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Emerson.Aguilar\Documents\git_hub\Axa\data\asignacion\nueva\asignacion_falabella\"/>
    </mc:Choice>
  </mc:AlternateContent>
  <xr:revisionPtr revIDLastSave="0" documentId="8_{50A77D23-5CA1-4532-95AF-D838A2C65B80}" xr6:coauthVersionLast="47" xr6:coauthVersionMax="47" xr10:uidLastSave="{00000000-0000-0000-0000-000000000000}"/>
  <bookViews>
    <workbookView xWindow="-120" yWindow="-120" windowWidth="21840" windowHeight="13140" activeTab="1" xr2:uid="{390B9440-3F65-4470-8E59-6A7528BA06EE}"/>
  </bookViews>
  <sheets>
    <sheet name="Hoja4" sheetId="4" r:id="rId1"/>
    <sheet name="Hoja1" sheetId="1" r:id="rId2"/>
  </sheets>
  <definedNames>
    <definedName name="_xlnm._FilterDatabase" localSheetId="1" hidden="1">Hoja1!$A$1:$BI$3601</definedName>
  </definedNames>
  <calcPr calcId="191028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4" l="1"/>
  <c r="Q5" i="4" s="1"/>
  <c r="L6" i="4"/>
  <c r="Q6" i="4" s="1"/>
  <c r="L7" i="4"/>
  <c r="Q7" i="4" s="1"/>
  <c r="L4" i="4"/>
  <c r="W51" i="4"/>
  <c r="W50" i="4"/>
  <c r="R7" i="4"/>
  <c r="S7" i="4" s="1"/>
  <c r="R6" i="4"/>
  <c r="S6" i="4" s="1"/>
  <c r="R5" i="4"/>
  <c r="S5" i="4" s="1"/>
  <c r="R4" i="4"/>
  <c r="O8" i="4"/>
  <c r="M8" i="4"/>
  <c r="N4" i="4"/>
  <c r="N6" i="4" l="1"/>
  <c r="Q4" i="4"/>
  <c r="R8" i="4"/>
  <c r="S4" i="4"/>
  <c r="S8" i="4" s="1"/>
  <c r="L8" i="4"/>
  <c r="N7" i="4"/>
  <c r="N5" i="4"/>
  <c r="N8" i="4" l="1"/>
  <c r="Z45" i="4" l="1"/>
  <c r="AA45" i="4" s="1"/>
  <c r="W47" i="4"/>
  <c r="W48" i="4"/>
  <c r="W49" i="4"/>
  <c r="W46" i="4"/>
  <c r="U251" i="1"/>
  <c r="V251" i="1"/>
  <c r="U2231" i="1"/>
  <c r="V2231" i="1"/>
  <c r="U883" i="1"/>
  <c r="V883" i="1"/>
  <c r="U3335" i="1"/>
  <c r="V3335" i="1"/>
  <c r="U2648" i="1"/>
  <c r="V2648" i="1"/>
  <c r="U2792" i="1"/>
  <c r="V2792" i="1"/>
  <c r="U756" i="1"/>
  <c r="V756" i="1"/>
  <c r="U471" i="1"/>
  <c r="V471" i="1"/>
  <c r="U1775" i="1"/>
  <c r="V1775" i="1"/>
  <c r="U3290" i="1"/>
  <c r="V3290" i="1"/>
  <c r="U543" i="1"/>
  <c r="V543" i="1"/>
  <c r="U1565" i="1"/>
  <c r="V1565" i="1"/>
  <c r="U3273" i="1"/>
  <c r="V3273" i="1"/>
  <c r="U770" i="1"/>
  <c r="V770" i="1"/>
  <c r="U3342" i="1"/>
  <c r="V3342" i="1"/>
  <c r="U2795" i="1"/>
  <c r="V2795" i="1"/>
  <c r="U226" i="1"/>
  <c r="V226" i="1"/>
  <c r="U2150" i="1"/>
  <c r="V2150" i="1"/>
  <c r="U3216" i="1"/>
  <c r="V3216" i="1"/>
  <c r="U2030" i="1"/>
  <c r="V2030" i="1"/>
  <c r="U178" i="1"/>
  <c r="V178" i="1"/>
  <c r="U2936" i="1"/>
  <c r="V2936" i="1"/>
  <c r="U734" i="1"/>
  <c r="V734" i="1"/>
  <c r="U2948" i="1"/>
  <c r="V2948" i="1"/>
  <c r="U2708" i="1"/>
  <c r="V2708" i="1"/>
  <c r="U899" i="1"/>
  <c r="V899" i="1"/>
  <c r="U1850" i="1"/>
  <c r="V1850" i="1"/>
  <c r="U57" i="1"/>
  <c r="V57" i="1"/>
  <c r="U2034" i="1"/>
  <c r="V2034" i="1"/>
  <c r="U1859" i="1"/>
  <c r="V1859" i="1"/>
  <c r="U1199" i="1"/>
  <c r="V1199" i="1"/>
  <c r="U3145" i="1"/>
  <c r="V3145" i="1"/>
  <c r="U1763" i="1"/>
  <c r="V1763" i="1"/>
  <c r="U238" i="1"/>
  <c r="V238" i="1"/>
  <c r="U2556" i="1"/>
  <c r="V2556" i="1"/>
  <c r="U3047" i="1"/>
  <c r="V3047" i="1"/>
  <c r="U2960" i="1"/>
  <c r="V2960" i="1"/>
  <c r="U894" i="1"/>
  <c r="V894" i="1"/>
  <c r="U909" i="1"/>
  <c r="V909" i="1"/>
  <c r="U609" i="1"/>
  <c r="V609" i="1"/>
  <c r="U1093" i="1"/>
  <c r="V1093" i="1"/>
  <c r="U762" i="1"/>
  <c r="V762" i="1"/>
  <c r="U1556" i="1"/>
  <c r="V1556" i="1"/>
  <c r="U2173" i="1"/>
  <c r="V2173" i="1"/>
  <c r="U653" i="1"/>
  <c r="V653" i="1"/>
  <c r="U157" i="1"/>
  <c r="V157" i="1"/>
  <c r="U2327" i="1"/>
  <c r="V2327" i="1"/>
  <c r="U103" i="1"/>
  <c r="V103" i="1"/>
  <c r="U2088" i="1"/>
  <c r="V2088" i="1"/>
  <c r="U3550" i="1"/>
  <c r="V3550" i="1"/>
  <c r="U2981" i="1"/>
  <c r="V2981" i="1"/>
  <c r="U3190" i="1"/>
  <c r="V3190" i="1"/>
  <c r="U2519" i="1"/>
  <c r="V2519" i="1"/>
  <c r="U1390" i="1"/>
  <c r="V1390" i="1"/>
  <c r="U544" i="1"/>
  <c r="V544" i="1"/>
  <c r="U943" i="1"/>
  <c r="V943" i="1"/>
  <c r="U1564" i="1"/>
  <c r="V1564" i="1"/>
  <c r="U1395" i="1"/>
  <c r="V1395" i="1"/>
  <c r="U2423" i="1"/>
  <c r="V2423" i="1"/>
  <c r="U1124" i="1"/>
  <c r="V1124" i="1"/>
  <c r="U1424" i="1"/>
  <c r="V1424" i="1"/>
  <c r="U592" i="1"/>
  <c r="V592" i="1"/>
  <c r="U2328" i="1"/>
  <c r="V2328" i="1"/>
  <c r="U934" i="1"/>
  <c r="V934" i="1"/>
  <c r="U1818" i="1"/>
  <c r="V1818" i="1"/>
  <c r="U3038" i="1"/>
  <c r="V3038" i="1"/>
  <c r="U322" i="1"/>
  <c r="V322" i="1"/>
  <c r="U230" i="1"/>
  <c r="V230" i="1"/>
  <c r="U1655" i="1"/>
  <c r="V1655" i="1"/>
  <c r="U1642" i="1"/>
  <c r="V1642" i="1"/>
  <c r="U404" i="1"/>
  <c r="V404" i="1"/>
  <c r="U3454" i="1"/>
  <c r="V3454" i="1"/>
  <c r="U1557" i="1"/>
  <c r="V1557" i="1"/>
  <c r="U3275" i="1"/>
  <c r="V3275" i="1"/>
  <c r="U2035" i="1"/>
  <c r="V2035" i="1"/>
  <c r="U3462" i="1"/>
  <c r="V3462" i="1"/>
  <c r="U115" i="1"/>
  <c r="V115" i="1"/>
  <c r="U1535" i="1"/>
  <c r="V1535" i="1"/>
  <c r="U2063" i="1"/>
  <c r="V2063" i="1"/>
  <c r="U3460" i="1"/>
  <c r="V3460" i="1"/>
  <c r="U2238" i="1"/>
  <c r="V2238" i="1"/>
  <c r="U3394" i="1"/>
  <c r="V3394" i="1"/>
  <c r="U1475" i="1"/>
  <c r="V1475" i="1"/>
  <c r="U2133" i="1"/>
  <c r="V2133" i="1"/>
  <c r="U1325" i="1"/>
  <c r="V1325" i="1"/>
  <c r="U3320" i="1"/>
  <c r="V3320" i="1"/>
  <c r="U489" i="1"/>
  <c r="V489" i="1"/>
  <c r="U757" i="1"/>
  <c r="V757" i="1"/>
  <c r="U1551" i="1"/>
  <c r="V1551" i="1"/>
  <c r="U2083" i="1"/>
  <c r="V2083" i="1"/>
  <c r="U2927" i="1"/>
  <c r="V2927" i="1"/>
  <c r="U402" i="1"/>
  <c r="V402" i="1"/>
  <c r="U951" i="1"/>
  <c r="V951" i="1"/>
  <c r="U1736" i="1"/>
  <c r="V1736" i="1"/>
  <c r="U2797" i="1"/>
  <c r="V2797" i="1"/>
  <c r="U551" i="1"/>
  <c r="V551" i="1"/>
  <c r="U462" i="1"/>
  <c r="V462" i="1"/>
  <c r="U3196" i="1"/>
  <c r="V3196" i="1"/>
  <c r="U2850" i="1"/>
  <c r="V2850" i="1"/>
  <c r="U223" i="1"/>
  <c r="V223" i="1"/>
  <c r="U1767" i="1"/>
  <c r="V1767" i="1"/>
  <c r="U1460" i="1"/>
  <c r="V1460" i="1"/>
  <c r="U2077" i="1"/>
  <c r="V2077" i="1"/>
  <c r="U2444" i="1"/>
  <c r="V2444" i="1"/>
  <c r="U2630" i="1"/>
  <c r="V2630" i="1"/>
  <c r="U3328" i="1"/>
  <c r="V3328" i="1"/>
  <c r="U2696" i="1"/>
  <c r="V2696" i="1"/>
  <c r="U2961" i="1"/>
  <c r="V2961" i="1"/>
  <c r="U2378" i="1"/>
  <c r="V2378" i="1"/>
  <c r="U161" i="1"/>
  <c r="V161" i="1"/>
  <c r="U831" i="1"/>
  <c r="V831" i="1"/>
  <c r="U2380" i="1"/>
  <c r="V2380" i="1"/>
  <c r="U1486" i="1"/>
  <c r="V1486" i="1"/>
  <c r="U191" i="1"/>
  <c r="V191" i="1"/>
  <c r="U3152" i="1"/>
  <c r="V3152" i="1"/>
  <c r="U780" i="1"/>
  <c r="V780" i="1"/>
  <c r="U424" i="1"/>
  <c r="V424" i="1"/>
  <c r="U2198" i="1"/>
  <c r="V2198" i="1"/>
  <c r="U2789" i="1"/>
  <c r="V2789" i="1"/>
  <c r="U2155" i="1"/>
  <c r="V2155" i="1"/>
  <c r="U2323" i="1"/>
  <c r="V2323" i="1"/>
  <c r="U736" i="1"/>
  <c r="V736" i="1"/>
  <c r="U1503" i="1"/>
  <c r="V1503" i="1"/>
  <c r="U904" i="1"/>
  <c r="V904" i="1"/>
  <c r="U392" i="1"/>
  <c r="V392" i="1"/>
  <c r="U565" i="1"/>
  <c r="V565" i="1"/>
  <c r="U2714" i="1"/>
  <c r="V2714" i="1"/>
  <c r="U1518" i="1"/>
  <c r="V1518" i="1"/>
  <c r="U2659" i="1"/>
  <c r="V2659" i="1"/>
  <c r="U93" i="1"/>
  <c r="V93" i="1"/>
  <c r="U229" i="1"/>
  <c r="V229" i="1"/>
  <c r="U242" i="1"/>
  <c r="V242" i="1"/>
  <c r="U3547" i="1"/>
  <c r="V3547" i="1"/>
  <c r="U2894" i="1"/>
  <c r="V2894" i="1"/>
  <c r="U3231" i="1"/>
  <c r="V3231" i="1"/>
  <c r="U496" i="1"/>
  <c r="V496" i="1"/>
  <c r="U2691" i="1"/>
  <c r="V2691" i="1"/>
  <c r="U2113" i="1"/>
  <c r="V2113" i="1"/>
  <c r="U582" i="1"/>
  <c r="V582" i="1"/>
  <c r="U440" i="1"/>
  <c r="V440" i="1"/>
  <c r="U3131" i="1"/>
  <c r="V3131" i="1"/>
  <c r="U2987" i="1"/>
  <c r="V2987" i="1"/>
  <c r="U908" i="1"/>
  <c r="V908" i="1"/>
  <c r="U443" i="1"/>
  <c r="V443" i="1"/>
  <c r="U2184" i="1"/>
  <c r="V2184" i="1"/>
  <c r="U3424" i="1"/>
  <c r="V3424" i="1"/>
  <c r="U1477" i="1"/>
  <c r="V1477" i="1"/>
  <c r="U3230" i="1"/>
  <c r="V3230" i="1"/>
  <c r="U2916" i="1"/>
  <c r="V2916" i="1"/>
  <c r="U647" i="1"/>
  <c r="V647" i="1"/>
  <c r="U3144" i="1"/>
  <c r="V3144" i="1"/>
  <c r="U559" i="1"/>
  <c r="V559" i="1"/>
  <c r="U680" i="1"/>
  <c r="V680" i="1"/>
  <c r="U2460" i="1"/>
  <c r="V2460" i="1"/>
  <c r="U403" i="1"/>
  <c r="V403" i="1"/>
  <c r="U666" i="1"/>
  <c r="V666" i="1"/>
  <c r="U3050" i="1"/>
  <c r="V3050" i="1"/>
  <c r="U648" i="1"/>
  <c r="V648" i="1"/>
  <c r="U1653" i="1"/>
  <c r="V1653" i="1"/>
  <c r="U2137" i="1"/>
  <c r="V2137" i="1"/>
  <c r="U3302" i="1"/>
  <c r="V3302" i="1"/>
  <c r="U2841" i="1"/>
  <c r="V2841" i="1"/>
  <c r="U3041" i="1"/>
  <c r="V3041" i="1"/>
  <c r="U2871" i="1"/>
  <c r="V2871" i="1"/>
  <c r="U1364" i="1"/>
  <c r="V1364" i="1"/>
  <c r="U37" i="1"/>
  <c r="V37" i="1"/>
  <c r="U2236" i="1"/>
  <c r="V2236" i="1"/>
  <c r="U2596" i="1"/>
  <c r="V2596" i="1"/>
  <c r="U1100" i="1"/>
  <c r="V1100" i="1"/>
  <c r="U2572" i="1"/>
  <c r="V2572" i="1"/>
  <c r="U3058" i="1"/>
  <c r="V3058" i="1"/>
  <c r="U1008" i="1"/>
  <c r="V1008" i="1"/>
  <c r="U2881" i="1"/>
  <c r="V2881" i="1"/>
  <c r="U3163" i="1"/>
  <c r="V3163" i="1"/>
  <c r="U1652" i="1"/>
  <c r="V1652" i="1"/>
  <c r="U1494" i="1"/>
  <c r="V1494" i="1"/>
  <c r="U1558" i="1"/>
  <c r="V1558" i="1"/>
  <c r="U1150" i="1"/>
  <c r="V1150" i="1"/>
  <c r="U1095" i="1"/>
  <c r="V1095" i="1"/>
  <c r="U86" i="1"/>
  <c r="V86" i="1"/>
  <c r="U2149" i="1"/>
  <c r="V2149" i="1"/>
  <c r="U3064" i="1"/>
  <c r="V3064" i="1"/>
  <c r="U2769" i="1"/>
  <c r="V2769" i="1"/>
  <c r="U2303" i="1"/>
  <c r="V2303" i="1"/>
  <c r="U966" i="1"/>
  <c r="V966" i="1"/>
  <c r="U659" i="1"/>
  <c r="V659" i="1"/>
  <c r="U1234" i="1"/>
  <c r="V1234" i="1"/>
  <c r="U3400" i="1"/>
  <c r="V3400" i="1"/>
  <c r="U1821" i="1"/>
  <c r="V1821" i="1"/>
  <c r="U2817" i="1"/>
  <c r="V2817" i="1"/>
  <c r="U2887" i="1"/>
  <c r="V2887" i="1"/>
  <c r="U850" i="1"/>
  <c r="V850" i="1"/>
  <c r="U2896" i="1"/>
  <c r="V2896" i="1"/>
  <c r="U2579" i="1"/>
  <c r="V2579" i="1"/>
  <c r="U1129" i="1"/>
  <c r="V1129" i="1"/>
  <c r="U2060" i="1"/>
  <c r="V2060" i="1"/>
  <c r="U2308" i="1"/>
  <c r="V2308" i="1"/>
  <c r="U1702" i="1"/>
  <c r="V1702" i="1"/>
  <c r="U937" i="1"/>
  <c r="V937" i="1"/>
  <c r="U2525" i="1"/>
  <c r="V2525" i="1"/>
  <c r="U3074" i="1"/>
  <c r="V3074" i="1"/>
  <c r="U2419" i="1"/>
  <c r="V2419" i="1"/>
  <c r="U454" i="1"/>
  <c r="V454" i="1"/>
  <c r="U580" i="1"/>
  <c r="V580" i="1"/>
  <c r="U2302" i="1"/>
  <c r="V2302" i="1"/>
  <c r="U2905" i="1"/>
  <c r="V2905" i="1"/>
  <c r="U2068" i="1"/>
  <c r="V2068" i="1"/>
  <c r="U1756" i="1"/>
  <c r="V1756" i="1"/>
  <c r="U3118" i="1"/>
  <c r="V3118" i="1"/>
  <c r="U2626" i="1"/>
  <c r="V2626" i="1"/>
  <c r="U2567" i="1"/>
  <c r="V2567" i="1"/>
  <c r="U3563" i="1"/>
  <c r="V3563" i="1"/>
  <c r="U81" i="1"/>
  <c r="V81" i="1"/>
  <c r="U1986" i="1"/>
  <c r="V1986" i="1"/>
  <c r="U1930" i="1"/>
  <c r="V1930" i="1"/>
  <c r="U3402" i="1"/>
  <c r="V3402" i="1"/>
  <c r="U3569" i="1"/>
  <c r="V3569" i="1"/>
  <c r="U2713" i="1"/>
  <c r="V2713" i="1"/>
  <c r="U3308" i="1"/>
  <c r="V3308" i="1"/>
  <c r="U2290" i="1"/>
  <c r="V2290" i="1"/>
  <c r="U1021" i="1"/>
  <c r="V1021" i="1"/>
  <c r="U1148" i="1"/>
  <c r="V1148" i="1"/>
  <c r="U1844" i="1"/>
  <c r="V1844" i="1"/>
  <c r="U3114" i="1"/>
  <c r="V3114" i="1"/>
  <c r="U785" i="1"/>
  <c r="V785" i="1"/>
  <c r="U1321" i="1"/>
  <c r="V1321" i="1"/>
  <c r="U1046" i="1"/>
  <c r="V1046" i="1"/>
  <c r="U1854" i="1"/>
  <c r="V1854" i="1"/>
  <c r="U2843" i="1"/>
  <c r="V2843" i="1"/>
  <c r="U2906" i="1"/>
  <c r="V2906" i="1"/>
  <c r="U1269" i="1"/>
  <c r="V1269" i="1"/>
  <c r="U818" i="1"/>
  <c r="V818" i="1"/>
  <c r="U2726" i="1"/>
  <c r="V2726" i="1"/>
  <c r="U578" i="1"/>
  <c r="V578" i="1"/>
  <c r="U1348" i="1"/>
  <c r="V1348" i="1"/>
  <c r="U1853" i="1"/>
  <c r="V1853" i="1"/>
  <c r="U692" i="1"/>
  <c r="V692" i="1"/>
  <c r="U2207" i="1"/>
  <c r="V2207" i="1"/>
  <c r="U2057" i="1"/>
  <c r="V2057" i="1"/>
  <c r="U84" i="1"/>
  <c r="V84" i="1"/>
  <c r="U3007" i="1"/>
  <c r="V3007" i="1"/>
  <c r="U2430" i="1"/>
  <c r="V2430" i="1"/>
  <c r="U1194" i="1"/>
  <c r="V1194" i="1"/>
  <c r="U331" i="1"/>
  <c r="V331" i="1"/>
  <c r="U811" i="1"/>
  <c r="V811" i="1"/>
  <c r="U1798" i="1"/>
  <c r="V1798" i="1"/>
  <c r="U553" i="1"/>
  <c r="V553" i="1"/>
  <c r="U705" i="1"/>
  <c r="V705" i="1"/>
  <c r="U836" i="1"/>
  <c r="V836" i="1"/>
  <c r="U1107" i="1"/>
  <c r="V1107" i="1"/>
  <c r="U1819" i="1"/>
  <c r="V1819" i="1"/>
  <c r="U1506" i="1"/>
  <c r="V1506" i="1"/>
  <c r="U3082" i="1"/>
  <c r="V3082" i="1"/>
  <c r="U3299" i="1"/>
  <c r="V3299" i="1"/>
  <c r="U38" i="1"/>
  <c r="V38" i="1"/>
  <c r="U1038" i="1"/>
  <c r="V1038" i="1"/>
  <c r="U3249" i="1"/>
  <c r="V3249" i="1"/>
  <c r="U3336" i="1"/>
  <c r="V3336" i="1"/>
  <c r="U3219" i="1"/>
  <c r="V3219" i="1"/>
  <c r="U1548" i="1"/>
  <c r="V1548" i="1"/>
  <c r="U309" i="1"/>
  <c r="V309" i="1"/>
  <c r="U386" i="1"/>
  <c r="V386" i="1"/>
  <c r="U205" i="1"/>
  <c r="V205" i="1"/>
  <c r="U2639" i="1"/>
  <c r="V2639" i="1"/>
  <c r="U2241" i="1"/>
  <c r="V2241" i="1"/>
  <c r="U277" i="1"/>
  <c r="V277" i="1"/>
  <c r="U1511" i="1"/>
  <c r="V1511" i="1"/>
  <c r="U774" i="1"/>
  <c r="V774" i="1"/>
  <c r="U3557" i="1"/>
  <c r="V3557" i="1"/>
  <c r="U2889" i="1"/>
  <c r="V2889" i="1"/>
  <c r="U2912" i="1"/>
  <c r="V2912" i="1"/>
  <c r="U3508" i="1"/>
  <c r="V3508" i="1"/>
  <c r="U445" i="1"/>
  <c r="V445" i="1"/>
  <c r="U285" i="1"/>
  <c r="V285" i="1"/>
  <c r="U3397" i="1"/>
  <c r="V3397" i="1"/>
  <c r="U2770" i="1"/>
  <c r="V2770" i="1"/>
  <c r="U2356" i="1"/>
  <c r="V2356" i="1"/>
  <c r="U484" i="1"/>
  <c r="V484" i="1"/>
  <c r="U317" i="1"/>
  <c r="V317" i="1"/>
  <c r="U1971" i="1"/>
  <c r="V1971" i="1"/>
  <c r="U2908" i="1"/>
  <c r="V2908" i="1"/>
  <c r="U1714" i="1"/>
  <c r="V1714" i="1"/>
  <c r="U1055" i="1"/>
  <c r="V1055" i="1"/>
  <c r="U1203" i="1"/>
  <c r="V1203" i="1"/>
  <c r="U2129" i="1"/>
  <c r="V2129" i="1"/>
  <c r="U2271" i="1"/>
  <c r="V2271" i="1"/>
  <c r="U3435" i="1"/>
  <c r="V3435" i="1"/>
  <c r="U3056" i="1"/>
  <c r="V3056" i="1"/>
  <c r="U151" i="1"/>
  <c r="V151" i="1"/>
  <c r="U105" i="1"/>
  <c r="V105" i="1"/>
  <c r="U2482" i="1"/>
  <c r="V2482" i="1"/>
  <c r="U2122" i="1"/>
  <c r="V2122" i="1"/>
  <c r="U367" i="1"/>
  <c r="V367" i="1"/>
  <c r="U857" i="1"/>
  <c r="V857" i="1"/>
  <c r="U2990" i="1"/>
  <c r="V2990" i="1"/>
  <c r="U991" i="1"/>
  <c r="V991" i="1"/>
  <c r="U2662" i="1"/>
  <c r="V2662" i="1"/>
  <c r="U1241" i="1"/>
  <c r="V1241" i="1"/>
  <c r="U196" i="1"/>
  <c r="V196" i="1"/>
  <c r="U1524" i="1"/>
  <c r="V1524" i="1"/>
  <c r="U696" i="1"/>
  <c r="V696" i="1"/>
  <c r="U2234" i="1"/>
  <c r="V2234" i="1"/>
  <c r="U1013" i="1"/>
  <c r="V1013" i="1"/>
  <c r="U3186" i="1"/>
  <c r="V3186" i="1"/>
  <c r="U2779" i="1"/>
  <c r="V2779" i="1"/>
  <c r="U3227" i="1"/>
  <c r="V3227" i="1"/>
  <c r="U1002" i="1"/>
  <c r="V1002" i="1"/>
  <c r="U2517" i="1"/>
  <c r="V2517" i="1"/>
  <c r="U1865" i="1"/>
  <c r="V1865" i="1"/>
  <c r="U3364" i="1"/>
  <c r="V3364" i="1"/>
  <c r="U1541" i="1"/>
  <c r="V1541" i="1"/>
  <c r="U2336" i="1"/>
  <c r="V2336" i="1"/>
  <c r="U3419" i="1"/>
  <c r="V3419" i="1"/>
  <c r="U180" i="1"/>
  <c r="V180" i="1"/>
  <c r="U3242" i="1"/>
  <c r="V3242" i="1"/>
  <c r="U3202" i="1"/>
  <c r="V3202" i="1"/>
  <c r="U2199" i="1"/>
  <c r="V2199" i="1"/>
  <c r="U109" i="1"/>
  <c r="V109" i="1"/>
  <c r="U2402" i="1"/>
  <c r="V2402" i="1"/>
  <c r="U985" i="1"/>
  <c r="V985" i="1"/>
  <c r="U885" i="1"/>
  <c r="V885" i="1"/>
  <c r="U1380" i="1"/>
  <c r="V1380" i="1"/>
  <c r="U2810" i="1"/>
  <c r="V2810" i="1"/>
  <c r="U2528" i="1"/>
  <c r="V2528" i="1"/>
  <c r="U3113" i="1"/>
  <c r="V3113" i="1"/>
  <c r="U845" i="1"/>
  <c r="V845" i="1"/>
  <c r="U3246" i="1"/>
  <c r="V3246" i="1"/>
  <c r="U168" i="1"/>
  <c r="V168" i="1"/>
  <c r="U1444" i="1"/>
  <c r="V1444" i="1"/>
  <c r="U319" i="1"/>
  <c r="V319" i="1"/>
  <c r="U2450" i="1"/>
  <c r="V2450" i="1"/>
  <c r="U2167" i="1"/>
  <c r="V2167" i="1"/>
  <c r="U859" i="1"/>
  <c r="V859" i="1"/>
  <c r="U3018" i="1"/>
  <c r="V3018" i="1"/>
  <c r="U1285" i="1"/>
  <c r="V1285" i="1"/>
  <c r="U1272" i="1"/>
  <c r="V1272" i="1"/>
  <c r="U1151" i="1"/>
  <c r="V1151" i="1"/>
  <c r="U2585" i="1"/>
  <c r="V2585" i="1"/>
  <c r="U2866" i="1"/>
  <c r="V2866" i="1"/>
  <c r="U1363" i="1"/>
  <c r="V1363" i="1"/>
  <c r="U3116" i="1"/>
  <c r="V3116" i="1"/>
  <c r="U1421" i="1"/>
  <c r="V1421" i="1"/>
  <c r="U1372" i="1"/>
  <c r="V1372" i="1"/>
  <c r="U1676" i="1"/>
  <c r="V1676" i="1"/>
  <c r="U1522" i="1"/>
  <c r="V1522" i="1"/>
  <c r="U2109" i="1"/>
  <c r="V2109" i="1"/>
  <c r="U3283" i="1"/>
  <c r="V3283" i="1"/>
  <c r="U353" i="1"/>
  <c r="V353" i="1"/>
  <c r="U3248" i="1"/>
  <c r="V3248" i="1"/>
  <c r="U1188" i="1"/>
  <c r="V1188" i="1"/>
  <c r="U1920" i="1"/>
  <c r="V1920" i="1"/>
  <c r="U2614" i="1"/>
  <c r="V2614" i="1"/>
  <c r="U3479" i="1"/>
  <c r="V3479" i="1"/>
  <c r="U1211" i="1"/>
  <c r="V1211" i="1"/>
  <c r="U3154" i="1"/>
  <c r="V3154" i="1"/>
  <c r="U3172" i="1"/>
  <c r="V3172" i="1"/>
  <c r="U652" i="1"/>
  <c r="V652" i="1"/>
  <c r="U2656" i="1"/>
  <c r="V2656" i="1"/>
  <c r="U1451" i="1"/>
  <c r="V1451" i="1"/>
  <c r="U3344" i="1"/>
  <c r="V3344" i="1"/>
  <c r="U2095" i="1"/>
  <c r="V2095" i="1"/>
  <c r="U326" i="1"/>
  <c r="V326" i="1"/>
  <c r="U3483" i="1"/>
  <c r="V3483" i="1"/>
  <c r="U106" i="1"/>
  <c r="V106" i="1"/>
  <c r="U751" i="1"/>
  <c r="V751" i="1"/>
  <c r="U2763" i="1"/>
  <c r="V2763" i="1"/>
  <c r="U190" i="1"/>
  <c r="V190" i="1"/>
  <c r="U2780" i="1"/>
  <c r="V2780" i="1"/>
  <c r="U1331" i="1"/>
  <c r="V1331" i="1"/>
  <c r="U1788" i="1"/>
  <c r="V1788" i="1"/>
  <c r="U1119" i="1"/>
  <c r="V1119" i="1"/>
  <c r="U1453" i="1"/>
  <c r="V1453" i="1"/>
  <c r="U510" i="1"/>
  <c r="V510" i="1"/>
  <c r="U292" i="1"/>
  <c r="V292" i="1"/>
  <c r="U1866" i="1"/>
  <c r="V1866" i="1"/>
  <c r="U675" i="1"/>
  <c r="V675" i="1"/>
  <c r="U237" i="1"/>
  <c r="V237" i="1"/>
  <c r="U3107" i="1"/>
  <c r="V3107" i="1"/>
  <c r="U2690" i="1"/>
  <c r="V2690" i="1"/>
  <c r="U3016" i="1"/>
  <c r="V3016" i="1"/>
  <c r="U3525" i="1"/>
  <c r="V3525" i="1"/>
  <c r="U2229" i="1"/>
  <c r="V2229" i="1"/>
  <c r="U112" i="1"/>
  <c r="V112" i="1"/>
  <c r="U194" i="1"/>
  <c r="V194" i="1"/>
  <c r="U2971" i="1"/>
  <c r="V2971" i="1"/>
  <c r="U2724" i="1"/>
  <c r="V2724" i="1"/>
  <c r="U1282" i="1"/>
  <c r="V1282" i="1"/>
  <c r="U3349" i="1"/>
  <c r="V3349" i="1"/>
  <c r="U2218" i="1"/>
  <c r="V2218" i="1"/>
  <c r="U839" i="1"/>
  <c r="V839" i="1"/>
  <c r="U3386" i="1"/>
  <c r="V3386" i="1"/>
  <c r="U3201" i="1"/>
  <c r="V3201" i="1"/>
  <c r="U2261" i="1"/>
  <c r="V2261" i="1"/>
  <c r="U2725" i="1"/>
  <c r="V2725" i="1"/>
  <c r="U1916" i="1"/>
  <c r="V1916" i="1"/>
  <c r="U1069" i="1"/>
  <c r="V1069" i="1"/>
  <c r="U3069" i="1"/>
  <c r="V3069" i="1"/>
  <c r="U2681" i="1"/>
  <c r="V2681" i="1"/>
  <c r="U2354" i="1"/>
  <c r="V2354" i="1"/>
  <c r="U1391" i="1"/>
  <c r="V1391" i="1"/>
  <c r="U1770" i="1"/>
  <c r="V1770" i="1"/>
  <c r="U1883" i="1"/>
  <c r="V1883" i="1"/>
  <c r="U2991" i="1"/>
  <c r="V2991" i="1"/>
  <c r="U2722" i="1"/>
  <c r="V2722" i="1"/>
  <c r="U2455" i="1"/>
  <c r="V2455" i="1"/>
  <c r="U973" i="1"/>
  <c r="V973" i="1"/>
  <c r="U2573" i="1"/>
  <c r="V2573" i="1"/>
  <c r="U2568" i="1"/>
  <c r="V2568" i="1"/>
  <c r="U2805" i="1"/>
  <c r="V2805" i="1"/>
  <c r="U2499" i="1"/>
  <c r="V2499" i="1"/>
  <c r="U888" i="1"/>
  <c r="V888" i="1"/>
  <c r="U1685" i="1"/>
  <c r="V1685" i="1"/>
  <c r="U590" i="1"/>
  <c r="V590" i="1"/>
  <c r="U478" i="1"/>
  <c r="V478" i="1"/>
  <c r="U1846" i="1"/>
  <c r="V1846" i="1"/>
  <c r="U1595" i="1"/>
  <c r="V1595" i="1"/>
  <c r="U1105" i="1"/>
  <c r="V1105" i="1"/>
  <c r="U3133" i="1"/>
  <c r="V3133" i="1"/>
  <c r="U708" i="1"/>
  <c r="V708" i="1"/>
  <c r="U1706" i="1"/>
  <c r="V1706" i="1"/>
  <c r="U2200" i="1"/>
  <c r="V2200" i="1"/>
  <c r="U23" i="1"/>
  <c r="V23" i="1"/>
  <c r="U1719" i="1"/>
  <c r="V1719" i="1"/>
  <c r="U950" i="1"/>
  <c r="V950" i="1"/>
  <c r="U85" i="1"/>
  <c r="V85" i="1"/>
  <c r="U1222" i="1"/>
  <c r="V1222" i="1"/>
  <c r="U3572" i="1"/>
  <c r="V3572" i="1"/>
  <c r="U632" i="1"/>
  <c r="V632" i="1"/>
  <c r="U998" i="1"/>
  <c r="V998" i="1"/>
  <c r="U2473" i="1"/>
  <c r="V2473" i="1"/>
  <c r="U1092" i="1"/>
  <c r="V1092" i="1"/>
  <c r="U444" i="1"/>
  <c r="V444" i="1"/>
  <c r="U715" i="1"/>
  <c r="V715" i="1"/>
  <c r="U2447" i="1"/>
  <c r="V2447" i="1"/>
  <c r="U2643" i="1"/>
  <c r="V2643" i="1"/>
  <c r="U1111" i="1"/>
  <c r="V1111" i="1"/>
  <c r="U3254" i="1"/>
  <c r="V3254" i="1"/>
  <c r="U2485" i="1"/>
  <c r="V2485" i="1"/>
  <c r="U794" i="1"/>
  <c r="V794" i="1"/>
  <c r="U3303" i="1"/>
  <c r="V3303" i="1"/>
  <c r="U2174" i="1"/>
  <c r="V2174" i="1"/>
  <c r="U2246" i="1"/>
  <c r="V2246" i="1"/>
  <c r="U1897" i="1"/>
  <c r="V1897" i="1"/>
  <c r="U3197" i="1"/>
  <c r="V3197" i="1"/>
  <c r="U2338" i="1"/>
  <c r="V2338" i="1"/>
  <c r="U1964" i="1"/>
  <c r="V1964" i="1"/>
  <c r="U2695" i="1"/>
  <c r="V2695" i="1"/>
  <c r="U1068" i="1"/>
  <c r="V1068" i="1"/>
  <c r="U266" i="1"/>
  <c r="V266" i="1"/>
  <c r="U2835" i="1"/>
  <c r="V2835" i="1"/>
  <c r="U3001" i="1"/>
  <c r="V3001" i="1"/>
  <c r="U1796" i="1"/>
  <c r="V1796" i="1"/>
  <c r="U571" i="1"/>
  <c r="V571" i="1"/>
  <c r="U1220" i="1"/>
  <c r="V1220" i="1"/>
  <c r="U2880" i="1"/>
  <c r="V2880" i="1"/>
  <c r="U3366" i="1"/>
  <c r="V3366" i="1"/>
  <c r="U2053" i="1"/>
  <c r="V2053" i="1"/>
  <c r="U1981" i="1"/>
  <c r="V1981" i="1"/>
  <c r="U74" i="1"/>
  <c r="V74" i="1"/>
  <c r="U27" i="1"/>
  <c r="V27" i="1"/>
  <c r="U3112" i="1"/>
  <c r="V3112" i="1"/>
  <c r="U2086" i="1"/>
  <c r="V2086" i="1"/>
  <c r="U2365" i="1"/>
  <c r="V2365" i="1"/>
  <c r="U199" i="1"/>
  <c r="V199" i="1"/>
  <c r="U1754" i="1"/>
  <c r="V1754" i="1"/>
  <c r="U3037" i="1"/>
  <c r="V3037" i="1"/>
  <c r="U3393" i="1"/>
  <c r="V3393" i="1"/>
  <c r="U1682" i="1"/>
  <c r="V1682" i="1"/>
  <c r="U2135" i="1"/>
  <c r="V2135" i="1"/>
  <c r="U2686" i="1"/>
  <c r="V2686" i="1"/>
  <c r="U1534" i="1"/>
  <c r="V1534" i="1"/>
  <c r="U281" i="1"/>
  <c r="V281" i="1"/>
  <c r="U76" i="1"/>
  <c r="V76" i="1"/>
  <c r="U3311" i="1"/>
  <c r="V3311" i="1"/>
  <c r="U3182" i="1"/>
  <c r="V3182" i="1"/>
  <c r="U2998" i="1"/>
  <c r="V2998" i="1"/>
  <c r="U499" i="1"/>
  <c r="V499" i="1"/>
  <c r="U1073" i="1"/>
  <c r="V1073" i="1"/>
  <c r="U3132" i="1"/>
  <c r="V3132" i="1"/>
  <c r="U2550" i="1"/>
  <c r="V2550" i="1"/>
  <c r="U1236" i="1"/>
  <c r="V1236" i="1"/>
  <c r="U2395" i="1"/>
  <c r="V2395" i="1"/>
  <c r="U3382" i="1"/>
  <c r="V3382" i="1"/>
  <c r="U323" i="1"/>
  <c r="V323" i="1"/>
  <c r="U1701" i="1"/>
  <c r="V1701" i="1"/>
  <c r="U3534" i="1"/>
  <c r="V3534" i="1"/>
  <c r="U994" i="1"/>
  <c r="V994" i="1"/>
  <c r="U10" i="1"/>
  <c r="V10" i="1"/>
  <c r="U3521" i="1"/>
  <c r="V3521" i="1"/>
  <c r="U1263" i="1"/>
  <c r="V1263" i="1"/>
  <c r="U1890" i="1"/>
  <c r="V1890" i="1"/>
  <c r="U378" i="1"/>
  <c r="V378" i="1"/>
  <c r="U1705" i="1"/>
  <c r="V1705" i="1"/>
  <c r="U2475" i="1"/>
  <c r="V2475" i="1"/>
  <c r="U1293" i="1"/>
  <c r="V1293" i="1"/>
  <c r="U1596" i="1"/>
  <c r="V1596" i="1"/>
  <c r="U535" i="1"/>
  <c r="V535" i="1"/>
  <c r="U1057" i="1"/>
  <c r="V1057" i="1"/>
  <c r="U3591" i="1"/>
  <c r="V3591" i="1"/>
  <c r="U2655" i="1"/>
  <c r="V2655" i="1"/>
  <c r="U329" i="1"/>
  <c r="V329" i="1"/>
  <c r="U2689" i="1"/>
  <c r="V2689" i="1"/>
  <c r="U433" i="1"/>
  <c r="V433" i="1"/>
  <c r="U1907" i="1"/>
  <c r="V1907" i="1"/>
  <c r="U2875" i="1"/>
  <c r="V2875" i="1"/>
  <c r="U2483" i="1"/>
  <c r="V2483" i="1"/>
  <c r="U2008" i="1"/>
  <c r="V2008" i="1"/>
  <c r="U1250" i="1"/>
  <c r="V1250" i="1"/>
  <c r="U906" i="1"/>
  <c r="V906" i="1"/>
  <c r="U1463" i="1"/>
  <c r="V1463" i="1"/>
  <c r="U2592" i="1"/>
  <c r="V2592" i="1"/>
  <c r="U2513" i="1"/>
  <c r="V2513" i="1"/>
  <c r="U1262" i="1"/>
  <c r="V1262" i="1"/>
  <c r="U2151" i="1"/>
  <c r="V2151" i="1"/>
  <c r="U200" i="1"/>
  <c r="V200" i="1"/>
  <c r="U863" i="1"/>
  <c r="V863" i="1"/>
  <c r="U3167" i="1"/>
  <c r="V3167" i="1"/>
  <c r="U1855" i="1"/>
  <c r="V1855" i="1"/>
  <c r="U2799" i="1"/>
  <c r="V2799" i="1"/>
  <c r="U738" i="1"/>
  <c r="V738" i="1"/>
  <c r="U1491" i="1"/>
  <c r="V1491" i="1"/>
  <c r="U1137" i="1"/>
  <c r="V1137" i="1"/>
  <c r="U1875" i="1"/>
  <c r="V1875" i="1"/>
  <c r="U542" i="1"/>
  <c r="V542" i="1"/>
  <c r="U1152" i="1"/>
  <c r="V1152" i="1"/>
  <c r="U1918" i="1"/>
  <c r="V1918" i="1"/>
  <c r="U1200" i="1"/>
  <c r="V1200" i="1"/>
  <c r="U2417" i="1"/>
  <c r="V2417" i="1"/>
  <c r="U3" i="1"/>
  <c r="V3" i="1"/>
  <c r="U90" i="1"/>
  <c r="V90" i="1"/>
  <c r="U349" i="1"/>
  <c r="V349" i="1"/>
  <c r="U221" i="1"/>
  <c r="V221" i="1"/>
  <c r="U1084" i="1"/>
  <c r="V1084" i="1"/>
  <c r="U700" i="1"/>
  <c r="V700" i="1"/>
  <c r="U662" i="1"/>
  <c r="V662" i="1"/>
  <c r="U469" i="1"/>
  <c r="V469" i="1"/>
  <c r="U338" i="1"/>
  <c r="V338" i="1"/>
  <c r="U1691" i="1"/>
  <c r="V1691" i="1"/>
  <c r="U1410" i="1"/>
  <c r="V1410" i="1"/>
  <c r="U1374" i="1"/>
  <c r="V1374" i="1"/>
  <c r="U1958" i="1"/>
  <c r="V1958" i="1"/>
  <c r="U3432" i="1"/>
  <c r="V3432" i="1"/>
  <c r="U808" i="1"/>
  <c r="V808" i="1"/>
  <c r="U1190" i="1"/>
  <c r="V1190" i="1"/>
  <c r="U1067" i="1"/>
  <c r="V1067" i="1"/>
  <c r="U685" i="1"/>
  <c r="V685" i="1"/>
  <c r="U1836" i="1"/>
  <c r="V1836" i="1"/>
  <c r="U2205" i="1"/>
  <c r="V2205" i="1"/>
  <c r="U2820" i="1"/>
  <c r="V2820" i="1"/>
  <c r="U1443" i="1"/>
  <c r="V1443" i="1"/>
  <c r="U2590" i="1"/>
  <c r="V2590" i="1"/>
  <c r="U1409" i="1"/>
  <c r="V1409" i="1"/>
  <c r="U577" i="1"/>
  <c r="V577" i="1"/>
  <c r="U677" i="1"/>
  <c r="V677" i="1"/>
  <c r="U1029" i="1"/>
  <c r="V1029" i="1"/>
  <c r="U2829" i="1"/>
  <c r="V2829" i="1"/>
  <c r="U2448" i="1"/>
  <c r="V2448" i="1"/>
  <c r="U614" i="1"/>
  <c r="V614" i="1"/>
  <c r="U669" i="1"/>
  <c r="V669" i="1"/>
  <c r="U1626" i="1"/>
  <c r="V1626" i="1"/>
  <c r="U536" i="1"/>
  <c r="V536" i="1"/>
  <c r="U3077" i="1"/>
  <c r="V3077" i="1"/>
  <c r="U1697" i="1"/>
  <c r="V1697" i="1"/>
  <c r="U1870" i="1"/>
  <c r="V1870" i="1"/>
  <c r="U1083" i="1"/>
  <c r="V1083" i="1"/>
  <c r="U2693" i="1"/>
  <c r="V2693" i="1"/>
  <c r="U1630" i="1"/>
  <c r="V1630" i="1"/>
  <c r="U377" i="1"/>
  <c r="V377" i="1"/>
  <c r="U2099" i="1"/>
  <c r="V2099" i="1"/>
  <c r="U3499" i="1"/>
  <c r="V3499" i="1"/>
  <c r="U1184" i="1"/>
  <c r="V1184" i="1"/>
  <c r="U3421" i="1"/>
  <c r="V3421" i="1"/>
  <c r="U2425" i="1"/>
  <c r="V2425" i="1"/>
  <c r="U1245" i="1"/>
  <c r="V1245" i="1"/>
  <c r="U1472" i="1"/>
  <c r="V1472" i="1"/>
  <c r="U1177" i="1"/>
  <c r="V1177" i="1"/>
  <c r="U456" i="1"/>
  <c r="V456" i="1"/>
  <c r="U2465" i="1"/>
  <c r="V2465" i="1"/>
  <c r="U2854" i="1"/>
  <c r="V2854" i="1"/>
  <c r="U1613" i="1"/>
  <c r="V1613" i="1"/>
  <c r="U3333" i="1"/>
  <c r="V3333" i="1"/>
  <c r="U977" i="1"/>
  <c r="V977" i="1"/>
  <c r="U257" i="1"/>
  <c r="V257" i="1"/>
  <c r="U2285" i="1"/>
  <c r="V2285" i="1"/>
  <c r="U2977" i="1"/>
  <c r="V2977" i="1"/>
  <c r="U2537" i="1"/>
  <c r="V2537" i="1"/>
  <c r="U1030" i="1"/>
  <c r="V1030" i="1"/>
  <c r="U2962" i="1"/>
  <c r="V2962" i="1"/>
  <c r="U3553" i="1"/>
  <c r="V3553" i="1"/>
  <c r="U953" i="1"/>
  <c r="V953" i="1"/>
  <c r="U139" i="1"/>
  <c r="V139" i="1"/>
  <c r="U474" i="1"/>
  <c r="V474" i="1"/>
  <c r="U3233" i="1"/>
  <c r="V3233" i="1"/>
  <c r="U1597" i="1"/>
  <c r="V1597" i="1"/>
  <c r="U945" i="1"/>
  <c r="V945" i="1"/>
  <c r="U1939" i="1"/>
  <c r="V1939" i="1"/>
  <c r="U1692" i="1"/>
  <c r="V1692" i="1"/>
  <c r="U2139" i="1"/>
  <c r="V2139" i="1"/>
  <c r="U2571" i="1"/>
  <c r="V2571" i="1"/>
  <c r="U1043" i="1"/>
  <c r="V1043" i="1"/>
  <c r="U1615" i="1"/>
  <c r="V1615" i="1"/>
  <c r="U946" i="1"/>
  <c r="V946" i="1"/>
  <c r="U721" i="1"/>
  <c r="V721" i="1"/>
  <c r="U3261" i="1"/>
  <c r="V3261" i="1"/>
  <c r="U1914" i="1"/>
  <c r="V1914" i="1"/>
  <c r="U645" i="1"/>
  <c r="V645" i="1"/>
  <c r="U1426" i="1"/>
  <c r="V1426" i="1"/>
  <c r="U1510" i="1"/>
  <c r="V1510" i="1"/>
  <c r="U2509" i="1"/>
  <c r="V2509" i="1"/>
  <c r="U2312" i="1"/>
  <c r="V2312" i="1"/>
  <c r="U1146" i="1"/>
  <c r="V1146" i="1"/>
  <c r="U1969" i="1"/>
  <c r="V1969" i="1"/>
  <c r="U1509" i="1"/>
  <c r="V1509" i="1"/>
  <c r="U1990" i="1"/>
  <c r="V1990" i="1"/>
  <c r="U19" i="1"/>
  <c r="V19" i="1"/>
  <c r="U636" i="1"/>
  <c r="V636" i="1"/>
  <c r="U2052" i="1"/>
  <c r="V2052" i="1"/>
  <c r="U2804" i="1"/>
  <c r="V2804" i="1"/>
  <c r="U1297" i="1"/>
  <c r="V1297" i="1"/>
  <c r="U2868" i="1"/>
  <c r="V2868" i="1"/>
  <c r="U2985" i="1"/>
  <c r="V2985" i="1"/>
  <c r="U288" i="1"/>
  <c r="V288" i="1"/>
  <c r="U3481" i="1"/>
  <c r="V3481" i="1"/>
  <c r="U1903" i="1"/>
  <c r="V1903" i="1"/>
  <c r="U286" i="1"/>
  <c r="V286" i="1"/>
  <c r="U1350" i="1"/>
  <c r="V1350" i="1"/>
  <c r="U2477" i="1"/>
  <c r="V2477" i="1"/>
  <c r="U3139" i="1"/>
  <c r="V3139" i="1"/>
  <c r="U164" i="1"/>
  <c r="V164" i="1"/>
  <c r="U1820" i="1"/>
  <c r="V1820" i="1"/>
  <c r="U2018" i="1"/>
  <c r="V2018" i="1"/>
  <c r="U2298" i="1"/>
  <c r="V2298" i="1"/>
  <c r="U243" i="1"/>
  <c r="V243" i="1"/>
  <c r="U1997" i="1"/>
  <c r="V1997" i="1"/>
  <c r="U3130" i="1"/>
  <c r="V3130" i="1"/>
  <c r="U722" i="1"/>
  <c r="V722" i="1"/>
  <c r="U2872" i="1"/>
  <c r="V2872" i="1"/>
  <c r="U171" i="1"/>
  <c r="V171" i="1"/>
  <c r="U1616" i="1"/>
  <c r="V1616" i="1"/>
  <c r="U296" i="1"/>
  <c r="V296" i="1"/>
  <c r="U2601" i="1"/>
  <c r="V2601" i="1"/>
  <c r="U1928" i="1"/>
  <c r="V1928" i="1"/>
  <c r="U1433" i="1"/>
  <c r="V1433" i="1"/>
  <c r="U2337" i="1"/>
  <c r="V2337" i="1"/>
  <c r="U2217" i="1"/>
  <c r="V2217" i="1"/>
  <c r="U971" i="1"/>
  <c r="V971" i="1"/>
  <c r="U996" i="1"/>
  <c r="V996" i="1"/>
  <c r="U1193" i="1"/>
  <c r="V1193" i="1"/>
  <c r="U2428" i="1"/>
  <c r="V2428" i="1"/>
  <c r="U1080" i="1"/>
  <c r="V1080" i="1"/>
  <c r="U1106" i="1"/>
  <c r="V1106" i="1"/>
  <c r="U2542" i="1"/>
  <c r="V2542" i="1"/>
  <c r="U550" i="1"/>
  <c r="V550" i="1"/>
  <c r="U1290" i="1"/>
  <c r="V1290" i="1"/>
  <c r="U2754" i="1"/>
  <c r="V2754" i="1"/>
  <c r="U2752" i="1"/>
  <c r="V2752" i="1"/>
  <c r="U461" i="1"/>
  <c r="V461" i="1"/>
  <c r="U1934" i="1"/>
  <c r="V1934" i="1"/>
  <c r="U379" i="1"/>
  <c r="V379" i="1"/>
  <c r="U3106" i="1"/>
  <c r="V3106" i="1"/>
  <c r="U2707" i="1"/>
  <c r="V2707" i="1"/>
  <c r="U62" i="1"/>
  <c r="V62" i="1"/>
  <c r="U3125" i="1"/>
  <c r="V3125" i="1"/>
  <c r="U1473" i="1"/>
  <c r="V1473" i="1"/>
  <c r="U2552" i="1"/>
  <c r="V2552" i="1"/>
  <c r="U1739" i="1"/>
  <c r="V1739" i="1"/>
  <c r="U2366" i="1"/>
  <c r="V2366" i="1"/>
  <c r="U706" i="1"/>
  <c r="V706" i="1"/>
  <c r="U827" i="1"/>
  <c r="V827" i="1"/>
  <c r="U3580" i="1"/>
  <c r="V3580" i="1"/>
  <c r="U466" i="1"/>
  <c r="V466" i="1"/>
  <c r="U1157" i="1"/>
  <c r="V1157" i="1"/>
  <c r="U1340" i="1"/>
  <c r="V1340" i="1"/>
  <c r="U641" i="1"/>
  <c r="V641" i="1"/>
  <c r="U1283" i="1"/>
  <c r="V1283" i="1"/>
  <c r="U1181" i="1"/>
  <c r="V1181" i="1"/>
  <c r="U1943" i="1"/>
  <c r="V1943" i="1"/>
  <c r="U1351" i="1"/>
  <c r="V1351" i="1"/>
  <c r="U1289" i="1"/>
  <c r="V1289" i="1"/>
  <c r="U765" i="1"/>
  <c r="V765" i="1"/>
  <c r="U2496" i="1"/>
  <c r="V2496" i="1"/>
  <c r="U2352" i="1"/>
  <c r="V2352" i="1"/>
  <c r="U3594" i="1"/>
  <c r="V3594" i="1"/>
  <c r="U767" i="1"/>
  <c r="V767" i="1"/>
  <c r="U828" i="1"/>
  <c r="V828" i="1"/>
  <c r="U1442" i="1"/>
  <c r="V1442" i="1"/>
  <c r="U714" i="1"/>
  <c r="V714" i="1"/>
  <c r="U2329" i="1"/>
  <c r="V2329" i="1"/>
  <c r="U1319" i="1"/>
  <c r="V1319" i="1"/>
  <c r="U2697" i="1"/>
  <c r="V2697" i="1"/>
  <c r="U2898" i="1"/>
  <c r="V2898" i="1"/>
  <c r="U2314" i="1"/>
  <c r="V2314" i="1"/>
  <c r="U2341" i="1"/>
  <c r="V2341" i="1"/>
  <c r="U2806" i="1"/>
  <c r="V2806" i="1"/>
  <c r="U2844" i="1"/>
  <c r="V2844" i="1"/>
  <c r="U3517" i="1"/>
  <c r="V3517" i="1"/>
  <c r="U2538" i="1"/>
  <c r="V2538" i="1"/>
  <c r="U505" i="1"/>
  <c r="V505" i="1"/>
  <c r="U2534" i="1"/>
  <c r="V2534" i="1"/>
  <c r="U862" i="1"/>
  <c r="V862" i="1"/>
  <c r="U2222" i="1"/>
  <c r="V2222" i="1"/>
  <c r="U215" i="1"/>
  <c r="V215" i="1"/>
  <c r="U475" i="1"/>
  <c r="V475" i="1"/>
  <c r="U1174" i="1"/>
  <c r="V1174" i="1"/>
  <c r="U1253" i="1"/>
  <c r="V1253" i="1"/>
  <c r="U3406" i="1"/>
  <c r="V3406" i="1"/>
  <c r="U89" i="1"/>
  <c r="V89" i="1"/>
  <c r="U2315" i="1"/>
  <c r="V2315" i="1"/>
  <c r="U1405" i="1"/>
  <c r="V1405" i="1"/>
  <c r="U820" i="1"/>
  <c r="V820" i="1"/>
  <c r="U476" i="1"/>
  <c r="V476" i="1"/>
  <c r="U3312" i="1"/>
  <c r="V3312" i="1"/>
  <c r="U891" i="1"/>
  <c r="V891" i="1"/>
  <c r="U360" i="1"/>
  <c r="V360" i="1"/>
  <c r="U1327" i="1"/>
  <c r="V1327" i="1"/>
  <c r="U2886" i="1"/>
  <c r="V2886" i="1"/>
  <c r="U1619" i="1"/>
  <c r="V1619" i="1"/>
  <c r="U1257" i="1"/>
  <c r="V1257" i="1"/>
  <c r="U1554" i="1"/>
  <c r="V1554" i="1"/>
  <c r="U1968" i="1"/>
  <c r="V1968" i="1"/>
  <c r="U1309" i="1"/>
  <c r="V1309" i="1"/>
  <c r="U71" i="1"/>
  <c r="V71" i="1"/>
  <c r="U3079" i="1"/>
  <c r="V3079" i="1"/>
  <c r="U2295" i="1"/>
  <c r="V2295" i="1"/>
  <c r="U2397" i="1"/>
  <c r="V2397" i="1"/>
  <c r="U418" i="1"/>
  <c r="V418" i="1"/>
  <c r="U1436" i="1"/>
  <c r="V1436" i="1"/>
  <c r="U245" i="1"/>
  <c r="V245" i="1"/>
  <c r="U1296" i="1"/>
  <c r="V1296" i="1"/>
  <c r="U1412" i="1"/>
  <c r="V1412" i="1"/>
  <c r="U431" i="1"/>
  <c r="V431" i="1"/>
  <c r="U1898" i="1"/>
  <c r="V1898" i="1"/>
  <c r="U3582" i="1"/>
  <c r="V3582" i="1"/>
  <c r="U1553" i="1"/>
  <c r="V1553" i="1"/>
  <c r="U192" i="1"/>
  <c r="V192" i="1"/>
  <c r="U3111" i="1"/>
  <c r="V3111" i="1"/>
  <c r="U585" i="1"/>
  <c r="V585" i="1"/>
  <c r="U501" i="1"/>
  <c r="V501" i="1"/>
  <c r="U1571" i="1"/>
  <c r="V1571" i="1"/>
  <c r="U1661" i="1"/>
  <c r="V1661" i="1"/>
  <c r="U3423" i="1"/>
  <c r="V3423" i="1"/>
  <c r="U726" i="1"/>
  <c r="V726" i="1"/>
  <c r="U1318" i="1"/>
  <c r="V1318" i="1"/>
  <c r="U755" i="1"/>
  <c r="V755" i="1"/>
  <c r="U3103" i="1"/>
  <c r="V3103" i="1"/>
  <c r="U15" i="1"/>
  <c r="V15" i="1"/>
  <c r="U1221" i="1"/>
  <c r="V1221" i="1"/>
  <c r="U1563" i="1"/>
  <c r="V1563" i="1"/>
  <c r="U3020" i="1"/>
  <c r="V3020" i="1"/>
  <c r="U216" i="1"/>
  <c r="V216" i="1"/>
  <c r="U3081" i="1"/>
  <c r="V3081" i="1"/>
  <c r="U3507" i="1"/>
  <c r="V3507" i="1"/>
  <c r="U2733" i="1"/>
  <c r="V2733" i="1"/>
  <c r="U1256" i="1"/>
  <c r="V1256" i="1"/>
  <c r="U2700" i="1"/>
  <c r="V2700" i="1"/>
  <c r="U2164" i="1"/>
  <c r="V2164" i="1"/>
  <c r="U3030" i="1"/>
  <c r="V3030" i="1"/>
  <c r="U3094" i="1"/>
  <c r="V3094" i="1"/>
  <c r="U664" i="1"/>
  <c r="V664" i="1"/>
  <c r="U3411" i="1"/>
  <c r="V3411" i="1"/>
  <c r="U1838" i="1"/>
  <c r="V1838" i="1"/>
  <c r="U1175" i="1"/>
  <c r="V1175" i="1"/>
  <c r="U437" i="1"/>
  <c r="V437" i="1"/>
  <c r="U520" i="1"/>
  <c r="V520" i="1"/>
  <c r="U2688" i="1"/>
  <c r="V2688" i="1"/>
  <c r="U2405" i="1"/>
  <c r="V2405" i="1"/>
  <c r="U1050" i="1"/>
  <c r="V1050" i="1"/>
  <c r="U1953" i="1"/>
  <c r="V1953" i="1"/>
  <c r="U830" i="1"/>
  <c r="V830" i="1"/>
  <c r="U375" i="1"/>
  <c r="V375" i="1"/>
  <c r="U1974" i="1"/>
  <c r="V1974" i="1"/>
  <c r="U452" i="1"/>
  <c r="V452" i="1"/>
  <c r="U2487" i="1"/>
  <c r="V2487" i="1"/>
  <c r="U2479" i="1"/>
  <c r="V2479" i="1"/>
  <c r="U2364" i="1"/>
  <c r="V2364" i="1"/>
  <c r="U2399" i="1"/>
  <c r="V2399" i="1"/>
  <c r="U1295" i="1"/>
  <c r="V1295" i="1"/>
  <c r="U409" i="1"/>
  <c r="V409" i="1"/>
  <c r="U1666" i="1"/>
  <c r="V1666" i="1"/>
  <c r="U1867" i="1"/>
  <c r="V1867" i="1"/>
  <c r="U1026" i="1"/>
  <c r="V1026" i="1"/>
  <c r="U470" i="1"/>
  <c r="V470" i="1"/>
  <c r="U3471" i="1"/>
  <c r="V3471" i="1"/>
  <c r="U2675" i="1"/>
  <c r="V2675" i="1"/>
  <c r="U3418" i="1"/>
  <c r="V3418" i="1"/>
  <c r="U740" i="1"/>
  <c r="V740" i="1"/>
  <c r="U3266" i="1"/>
  <c r="V3266" i="1"/>
  <c r="U354" i="1"/>
  <c r="V354" i="1"/>
  <c r="U1292" i="1"/>
  <c r="V1292" i="1"/>
  <c r="U2204" i="1"/>
  <c r="V2204" i="1"/>
  <c r="U380" i="1"/>
  <c r="V380" i="1"/>
  <c r="U506" i="1"/>
  <c r="V506" i="1"/>
  <c r="U2917" i="1"/>
  <c r="V2917" i="1"/>
  <c r="U60" i="1"/>
  <c r="V60" i="1"/>
  <c r="U2196" i="1"/>
  <c r="V2196" i="1"/>
  <c r="U1544" i="1"/>
  <c r="V1544" i="1"/>
  <c r="U2746" i="1"/>
  <c r="V2746" i="1"/>
  <c r="U3188" i="1"/>
  <c r="V3188" i="1"/>
  <c r="U3431" i="1"/>
  <c r="V3431" i="1"/>
  <c r="U3367" i="1"/>
  <c r="V3367" i="1"/>
  <c r="U2004" i="1"/>
  <c r="V2004" i="1"/>
  <c r="U530" i="1"/>
  <c r="V530" i="1"/>
  <c r="U576" i="1"/>
  <c r="V576" i="1"/>
  <c r="U513" i="1"/>
  <c r="V513" i="1"/>
  <c r="U3262" i="1"/>
  <c r="V3262" i="1"/>
  <c r="U589" i="1"/>
  <c r="V589" i="1"/>
  <c r="U3540" i="1"/>
  <c r="V3540" i="1"/>
  <c r="U3485" i="1"/>
  <c r="V3485" i="1"/>
  <c r="U304" i="1"/>
  <c r="V304" i="1"/>
  <c r="U3468" i="1"/>
  <c r="V3468" i="1"/>
  <c r="U1131" i="1"/>
  <c r="V1131" i="1"/>
  <c r="U267" i="1"/>
  <c r="V267" i="1"/>
  <c r="U2952" i="1"/>
  <c r="V2952" i="1"/>
  <c r="U1089" i="1"/>
  <c r="V1089" i="1"/>
  <c r="U2839" i="1"/>
  <c r="V2839" i="1"/>
  <c r="U976" i="1"/>
  <c r="V976" i="1"/>
  <c r="U1420" i="1"/>
  <c r="V1420" i="1"/>
  <c r="U2606" i="1"/>
  <c r="V2606" i="1"/>
  <c r="U689" i="1"/>
  <c r="V689" i="1"/>
  <c r="U198" i="1"/>
  <c r="V198" i="1"/>
  <c r="U2882" i="1"/>
  <c r="V2882" i="1"/>
  <c r="U792" i="1"/>
  <c r="V792" i="1"/>
  <c r="U358" i="1"/>
  <c r="V358" i="1"/>
  <c r="U2637" i="1"/>
  <c r="V2637" i="1"/>
  <c r="U247" i="1"/>
  <c r="V247" i="1"/>
  <c r="U1761" i="1"/>
  <c r="V1761" i="1"/>
  <c r="U958" i="1"/>
  <c r="V958" i="1"/>
  <c r="U3253" i="1"/>
  <c r="V3253" i="1"/>
  <c r="U873" i="1"/>
  <c r="V873" i="1"/>
  <c r="U2467" i="1"/>
  <c r="V2467" i="1"/>
  <c r="U2404" i="1"/>
  <c r="V2404" i="1"/>
  <c r="U1959" i="1"/>
  <c r="V1959" i="1"/>
  <c r="U2190" i="1"/>
  <c r="V2190" i="1"/>
  <c r="U2313" i="1"/>
  <c r="V2313" i="1"/>
  <c r="U2557" i="1"/>
  <c r="V2557" i="1"/>
  <c r="U1545" i="1"/>
  <c r="V1545" i="1"/>
  <c r="U1895" i="1"/>
  <c r="V1895" i="1"/>
  <c r="U1598" i="1"/>
  <c r="V1598" i="1"/>
  <c r="U1823" i="1"/>
  <c r="V1823" i="1"/>
  <c r="U3296" i="1"/>
  <c r="V3296" i="1"/>
  <c r="U2753" i="1"/>
  <c r="V2753" i="1"/>
  <c r="U1872" i="1"/>
  <c r="V1872" i="1"/>
  <c r="U701" i="1"/>
  <c r="V701" i="1"/>
  <c r="U3115" i="1"/>
  <c r="V3115" i="1"/>
  <c r="U1847" i="1"/>
  <c r="V1847" i="1"/>
  <c r="U3123" i="1"/>
  <c r="V3123" i="1"/>
  <c r="U1687" i="1"/>
  <c r="V1687" i="1"/>
  <c r="U1397" i="1"/>
  <c r="V1397" i="1"/>
  <c r="U957" i="1"/>
  <c r="V957" i="1"/>
  <c r="U3033" i="1"/>
  <c r="V3033" i="1"/>
  <c r="U1000" i="1"/>
  <c r="V1000" i="1"/>
  <c r="U3169" i="1"/>
  <c r="V3169" i="1"/>
  <c r="U263" i="1"/>
  <c r="V263" i="1"/>
  <c r="U3351" i="1"/>
  <c r="V3351" i="1"/>
  <c r="U94" i="1"/>
  <c r="V94" i="1"/>
  <c r="U2070" i="1"/>
  <c r="V2070" i="1"/>
  <c r="U111" i="1"/>
  <c r="V111" i="1"/>
  <c r="U3353" i="1"/>
  <c r="V3353" i="1"/>
  <c r="U2919" i="1"/>
  <c r="V2919" i="1"/>
  <c r="U932" i="1"/>
  <c r="V932" i="1"/>
  <c r="U775" i="1"/>
  <c r="V775" i="1"/>
  <c r="U2050" i="1"/>
  <c r="V2050" i="1"/>
  <c r="U1163" i="1"/>
  <c r="V1163" i="1"/>
  <c r="U2994" i="1"/>
  <c r="V2994" i="1"/>
  <c r="U3326" i="1"/>
  <c r="V3326" i="1"/>
  <c r="U121" i="1"/>
  <c r="V121" i="1"/>
  <c r="U2883" i="1"/>
  <c r="V2883" i="1"/>
  <c r="U3031" i="1"/>
  <c r="V3031" i="1"/>
  <c r="U1062" i="1"/>
  <c r="V1062" i="1"/>
  <c r="U1413" i="1"/>
  <c r="V1413" i="1"/>
  <c r="U638" i="1"/>
  <c r="V638" i="1"/>
  <c r="U2922" i="1"/>
  <c r="V2922" i="1"/>
  <c r="U2016" i="1"/>
  <c r="V2016" i="1"/>
  <c r="U2239" i="1"/>
  <c r="V2239" i="1"/>
  <c r="U1065" i="1"/>
  <c r="V1065" i="1"/>
  <c r="U1940" i="1"/>
  <c r="V1940" i="1"/>
  <c r="U1793" i="1"/>
  <c r="V1793" i="1"/>
  <c r="U46" i="1"/>
  <c r="V46" i="1"/>
  <c r="U687" i="1"/>
  <c r="V687" i="1"/>
  <c r="U2773" i="1"/>
  <c r="V2773" i="1"/>
  <c r="U260" i="1"/>
  <c r="V260" i="1"/>
  <c r="U2101" i="1"/>
  <c r="V2101" i="1"/>
  <c r="U2569" i="1"/>
  <c r="V2569" i="1"/>
  <c r="U3161" i="1"/>
  <c r="V3161" i="1"/>
  <c r="U1690" i="1"/>
  <c r="V1690" i="1"/>
  <c r="U1300" i="1"/>
  <c r="V1300" i="1"/>
  <c r="U866" i="1"/>
  <c r="V866" i="1"/>
  <c r="U160" i="1"/>
  <c r="V160" i="1"/>
  <c r="U3352" i="1"/>
  <c r="V3352" i="1"/>
  <c r="U1603" i="1"/>
  <c r="V1603" i="1"/>
  <c r="U779" i="1"/>
  <c r="V779" i="1"/>
  <c r="U2072" i="1"/>
  <c r="V2072" i="1"/>
  <c r="U869" i="1"/>
  <c r="V869" i="1"/>
  <c r="U2993" i="1"/>
  <c r="V2993" i="1"/>
  <c r="U619" i="1"/>
  <c r="V619" i="1"/>
  <c r="U2345" i="1"/>
  <c r="V2345" i="1"/>
  <c r="U2831" i="1"/>
  <c r="V2831" i="1"/>
  <c r="U1022" i="1"/>
  <c r="V1022" i="1"/>
  <c r="U494" i="1"/>
  <c r="V494" i="1"/>
  <c r="U1574" i="1"/>
  <c r="V1574" i="1"/>
  <c r="U1087" i="1"/>
  <c r="V1087" i="1"/>
  <c r="U660" i="1"/>
  <c r="V660" i="1"/>
  <c r="U4" i="1"/>
  <c r="V4" i="1"/>
  <c r="U2202" i="1"/>
  <c r="V2202" i="1"/>
  <c r="U3149" i="1"/>
  <c r="V3149" i="1"/>
  <c r="U1393" i="1"/>
  <c r="V1393" i="1"/>
  <c r="U540" i="1"/>
  <c r="V540" i="1"/>
  <c r="U1011" i="1"/>
  <c r="V1011" i="1"/>
  <c r="U35" i="1"/>
  <c r="V35" i="1"/>
  <c r="U2424" i="1"/>
  <c r="V2424" i="1"/>
  <c r="U2324" i="1"/>
  <c r="V2324" i="1"/>
  <c r="U739" i="1"/>
  <c r="V739" i="1"/>
  <c r="U3124" i="1"/>
  <c r="V3124" i="1"/>
  <c r="U3428" i="1"/>
  <c r="V3428" i="1"/>
  <c r="U1600" i="1"/>
  <c r="V1600" i="1"/>
  <c r="U3512" i="1"/>
  <c r="V3512" i="1"/>
  <c r="U716" i="1"/>
  <c r="V716" i="1"/>
  <c r="U835" i="1"/>
  <c r="V835" i="1"/>
  <c r="U2968" i="1"/>
  <c r="V2968" i="1"/>
  <c r="U224" i="1"/>
  <c r="V224" i="1"/>
  <c r="U896" i="1"/>
  <c r="V896" i="1"/>
  <c r="U2119" i="1"/>
  <c r="V2119" i="1"/>
  <c r="U28" i="1"/>
  <c r="V28" i="1"/>
  <c r="U3100" i="1"/>
  <c r="V3100" i="1"/>
  <c r="U1090" i="1"/>
  <c r="V1090" i="1"/>
  <c r="U468" i="1"/>
  <c r="V468" i="1"/>
  <c r="U206" i="1"/>
  <c r="V206" i="1"/>
  <c r="U670" i="1"/>
  <c r="V670" i="1"/>
  <c r="U2233" i="1"/>
  <c r="V2233" i="1"/>
  <c r="U1166" i="1"/>
  <c r="V1166" i="1"/>
  <c r="U3098" i="1"/>
  <c r="V3098" i="1"/>
  <c r="U3414" i="1"/>
  <c r="V3414" i="1"/>
  <c r="U1490" i="1"/>
  <c r="V1490" i="1"/>
  <c r="U59" i="1"/>
  <c r="V59" i="1"/>
  <c r="U3461" i="1"/>
  <c r="V3461" i="1"/>
  <c r="U1208" i="1"/>
  <c r="V1208" i="1"/>
  <c r="U766" i="1"/>
  <c r="V766" i="1"/>
  <c r="U487" i="1"/>
  <c r="V487" i="1"/>
  <c r="U369" i="1"/>
  <c r="V369" i="1"/>
  <c r="U2064" i="1"/>
  <c r="V2064" i="1"/>
  <c r="U1071" i="1"/>
  <c r="V1071" i="1"/>
  <c r="U2678" i="1"/>
  <c r="V2678" i="1"/>
  <c r="U3022" i="1"/>
  <c r="V3022" i="1"/>
  <c r="U3295" i="1"/>
  <c r="V3295" i="1"/>
  <c r="U2259" i="1"/>
  <c r="V2259" i="1"/>
  <c r="U3597" i="1"/>
  <c r="V3597" i="1"/>
  <c r="U702" i="1"/>
  <c r="V702" i="1"/>
  <c r="U2923" i="1"/>
  <c r="V2923" i="1"/>
  <c r="U3006" i="1"/>
  <c r="V3006" i="1"/>
  <c r="U727" i="1"/>
  <c r="V727" i="1"/>
  <c r="U270" i="1"/>
  <c r="V270" i="1"/>
  <c r="U1099" i="1"/>
  <c r="V1099" i="1"/>
  <c r="U1929" i="1"/>
  <c r="V1929" i="1"/>
  <c r="U2124" i="1"/>
  <c r="V2124" i="1"/>
  <c r="U3504" i="1"/>
  <c r="V3504" i="1"/>
  <c r="U3066" i="1"/>
  <c r="V3066" i="1"/>
  <c r="U287" i="1"/>
  <c r="V287" i="1"/>
  <c r="U1804" i="1"/>
  <c r="V1804" i="1"/>
  <c r="U371" i="1"/>
  <c r="V371" i="1"/>
  <c r="U3595" i="1"/>
  <c r="V3595" i="1"/>
  <c r="U3300" i="1"/>
  <c r="V3300" i="1"/>
  <c r="U3148" i="1"/>
  <c r="V3148" i="1"/>
  <c r="U1280" i="1"/>
  <c r="V1280" i="1"/>
  <c r="U419" i="1"/>
  <c r="V419" i="1"/>
  <c r="U490" i="1"/>
  <c r="V490" i="1"/>
  <c r="U2816" i="1"/>
  <c r="V2816" i="1"/>
  <c r="U1399" i="1"/>
  <c r="V1399" i="1"/>
  <c r="U1889" i="1"/>
  <c r="V1889" i="1"/>
  <c r="U1594" i="1"/>
  <c r="V1594" i="1"/>
  <c r="U455" i="1"/>
  <c r="V455" i="1"/>
  <c r="U1027" i="1"/>
  <c r="V1027" i="1"/>
  <c r="U2654" i="1"/>
  <c r="V2654" i="1"/>
  <c r="U1710" i="1"/>
  <c r="V1710" i="1"/>
  <c r="U357" i="1"/>
  <c r="V357" i="1"/>
  <c r="U2510" i="1"/>
  <c r="V2510" i="1"/>
  <c r="U227" i="1"/>
  <c r="V227" i="1"/>
  <c r="U1149" i="1"/>
  <c r="V1149" i="1"/>
  <c r="U1888" i="1"/>
  <c r="V1888" i="1"/>
  <c r="U1142" i="1"/>
  <c r="V1142" i="1"/>
  <c r="U1072" i="1"/>
  <c r="V1072" i="1"/>
  <c r="U611" i="1"/>
  <c r="V611" i="1"/>
  <c r="U312" i="1"/>
  <c r="V312" i="1"/>
  <c r="U3434" i="1"/>
  <c r="V3434" i="1"/>
  <c r="U255" i="1"/>
  <c r="V255" i="1"/>
  <c r="U581" i="1"/>
  <c r="V581" i="1"/>
  <c r="U2432" i="1"/>
  <c r="V2432" i="1"/>
  <c r="U2873" i="1"/>
  <c r="V2873" i="1"/>
  <c r="U3465" i="1"/>
  <c r="V3465" i="1"/>
  <c r="U992" i="1"/>
  <c r="V992" i="1"/>
  <c r="U3192" i="1"/>
  <c r="V3192" i="1"/>
  <c r="U2929" i="1"/>
  <c r="V2929" i="1"/>
  <c r="U1791" i="1"/>
  <c r="V1791" i="1"/>
  <c r="U2299" i="1"/>
  <c r="V2299" i="1"/>
  <c r="U853" i="1"/>
  <c r="V853" i="1"/>
  <c r="U486" i="1"/>
  <c r="V486" i="1"/>
  <c r="U2705" i="1"/>
  <c r="V2705" i="1"/>
  <c r="U2045" i="1"/>
  <c r="V2045" i="1"/>
  <c r="U1983" i="1"/>
  <c r="V1983" i="1"/>
  <c r="U2661" i="1"/>
  <c r="V2661" i="1"/>
  <c r="U2194" i="1"/>
  <c r="V2194" i="1"/>
  <c r="U1469" i="1"/>
  <c r="V1469" i="1"/>
  <c r="U864" i="1"/>
  <c r="V864" i="1"/>
  <c r="U1531" i="1"/>
  <c r="V1531" i="1"/>
  <c r="U1521" i="1"/>
  <c r="V1521" i="1"/>
  <c r="U1025" i="1"/>
  <c r="V1025" i="1"/>
  <c r="U849" i="1"/>
  <c r="V849" i="1"/>
  <c r="U3258" i="1"/>
  <c r="V3258" i="1"/>
  <c r="U2570" i="1"/>
  <c r="V2570" i="1"/>
  <c r="U777" i="1"/>
  <c r="V777" i="1"/>
  <c r="U1592" i="1"/>
  <c r="V1592" i="1"/>
  <c r="U3541" i="1"/>
  <c r="V3541" i="1"/>
  <c r="U2940" i="1"/>
  <c r="V2940" i="1"/>
  <c r="U181" i="1"/>
  <c r="V181" i="1"/>
  <c r="U2520" i="1"/>
  <c r="V2520" i="1"/>
  <c r="U2679" i="1"/>
  <c r="V2679" i="1"/>
  <c r="U32" i="1"/>
  <c r="V32" i="1"/>
  <c r="U491" i="1"/>
  <c r="V491" i="1"/>
  <c r="U2862" i="1"/>
  <c r="V2862" i="1"/>
  <c r="U2650" i="1"/>
  <c r="V2650" i="1"/>
  <c r="U3213" i="1"/>
  <c r="V3213" i="1"/>
  <c r="U3575" i="1"/>
  <c r="V3575" i="1"/>
  <c r="U533" i="1"/>
  <c r="V533" i="1"/>
  <c r="U1005" i="1"/>
  <c r="V1005" i="1"/>
  <c r="U2481" i="1"/>
  <c r="V2481" i="1"/>
  <c r="U2103" i="1"/>
  <c r="V2103" i="1"/>
  <c r="U2377" i="1"/>
  <c r="V2377" i="1"/>
  <c r="U2212" i="1"/>
  <c r="V2212" i="1"/>
  <c r="U352" i="1"/>
  <c r="V352" i="1"/>
  <c r="U3524" i="1"/>
  <c r="V3524" i="1"/>
  <c r="U2794" i="1"/>
  <c r="V2794" i="1"/>
  <c r="U3199" i="1"/>
  <c r="V3199" i="1"/>
  <c r="U1985" i="1"/>
  <c r="V1985" i="1"/>
  <c r="U3187" i="1"/>
  <c r="V3187" i="1"/>
  <c r="U1593" i="1"/>
  <c r="V1593" i="1"/>
  <c r="U2376" i="1"/>
  <c r="V2376" i="1"/>
  <c r="U1341" i="1"/>
  <c r="V1341" i="1"/>
  <c r="U3339" i="1"/>
  <c r="V3339" i="1"/>
  <c r="U63" i="1"/>
  <c r="V63" i="1"/>
  <c r="U2153" i="1"/>
  <c r="V2153" i="1"/>
  <c r="U1171" i="1"/>
  <c r="V1171" i="1"/>
  <c r="U1161" i="1"/>
  <c r="V1161" i="1"/>
  <c r="U783" i="1"/>
  <c r="V783" i="1"/>
  <c r="U838" i="1"/>
  <c r="V838" i="1"/>
  <c r="U337" i="1"/>
  <c r="V337" i="1"/>
  <c r="U1216" i="1"/>
  <c r="V1216" i="1"/>
  <c r="U575" i="1"/>
  <c r="V575" i="1"/>
  <c r="U2067" i="1"/>
  <c r="V2067" i="1"/>
  <c r="U3484" i="1"/>
  <c r="V3484" i="1"/>
  <c r="U401" i="1"/>
  <c r="V401" i="1"/>
  <c r="U2970" i="1"/>
  <c r="V2970" i="1"/>
  <c r="U1096" i="1"/>
  <c r="V1096" i="1"/>
  <c r="U1115" i="1"/>
  <c r="V1115" i="1"/>
  <c r="U3206" i="1"/>
  <c r="V3206" i="1"/>
  <c r="U36" i="1"/>
  <c r="V36" i="1"/>
  <c r="U273" i="1"/>
  <c r="V273" i="1"/>
  <c r="U1078" i="1"/>
  <c r="V1078" i="1"/>
  <c r="U492" i="1"/>
  <c r="V492" i="1"/>
  <c r="U1640" i="1"/>
  <c r="V1640" i="1"/>
  <c r="U3573" i="1"/>
  <c r="V3573" i="1"/>
  <c r="U2903" i="1"/>
  <c r="V2903" i="1"/>
  <c r="U2621" i="1"/>
  <c r="V2621" i="1"/>
  <c r="U1772" i="1"/>
  <c r="V1772" i="1"/>
  <c r="U2937" i="1"/>
  <c r="V2937" i="1"/>
  <c r="U47" i="1"/>
  <c r="V47" i="1"/>
  <c r="U2673" i="1"/>
  <c r="V2673" i="1"/>
  <c r="U2024" i="1"/>
  <c r="V2024" i="1"/>
  <c r="U807" i="1"/>
  <c r="V807" i="1"/>
  <c r="U2037" i="1"/>
  <c r="V2037" i="1"/>
  <c r="U2141" i="1"/>
  <c r="V2141" i="1"/>
  <c r="U3164" i="1"/>
  <c r="V3164" i="1"/>
  <c r="U731" i="1"/>
  <c r="V731" i="1"/>
  <c r="U2737" i="1"/>
  <c r="V2737" i="1"/>
  <c r="U2636" i="1"/>
  <c r="V2636" i="1"/>
  <c r="U642" i="1"/>
  <c r="V642" i="1"/>
  <c r="U569" i="1"/>
  <c r="V569" i="1"/>
  <c r="U2176" i="1"/>
  <c r="V2176" i="1"/>
  <c r="U2583" i="1"/>
  <c r="V2583" i="1"/>
  <c r="U910" i="1"/>
  <c r="V910" i="1"/>
  <c r="U278" i="1"/>
  <c r="V278" i="1"/>
  <c r="U1102" i="1"/>
  <c r="V1102" i="1"/>
  <c r="U1179" i="1"/>
  <c r="V1179" i="1"/>
  <c r="U1878" i="1"/>
  <c r="V1878" i="1"/>
  <c r="U750" i="1"/>
  <c r="V750" i="1"/>
  <c r="U1481" i="1"/>
  <c r="V1481" i="1"/>
  <c r="U3392" i="1"/>
  <c r="V3392" i="1"/>
  <c r="U2128" i="1"/>
  <c r="V2128" i="1"/>
  <c r="U1533" i="1"/>
  <c r="V1533" i="1"/>
  <c r="U674" i="1"/>
  <c r="V674" i="1"/>
  <c r="U3068" i="1"/>
  <c r="V3068" i="1"/>
  <c r="U694" i="1"/>
  <c r="V694" i="1"/>
  <c r="U3482" i="1"/>
  <c r="V3482" i="1"/>
  <c r="U2767" i="1"/>
  <c r="V2767" i="1"/>
  <c r="U2914" i="1"/>
  <c r="V2914" i="1"/>
  <c r="U2910" i="1"/>
  <c r="V2910" i="1"/>
  <c r="U426" i="1"/>
  <c r="V426" i="1"/>
  <c r="U1328" i="1"/>
  <c r="V1328" i="1"/>
  <c r="U754" i="1"/>
  <c r="V754" i="1"/>
  <c r="U2603" i="1"/>
  <c r="V2603" i="1"/>
  <c r="U2712" i="1"/>
  <c r="V2712" i="1"/>
  <c r="U880" i="1"/>
  <c r="V880" i="1"/>
  <c r="U793" i="1"/>
  <c r="V793" i="1"/>
  <c r="U184" i="1"/>
  <c r="V184" i="1"/>
  <c r="U2495" i="1"/>
  <c r="V2495" i="1"/>
  <c r="U1587" i="1"/>
  <c r="V1587" i="1"/>
  <c r="U1976" i="1"/>
  <c r="V1976" i="1"/>
  <c r="U3533" i="1"/>
  <c r="V3533" i="1"/>
  <c r="U3500" i="1"/>
  <c r="V3500" i="1"/>
  <c r="U2446" i="1"/>
  <c r="V2446" i="1"/>
  <c r="U1470" i="1"/>
  <c r="V1470" i="1"/>
  <c r="U1434" i="1"/>
  <c r="V1434" i="1"/>
  <c r="U3086" i="1"/>
  <c r="V3086" i="1"/>
  <c r="U2766" i="1"/>
  <c r="V2766" i="1"/>
  <c r="U345" i="1"/>
  <c r="V345" i="1"/>
  <c r="U1417" i="1"/>
  <c r="V1417" i="1"/>
  <c r="U795" i="1"/>
  <c r="V795" i="1"/>
  <c r="U3174" i="1"/>
  <c r="V3174" i="1"/>
  <c r="U126" i="1"/>
  <c r="V126" i="1"/>
  <c r="U1298" i="1"/>
  <c r="V1298" i="1"/>
  <c r="U3313" i="1"/>
  <c r="V3313" i="1"/>
  <c r="U2620" i="1"/>
  <c r="V2620" i="1"/>
  <c r="U928" i="1"/>
  <c r="V928" i="1"/>
  <c r="U3214" i="1"/>
  <c r="V3214" i="1"/>
  <c r="U1745" i="1"/>
  <c r="V1745" i="1"/>
  <c r="U2730" i="1"/>
  <c r="V2730" i="1"/>
  <c r="U3365" i="1"/>
  <c r="V3365" i="1"/>
  <c r="U782" i="1"/>
  <c r="V782" i="1"/>
  <c r="U805" i="1"/>
  <c r="V805" i="1"/>
  <c r="U1230" i="1"/>
  <c r="V1230" i="1"/>
  <c r="U1304" i="1"/>
  <c r="V1304" i="1"/>
  <c r="U289" i="1"/>
  <c r="V289" i="1"/>
  <c r="U301" i="1"/>
  <c r="V301" i="1"/>
  <c r="U1815" i="1"/>
  <c r="V1815" i="1"/>
  <c r="U2389" i="1"/>
  <c r="V2389" i="1"/>
  <c r="U1806" i="1"/>
  <c r="V1806" i="1"/>
  <c r="U3297" i="1"/>
  <c r="V3297" i="1"/>
  <c r="U2984" i="1"/>
  <c r="V2984" i="1"/>
  <c r="U1196" i="1"/>
  <c r="V1196" i="1"/>
  <c r="U895" i="1"/>
  <c r="V895" i="1"/>
  <c r="U2193" i="1"/>
  <c r="V2193" i="1"/>
  <c r="U1344" i="1"/>
  <c r="V1344" i="1"/>
  <c r="U3170" i="1"/>
  <c r="V3170" i="1"/>
  <c r="U3438" i="1"/>
  <c r="V3438" i="1"/>
  <c r="U1485" i="1"/>
  <c r="V1485" i="1"/>
  <c r="U1646" i="1"/>
  <c r="V1646" i="1"/>
  <c r="U1465" i="1"/>
  <c r="V1465" i="1"/>
  <c r="U1141" i="1"/>
  <c r="V1141" i="1"/>
  <c r="U797" i="1"/>
  <c r="V797" i="1"/>
  <c r="U3208" i="1"/>
  <c r="V3208" i="1"/>
  <c r="U350" i="1"/>
  <c r="V350" i="1"/>
  <c r="U2775" i="1"/>
  <c r="V2775" i="1"/>
  <c r="U1693" i="1"/>
  <c r="V1693" i="1"/>
  <c r="U1911" i="1"/>
  <c r="V1911" i="1"/>
  <c r="U598" i="1"/>
  <c r="V598" i="1"/>
  <c r="U2635" i="1"/>
  <c r="V2635" i="1"/>
  <c r="U1636" i="1"/>
  <c r="V1636" i="1"/>
  <c r="U2890" i="1"/>
  <c r="V2890" i="1"/>
  <c r="U975" i="1"/>
  <c r="V975" i="1"/>
  <c r="U3109" i="1"/>
  <c r="V3109" i="1"/>
  <c r="U810" i="1"/>
  <c r="V810" i="1"/>
  <c r="U1680" i="1"/>
  <c r="V1680" i="1"/>
  <c r="U980" i="1"/>
  <c r="V980" i="1"/>
  <c r="U886" i="1"/>
  <c r="V886" i="1"/>
  <c r="U1797" i="1"/>
  <c r="V1797" i="1"/>
  <c r="U917" i="1"/>
  <c r="V917" i="1"/>
  <c r="U1019" i="1"/>
  <c r="V1019" i="1"/>
  <c r="U2609" i="1"/>
  <c r="V2609" i="1"/>
  <c r="U954" i="1"/>
  <c r="V954" i="1"/>
  <c r="U107" i="1"/>
  <c r="V107" i="1"/>
  <c r="U2466" i="1"/>
  <c r="V2466" i="1"/>
  <c r="U2818" i="1"/>
  <c r="V2818" i="1"/>
  <c r="U2787" i="1"/>
  <c r="V2787" i="1"/>
  <c r="U3348" i="1"/>
  <c r="V3348" i="1"/>
  <c r="U2720" i="1"/>
  <c r="V2720" i="1"/>
  <c r="U2451" i="1"/>
  <c r="V2451" i="1"/>
  <c r="U2849" i="1"/>
  <c r="V2849" i="1"/>
  <c r="U3252" i="1"/>
  <c r="V3252" i="1"/>
  <c r="U826" i="1"/>
  <c r="V826" i="1"/>
  <c r="U2624" i="1"/>
  <c r="V2624" i="1"/>
  <c r="U29" i="1"/>
  <c r="V29" i="1"/>
  <c r="U2206" i="1"/>
  <c r="V2206" i="1"/>
  <c r="U926" i="1"/>
  <c r="V926" i="1"/>
  <c r="U1446" i="1"/>
  <c r="V1446" i="1"/>
  <c r="U3250" i="1"/>
  <c r="V3250" i="1"/>
  <c r="U799" i="1"/>
  <c r="V799" i="1"/>
  <c r="U3409" i="1"/>
  <c r="V3409" i="1"/>
  <c r="U2541" i="1"/>
  <c r="V2541" i="1"/>
  <c r="U1783" i="1"/>
  <c r="V1783" i="1"/>
  <c r="U3359" i="1"/>
  <c r="V3359" i="1"/>
  <c r="U1858" i="1"/>
  <c r="V1858" i="1"/>
  <c r="U2876" i="1"/>
  <c r="V2876" i="1"/>
  <c r="U265" i="1"/>
  <c r="V265" i="1"/>
  <c r="U43" i="1"/>
  <c r="V43" i="1"/>
  <c r="U3548" i="1"/>
  <c r="V3548" i="1"/>
  <c r="U2240" i="1"/>
  <c r="V2240" i="1"/>
  <c r="U3005" i="1"/>
  <c r="V3005" i="1"/>
  <c r="U3363" i="1"/>
  <c r="V3363" i="1"/>
  <c r="U1795" i="1"/>
  <c r="V1795" i="1"/>
  <c r="U1841" i="1"/>
  <c r="V1841" i="1"/>
  <c r="U453" i="1"/>
  <c r="V453" i="1"/>
  <c r="U984" i="1"/>
  <c r="V984" i="1"/>
  <c r="U630" i="1"/>
  <c r="V630" i="1"/>
  <c r="U1320" i="1"/>
  <c r="V1320" i="1"/>
  <c r="U871" i="1"/>
  <c r="V871" i="1"/>
  <c r="U3053" i="1"/>
  <c r="V3053" i="1"/>
  <c r="U2017" i="1"/>
  <c r="V2017" i="1"/>
  <c r="U1856" i="1"/>
  <c r="V1856" i="1"/>
  <c r="U2197" i="1"/>
  <c r="V2197" i="1"/>
  <c r="U2172" i="1"/>
  <c r="V2172" i="1"/>
  <c r="U2581" i="1"/>
  <c r="V2581" i="1"/>
  <c r="U3319" i="1"/>
  <c r="V3319" i="1"/>
  <c r="U209" i="1"/>
  <c r="V209" i="1"/>
  <c r="U1998" i="1"/>
  <c r="V1998" i="1"/>
  <c r="U3180" i="1"/>
  <c r="V3180" i="1"/>
  <c r="U1892" i="1"/>
  <c r="V1892" i="1"/>
  <c r="U1270" i="1"/>
  <c r="V1270" i="1"/>
  <c r="U606" i="1"/>
  <c r="V606" i="1"/>
  <c r="U796" i="1"/>
  <c r="V796" i="1"/>
  <c r="U3443" i="1"/>
  <c r="V3443" i="1"/>
  <c r="U1215" i="1"/>
  <c r="V1215" i="1"/>
  <c r="U884" i="1"/>
  <c r="V884" i="1"/>
  <c r="U1382" i="1"/>
  <c r="V1382" i="1"/>
  <c r="U2120" i="1"/>
  <c r="V2120" i="1"/>
  <c r="U1955" i="1"/>
  <c r="V1955" i="1"/>
  <c r="U1508" i="1"/>
  <c r="V1508" i="1"/>
  <c r="U547" i="1"/>
  <c r="V547" i="1"/>
  <c r="U2593" i="1"/>
  <c r="V2593" i="1"/>
  <c r="U821" i="1"/>
  <c r="V821" i="1"/>
  <c r="U2566" i="1"/>
  <c r="V2566" i="1"/>
  <c r="U2044" i="1"/>
  <c r="V2044" i="1"/>
  <c r="U3426" i="1"/>
  <c r="V3426" i="1"/>
  <c r="U203" i="1"/>
  <c r="V203" i="1"/>
  <c r="U3464" i="1"/>
  <c r="V3464" i="1"/>
  <c r="U2250" i="1"/>
  <c r="V2250" i="1"/>
  <c r="U557" i="1"/>
  <c r="V557" i="1"/>
  <c r="U2294" i="1"/>
  <c r="V2294" i="1"/>
  <c r="U631" i="1"/>
  <c r="V631" i="1"/>
  <c r="U158" i="1"/>
  <c r="V158" i="1"/>
  <c r="U1101" i="1"/>
  <c r="V1101" i="1"/>
  <c r="U1814" i="1"/>
  <c r="V1814" i="1"/>
  <c r="U485" i="1"/>
  <c r="V485" i="1"/>
  <c r="U1383" i="1"/>
  <c r="V1383" i="1"/>
  <c r="U816" i="1"/>
  <c r="V816" i="1"/>
  <c r="U1077" i="1"/>
  <c r="V1077" i="1"/>
  <c r="U2723" i="1"/>
  <c r="V2723" i="1"/>
  <c r="U1526" i="1"/>
  <c r="V1526" i="1"/>
  <c r="U1760" i="1"/>
  <c r="V1760" i="1"/>
  <c r="U2407" i="1"/>
  <c r="V2407" i="1"/>
  <c r="U2157" i="1"/>
  <c r="V2157" i="1"/>
  <c r="U2304" i="1"/>
  <c r="V2304" i="1"/>
  <c r="U2145" i="1"/>
  <c r="V2145" i="1"/>
  <c r="U1495" i="1"/>
  <c r="V1495" i="1"/>
  <c r="U3195" i="1"/>
  <c r="V3195" i="1"/>
  <c r="U2915" i="1"/>
  <c r="V2915" i="1"/>
  <c r="U122" i="1"/>
  <c r="V122" i="1"/>
  <c r="U1590" i="1"/>
  <c r="V1590" i="1"/>
  <c r="U3324" i="1"/>
  <c r="V3324" i="1"/>
  <c r="U3456" i="1"/>
  <c r="V3456" i="1"/>
  <c r="U2734" i="1"/>
  <c r="V2734" i="1"/>
  <c r="U2666" i="1"/>
  <c r="V2666" i="1"/>
  <c r="U483" i="1"/>
  <c r="V483" i="1"/>
  <c r="U1833" i="1"/>
  <c r="V1833" i="1"/>
  <c r="U1951" i="1"/>
  <c r="V1951" i="1"/>
  <c r="U3513" i="1"/>
  <c r="V3513" i="1"/>
  <c r="U2242" i="1"/>
  <c r="V2242" i="1"/>
  <c r="U1437" i="1"/>
  <c r="V1437" i="1"/>
  <c r="U1306" i="1"/>
  <c r="V1306" i="1"/>
  <c r="U519" i="1"/>
  <c r="V519" i="1"/>
  <c r="U2774" i="1"/>
  <c r="V2774" i="1"/>
  <c r="U1316" i="1"/>
  <c r="V1316" i="1"/>
  <c r="U429" i="1"/>
  <c r="V429" i="1"/>
  <c r="U1817" i="1"/>
  <c r="V1817" i="1"/>
  <c r="U2262" i="1"/>
  <c r="V2262" i="1"/>
  <c r="U663" i="1"/>
  <c r="V663" i="1"/>
  <c r="U213" i="1"/>
  <c r="V213" i="1"/>
  <c r="U902" i="1"/>
  <c r="V902" i="1"/>
  <c r="U874" i="1"/>
  <c r="V874" i="1"/>
  <c r="U684" i="1"/>
  <c r="V684" i="1"/>
  <c r="U1310" i="1"/>
  <c r="V1310" i="1"/>
  <c r="U1937" i="1"/>
  <c r="V1937" i="1"/>
  <c r="U2672" i="1"/>
  <c r="V2672" i="1"/>
  <c r="U1978" i="1"/>
  <c r="V1978" i="1"/>
  <c r="U1824" i="1"/>
  <c r="V1824" i="1"/>
  <c r="U146" i="1"/>
  <c r="V146" i="1"/>
  <c r="U2668" i="1"/>
  <c r="V2668" i="1"/>
  <c r="U1995" i="1"/>
  <c r="V1995" i="1"/>
  <c r="U1893" i="1"/>
  <c r="V1893" i="1"/>
  <c r="U790" i="1"/>
  <c r="V790" i="1"/>
  <c r="U2502" i="1"/>
  <c r="V2502" i="1"/>
  <c r="U189" i="1"/>
  <c r="V189" i="1"/>
  <c r="U2049" i="1"/>
  <c r="V2049" i="1"/>
  <c r="U2864" i="1"/>
  <c r="V2864" i="1"/>
  <c r="U1755" i="1"/>
  <c r="V1755" i="1"/>
  <c r="U1414" i="1"/>
  <c r="V1414" i="1"/>
  <c r="U2549" i="1"/>
  <c r="V2549" i="1"/>
  <c r="U1400" i="1"/>
  <c r="V1400" i="1"/>
  <c r="U1248" i="1"/>
  <c r="V1248" i="1"/>
  <c r="U3073" i="1"/>
  <c r="V3073" i="1"/>
  <c r="U3257" i="1"/>
  <c r="V3257" i="1"/>
  <c r="U2946" i="1"/>
  <c r="V2946" i="1"/>
  <c r="U2056" i="1"/>
  <c r="V2056" i="1"/>
  <c r="U2605" i="1"/>
  <c r="V2605" i="1"/>
  <c r="U2098" i="1"/>
  <c r="V2098" i="1"/>
  <c r="U1488" i="1"/>
  <c r="V1488" i="1"/>
  <c r="U1529" i="1"/>
  <c r="V1529" i="1"/>
  <c r="U651" i="1"/>
  <c r="V651" i="1"/>
  <c r="U1542" i="1"/>
  <c r="V1542" i="1"/>
  <c r="U960" i="1"/>
  <c r="V960" i="1"/>
  <c r="U141" i="1"/>
  <c r="V141" i="1"/>
  <c r="U915" i="1"/>
  <c r="V915" i="1"/>
  <c r="U58" i="1"/>
  <c r="V58" i="1"/>
  <c r="U3542" i="1"/>
  <c r="V3542" i="1"/>
  <c r="U1560" i="1"/>
  <c r="V1560" i="1"/>
  <c r="U2504" i="1"/>
  <c r="V2504" i="1"/>
  <c r="U1766" i="1"/>
  <c r="V1766" i="1"/>
  <c r="U3000" i="1"/>
  <c r="V3000" i="1"/>
  <c r="U2969" i="1"/>
  <c r="V2969" i="1"/>
  <c r="U297" i="1"/>
  <c r="V297" i="1"/>
  <c r="U3559" i="1"/>
  <c r="V3559" i="1"/>
  <c r="U1604" i="1"/>
  <c r="V1604" i="1"/>
  <c r="U3307" i="1"/>
  <c r="V3307" i="1"/>
  <c r="U3531" i="1"/>
  <c r="V3531" i="1"/>
  <c r="U1445" i="1"/>
  <c r="V1445" i="1"/>
  <c r="U558" i="1"/>
  <c r="V558" i="1"/>
  <c r="U2411" i="1"/>
  <c r="V2411" i="1"/>
  <c r="U2911" i="1"/>
  <c r="V2911" i="1"/>
  <c r="U3221" i="1"/>
  <c r="V3221" i="1"/>
  <c r="U1926" i="1"/>
  <c r="V1926" i="1"/>
  <c r="U2342" i="1"/>
  <c r="V2342" i="1"/>
  <c r="U256" i="1"/>
  <c r="V256" i="1"/>
  <c r="U2418" i="1"/>
  <c r="V2418" i="1"/>
  <c r="U2136" i="1"/>
  <c r="V2136" i="1"/>
  <c r="U1288" i="1"/>
  <c r="V1288" i="1"/>
  <c r="U3576" i="1"/>
  <c r="V3576" i="1"/>
  <c r="U2165" i="1"/>
  <c r="V2165" i="1"/>
  <c r="U1852" i="1"/>
  <c r="V1852" i="1"/>
  <c r="U477" i="1"/>
  <c r="V477" i="1"/>
  <c r="U1116" i="1"/>
  <c r="V1116" i="1"/>
  <c r="U2170" i="1"/>
  <c r="V2170" i="1"/>
  <c r="U1794" i="1"/>
  <c r="V1794" i="1"/>
  <c r="U3370" i="1"/>
  <c r="V3370" i="1"/>
  <c r="U1681" i="1"/>
  <c r="V1681" i="1"/>
  <c r="U2038" i="1"/>
  <c r="V2038" i="1"/>
  <c r="U1658" i="1"/>
  <c r="V1658" i="1"/>
  <c r="U2501" i="1"/>
  <c r="V2501" i="1"/>
  <c r="U148" i="1"/>
  <c r="V148" i="1"/>
  <c r="U2266" i="1"/>
  <c r="V2266" i="1"/>
  <c r="U3509" i="1"/>
  <c r="V3509" i="1"/>
  <c r="U2011" i="1"/>
  <c r="V2011" i="1"/>
  <c r="U843" i="1"/>
  <c r="V843" i="1"/>
  <c r="U2595" i="1"/>
  <c r="V2595" i="1"/>
  <c r="U912" i="1"/>
  <c r="V912" i="1"/>
  <c r="U1117" i="1"/>
  <c r="V1117" i="1"/>
  <c r="U3495" i="1"/>
  <c r="V3495" i="1"/>
  <c r="U300" i="1"/>
  <c r="V300" i="1"/>
  <c r="U1352" i="1"/>
  <c r="V1352" i="1"/>
  <c r="U434" i="1"/>
  <c r="V434" i="1"/>
  <c r="U53" i="1"/>
  <c r="V53" i="1"/>
  <c r="U1684" i="1"/>
  <c r="V1684" i="1"/>
  <c r="U1001" i="1"/>
  <c r="V1001" i="1"/>
  <c r="U1617" i="1"/>
  <c r="V1617" i="1"/>
  <c r="U3522" i="1"/>
  <c r="V3522" i="1"/>
  <c r="U3207" i="1"/>
  <c r="V3207" i="1"/>
  <c r="U2677" i="1"/>
  <c r="V2677" i="1"/>
  <c r="U1811" i="1"/>
  <c r="V1811" i="1"/>
  <c r="U1070" i="1"/>
  <c r="V1070" i="1"/>
  <c r="U3051" i="1"/>
  <c r="V3051" i="1"/>
  <c r="U2191" i="1"/>
  <c r="V2191" i="1"/>
  <c r="U546" i="1"/>
  <c r="V546" i="1"/>
  <c r="U3583" i="1"/>
  <c r="V3583" i="1"/>
  <c r="U2384" i="1"/>
  <c r="V2384" i="1"/>
  <c r="U597" i="1"/>
  <c r="V597" i="1"/>
  <c r="U3347" i="1"/>
  <c r="V3347" i="1"/>
  <c r="U3442" i="1"/>
  <c r="V3442" i="1"/>
  <c r="U1922" i="1"/>
  <c r="V1922" i="1"/>
  <c r="U2492" i="1"/>
  <c r="V2492" i="1"/>
  <c r="U3329" i="1"/>
  <c r="V3329" i="1"/>
  <c r="U1882" i="1"/>
  <c r="V1882" i="1"/>
  <c r="U2664" i="1"/>
  <c r="V2664" i="1"/>
  <c r="U2931" i="1"/>
  <c r="V2931" i="1"/>
  <c r="U1343" i="1"/>
  <c r="V1343" i="1"/>
  <c r="U2848" i="1"/>
  <c r="V2848" i="1"/>
  <c r="U72" i="1"/>
  <c r="V72" i="1"/>
  <c r="U2458" i="1"/>
  <c r="V2458" i="1"/>
  <c r="U2613" i="1"/>
  <c r="V2613" i="1"/>
  <c r="U55" i="1"/>
  <c r="V55" i="1"/>
  <c r="U1849" i="1"/>
  <c r="V1849" i="1"/>
  <c r="U2281" i="1"/>
  <c r="V2281" i="1"/>
  <c r="U405" i="1"/>
  <c r="V405" i="1"/>
  <c r="U1645" i="1"/>
  <c r="V1645" i="1"/>
  <c r="U2179" i="1"/>
  <c r="V2179" i="1"/>
  <c r="U2421" i="1"/>
  <c r="V2421" i="1"/>
  <c r="U2046" i="1"/>
  <c r="V2046" i="1"/>
  <c r="U1965" i="1"/>
  <c r="V1965" i="1"/>
  <c r="U2768" i="1"/>
  <c r="V2768" i="1"/>
  <c r="U153" i="1"/>
  <c r="V153" i="1"/>
  <c r="U2076" i="1"/>
  <c r="V2076" i="1"/>
  <c r="U3376" i="1"/>
  <c r="V3376" i="1"/>
  <c r="U1159" i="1"/>
  <c r="V1159" i="1"/>
  <c r="U2718" i="1"/>
  <c r="V2718" i="1"/>
  <c r="U1094" i="1"/>
  <c r="V1094" i="1"/>
  <c r="U1987" i="1"/>
  <c r="V1987" i="1"/>
  <c r="U1260" i="1"/>
  <c r="V1260" i="1"/>
  <c r="U1712" i="1"/>
  <c r="V1712" i="1"/>
  <c r="U131" i="1"/>
  <c r="V131" i="1"/>
  <c r="U2684" i="1"/>
  <c r="V2684" i="1"/>
  <c r="U2824" i="1"/>
  <c r="V2824" i="1"/>
  <c r="U2546" i="1"/>
  <c r="V2546" i="1"/>
  <c r="U3463" i="1"/>
  <c r="V3463" i="1"/>
  <c r="U3162" i="1"/>
  <c r="V3162" i="1"/>
  <c r="U3535" i="1"/>
  <c r="V3535" i="1"/>
  <c r="U3027" i="1"/>
  <c r="V3027" i="1"/>
  <c r="U41" i="1"/>
  <c r="V41" i="1"/>
  <c r="U2602" i="1"/>
  <c r="V2602" i="1"/>
  <c r="U2506" i="1"/>
  <c r="V2506" i="1"/>
  <c r="U2811" i="1"/>
  <c r="V2811" i="1"/>
  <c r="U1947" i="1"/>
  <c r="V1947" i="1"/>
  <c r="U3544" i="1"/>
  <c r="V3544" i="1"/>
  <c r="U3002" i="1"/>
  <c r="V3002" i="1"/>
  <c r="U1402" i="1"/>
  <c r="V1402" i="1"/>
  <c r="U1825" i="1"/>
  <c r="V1825" i="1"/>
  <c r="U9" i="1"/>
  <c r="V9" i="1"/>
  <c r="U3155" i="1"/>
  <c r="V3155" i="1"/>
  <c r="U1649" i="1"/>
  <c r="V1649" i="1"/>
  <c r="U407" i="1"/>
  <c r="V407" i="1"/>
  <c r="U130" i="1"/>
  <c r="V130" i="1"/>
  <c r="U1672" i="1"/>
  <c r="V1672" i="1"/>
  <c r="U3558" i="1"/>
  <c r="V3558" i="1"/>
  <c r="U3571" i="1"/>
  <c r="V3571" i="1"/>
  <c r="U990" i="1"/>
  <c r="V990" i="1"/>
  <c r="U2558" i="1"/>
  <c r="V2558" i="1"/>
  <c r="U2745" i="1"/>
  <c r="V2745" i="1"/>
  <c r="U1721" i="1"/>
  <c r="V1721" i="1"/>
  <c r="U2254" i="1"/>
  <c r="V2254" i="1"/>
  <c r="U110" i="1"/>
  <c r="V110" i="1"/>
  <c r="U1743" i="1"/>
  <c r="V1743" i="1"/>
  <c r="U2823" i="1"/>
  <c r="V2823" i="1"/>
  <c r="U3021" i="1"/>
  <c r="V3021" i="1"/>
  <c r="U48" i="1"/>
  <c r="V48" i="1"/>
  <c r="U2247" i="1"/>
  <c r="V2247" i="1"/>
  <c r="U493" i="1"/>
  <c r="V493" i="1"/>
  <c r="U1631" i="1"/>
  <c r="V1631" i="1"/>
  <c r="U2284" i="1"/>
  <c r="V2284" i="1"/>
  <c r="U1915" i="1"/>
  <c r="V1915" i="1"/>
  <c r="U2514" i="1"/>
  <c r="V2514" i="1"/>
  <c r="U1467" i="1"/>
  <c r="V1467" i="1"/>
  <c r="U2001" i="1"/>
  <c r="V2001" i="1"/>
  <c r="U2209" i="1"/>
  <c r="V2209" i="1"/>
  <c r="U2982" i="1"/>
  <c r="V2982" i="1"/>
  <c r="U162" i="1"/>
  <c r="V162" i="1"/>
  <c r="U2474" i="1"/>
  <c r="V2474" i="1"/>
  <c r="U1375" i="1"/>
  <c r="V1375" i="1"/>
  <c r="U2728" i="1"/>
  <c r="V2728" i="1"/>
  <c r="U3309" i="1"/>
  <c r="V3309" i="1"/>
  <c r="U2938" i="1"/>
  <c r="V2938" i="1"/>
  <c r="U2680" i="1"/>
  <c r="V2680" i="1"/>
  <c r="U1773" i="1"/>
  <c r="V1773" i="1"/>
  <c r="U1747" i="1"/>
  <c r="V1747" i="1"/>
  <c r="U2125" i="1"/>
  <c r="V2125" i="1"/>
  <c r="U3151" i="1"/>
  <c r="V3151" i="1"/>
  <c r="U837" i="1"/>
  <c r="V837" i="1"/>
  <c r="U449" i="1"/>
  <c r="V449" i="1"/>
  <c r="U2188" i="1"/>
  <c r="V2188" i="1"/>
  <c r="U2367" i="1"/>
  <c r="V2367" i="1"/>
  <c r="U924" i="1"/>
  <c r="V924" i="1"/>
  <c r="U3040" i="1"/>
  <c r="V3040" i="1"/>
  <c r="U101" i="1"/>
  <c r="V101" i="1"/>
  <c r="U1088" i="1"/>
  <c r="V1088" i="1"/>
  <c r="U676" i="1"/>
  <c r="V676" i="1"/>
  <c r="U1979" i="1"/>
  <c r="V1979" i="1"/>
  <c r="U2822" i="1"/>
  <c r="V2822" i="1"/>
  <c r="U1326" i="1"/>
  <c r="V1326" i="1"/>
  <c r="U2947" i="1"/>
  <c r="V2947" i="1"/>
  <c r="U1696" i="1"/>
  <c r="V1696" i="1"/>
  <c r="U1357" i="1"/>
  <c r="V1357" i="1"/>
  <c r="U1223" i="1"/>
  <c r="V1223" i="1"/>
  <c r="U2111" i="1"/>
  <c r="V2111" i="1"/>
  <c r="U2061" i="1"/>
  <c r="V2061" i="1"/>
  <c r="U3345" i="1"/>
  <c r="V3345" i="1"/>
  <c r="U538" i="1"/>
  <c r="V538" i="1"/>
  <c r="U3526" i="1"/>
  <c r="V3526" i="1"/>
  <c r="U2453" i="1"/>
  <c r="V2453" i="1"/>
  <c r="U2185" i="1"/>
  <c r="V2185" i="1"/>
  <c r="U3373" i="1"/>
  <c r="V3373" i="1"/>
  <c r="U3239" i="1"/>
  <c r="V3239" i="1"/>
  <c r="U3298" i="1"/>
  <c r="V3298" i="1"/>
  <c r="U1271" i="1"/>
  <c r="V1271" i="1"/>
  <c r="U3413" i="1"/>
  <c r="V3413" i="1"/>
  <c r="U1359" i="1"/>
  <c r="V1359" i="1"/>
  <c r="U868" i="1"/>
  <c r="V868" i="1"/>
  <c r="U3601" i="1"/>
  <c r="V3601" i="1"/>
  <c r="U938" i="1"/>
  <c r="V938" i="1"/>
  <c r="U3222" i="1"/>
  <c r="V3222" i="1"/>
  <c r="U3063" i="1"/>
  <c r="V3063" i="1"/>
  <c r="U2186" i="1"/>
  <c r="V2186" i="1"/>
  <c r="U2317" i="1"/>
  <c r="V2317" i="1"/>
  <c r="U2383" i="1"/>
  <c r="V2383" i="1"/>
  <c r="U668" i="1"/>
  <c r="V668" i="1"/>
  <c r="U49" i="1"/>
  <c r="V49" i="1"/>
  <c r="U1679" i="1"/>
  <c r="V1679" i="1"/>
  <c r="U626" i="1"/>
  <c r="V626" i="1"/>
  <c r="U393" i="1"/>
  <c r="V393" i="1"/>
  <c r="U2840" i="1"/>
  <c r="V2840" i="1"/>
  <c r="U2127" i="1"/>
  <c r="V2127" i="1"/>
  <c r="U269" i="1"/>
  <c r="V269" i="1"/>
  <c r="U698" i="1"/>
  <c r="V698" i="1"/>
  <c r="U2533" i="1"/>
  <c r="V2533" i="1"/>
  <c r="U2090" i="1"/>
  <c r="V2090" i="1"/>
  <c r="U852" i="1"/>
  <c r="V852" i="1"/>
  <c r="U498" i="1"/>
  <c r="V498" i="1"/>
  <c r="U2273" i="1"/>
  <c r="V2273" i="1"/>
  <c r="U1516" i="1"/>
  <c r="V1516" i="1"/>
  <c r="U187" i="1"/>
  <c r="V187" i="1"/>
  <c r="U3218" i="1"/>
  <c r="V3218" i="1"/>
  <c r="U3374" i="1"/>
  <c r="V3374" i="1"/>
  <c r="U20" i="1"/>
  <c r="V20" i="1"/>
  <c r="U3416" i="1"/>
  <c r="V3416" i="1"/>
  <c r="U1660" i="1"/>
  <c r="V1660" i="1"/>
  <c r="U2278" i="1"/>
  <c r="V2278" i="1"/>
  <c r="U495" i="1"/>
  <c r="V495" i="1"/>
  <c r="U1014" i="1"/>
  <c r="V1014" i="1"/>
  <c r="U2410" i="1"/>
  <c r="V2410" i="1"/>
  <c r="U320" i="1"/>
  <c r="V320" i="1"/>
  <c r="U1133" i="1"/>
  <c r="V1133" i="1"/>
  <c r="U3010" i="1"/>
  <c r="V3010" i="1"/>
  <c r="U415" i="1"/>
  <c r="V415" i="1"/>
  <c r="U2223" i="1"/>
  <c r="V2223" i="1"/>
  <c r="U3269" i="1"/>
  <c r="V3269" i="1"/>
  <c r="U860" i="1"/>
  <c r="V860" i="1"/>
  <c r="U955" i="1"/>
  <c r="V955" i="1"/>
  <c r="U2369" i="1"/>
  <c r="V2369" i="1"/>
  <c r="U3398" i="1"/>
  <c r="V3398" i="1"/>
  <c r="U2612" i="1"/>
  <c r="V2612" i="1"/>
  <c r="U2007" i="1"/>
  <c r="V2007" i="1"/>
  <c r="U1861" i="1"/>
  <c r="V1861" i="1"/>
  <c r="U1582" i="1"/>
  <c r="V1582" i="1"/>
  <c r="U593" i="1"/>
  <c r="V593" i="1"/>
  <c r="U165" i="1"/>
  <c r="V165" i="1"/>
  <c r="U526" i="1"/>
  <c r="V526" i="1"/>
  <c r="U509" i="1"/>
  <c r="V509" i="1"/>
  <c r="U1478" i="1"/>
  <c r="V1478" i="1"/>
  <c r="U2676" i="1"/>
  <c r="V2676" i="1"/>
  <c r="U384" i="1"/>
  <c r="V384" i="1"/>
  <c r="U2647" i="1"/>
  <c r="V2647" i="1"/>
  <c r="U2564" i="1"/>
  <c r="V2564" i="1"/>
  <c r="U1935" i="1"/>
  <c r="V1935" i="1"/>
  <c r="U802" i="1"/>
  <c r="V802" i="1"/>
  <c r="U50" i="1"/>
  <c r="V50" i="1"/>
  <c r="U1189" i="1"/>
  <c r="V1189" i="1"/>
  <c r="U1614" i="1"/>
  <c r="V1614" i="1"/>
  <c r="U1876" i="1"/>
  <c r="V1876" i="1"/>
  <c r="U363" i="1"/>
  <c r="V363" i="1"/>
  <c r="U2245" i="1"/>
  <c r="V2245" i="1"/>
  <c r="U1784" i="1"/>
  <c r="V1784" i="1"/>
  <c r="U370" i="1"/>
  <c r="V370" i="1"/>
  <c r="U2600" i="1"/>
  <c r="V2600" i="1"/>
  <c r="U1546" i="1"/>
  <c r="V1546" i="1"/>
  <c r="U829" i="1"/>
  <c r="V829" i="1"/>
  <c r="U2221" i="1"/>
  <c r="V2221" i="1"/>
  <c r="U3556" i="1"/>
  <c r="V3556" i="1"/>
  <c r="U1165" i="1"/>
  <c r="V1165" i="1"/>
  <c r="U1317" i="1"/>
  <c r="V1317" i="1"/>
  <c r="U1921" i="1"/>
  <c r="V1921" i="1"/>
  <c r="U2224" i="1"/>
  <c r="V2224" i="1"/>
  <c r="U613" i="1"/>
  <c r="V613" i="1"/>
  <c r="U933" i="1"/>
  <c r="V933" i="1"/>
  <c r="U2208" i="1"/>
  <c r="V2208" i="1"/>
  <c r="U274" i="1"/>
  <c r="V274" i="1"/>
  <c r="U1580" i="1"/>
  <c r="V1580" i="1"/>
  <c r="U3493" i="1"/>
  <c r="V3493" i="1"/>
  <c r="U3361" i="1"/>
  <c r="V3361" i="1"/>
  <c r="U2967" i="1"/>
  <c r="V2967" i="1"/>
  <c r="U3451" i="1"/>
  <c r="V3451" i="1"/>
  <c r="U712" i="1"/>
  <c r="V712" i="1"/>
  <c r="U2802" i="1"/>
  <c r="V2802" i="1"/>
  <c r="U3046" i="1"/>
  <c r="V3046" i="1"/>
  <c r="U2920" i="1"/>
  <c r="V2920" i="1"/>
  <c r="U2349" i="1"/>
  <c r="V2349" i="1"/>
  <c r="U2505" i="1"/>
  <c r="V2505" i="1"/>
  <c r="U2761" i="1"/>
  <c r="V2761" i="1"/>
  <c r="U3240" i="1"/>
  <c r="V3240" i="1"/>
  <c r="U179" i="1"/>
  <c r="V179" i="1"/>
  <c r="U1942" i="1"/>
  <c r="V1942" i="1"/>
  <c r="U803" i="1"/>
  <c r="V803" i="1"/>
  <c r="U1731" i="1"/>
  <c r="V1731" i="1"/>
  <c r="U175" i="1"/>
  <c r="V175" i="1"/>
  <c r="U3090" i="1"/>
  <c r="V3090" i="1"/>
  <c r="U911" i="1"/>
  <c r="V911" i="1"/>
  <c r="U1733" i="1"/>
  <c r="V1733" i="1"/>
  <c r="U2469" i="1"/>
  <c r="V2469" i="1"/>
  <c r="U616" i="1"/>
  <c r="V616" i="1"/>
  <c r="U1826" i="1"/>
  <c r="V1826" i="1"/>
  <c r="U1877" i="1"/>
  <c r="V1877" i="1"/>
  <c r="U500" i="1"/>
  <c r="V500" i="1"/>
  <c r="U2586" i="1"/>
  <c r="V2586" i="1"/>
  <c r="U2744" i="1"/>
  <c r="V2744" i="1"/>
  <c r="U2627" i="1"/>
  <c r="V2627" i="1"/>
  <c r="U595" i="1"/>
  <c r="V595" i="1"/>
  <c r="U2578" i="1"/>
  <c r="V2578" i="1"/>
  <c r="U1378" i="1"/>
  <c r="V1378" i="1"/>
  <c r="U1762" i="1"/>
  <c r="V1762" i="1"/>
  <c r="U2332" i="1"/>
  <c r="V2332" i="1"/>
  <c r="U3099" i="1"/>
  <c r="V3099" i="1"/>
  <c r="U436" i="1"/>
  <c r="V436" i="1"/>
  <c r="U1769" i="1"/>
  <c r="V1769" i="1"/>
  <c r="U2545" i="1"/>
  <c r="V2545" i="1"/>
  <c r="U1136" i="1"/>
  <c r="V1136" i="1"/>
  <c r="U3321" i="1"/>
  <c r="V3321" i="1"/>
  <c r="U1602" i="1"/>
  <c r="V1602" i="1"/>
  <c r="U1782" i="1"/>
  <c r="V1782" i="1"/>
  <c r="U695" i="1"/>
  <c r="V695" i="1"/>
  <c r="U1403" i="1"/>
  <c r="V1403" i="1"/>
  <c r="U3589" i="1"/>
  <c r="V3589" i="1"/>
  <c r="U2553" i="1"/>
  <c r="V2553" i="1"/>
  <c r="U2025" i="1"/>
  <c r="V2025" i="1"/>
  <c r="U1654" i="1"/>
  <c r="V1654" i="1"/>
  <c r="U570" i="1"/>
  <c r="V570" i="1"/>
  <c r="U806" i="1"/>
  <c r="V806" i="1"/>
  <c r="U1015" i="1"/>
  <c r="V1015" i="1"/>
  <c r="U2646" i="1"/>
  <c r="V2646" i="1"/>
  <c r="U3083" i="1"/>
  <c r="V3083" i="1"/>
  <c r="U3331" i="1"/>
  <c r="V3331" i="1"/>
  <c r="U1480" i="1"/>
  <c r="V1480" i="1"/>
  <c r="U3284" i="1"/>
  <c r="V3284" i="1"/>
  <c r="U1041" i="1"/>
  <c r="V1041" i="1"/>
  <c r="U2859" i="1"/>
  <c r="V2859" i="1"/>
  <c r="U3198" i="1"/>
  <c r="V3198" i="1"/>
  <c r="U1048" i="1"/>
  <c r="V1048" i="1"/>
  <c r="U2784" i="1"/>
  <c r="V2784" i="1"/>
  <c r="U1125" i="1"/>
  <c r="V1125" i="1"/>
  <c r="U2416" i="1"/>
  <c r="V2416" i="1"/>
  <c r="U117" i="1"/>
  <c r="V117" i="1"/>
  <c r="U1355" i="1"/>
  <c r="V1355" i="1"/>
  <c r="U3134" i="1"/>
  <c r="V3134" i="1"/>
  <c r="U2921" i="1"/>
  <c r="V2921" i="1"/>
  <c r="U2021" i="1"/>
  <c r="V2021" i="1"/>
  <c r="U1367" i="1"/>
  <c r="V1367" i="1"/>
  <c r="U3545" i="1"/>
  <c r="V3545" i="1"/>
  <c r="U2276" i="1"/>
  <c r="V2276" i="1"/>
  <c r="U3497" i="1"/>
  <c r="V3497" i="1"/>
  <c r="U1905" i="1"/>
  <c r="V1905" i="1"/>
  <c r="U858" i="1"/>
  <c r="V858" i="1"/>
  <c r="U1265" i="1"/>
  <c r="V1265" i="1"/>
  <c r="U1894" i="1"/>
  <c r="V1894" i="1"/>
  <c r="U1799" i="1"/>
  <c r="V1799" i="1"/>
  <c r="U1016" i="1"/>
  <c r="V1016" i="1"/>
  <c r="U834" i="1"/>
  <c r="V834" i="1"/>
  <c r="U1411" i="1"/>
  <c r="V1411" i="1"/>
  <c r="U347" i="1"/>
  <c r="V347" i="1"/>
  <c r="U3445" i="1"/>
  <c r="V3445" i="1"/>
  <c r="U1627" i="1"/>
  <c r="V1627" i="1"/>
  <c r="U711" i="1"/>
  <c r="V711" i="1"/>
  <c r="U3552" i="1"/>
  <c r="V3552" i="1"/>
  <c r="U3288" i="1"/>
  <c r="V3288" i="1"/>
  <c r="U1176" i="1"/>
  <c r="V1176" i="1"/>
  <c r="U2003" i="1"/>
  <c r="V2003" i="1"/>
  <c r="U628" i="1"/>
  <c r="V628" i="1"/>
  <c r="U2013" i="1"/>
  <c r="V2013" i="1"/>
  <c r="U3017" i="1"/>
  <c r="V3017" i="1"/>
  <c r="U2062" i="1"/>
  <c r="V2062" i="1"/>
  <c r="U1058" i="1"/>
  <c r="V1058" i="1"/>
  <c r="U2230" i="1"/>
  <c r="V2230" i="1"/>
  <c r="U1167" i="1"/>
  <c r="V1167" i="1"/>
  <c r="U1452" i="1"/>
  <c r="V1452" i="1"/>
  <c r="U646" i="1"/>
  <c r="V646" i="1"/>
  <c r="U3356" i="1"/>
  <c r="V3356" i="1"/>
  <c r="U394" i="1"/>
  <c r="V394" i="1"/>
  <c r="U1717" i="1"/>
  <c r="V1717" i="1"/>
  <c r="U2551" i="1"/>
  <c r="V2551" i="1"/>
  <c r="U2999" i="1"/>
  <c r="V2999" i="1"/>
  <c r="U3177" i="1"/>
  <c r="V3177" i="1"/>
  <c r="U1651" i="1"/>
  <c r="V1651" i="1"/>
  <c r="U2081" i="1"/>
  <c r="V2081" i="1"/>
  <c r="U2461" i="1"/>
  <c r="V2461" i="1"/>
  <c r="U276" i="1"/>
  <c r="V276" i="1"/>
  <c r="U3264" i="1"/>
  <c r="V3264" i="1"/>
  <c r="U1218" i="1"/>
  <c r="V1218" i="1"/>
  <c r="U1456" i="1"/>
  <c r="V1456" i="1"/>
  <c r="U2115" i="1"/>
  <c r="V2115" i="1"/>
  <c r="U1162" i="1"/>
  <c r="V1162" i="1"/>
  <c r="U635" i="1"/>
  <c r="V635" i="1"/>
  <c r="U1925" i="1"/>
  <c r="V1925" i="1"/>
  <c r="U18" i="1"/>
  <c r="V18" i="1"/>
  <c r="U2379" i="1"/>
  <c r="V2379" i="1"/>
  <c r="U102" i="1"/>
  <c r="V102" i="1"/>
  <c r="U1984" i="1"/>
  <c r="V1984" i="1"/>
  <c r="U2347" i="1"/>
  <c r="V2347" i="1"/>
  <c r="U1138" i="1"/>
  <c r="V1138" i="1"/>
  <c r="U3289" i="1"/>
  <c r="V3289" i="1"/>
  <c r="U2269" i="1"/>
  <c r="V2269" i="1"/>
  <c r="U2441" i="1"/>
  <c r="V2441" i="1"/>
  <c r="U1500" i="1"/>
  <c r="V1500" i="1"/>
  <c r="U2478" i="1"/>
  <c r="V2478" i="1"/>
  <c r="U656" i="1"/>
  <c r="V656" i="1"/>
  <c r="U104" i="1"/>
  <c r="V104" i="1"/>
  <c r="U1213" i="1"/>
  <c r="V1213" i="1"/>
  <c r="U2309" i="1"/>
  <c r="V2309" i="1"/>
  <c r="U3581" i="1"/>
  <c r="V3581" i="1"/>
  <c r="U531" i="1"/>
  <c r="V531" i="1"/>
  <c r="U1559" i="1"/>
  <c r="V1559" i="1"/>
  <c r="U16" i="1"/>
  <c r="V16" i="1"/>
  <c r="U594" i="1"/>
  <c r="V594" i="1"/>
  <c r="U1738" i="1"/>
  <c r="V1738" i="1"/>
  <c r="U3441" i="1"/>
  <c r="V3441" i="1"/>
  <c r="U2085" i="1"/>
  <c r="V2085" i="1"/>
  <c r="U1837" i="1"/>
  <c r="V1837" i="1"/>
  <c r="U3389" i="1"/>
  <c r="V3389" i="1"/>
  <c r="U514" i="1"/>
  <c r="V514" i="1"/>
  <c r="U61" i="1"/>
  <c r="V61" i="1"/>
  <c r="U3229" i="1"/>
  <c r="V3229" i="1"/>
  <c r="U1732" i="1"/>
  <c r="V1732" i="1"/>
  <c r="U1235" i="1"/>
  <c r="V1235" i="1"/>
  <c r="U2807" i="1"/>
  <c r="V2807" i="1"/>
  <c r="U622" i="1"/>
  <c r="V622" i="1"/>
  <c r="U2227" i="1"/>
  <c r="V2227" i="1"/>
  <c r="U1339" i="1"/>
  <c r="V1339" i="1"/>
  <c r="U3119" i="1"/>
  <c r="V3119" i="1"/>
  <c r="U1688" i="1"/>
  <c r="V1688" i="1"/>
  <c r="U3600" i="1"/>
  <c r="V3600" i="1"/>
  <c r="U3215" i="1"/>
  <c r="V3215" i="1"/>
  <c r="U1273" i="1"/>
  <c r="V1273" i="1"/>
  <c r="U819" i="1"/>
  <c r="V819" i="1"/>
  <c r="U2291" i="1"/>
  <c r="V2291" i="1"/>
  <c r="U2671" i="1"/>
  <c r="V2671" i="1"/>
  <c r="U1066" i="1"/>
  <c r="V1066" i="1"/>
  <c r="U2248" i="1"/>
  <c r="V2248" i="1"/>
  <c r="U1507" i="1"/>
  <c r="V1507" i="1"/>
  <c r="U1394" i="1"/>
  <c r="V1394" i="1"/>
  <c r="U1828" i="1"/>
  <c r="V1828" i="1"/>
  <c r="U1650" i="1"/>
  <c r="V1650" i="1"/>
  <c r="U1247" i="1"/>
  <c r="V1247" i="1"/>
  <c r="U2434" i="1"/>
  <c r="V2434" i="1"/>
  <c r="U1744" i="1"/>
  <c r="V1744" i="1"/>
  <c r="U2437" i="1"/>
  <c r="V2437" i="1"/>
  <c r="U432" i="1"/>
  <c r="V432" i="1"/>
  <c r="U1523" i="1"/>
  <c r="V1523" i="1"/>
  <c r="U1567" i="1"/>
  <c r="V1567" i="1"/>
  <c r="U1834" i="1"/>
  <c r="V1834" i="1"/>
  <c r="U588" i="1"/>
  <c r="V588" i="1"/>
  <c r="U1778" i="1"/>
  <c r="V1778" i="1"/>
  <c r="U3436" i="1"/>
  <c r="V3436" i="1"/>
  <c r="U2301" i="1"/>
  <c r="V2301" i="1"/>
  <c r="U2163" i="1"/>
  <c r="V2163" i="1"/>
  <c r="U1623" i="1"/>
  <c r="V1623" i="1"/>
  <c r="U905" i="1"/>
  <c r="V905" i="1"/>
  <c r="U1803" i="1"/>
  <c r="V1803" i="1"/>
  <c r="U1505" i="1"/>
  <c r="V1505" i="1"/>
  <c r="U2851" i="1"/>
  <c r="V2851" i="1"/>
  <c r="U3475" i="1"/>
  <c r="V3475" i="1"/>
  <c r="U2493" i="1"/>
  <c r="V2493" i="1"/>
  <c r="U3503" i="1"/>
  <c r="V3503" i="1"/>
  <c r="U2760" i="1"/>
  <c r="V2760" i="1"/>
  <c r="U1501" i="1"/>
  <c r="V1501" i="1"/>
  <c r="U412" i="1"/>
  <c r="V412" i="1"/>
  <c r="U1461" i="1"/>
  <c r="V1461" i="1"/>
  <c r="U3279" i="1"/>
  <c r="V3279" i="1"/>
  <c r="U2749" i="1"/>
  <c r="V2749" i="1"/>
  <c r="U3586" i="1"/>
  <c r="V3586" i="1"/>
  <c r="U3232" i="1"/>
  <c r="V3232" i="1"/>
  <c r="U135" i="1"/>
  <c r="V135" i="1"/>
  <c r="U719" i="1"/>
  <c r="V719" i="1"/>
  <c r="U2431" i="1"/>
  <c r="V2431" i="1"/>
  <c r="U1356" i="1"/>
  <c r="V1356" i="1"/>
  <c r="U1764" i="1"/>
  <c r="V1764" i="1"/>
  <c r="U1332" i="1"/>
  <c r="V1332" i="1"/>
  <c r="U3015" i="1"/>
  <c r="V3015" i="1"/>
  <c r="U1547" i="1"/>
  <c r="V1547" i="1"/>
  <c r="U2522" i="1"/>
  <c r="V2522" i="1"/>
  <c r="U284" i="1"/>
  <c r="V284" i="1"/>
  <c r="U2270" i="1"/>
  <c r="V2270" i="1"/>
  <c r="U2114" i="1"/>
  <c r="V2114" i="1"/>
  <c r="U3080" i="1"/>
  <c r="V3080" i="1"/>
  <c r="U2682" i="1"/>
  <c r="V2682" i="1"/>
  <c r="U1498" i="1"/>
  <c r="V1498" i="1"/>
  <c r="U1704" i="1"/>
  <c r="V1704" i="1"/>
  <c r="U2220" i="1"/>
  <c r="V2220" i="1"/>
  <c r="U832" i="1"/>
  <c r="V832" i="1"/>
  <c r="U2031" i="1"/>
  <c r="V2031" i="1"/>
  <c r="U1334" i="1"/>
  <c r="V1334" i="1"/>
  <c r="U2633" i="1"/>
  <c r="V2633" i="1"/>
  <c r="U1562" i="1"/>
  <c r="V1562" i="1"/>
  <c r="U870" i="1"/>
  <c r="V870" i="1"/>
  <c r="U1017" i="1"/>
  <c r="V1017" i="1"/>
  <c r="U236" i="1"/>
  <c r="V236" i="1"/>
  <c r="U2131" i="1"/>
  <c r="V2131" i="1"/>
  <c r="U3408" i="1"/>
  <c r="V3408" i="1"/>
  <c r="U382" i="1"/>
  <c r="V382" i="1"/>
  <c r="U3282" i="1"/>
  <c r="V3282" i="1"/>
  <c r="U1031" i="1"/>
  <c r="V1031" i="1"/>
  <c r="U643" i="1"/>
  <c r="V643" i="1"/>
  <c r="U733" i="1"/>
  <c r="V733" i="1"/>
  <c r="U3488" i="1"/>
  <c r="V3488" i="1"/>
  <c r="U2576" i="1"/>
  <c r="V2576" i="1"/>
  <c r="U1123" i="1"/>
  <c r="V1123" i="1"/>
  <c r="U3263" i="1"/>
  <c r="V3263" i="1"/>
  <c r="U2267" i="1"/>
  <c r="V2267" i="1"/>
  <c r="U1147" i="1"/>
  <c r="V1147" i="1"/>
  <c r="U3224" i="1"/>
  <c r="V3224" i="1"/>
  <c r="U1358" i="1"/>
  <c r="V1358" i="1"/>
  <c r="U2158" i="1"/>
  <c r="V2158" i="1"/>
  <c r="U1746" i="1"/>
  <c r="V1746" i="1"/>
  <c r="U1225" i="1"/>
  <c r="V1225" i="1"/>
  <c r="U3280" i="1"/>
  <c r="V3280" i="1"/>
  <c r="U132" i="1"/>
  <c r="V132" i="1"/>
  <c r="U1830" i="1"/>
  <c r="V1830" i="1"/>
  <c r="U564" i="1"/>
  <c r="V564" i="1"/>
  <c r="U31" i="1"/>
  <c r="V31" i="1"/>
  <c r="U348" i="1"/>
  <c r="V348" i="1"/>
  <c r="U100" i="1"/>
  <c r="V100" i="1"/>
  <c r="U1549" i="1"/>
  <c r="V1549" i="1"/>
  <c r="U2512" i="1"/>
  <c r="V2512" i="1"/>
  <c r="U2032" i="1"/>
  <c r="V2032" i="1"/>
  <c r="U2065" i="1"/>
  <c r="V2065" i="1"/>
  <c r="U1848" i="1"/>
  <c r="V1848" i="1"/>
  <c r="U1674" i="1"/>
  <c r="V1674" i="1"/>
  <c r="U3368" i="1"/>
  <c r="V3368" i="1"/>
  <c r="U3588" i="1"/>
  <c r="V3588" i="1"/>
  <c r="U3561" i="1"/>
  <c r="V3561" i="1"/>
  <c r="U2577" i="1"/>
  <c r="V2577" i="1"/>
  <c r="U931" i="1"/>
  <c r="V931" i="1"/>
  <c r="U155" i="1"/>
  <c r="V155" i="1"/>
  <c r="U1430" i="1"/>
  <c r="V1430" i="1"/>
  <c r="U627" i="1"/>
  <c r="V627" i="1"/>
  <c r="U1729" i="1"/>
  <c r="V1729" i="1"/>
  <c r="U778" i="1"/>
  <c r="V778" i="1"/>
  <c r="U2110" i="1"/>
  <c r="V2110" i="1"/>
  <c r="U2966" i="1"/>
  <c r="V2966" i="1"/>
  <c r="U2945" i="1"/>
  <c r="V2945" i="1"/>
  <c r="U1988" i="1"/>
  <c r="V1988" i="1"/>
  <c r="U2625" i="1"/>
  <c r="V2625" i="1"/>
  <c r="U2926" i="1"/>
  <c r="V2926" i="1"/>
  <c r="U2457" i="1"/>
  <c r="V2457" i="1"/>
  <c r="U974" i="1"/>
  <c r="V974" i="1"/>
  <c r="U2685" i="1"/>
  <c r="V2685" i="1"/>
  <c r="U376" i="1"/>
  <c r="V376" i="1"/>
  <c r="U603" i="1"/>
  <c r="V603" i="1"/>
  <c r="U2112" i="1"/>
  <c r="V2112" i="1"/>
  <c r="U993" i="1"/>
  <c r="V993" i="1"/>
  <c r="U1315" i="1"/>
  <c r="V1315" i="1"/>
  <c r="U2126" i="1"/>
  <c r="V2126" i="1"/>
  <c r="U293" i="1"/>
  <c r="V293" i="1"/>
  <c r="U1637" i="1"/>
  <c r="V1637" i="1"/>
  <c r="U1543" i="1"/>
  <c r="V1543" i="1"/>
  <c r="U591" i="1"/>
  <c r="V591" i="1"/>
  <c r="U2116" i="1"/>
  <c r="V2116" i="1"/>
  <c r="U1118" i="1"/>
  <c r="V1118" i="1"/>
  <c r="U2884" i="1"/>
  <c r="V2884" i="1"/>
  <c r="U1207" i="1"/>
  <c r="V1207" i="1"/>
  <c r="U3480" i="1"/>
  <c r="V3480" i="1"/>
  <c r="U1347" i="1"/>
  <c r="V1347" i="1"/>
  <c r="U967" i="1"/>
  <c r="V967" i="1"/>
  <c r="U1991" i="1"/>
  <c r="V1991" i="1"/>
  <c r="U1520" i="1"/>
  <c r="V1520" i="1"/>
  <c r="U901" i="1"/>
  <c r="V901" i="1"/>
  <c r="U2781" i="1"/>
  <c r="V2781" i="1"/>
  <c r="U840" i="1"/>
  <c r="V840" i="1"/>
  <c r="U2515" i="1"/>
  <c r="V2515" i="1"/>
  <c r="U1483" i="1"/>
  <c r="V1483" i="1"/>
  <c r="U930" i="1"/>
  <c r="V930" i="1"/>
  <c r="U2616" i="1"/>
  <c r="V2616" i="1"/>
  <c r="U3092" i="1"/>
  <c r="V3092" i="1"/>
  <c r="U2325" i="1"/>
  <c r="V2325" i="1"/>
  <c r="U3203" i="1"/>
  <c r="V3203" i="1"/>
  <c r="U2372" i="1"/>
  <c r="V2372" i="1"/>
  <c r="U170" i="1"/>
  <c r="V170" i="1"/>
  <c r="U2731" i="1"/>
  <c r="V2731" i="1"/>
  <c r="U2874" i="1"/>
  <c r="V2874" i="1"/>
  <c r="U2983" i="1"/>
  <c r="V2983" i="1"/>
  <c r="U2401" i="1"/>
  <c r="V2401" i="1"/>
  <c r="U2256" i="1"/>
  <c r="V2256" i="1"/>
  <c r="U1160" i="1"/>
  <c r="V1160" i="1"/>
  <c r="U128" i="1"/>
  <c r="V128" i="1"/>
  <c r="U1182" i="1"/>
  <c r="V1182" i="1"/>
  <c r="U2359" i="1"/>
  <c r="V2359" i="1"/>
  <c r="U69" i="1"/>
  <c r="V69" i="1"/>
  <c r="U1158" i="1"/>
  <c r="V1158" i="1"/>
  <c r="U1045" i="1"/>
  <c r="V1045" i="1"/>
  <c r="U1024" i="1"/>
  <c r="V1024" i="1"/>
  <c r="U2597" i="1"/>
  <c r="V2597" i="1"/>
  <c r="U1813" i="1"/>
  <c r="V1813" i="1"/>
  <c r="U7" i="1"/>
  <c r="V7" i="1"/>
  <c r="U2783" i="1"/>
  <c r="V2783" i="1"/>
  <c r="U504" i="1"/>
  <c r="V504" i="1"/>
  <c r="U3476" i="1"/>
  <c r="V3476" i="1"/>
  <c r="U2623" i="1"/>
  <c r="V2623" i="1"/>
  <c r="U2403" i="1"/>
  <c r="V2403" i="1"/>
  <c r="U2523" i="1"/>
  <c r="V2523" i="1"/>
  <c r="U1462" i="1"/>
  <c r="V1462" i="1"/>
  <c r="U1776" i="1"/>
  <c r="V1776" i="1"/>
  <c r="U2392" i="1"/>
  <c r="V2392" i="1"/>
  <c r="U825" i="1"/>
  <c r="V825" i="1"/>
  <c r="U118" i="1"/>
  <c r="V118" i="1"/>
  <c r="U1183" i="1"/>
  <c r="V1183" i="1"/>
  <c r="U784" i="1"/>
  <c r="V784" i="1"/>
  <c r="U1887" i="1"/>
  <c r="V1887" i="1"/>
  <c r="U3097" i="1"/>
  <c r="V3097" i="1"/>
  <c r="U961" i="1"/>
  <c r="V961" i="1"/>
  <c r="U2638" i="1"/>
  <c r="V2638" i="1"/>
  <c r="U1569" i="1"/>
  <c r="V1569" i="1"/>
  <c r="U1035" i="1"/>
  <c r="V1035" i="1"/>
  <c r="U1431" i="1"/>
  <c r="V1431" i="1"/>
  <c r="U587" i="1"/>
  <c r="V587" i="1"/>
  <c r="U1954" i="1"/>
  <c r="V1954" i="1"/>
  <c r="U640" i="1"/>
  <c r="V640" i="1"/>
  <c r="U3301" i="1"/>
  <c r="V3301" i="1"/>
  <c r="U3049" i="1"/>
  <c r="V3049" i="1"/>
  <c r="U1860" i="1"/>
  <c r="V1860" i="1"/>
  <c r="U2979" i="1"/>
  <c r="V2979" i="1"/>
  <c r="U691" i="1"/>
  <c r="V691" i="1"/>
  <c r="U2809" i="1"/>
  <c r="V2809" i="1"/>
  <c r="U979" i="1"/>
  <c r="V979" i="1"/>
  <c r="U997" i="1"/>
  <c r="V997" i="1"/>
  <c r="U2683" i="1"/>
  <c r="V2683" i="1"/>
  <c r="U665" i="1"/>
  <c r="V665" i="1"/>
  <c r="U1301" i="1"/>
  <c r="V1301" i="1"/>
  <c r="U1618" i="1"/>
  <c r="V1618" i="1"/>
  <c r="U1389" i="1"/>
  <c r="V1389" i="1"/>
  <c r="U1468" i="1"/>
  <c r="V1468" i="1"/>
  <c r="U3060" i="1"/>
  <c r="V3060" i="1"/>
  <c r="U1669" i="1"/>
  <c r="V1669" i="1"/>
  <c r="U2694" i="1"/>
  <c r="V2694" i="1"/>
  <c r="U877" i="1"/>
  <c r="V877" i="1"/>
  <c r="U1566" i="1"/>
  <c r="V1566" i="1"/>
  <c r="U2059" i="1"/>
  <c r="V2059" i="1"/>
  <c r="U2687" i="1"/>
  <c r="V2687" i="1"/>
  <c r="U2361" i="1"/>
  <c r="V2361" i="1"/>
  <c r="U586" i="1"/>
  <c r="V586" i="1"/>
  <c r="U2069" i="1"/>
  <c r="V2069" i="1"/>
  <c r="U1450" i="1"/>
  <c r="V1450" i="1"/>
  <c r="U2732" i="1"/>
  <c r="V2732" i="1"/>
  <c r="U2306" i="1"/>
  <c r="V2306" i="1"/>
  <c r="U3143" i="1"/>
  <c r="V3143" i="1"/>
  <c r="U861" i="1"/>
  <c r="V861" i="1"/>
  <c r="U1232" i="1"/>
  <c r="V1232" i="1"/>
  <c r="U2980" i="1"/>
  <c r="V2980" i="1"/>
  <c r="U1967" i="1"/>
  <c r="V1967" i="1"/>
  <c r="U421" i="1"/>
  <c r="V421" i="1"/>
  <c r="U3429" i="1"/>
  <c r="V3429" i="1"/>
  <c r="U2845" i="1"/>
  <c r="V2845" i="1"/>
  <c r="U772" i="1"/>
  <c r="V772" i="1"/>
  <c r="U2093" i="1"/>
  <c r="V2093" i="1"/>
  <c r="U2608" i="1"/>
  <c r="V2608" i="1"/>
  <c r="U724" i="1"/>
  <c r="V724" i="1"/>
  <c r="U2228" i="1"/>
  <c r="V2228" i="1"/>
  <c r="U3181" i="1"/>
  <c r="V3181" i="1"/>
  <c r="U2215" i="1"/>
  <c r="V2215" i="1"/>
  <c r="U916" i="1"/>
  <c r="V916" i="1"/>
  <c r="U1980" i="1"/>
  <c r="V1980" i="1"/>
  <c r="U752" i="1"/>
  <c r="V752" i="1"/>
  <c r="U2344" i="1"/>
  <c r="V2344" i="1"/>
  <c r="U2750" i="1"/>
  <c r="V2750" i="1"/>
  <c r="U524" i="1"/>
  <c r="V524" i="1"/>
  <c r="U420" i="1"/>
  <c r="V420" i="1"/>
  <c r="U2582" i="1"/>
  <c r="V2582" i="1"/>
  <c r="U563" i="1"/>
  <c r="V563" i="1"/>
  <c r="U2865" i="1"/>
  <c r="V2865" i="1"/>
  <c r="U1278" i="1"/>
  <c r="V1278" i="1"/>
  <c r="U561" i="1"/>
  <c r="V561" i="1"/>
  <c r="U2801" i="1"/>
  <c r="V2801" i="1"/>
  <c r="U450" i="1"/>
  <c r="V450" i="1"/>
  <c r="U534" i="1"/>
  <c r="V534" i="1"/>
  <c r="U3183" i="1"/>
  <c r="V3183" i="1"/>
  <c r="U2362" i="1"/>
  <c r="V2362" i="1"/>
  <c r="U763" i="1"/>
  <c r="V763" i="1"/>
  <c r="U327" i="1"/>
  <c r="V327" i="1"/>
  <c r="U3585" i="1"/>
  <c r="V3585" i="1"/>
  <c r="U709" i="1"/>
  <c r="V709" i="1"/>
  <c r="U2264" i="1"/>
  <c r="V2264" i="1"/>
  <c r="U3407" i="1"/>
  <c r="V3407" i="1"/>
  <c r="U214" i="1"/>
  <c r="V214" i="1"/>
  <c r="U3457" i="1"/>
  <c r="V3457" i="1"/>
  <c r="U3306" i="1"/>
  <c r="V3306" i="1"/>
  <c r="U2144" i="1"/>
  <c r="V2144" i="1"/>
  <c r="U1085" i="1"/>
  <c r="V1085" i="1"/>
  <c r="U2598" i="1"/>
  <c r="V2598" i="1"/>
  <c r="U356" i="1"/>
  <c r="V356" i="1"/>
  <c r="U2798" i="1"/>
  <c r="V2798" i="1"/>
  <c r="U5" i="1"/>
  <c r="V5" i="1"/>
  <c r="U3399" i="1"/>
  <c r="V3399" i="1"/>
  <c r="U1956" i="1"/>
  <c r="V1956" i="1"/>
  <c r="U935" i="1"/>
  <c r="V935" i="1"/>
  <c r="U3245" i="1"/>
  <c r="V3245" i="1"/>
  <c r="U1656" i="1"/>
  <c r="V1656" i="1"/>
  <c r="U2028" i="1"/>
  <c r="V2028" i="1"/>
  <c r="U1643" i="1"/>
  <c r="V1643" i="1"/>
  <c r="U97" i="1"/>
  <c r="V97" i="1"/>
  <c r="U83" i="1"/>
  <c r="V83" i="1"/>
  <c r="U1476" i="1"/>
  <c r="V1476" i="1"/>
  <c r="U446" i="1"/>
  <c r="V446" i="1"/>
  <c r="U1635" i="1"/>
  <c r="V1635" i="1"/>
  <c r="U1638" i="1"/>
  <c r="V1638" i="1"/>
  <c r="U1307" i="1"/>
  <c r="V1307" i="1"/>
  <c r="U3277" i="1"/>
  <c r="V3277" i="1"/>
  <c r="U1406" i="1"/>
  <c r="V1406" i="1"/>
  <c r="U936" i="1"/>
  <c r="V936" i="1"/>
  <c r="U1474" i="1"/>
  <c r="V1474" i="1"/>
  <c r="U742" i="1"/>
  <c r="V742" i="1"/>
  <c r="U1323" i="1"/>
  <c r="V1323" i="1"/>
  <c r="U3337" i="1"/>
  <c r="V3337" i="1"/>
  <c r="U1130" i="1"/>
  <c r="V1130" i="1"/>
  <c r="U3138" i="1"/>
  <c r="V3138" i="1"/>
  <c r="U1338" i="1"/>
  <c r="V1338" i="1"/>
  <c r="U335" i="1"/>
  <c r="V335" i="1"/>
  <c r="U1578" i="1"/>
  <c r="V1578" i="1"/>
  <c r="U1086" i="1"/>
  <c r="V1086" i="1"/>
  <c r="U1992" i="1"/>
  <c r="V1992" i="1"/>
  <c r="U3599" i="1"/>
  <c r="V3599" i="1"/>
  <c r="U1621" i="1"/>
  <c r="V1621" i="1"/>
  <c r="U1972" i="1"/>
  <c r="V1972" i="1"/>
  <c r="U1226" i="1"/>
  <c r="V1226" i="1"/>
  <c r="U246" i="1"/>
  <c r="V246" i="1"/>
  <c r="U1591" i="1"/>
  <c r="V1591" i="1"/>
  <c r="U944" i="1"/>
  <c r="V944" i="1"/>
  <c r="U2842" i="1"/>
  <c r="V2842" i="1"/>
  <c r="U1371" i="1"/>
  <c r="V1371" i="1"/>
  <c r="U2878" i="1"/>
  <c r="V2878" i="1"/>
  <c r="U3316" i="1"/>
  <c r="V3316" i="1"/>
  <c r="U1353" i="1"/>
  <c r="V1353" i="1"/>
  <c r="U2548" i="1"/>
  <c r="V2548" i="1"/>
  <c r="U661" i="1"/>
  <c r="V661" i="1"/>
  <c r="U261" i="1"/>
  <c r="V261" i="1"/>
  <c r="U1249" i="1"/>
  <c r="V1249" i="1"/>
  <c r="U892" i="1"/>
  <c r="V892" i="1"/>
  <c r="U1514" i="1"/>
  <c r="V1514" i="1"/>
  <c r="U2002" i="1"/>
  <c r="V2002" i="1"/>
  <c r="U1381" i="1"/>
  <c r="V1381" i="1"/>
  <c r="U949" i="1"/>
  <c r="V949" i="1"/>
  <c r="U2443" i="1"/>
  <c r="V2443" i="1"/>
  <c r="U2759" i="1"/>
  <c r="V2759" i="1"/>
  <c r="U2346" i="1"/>
  <c r="V2346" i="1"/>
  <c r="U817" i="1"/>
  <c r="V817" i="1"/>
  <c r="U3334" i="1"/>
  <c r="V3334" i="1"/>
  <c r="U1239" i="1"/>
  <c r="V1239" i="1"/>
  <c r="U1006" i="1"/>
  <c r="V1006" i="1"/>
  <c r="U655" i="1"/>
  <c r="V655" i="1"/>
  <c r="U528" i="1"/>
  <c r="V528" i="1"/>
  <c r="U1407" i="1"/>
  <c r="V1407" i="1"/>
  <c r="U140" i="1"/>
  <c r="V140" i="1"/>
  <c r="U2717" i="1"/>
  <c r="V2717" i="1"/>
  <c r="U2544" i="1"/>
  <c r="V2544" i="1"/>
  <c r="U259" i="1"/>
  <c r="V259" i="1"/>
  <c r="U1180" i="1"/>
  <c r="V1180" i="1"/>
  <c r="U552" i="1"/>
  <c r="V552" i="1"/>
  <c r="U615" i="1"/>
  <c r="V615" i="1"/>
  <c r="U1128" i="1"/>
  <c r="V1128" i="1"/>
  <c r="U1170" i="1"/>
  <c r="V1170" i="1"/>
  <c r="U1042" i="1"/>
  <c r="V1042" i="1"/>
  <c r="U136" i="1"/>
  <c r="V136" i="1"/>
  <c r="U1599" i="1"/>
  <c r="V1599" i="1"/>
  <c r="U2080" i="1"/>
  <c r="V2080" i="1"/>
  <c r="U1258" i="1"/>
  <c r="V1258" i="1"/>
  <c r="U2449" i="1"/>
  <c r="V2449" i="1"/>
  <c r="U3205" i="1"/>
  <c r="V3205" i="1"/>
  <c r="U3492" i="1"/>
  <c r="V3492" i="1"/>
  <c r="U2368" i="1"/>
  <c r="V2368" i="1"/>
  <c r="U2255" i="1"/>
  <c r="V2255" i="1"/>
  <c r="U2778" i="1"/>
  <c r="V2778" i="1"/>
  <c r="U1517" i="1"/>
  <c r="V1517" i="1"/>
  <c r="U2956" i="1"/>
  <c r="V2956" i="1"/>
  <c r="U2105" i="1"/>
  <c r="V2105" i="1"/>
  <c r="U3294" i="1"/>
  <c r="V3294" i="1"/>
  <c r="U340" i="1"/>
  <c r="V340" i="1"/>
  <c r="U2251" i="1"/>
  <c r="V2251" i="1"/>
  <c r="U1366" i="1"/>
  <c r="V1366" i="1"/>
  <c r="U3158" i="1"/>
  <c r="V3158" i="1"/>
  <c r="U3536" i="1"/>
  <c r="V3536" i="1"/>
  <c r="U574" i="1"/>
  <c r="V574" i="1"/>
  <c r="U399" i="1"/>
  <c r="V399" i="1"/>
  <c r="U1584" i="1"/>
  <c r="V1584" i="1"/>
  <c r="U2047" i="1"/>
  <c r="V2047" i="1"/>
  <c r="U3292" i="1"/>
  <c r="V3292" i="1"/>
  <c r="U2747" i="1"/>
  <c r="V2747" i="1"/>
  <c r="U3140" i="1"/>
  <c r="V3140" i="1"/>
  <c r="U2039" i="1"/>
  <c r="V2039" i="1"/>
  <c r="U730" i="1"/>
  <c r="V730" i="1"/>
  <c r="U1034" i="1"/>
  <c r="V1034" i="1"/>
  <c r="U1807" i="1"/>
  <c r="V1807" i="1"/>
  <c r="U1305" i="1"/>
  <c r="V1305" i="1"/>
  <c r="U3194" i="1"/>
  <c r="V3194" i="1"/>
  <c r="U1404" i="1"/>
  <c r="V1404" i="1"/>
  <c r="U2710" i="1"/>
  <c r="V2710" i="1"/>
  <c r="U1308" i="1"/>
  <c r="V1308" i="1"/>
  <c r="U66" i="1"/>
  <c r="V66" i="1"/>
  <c r="U447" i="1"/>
  <c r="V447" i="1"/>
  <c r="U2591" i="1"/>
  <c r="V2591" i="1"/>
  <c r="U2311" i="1"/>
  <c r="V2311" i="1"/>
  <c r="U1493" i="1"/>
  <c r="V1493" i="1"/>
  <c r="U308" i="1"/>
  <c r="V308" i="1"/>
  <c r="U2289" i="1"/>
  <c r="V2289" i="1"/>
  <c r="U2858" i="1"/>
  <c r="V2858" i="1"/>
  <c r="U3474" i="1"/>
  <c r="V3474" i="1"/>
  <c r="U579" i="1"/>
  <c r="V579" i="1"/>
  <c r="U3388" i="1"/>
  <c r="V3388" i="1"/>
  <c r="U3519" i="1"/>
  <c r="V3519" i="1"/>
  <c r="U2928" i="1"/>
  <c r="V2928" i="1"/>
  <c r="U968" i="1"/>
  <c r="V968" i="1"/>
  <c r="U2355" i="1"/>
  <c r="V2355" i="1"/>
  <c r="U2800" i="1"/>
  <c r="V2800" i="1"/>
  <c r="U2756" i="1"/>
  <c r="V2756" i="1"/>
  <c r="U430" i="1"/>
  <c r="V430" i="1"/>
  <c r="U600" i="1"/>
  <c r="V600" i="1"/>
  <c r="U516" i="1"/>
  <c r="V516" i="1"/>
  <c r="U92" i="1"/>
  <c r="V92" i="1"/>
  <c r="U2698" i="1"/>
  <c r="V2698" i="1"/>
  <c r="U1752" i="1"/>
  <c r="V1752" i="1"/>
  <c r="U2363" i="1"/>
  <c r="V2363" i="1"/>
  <c r="U2358" i="1"/>
  <c r="V2358" i="1"/>
  <c r="U1781" i="1"/>
  <c r="V1781" i="1"/>
  <c r="U3278" i="1"/>
  <c r="V3278" i="1"/>
  <c r="U1512" i="1"/>
  <c r="V1512" i="1"/>
  <c r="U268" i="1"/>
  <c r="V268" i="1"/>
  <c r="U1975" i="1"/>
  <c r="V1975" i="1"/>
  <c r="U970" i="1"/>
  <c r="V970" i="1"/>
  <c r="U1779" i="1"/>
  <c r="V1779" i="1"/>
  <c r="U2996" i="1"/>
  <c r="V2996" i="1"/>
  <c r="U948" i="1"/>
  <c r="V948" i="1"/>
  <c r="U3291" i="1"/>
  <c r="V3291" i="1"/>
  <c r="U737" i="1"/>
  <c r="V737" i="1"/>
  <c r="U919" i="1"/>
  <c r="V919" i="1"/>
  <c r="U1966" i="1"/>
  <c r="V1966" i="1"/>
  <c r="U3528" i="1"/>
  <c r="V3528" i="1"/>
  <c r="U511" i="1"/>
  <c r="V511" i="1"/>
  <c r="U1429" i="1"/>
  <c r="V1429" i="1"/>
  <c r="U1530" i="1"/>
  <c r="V1530" i="1"/>
  <c r="U1122" i="1"/>
  <c r="V1122" i="1"/>
  <c r="U1244" i="1"/>
  <c r="V1244" i="1"/>
  <c r="U678" i="1"/>
  <c r="V678" i="1"/>
  <c r="U99" i="1"/>
  <c r="V99" i="1"/>
  <c r="U3346" i="1"/>
  <c r="V3346" i="1"/>
  <c r="U1881" i="1"/>
  <c r="V1881" i="1"/>
  <c r="U2334" i="1"/>
  <c r="V2334" i="1"/>
  <c r="U1741" i="1"/>
  <c r="V1741" i="1"/>
  <c r="U2162" i="1"/>
  <c r="V2162" i="1"/>
  <c r="U667" i="1"/>
  <c r="V667" i="1"/>
  <c r="U1360" i="1"/>
  <c r="V1360" i="1"/>
  <c r="U3193" i="1"/>
  <c r="V3193" i="1"/>
  <c r="U903" i="1"/>
  <c r="V903" i="1"/>
  <c r="U2019" i="1"/>
  <c r="V2019" i="1"/>
  <c r="U2415" i="1"/>
  <c r="V2415" i="1"/>
  <c r="U1020" i="1"/>
  <c r="V1020" i="1"/>
  <c r="U33" i="1"/>
  <c r="V33" i="1"/>
  <c r="U372" i="1"/>
  <c r="V372" i="1"/>
  <c r="U2748" i="1"/>
  <c r="V2748" i="1"/>
  <c r="U3126" i="1"/>
  <c r="V3126" i="1"/>
  <c r="U1863" i="1"/>
  <c r="V1863" i="1"/>
  <c r="U138" i="1"/>
  <c r="V138" i="1"/>
  <c r="U3189" i="1"/>
  <c r="V3189" i="1"/>
  <c r="U1173" i="1"/>
  <c r="V1173" i="1"/>
  <c r="U195" i="1"/>
  <c r="V195" i="1"/>
  <c r="U3127" i="1"/>
  <c r="V3127" i="1"/>
  <c r="U2106" i="1"/>
  <c r="V2106" i="1"/>
  <c r="U1999" i="1"/>
  <c r="V1999" i="1"/>
  <c r="U2160" i="1"/>
  <c r="V2160" i="1"/>
  <c r="U3013" i="1"/>
  <c r="V3013" i="1"/>
  <c r="U1899" i="1"/>
  <c r="V1899" i="1"/>
  <c r="U1227" i="1"/>
  <c r="V1227" i="1"/>
  <c r="U2385" i="1"/>
  <c r="V2385" i="1"/>
  <c r="U1003" i="1"/>
  <c r="V1003" i="1"/>
  <c r="U1457" i="1"/>
  <c r="V1457" i="1"/>
  <c r="U1686" i="1"/>
  <c r="V1686" i="1"/>
  <c r="U1385" i="1"/>
  <c r="V1385" i="1"/>
  <c r="U3175" i="1"/>
  <c r="V3175" i="1"/>
  <c r="U3458" i="1"/>
  <c r="V3458" i="1"/>
  <c r="U2464" i="1"/>
  <c r="V2464" i="1"/>
  <c r="U1144" i="1"/>
  <c r="V1144" i="1"/>
  <c r="U1337" i="1"/>
  <c r="V1337" i="1"/>
  <c r="U672" i="1"/>
  <c r="V672" i="1"/>
  <c r="U2132" i="1"/>
  <c r="V2132" i="1"/>
  <c r="U336" i="1"/>
  <c r="V336" i="1"/>
  <c r="U3490" i="1"/>
  <c r="V3490" i="1"/>
  <c r="U3568" i="1"/>
  <c r="V3568" i="1"/>
  <c r="U254" i="1"/>
  <c r="V254" i="1"/>
  <c r="U1279" i="1"/>
  <c r="V1279" i="1"/>
  <c r="U2904" i="1"/>
  <c r="V2904" i="1"/>
  <c r="U2009" i="1"/>
  <c r="V2009" i="1"/>
  <c r="U3096" i="1"/>
  <c r="V3096" i="1"/>
  <c r="U1873" i="1"/>
  <c r="V1873" i="1"/>
  <c r="U1906" i="1"/>
  <c r="V1906" i="1"/>
  <c r="U64" i="1"/>
  <c r="V64" i="1"/>
  <c r="U1610" i="1"/>
  <c r="V1610" i="1"/>
  <c r="U473" i="1"/>
  <c r="V473" i="1"/>
  <c r="U124" i="1"/>
  <c r="V124" i="1"/>
  <c r="U150" i="1"/>
  <c r="V150" i="1"/>
  <c r="U408" i="1"/>
  <c r="V408" i="1"/>
  <c r="U2631" i="1"/>
  <c r="V2631" i="1"/>
  <c r="U147" i="1"/>
  <c r="V147" i="1"/>
  <c r="U1612" i="1"/>
  <c r="V1612" i="1"/>
  <c r="U2468" i="1"/>
  <c r="V2468" i="1"/>
  <c r="U1439" i="1"/>
  <c r="V1439" i="1"/>
  <c r="U2058" i="1"/>
  <c r="V2058" i="1"/>
  <c r="U3095" i="1"/>
  <c r="V3095" i="1"/>
  <c r="U1231" i="1"/>
  <c r="V1231" i="1"/>
  <c r="U457" i="1"/>
  <c r="V457" i="1"/>
  <c r="U768" i="1"/>
  <c r="V768" i="1"/>
  <c r="U1581" i="1"/>
  <c r="V1581" i="1"/>
  <c r="U2532" i="1"/>
  <c r="V2532" i="1"/>
  <c r="U143" i="1"/>
  <c r="V143" i="1"/>
  <c r="U152" i="1"/>
  <c r="V152" i="1"/>
  <c r="U186" i="1"/>
  <c r="V186" i="1"/>
  <c r="U119" i="1"/>
  <c r="V119" i="1"/>
  <c r="U2913" i="1"/>
  <c r="V2913" i="1"/>
  <c r="U1668" i="1"/>
  <c r="V1668" i="1"/>
  <c r="U439" i="1"/>
  <c r="V439" i="1"/>
  <c r="U3028" i="1"/>
  <c r="V3028" i="1"/>
  <c r="U1251" i="1"/>
  <c r="V1251" i="1"/>
  <c r="U1513" i="1"/>
  <c r="V1513" i="1"/>
  <c r="U2611" i="1"/>
  <c r="V2611" i="1"/>
  <c r="U113" i="1"/>
  <c r="V113" i="1"/>
  <c r="U250" i="1"/>
  <c r="V250" i="1"/>
  <c r="U2786" i="1"/>
  <c r="V2786" i="1"/>
  <c r="U2036" i="1"/>
  <c r="V2036" i="1"/>
  <c r="U374" i="1"/>
  <c r="V374" i="1"/>
  <c r="U311" i="1"/>
  <c r="V311" i="1"/>
  <c r="U3036" i="1"/>
  <c r="V3036" i="1"/>
  <c r="U2388" i="1"/>
  <c r="V2388" i="1"/>
  <c r="U1114" i="1"/>
  <c r="V1114" i="1"/>
  <c r="U3551" i="1"/>
  <c r="V3551" i="1"/>
  <c r="U1678" i="1"/>
  <c r="V1678" i="1"/>
  <c r="U658" i="1"/>
  <c r="V658" i="1"/>
  <c r="U3285" i="1"/>
  <c r="V3285" i="1"/>
  <c r="U3315" i="1"/>
  <c r="V3315" i="1"/>
  <c r="U1622" i="1"/>
  <c r="V1622" i="1"/>
  <c r="U1901" i="1"/>
  <c r="V1901" i="1"/>
  <c r="U1683" i="1"/>
  <c r="V1683" i="1"/>
  <c r="U2974" i="1"/>
  <c r="V2974" i="1"/>
  <c r="U2897" i="1"/>
  <c r="V2897" i="1"/>
  <c r="U1663" i="1"/>
  <c r="V1663" i="1"/>
  <c r="U1112" i="1"/>
  <c r="V1112" i="1"/>
  <c r="U3325" i="1"/>
  <c r="V3325" i="1"/>
  <c r="U1060" i="1"/>
  <c r="V1060" i="1"/>
  <c r="U2815" i="1"/>
  <c r="V2815" i="1"/>
  <c r="U1214" i="1"/>
  <c r="V1214" i="1"/>
  <c r="U3274" i="1"/>
  <c r="V3274" i="1"/>
  <c r="U3035" i="1"/>
  <c r="V3035" i="1"/>
  <c r="U2503" i="1"/>
  <c r="V2503" i="1"/>
  <c r="U3268" i="1"/>
  <c r="V3268" i="1"/>
  <c r="U2180" i="1"/>
  <c r="V2180" i="1"/>
  <c r="U173" i="1"/>
  <c r="V173" i="1"/>
  <c r="U2964" i="1"/>
  <c r="V2964" i="1"/>
  <c r="U2729" i="1"/>
  <c r="V2729" i="1"/>
  <c r="U52" i="1"/>
  <c r="V52" i="1"/>
  <c r="U610" i="1"/>
  <c r="V610" i="1"/>
  <c r="U1012" i="1"/>
  <c r="V1012" i="1"/>
  <c r="U239" i="1"/>
  <c r="V239" i="1"/>
  <c r="U995" i="1"/>
  <c r="V995" i="1"/>
  <c r="U2182" i="1"/>
  <c r="V2182" i="1"/>
  <c r="U3165" i="1"/>
  <c r="V3165" i="1"/>
  <c r="U280" i="1"/>
  <c r="V280" i="1"/>
  <c r="U3472" i="1"/>
  <c r="V3472" i="1"/>
  <c r="U548" i="1"/>
  <c r="V548" i="1"/>
  <c r="U2235" i="1"/>
  <c r="V2235" i="1"/>
  <c r="U1718" i="1"/>
  <c r="V1718" i="1"/>
  <c r="U1314" i="1"/>
  <c r="V1314" i="1"/>
  <c r="U42" i="1"/>
  <c r="V42" i="1"/>
  <c r="U3578" i="1"/>
  <c r="V3578" i="1"/>
  <c r="U3286" i="1"/>
  <c r="V3286" i="1"/>
  <c r="U3236" i="1"/>
  <c r="V3236" i="1"/>
  <c r="U517" i="1"/>
  <c r="V517" i="1"/>
  <c r="U1827" i="1"/>
  <c r="V1827" i="1"/>
  <c r="U14" i="1"/>
  <c r="V14" i="1"/>
  <c r="U1885" i="1"/>
  <c r="V1885" i="1"/>
  <c r="U2803" i="1"/>
  <c r="V2803" i="1"/>
  <c r="U729" i="1"/>
  <c r="V729" i="1"/>
  <c r="U291" i="1"/>
  <c r="V291" i="1"/>
  <c r="U2000" i="1"/>
  <c r="V2000" i="1"/>
  <c r="U1771" i="1"/>
  <c r="V1771" i="1"/>
  <c r="U2178" i="1"/>
  <c r="V2178" i="1"/>
  <c r="U1205" i="1"/>
  <c r="V1205" i="1"/>
  <c r="U1487" i="1"/>
  <c r="V1487" i="1"/>
  <c r="U1419" i="1"/>
  <c r="V1419" i="1"/>
  <c r="U1753" i="1"/>
  <c r="V1753" i="1"/>
  <c r="U2511" i="1"/>
  <c r="V2511" i="1"/>
  <c r="U2333" i="1"/>
  <c r="V2333" i="1"/>
  <c r="U2040" i="1"/>
  <c r="V2040" i="1"/>
  <c r="U2452" i="1"/>
  <c r="V2452" i="1"/>
  <c r="U210" i="1"/>
  <c r="V210" i="1"/>
  <c r="U2409" i="1"/>
  <c r="V2409" i="1"/>
  <c r="U1632" i="1"/>
  <c r="V1632" i="1"/>
  <c r="U1699" i="1"/>
  <c r="V1699" i="1"/>
  <c r="U2973" i="1"/>
  <c r="V2973" i="1"/>
  <c r="U2893" i="1"/>
  <c r="V2893" i="1"/>
  <c r="U2814" i="1"/>
  <c r="V2814" i="1"/>
  <c r="U3310" i="1"/>
  <c r="V3310" i="1"/>
  <c r="U1822" i="1"/>
  <c r="V1822" i="1"/>
  <c r="U1039" i="1"/>
  <c r="V1039" i="1"/>
  <c r="U2704" i="1"/>
  <c r="V2704" i="1"/>
  <c r="U1665" i="1"/>
  <c r="V1665" i="1"/>
  <c r="U2716" i="1"/>
  <c r="V2716" i="1"/>
  <c r="U683" i="1"/>
  <c r="V683" i="1"/>
  <c r="U1936" i="1"/>
  <c r="V1936" i="1"/>
  <c r="U2863" i="1"/>
  <c r="V2863" i="1"/>
  <c r="U2268" i="1"/>
  <c r="V2268" i="1"/>
  <c r="U2390" i="1"/>
  <c r="V2390" i="1"/>
  <c r="U3267" i="1"/>
  <c r="V3267" i="1"/>
  <c r="U389" i="1"/>
  <c r="V389" i="1"/>
  <c r="U699" i="1"/>
  <c r="V699" i="1"/>
  <c r="U234" i="1"/>
  <c r="V234" i="1"/>
  <c r="U2972" i="1"/>
  <c r="V2972" i="1"/>
  <c r="U3375" i="1"/>
  <c r="V3375" i="1"/>
  <c r="U2765" i="1"/>
  <c r="V2765" i="1"/>
  <c r="U2692" i="1"/>
  <c r="V2692" i="1"/>
  <c r="U2213" i="1"/>
  <c r="V2213" i="1"/>
  <c r="U1497" i="1"/>
  <c r="V1497" i="1"/>
  <c r="U3072" i="1"/>
  <c r="V3072" i="1"/>
  <c r="U133" i="1"/>
  <c r="V133" i="1"/>
  <c r="U2375" i="1"/>
  <c r="V2375" i="1"/>
  <c r="U1970" i="1"/>
  <c r="V1970" i="1"/>
  <c r="U1033" i="1"/>
  <c r="V1033" i="1"/>
  <c r="U362" i="1"/>
  <c r="V362" i="1"/>
  <c r="U2740" i="1"/>
  <c r="V2740" i="1"/>
  <c r="U315" i="1"/>
  <c r="V315" i="1"/>
  <c r="U3478" i="1"/>
  <c r="V3478" i="1"/>
  <c r="U2615" i="1"/>
  <c r="V2615" i="1"/>
  <c r="U472" i="1"/>
  <c r="V472" i="1"/>
  <c r="U3560" i="1"/>
  <c r="V3560" i="1"/>
  <c r="U2739" i="1"/>
  <c r="V2739" i="1"/>
  <c r="U2406" i="1"/>
  <c r="V2406" i="1"/>
  <c r="U2743" i="1"/>
  <c r="V2743" i="1"/>
  <c r="U918" i="1"/>
  <c r="V918" i="1"/>
  <c r="U988" i="1"/>
  <c r="V988" i="1"/>
  <c r="U1664" i="1"/>
  <c r="V1664" i="1"/>
  <c r="U465" i="1"/>
  <c r="V465" i="1"/>
  <c r="U764" i="1"/>
  <c r="V764" i="1"/>
  <c r="U1927" i="1"/>
  <c r="V1927" i="1"/>
  <c r="U3160" i="1"/>
  <c r="V3160" i="1"/>
  <c r="U2142" i="1"/>
  <c r="V2142" i="1"/>
  <c r="U2559" i="1"/>
  <c r="V2559" i="1"/>
  <c r="U999" i="1"/>
  <c r="V999" i="1"/>
  <c r="U1346" i="1"/>
  <c r="V1346" i="1"/>
  <c r="U2701" i="1"/>
  <c r="V2701" i="1"/>
  <c r="U1287" i="1"/>
  <c r="V1287" i="1"/>
  <c r="U2604" i="1"/>
  <c r="V2604" i="1"/>
  <c r="U2900" i="1"/>
  <c r="V2900" i="1"/>
  <c r="U3587" i="1"/>
  <c r="V3587" i="1"/>
  <c r="U1047" i="1"/>
  <c r="V1047" i="1"/>
  <c r="U913" i="1"/>
  <c r="V913" i="1"/>
  <c r="U365" i="1"/>
  <c r="V365" i="1"/>
  <c r="U952" i="1"/>
  <c r="V952" i="1"/>
  <c r="U1198" i="1"/>
  <c r="V1198" i="1"/>
  <c r="U2888" i="1"/>
  <c r="V2888" i="1"/>
  <c r="U1633" i="1"/>
  <c r="V1633" i="1"/>
  <c r="U2187" i="1"/>
  <c r="V2187" i="1"/>
  <c r="U411" i="1"/>
  <c r="V411" i="1"/>
  <c r="U2885" i="1"/>
  <c r="V2885" i="1"/>
  <c r="U1757" i="1"/>
  <c r="V1757" i="1"/>
  <c r="U1032" i="1"/>
  <c r="V1032" i="1"/>
  <c r="U1842" i="1"/>
  <c r="V1842" i="1"/>
  <c r="U1471" i="1"/>
  <c r="V1471" i="1"/>
  <c r="U2524" i="1"/>
  <c r="V2524" i="1"/>
  <c r="U324" i="1"/>
  <c r="V324" i="1"/>
  <c r="U219" i="1"/>
  <c r="V219" i="1"/>
  <c r="U1440" i="1"/>
  <c r="V1440" i="1"/>
  <c r="U2022" i="1"/>
  <c r="V2022" i="1"/>
  <c r="U1388" i="1"/>
  <c r="V1388" i="1"/>
  <c r="U13" i="1"/>
  <c r="V13" i="1"/>
  <c r="U2785" i="1"/>
  <c r="V2785" i="1"/>
  <c r="U2123" i="1"/>
  <c r="V2123" i="1"/>
  <c r="U275" i="1"/>
  <c r="V275" i="1"/>
  <c r="U3430" i="1"/>
  <c r="V3430" i="1"/>
  <c r="U3332" i="1"/>
  <c r="V3332" i="1"/>
  <c r="U1010" i="1"/>
  <c r="V1010" i="1"/>
  <c r="U2436" i="1"/>
  <c r="V2436" i="1"/>
  <c r="U463" i="1"/>
  <c r="V463" i="1"/>
  <c r="U851" i="1"/>
  <c r="V851" i="1"/>
  <c r="U502" i="1"/>
  <c r="V502" i="1"/>
  <c r="U1845" i="1"/>
  <c r="V1845" i="1"/>
  <c r="U1648" i="1"/>
  <c r="V1648" i="1"/>
  <c r="U34" i="1"/>
  <c r="V34" i="1"/>
  <c r="U3147" i="1"/>
  <c r="V3147" i="1"/>
  <c r="U283" i="1"/>
  <c r="V283" i="1"/>
  <c r="U833" i="1"/>
  <c r="V833" i="1"/>
  <c r="U252" i="1"/>
  <c r="V252" i="1"/>
  <c r="U981" i="1"/>
  <c r="V981" i="1"/>
  <c r="U1912" i="1"/>
  <c r="V1912" i="1"/>
  <c r="U2320" i="1"/>
  <c r="V2320" i="1"/>
  <c r="U1952" i="1"/>
  <c r="V1952" i="1"/>
  <c r="U1504" i="1"/>
  <c r="V1504" i="1"/>
  <c r="U2226" i="1"/>
  <c r="V2226" i="1"/>
  <c r="U1401" i="1"/>
  <c r="V1401" i="1"/>
  <c r="U167" i="1"/>
  <c r="V167" i="1"/>
  <c r="U2096" i="1"/>
  <c r="V2096" i="1"/>
  <c r="U1843" i="1"/>
  <c r="V1843" i="1"/>
  <c r="U1233" i="1"/>
  <c r="V1233" i="1"/>
  <c r="U1902" i="1"/>
  <c r="V1902" i="1"/>
  <c r="U1707" i="1"/>
  <c r="V1707" i="1"/>
  <c r="U2471" i="1"/>
  <c r="V2471" i="1"/>
  <c r="U2641" i="1"/>
  <c r="V2641" i="1"/>
  <c r="U2719" i="1"/>
  <c r="V2719" i="1"/>
  <c r="U3166" i="1"/>
  <c r="V3166" i="1"/>
  <c r="U3176" i="1"/>
  <c r="V3176" i="1"/>
  <c r="U629" i="1"/>
  <c r="V629" i="1"/>
  <c r="U637" i="1"/>
  <c r="V637" i="1"/>
  <c r="U2015" i="1"/>
  <c r="V2015" i="1"/>
  <c r="U2201" i="1"/>
  <c r="V2201" i="1"/>
  <c r="U302" i="1"/>
  <c r="V302" i="1"/>
  <c r="U410" i="1"/>
  <c r="V410" i="1"/>
  <c r="U116" i="1"/>
  <c r="V116" i="1"/>
  <c r="U969" i="1"/>
  <c r="V969" i="1"/>
  <c r="U1044" i="1"/>
  <c r="V1044" i="1"/>
  <c r="U202" i="1"/>
  <c r="V202" i="1"/>
  <c r="U1809" i="1"/>
  <c r="V1809" i="1"/>
  <c r="U746" i="1"/>
  <c r="V746" i="1"/>
  <c r="U114" i="1"/>
  <c r="V114" i="1"/>
  <c r="U1960" i="1"/>
  <c r="V1960" i="1"/>
  <c r="U2870" i="1"/>
  <c r="V2870" i="1"/>
  <c r="U2413" i="1"/>
  <c r="V2413" i="1"/>
  <c r="U355" i="1"/>
  <c r="V355" i="1"/>
  <c r="U703" i="1"/>
  <c r="V703" i="1"/>
  <c r="U1957" i="1"/>
  <c r="V1957" i="1"/>
  <c r="U2516" i="1"/>
  <c r="V2516" i="1"/>
  <c r="U760" i="1"/>
  <c r="V760" i="1"/>
  <c r="U44" i="1"/>
  <c r="V44" i="1"/>
  <c r="U1737" i="1"/>
  <c r="V1737" i="1"/>
  <c r="U786" i="1"/>
  <c r="V786" i="1"/>
  <c r="U989" i="1"/>
  <c r="V989" i="1"/>
  <c r="U3491" i="1"/>
  <c r="V3491" i="1"/>
  <c r="U2832" i="1"/>
  <c r="V2832" i="1"/>
  <c r="U584" i="1"/>
  <c r="V584" i="1"/>
  <c r="U1172" i="1"/>
  <c r="V1172" i="1"/>
  <c r="U2995" i="1"/>
  <c r="V2995" i="1"/>
  <c r="U2" i="1"/>
  <c r="V2" i="1"/>
  <c r="U166" i="1"/>
  <c r="V166" i="1"/>
  <c r="U1527" i="1"/>
  <c r="V1527" i="1"/>
  <c r="U2494" i="1"/>
  <c r="V2494" i="1"/>
  <c r="U515" i="1"/>
  <c r="V515" i="1"/>
  <c r="U2006" i="1"/>
  <c r="V2006" i="1"/>
  <c r="U2300" i="1"/>
  <c r="V2300" i="1"/>
  <c r="U2827" i="1"/>
  <c r="V2827" i="1"/>
  <c r="U1785" i="1"/>
  <c r="V1785" i="1"/>
  <c r="U1835" i="1"/>
  <c r="V1835" i="1"/>
  <c r="U1361" i="1"/>
  <c r="V1361" i="1"/>
  <c r="U3523" i="1"/>
  <c r="V3523" i="1"/>
  <c r="U1479" i="1"/>
  <c r="V1479" i="1"/>
  <c r="U2706" i="1"/>
  <c r="V2706" i="1"/>
  <c r="U789" i="1"/>
  <c r="V789" i="1"/>
  <c r="U1054" i="1"/>
  <c r="V1054" i="1"/>
  <c r="U2834" i="1"/>
  <c r="V2834" i="1"/>
  <c r="U77" i="1"/>
  <c r="V77" i="1"/>
  <c r="U2147" i="1"/>
  <c r="V2147" i="1"/>
  <c r="U1186" i="1"/>
  <c r="V1186" i="1"/>
  <c r="U3401" i="1"/>
  <c r="V3401" i="1"/>
  <c r="U108" i="1"/>
  <c r="V108" i="1"/>
  <c r="U2619" i="1"/>
  <c r="V2619" i="1"/>
  <c r="U3019" i="1"/>
  <c r="V3019" i="1"/>
  <c r="U2249" i="1"/>
  <c r="V2249" i="1"/>
  <c r="U1140" i="1"/>
  <c r="V1140" i="1"/>
  <c r="U1018" i="1"/>
  <c r="V1018" i="1"/>
  <c r="U3238" i="1"/>
  <c r="V3238" i="1"/>
  <c r="U2195" i="1"/>
  <c r="V2195" i="1"/>
  <c r="U1671" i="1"/>
  <c r="V1671" i="1"/>
  <c r="U947" i="1"/>
  <c r="V947" i="1"/>
  <c r="U290" i="1"/>
  <c r="V290" i="1"/>
  <c r="U2539" i="1"/>
  <c r="V2539" i="1"/>
  <c r="U1153" i="1"/>
  <c r="V1153" i="1"/>
  <c r="U2357" i="1"/>
  <c r="V2357" i="1"/>
  <c r="U73" i="1"/>
  <c r="V73" i="1"/>
  <c r="U1336" i="1"/>
  <c r="V1336" i="1"/>
  <c r="U2279" i="1"/>
  <c r="V2279" i="1"/>
  <c r="U2941" i="1"/>
  <c r="V2941" i="1"/>
  <c r="U3259" i="1"/>
  <c r="V3259" i="1"/>
  <c r="U3554" i="1"/>
  <c r="V3554" i="1"/>
  <c r="U1009" i="1"/>
  <c r="V1009" i="1"/>
  <c r="U1588" i="1"/>
  <c r="V1588" i="1"/>
  <c r="U2023" i="1"/>
  <c r="V2023" i="1"/>
  <c r="U3117" i="1"/>
  <c r="V3117" i="1"/>
  <c r="U2607" i="1"/>
  <c r="V2607" i="1"/>
  <c r="U2275" i="1"/>
  <c r="V2275" i="1"/>
  <c r="U2470" i="1"/>
  <c r="V2470" i="1"/>
  <c r="U1950" i="1"/>
  <c r="V1950" i="1"/>
  <c r="U671" i="1"/>
  <c r="V671" i="1"/>
  <c r="U1923" i="1"/>
  <c r="V1923" i="1"/>
  <c r="U2561" i="1"/>
  <c r="V2561" i="1"/>
  <c r="U2535" i="1"/>
  <c r="V2535" i="1"/>
  <c r="U1135" i="1"/>
  <c r="V1135" i="1"/>
  <c r="U3153" i="1"/>
  <c r="V3153" i="1"/>
  <c r="U1839" i="1"/>
  <c r="V1839" i="1"/>
  <c r="U3410" i="1"/>
  <c r="V3410" i="1"/>
  <c r="U3173" i="1"/>
  <c r="V3173" i="1"/>
  <c r="U2161" i="1"/>
  <c r="V2161" i="1"/>
  <c r="U525" i="1"/>
  <c r="V525" i="1"/>
  <c r="U2674" i="1"/>
  <c r="V2674" i="1"/>
  <c r="U182" i="1"/>
  <c r="V182" i="1"/>
  <c r="U639" i="1"/>
  <c r="V639" i="1"/>
  <c r="U88" i="1"/>
  <c r="V88" i="1"/>
  <c r="U2771" i="1"/>
  <c r="V2771" i="1"/>
  <c r="U1742" i="1"/>
  <c r="V1742" i="1"/>
  <c r="U1294" i="1"/>
  <c r="V1294" i="1"/>
  <c r="U942" i="1"/>
  <c r="V942" i="1"/>
  <c r="U1204" i="1"/>
  <c r="V1204" i="1"/>
  <c r="U1601" i="1"/>
  <c r="V1601" i="1"/>
  <c r="U1169" i="1"/>
  <c r="V1169" i="1"/>
  <c r="U2703" i="1"/>
  <c r="V2703" i="1"/>
  <c r="U482" i="1"/>
  <c r="V482" i="1"/>
  <c r="U11" i="1"/>
  <c r="V11" i="1"/>
  <c r="U2462" i="1"/>
  <c r="V2462" i="1"/>
  <c r="U438" i="1"/>
  <c r="V438" i="1"/>
  <c r="U3034" i="1"/>
  <c r="V3034" i="1"/>
  <c r="U978" i="1"/>
  <c r="V978" i="1"/>
  <c r="U3281" i="1"/>
  <c r="V3281" i="1"/>
  <c r="U962" i="1"/>
  <c r="V962" i="1"/>
  <c r="U2838" i="1"/>
  <c r="V2838" i="1"/>
  <c r="U2899" i="1"/>
  <c r="V2899" i="1"/>
  <c r="U127" i="1"/>
  <c r="V127" i="1"/>
  <c r="U2617" i="1"/>
  <c r="V2617" i="1"/>
  <c r="U3314" i="1"/>
  <c r="V3314" i="1"/>
  <c r="U3129" i="1"/>
  <c r="V3129" i="1"/>
  <c r="U1792" i="1"/>
  <c r="V1792" i="1"/>
  <c r="U3110" i="1"/>
  <c r="V3110" i="1"/>
  <c r="U2183" i="1"/>
  <c r="V2183" i="1"/>
  <c r="U1387" i="1"/>
  <c r="V1387" i="1"/>
  <c r="U1311" i="1"/>
  <c r="V1311" i="1"/>
  <c r="U1659" i="1"/>
  <c r="V1659" i="1"/>
  <c r="U1408" i="1"/>
  <c r="V1408" i="1"/>
  <c r="U3446" i="1"/>
  <c r="V3446" i="1"/>
  <c r="U1868" i="1"/>
  <c r="V1868" i="1"/>
  <c r="U2629" i="1"/>
  <c r="V2629" i="1"/>
  <c r="U1268" i="1"/>
  <c r="V1268" i="1"/>
  <c r="U1259" i="1"/>
  <c r="V1259" i="1"/>
  <c r="U1266" i="1"/>
  <c r="V1266" i="1"/>
  <c r="U2335" i="1"/>
  <c r="V2335" i="1"/>
  <c r="U1698" i="1"/>
  <c r="V1698" i="1"/>
  <c r="U2640" i="1"/>
  <c r="V2640" i="1"/>
  <c r="U2584" i="1"/>
  <c r="V2584" i="1"/>
  <c r="U2292" i="1"/>
  <c r="V2292" i="1"/>
  <c r="U298" i="1"/>
  <c r="V298" i="1"/>
  <c r="U1941" i="1"/>
  <c r="V1941" i="1"/>
  <c r="U1765" i="1"/>
  <c r="V1765" i="1"/>
  <c r="U3255" i="1"/>
  <c r="V3255" i="1"/>
  <c r="U922" i="1"/>
  <c r="V922" i="1"/>
  <c r="U1750" i="1"/>
  <c r="V1750" i="1"/>
  <c r="U3220" i="1"/>
  <c r="V3220" i="1"/>
  <c r="U3142" i="1"/>
  <c r="V3142" i="1"/>
  <c r="U1695" i="1"/>
  <c r="V1695" i="1"/>
  <c r="U1110" i="1"/>
  <c r="V1110" i="1"/>
  <c r="U2736" i="1"/>
  <c r="V2736" i="1"/>
  <c r="U45" i="1"/>
  <c r="V45" i="1"/>
  <c r="U314" i="1"/>
  <c r="V314" i="1"/>
  <c r="U344" i="1"/>
  <c r="V344" i="1"/>
  <c r="U3453" i="1"/>
  <c r="V3453" i="1"/>
  <c r="U956" i="1"/>
  <c r="V956" i="1"/>
  <c r="U339" i="1"/>
  <c r="V339" i="1"/>
  <c r="U2618" i="1"/>
  <c r="V2618" i="1"/>
  <c r="U3448" i="1"/>
  <c r="V3448" i="1"/>
  <c r="U3486" i="1"/>
  <c r="V3486" i="1"/>
  <c r="U2091" i="1"/>
  <c r="V2091" i="1"/>
  <c r="U442" i="1"/>
  <c r="V442" i="1"/>
  <c r="U1275" i="1"/>
  <c r="V1275" i="1"/>
  <c r="U1049" i="1"/>
  <c r="V1049" i="1"/>
  <c r="U1333" i="1"/>
  <c r="V1333" i="1"/>
  <c r="U2715" i="1"/>
  <c r="V2715" i="1"/>
  <c r="U1229" i="1"/>
  <c r="V1229" i="1"/>
  <c r="U2374" i="1"/>
  <c r="V2374" i="1"/>
  <c r="U2821" i="1"/>
  <c r="V2821" i="1"/>
  <c r="U1324" i="1"/>
  <c r="V1324" i="1"/>
  <c r="U2319" i="1"/>
  <c r="V2319" i="1"/>
  <c r="U1368" i="1"/>
  <c r="V1368" i="1"/>
  <c r="U2316" i="1"/>
  <c r="V2316" i="1"/>
  <c r="U965" i="1"/>
  <c r="V965" i="1"/>
  <c r="U480" i="1"/>
  <c r="V480" i="1"/>
  <c r="U2565" i="1"/>
  <c r="V2565" i="1"/>
  <c r="U1496" i="1"/>
  <c r="V1496" i="1"/>
  <c r="U3444" i="1"/>
  <c r="V3444" i="1"/>
  <c r="U1240" i="1"/>
  <c r="V1240" i="1"/>
  <c r="U3420" i="1"/>
  <c r="V3420" i="1"/>
  <c r="U2796" i="1"/>
  <c r="V2796" i="1"/>
  <c r="U3323" i="1"/>
  <c r="V3323" i="1"/>
  <c r="U1550" i="1"/>
  <c r="V1550" i="1"/>
  <c r="U1059" i="1"/>
  <c r="V1059" i="1"/>
  <c r="U3241" i="1"/>
  <c r="V3241" i="1"/>
  <c r="U1774" i="1"/>
  <c r="V1774" i="1"/>
  <c r="U156" i="1"/>
  <c r="V156" i="1"/>
  <c r="U185" i="1"/>
  <c r="V185" i="1"/>
  <c r="U1036" i="1"/>
  <c r="V1036" i="1"/>
  <c r="U2860" i="1"/>
  <c r="V2860" i="1"/>
  <c r="U218" i="1"/>
  <c r="V218" i="1"/>
  <c r="U812" i="1"/>
  <c r="V812" i="1"/>
  <c r="U1427" i="1"/>
  <c r="V1427" i="1"/>
  <c r="U1536" i="1"/>
  <c r="V1536" i="1"/>
  <c r="U2097" i="1"/>
  <c r="V2097" i="1"/>
  <c r="U2667" i="1"/>
  <c r="V2667" i="1"/>
  <c r="U2942" i="1"/>
  <c r="V2942" i="1"/>
  <c r="U70" i="1"/>
  <c r="V70" i="1"/>
  <c r="U1787" i="1"/>
  <c r="V1787" i="1"/>
  <c r="U3212" i="1"/>
  <c r="V3212" i="1"/>
  <c r="U2543" i="1"/>
  <c r="V2543" i="1"/>
  <c r="U1572" i="1"/>
  <c r="V1572" i="1"/>
  <c r="U2986" i="1"/>
  <c r="V2986" i="1"/>
  <c r="U1185" i="1"/>
  <c r="V1185" i="1"/>
  <c r="U710" i="1"/>
  <c r="V710" i="1"/>
  <c r="U2488" i="1"/>
  <c r="V2488" i="1"/>
  <c r="U1209" i="1"/>
  <c r="V1209" i="1"/>
  <c r="U145" i="1"/>
  <c r="V145" i="1"/>
  <c r="U12" i="1"/>
  <c r="V12" i="1"/>
  <c r="U306" i="1"/>
  <c r="V306" i="1"/>
  <c r="U728" i="1"/>
  <c r="V728" i="1"/>
  <c r="U2588" i="1"/>
  <c r="V2588" i="1"/>
  <c r="U2322" i="1"/>
  <c r="V2322" i="1"/>
  <c r="U3084" i="1"/>
  <c r="V3084" i="1"/>
  <c r="U2143" i="1"/>
  <c r="V2143" i="1"/>
  <c r="U921" i="1"/>
  <c r="V921" i="1"/>
  <c r="U566" i="1"/>
  <c r="V566" i="1"/>
  <c r="U1168" i="1"/>
  <c r="V1168" i="1"/>
  <c r="U1455" i="1"/>
  <c r="V1455" i="1"/>
  <c r="U1370" i="1"/>
  <c r="V1370" i="1"/>
  <c r="U3467" i="1"/>
  <c r="V3467" i="1"/>
  <c r="U177" i="1"/>
  <c r="V177" i="1"/>
  <c r="U1657" i="1"/>
  <c r="V1657" i="1"/>
  <c r="U427" i="1"/>
  <c r="V427" i="1"/>
  <c r="U2891" i="1"/>
  <c r="V2891" i="1"/>
  <c r="U391" i="1"/>
  <c r="V391" i="1"/>
  <c r="U503" i="1"/>
  <c r="V503" i="1"/>
  <c r="U1568" i="1"/>
  <c r="V1568" i="1"/>
  <c r="U396" i="1"/>
  <c r="V396" i="1"/>
  <c r="U1607" i="1"/>
  <c r="V1607" i="1"/>
  <c r="U3417" i="1"/>
  <c r="V3417" i="1"/>
  <c r="U693" i="1"/>
  <c r="V693" i="1"/>
  <c r="U197" i="1"/>
  <c r="V197" i="1"/>
  <c r="U1121" i="1"/>
  <c r="V1121" i="1"/>
  <c r="U425" i="1"/>
  <c r="V425" i="1"/>
  <c r="U2580" i="1"/>
  <c r="V2580" i="1"/>
  <c r="U2950" i="1"/>
  <c r="V2950" i="1"/>
  <c r="U529" i="1"/>
  <c r="V529" i="1"/>
  <c r="U537" i="1"/>
  <c r="V537" i="1"/>
  <c r="U1246" i="1"/>
  <c r="V1246" i="1"/>
  <c r="U801" i="1"/>
  <c r="V801" i="1"/>
  <c r="U2130" i="1"/>
  <c r="V2130" i="1"/>
  <c r="U1432" i="1"/>
  <c r="V1432" i="1"/>
  <c r="U3403" i="1"/>
  <c r="V3403" i="1"/>
  <c r="U448" i="1"/>
  <c r="V448" i="1"/>
  <c r="U2669" i="1"/>
  <c r="V2669" i="1"/>
  <c r="U253" i="1"/>
  <c r="V253" i="1"/>
  <c r="U2554" i="1"/>
  <c r="V2554" i="1"/>
  <c r="U2071" i="1"/>
  <c r="V2071" i="1"/>
  <c r="U3270" i="1"/>
  <c r="V3270" i="1"/>
  <c r="U3502" i="1"/>
  <c r="V3502" i="1"/>
  <c r="U1108" i="1"/>
  <c r="V1108" i="1"/>
  <c r="U3477" i="1"/>
  <c r="V3477" i="1"/>
  <c r="U2189" i="1"/>
  <c r="V2189" i="1"/>
  <c r="U3243" i="1"/>
  <c r="V3243" i="1"/>
  <c r="U3032" i="1"/>
  <c r="V3032" i="1"/>
  <c r="U3584" i="1"/>
  <c r="V3584" i="1"/>
  <c r="U748" i="1"/>
  <c r="V748" i="1"/>
  <c r="U2435" i="1"/>
  <c r="V2435" i="1"/>
  <c r="U2297" i="1"/>
  <c r="V2297" i="1"/>
  <c r="U2901" i="1"/>
  <c r="V2901" i="1"/>
  <c r="U228" i="1"/>
  <c r="V228" i="1"/>
  <c r="U657" i="1"/>
  <c r="V657" i="1"/>
  <c r="U1064" i="1"/>
  <c r="V1064" i="1"/>
  <c r="U3539" i="1"/>
  <c r="V3539" i="1"/>
  <c r="U556" i="1"/>
  <c r="V556" i="1"/>
  <c r="U1606" i="1"/>
  <c r="V1606" i="1"/>
  <c r="U1780" i="1"/>
  <c r="V1780" i="1"/>
  <c r="U3596" i="1"/>
  <c r="V3596" i="1"/>
  <c r="U3380" i="1"/>
  <c r="V3380" i="1"/>
  <c r="U621" i="1"/>
  <c r="V621" i="1"/>
  <c r="U2280" i="1"/>
  <c r="V2280" i="1"/>
  <c r="U2610" i="1"/>
  <c r="V2610" i="1"/>
  <c r="U2203" i="1"/>
  <c r="V2203" i="1"/>
  <c r="U602" i="1"/>
  <c r="V602" i="1"/>
  <c r="U1103" i="1"/>
  <c r="V1103" i="1"/>
  <c r="U634" i="1"/>
  <c r="V634" i="1"/>
  <c r="U3390" i="1"/>
  <c r="V3390" i="1"/>
  <c r="U3054" i="1"/>
  <c r="V3054" i="1"/>
  <c r="U3101" i="1"/>
  <c r="V3101" i="1"/>
  <c r="U1611" i="1"/>
  <c r="V1611" i="1"/>
  <c r="U3377" i="1"/>
  <c r="V3377" i="1"/>
  <c r="U654" i="1"/>
  <c r="V654" i="1"/>
  <c r="U1224" i="1"/>
  <c r="V1224" i="1"/>
  <c r="U2847" i="1"/>
  <c r="V2847" i="1"/>
  <c r="U262" i="1"/>
  <c r="V262" i="1"/>
  <c r="U583" i="1"/>
  <c r="V583" i="1"/>
  <c r="U1267" i="1"/>
  <c r="V1267" i="1"/>
  <c r="U2211" i="1"/>
  <c r="V2211" i="1"/>
  <c r="U3358" i="1"/>
  <c r="V3358" i="1"/>
  <c r="U2498" i="1"/>
  <c r="V2498" i="1"/>
  <c r="U2243" i="1"/>
  <c r="V2243" i="1"/>
  <c r="U2852" i="1"/>
  <c r="V2852" i="1"/>
  <c r="U1589" i="1"/>
  <c r="V1589" i="1"/>
  <c r="U2955" i="1"/>
  <c r="V2955" i="1"/>
  <c r="U3532" i="1"/>
  <c r="V3532" i="1"/>
  <c r="U889" i="1"/>
  <c r="V889" i="1"/>
  <c r="U865" i="1"/>
  <c r="V865" i="1"/>
  <c r="U3128" i="1"/>
  <c r="V3128" i="1"/>
  <c r="U279" i="1"/>
  <c r="V279" i="1"/>
  <c r="U1579" i="1"/>
  <c r="V1579" i="1"/>
  <c r="U3159" i="1"/>
  <c r="V3159" i="1"/>
  <c r="U1063" i="1"/>
  <c r="V1063" i="1"/>
  <c r="U2965" i="1"/>
  <c r="V2965" i="1"/>
  <c r="U400" i="1"/>
  <c r="V400" i="1"/>
  <c r="U1081" i="1"/>
  <c r="V1081" i="1"/>
  <c r="U1808" i="1"/>
  <c r="V1808" i="1"/>
  <c r="U2933" i="1"/>
  <c r="V2933" i="1"/>
  <c r="U1723" i="1"/>
  <c r="V1723" i="1"/>
  <c r="U2951" i="1"/>
  <c r="V2951" i="1"/>
  <c r="U2339" i="1"/>
  <c r="V2339" i="1"/>
  <c r="U879" i="1"/>
  <c r="V879" i="1"/>
  <c r="U2711" i="1"/>
  <c r="V2711" i="1"/>
  <c r="U972" i="1"/>
  <c r="V972" i="1"/>
  <c r="U2296" i="1"/>
  <c r="V2296" i="1"/>
  <c r="U3045" i="1"/>
  <c r="V3045" i="1"/>
  <c r="U3211" i="1"/>
  <c r="V3211" i="1"/>
  <c r="U2709" i="1"/>
  <c r="V2709" i="1"/>
  <c r="U1264" i="1"/>
  <c r="V1264" i="1"/>
  <c r="U96" i="1"/>
  <c r="V96" i="1"/>
  <c r="U2777" i="1"/>
  <c r="V2777" i="1"/>
  <c r="U481" i="1"/>
  <c r="V481" i="1"/>
  <c r="U743" i="1"/>
  <c r="V743" i="1"/>
  <c r="U518" i="1"/>
  <c r="V518" i="1"/>
  <c r="U3209" i="1"/>
  <c r="V3209" i="1"/>
  <c r="U1662" i="1"/>
  <c r="V1662" i="1"/>
  <c r="U1989" i="1"/>
  <c r="V1989" i="1"/>
  <c r="U1945" i="1"/>
  <c r="V1945" i="1"/>
  <c r="U2277" i="1"/>
  <c r="V2277" i="1"/>
  <c r="U2762" i="1"/>
  <c r="V2762" i="1"/>
  <c r="U3089" i="1"/>
  <c r="V3089" i="1"/>
  <c r="U176" i="1"/>
  <c r="V176" i="1"/>
  <c r="U3567" i="1"/>
  <c r="V3567" i="1"/>
  <c r="U624" i="1"/>
  <c r="V624" i="1"/>
  <c r="U2699" i="1"/>
  <c r="V2699" i="1"/>
  <c r="U2989" i="1"/>
  <c r="V2989" i="1"/>
  <c r="U2102" i="1"/>
  <c r="V2102" i="1"/>
  <c r="U3395" i="1"/>
  <c r="V3395" i="1"/>
  <c r="U2751" i="1"/>
  <c r="V2751" i="1"/>
  <c r="U3496" i="1"/>
  <c r="V3496" i="1"/>
  <c r="U2456" i="1"/>
  <c r="V2456" i="1"/>
  <c r="U1195" i="1"/>
  <c r="V1195" i="1"/>
  <c r="U233" i="1"/>
  <c r="V233" i="1"/>
  <c r="U1449" i="1"/>
  <c r="V1449" i="1"/>
  <c r="U3204" i="1"/>
  <c r="V3204" i="1"/>
  <c r="U2260" i="1"/>
  <c r="V2260" i="1"/>
  <c r="U1499" i="1"/>
  <c r="V1499" i="1"/>
  <c r="U3527" i="1"/>
  <c r="V3527" i="1"/>
  <c r="U1091" i="1"/>
  <c r="V1091" i="1"/>
  <c r="U154" i="1"/>
  <c r="V154" i="1"/>
  <c r="U3570" i="1"/>
  <c r="V3570" i="1"/>
  <c r="U3085" i="1"/>
  <c r="V3085" i="1"/>
  <c r="U172" i="1"/>
  <c r="V172" i="1"/>
  <c r="U1864" i="1"/>
  <c r="V1864" i="1"/>
  <c r="U249" i="1"/>
  <c r="V249" i="1"/>
  <c r="U232" i="1"/>
  <c r="V232" i="1"/>
  <c r="U2181" i="1"/>
  <c r="V2181" i="1"/>
  <c r="U240" i="1"/>
  <c r="V240" i="1"/>
  <c r="U1713" i="1"/>
  <c r="V1713" i="1"/>
  <c r="U2396" i="1"/>
  <c r="V2396" i="1"/>
  <c r="U2560" i="1"/>
  <c r="V2560" i="1"/>
  <c r="U1831" i="1"/>
  <c r="V1831" i="1"/>
  <c r="U244" i="1"/>
  <c r="V244" i="1"/>
  <c r="U3120" i="1"/>
  <c r="V3120" i="1"/>
  <c r="U3104" i="1"/>
  <c r="V3104" i="1"/>
  <c r="U2027" i="1"/>
  <c r="V2027" i="1"/>
  <c r="U688" i="1"/>
  <c r="V688" i="1"/>
  <c r="U3226" i="1"/>
  <c r="V3226" i="1"/>
  <c r="U2837" i="1"/>
  <c r="V2837" i="1"/>
  <c r="U791" i="1"/>
  <c r="V791" i="1"/>
  <c r="U2051" i="1"/>
  <c r="V2051" i="1"/>
  <c r="U1276" i="1"/>
  <c r="V1276" i="1"/>
  <c r="U881" i="1"/>
  <c r="V881" i="1"/>
  <c r="U3025" i="1"/>
  <c r="V3025" i="1"/>
  <c r="U2925" i="1"/>
  <c r="V2925" i="1"/>
  <c r="U2497" i="1"/>
  <c r="V2497" i="1"/>
  <c r="U1342" i="1"/>
  <c r="V1342" i="1"/>
  <c r="U1540" i="1"/>
  <c r="V1540" i="1"/>
  <c r="U1109" i="1"/>
  <c r="V1109" i="1"/>
  <c r="U2540" i="1"/>
  <c r="V2540" i="1"/>
  <c r="U2907" i="1"/>
  <c r="V2907" i="1"/>
  <c r="U2658" i="1"/>
  <c r="V2658" i="1"/>
  <c r="U1880" i="1"/>
  <c r="V1880" i="1"/>
  <c r="U2340" i="1"/>
  <c r="V2340" i="1"/>
  <c r="U882" i="1"/>
  <c r="V882" i="1"/>
  <c r="U2589" i="1"/>
  <c r="V2589" i="1"/>
  <c r="U964" i="1"/>
  <c r="V964" i="1"/>
  <c r="U1277" i="1"/>
  <c r="V1277" i="1"/>
  <c r="U3425" i="1"/>
  <c r="V3425" i="1"/>
  <c r="U2175" i="1"/>
  <c r="V2175" i="1"/>
  <c r="U1575" i="1"/>
  <c r="V1575" i="1"/>
  <c r="U625" i="1"/>
  <c r="V625" i="1"/>
  <c r="U3354" i="1"/>
  <c r="V3354" i="1"/>
  <c r="U341" i="1"/>
  <c r="V341" i="1"/>
  <c r="U2258" i="1"/>
  <c r="V2258" i="1"/>
  <c r="U2892" i="1"/>
  <c r="V2892" i="1"/>
  <c r="U330" i="1"/>
  <c r="V330" i="1"/>
  <c r="U2988" i="1"/>
  <c r="V2988" i="1"/>
  <c r="U673" i="1"/>
  <c r="V673" i="1"/>
  <c r="U3549" i="1"/>
  <c r="V3549" i="1"/>
  <c r="U3108" i="1"/>
  <c r="V3108" i="1"/>
  <c r="U983" i="1"/>
  <c r="V983" i="1"/>
  <c r="U1532" i="1"/>
  <c r="V1532" i="1"/>
  <c r="U212" i="1"/>
  <c r="V212" i="1"/>
  <c r="U3378" i="1"/>
  <c r="V3378" i="1"/>
  <c r="U2408" i="1"/>
  <c r="V2408" i="1"/>
  <c r="U1647" i="1"/>
  <c r="V1647" i="1"/>
  <c r="U848" i="1"/>
  <c r="V848" i="1"/>
  <c r="U220" i="1"/>
  <c r="V220" i="1"/>
  <c r="U321" i="1"/>
  <c r="V321" i="1"/>
  <c r="U464" i="1"/>
  <c r="V464" i="1"/>
  <c r="U1708" i="1"/>
  <c r="V1708" i="1"/>
  <c r="U2828" i="1"/>
  <c r="V2828" i="1"/>
  <c r="U3362" i="1"/>
  <c r="V3362" i="1"/>
  <c r="U2670" i="1"/>
  <c r="V2670" i="1"/>
  <c r="U2963" i="1"/>
  <c r="V2963" i="1"/>
  <c r="U428" i="1"/>
  <c r="V428" i="1"/>
  <c r="U2526" i="1"/>
  <c r="V2526" i="1"/>
  <c r="U87" i="1"/>
  <c r="V87" i="1"/>
  <c r="U813" i="1"/>
  <c r="V813" i="1"/>
  <c r="U2476" i="1"/>
  <c r="V2476" i="1"/>
  <c r="U2391" i="1"/>
  <c r="V2391" i="1"/>
  <c r="U2075" i="1"/>
  <c r="V2075" i="1"/>
  <c r="U3592" i="1"/>
  <c r="V3592" i="1"/>
  <c r="U1973" i="1"/>
  <c r="V1973" i="1"/>
  <c r="U1673" i="1"/>
  <c r="V1673" i="1"/>
  <c r="U3223" i="1"/>
  <c r="V3223" i="1"/>
  <c r="U2628" i="1"/>
  <c r="V2628" i="1"/>
  <c r="U1909" i="1"/>
  <c r="V1909" i="1"/>
  <c r="U690" i="1"/>
  <c r="V690" i="1"/>
  <c r="U2594" i="1"/>
  <c r="V2594" i="1"/>
  <c r="U804" i="1"/>
  <c r="V804" i="1"/>
  <c r="U3340" i="1"/>
  <c r="V3340" i="1"/>
  <c r="U1134" i="1"/>
  <c r="V1134" i="1"/>
  <c r="U3168" i="1"/>
  <c r="V3168" i="1"/>
  <c r="U2826" i="1"/>
  <c r="V2826" i="1"/>
  <c r="U1917" i="1"/>
  <c r="V1917" i="1"/>
  <c r="U878" i="1"/>
  <c r="V878" i="1"/>
  <c r="U2791" i="1"/>
  <c r="V2791" i="1"/>
  <c r="U1829" i="1"/>
  <c r="V1829" i="1"/>
  <c r="U3287" i="1"/>
  <c r="V3287" i="1"/>
  <c r="U423" i="1"/>
  <c r="V423" i="1"/>
  <c r="U3237" i="1"/>
  <c r="V3237" i="1"/>
  <c r="U3322" i="1"/>
  <c r="V3322" i="1"/>
  <c r="U1931" i="1"/>
  <c r="V1931" i="1"/>
  <c r="U1700" i="1"/>
  <c r="V1700" i="1"/>
  <c r="U368" i="1"/>
  <c r="V368" i="1"/>
  <c r="U2895" i="1"/>
  <c r="V2895" i="1"/>
  <c r="U3004" i="1"/>
  <c r="V3004" i="1"/>
  <c r="U334" i="1"/>
  <c r="V334" i="1"/>
  <c r="U1126" i="1"/>
  <c r="V1126" i="1"/>
  <c r="U608" i="1"/>
  <c r="V608" i="1"/>
  <c r="U2429" i="1"/>
  <c r="V2429" i="1"/>
  <c r="U1145" i="1"/>
  <c r="V1145" i="1"/>
  <c r="U1586" i="1"/>
  <c r="V1586" i="1"/>
  <c r="U416" i="1"/>
  <c r="V416" i="1"/>
  <c r="U1425" i="1"/>
  <c r="V1425" i="1"/>
  <c r="U686" i="1"/>
  <c r="V686" i="1"/>
  <c r="U2214" i="1"/>
  <c r="V2214" i="1"/>
  <c r="U1075" i="1"/>
  <c r="V1075" i="1"/>
  <c r="U3537" i="1"/>
  <c r="V3537" i="1"/>
  <c r="U617" i="1"/>
  <c r="V617" i="1"/>
  <c r="U395" i="1"/>
  <c r="V395" i="1"/>
  <c r="U3357" i="1"/>
  <c r="V3357" i="1"/>
  <c r="U1919" i="1"/>
  <c r="V1919" i="1"/>
  <c r="U567" i="1"/>
  <c r="V567" i="1"/>
  <c r="U1448" i="1"/>
  <c r="V1448" i="1"/>
  <c r="U1786" i="1"/>
  <c r="V1786" i="1"/>
  <c r="U2394" i="1"/>
  <c r="V2394" i="1"/>
  <c r="U3088" i="1"/>
  <c r="V3088" i="1"/>
  <c r="U2078" i="1"/>
  <c r="V2078" i="1"/>
  <c r="U2976" i="1"/>
  <c r="V2976" i="1"/>
  <c r="U2978" i="1"/>
  <c r="V2978" i="1"/>
  <c r="U1242" i="1"/>
  <c r="V1242" i="1"/>
  <c r="U1625" i="1"/>
  <c r="V1625" i="1"/>
  <c r="U332" i="1"/>
  <c r="V332" i="1"/>
  <c r="U2808" i="1"/>
  <c r="V2808" i="1"/>
  <c r="U2118" i="1"/>
  <c r="V2118" i="1"/>
  <c r="U2530" i="1"/>
  <c r="V2530" i="1"/>
  <c r="U2813" i="1"/>
  <c r="V2813" i="1"/>
  <c r="U2793" i="1"/>
  <c r="V2793" i="1"/>
  <c r="U3459" i="1"/>
  <c r="V3459" i="1"/>
  <c r="U823" i="1"/>
  <c r="V823" i="1"/>
  <c r="U373" i="1"/>
  <c r="V373" i="1"/>
  <c r="U2108" i="1"/>
  <c r="V2108" i="1"/>
  <c r="U3562" i="1"/>
  <c r="V3562" i="1"/>
  <c r="U2997" i="1"/>
  <c r="V2997" i="1"/>
  <c r="U867" i="1"/>
  <c r="V867" i="1"/>
  <c r="U2645" i="1"/>
  <c r="V2645" i="1"/>
  <c r="U54" i="1"/>
  <c r="V54" i="1"/>
  <c r="U2079" i="1"/>
  <c r="V2079" i="1"/>
  <c r="U1435" i="1"/>
  <c r="V1435" i="1"/>
  <c r="U2758" i="1"/>
  <c r="V2758" i="1"/>
  <c r="U3071" i="1"/>
  <c r="V3071" i="1"/>
  <c r="U2420" i="1"/>
  <c r="V2420" i="1"/>
  <c r="U3191" i="1"/>
  <c r="V3191" i="1"/>
  <c r="U2140" i="1"/>
  <c r="V2140" i="1"/>
  <c r="U208" i="1"/>
  <c r="V208" i="1"/>
  <c r="U3061" i="1"/>
  <c r="V3061" i="1"/>
  <c r="U2074" i="1"/>
  <c r="V2074" i="1"/>
  <c r="U3530" i="1"/>
  <c r="V3530" i="1"/>
  <c r="U3150" i="1"/>
  <c r="V3150" i="1"/>
  <c r="U1237" i="1"/>
  <c r="V1237" i="1"/>
  <c r="U2634" i="1"/>
  <c r="V2634" i="1"/>
  <c r="U1726" i="1"/>
  <c r="V1726" i="1"/>
  <c r="U1576" i="1"/>
  <c r="V1576" i="1"/>
  <c r="U1178" i="1"/>
  <c r="V1178" i="1"/>
  <c r="U1228" i="1"/>
  <c r="V1228" i="1"/>
  <c r="U1274" i="1"/>
  <c r="V1274" i="1"/>
  <c r="U2350" i="1"/>
  <c r="V2350" i="1"/>
  <c r="U1751" i="1"/>
  <c r="V1751" i="1"/>
  <c r="U3102" i="1"/>
  <c r="V3102" i="1"/>
  <c r="U2100" i="1"/>
  <c r="V2100" i="1"/>
  <c r="U2958" i="1"/>
  <c r="V2958" i="1"/>
  <c r="U406" i="1"/>
  <c r="V406" i="1"/>
  <c r="U2500" i="1"/>
  <c r="V2500" i="1"/>
  <c r="U2954" i="1"/>
  <c r="V2954" i="1"/>
  <c r="U2089" i="1"/>
  <c r="V2089" i="1"/>
  <c r="U2414" i="1"/>
  <c r="V2414" i="1"/>
  <c r="U2237" i="1"/>
  <c r="V2237" i="1"/>
  <c r="U188" i="1"/>
  <c r="V188" i="1"/>
  <c r="U3305" i="1"/>
  <c r="V3305" i="1"/>
  <c r="U3057" i="1"/>
  <c r="V3057" i="1"/>
  <c r="U841" i="1"/>
  <c r="V841" i="1"/>
  <c r="U1670" i="1"/>
  <c r="V1670" i="1"/>
  <c r="U844" i="1"/>
  <c r="V844" i="1"/>
  <c r="U65" i="1"/>
  <c r="V65" i="1"/>
  <c r="U1329" i="1"/>
  <c r="V1329" i="1"/>
  <c r="U2652" i="1"/>
  <c r="V2652" i="1"/>
  <c r="U264" i="1"/>
  <c r="V264" i="1"/>
  <c r="U3244" i="1"/>
  <c r="V3244" i="1"/>
  <c r="U346" i="1"/>
  <c r="V346" i="1"/>
  <c r="U1862" i="1"/>
  <c r="V1862" i="1"/>
  <c r="U618" i="1"/>
  <c r="V618" i="1"/>
  <c r="U1913" i="1"/>
  <c r="V1913" i="1"/>
  <c r="U3014" i="1"/>
  <c r="V3014" i="1"/>
  <c r="U3146" i="1"/>
  <c r="V3146" i="1"/>
  <c r="U2918" i="1"/>
  <c r="V2918" i="1"/>
  <c r="U512" i="1"/>
  <c r="V512" i="1"/>
  <c r="U1949" i="1"/>
  <c r="V1949" i="1"/>
  <c r="U2857" i="1"/>
  <c r="V2857" i="1"/>
  <c r="U2575" i="1"/>
  <c r="V2575" i="1"/>
  <c r="U3391" i="1"/>
  <c r="V3391" i="1"/>
  <c r="U3520" i="1"/>
  <c r="V3520" i="1"/>
  <c r="U2331" i="1"/>
  <c r="V2331" i="1"/>
  <c r="U1810" i="1"/>
  <c r="V1810" i="1"/>
  <c r="U3381" i="1"/>
  <c r="V3381" i="1"/>
  <c r="U2386" i="1"/>
  <c r="V2386" i="1"/>
  <c r="U596" i="1"/>
  <c r="V596" i="1"/>
  <c r="U67" i="1"/>
  <c r="V67" i="1"/>
  <c r="U1759" i="1"/>
  <c r="V1759" i="1"/>
  <c r="U2092" i="1"/>
  <c r="V2092" i="1"/>
  <c r="U1946" i="1"/>
  <c r="V1946" i="1"/>
  <c r="U1053" i="1"/>
  <c r="V1053" i="1"/>
  <c r="U3179" i="1"/>
  <c r="V3179" i="1"/>
  <c r="U17" i="1"/>
  <c r="V17" i="1"/>
  <c r="U163" i="1"/>
  <c r="V163" i="1"/>
  <c r="U1982" i="1"/>
  <c r="V1982" i="1"/>
  <c r="U725" i="1"/>
  <c r="V725" i="1"/>
  <c r="U822" i="1"/>
  <c r="V822" i="1"/>
  <c r="U847" i="1"/>
  <c r="V847" i="1"/>
  <c r="U1583" i="1"/>
  <c r="V1583" i="1"/>
  <c r="U773" i="1"/>
  <c r="V773" i="1"/>
  <c r="U3122" i="1"/>
  <c r="V3122" i="1"/>
  <c r="U717" i="1"/>
  <c r="V717" i="1"/>
  <c r="U3452" i="1"/>
  <c r="V3452" i="1"/>
  <c r="U1255" i="1"/>
  <c r="V1255" i="1"/>
  <c r="U381" i="1"/>
  <c r="V381" i="1"/>
  <c r="U2830" i="1"/>
  <c r="V2830" i="1"/>
  <c r="U21" i="1"/>
  <c r="V21" i="1"/>
  <c r="U1735" i="1"/>
  <c r="V1735" i="1"/>
  <c r="U1851" i="1"/>
  <c r="V1851" i="1"/>
  <c r="U1365" i="1"/>
  <c r="V1365" i="1"/>
  <c r="U2318" i="1"/>
  <c r="V2318" i="1"/>
  <c r="U1608" i="1"/>
  <c r="V1608" i="1"/>
  <c r="U3271" i="1"/>
  <c r="V3271" i="1"/>
  <c r="U2480" i="1"/>
  <c r="V2480" i="1"/>
  <c r="U3157" i="1"/>
  <c r="V3157" i="1"/>
  <c r="U3455" i="1"/>
  <c r="V3455" i="1"/>
  <c r="U633" i="1"/>
  <c r="V633" i="1"/>
  <c r="U1689" i="1"/>
  <c r="V1689" i="1"/>
  <c r="U2902" i="1"/>
  <c r="V2902" i="1"/>
  <c r="U488" i="1"/>
  <c r="V488" i="1"/>
  <c r="U982" i="1"/>
  <c r="V982" i="1"/>
  <c r="U207" i="1"/>
  <c r="V207" i="1"/>
  <c r="U51" i="1"/>
  <c r="V51" i="1"/>
  <c r="U1299" i="1"/>
  <c r="V1299" i="1"/>
  <c r="U1994" i="1"/>
  <c r="V1994" i="1"/>
  <c r="U1284" i="1"/>
  <c r="V1284" i="1"/>
  <c r="U1104" i="1"/>
  <c r="V1104" i="1"/>
  <c r="U2649" i="1"/>
  <c r="V2649" i="1"/>
  <c r="U1441" i="1"/>
  <c r="V1441" i="1"/>
  <c r="U2026" i="1"/>
  <c r="V2026" i="1"/>
  <c r="U2757" i="1"/>
  <c r="V2757" i="1"/>
  <c r="U3415" i="1"/>
  <c r="V3415" i="1"/>
  <c r="U1466" i="1"/>
  <c r="V1466" i="1"/>
  <c r="U2445" i="1"/>
  <c r="V2445" i="1"/>
  <c r="U3121" i="1"/>
  <c r="V3121" i="1"/>
  <c r="U3225" i="1"/>
  <c r="V3225" i="1"/>
  <c r="U2041" i="1"/>
  <c r="V2041" i="1"/>
  <c r="U303" i="1"/>
  <c r="V303" i="1"/>
  <c r="U1191" i="1"/>
  <c r="V1191" i="1"/>
  <c r="U2029" i="1"/>
  <c r="V2029" i="1"/>
  <c r="U649" i="1"/>
  <c r="V649" i="1"/>
  <c r="U231" i="1"/>
  <c r="V231" i="1"/>
  <c r="U2536" i="1"/>
  <c r="V2536" i="1"/>
  <c r="U1768" i="1"/>
  <c r="V1768" i="1"/>
  <c r="U3076" i="1"/>
  <c r="V3076" i="1"/>
  <c r="U2326" i="1"/>
  <c r="V2326" i="1"/>
  <c r="U2244" i="1"/>
  <c r="V2244" i="1"/>
  <c r="U523" i="1"/>
  <c r="V523" i="1"/>
  <c r="U1993" i="1"/>
  <c r="V1993" i="1"/>
  <c r="U1156" i="1"/>
  <c r="V1156" i="1"/>
  <c r="U2152" i="1"/>
  <c r="V2152" i="1"/>
  <c r="U2855" i="1"/>
  <c r="V2855" i="1"/>
  <c r="U316" i="1"/>
  <c r="V316" i="1"/>
  <c r="U3473" i="1"/>
  <c r="V3473" i="1"/>
  <c r="U2055" i="1"/>
  <c r="V2055" i="1"/>
  <c r="U1552" i="1"/>
  <c r="V1552" i="1"/>
  <c r="U2484" i="1"/>
  <c r="V2484" i="1"/>
  <c r="U1703" i="1"/>
  <c r="V1703" i="1"/>
  <c r="U1715" i="1"/>
  <c r="V1715" i="1"/>
  <c r="U30" i="1"/>
  <c r="V30" i="1"/>
  <c r="U776" i="1"/>
  <c r="V776" i="1"/>
  <c r="U3590" i="1"/>
  <c r="V3590" i="1"/>
  <c r="U1422" i="1"/>
  <c r="V1422" i="1"/>
  <c r="U2825" i="1"/>
  <c r="V2825" i="1"/>
  <c r="U3276" i="1"/>
  <c r="V3276" i="1"/>
  <c r="U650" i="1"/>
  <c r="V650" i="1"/>
  <c r="U824" i="1"/>
  <c r="V824" i="1"/>
  <c r="U2216" i="1"/>
  <c r="V2216" i="1"/>
  <c r="U1539" i="1"/>
  <c r="V1539" i="1"/>
  <c r="U3247" i="1"/>
  <c r="V3247" i="1"/>
  <c r="U1386" i="1"/>
  <c r="V1386" i="1"/>
  <c r="U2370" i="1"/>
  <c r="V2370" i="1"/>
  <c r="U40" i="1"/>
  <c r="V40" i="1"/>
  <c r="U359" i="1"/>
  <c r="V359" i="1"/>
  <c r="U3217" i="1"/>
  <c r="V3217" i="1"/>
  <c r="U2330" i="1"/>
  <c r="V2330" i="1"/>
  <c r="U3579" i="1"/>
  <c r="V3579" i="1"/>
  <c r="U383" i="1"/>
  <c r="V383" i="1"/>
  <c r="U2959" i="1"/>
  <c r="V2959" i="1"/>
  <c r="U1281" i="1"/>
  <c r="V1281" i="1"/>
  <c r="U2867" i="1"/>
  <c r="V2867" i="1"/>
  <c r="U1040" i="1"/>
  <c r="V1040" i="1"/>
  <c r="U458" i="1"/>
  <c r="V458" i="1"/>
  <c r="U1212" i="1"/>
  <c r="V1212" i="1"/>
  <c r="U1874" i="1"/>
  <c r="V1874" i="1"/>
  <c r="U1004" i="1"/>
  <c r="V1004" i="1"/>
  <c r="U3052" i="1"/>
  <c r="V3052" i="1"/>
  <c r="U2360" i="1"/>
  <c r="V2360" i="1"/>
  <c r="U2992" i="1"/>
  <c r="V2992" i="1"/>
  <c r="U3489" i="1"/>
  <c r="V3489" i="1"/>
  <c r="U1720" i="1"/>
  <c r="V1720" i="1"/>
  <c r="U435" i="1"/>
  <c r="V435" i="1"/>
  <c r="U2121" i="1"/>
  <c r="V2121" i="1"/>
  <c r="U601" i="1"/>
  <c r="V601" i="1"/>
  <c r="U3210" i="1"/>
  <c r="V3210" i="1"/>
  <c r="U3318" i="1"/>
  <c r="V3318" i="1"/>
  <c r="U1886" i="1"/>
  <c r="V1886" i="1"/>
  <c r="U1840" i="1"/>
  <c r="V1840" i="1"/>
  <c r="U1143" i="1"/>
  <c r="V1143" i="1"/>
  <c r="U3091" i="1"/>
  <c r="V3091" i="1"/>
  <c r="U2507" i="1"/>
  <c r="V2507" i="1"/>
  <c r="U3023" i="1"/>
  <c r="V3023" i="1"/>
  <c r="U3405" i="1"/>
  <c r="V3405" i="1"/>
  <c r="U1416" i="1"/>
  <c r="V1416" i="1"/>
  <c r="U1291" i="1"/>
  <c r="V1291" i="1"/>
  <c r="U2156" i="1"/>
  <c r="V2156" i="1"/>
  <c r="U2010" i="1"/>
  <c r="V2010" i="1"/>
  <c r="U842" i="1"/>
  <c r="V842" i="1"/>
  <c r="U2599" i="1"/>
  <c r="V2599" i="1"/>
  <c r="U2776" i="1"/>
  <c r="V2776" i="1"/>
  <c r="U1243" i="1"/>
  <c r="V1243" i="1"/>
  <c r="U2657" i="1"/>
  <c r="V2657" i="1"/>
  <c r="U2210" i="1"/>
  <c r="V2210" i="1"/>
  <c r="U607" i="1"/>
  <c r="V607" i="1"/>
  <c r="U2422" i="1"/>
  <c r="V2422" i="1"/>
  <c r="U294" i="1"/>
  <c r="V294" i="1"/>
  <c r="U2531" i="1"/>
  <c r="V2531" i="1"/>
  <c r="U2066" i="1"/>
  <c r="V2066" i="1"/>
  <c r="U2073" i="1"/>
  <c r="V2073" i="1"/>
  <c r="U2742" i="1"/>
  <c r="V2742" i="1"/>
  <c r="U1628" i="1"/>
  <c r="V1628" i="1"/>
  <c r="U1074" i="1"/>
  <c r="V1074" i="1"/>
  <c r="U1961" i="1"/>
  <c r="V1961" i="1"/>
  <c r="U1904" i="1"/>
  <c r="V1904" i="1"/>
  <c r="U3135" i="1"/>
  <c r="V3135" i="1"/>
  <c r="U211" i="1"/>
  <c r="V211" i="1"/>
  <c r="U761" i="1"/>
  <c r="V761" i="1"/>
  <c r="U1728" i="1"/>
  <c r="V1728" i="1"/>
  <c r="U3330" i="1"/>
  <c r="V3330" i="1"/>
  <c r="U1376" i="1"/>
  <c r="V1376" i="1"/>
  <c r="U414" i="1"/>
  <c r="V414" i="1"/>
  <c r="U1634" i="1"/>
  <c r="V1634" i="1"/>
  <c r="U1219" i="1"/>
  <c r="V1219" i="1"/>
  <c r="U1812" i="1"/>
  <c r="V1812" i="1"/>
  <c r="U3516" i="1"/>
  <c r="V3516" i="1"/>
  <c r="U814" i="1"/>
  <c r="V814" i="1"/>
  <c r="U2442" i="1"/>
  <c r="V2442" i="1"/>
  <c r="U2398" i="1"/>
  <c r="V2398" i="1"/>
  <c r="U2293" i="1"/>
  <c r="V2293" i="1"/>
  <c r="U3024" i="1"/>
  <c r="V3024" i="1"/>
  <c r="U2632" i="1"/>
  <c r="V2632" i="1"/>
  <c r="U3251" i="1"/>
  <c r="V3251" i="1"/>
  <c r="U310" i="1"/>
  <c r="V310" i="1"/>
  <c r="U1061" i="1"/>
  <c r="V1061" i="1"/>
  <c r="U2148" i="1"/>
  <c r="V2148" i="1"/>
  <c r="U1910" i="1"/>
  <c r="V1910" i="1"/>
  <c r="U1944" i="1"/>
  <c r="V1944" i="1"/>
  <c r="U3067" i="1"/>
  <c r="V3067" i="1"/>
  <c r="U2104" i="1"/>
  <c r="V2104" i="1"/>
  <c r="U1454" i="1"/>
  <c r="V1454" i="1"/>
  <c r="U749" i="1"/>
  <c r="V749" i="1"/>
  <c r="U1098" i="1"/>
  <c r="V1098" i="1"/>
  <c r="U612" i="1"/>
  <c r="V612" i="1"/>
  <c r="U3437" i="1"/>
  <c r="V3437" i="1"/>
  <c r="U1805" i="1"/>
  <c r="V1805" i="1"/>
  <c r="U2427" i="1"/>
  <c r="V2427" i="1"/>
  <c r="U3598" i="1"/>
  <c r="V3598" i="1"/>
  <c r="U1398" i="1"/>
  <c r="V1398" i="1"/>
  <c r="U3272" i="1"/>
  <c r="V3272" i="1"/>
  <c r="U3396" i="1"/>
  <c r="V3396" i="1"/>
  <c r="U1373" i="1"/>
  <c r="V1373" i="1"/>
  <c r="U2819" i="1"/>
  <c r="V2819" i="1"/>
  <c r="U1722" i="1"/>
  <c r="V1722" i="1"/>
  <c r="U271" i="1"/>
  <c r="V271" i="1"/>
  <c r="U876" i="1"/>
  <c r="V876" i="1"/>
  <c r="U771" i="1"/>
  <c r="V771" i="1"/>
  <c r="U313" i="1"/>
  <c r="V313" i="1"/>
  <c r="U68" i="1"/>
  <c r="V68" i="1"/>
  <c r="U769" i="1"/>
  <c r="V769" i="1"/>
  <c r="U3412" i="1"/>
  <c r="V3412" i="1"/>
  <c r="U2087" i="1"/>
  <c r="V2087" i="1"/>
  <c r="U856" i="1"/>
  <c r="V856" i="1"/>
  <c r="U2353" i="1"/>
  <c r="V2353" i="1"/>
  <c r="U3404" i="1"/>
  <c r="V3404" i="1"/>
  <c r="U522" i="1"/>
  <c r="V522" i="1"/>
  <c r="U422" i="1"/>
  <c r="V422" i="1"/>
  <c r="U3059" i="1"/>
  <c r="V3059" i="1"/>
  <c r="U3304" i="1"/>
  <c r="V3304" i="1"/>
  <c r="U159" i="1"/>
  <c r="V159" i="1"/>
  <c r="U3327" i="1"/>
  <c r="V3327" i="1"/>
  <c r="U679" i="1"/>
  <c r="V679" i="1"/>
  <c r="U1891" i="1"/>
  <c r="V1891" i="1"/>
  <c r="U1322" i="1"/>
  <c r="V1322" i="1"/>
  <c r="U959" i="1"/>
  <c r="V959" i="1"/>
  <c r="U39" i="1"/>
  <c r="V39" i="1"/>
  <c r="U2232" i="1"/>
  <c r="V2232" i="1"/>
  <c r="U572" i="1"/>
  <c r="V572" i="1"/>
  <c r="U78" i="1"/>
  <c r="V78" i="1"/>
  <c r="U744" i="1"/>
  <c r="V744" i="1"/>
  <c r="U1644" i="1"/>
  <c r="V1644" i="1"/>
  <c r="U3093" i="1"/>
  <c r="V3093" i="1"/>
  <c r="U318" i="1"/>
  <c r="V318" i="1"/>
  <c r="U142" i="1"/>
  <c r="V142" i="1"/>
  <c r="U3422" i="1"/>
  <c r="V3422" i="1"/>
  <c r="U1217" i="1"/>
  <c r="V1217" i="1"/>
  <c r="U3256" i="1"/>
  <c r="V3256" i="1"/>
  <c r="U2924" i="1"/>
  <c r="V2924" i="1"/>
  <c r="U1800" i="1"/>
  <c r="V1800" i="1"/>
  <c r="U2735" i="1"/>
  <c r="V2735" i="1"/>
  <c r="U2939" i="1"/>
  <c r="V2939" i="1"/>
  <c r="U2438" i="1"/>
  <c r="V2438" i="1"/>
  <c r="U1724" i="1"/>
  <c r="V1724" i="1"/>
  <c r="U2084" i="1"/>
  <c r="V2084" i="1"/>
  <c r="U1938" i="1"/>
  <c r="V1938" i="1"/>
  <c r="U1164" i="1"/>
  <c r="V1164" i="1"/>
  <c r="U8" i="1"/>
  <c r="V8" i="1"/>
  <c r="U2738" i="1"/>
  <c r="V2738" i="1"/>
  <c r="U2702" i="1"/>
  <c r="V2702" i="1"/>
  <c r="U460" i="1"/>
  <c r="V460" i="1"/>
  <c r="U366" i="1"/>
  <c r="V366" i="1"/>
  <c r="U3234" i="1"/>
  <c r="V3234" i="1"/>
  <c r="U800" i="1"/>
  <c r="V800" i="1"/>
  <c r="U2412" i="1"/>
  <c r="V2412" i="1"/>
  <c r="U2253" i="1"/>
  <c r="V2253" i="1"/>
  <c r="U2288" i="1"/>
  <c r="V2288" i="1"/>
  <c r="U3498" i="1"/>
  <c r="V3498" i="1"/>
  <c r="U1303" i="1"/>
  <c r="V1303" i="1"/>
  <c r="U3338" i="1"/>
  <c r="V3338" i="1"/>
  <c r="U2529" i="1"/>
  <c r="V2529" i="1"/>
  <c r="U815" i="1"/>
  <c r="V815" i="1"/>
  <c r="U2563" i="1"/>
  <c r="V2563" i="1"/>
  <c r="U759" i="1"/>
  <c r="V759" i="1"/>
  <c r="U2348" i="1"/>
  <c r="V2348" i="1"/>
  <c r="U2192" i="1"/>
  <c r="V2192" i="1"/>
  <c r="U1740" i="1"/>
  <c r="V1740" i="1"/>
  <c r="U1537" i="1"/>
  <c r="V1537" i="1"/>
  <c r="U3383" i="1"/>
  <c r="V3383" i="1"/>
  <c r="U1482" i="1"/>
  <c r="V1482" i="1"/>
  <c r="U1076" i="1"/>
  <c r="V1076" i="1"/>
  <c r="U2433" i="1"/>
  <c r="V2433" i="1"/>
  <c r="U1624" i="1"/>
  <c r="V1624" i="1"/>
  <c r="U1502" i="1"/>
  <c r="V1502" i="1"/>
  <c r="U846" i="1"/>
  <c r="V846" i="1"/>
  <c r="U2642" i="1"/>
  <c r="V2642" i="1"/>
  <c r="U1206" i="1"/>
  <c r="V1206" i="1"/>
  <c r="U2587" i="1"/>
  <c r="V2587" i="1"/>
  <c r="U3070" i="1"/>
  <c r="V3070" i="1"/>
  <c r="U272" i="1"/>
  <c r="V272" i="1"/>
  <c r="U2833" i="1"/>
  <c r="V2833" i="1"/>
  <c r="U1620" i="1"/>
  <c r="V1620" i="1"/>
  <c r="U707" i="1"/>
  <c r="V707" i="1"/>
  <c r="U2382" i="1"/>
  <c r="V2382" i="1"/>
  <c r="U225" i="1"/>
  <c r="V225" i="1"/>
  <c r="U1127" i="1"/>
  <c r="V1127" i="1"/>
  <c r="U1577" i="1"/>
  <c r="V1577" i="1"/>
  <c r="U3449" i="1"/>
  <c r="V3449" i="1"/>
  <c r="U299" i="1"/>
  <c r="V299" i="1"/>
  <c r="U2440" i="1"/>
  <c r="V2440" i="1"/>
  <c r="U307" i="1"/>
  <c r="V307" i="1"/>
  <c r="U541" i="1"/>
  <c r="V541" i="1"/>
  <c r="U1254" i="1"/>
  <c r="V1254" i="1"/>
  <c r="U3385" i="1"/>
  <c r="V3385" i="1"/>
  <c r="U1727" i="1"/>
  <c r="V1727" i="1"/>
  <c r="U1302" i="1"/>
  <c r="V1302" i="1"/>
  <c r="U3565" i="1"/>
  <c r="V3565" i="1"/>
  <c r="U1869" i="1"/>
  <c r="V1869" i="1"/>
  <c r="U3011" i="1"/>
  <c r="V3011" i="1"/>
  <c r="U2836" i="1"/>
  <c r="V2836" i="1"/>
  <c r="U2463" i="1"/>
  <c r="V2463" i="1"/>
  <c r="U2043" i="1"/>
  <c r="V2043" i="1"/>
  <c r="U1379" i="1"/>
  <c r="V1379" i="1"/>
  <c r="U2219" i="1"/>
  <c r="V2219" i="1"/>
  <c r="U2741" i="1"/>
  <c r="V2741" i="1"/>
  <c r="U3350" i="1"/>
  <c r="V3350" i="1"/>
  <c r="U125" i="1"/>
  <c r="V125" i="1"/>
  <c r="U900" i="1"/>
  <c r="V900" i="1"/>
  <c r="U398" i="1"/>
  <c r="V398" i="1"/>
  <c r="U3439" i="1"/>
  <c r="V3439" i="1"/>
  <c r="U3538" i="1"/>
  <c r="V3538" i="1"/>
  <c r="U56" i="1"/>
  <c r="V56" i="1"/>
  <c r="U2381" i="1"/>
  <c r="V2381" i="1"/>
  <c r="U3178" i="1"/>
  <c r="V3178" i="1"/>
  <c r="U1132" i="1"/>
  <c r="V1132" i="1"/>
  <c r="U2518" i="1"/>
  <c r="V2518" i="1"/>
  <c r="U1330" i="1"/>
  <c r="V1330" i="1"/>
  <c r="U3470" i="1"/>
  <c r="V3470" i="1"/>
  <c r="U560" i="1"/>
  <c r="V560" i="1"/>
  <c r="U397" i="1"/>
  <c r="V397" i="1"/>
  <c r="U3506" i="1"/>
  <c r="V3506" i="1"/>
  <c r="U875" i="1"/>
  <c r="V875" i="1"/>
  <c r="U1609" i="1"/>
  <c r="V1609" i="1"/>
  <c r="U1896" i="1"/>
  <c r="V1896" i="1"/>
  <c r="U3341" i="1"/>
  <c r="V3341" i="1"/>
  <c r="U3044" i="1"/>
  <c r="V3044" i="1"/>
  <c r="U2146" i="1"/>
  <c r="V2146" i="1"/>
  <c r="U3343" i="1"/>
  <c r="V3343" i="1"/>
  <c r="U174" i="1"/>
  <c r="V174" i="1"/>
  <c r="U3543" i="1"/>
  <c r="V3543" i="1"/>
  <c r="U1202" i="1"/>
  <c r="V1202" i="1"/>
  <c r="U1051" i="1"/>
  <c r="V1051" i="1"/>
  <c r="U2527" i="1"/>
  <c r="V2527" i="1"/>
  <c r="U1667" i="1"/>
  <c r="V1667" i="1"/>
  <c r="U2489" i="1"/>
  <c r="V2489" i="1"/>
  <c r="U893" i="1"/>
  <c r="V893" i="1"/>
  <c r="U2169" i="1"/>
  <c r="V2169" i="1"/>
  <c r="U3371" i="1"/>
  <c r="V3371" i="1"/>
  <c r="U3450" i="1"/>
  <c r="V3450" i="1"/>
  <c r="U3156" i="1"/>
  <c r="V3156" i="1"/>
  <c r="U923" i="1"/>
  <c r="V923" i="1"/>
  <c r="U3228" i="1"/>
  <c r="V3228" i="1"/>
  <c r="U1354" i="1"/>
  <c r="V1354" i="1"/>
  <c r="U1725" i="1"/>
  <c r="V1725" i="1"/>
  <c r="U887" i="1"/>
  <c r="V887" i="1"/>
  <c r="U2005" i="1"/>
  <c r="V2005" i="1"/>
  <c r="U1154" i="1"/>
  <c r="V1154" i="1"/>
  <c r="U554" i="1"/>
  <c r="V554" i="1"/>
  <c r="U282" i="1"/>
  <c r="V282" i="1"/>
  <c r="U2014" i="1"/>
  <c r="V2014" i="1"/>
  <c r="U413" i="1"/>
  <c r="V413" i="1"/>
  <c r="U1962" i="1"/>
  <c r="V1962" i="1"/>
  <c r="U144" i="1"/>
  <c r="V144" i="1"/>
  <c r="U149" i="1"/>
  <c r="V149" i="1"/>
  <c r="U3511" i="1"/>
  <c r="V3511" i="1"/>
  <c r="U2727" i="1"/>
  <c r="V2727" i="1"/>
  <c r="U573" i="1"/>
  <c r="V573" i="1"/>
  <c r="U79" i="1"/>
  <c r="V79" i="1"/>
  <c r="U1335" i="1"/>
  <c r="V1335" i="1"/>
  <c r="U25" i="1"/>
  <c r="V25" i="1"/>
  <c r="U2393" i="1"/>
  <c r="V2393" i="1"/>
  <c r="U201" i="1"/>
  <c r="V201" i="1"/>
  <c r="U1857" i="1"/>
  <c r="V1857" i="1"/>
  <c r="U704" i="1"/>
  <c r="V704" i="1"/>
  <c r="U1908" i="1"/>
  <c r="V1908" i="1"/>
  <c r="U2772" i="1"/>
  <c r="V2772" i="1"/>
  <c r="U2283" i="1"/>
  <c r="V2283" i="1"/>
  <c r="U1525" i="1"/>
  <c r="V1525" i="1"/>
  <c r="U1438" i="1"/>
  <c r="V1438" i="1"/>
  <c r="U2257" i="1"/>
  <c r="V2257" i="1"/>
  <c r="U1261" i="1"/>
  <c r="V1261" i="1"/>
  <c r="U1748" i="1"/>
  <c r="V1748" i="1"/>
  <c r="U527" i="1"/>
  <c r="V527" i="1"/>
  <c r="U890" i="1"/>
  <c r="V890" i="1"/>
  <c r="U2286" i="1"/>
  <c r="V2286" i="1"/>
  <c r="U2400" i="1"/>
  <c r="V2400" i="1"/>
  <c r="U3515" i="1"/>
  <c r="V3515" i="1"/>
  <c r="U925" i="1"/>
  <c r="V925" i="1"/>
  <c r="U3078" i="1"/>
  <c r="V3078" i="1"/>
  <c r="U388" i="1"/>
  <c r="V388" i="1"/>
  <c r="U2454" i="1"/>
  <c r="V2454" i="1"/>
  <c r="U3360" i="1"/>
  <c r="V3360" i="1"/>
  <c r="U1734" i="1"/>
  <c r="V1734" i="1"/>
  <c r="U2877" i="1"/>
  <c r="V2877" i="1"/>
  <c r="U333" i="1"/>
  <c r="V333" i="1"/>
  <c r="U2048" i="1"/>
  <c r="V2048" i="1"/>
  <c r="U3427" i="1"/>
  <c r="V3427" i="1"/>
  <c r="U2521" i="1"/>
  <c r="V2521" i="1"/>
  <c r="U3546" i="1"/>
  <c r="V3546" i="1"/>
  <c r="U1489" i="1"/>
  <c r="V1489" i="1"/>
  <c r="U2949" i="1"/>
  <c r="V2949" i="1"/>
  <c r="U3574" i="1"/>
  <c r="V3574" i="1"/>
  <c r="U451" i="1"/>
  <c r="V451" i="1"/>
  <c r="U183" i="1"/>
  <c r="V183" i="1"/>
  <c r="U788" i="1"/>
  <c r="V788" i="1"/>
  <c r="U1238" i="1"/>
  <c r="V1238" i="1"/>
  <c r="U1801" i="1"/>
  <c r="V1801" i="1"/>
  <c r="U1192" i="1"/>
  <c r="V1192" i="1"/>
  <c r="U1492" i="1"/>
  <c r="V1492" i="1"/>
  <c r="U605" i="1"/>
  <c r="V605" i="1"/>
  <c r="U123" i="1"/>
  <c r="V123" i="1"/>
  <c r="U2755" i="1"/>
  <c r="V2755" i="1"/>
  <c r="U2853" i="1"/>
  <c r="V2853" i="1"/>
  <c r="U3505" i="1"/>
  <c r="V3505" i="1"/>
  <c r="U2943" i="1"/>
  <c r="V2943" i="1"/>
  <c r="U1790" i="1"/>
  <c r="V1790" i="1"/>
  <c r="U718" i="1"/>
  <c r="V718" i="1"/>
  <c r="U1585" i="1"/>
  <c r="V1585" i="1"/>
  <c r="U745" i="1"/>
  <c r="V745" i="1"/>
  <c r="U809" i="1"/>
  <c r="V809" i="1"/>
  <c r="U3293" i="1"/>
  <c r="V3293" i="1"/>
  <c r="U987" i="1"/>
  <c r="V987" i="1"/>
  <c r="U3003" i="1"/>
  <c r="V3003" i="1"/>
  <c r="U385" i="1"/>
  <c r="V385" i="1"/>
  <c r="U1879" i="1"/>
  <c r="V1879" i="1"/>
  <c r="U940" i="1"/>
  <c r="V940" i="1"/>
  <c r="U3075" i="1"/>
  <c r="V3075" i="1"/>
  <c r="U2721" i="1"/>
  <c r="V2721" i="1"/>
  <c r="U1484" i="1"/>
  <c r="V1484" i="1"/>
  <c r="U521" i="1"/>
  <c r="V521" i="1"/>
  <c r="U2305" i="1"/>
  <c r="V2305" i="1"/>
  <c r="U1201" i="1"/>
  <c r="V1201" i="1"/>
  <c r="U1447" i="1"/>
  <c r="V1447" i="1"/>
  <c r="U328" i="1"/>
  <c r="V328" i="1"/>
  <c r="U2846" i="1"/>
  <c r="V2846" i="1"/>
  <c r="U1139" i="1"/>
  <c r="V1139" i="1"/>
  <c r="U3494" i="1"/>
  <c r="V3494" i="1"/>
  <c r="U1459" i="1"/>
  <c r="V1459" i="1"/>
  <c r="U3566" i="1"/>
  <c r="V3566" i="1"/>
  <c r="U441" i="1"/>
  <c r="V441" i="1"/>
  <c r="U2788" i="1"/>
  <c r="V2788" i="1"/>
  <c r="U3379" i="1"/>
  <c r="V3379" i="1"/>
  <c r="U681" i="1"/>
  <c r="V681" i="1"/>
  <c r="U723" i="1"/>
  <c r="V723" i="1"/>
  <c r="U2932" i="1"/>
  <c r="V2932" i="1"/>
  <c r="U204" i="1"/>
  <c r="V204" i="1"/>
  <c r="U872" i="1"/>
  <c r="V872" i="1"/>
  <c r="U1418" i="1"/>
  <c r="V1418" i="1"/>
  <c r="U2387" i="1"/>
  <c r="V2387" i="1"/>
  <c r="U1996" i="1"/>
  <c r="V1996" i="1"/>
  <c r="U2082" i="1"/>
  <c r="V2082" i="1"/>
  <c r="U2782" i="1"/>
  <c r="V2782" i="1"/>
  <c r="U798" i="1"/>
  <c r="V798" i="1"/>
  <c r="U1082" i="1"/>
  <c r="V1082" i="1"/>
  <c r="U193" i="1"/>
  <c r="V193" i="1"/>
  <c r="U620" i="1"/>
  <c r="V620" i="1"/>
  <c r="U479" i="1"/>
  <c r="V479" i="1"/>
  <c r="U1789" i="1"/>
  <c r="V1789" i="1"/>
  <c r="U2790" i="1"/>
  <c r="V2790" i="1"/>
  <c r="U2343" i="1"/>
  <c r="V2343" i="1"/>
  <c r="U3384" i="1"/>
  <c r="V3384" i="1"/>
  <c r="U3171" i="1"/>
  <c r="V3171" i="1"/>
  <c r="U697" i="1"/>
  <c r="V697" i="1"/>
  <c r="U2177" i="1"/>
  <c r="V2177" i="1"/>
  <c r="U3055" i="1"/>
  <c r="V3055" i="1"/>
  <c r="U941" i="1"/>
  <c r="V941" i="1"/>
  <c r="U3184" i="1"/>
  <c r="V3184" i="1"/>
  <c r="U1675" i="1"/>
  <c r="V1675" i="1"/>
  <c r="U1097" i="1"/>
  <c r="V1097" i="1"/>
  <c r="U22" i="1"/>
  <c r="V22" i="1"/>
  <c r="U1777" i="1"/>
  <c r="V1777" i="1"/>
  <c r="U1641" i="1"/>
  <c r="V1641" i="1"/>
  <c r="U854" i="1"/>
  <c r="V854" i="1"/>
  <c r="U1423" i="1"/>
  <c r="V1423" i="1"/>
  <c r="U1538" i="1"/>
  <c r="V1538" i="1"/>
  <c r="U1349" i="1"/>
  <c r="V1349" i="1"/>
  <c r="U1415" i="1"/>
  <c r="V1415" i="1"/>
  <c r="U939" i="1"/>
  <c r="V939" i="1"/>
  <c r="U1007" i="1"/>
  <c r="V1007" i="1"/>
  <c r="U3185" i="1"/>
  <c r="V3185" i="1"/>
  <c r="U2555" i="1"/>
  <c r="V2555" i="1"/>
  <c r="U735" i="1"/>
  <c r="V735" i="1"/>
  <c r="U2168" i="1"/>
  <c r="V2168" i="1"/>
  <c r="U2975" i="1"/>
  <c r="V2975" i="1"/>
  <c r="U343" i="1"/>
  <c r="V343" i="1"/>
  <c r="U2856" i="1"/>
  <c r="V2856" i="1"/>
  <c r="U2930" i="1"/>
  <c r="V2930" i="1"/>
  <c r="U248" i="1"/>
  <c r="V248" i="1"/>
  <c r="U91" i="1"/>
  <c r="V91" i="1"/>
  <c r="U1052" i="1"/>
  <c r="V1052" i="1"/>
  <c r="U3008" i="1"/>
  <c r="V3008" i="1"/>
  <c r="U1023" i="1"/>
  <c r="V1023" i="1"/>
  <c r="U3369" i="1"/>
  <c r="V3369" i="1"/>
  <c r="U364" i="1"/>
  <c r="V364" i="1"/>
  <c r="U467" i="1"/>
  <c r="V467" i="1"/>
  <c r="U2225" i="1"/>
  <c r="V2225" i="1"/>
  <c r="U1802" i="1"/>
  <c r="V1802" i="1"/>
  <c r="U3065" i="1"/>
  <c r="V3065" i="1"/>
  <c r="U2622" i="1"/>
  <c r="V2622" i="1"/>
  <c r="U539" i="1"/>
  <c r="V539" i="1"/>
  <c r="U2054" i="1"/>
  <c r="V2054" i="1"/>
  <c r="U532" i="1"/>
  <c r="V532" i="1"/>
  <c r="U1515" i="1"/>
  <c r="V1515" i="1"/>
  <c r="U1079" i="1"/>
  <c r="V1079" i="1"/>
  <c r="U1528" i="1"/>
  <c r="V1528" i="1"/>
  <c r="U545" i="1"/>
  <c r="V545" i="1"/>
  <c r="U2944" i="1"/>
  <c r="V2944" i="1"/>
  <c r="U258" i="1"/>
  <c r="V258" i="1"/>
  <c r="U2371" i="1"/>
  <c r="V2371" i="1"/>
  <c r="U2486" i="1"/>
  <c r="V2486" i="1"/>
  <c r="U295" i="1"/>
  <c r="V295" i="1"/>
  <c r="U3137" i="1"/>
  <c r="V3137" i="1"/>
  <c r="U920" i="1"/>
  <c r="V920" i="1"/>
  <c r="U1113" i="1"/>
  <c r="V1113" i="1"/>
  <c r="U1871" i="1"/>
  <c r="V1871" i="1"/>
  <c r="U2020" i="1"/>
  <c r="V2020" i="1"/>
  <c r="U1963" i="1"/>
  <c r="V1963" i="1"/>
  <c r="U2012" i="1"/>
  <c r="V2012" i="1"/>
  <c r="U3510" i="1"/>
  <c r="V3510" i="1"/>
  <c r="U1932" i="1"/>
  <c r="V1932" i="1"/>
  <c r="U3355" i="1"/>
  <c r="V3355" i="1"/>
  <c r="U2663" i="1"/>
  <c r="V2663" i="1"/>
  <c r="U713" i="1"/>
  <c r="V713" i="1"/>
  <c r="U3487" i="1"/>
  <c r="V3487" i="1"/>
  <c r="U2547" i="1"/>
  <c r="V2547" i="1"/>
  <c r="U2426" i="1"/>
  <c r="V2426" i="1"/>
  <c r="U3466" i="1"/>
  <c r="V3466" i="1"/>
  <c r="U1924" i="1"/>
  <c r="V1924" i="1"/>
  <c r="U3141" i="1"/>
  <c r="V3141" i="1"/>
  <c r="U3105" i="1"/>
  <c r="V3105" i="1"/>
  <c r="U732" i="1"/>
  <c r="V732" i="1"/>
  <c r="U2321" i="1"/>
  <c r="V2321" i="1"/>
  <c r="U2879" i="1"/>
  <c r="V2879" i="1"/>
  <c r="U897" i="1"/>
  <c r="V897" i="1"/>
  <c r="U2166" i="1"/>
  <c r="V2166" i="1"/>
  <c r="U2508" i="1"/>
  <c r="V2508" i="1"/>
  <c r="U2252" i="1"/>
  <c r="V2252" i="1"/>
  <c r="U3026" i="1"/>
  <c r="V3026" i="1"/>
  <c r="U1749" i="1"/>
  <c r="V1749" i="1"/>
  <c r="U2094" i="1"/>
  <c r="V2094" i="1"/>
  <c r="U2274" i="1"/>
  <c r="V2274" i="1"/>
  <c r="U758" i="1"/>
  <c r="V758" i="1"/>
  <c r="U929" i="1"/>
  <c r="V929" i="1"/>
  <c r="U3087" i="1"/>
  <c r="V3087" i="1"/>
  <c r="U3260" i="1"/>
  <c r="V3260" i="1"/>
  <c r="U914" i="1"/>
  <c r="V914" i="1"/>
  <c r="U623" i="1"/>
  <c r="V623" i="1"/>
  <c r="U98" i="1"/>
  <c r="V98" i="1"/>
  <c r="U3514" i="1"/>
  <c r="V3514" i="1"/>
  <c r="U1570" i="1"/>
  <c r="V1570" i="1"/>
  <c r="U342" i="1"/>
  <c r="V342" i="1"/>
  <c r="U3469" i="1"/>
  <c r="V3469" i="1"/>
  <c r="U787" i="1"/>
  <c r="V787" i="1"/>
  <c r="U222" i="1"/>
  <c r="V222" i="1"/>
  <c r="U2310" i="1"/>
  <c r="V2310" i="1"/>
  <c r="U3265" i="1"/>
  <c r="V3265" i="1"/>
  <c r="U682" i="1"/>
  <c r="V682" i="1"/>
  <c r="U644" i="1"/>
  <c r="V644" i="1"/>
  <c r="U217" i="1"/>
  <c r="V217" i="1"/>
  <c r="U1709" i="1"/>
  <c r="V1709" i="1"/>
  <c r="U1028" i="1"/>
  <c r="V1028" i="1"/>
  <c r="U2117" i="1"/>
  <c r="V2117" i="1"/>
  <c r="U3518" i="1"/>
  <c r="V3518" i="1"/>
  <c r="U305" i="1"/>
  <c r="V305" i="1"/>
  <c r="U2909" i="1"/>
  <c r="V2909" i="1"/>
  <c r="U1884" i="1"/>
  <c r="V1884" i="1"/>
  <c r="U1369" i="1"/>
  <c r="V1369" i="1"/>
  <c r="U2033" i="1"/>
  <c r="V2033" i="1"/>
  <c r="U986" i="1"/>
  <c r="V986" i="1"/>
  <c r="U1816" i="1"/>
  <c r="V1816" i="1"/>
  <c r="U241" i="1"/>
  <c r="V241" i="1"/>
  <c r="U2373" i="1"/>
  <c r="V2373" i="1"/>
  <c r="U1573" i="1"/>
  <c r="V1573" i="1"/>
  <c r="U3529" i="1"/>
  <c r="V3529" i="1"/>
  <c r="U1120" i="1"/>
  <c r="V1120" i="1"/>
  <c r="U3440" i="1"/>
  <c r="V3440" i="1"/>
  <c r="U1345" i="1"/>
  <c r="V1345" i="1"/>
  <c r="U80" i="1"/>
  <c r="V80" i="1"/>
  <c r="U1037" i="1"/>
  <c r="V1037" i="1"/>
  <c r="U2134" i="1"/>
  <c r="V2134" i="1"/>
  <c r="U855" i="1"/>
  <c r="V855" i="1"/>
  <c r="U3447" i="1"/>
  <c r="V3447" i="1"/>
  <c r="U741" i="1"/>
  <c r="V741" i="1"/>
  <c r="U2653" i="1"/>
  <c r="V2653" i="1"/>
  <c r="U3012" i="1"/>
  <c r="V3012" i="1"/>
  <c r="U169" i="1"/>
  <c r="V169" i="1"/>
  <c r="U508" i="1"/>
  <c r="V508" i="1"/>
  <c r="U2934" i="1"/>
  <c r="V2934" i="1"/>
  <c r="U1716" i="1"/>
  <c r="V1716" i="1"/>
  <c r="U1605" i="1"/>
  <c r="V1605" i="1"/>
  <c r="U2644" i="1"/>
  <c r="V2644" i="1"/>
  <c r="U2935" i="1"/>
  <c r="V2935" i="1"/>
  <c r="U2472" i="1"/>
  <c r="V2472" i="1"/>
  <c r="U1313" i="1"/>
  <c r="V1313" i="1"/>
  <c r="U120" i="1"/>
  <c r="V120" i="1"/>
  <c r="U75" i="1"/>
  <c r="V75" i="1"/>
  <c r="U3136" i="1"/>
  <c r="V3136" i="1"/>
  <c r="U2957" i="1"/>
  <c r="V2957" i="1"/>
  <c r="U1832" i="1"/>
  <c r="V1832" i="1"/>
  <c r="U1312" i="1"/>
  <c r="V1312" i="1"/>
  <c r="U907" i="1"/>
  <c r="V907" i="1"/>
  <c r="U2660" i="1"/>
  <c r="V2660" i="1"/>
  <c r="U361" i="1"/>
  <c r="V361" i="1"/>
  <c r="U1694" i="1"/>
  <c r="V1694" i="1"/>
  <c r="U555" i="1"/>
  <c r="V555" i="1"/>
  <c r="U2307" i="1"/>
  <c r="V2307" i="1"/>
  <c r="U3039" i="1"/>
  <c r="V3039" i="1"/>
  <c r="U1056" i="1"/>
  <c r="V1056" i="1"/>
  <c r="U2154" i="1"/>
  <c r="V2154" i="1"/>
  <c r="U2764" i="1"/>
  <c r="V2764" i="1"/>
  <c r="U2562" i="1"/>
  <c r="V2562" i="1"/>
  <c r="U2351" i="1"/>
  <c r="V2351" i="1"/>
  <c r="U2651" i="1"/>
  <c r="V2651" i="1"/>
  <c r="U1677" i="1"/>
  <c r="V1677" i="1"/>
  <c r="U1629" i="1"/>
  <c r="V1629" i="1"/>
  <c r="U82" i="1"/>
  <c r="V82" i="1"/>
  <c r="U1384" i="1"/>
  <c r="V1384" i="1"/>
  <c r="U2171" i="1"/>
  <c r="V2171" i="1"/>
  <c r="U1900" i="1"/>
  <c r="V1900" i="1"/>
  <c r="U3043" i="1"/>
  <c r="V3043" i="1"/>
  <c r="U1464" i="1"/>
  <c r="V1464" i="1"/>
  <c r="U1555" i="1"/>
  <c r="V1555" i="1"/>
  <c r="U3593" i="1"/>
  <c r="V3593" i="1"/>
  <c r="U1392" i="1"/>
  <c r="V1392" i="1"/>
  <c r="U351" i="1"/>
  <c r="V351" i="1"/>
  <c r="U387" i="1"/>
  <c r="V387" i="1"/>
  <c r="U1730" i="1"/>
  <c r="V1730" i="1"/>
  <c r="U24" i="1"/>
  <c r="V24" i="1"/>
  <c r="U1519" i="1"/>
  <c r="V1519" i="1"/>
  <c r="U3029" i="1"/>
  <c r="V3029" i="1"/>
  <c r="U3048" i="1"/>
  <c r="V3048" i="1"/>
  <c r="U2042" i="1"/>
  <c r="V2042" i="1"/>
  <c r="U325" i="1"/>
  <c r="V325" i="1"/>
  <c r="U2263" i="1"/>
  <c r="V2263" i="1"/>
  <c r="U1377" i="1"/>
  <c r="V1377" i="1"/>
  <c r="U963" i="1"/>
  <c r="V963" i="1"/>
  <c r="U2439" i="1"/>
  <c r="V2439" i="1"/>
  <c r="U2574" i="1"/>
  <c r="V2574" i="1"/>
  <c r="U549" i="1"/>
  <c r="V549" i="1"/>
  <c r="U2138" i="1"/>
  <c r="V2138" i="1"/>
  <c r="U3372" i="1"/>
  <c r="V3372" i="1"/>
  <c r="U1286" i="1"/>
  <c r="V1286" i="1"/>
  <c r="U3317" i="1"/>
  <c r="V3317" i="1"/>
  <c r="U1187" i="1"/>
  <c r="V1187" i="1"/>
  <c r="U1561" i="1"/>
  <c r="V1561" i="1"/>
  <c r="U2861" i="1"/>
  <c r="V2861" i="1"/>
  <c r="U3577" i="1"/>
  <c r="V3577" i="1"/>
  <c r="U1933" i="1"/>
  <c r="V1933" i="1"/>
  <c r="U2282" i="1"/>
  <c r="V2282" i="1"/>
  <c r="U2265" i="1"/>
  <c r="V2265" i="1"/>
  <c r="U1210" i="1"/>
  <c r="V1210" i="1"/>
  <c r="U3235" i="1"/>
  <c r="V3235" i="1"/>
  <c r="U3062" i="1"/>
  <c r="V3062" i="1"/>
  <c r="U3564" i="1"/>
  <c r="V3564" i="1"/>
  <c r="U1197" i="1"/>
  <c r="V1197" i="1"/>
  <c r="U2287" i="1"/>
  <c r="V2287" i="1"/>
  <c r="U2953" i="1"/>
  <c r="V2953" i="1"/>
  <c r="U927" i="1"/>
  <c r="V927" i="1"/>
  <c r="U390" i="1"/>
  <c r="V390" i="1"/>
  <c r="U3387" i="1"/>
  <c r="V3387" i="1"/>
  <c r="U459" i="1"/>
  <c r="V459" i="1"/>
  <c r="U753" i="1"/>
  <c r="V753" i="1"/>
  <c r="U562" i="1"/>
  <c r="V562" i="1"/>
  <c r="U417" i="1"/>
  <c r="V417" i="1"/>
  <c r="U26" i="1"/>
  <c r="V26" i="1"/>
  <c r="U2812" i="1"/>
  <c r="V2812" i="1"/>
  <c r="U599" i="1"/>
  <c r="V599" i="1"/>
  <c r="U568" i="1"/>
  <c r="V568" i="1"/>
  <c r="U1711" i="1"/>
  <c r="V1711" i="1"/>
  <c r="U137" i="1"/>
  <c r="V137" i="1"/>
  <c r="U1428" i="1"/>
  <c r="V1428" i="1"/>
  <c r="U2159" i="1"/>
  <c r="V2159" i="1"/>
  <c r="U497" i="1"/>
  <c r="V497" i="1"/>
  <c r="U720" i="1"/>
  <c r="V720" i="1"/>
  <c r="U1458" i="1"/>
  <c r="V1458" i="1"/>
  <c r="U235" i="1"/>
  <c r="V235" i="1"/>
  <c r="U1252" i="1"/>
  <c r="V1252" i="1"/>
  <c r="U2272" i="1"/>
  <c r="V2272" i="1"/>
  <c r="U3200" i="1"/>
  <c r="V3200" i="1"/>
  <c r="U3433" i="1"/>
  <c r="V3433" i="1"/>
  <c r="U2107" i="1"/>
  <c r="V2107" i="1"/>
  <c r="U1758" i="1"/>
  <c r="V1758" i="1"/>
  <c r="U134" i="1"/>
  <c r="V134" i="1"/>
  <c r="U747" i="1"/>
  <c r="V747" i="1"/>
  <c r="U898" i="1"/>
  <c r="V898" i="1"/>
  <c r="U3555" i="1"/>
  <c r="V3555" i="1"/>
  <c r="U2491" i="1"/>
  <c r="V2491" i="1"/>
  <c r="U604" i="1"/>
  <c r="V604" i="1"/>
  <c r="U3501" i="1"/>
  <c r="V3501" i="1"/>
  <c r="U3042" i="1"/>
  <c r="V3042" i="1"/>
  <c r="U1639" i="1"/>
  <c r="V1639" i="1"/>
  <c r="U2869" i="1"/>
  <c r="V2869" i="1"/>
  <c r="U1362" i="1"/>
  <c r="V1362" i="1"/>
  <c r="U3009" i="1"/>
  <c r="V3009" i="1"/>
  <c r="U1155" i="1"/>
  <c r="V1155" i="1"/>
  <c r="U507" i="1"/>
  <c r="V507" i="1"/>
  <c r="U129" i="1"/>
  <c r="V129" i="1"/>
  <c r="U1396" i="1"/>
  <c r="V1396" i="1"/>
  <c r="U1948" i="1"/>
  <c r="V1948" i="1"/>
  <c r="U2665" i="1"/>
  <c r="V2665" i="1"/>
  <c r="U2459" i="1"/>
  <c r="V2459" i="1"/>
  <c r="U95" i="1"/>
  <c r="V95" i="1"/>
  <c r="U1977" i="1"/>
  <c r="V1977" i="1"/>
  <c r="U2490" i="1"/>
  <c r="V2490" i="1"/>
  <c r="U6" i="1"/>
  <c r="V6" i="1"/>
  <c r="V781" i="1"/>
  <c r="U781" i="1"/>
  <c r="W52" i="4" l="1"/>
  <c r="Z46" i="4" s="1"/>
  <c r="AA46" i="4" s="1"/>
  <c r="AA47" i="4" s="1"/>
  <c r="Z47" i="4" l="1"/>
  <c r="AD6" i="1" l="1"/>
  <c r="AD2490" i="1"/>
  <c r="AD1977" i="1"/>
  <c r="AD95" i="1"/>
  <c r="AD2459" i="1"/>
  <c r="AD2665" i="1"/>
  <c r="AD1948" i="1"/>
  <c r="AD1396" i="1"/>
  <c r="AD129" i="1"/>
  <c r="AD507" i="1"/>
  <c r="AD1155" i="1"/>
  <c r="AD3009" i="1"/>
  <c r="AD1362" i="1"/>
  <c r="AD2869" i="1"/>
  <c r="AD1639" i="1"/>
  <c r="AD3042" i="1"/>
  <c r="AD3501" i="1"/>
  <c r="AD604" i="1"/>
  <c r="AD2491" i="1"/>
  <c r="AD3555" i="1"/>
  <c r="AD898" i="1"/>
  <c r="AD747" i="1"/>
  <c r="AD134" i="1"/>
  <c r="AD1758" i="1"/>
  <c r="AD2107" i="1"/>
  <c r="AD3433" i="1"/>
  <c r="AD3200" i="1"/>
  <c r="AD2272" i="1"/>
  <c r="AD1252" i="1"/>
  <c r="AD235" i="1"/>
  <c r="AD1458" i="1"/>
  <c r="AD720" i="1"/>
  <c r="AD497" i="1"/>
  <c r="AD2159" i="1"/>
  <c r="AD1428" i="1"/>
  <c r="AD137" i="1"/>
  <c r="AD1711" i="1"/>
  <c r="AD568" i="1"/>
  <c r="AD599" i="1"/>
  <c r="AD2812" i="1"/>
  <c r="AD26" i="1"/>
  <c r="AD417" i="1"/>
  <c r="AD562" i="1"/>
  <c r="AD753" i="1"/>
  <c r="AD459" i="1"/>
  <c r="AD3387" i="1"/>
  <c r="AD390" i="1"/>
  <c r="AD927" i="1"/>
  <c r="AD2953" i="1"/>
  <c r="AD2287" i="1"/>
  <c r="AD1197" i="1"/>
  <c r="AD3564" i="1"/>
  <c r="AD3062" i="1"/>
  <c r="AD3235" i="1"/>
  <c r="AD1210" i="1"/>
  <c r="AD2265" i="1"/>
  <c r="AD2282" i="1"/>
  <c r="AD1933" i="1"/>
  <c r="AD3577" i="1"/>
  <c r="AD2861" i="1"/>
  <c r="AD1561" i="1"/>
  <c r="AD1187" i="1"/>
  <c r="AD3317" i="1"/>
  <c r="AD1286" i="1"/>
  <c r="AD3372" i="1"/>
  <c r="AD2138" i="1"/>
  <c r="AD549" i="1"/>
  <c r="AD2574" i="1"/>
  <c r="AD2439" i="1"/>
  <c r="AD963" i="1"/>
  <c r="AD1377" i="1"/>
  <c r="AD2263" i="1"/>
  <c r="AD325" i="1"/>
  <c r="AD2042" i="1"/>
  <c r="AD3048" i="1"/>
  <c r="AD3029" i="1"/>
  <c r="AD1519" i="1"/>
  <c r="AD24" i="1"/>
  <c r="AD1730" i="1"/>
  <c r="AD387" i="1"/>
  <c r="AD351" i="1"/>
  <c r="AD1392" i="1"/>
  <c r="AD3593" i="1"/>
  <c r="AD1555" i="1"/>
  <c r="AD1464" i="1"/>
  <c r="AD3043" i="1"/>
  <c r="AD1900" i="1"/>
  <c r="AD2171" i="1"/>
  <c r="AD1384" i="1"/>
  <c r="AD82" i="1"/>
  <c r="AD1629" i="1"/>
  <c r="AD1677" i="1"/>
  <c r="AD2651" i="1"/>
  <c r="AD2351" i="1"/>
  <c r="AD2562" i="1"/>
  <c r="AD2764" i="1"/>
  <c r="AD2154" i="1"/>
  <c r="AD1056" i="1"/>
  <c r="AD3039" i="1"/>
  <c r="AD2307" i="1"/>
  <c r="AD555" i="1"/>
  <c r="AD1694" i="1"/>
  <c r="AD361" i="1"/>
  <c r="AD2660" i="1"/>
  <c r="AD907" i="1"/>
  <c r="AD1312" i="1"/>
  <c r="AD1832" i="1"/>
  <c r="AD2957" i="1"/>
  <c r="AD3136" i="1"/>
  <c r="AD75" i="1"/>
  <c r="AD120" i="1"/>
  <c r="AD1313" i="1"/>
  <c r="AD2472" i="1"/>
  <c r="AD2935" i="1"/>
  <c r="AD2644" i="1"/>
  <c r="AD1605" i="1"/>
  <c r="AD1716" i="1"/>
  <c r="AD2934" i="1"/>
  <c r="AD508" i="1"/>
  <c r="AD169" i="1"/>
  <c r="AD3012" i="1"/>
  <c r="AD2653" i="1"/>
  <c r="AD741" i="1"/>
  <c r="AD3447" i="1"/>
  <c r="AD855" i="1"/>
  <c r="AD2134" i="1"/>
  <c r="AD1037" i="1"/>
  <c r="AD80" i="1"/>
  <c r="AD1345" i="1"/>
  <c r="AD3440" i="1"/>
  <c r="AD1120" i="1"/>
  <c r="AD3529" i="1"/>
  <c r="AD1573" i="1"/>
  <c r="AD2373" i="1"/>
  <c r="AD241" i="1"/>
  <c r="AD1816" i="1"/>
  <c r="AD986" i="1"/>
  <c r="AD2033" i="1"/>
  <c r="AD1369" i="1"/>
  <c r="AD1884" i="1"/>
  <c r="AD2909" i="1"/>
  <c r="AD305" i="1"/>
  <c r="AD3518" i="1"/>
  <c r="AD2117" i="1"/>
  <c r="AD1028" i="1"/>
  <c r="AD1709" i="1"/>
  <c r="AD217" i="1"/>
  <c r="AD644" i="1"/>
  <c r="AD682" i="1"/>
  <c r="AD3265" i="1"/>
  <c r="AD2310" i="1"/>
  <c r="AD222" i="1"/>
  <c r="AD787" i="1"/>
  <c r="AD3469" i="1"/>
  <c r="AD342" i="1"/>
  <c r="AD1570" i="1"/>
  <c r="AD3514" i="1"/>
  <c r="AD98" i="1"/>
  <c r="AD623" i="1"/>
  <c r="AD914" i="1"/>
  <c r="AD3260" i="1"/>
  <c r="AD3087" i="1"/>
  <c r="AD929" i="1"/>
  <c r="AD758" i="1"/>
  <c r="AD2274" i="1"/>
  <c r="AD2094" i="1"/>
  <c r="AD1749" i="1"/>
  <c r="AD3026" i="1"/>
  <c r="AD2252" i="1"/>
  <c r="AD2508" i="1"/>
  <c r="AD2166" i="1"/>
  <c r="AD897" i="1"/>
  <c r="AD2879" i="1"/>
  <c r="AD2321" i="1"/>
  <c r="AD732" i="1"/>
  <c r="AD3105" i="1"/>
  <c r="AD3141" i="1"/>
  <c r="AD1924" i="1"/>
  <c r="AD3466" i="1"/>
  <c r="AD2426" i="1"/>
  <c r="AD2547" i="1"/>
  <c r="AD3487" i="1"/>
  <c r="AD713" i="1"/>
  <c r="AD2663" i="1"/>
  <c r="AD3355" i="1"/>
  <c r="AD1932" i="1"/>
  <c r="AD3510" i="1"/>
  <c r="AD2012" i="1"/>
  <c r="AD1963" i="1"/>
  <c r="AD2020" i="1"/>
  <c r="AD1871" i="1"/>
  <c r="AD1113" i="1"/>
  <c r="AD920" i="1"/>
  <c r="AD3137" i="1"/>
  <c r="AD295" i="1"/>
  <c r="AD2486" i="1"/>
  <c r="AD2371" i="1"/>
  <c r="AD258" i="1"/>
  <c r="AD2944" i="1"/>
  <c r="AD545" i="1"/>
  <c r="AD1528" i="1"/>
  <c r="AD1079" i="1"/>
  <c r="AD1515" i="1"/>
  <c r="AD532" i="1"/>
  <c r="AD2054" i="1"/>
  <c r="AD539" i="1"/>
  <c r="AD2622" i="1"/>
  <c r="AD3065" i="1"/>
  <c r="AD1802" i="1"/>
  <c r="AD2225" i="1"/>
  <c r="AD467" i="1"/>
  <c r="AD364" i="1"/>
  <c r="AD3369" i="1"/>
  <c r="AD1023" i="1"/>
  <c r="AD3008" i="1"/>
  <c r="AD1052" i="1"/>
  <c r="AD91" i="1"/>
  <c r="AD248" i="1"/>
  <c r="AD2930" i="1"/>
  <c r="AD2856" i="1"/>
  <c r="AD343" i="1"/>
  <c r="AD2975" i="1"/>
  <c r="AD2168" i="1"/>
  <c r="AD735" i="1"/>
  <c r="AD2555" i="1"/>
  <c r="AD3185" i="1"/>
  <c r="AD1007" i="1"/>
  <c r="AD939" i="1"/>
  <c r="AD1415" i="1"/>
  <c r="AD1349" i="1"/>
  <c r="AD1538" i="1"/>
  <c r="AD1423" i="1"/>
  <c r="AD854" i="1"/>
  <c r="AD1641" i="1"/>
  <c r="AD1777" i="1"/>
  <c r="AD22" i="1"/>
  <c r="AD1097" i="1"/>
  <c r="AD1675" i="1"/>
  <c r="AD3184" i="1"/>
  <c r="AD941" i="1"/>
  <c r="AD3055" i="1"/>
  <c r="AD2177" i="1"/>
  <c r="AD697" i="1"/>
  <c r="AD3171" i="1"/>
  <c r="AD3384" i="1"/>
  <c r="AD2343" i="1"/>
  <c r="AD2790" i="1"/>
  <c r="AD1789" i="1"/>
  <c r="AD479" i="1"/>
  <c r="AD620" i="1"/>
  <c r="AD193" i="1"/>
  <c r="AD1082" i="1"/>
  <c r="AD798" i="1"/>
  <c r="AD2782" i="1"/>
  <c r="AD2082" i="1"/>
  <c r="AD1996" i="1"/>
  <c r="AD2387" i="1"/>
  <c r="AD1418" i="1"/>
  <c r="AD872" i="1"/>
  <c r="AD204" i="1"/>
  <c r="AD2932" i="1"/>
  <c r="AD723" i="1"/>
  <c r="AD681" i="1"/>
  <c r="AD3379" i="1"/>
  <c r="AD2788" i="1"/>
  <c r="AD441" i="1"/>
  <c r="AD3566" i="1"/>
  <c r="AD1459" i="1"/>
  <c r="AD3494" i="1"/>
  <c r="AD1139" i="1"/>
  <c r="AD2846" i="1"/>
  <c r="AD328" i="1"/>
  <c r="AD1447" i="1"/>
  <c r="AD1201" i="1"/>
  <c r="AD2305" i="1"/>
  <c r="AD521" i="1"/>
  <c r="AD1484" i="1"/>
  <c r="AD2721" i="1"/>
  <c r="AD3075" i="1"/>
  <c r="AD940" i="1"/>
  <c r="AD1879" i="1"/>
  <c r="AD385" i="1"/>
  <c r="AD3003" i="1"/>
  <c r="AD987" i="1"/>
  <c r="AD3293" i="1"/>
  <c r="AD809" i="1"/>
  <c r="AD745" i="1"/>
  <c r="AD1585" i="1"/>
  <c r="AD718" i="1"/>
  <c r="AD1790" i="1"/>
  <c r="AD2943" i="1"/>
  <c r="AD3505" i="1"/>
  <c r="AD2853" i="1"/>
  <c r="AD2755" i="1"/>
  <c r="AD123" i="1"/>
  <c r="AD605" i="1"/>
  <c r="AD1492" i="1"/>
  <c r="AD1192" i="1"/>
  <c r="AD1801" i="1"/>
  <c r="AD1238" i="1"/>
  <c r="AD788" i="1"/>
  <c r="AD183" i="1"/>
  <c r="AD451" i="1"/>
  <c r="AD3574" i="1"/>
  <c r="AD2949" i="1"/>
  <c r="AD1489" i="1"/>
  <c r="AD3546" i="1"/>
  <c r="AD2521" i="1"/>
  <c r="AD3427" i="1"/>
  <c r="AD2048" i="1"/>
  <c r="AD333" i="1"/>
  <c r="AD2877" i="1"/>
  <c r="AD1734" i="1"/>
  <c r="AD3360" i="1"/>
  <c r="AD2454" i="1"/>
  <c r="AD388" i="1"/>
  <c r="AD3078" i="1"/>
  <c r="AD925" i="1"/>
  <c r="AD3515" i="1"/>
  <c r="AD2400" i="1"/>
  <c r="AD2286" i="1"/>
  <c r="AD890" i="1"/>
  <c r="AD527" i="1"/>
  <c r="AD1748" i="1"/>
  <c r="AD1261" i="1"/>
  <c r="AD2257" i="1"/>
  <c r="AD1438" i="1"/>
  <c r="AD1525" i="1"/>
  <c r="AD2283" i="1"/>
  <c r="AD2772" i="1"/>
  <c r="AD1908" i="1"/>
  <c r="AD704" i="1"/>
  <c r="AD1857" i="1"/>
  <c r="AD201" i="1"/>
  <c r="AD2393" i="1"/>
  <c r="AD25" i="1"/>
  <c r="AD1335" i="1"/>
  <c r="AD79" i="1"/>
  <c r="AD573" i="1"/>
  <c r="AD2727" i="1"/>
  <c r="AD3511" i="1"/>
  <c r="AD149" i="1"/>
  <c r="AD144" i="1"/>
  <c r="AD1962" i="1"/>
  <c r="AD413" i="1"/>
  <c r="AD2014" i="1"/>
  <c r="AD282" i="1"/>
  <c r="AD554" i="1"/>
  <c r="AD1154" i="1"/>
  <c r="AD2005" i="1"/>
  <c r="AD887" i="1"/>
  <c r="AD1725" i="1"/>
  <c r="AD1354" i="1"/>
  <c r="AD3228" i="1"/>
  <c r="AD923" i="1"/>
  <c r="AD3156" i="1"/>
  <c r="AD3450" i="1"/>
  <c r="AD3371" i="1"/>
  <c r="AD2169" i="1"/>
  <c r="AD893" i="1"/>
  <c r="AD2489" i="1"/>
  <c r="AD1667" i="1"/>
  <c r="AD2527" i="1"/>
  <c r="AD1051" i="1"/>
  <c r="AD1202" i="1"/>
  <c r="AD3543" i="1"/>
  <c r="AD174" i="1"/>
  <c r="AD3343" i="1"/>
  <c r="AD2146" i="1"/>
  <c r="AD3044" i="1"/>
  <c r="AD3341" i="1"/>
  <c r="AD1896" i="1"/>
  <c r="AD1609" i="1"/>
  <c r="AD875" i="1"/>
  <c r="AD3506" i="1"/>
  <c r="AD397" i="1"/>
  <c r="AD560" i="1"/>
  <c r="AD3470" i="1"/>
  <c r="AD1330" i="1"/>
  <c r="AD2518" i="1"/>
  <c r="AD1132" i="1"/>
  <c r="AD3178" i="1"/>
  <c r="AD2381" i="1"/>
  <c r="AD56" i="1"/>
  <c r="AD3538" i="1"/>
  <c r="AD3439" i="1"/>
  <c r="AD398" i="1"/>
  <c r="AD900" i="1"/>
  <c r="AD125" i="1"/>
  <c r="AD3350" i="1"/>
  <c r="AD2741" i="1"/>
  <c r="AD2219" i="1"/>
  <c r="AD1379" i="1"/>
  <c r="AD2043" i="1"/>
  <c r="AD2463" i="1"/>
  <c r="AD2836" i="1"/>
  <c r="AD3011" i="1"/>
  <c r="AD1869" i="1"/>
  <c r="AD3565" i="1"/>
  <c r="AD1302" i="1"/>
  <c r="AD1727" i="1"/>
  <c r="AD3385" i="1"/>
  <c r="AD1254" i="1"/>
  <c r="AD541" i="1"/>
  <c r="AD307" i="1"/>
  <c r="AD2440" i="1"/>
  <c r="AD299" i="1"/>
  <c r="AD3449" i="1"/>
  <c r="AD1577" i="1"/>
  <c r="AD1127" i="1"/>
  <c r="AD225" i="1"/>
  <c r="AD2382" i="1"/>
  <c r="AD707" i="1"/>
  <c r="AD1620" i="1"/>
  <c r="AD2833" i="1"/>
  <c r="AD272" i="1"/>
  <c r="AD3070" i="1"/>
  <c r="AD2587" i="1"/>
  <c r="AD1206" i="1"/>
  <c r="AD2642" i="1"/>
  <c r="AD846" i="1"/>
  <c r="AD1502" i="1"/>
  <c r="AD1624" i="1"/>
  <c r="AD2433" i="1"/>
  <c r="AD1076" i="1"/>
  <c r="AD1482" i="1"/>
  <c r="AD3383" i="1"/>
  <c r="AD1537" i="1"/>
  <c r="AD1740" i="1"/>
  <c r="AD2192" i="1"/>
  <c r="AD2348" i="1"/>
  <c r="AD759" i="1"/>
  <c r="AD2563" i="1"/>
  <c r="AD815" i="1"/>
  <c r="AD2529" i="1"/>
  <c r="AD3338" i="1"/>
  <c r="AD1303" i="1"/>
  <c r="AD3498" i="1"/>
  <c r="AD2288" i="1"/>
  <c r="AD2253" i="1"/>
  <c r="AD2412" i="1"/>
  <c r="AD800" i="1"/>
  <c r="AD3234" i="1"/>
  <c r="AD366" i="1"/>
  <c r="AD460" i="1"/>
  <c r="AD2702" i="1"/>
  <c r="AD2738" i="1"/>
  <c r="AD8" i="1"/>
  <c r="AD1164" i="1"/>
  <c r="AD1938" i="1"/>
  <c r="AD2084" i="1"/>
  <c r="AD1724" i="1"/>
  <c r="AD2438" i="1"/>
  <c r="AD2939" i="1"/>
  <c r="AD2735" i="1"/>
  <c r="AD1800" i="1"/>
  <c r="AD2924" i="1"/>
  <c r="AD3256" i="1"/>
  <c r="AD1217" i="1"/>
  <c r="AD3422" i="1"/>
  <c r="AD142" i="1"/>
  <c r="AD318" i="1"/>
  <c r="AD3093" i="1"/>
  <c r="AD1644" i="1"/>
  <c r="AD744" i="1"/>
  <c r="AD78" i="1"/>
  <c r="AD572" i="1"/>
  <c r="AD2232" i="1"/>
  <c r="AD39" i="1"/>
  <c r="AD959" i="1"/>
  <c r="AD1322" i="1"/>
  <c r="AD1891" i="1"/>
  <c r="AD679" i="1"/>
  <c r="AD3327" i="1"/>
  <c r="AD159" i="1"/>
  <c r="AD3304" i="1"/>
  <c r="AD3059" i="1"/>
  <c r="AD422" i="1"/>
  <c r="AD522" i="1"/>
  <c r="AD3404" i="1"/>
  <c r="AD2353" i="1"/>
  <c r="AD856" i="1"/>
  <c r="AD2087" i="1"/>
  <c r="AD3412" i="1"/>
  <c r="AD769" i="1"/>
  <c r="AD68" i="1"/>
  <c r="AD313" i="1"/>
  <c r="AD771" i="1"/>
  <c r="AD876" i="1"/>
  <c r="AD271" i="1"/>
  <c r="AD1722" i="1"/>
  <c r="AD2819" i="1"/>
  <c r="AD1373" i="1"/>
  <c r="AD3396" i="1"/>
  <c r="AD3272" i="1"/>
  <c r="AD1398" i="1"/>
  <c r="AD3598" i="1"/>
  <c r="AD2427" i="1"/>
  <c r="AD1805" i="1"/>
  <c r="AD3437" i="1"/>
  <c r="AD612" i="1"/>
  <c r="AD1098" i="1"/>
  <c r="AD749" i="1"/>
  <c r="AD1454" i="1"/>
  <c r="AD2104" i="1"/>
  <c r="AD3067" i="1"/>
  <c r="AD1944" i="1"/>
  <c r="AD1910" i="1"/>
  <c r="AD2148" i="1"/>
  <c r="AD1061" i="1"/>
  <c r="AD310" i="1"/>
  <c r="AD3251" i="1"/>
  <c r="AD2632" i="1"/>
  <c r="AD3024" i="1"/>
  <c r="AD2293" i="1"/>
  <c r="AD2398" i="1"/>
  <c r="AD2442" i="1"/>
  <c r="AD814" i="1"/>
  <c r="AD3516" i="1"/>
  <c r="AD1812" i="1"/>
  <c r="AD1219" i="1"/>
  <c r="AD1634" i="1"/>
  <c r="AD414" i="1"/>
  <c r="AD1376" i="1"/>
  <c r="AD3330" i="1"/>
  <c r="AD1728" i="1"/>
  <c r="AD761" i="1"/>
  <c r="AD211" i="1"/>
  <c r="AD3135" i="1"/>
  <c r="AD1904" i="1"/>
  <c r="AD1961" i="1"/>
  <c r="AD1074" i="1"/>
  <c r="AD1628" i="1"/>
  <c r="AD2742" i="1"/>
  <c r="AD2073" i="1"/>
  <c r="AD2066" i="1"/>
  <c r="AD2531" i="1"/>
  <c r="AD294" i="1"/>
  <c r="AD2422" i="1"/>
  <c r="AD607" i="1"/>
  <c r="AD2210" i="1"/>
  <c r="AD2657" i="1"/>
  <c r="AD1243" i="1"/>
  <c r="AD2776" i="1"/>
  <c r="AD2599" i="1"/>
  <c r="AD842" i="1"/>
  <c r="AD2010" i="1"/>
  <c r="AD2156" i="1"/>
  <c r="AD1291" i="1"/>
  <c r="AD1416" i="1"/>
  <c r="AD3405" i="1"/>
  <c r="AD3023" i="1"/>
  <c r="AD2507" i="1"/>
  <c r="AD3091" i="1"/>
  <c r="AD1143" i="1"/>
  <c r="AD1840" i="1"/>
  <c r="AD1886" i="1"/>
  <c r="AD3318" i="1"/>
  <c r="AD3210" i="1"/>
  <c r="AD601" i="1"/>
  <c r="AD2121" i="1"/>
  <c r="AD435" i="1"/>
  <c r="AD1720" i="1"/>
  <c r="AD3489" i="1"/>
  <c r="AD2992" i="1"/>
  <c r="AD2360" i="1"/>
  <c r="AD3052" i="1"/>
  <c r="AD1004" i="1"/>
  <c r="AD1874" i="1"/>
  <c r="AD1212" i="1"/>
  <c r="AD458" i="1"/>
  <c r="AD1040" i="1"/>
  <c r="AD2867" i="1"/>
  <c r="AD1281" i="1"/>
  <c r="AD2959" i="1"/>
  <c r="AD383" i="1"/>
  <c r="AD3579" i="1"/>
  <c r="AD2330" i="1"/>
  <c r="AD3217" i="1"/>
  <c r="AD359" i="1"/>
  <c r="AD40" i="1"/>
  <c r="AD2370" i="1"/>
  <c r="AD1386" i="1"/>
  <c r="AD3247" i="1"/>
  <c r="AD1539" i="1"/>
  <c r="AD2216" i="1"/>
  <c r="AD824" i="1"/>
  <c r="AD650" i="1"/>
  <c r="AD3276" i="1"/>
  <c r="AD2825" i="1"/>
  <c r="AD1422" i="1"/>
  <c r="AD3590" i="1"/>
  <c r="AD776" i="1"/>
  <c r="AD30" i="1"/>
  <c r="AD1715" i="1"/>
  <c r="AD1703" i="1"/>
  <c r="AD2484" i="1"/>
  <c r="AD1552" i="1"/>
  <c r="AD2055" i="1"/>
  <c r="AD3473" i="1"/>
  <c r="AD316" i="1"/>
  <c r="AD2855" i="1"/>
  <c r="AD2152" i="1"/>
  <c r="AD1156" i="1"/>
  <c r="AD1993" i="1"/>
  <c r="AD523" i="1"/>
  <c r="AD2244" i="1"/>
  <c r="AD2326" i="1"/>
  <c r="AD3076" i="1"/>
  <c r="AD1768" i="1"/>
  <c r="AD2536" i="1"/>
  <c r="AD231" i="1"/>
  <c r="AD649" i="1"/>
  <c r="AD2029" i="1"/>
  <c r="AD1191" i="1"/>
  <c r="AD303" i="1"/>
  <c r="AD2041" i="1"/>
  <c r="AD3225" i="1"/>
  <c r="AD3121" i="1"/>
  <c r="AD2445" i="1"/>
  <c r="AD1466" i="1"/>
  <c r="AD3415" i="1"/>
  <c r="AD2757" i="1"/>
  <c r="AD2026" i="1"/>
  <c r="AD1441" i="1"/>
  <c r="AD2649" i="1"/>
  <c r="AD1104" i="1"/>
  <c r="AD1284" i="1"/>
  <c r="AD1994" i="1"/>
  <c r="AD1299" i="1"/>
  <c r="AD51" i="1"/>
  <c r="AD207" i="1"/>
  <c r="AD982" i="1"/>
  <c r="AD488" i="1"/>
  <c r="AD2902" i="1"/>
  <c r="AD1689" i="1"/>
  <c r="AD633" i="1"/>
  <c r="AD3455" i="1"/>
  <c r="AD3157" i="1"/>
  <c r="AD2480" i="1"/>
  <c r="AD3271" i="1"/>
  <c r="AD1608" i="1"/>
  <c r="AD2318" i="1"/>
  <c r="AD1365" i="1"/>
  <c r="AD1851" i="1"/>
  <c r="AD1735" i="1"/>
  <c r="AD21" i="1"/>
  <c r="AD2830" i="1"/>
  <c r="AD381" i="1"/>
  <c r="AD1255" i="1"/>
  <c r="AD3452" i="1"/>
  <c r="AD717" i="1"/>
  <c r="AD3122" i="1"/>
  <c r="AD773" i="1"/>
  <c r="AD1583" i="1"/>
  <c r="AD847" i="1"/>
  <c r="AD822" i="1"/>
  <c r="AD725" i="1"/>
  <c r="AD1982" i="1"/>
  <c r="AD163" i="1"/>
  <c r="AD17" i="1"/>
  <c r="AD3179" i="1"/>
  <c r="AD1053" i="1"/>
  <c r="AD1946" i="1"/>
  <c r="AD2092" i="1"/>
  <c r="AD1759" i="1"/>
  <c r="AD67" i="1"/>
  <c r="AD596" i="1"/>
  <c r="AD2386" i="1"/>
  <c r="AD3381" i="1"/>
  <c r="AD1810" i="1"/>
  <c r="AD2331" i="1"/>
  <c r="AD3520" i="1"/>
  <c r="AD3391" i="1"/>
  <c r="AD2575" i="1"/>
  <c r="AD2857" i="1"/>
  <c r="AD1949" i="1"/>
  <c r="AD512" i="1"/>
  <c r="AD2918" i="1"/>
  <c r="AD3146" i="1"/>
  <c r="AD3014" i="1"/>
  <c r="AD1913" i="1"/>
  <c r="AD618" i="1"/>
  <c r="AD1862" i="1"/>
  <c r="AD346" i="1"/>
  <c r="AD3244" i="1"/>
  <c r="AD264" i="1"/>
  <c r="AD2652" i="1"/>
  <c r="AD1329" i="1"/>
  <c r="AD65" i="1"/>
  <c r="AD844" i="1"/>
  <c r="AD1670" i="1"/>
  <c r="AD841" i="1"/>
  <c r="AD3057" i="1"/>
  <c r="AD3305" i="1"/>
  <c r="AD188" i="1"/>
  <c r="AD2237" i="1"/>
  <c r="AD2414" i="1"/>
  <c r="AD2089" i="1"/>
  <c r="AD2954" i="1"/>
  <c r="AD2500" i="1"/>
  <c r="AD406" i="1"/>
  <c r="AD2958" i="1"/>
  <c r="AD2100" i="1"/>
  <c r="AD3102" i="1"/>
  <c r="AD1751" i="1"/>
  <c r="AD2350" i="1"/>
  <c r="AD1274" i="1"/>
  <c r="AD1228" i="1"/>
  <c r="AD1178" i="1"/>
  <c r="AD1576" i="1"/>
  <c r="AD1726" i="1"/>
  <c r="AD2634" i="1"/>
  <c r="AD1237" i="1"/>
  <c r="AD3150" i="1"/>
  <c r="AD3530" i="1"/>
  <c r="AD2074" i="1"/>
  <c r="AD3061" i="1"/>
  <c r="AD208" i="1"/>
  <c r="AD2140" i="1"/>
  <c r="AD3191" i="1"/>
  <c r="AD2420" i="1"/>
  <c r="AD3071" i="1"/>
  <c r="AD2758" i="1"/>
  <c r="AD1435" i="1"/>
  <c r="AD2079" i="1"/>
  <c r="AD54" i="1"/>
  <c r="AD2645" i="1"/>
  <c r="AD867" i="1"/>
  <c r="AD2997" i="1"/>
  <c r="AD3562" i="1"/>
  <c r="AD2108" i="1"/>
  <c r="AD373" i="1"/>
  <c r="AD823" i="1"/>
  <c r="AD3459" i="1"/>
  <c r="AD2793" i="1"/>
  <c r="AD2813" i="1"/>
  <c r="AD2530" i="1"/>
  <c r="AD2118" i="1"/>
  <c r="AD2808" i="1"/>
  <c r="AD332" i="1"/>
  <c r="AD1625" i="1"/>
  <c r="AD1242" i="1"/>
  <c r="AD2978" i="1"/>
  <c r="AD2976" i="1"/>
  <c r="AD2078" i="1"/>
  <c r="AD3088" i="1"/>
  <c r="AD2394" i="1"/>
  <c r="AD1786" i="1"/>
  <c r="AD1448" i="1"/>
  <c r="AD567" i="1"/>
  <c r="AD1919" i="1"/>
  <c r="AD3357" i="1"/>
  <c r="AD395" i="1"/>
  <c r="AD617" i="1"/>
  <c r="AD3537" i="1"/>
  <c r="AD1075" i="1"/>
  <c r="AD2214" i="1"/>
  <c r="AD686" i="1"/>
  <c r="AD1425" i="1"/>
  <c r="AD416" i="1"/>
  <c r="AD1586" i="1"/>
  <c r="AD1145" i="1"/>
  <c r="AD2429" i="1"/>
  <c r="AD608" i="1"/>
  <c r="AD1126" i="1"/>
  <c r="AD334" i="1"/>
  <c r="AD3004" i="1"/>
  <c r="AD2895" i="1"/>
  <c r="AD368" i="1"/>
  <c r="AD1700" i="1"/>
  <c r="AD1931" i="1"/>
  <c r="AD3322" i="1"/>
  <c r="AD3237" i="1"/>
  <c r="AD423" i="1"/>
  <c r="AD3287" i="1"/>
  <c r="AD1829" i="1"/>
  <c r="AD2791" i="1"/>
  <c r="AD878" i="1"/>
  <c r="AD1917" i="1"/>
  <c r="AD2826" i="1"/>
  <c r="AD3168" i="1"/>
  <c r="AD1134" i="1"/>
  <c r="AD3340" i="1"/>
  <c r="AD804" i="1"/>
  <c r="AD2594" i="1"/>
  <c r="AD690" i="1"/>
  <c r="AD1909" i="1"/>
  <c r="AD2628" i="1"/>
  <c r="AD3223" i="1"/>
  <c r="AD1673" i="1"/>
  <c r="AD1973" i="1"/>
  <c r="AD3592" i="1"/>
  <c r="AD2075" i="1"/>
  <c r="AD2391" i="1"/>
  <c r="AD2476" i="1"/>
  <c r="AD813" i="1"/>
  <c r="AD87" i="1"/>
  <c r="AD2526" i="1"/>
  <c r="AD428" i="1"/>
  <c r="AD2963" i="1"/>
  <c r="AD2670" i="1"/>
  <c r="AD3362" i="1"/>
  <c r="AD2828" i="1"/>
  <c r="AD1708" i="1"/>
  <c r="AD464" i="1"/>
  <c r="AD321" i="1"/>
  <c r="AD220" i="1"/>
  <c r="AD848" i="1"/>
  <c r="AD1647" i="1"/>
  <c r="AD2408" i="1"/>
  <c r="AD3378" i="1"/>
  <c r="AD212" i="1"/>
  <c r="AD1532" i="1"/>
  <c r="AD983" i="1"/>
  <c r="AD3108" i="1"/>
  <c r="AD3549" i="1"/>
  <c r="AD673" i="1"/>
  <c r="AD2988" i="1"/>
  <c r="AD330" i="1"/>
  <c r="AD2892" i="1"/>
  <c r="AD2258" i="1"/>
  <c r="AD341" i="1"/>
  <c r="AD3354" i="1"/>
  <c r="AD625" i="1"/>
  <c r="AD1575" i="1"/>
  <c r="AD2175" i="1"/>
  <c r="AD3425" i="1"/>
  <c r="AD1277" i="1"/>
  <c r="AD964" i="1"/>
  <c r="AD2589" i="1"/>
  <c r="AD882" i="1"/>
  <c r="AD2340" i="1"/>
  <c r="AD1880" i="1"/>
  <c r="AD2658" i="1"/>
  <c r="AD2907" i="1"/>
  <c r="AD2540" i="1"/>
  <c r="AD1109" i="1"/>
  <c r="AD1540" i="1"/>
  <c r="AD1342" i="1"/>
  <c r="AD2497" i="1"/>
  <c r="AD2925" i="1"/>
  <c r="AD3025" i="1"/>
  <c r="AD881" i="1"/>
  <c r="AD1276" i="1"/>
  <c r="AD2051" i="1"/>
  <c r="AD791" i="1"/>
  <c r="AD2837" i="1"/>
  <c r="AD3226" i="1"/>
  <c r="AD688" i="1"/>
  <c r="AD2027" i="1"/>
  <c r="AD3104" i="1"/>
  <c r="AD3120" i="1"/>
  <c r="AD244" i="1"/>
  <c r="AD1831" i="1"/>
  <c r="AD2560" i="1"/>
  <c r="AD2396" i="1"/>
  <c r="AD1713" i="1"/>
  <c r="AD240" i="1"/>
  <c r="AD2181" i="1"/>
  <c r="AD232" i="1"/>
  <c r="AD249" i="1"/>
  <c r="AD1864" i="1"/>
  <c r="AD172" i="1"/>
  <c r="AD3085" i="1"/>
  <c r="AD3570" i="1"/>
  <c r="AD154" i="1"/>
  <c r="AD1091" i="1"/>
  <c r="AD3527" i="1"/>
  <c r="AD1499" i="1"/>
  <c r="AD2260" i="1"/>
  <c r="AD3204" i="1"/>
  <c r="AD1449" i="1"/>
  <c r="AD233" i="1"/>
  <c r="AD1195" i="1"/>
  <c r="AD2456" i="1"/>
  <c r="AD3496" i="1"/>
  <c r="AD2751" i="1"/>
  <c r="AD3395" i="1"/>
  <c r="AD2102" i="1"/>
  <c r="AD2989" i="1"/>
  <c r="AD2699" i="1"/>
  <c r="AD624" i="1"/>
  <c r="AD3567" i="1"/>
  <c r="AD176" i="1"/>
  <c r="AD3089" i="1"/>
  <c r="AD2762" i="1"/>
  <c r="AD2277" i="1"/>
  <c r="AD1945" i="1"/>
  <c r="AD1989" i="1"/>
  <c r="AD1662" i="1"/>
  <c r="AD3209" i="1"/>
  <c r="AD518" i="1"/>
  <c r="AD743" i="1"/>
  <c r="AD481" i="1"/>
  <c r="AD2777" i="1"/>
  <c r="AD96" i="1"/>
  <c r="AD1264" i="1"/>
  <c r="AD2709" i="1"/>
  <c r="AD3211" i="1"/>
  <c r="AD3045" i="1"/>
  <c r="AD2296" i="1"/>
  <c r="AD972" i="1"/>
  <c r="AD2711" i="1"/>
  <c r="AD879" i="1"/>
  <c r="AD2339" i="1"/>
  <c r="AD2951" i="1"/>
  <c r="AD1723" i="1"/>
  <c r="AD2933" i="1"/>
  <c r="AD1808" i="1"/>
  <c r="AD1081" i="1"/>
  <c r="AD400" i="1"/>
  <c r="AD2965" i="1"/>
  <c r="AD1063" i="1"/>
  <c r="AD3159" i="1"/>
  <c r="AD1579" i="1"/>
  <c r="AD279" i="1"/>
  <c r="AD3128" i="1"/>
  <c r="AD865" i="1"/>
  <c r="AD889" i="1"/>
  <c r="AD3532" i="1"/>
  <c r="AD2955" i="1"/>
  <c r="AD1589" i="1"/>
  <c r="AD2852" i="1"/>
  <c r="AD2243" i="1"/>
  <c r="AD2498" i="1"/>
  <c r="AD3358" i="1"/>
  <c r="AD2211" i="1"/>
  <c r="AD1267" i="1"/>
  <c r="AD583" i="1"/>
  <c r="AD262" i="1"/>
  <c r="AD2847" i="1"/>
  <c r="AD1224" i="1"/>
  <c r="AD654" i="1"/>
  <c r="AD3377" i="1"/>
  <c r="AD1611" i="1"/>
  <c r="AD3101" i="1"/>
  <c r="AD3054" i="1"/>
  <c r="AD3390" i="1"/>
  <c r="AD634" i="1"/>
  <c r="AD1103" i="1"/>
  <c r="AD602" i="1"/>
  <c r="AD2203" i="1"/>
  <c r="AD2610" i="1"/>
  <c r="AD2280" i="1"/>
  <c r="AD621" i="1"/>
  <c r="AD3380" i="1"/>
  <c r="AD3596" i="1"/>
  <c r="AD1780" i="1"/>
  <c r="AD1606" i="1"/>
  <c r="AD556" i="1"/>
  <c r="AD3539" i="1"/>
  <c r="AD1064" i="1"/>
  <c r="AD657" i="1"/>
  <c r="AD228" i="1"/>
  <c r="AD2901" i="1"/>
  <c r="AD2297" i="1"/>
  <c r="AD2435" i="1"/>
  <c r="AD748" i="1"/>
  <c r="AD3584" i="1"/>
  <c r="AD3032" i="1"/>
  <c r="AD3243" i="1"/>
  <c r="AD2189" i="1"/>
  <c r="AD3477" i="1"/>
  <c r="AD1108" i="1"/>
  <c r="AD3502" i="1"/>
  <c r="AD3270" i="1"/>
  <c r="AD2071" i="1"/>
  <c r="AD2554" i="1"/>
  <c r="AD253" i="1"/>
  <c r="AD2669" i="1"/>
  <c r="AD448" i="1"/>
  <c r="AD3403" i="1"/>
  <c r="AD1432" i="1"/>
  <c r="AD2130" i="1"/>
  <c r="AD801" i="1"/>
  <c r="AD1246" i="1"/>
  <c r="AD537" i="1"/>
  <c r="AD529" i="1"/>
  <c r="AD2950" i="1"/>
  <c r="AD2580" i="1"/>
  <c r="AD425" i="1"/>
  <c r="AD1121" i="1"/>
  <c r="AD197" i="1"/>
  <c r="AD693" i="1"/>
  <c r="AD3417" i="1"/>
  <c r="AD1607" i="1"/>
  <c r="AD396" i="1"/>
  <c r="AD1568" i="1"/>
  <c r="AD503" i="1"/>
  <c r="AD391" i="1"/>
  <c r="AD2891" i="1"/>
  <c r="AD427" i="1"/>
  <c r="AD1657" i="1"/>
  <c r="AD177" i="1"/>
  <c r="AD3467" i="1"/>
  <c r="AD1370" i="1"/>
  <c r="AD1455" i="1"/>
  <c r="AD1168" i="1"/>
  <c r="AD566" i="1"/>
  <c r="AD921" i="1"/>
  <c r="AD2143" i="1"/>
  <c r="AD3084" i="1"/>
  <c r="AD2322" i="1"/>
  <c r="AD2588" i="1"/>
  <c r="AD728" i="1"/>
  <c r="AD306" i="1"/>
  <c r="AD12" i="1"/>
  <c r="AD145" i="1"/>
  <c r="AD1209" i="1"/>
  <c r="AD2488" i="1"/>
  <c r="AD710" i="1"/>
  <c r="AD1185" i="1"/>
  <c r="AD2986" i="1"/>
  <c r="AD1572" i="1"/>
  <c r="AD2543" i="1"/>
  <c r="AD3212" i="1"/>
  <c r="AD1787" i="1"/>
  <c r="AD70" i="1"/>
  <c r="AD2942" i="1"/>
  <c r="AD2667" i="1"/>
  <c r="AD2097" i="1"/>
  <c r="AD1536" i="1"/>
  <c r="AD1427" i="1"/>
  <c r="AD812" i="1"/>
  <c r="AD218" i="1"/>
  <c r="AD2860" i="1"/>
  <c r="AD1036" i="1"/>
  <c r="AD185" i="1"/>
  <c r="AD156" i="1"/>
  <c r="AD1774" i="1"/>
  <c r="AD3241" i="1"/>
  <c r="AD1059" i="1"/>
  <c r="AD1550" i="1"/>
  <c r="AD3323" i="1"/>
  <c r="AD2796" i="1"/>
  <c r="AD3420" i="1"/>
  <c r="AD1240" i="1"/>
  <c r="AD3444" i="1"/>
  <c r="AD1496" i="1"/>
  <c r="AD2565" i="1"/>
  <c r="AD480" i="1"/>
  <c r="AD965" i="1"/>
  <c r="AD2316" i="1"/>
  <c r="AD1368" i="1"/>
  <c r="AD2319" i="1"/>
  <c r="AD1324" i="1"/>
  <c r="AD2821" i="1"/>
  <c r="AD2374" i="1"/>
  <c r="AD1229" i="1"/>
  <c r="AD2715" i="1"/>
  <c r="AD1333" i="1"/>
  <c r="AD1049" i="1"/>
  <c r="AD1275" i="1"/>
  <c r="AD442" i="1"/>
  <c r="AD2091" i="1"/>
  <c r="AD3486" i="1"/>
  <c r="AD3448" i="1"/>
  <c r="AD2618" i="1"/>
  <c r="AD339" i="1"/>
  <c r="AD956" i="1"/>
  <c r="AD3453" i="1"/>
  <c r="AD344" i="1"/>
  <c r="AD314" i="1"/>
  <c r="AD45" i="1"/>
  <c r="AD2736" i="1"/>
  <c r="AD1110" i="1"/>
  <c r="AD1695" i="1"/>
  <c r="AD3142" i="1"/>
  <c r="AD3220" i="1"/>
  <c r="AD1750" i="1"/>
  <c r="AD922" i="1"/>
  <c r="AD3255" i="1"/>
  <c r="AD1765" i="1"/>
  <c r="AD1941" i="1"/>
  <c r="AD298" i="1"/>
  <c r="AD2292" i="1"/>
  <c r="AD2584" i="1"/>
  <c r="AD2640" i="1"/>
  <c r="AD1698" i="1"/>
  <c r="AD2335" i="1"/>
  <c r="AD1266" i="1"/>
  <c r="AD1259" i="1"/>
  <c r="AD1268" i="1"/>
  <c r="AD2629" i="1"/>
  <c r="AD1868" i="1"/>
  <c r="AD3446" i="1"/>
  <c r="AD1408" i="1"/>
  <c r="AD1659" i="1"/>
  <c r="AD1311" i="1"/>
  <c r="AD1387" i="1"/>
  <c r="AD2183" i="1"/>
  <c r="AD3110" i="1"/>
  <c r="AD1792" i="1"/>
  <c r="AD3129" i="1"/>
  <c r="AD3314" i="1"/>
  <c r="AD2617" i="1"/>
  <c r="AD127" i="1"/>
  <c r="AD2899" i="1"/>
  <c r="AD2838" i="1"/>
  <c r="AD962" i="1"/>
  <c r="AD3281" i="1"/>
  <c r="AD978" i="1"/>
  <c r="AD3034" i="1"/>
  <c r="AD438" i="1"/>
  <c r="AD2462" i="1"/>
  <c r="AD11" i="1"/>
  <c r="AD482" i="1"/>
  <c r="AD2703" i="1"/>
  <c r="AD1169" i="1"/>
  <c r="AD1601" i="1"/>
  <c r="AD1204" i="1"/>
  <c r="AD942" i="1"/>
  <c r="AD1294" i="1"/>
  <c r="AD1742" i="1"/>
  <c r="AD2771" i="1"/>
  <c r="AD88" i="1"/>
  <c r="AD639" i="1"/>
  <c r="AD182" i="1"/>
  <c r="AD2674" i="1"/>
  <c r="AD525" i="1"/>
  <c r="AD2161" i="1"/>
  <c r="AD3173" i="1"/>
  <c r="AD3410" i="1"/>
  <c r="AD1839" i="1"/>
  <c r="AD3153" i="1"/>
  <c r="AD1135" i="1"/>
  <c r="AD2535" i="1"/>
  <c r="AD2561" i="1"/>
  <c r="AD1923" i="1"/>
  <c r="AD671" i="1"/>
  <c r="AD1950" i="1"/>
  <c r="AD2470" i="1"/>
  <c r="AD2275" i="1"/>
  <c r="AD2607" i="1"/>
  <c r="AD3117" i="1"/>
  <c r="AD2023" i="1"/>
  <c r="AD1588" i="1"/>
  <c r="AD1009" i="1"/>
  <c r="AD3554" i="1"/>
  <c r="AD3259" i="1"/>
  <c r="AD2941" i="1"/>
  <c r="AD2279" i="1"/>
  <c r="AD1336" i="1"/>
  <c r="AD73" i="1"/>
  <c r="AD2357" i="1"/>
  <c r="AD1153" i="1"/>
  <c r="AD2539" i="1"/>
  <c r="AD290" i="1"/>
  <c r="AD947" i="1"/>
  <c r="AD1671" i="1"/>
  <c r="AD2195" i="1"/>
  <c r="AD3238" i="1"/>
  <c r="AD1018" i="1"/>
  <c r="AD1140" i="1"/>
  <c r="AD2249" i="1"/>
  <c r="AD3019" i="1"/>
  <c r="AD2619" i="1"/>
  <c r="AD108" i="1"/>
  <c r="AD3401" i="1"/>
  <c r="AD1186" i="1"/>
  <c r="AD2147" i="1"/>
  <c r="AD77" i="1"/>
  <c r="AD2834" i="1"/>
  <c r="AD1054" i="1"/>
  <c r="AD789" i="1"/>
  <c r="AD2706" i="1"/>
  <c r="AD1479" i="1"/>
  <c r="AD3523" i="1"/>
  <c r="AD1361" i="1"/>
  <c r="AD1835" i="1"/>
  <c r="AD1785" i="1"/>
  <c r="AD2827" i="1"/>
  <c r="AD2300" i="1"/>
  <c r="AD2006" i="1"/>
  <c r="AD515" i="1"/>
  <c r="AD2494" i="1"/>
  <c r="AD1527" i="1"/>
  <c r="AD166" i="1"/>
  <c r="AD2" i="1"/>
  <c r="AD2995" i="1"/>
  <c r="AD1172" i="1"/>
  <c r="AD584" i="1"/>
  <c r="AD2832" i="1"/>
  <c r="AD3491" i="1"/>
  <c r="AD989" i="1"/>
  <c r="AD786" i="1"/>
  <c r="AD1737" i="1"/>
  <c r="AD44" i="1"/>
  <c r="AD760" i="1"/>
  <c r="AD2516" i="1"/>
  <c r="AD1957" i="1"/>
  <c r="AD703" i="1"/>
  <c r="AD355" i="1"/>
  <c r="AD2413" i="1"/>
  <c r="AD2870" i="1"/>
  <c r="AD1960" i="1"/>
  <c r="AD114" i="1"/>
  <c r="AD746" i="1"/>
  <c r="AD1809" i="1"/>
  <c r="AD202" i="1"/>
  <c r="AD1044" i="1"/>
  <c r="AD969" i="1"/>
  <c r="AD116" i="1"/>
  <c r="AD410" i="1"/>
  <c r="AD302" i="1"/>
  <c r="AD2201" i="1"/>
  <c r="AD2015" i="1"/>
  <c r="AD637" i="1"/>
  <c r="AD629" i="1"/>
  <c r="AD3176" i="1"/>
  <c r="AD3166" i="1"/>
  <c r="AD2719" i="1"/>
  <c r="AD2641" i="1"/>
  <c r="AD2471" i="1"/>
  <c r="AD1707" i="1"/>
  <c r="AD1902" i="1"/>
  <c r="AD1233" i="1"/>
  <c r="AD1843" i="1"/>
  <c r="AD2096" i="1"/>
  <c r="AD167" i="1"/>
  <c r="AD1401" i="1"/>
  <c r="AD2226" i="1"/>
  <c r="AD1504" i="1"/>
  <c r="AD1952" i="1"/>
  <c r="AD2320" i="1"/>
  <c r="AD1912" i="1"/>
  <c r="AD981" i="1"/>
  <c r="AD252" i="1"/>
  <c r="AD833" i="1"/>
  <c r="AD283" i="1"/>
  <c r="AD3147" i="1"/>
  <c r="AD34" i="1"/>
  <c r="AD1648" i="1"/>
  <c r="AD1845" i="1"/>
  <c r="AD502" i="1"/>
  <c r="AD851" i="1"/>
  <c r="AD463" i="1"/>
  <c r="AD2436" i="1"/>
  <c r="AD1010" i="1"/>
  <c r="AD3332" i="1"/>
  <c r="AD3430" i="1"/>
  <c r="AD275" i="1"/>
  <c r="AD2123" i="1"/>
  <c r="AD2785" i="1"/>
  <c r="AD13" i="1"/>
  <c r="AD1388" i="1"/>
  <c r="AD2022" i="1"/>
  <c r="AD1440" i="1"/>
  <c r="AD219" i="1"/>
  <c r="AD324" i="1"/>
  <c r="AD2524" i="1"/>
  <c r="AD1471" i="1"/>
  <c r="AD1842" i="1"/>
  <c r="AD1032" i="1"/>
  <c r="AD1757" i="1"/>
  <c r="AD2885" i="1"/>
  <c r="AD411" i="1"/>
  <c r="AD2187" i="1"/>
  <c r="AD1633" i="1"/>
  <c r="AD2888" i="1"/>
  <c r="AD1198" i="1"/>
  <c r="AD952" i="1"/>
  <c r="AD365" i="1"/>
  <c r="AD913" i="1"/>
  <c r="AD1047" i="1"/>
  <c r="AD3587" i="1"/>
  <c r="AD2900" i="1"/>
  <c r="AD2604" i="1"/>
  <c r="AD1287" i="1"/>
  <c r="AD2701" i="1"/>
  <c r="AD1346" i="1"/>
  <c r="AD999" i="1"/>
  <c r="AD2559" i="1"/>
  <c r="AD2142" i="1"/>
  <c r="AD3160" i="1"/>
  <c r="AD1927" i="1"/>
  <c r="AD764" i="1"/>
  <c r="AD465" i="1"/>
  <c r="AD1664" i="1"/>
  <c r="AD988" i="1"/>
  <c r="AD918" i="1"/>
  <c r="AD2743" i="1"/>
  <c r="AD2406" i="1"/>
  <c r="AD2739" i="1"/>
  <c r="AD3560" i="1"/>
  <c r="AD472" i="1"/>
  <c r="AD2615" i="1"/>
  <c r="AD3478" i="1"/>
  <c r="AD315" i="1"/>
  <c r="AD2740" i="1"/>
  <c r="AD362" i="1"/>
  <c r="AD1033" i="1"/>
  <c r="AD1970" i="1"/>
  <c r="AD2375" i="1"/>
  <c r="AD133" i="1"/>
  <c r="AD3072" i="1"/>
  <c r="AD1497" i="1"/>
  <c r="AD2213" i="1"/>
  <c r="AD2692" i="1"/>
  <c r="AD2765" i="1"/>
  <c r="AD3375" i="1"/>
  <c r="AD2972" i="1"/>
  <c r="AD234" i="1"/>
  <c r="AD699" i="1"/>
  <c r="AD389" i="1"/>
  <c r="AD3267" i="1"/>
  <c r="AD2390" i="1"/>
  <c r="AD2268" i="1"/>
  <c r="AD2863" i="1"/>
  <c r="AD1936" i="1"/>
  <c r="AD683" i="1"/>
  <c r="AD2716" i="1"/>
  <c r="AD1665" i="1"/>
  <c r="AD2704" i="1"/>
  <c r="AD1039" i="1"/>
  <c r="AD1822" i="1"/>
  <c r="AD3310" i="1"/>
  <c r="AD2814" i="1"/>
  <c r="AD2893" i="1"/>
  <c r="AD2973" i="1"/>
  <c r="AD1699" i="1"/>
  <c r="AD1632" i="1"/>
  <c r="AD2409" i="1"/>
  <c r="AD210" i="1"/>
  <c r="AD2452" i="1"/>
  <c r="AD2040" i="1"/>
  <c r="AD2333" i="1"/>
  <c r="AD2511" i="1"/>
  <c r="AD1753" i="1"/>
  <c r="AD1419" i="1"/>
  <c r="AD1487" i="1"/>
  <c r="AD1205" i="1"/>
  <c r="AD2178" i="1"/>
  <c r="AD1771" i="1"/>
  <c r="AD2000" i="1"/>
  <c r="AD291" i="1"/>
  <c r="AD729" i="1"/>
  <c r="AD2803" i="1"/>
  <c r="AD1885" i="1"/>
  <c r="AD14" i="1"/>
  <c r="AD1827" i="1"/>
  <c r="AD517" i="1"/>
  <c r="AD3236" i="1"/>
  <c r="AD3286" i="1"/>
  <c r="AD3578" i="1"/>
  <c r="AD42" i="1"/>
  <c r="AD1314" i="1"/>
  <c r="AD1718" i="1"/>
  <c r="AD2235" i="1"/>
  <c r="AD548" i="1"/>
  <c r="AD3472" i="1"/>
  <c r="AD280" i="1"/>
  <c r="AD3165" i="1"/>
  <c r="AD2182" i="1"/>
  <c r="AD995" i="1"/>
  <c r="AD239" i="1"/>
  <c r="AD1012" i="1"/>
  <c r="AD610" i="1"/>
  <c r="AD52" i="1"/>
  <c r="AD2729" i="1"/>
  <c r="AD2964" i="1"/>
  <c r="AD173" i="1"/>
  <c r="AD2180" i="1"/>
  <c r="AD3268" i="1"/>
  <c r="AD2503" i="1"/>
  <c r="AD3035" i="1"/>
  <c r="AD3274" i="1"/>
  <c r="AD1214" i="1"/>
  <c r="AD2815" i="1"/>
  <c r="AD1060" i="1"/>
  <c r="AD3325" i="1"/>
  <c r="AD1112" i="1"/>
  <c r="AD1663" i="1"/>
  <c r="AD2897" i="1"/>
  <c r="AD2974" i="1"/>
  <c r="AD1683" i="1"/>
  <c r="AD1901" i="1"/>
  <c r="AD1622" i="1"/>
  <c r="AD3315" i="1"/>
  <c r="AD3285" i="1"/>
  <c r="AD658" i="1"/>
  <c r="AD1678" i="1"/>
  <c r="AD3551" i="1"/>
  <c r="AD1114" i="1"/>
  <c r="AD2388" i="1"/>
  <c r="AD3036" i="1"/>
  <c r="AD311" i="1"/>
  <c r="AD374" i="1"/>
  <c r="AD2036" i="1"/>
  <c r="AD2786" i="1"/>
  <c r="AD250" i="1"/>
  <c r="AD113" i="1"/>
  <c r="AD2611" i="1"/>
  <c r="AD1513" i="1"/>
  <c r="AD1251" i="1"/>
  <c r="AD3028" i="1"/>
  <c r="AD439" i="1"/>
  <c r="AD1668" i="1"/>
  <c r="AD2913" i="1"/>
  <c r="AD119" i="1"/>
  <c r="AD186" i="1"/>
  <c r="AD152" i="1"/>
  <c r="AD143" i="1"/>
  <c r="AD2532" i="1"/>
  <c r="AD1581" i="1"/>
  <c r="AD768" i="1"/>
  <c r="AD457" i="1"/>
  <c r="AD1231" i="1"/>
  <c r="AD3095" i="1"/>
  <c r="AD2058" i="1"/>
  <c r="AD1439" i="1"/>
  <c r="AD2468" i="1"/>
  <c r="AD1612" i="1"/>
  <c r="AD147" i="1"/>
  <c r="AD2631" i="1"/>
  <c r="AD408" i="1"/>
  <c r="AD150" i="1"/>
  <c r="AD124" i="1"/>
  <c r="AD473" i="1"/>
  <c r="AD1610" i="1"/>
  <c r="AD64" i="1"/>
  <c r="AD1906" i="1"/>
  <c r="AD1873" i="1"/>
  <c r="AD3096" i="1"/>
  <c r="AD2009" i="1"/>
  <c r="AD2904" i="1"/>
  <c r="AD1279" i="1"/>
  <c r="AD254" i="1"/>
  <c r="AD3568" i="1"/>
  <c r="AD3490" i="1"/>
  <c r="AD336" i="1"/>
  <c r="AD2132" i="1"/>
  <c r="AD672" i="1"/>
  <c r="AD1337" i="1"/>
  <c r="AD1144" i="1"/>
  <c r="AD2464" i="1"/>
  <c r="AD3458" i="1"/>
  <c r="AD3175" i="1"/>
  <c r="AD1385" i="1"/>
  <c r="AD1686" i="1"/>
  <c r="AD1457" i="1"/>
  <c r="AD1003" i="1"/>
  <c r="AD2385" i="1"/>
  <c r="AD1227" i="1"/>
  <c r="AD1899" i="1"/>
  <c r="AD3013" i="1"/>
  <c r="AD2160" i="1"/>
  <c r="AD1999" i="1"/>
  <c r="AD2106" i="1"/>
  <c r="AD3127" i="1"/>
  <c r="AD195" i="1"/>
  <c r="AD1173" i="1"/>
  <c r="AD3189" i="1"/>
  <c r="AD138" i="1"/>
  <c r="AD1863" i="1"/>
  <c r="AD3126" i="1"/>
  <c r="AD2748" i="1"/>
  <c r="AD372" i="1"/>
  <c r="AD33" i="1"/>
  <c r="AD1020" i="1"/>
  <c r="AD2415" i="1"/>
  <c r="AD2019" i="1"/>
  <c r="AD903" i="1"/>
  <c r="AD3193" i="1"/>
  <c r="AD1360" i="1"/>
  <c r="AD667" i="1"/>
  <c r="AD2162" i="1"/>
  <c r="AD1741" i="1"/>
  <c r="AD2334" i="1"/>
  <c r="AD1881" i="1"/>
  <c r="AD3346" i="1"/>
  <c r="AD99" i="1"/>
  <c r="AD678" i="1"/>
  <c r="AD1244" i="1"/>
  <c r="AD1122" i="1"/>
  <c r="AD1530" i="1"/>
  <c r="AD1429" i="1"/>
  <c r="AD511" i="1"/>
  <c r="AD3528" i="1"/>
  <c r="AD1966" i="1"/>
  <c r="AD919" i="1"/>
  <c r="AD737" i="1"/>
  <c r="AD3291" i="1"/>
  <c r="AD948" i="1"/>
  <c r="AD2996" i="1"/>
  <c r="AD1779" i="1"/>
  <c r="AD970" i="1"/>
  <c r="AD1975" i="1"/>
  <c r="AD268" i="1"/>
  <c r="AD1512" i="1"/>
  <c r="AD3278" i="1"/>
  <c r="AD1781" i="1"/>
  <c r="AD2358" i="1"/>
  <c r="AD2363" i="1"/>
  <c r="AD1752" i="1"/>
  <c r="AD2698" i="1"/>
  <c r="AD92" i="1"/>
  <c r="AD516" i="1"/>
  <c r="AD600" i="1"/>
  <c r="AD430" i="1"/>
  <c r="AD2756" i="1"/>
  <c r="AD2800" i="1"/>
  <c r="AD2355" i="1"/>
  <c r="AD968" i="1"/>
  <c r="AD2928" i="1"/>
  <c r="AD3519" i="1"/>
  <c r="AD3388" i="1"/>
  <c r="AD579" i="1"/>
  <c r="AD3474" i="1"/>
  <c r="AD2858" i="1"/>
  <c r="AD2289" i="1"/>
  <c r="AD308" i="1"/>
  <c r="AD1493" i="1"/>
  <c r="AD2311" i="1"/>
  <c r="AD2591" i="1"/>
  <c r="AD447" i="1"/>
  <c r="AD66" i="1"/>
  <c r="AD1308" i="1"/>
  <c r="AD2710" i="1"/>
  <c r="AD1404" i="1"/>
  <c r="AD3194" i="1"/>
  <c r="AD1305" i="1"/>
  <c r="AD1807" i="1"/>
  <c r="AD1034" i="1"/>
  <c r="AD730" i="1"/>
  <c r="AD2039" i="1"/>
  <c r="AD3140" i="1"/>
  <c r="AD2747" i="1"/>
  <c r="AD3292" i="1"/>
  <c r="AD2047" i="1"/>
  <c r="AD1584" i="1"/>
  <c r="AD399" i="1"/>
  <c r="AD574" i="1"/>
  <c r="AD3536" i="1"/>
  <c r="AD3158" i="1"/>
  <c r="AD1366" i="1"/>
  <c r="AD2251" i="1"/>
  <c r="AD340" i="1"/>
  <c r="AD3294" i="1"/>
  <c r="AD2105" i="1"/>
  <c r="AD2956" i="1"/>
  <c r="AD1517" i="1"/>
  <c r="AD2778" i="1"/>
  <c r="AD2255" i="1"/>
  <c r="AD2368" i="1"/>
  <c r="AD3492" i="1"/>
  <c r="AD3205" i="1"/>
  <c r="AD2449" i="1"/>
  <c r="AD1258" i="1"/>
  <c r="AD2080" i="1"/>
  <c r="AD1599" i="1"/>
  <c r="AD136" i="1"/>
  <c r="AD1042" i="1"/>
  <c r="AD1170" i="1"/>
  <c r="AD1128" i="1"/>
  <c r="AD615" i="1"/>
  <c r="AD552" i="1"/>
  <c r="AD1180" i="1"/>
  <c r="AD259" i="1"/>
  <c r="AD2544" i="1"/>
  <c r="AD2717" i="1"/>
  <c r="AD140" i="1"/>
  <c r="AD1407" i="1"/>
  <c r="AD528" i="1"/>
  <c r="AD655" i="1"/>
  <c r="AD1006" i="1"/>
  <c r="AD1239" i="1"/>
  <c r="AD3334" i="1"/>
  <c r="AD817" i="1"/>
  <c r="AD2346" i="1"/>
  <c r="AD2759" i="1"/>
  <c r="AD2443" i="1"/>
  <c r="AD949" i="1"/>
  <c r="AD1381" i="1"/>
  <c r="AD2002" i="1"/>
  <c r="AD1514" i="1"/>
  <c r="AD892" i="1"/>
  <c r="AD1249" i="1"/>
  <c r="AD261" i="1"/>
  <c r="AD661" i="1"/>
  <c r="AD2548" i="1"/>
  <c r="AD1353" i="1"/>
  <c r="AD3316" i="1"/>
  <c r="AD2878" i="1"/>
  <c r="AD1371" i="1"/>
  <c r="AD2842" i="1"/>
  <c r="AD944" i="1"/>
  <c r="AD1591" i="1"/>
  <c r="AD246" i="1"/>
  <c r="AD1226" i="1"/>
  <c r="AD1972" i="1"/>
  <c r="AD1621" i="1"/>
  <c r="AD3599" i="1"/>
  <c r="AD1992" i="1"/>
  <c r="AD1086" i="1"/>
  <c r="AD1578" i="1"/>
  <c r="AD335" i="1"/>
  <c r="AD1338" i="1"/>
  <c r="AD3138" i="1"/>
  <c r="AD1130" i="1"/>
  <c r="AD3337" i="1"/>
  <c r="AD1323" i="1"/>
  <c r="AD742" i="1"/>
  <c r="AD1474" i="1"/>
  <c r="AD936" i="1"/>
  <c r="AD1406" i="1"/>
  <c r="AD3277" i="1"/>
  <c r="AD1307" i="1"/>
  <c r="AD1638" i="1"/>
  <c r="AD1635" i="1"/>
  <c r="AD446" i="1"/>
  <c r="AD1476" i="1"/>
  <c r="AD83" i="1"/>
  <c r="AD97" i="1"/>
  <c r="AD1643" i="1"/>
  <c r="AD2028" i="1"/>
  <c r="AD1656" i="1"/>
  <c r="AD3245" i="1"/>
  <c r="AD935" i="1"/>
  <c r="AD1956" i="1"/>
  <c r="AD3399" i="1"/>
  <c r="AD5" i="1"/>
  <c r="AD2798" i="1"/>
  <c r="AD356" i="1"/>
  <c r="AD2598" i="1"/>
  <c r="AD1085" i="1"/>
  <c r="AD2144" i="1"/>
  <c r="AD3306" i="1"/>
  <c r="AD3457" i="1"/>
  <c r="AD214" i="1"/>
  <c r="AD3407" i="1"/>
  <c r="AD2264" i="1"/>
  <c r="AD709" i="1"/>
  <c r="AD3585" i="1"/>
  <c r="AD327" i="1"/>
  <c r="AD763" i="1"/>
  <c r="AD2362" i="1"/>
  <c r="AD3183" i="1"/>
  <c r="AD534" i="1"/>
  <c r="AD450" i="1"/>
  <c r="AD2801" i="1"/>
  <c r="AD561" i="1"/>
  <c r="AD1278" i="1"/>
  <c r="AD2865" i="1"/>
  <c r="AD563" i="1"/>
  <c r="AD2582" i="1"/>
  <c r="AD420" i="1"/>
  <c r="AD524" i="1"/>
  <c r="AD2750" i="1"/>
  <c r="AD2344" i="1"/>
  <c r="AD752" i="1"/>
  <c r="AD1980" i="1"/>
  <c r="AD916" i="1"/>
  <c r="AD2215" i="1"/>
  <c r="AD3181" i="1"/>
  <c r="AD2228" i="1"/>
  <c r="AD724" i="1"/>
  <c r="AD2608" i="1"/>
  <c r="AD2093" i="1"/>
  <c r="AD772" i="1"/>
  <c r="AD2845" i="1"/>
  <c r="AD3429" i="1"/>
  <c r="AD421" i="1"/>
  <c r="AD1967" i="1"/>
  <c r="AD2980" i="1"/>
  <c r="AD1232" i="1"/>
  <c r="AD861" i="1"/>
  <c r="AD3143" i="1"/>
  <c r="AD2306" i="1"/>
  <c r="AD2732" i="1"/>
  <c r="AD1450" i="1"/>
  <c r="AD2069" i="1"/>
  <c r="AD586" i="1"/>
  <c r="AD2361" i="1"/>
  <c r="AD2687" i="1"/>
  <c r="AD2059" i="1"/>
  <c r="AD1566" i="1"/>
  <c r="AD877" i="1"/>
  <c r="AD2694" i="1"/>
  <c r="AD1669" i="1"/>
  <c r="AD3060" i="1"/>
  <c r="AD1468" i="1"/>
  <c r="AD1389" i="1"/>
  <c r="AD1618" i="1"/>
  <c r="AD1301" i="1"/>
  <c r="AD665" i="1"/>
  <c r="AD2683" i="1"/>
  <c r="AD997" i="1"/>
  <c r="AD979" i="1"/>
  <c r="AD2809" i="1"/>
  <c r="AD691" i="1"/>
  <c r="AD2979" i="1"/>
  <c r="AD1860" i="1"/>
  <c r="AD3049" i="1"/>
  <c r="AD3301" i="1"/>
  <c r="AD640" i="1"/>
  <c r="AD1954" i="1"/>
  <c r="AD587" i="1"/>
  <c r="AD1431" i="1"/>
  <c r="AD1035" i="1"/>
  <c r="AD1569" i="1"/>
  <c r="AD2638" i="1"/>
  <c r="AD961" i="1"/>
  <c r="AD3097" i="1"/>
  <c r="AD1887" i="1"/>
  <c r="AD784" i="1"/>
  <c r="AD1183" i="1"/>
  <c r="AD118" i="1"/>
  <c r="AD825" i="1"/>
  <c r="AD2392" i="1"/>
  <c r="AD1776" i="1"/>
  <c r="AD1462" i="1"/>
  <c r="AD2523" i="1"/>
  <c r="AD2403" i="1"/>
  <c r="AD2623" i="1"/>
  <c r="AD3476" i="1"/>
  <c r="AD504" i="1"/>
  <c r="AD2783" i="1"/>
  <c r="AD7" i="1"/>
  <c r="AD1813" i="1"/>
  <c r="AD2597" i="1"/>
  <c r="AD1024" i="1"/>
  <c r="AD1045" i="1"/>
  <c r="AD1158" i="1"/>
  <c r="AD69" i="1"/>
  <c r="AD2359" i="1"/>
  <c r="AD1182" i="1"/>
  <c r="AD128" i="1"/>
  <c r="AD1160" i="1"/>
  <c r="AD2256" i="1"/>
  <c r="AD2401" i="1"/>
  <c r="AD2983" i="1"/>
  <c r="AD2874" i="1"/>
  <c r="AD2731" i="1"/>
  <c r="AD170" i="1"/>
  <c r="AD2372" i="1"/>
  <c r="AD3203" i="1"/>
  <c r="AD2325" i="1"/>
  <c r="AD3092" i="1"/>
  <c r="AD2616" i="1"/>
  <c r="AD930" i="1"/>
  <c r="AD1483" i="1"/>
  <c r="AD2515" i="1"/>
  <c r="AD840" i="1"/>
  <c r="AD2781" i="1"/>
  <c r="AD901" i="1"/>
  <c r="AD1520" i="1"/>
  <c r="AD1991" i="1"/>
  <c r="AD967" i="1"/>
  <c r="AD1347" i="1"/>
  <c r="AD3480" i="1"/>
  <c r="AD1207" i="1"/>
  <c r="AD2884" i="1"/>
  <c r="AD1118" i="1"/>
  <c r="AD2116" i="1"/>
  <c r="AD591" i="1"/>
  <c r="AD1543" i="1"/>
  <c r="AD1637" i="1"/>
  <c r="AD293" i="1"/>
  <c r="AD2126" i="1"/>
  <c r="AD1315" i="1"/>
  <c r="AD993" i="1"/>
  <c r="AD2112" i="1"/>
  <c r="AD603" i="1"/>
  <c r="AD376" i="1"/>
  <c r="AD2685" i="1"/>
  <c r="AD974" i="1"/>
  <c r="AD2457" i="1"/>
  <c r="AD2926" i="1"/>
  <c r="AD2625" i="1"/>
  <c r="AD1988" i="1"/>
  <c r="AD2945" i="1"/>
  <c r="AD2966" i="1"/>
  <c r="AD2110" i="1"/>
  <c r="AD778" i="1"/>
  <c r="AD1729" i="1"/>
  <c r="AD627" i="1"/>
  <c r="AD1430" i="1"/>
  <c r="AD155" i="1"/>
  <c r="AD931" i="1"/>
  <c r="AD2577" i="1"/>
  <c r="AD3561" i="1"/>
  <c r="AD3588" i="1"/>
  <c r="AD3368" i="1"/>
  <c r="AD1674" i="1"/>
  <c r="AD1848" i="1"/>
  <c r="AD2065" i="1"/>
  <c r="AD2032" i="1"/>
  <c r="AD2512" i="1"/>
  <c r="AD1549" i="1"/>
  <c r="AD100" i="1"/>
  <c r="AD348" i="1"/>
  <c r="AD31" i="1"/>
  <c r="AD564" i="1"/>
  <c r="AD1830" i="1"/>
  <c r="AD132" i="1"/>
  <c r="AD3280" i="1"/>
  <c r="AD1225" i="1"/>
  <c r="AD1746" i="1"/>
  <c r="AD2158" i="1"/>
  <c r="AD1358" i="1"/>
  <c r="AD3224" i="1"/>
  <c r="AD1147" i="1"/>
  <c r="AD2267" i="1"/>
  <c r="AD3263" i="1"/>
  <c r="AD1123" i="1"/>
  <c r="AD2576" i="1"/>
  <c r="AD3488" i="1"/>
  <c r="AD733" i="1"/>
  <c r="AD643" i="1"/>
  <c r="AD1031" i="1"/>
  <c r="AD3282" i="1"/>
  <c r="AD382" i="1"/>
  <c r="AD3408" i="1"/>
  <c r="AD2131" i="1"/>
  <c r="AD236" i="1"/>
  <c r="AD1017" i="1"/>
  <c r="AD870" i="1"/>
  <c r="AD1562" i="1"/>
  <c r="AD2633" i="1"/>
  <c r="AD1334" i="1"/>
  <c r="AD2031" i="1"/>
  <c r="AD832" i="1"/>
  <c r="AD2220" i="1"/>
  <c r="AD1704" i="1"/>
  <c r="AD1498" i="1"/>
  <c r="AD2682" i="1"/>
  <c r="AD3080" i="1"/>
  <c r="AD2114" i="1"/>
  <c r="AD2270" i="1"/>
  <c r="AD284" i="1"/>
  <c r="AD2522" i="1"/>
  <c r="AD1547" i="1"/>
  <c r="AD3015" i="1"/>
  <c r="AD1332" i="1"/>
  <c r="AD1764" i="1"/>
  <c r="AD1356" i="1"/>
  <c r="AD2431" i="1"/>
  <c r="AD719" i="1"/>
  <c r="AD135" i="1"/>
  <c r="AD3232" i="1"/>
  <c r="AD3586" i="1"/>
  <c r="AD2749" i="1"/>
  <c r="AD3279" i="1"/>
  <c r="AD1461" i="1"/>
  <c r="AD412" i="1"/>
  <c r="AD1501" i="1"/>
  <c r="AD2760" i="1"/>
  <c r="AD3503" i="1"/>
  <c r="AD2493" i="1"/>
  <c r="AD3475" i="1"/>
  <c r="AD2851" i="1"/>
  <c r="AD1505" i="1"/>
  <c r="AD1803" i="1"/>
  <c r="AD905" i="1"/>
  <c r="AD1623" i="1"/>
  <c r="AD2163" i="1"/>
  <c r="AD2301" i="1"/>
  <c r="AD3436" i="1"/>
  <c r="AD1778" i="1"/>
  <c r="AD588" i="1"/>
  <c r="AD1834" i="1"/>
  <c r="AD1567" i="1"/>
  <c r="AD1523" i="1"/>
  <c r="AD432" i="1"/>
  <c r="AD2437" i="1"/>
  <c r="AD1744" i="1"/>
  <c r="AD2434" i="1"/>
  <c r="AD1247" i="1"/>
  <c r="AD1650" i="1"/>
  <c r="AD1828" i="1"/>
  <c r="AD1394" i="1"/>
  <c r="AD1507" i="1"/>
  <c r="AD2248" i="1"/>
  <c r="AD1066" i="1"/>
  <c r="AD2671" i="1"/>
  <c r="AD2291" i="1"/>
  <c r="AD819" i="1"/>
  <c r="AD1273" i="1"/>
  <c r="AD3215" i="1"/>
  <c r="AD3600" i="1"/>
  <c r="AD1688" i="1"/>
  <c r="AD3119" i="1"/>
  <c r="AD1339" i="1"/>
  <c r="AD2227" i="1"/>
  <c r="AD622" i="1"/>
  <c r="AD2807" i="1"/>
  <c r="AD1235" i="1"/>
  <c r="AD1732" i="1"/>
  <c r="AD3229" i="1"/>
  <c r="AD61" i="1"/>
  <c r="AD514" i="1"/>
  <c r="AD3389" i="1"/>
  <c r="AD1837" i="1"/>
  <c r="AD2085" i="1"/>
  <c r="AD3441" i="1"/>
  <c r="AD1738" i="1"/>
  <c r="AD594" i="1"/>
  <c r="AD16" i="1"/>
  <c r="AD1559" i="1"/>
  <c r="AD531" i="1"/>
  <c r="AD3581" i="1"/>
  <c r="AD2309" i="1"/>
  <c r="AD1213" i="1"/>
  <c r="AD104" i="1"/>
  <c r="AD656" i="1"/>
  <c r="AD2478" i="1"/>
  <c r="AD1500" i="1"/>
  <c r="AD2441" i="1"/>
  <c r="AD2269" i="1"/>
  <c r="AD3289" i="1"/>
  <c r="AD1138" i="1"/>
  <c r="AD2347" i="1"/>
  <c r="AD1984" i="1"/>
  <c r="AD102" i="1"/>
  <c r="AD2379" i="1"/>
  <c r="AD18" i="1"/>
  <c r="AD1925" i="1"/>
  <c r="AD635" i="1"/>
  <c r="AD1162" i="1"/>
  <c r="AD2115" i="1"/>
  <c r="AD1456" i="1"/>
  <c r="AD1218" i="1"/>
  <c r="AD3264" i="1"/>
  <c r="AD276" i="1"/>
  <c r="AD2461" i="1"/>
  <c r="AD2081" i="1"/>
  <c r="AD1651" i="1"/>
  <c r="AD3177" i="1"/>
  <c r="AD2999" i="1"/>
  <c r="AD2551" i="1"/>
  <c r="AD1717" i="1"/>
  <c r="AD394" i="1"/>
  <c r="AD3356" i="1"/>
  <c r="AD646" i="1"/>
  <c r="AD1452" i="1"/>
  <c r="AD1167" i="1"/>
  <c r="AD2230" i="1"/>
  <c r="AD1058" i="1"/>
  <c r="AD2062" i="1"/>
  <c r="AD3017" i="1"/>
  <c r="AD2013" i="1"/>
  <c r="AD628" i="1"/>
  <c r="AD2003" i="1"/>
  <c r="AD1176" i="1"/>
  <c r="AD3288" i="1"/>
  <c r="AD3552" i="1"/>
  <c r="AD711" i="1"/>
  <c r="AD1627" i="1"/>
  <c r="AD3445" i="1"/>
  <c r="AD347" i="1"/>
  <c r="AD1411" i="1"/>
  <c r="AD834" i="1"/>
  <c r="AD1016" i="1"/>
  <c r="AD1799" i="1"/>
  <c r="AD1894" i="1"/>
  <c r="AD1265" i="1"/>
  <c r="AD858" i="1"/>
  <c r="AD1905" i="1"/>
  <c r="AD3497" i="1"/>
  <c r="AD2276" i="1"/>
  <c r="AD3545" i="1"/>
  <c r="AD1367" i="1"/>
  <c r="AD2021" i="1"/>
  <c r="AD2921" i="1"/>
  <c r="AD3134" i="1"/>
  <c r="AD1355" i="1"/>
  <c r="AD117" i="1"/>
  <c r="AD2416" i="1"/>
  <c r="AD1125" i="1"/>
  <c r="AD2784" i="1"/>
  <c r="AD1048" i="1"/>
  <c r="AD3198" i="1"/>
  <c r="AD2859" i="1"/>
  <c r="AD1041" i="1"/>
  <c r="AD3284" i="1"/>
  <c r="AD1480" i="1"/>
  <c r="AD3331" i="1"/>
  <c r="AD3083" i="1"/>
  <c r="AD2646" i="1"/>
  <c r="AD1015" i="1"/>
  <c r="AD806" i="1"/>
  <c r="AD570" i="1"/>
  <c r="AD1654" i="1"/>
  <c r="AD2025" i="1"/>
  <c r="AD2553" i="1"/>
  <c r="AD3589" i="1"/>
  <c r="AD1403" i="1"/>
  <c r="AD695" i="1"/>
  <c r="AD1782" i="1"/>
  <c r="AD1602" i="1"/>
  <c r="AD3321" i="1"/>
  <c r="AD1136" i="1"/>
  <c r="AD2545" i="1"/>
  <c r="AD1769" i="1"/>
  <c r="AD436" i="1"/>
  <c r="AD3099" i="1"/>
  <c r="AD2332" i="1"/>
  <c r="AD1762" i="1"/>
  <c r="AD1378" i="1"/>
  <c r="AD2578" i="1"/>
  <c r="AD595" i="1"/>
  <c r="AD2627" i="1"/>
  <c r="AD2744" i="1"/>
  <c r="AD2586" i="1"/>
  <c r="AD500" i="1"/>
  <c r="AD1877" i="1"/>
  <c r="AD1826" i="1"/>
  <c r="AD616" i="1"/>
  <c r="AD2469" i="1"/>
  <c r="AD1733" i="1"/>
  <c r="AD911" i="1"/>
  <c r="AD3090" i="1"/>
  <c r="AD175" i="1"/>
  <c r="AD1731" i="1"/>
  <c r="AD803" i="1"/>
  <c r="AD1942" i="1"/>
  <c r="AD179" i="1"/>
  <c r="AD3240" i="1"/>
  <c r="AD2761" i="1"/>
  <c r="AD2505" i="1"/>
  <c r="AD2349" i="1"/>
  <c r="AD2920" i="1"/>
  <c r="AD3046" i="1"/>
  <c r="AD2802" i="1"/>
  <c r="AD712" i="1"/>
  <c r="AD3451" i="1"/>
  <c r="AD2967" i="1"/>
  <c r="AD3361" i="1"/>
  <c r="AD3493" i="1"/>
  <c r="AD1580" i="1"/>
  <c r="AD274" i="1"/>
  <c r="AD2208" i="1"/>
  <c r="AD933" i="1"/>
  <c r="AD613" i="1"/>
  <c r="AD2224" i="1"/>
  <c r="AD1921" i="1"/>
  <c r="AD1317" i="1"/>
  <c r="AD1165" i="1"/>
  <c r="AD3556" i="1"/>
  <c r="AD2221" i="1"/>
  <c r="AD829" i="1"/>
  <c r="AD1546" i="1"/>
  <c r="AD2600" i="1"/>
  <c r="AD370" i="1"/>
  <c r="AD1784" i="1"/>
  <c r="AD2245" i="1"/>
  <c r="AD363" i="1"/>
  <c r="AD1876" i="1"/>
  <c r="AD1614" i="1"/>
  <c r="AD1189" i="1"/>
  <c r="AD50" i="1"/>
  <c r="AD802" i="1"/>
  <c r="AD1935" i="1"/>
  <c r="AD2564" i="1"/>
  <c r="AD2647" i="1"/>
  <c r="AD384" i="1"/>
  <c r="AD2676" i="1"/>
  <c r="AD1478" i="1"/>
  <c r="AD509" i="1"/>
  <c r="AD526" i="1"/>
  <c r="AD165" i="1"/>
  <c r="AD593" i="1"/>
  <c r="AD1582" i="1"/>
  <c r="AD1861" i="1"/>
  <c r="AD2007" i="1"/>
  <c r="AD2612" i="1"/>
  <c r="AD3398" i="1"/>
  <c r="AD2369" i="1"/>
  <c r="AD955" i="1"/>
  <c r="AD860" i="1"/>
  <c r="AD3269" i="1"/>
  <c r="AD2223" i="1"/>
  <c r="AD415" i="1"/>
  <c r="AD3010" i="1"/>
  <c r="AD1133" i="1"/>
  <c r="AD320" i="1"/>
  <c r="AD2410" i="1"/>
  <c r="AD1014" i="1"/>
  <c r="AD495" i="1"/>
  <c r="AD2278" i="1"/>
  <c r="AD1660" i="1"/>
  <c r="AD3416" i="1"/>
  <c r="AD20" i="1"/>
  <c r="AD3374" i="1"/>
  <c r="AD3218" i="1"/>
  <c r="AD187" i="1"/>
  <c r="AD1516" i="1"/>
  <c r="AD2273" i="1"/>
  <c r="AD498" i="1"/>
  <c r="AD852" i="1"/>
  <c r="AD2090" i="1"/>
  <c r="AD2533" i="1"/>
  <c r="AD698" i="1"/>
  <c r="AD269" i="1"/>
  <c r="AD2127" i="1"/>
  <c r="AD2840" i="1"/>
  <c r="AD393" i="1"/>
  <c r="AD626" i="1"/>
  <c r="AD1679" i="1"/>
  <c r="AD49" i="1"/>
  <c r="AD668" i="1"/>
  <c r="AD2383" i="1"/>
  <c r="AD2317" i="1"/>
  <c r="AD2186" i="1"/>
  <c r="AD3063" i="1"/>
  <c r="AD3222" i="1"/>
  <c r="AD938" i="1"/>
  <c r="AD3601" i="1"/>
  <c r="AD868" i="1"/>
  <c r="AD1359" i="1"/>
  <c r="AD3413" i="1"/>
  <c r="AD1271" i="1"/>
  <c r="AD3298" i="1"/>
  <c r="AD3239" i="1"/>
  <c r="AD3373" i="1"/>
  <c r="AD2185" i="1"/>
  <c r="AD2453" i="1"/>
  <c r="AD3526" i="1"/>
  <c r="AD538" i="1"/>
  <c r="AD3345" i="1"/>
  <c r="AD2061" i="1"/>
  <c r="AD2111" i="1"/>
  <c r="AD1223" i="1"/>
  <c r="AD1357" i="1"/>
  <c r="AD1696" i="1"/>
  <c r="AD2947" i="1"/>
  <c r="AD1326" i="1"/>
  <c r="AD2822" i="1"/>
  <c r="AD1979" i="1"/>
  <c r="AD676" i="1"/>
  <c r="AD1088" i="1"/>
  <c r="AD101" i="1"/>
  <c r="AD3040" i="1"/>
  <c r="AD924" i="1"/>
  <c r="AD2367" i="1"/>
  <c r="AD2188" i="1"/>
  <c r="AD449" i="1"/>
  <c r="AD837" i="1"/>
  <c r="AD3151" i="1"/>
  <c r="AD2125" i="1"/>
  <c r="AD1747" i="1"/>
  <c r="AD1773" i="1"/>
  <c r="AD2680" i="1"/>
  <c r="AD2938" i="1"/>
  <c r="AD3309" i="1"/>
  <c r="AD2728" i="1"/>
  <c r="AD1375" i="1"/>
  <c r="AD2474" i="1"/>
  <c r="AD162" i="1"/>
  <c r="AD2982" i="1"/>
  <c r="AD2209" i="1"/>
  <c r="AD2001" i="1"/>
  <c r="AD1467" i="1"/>
  <c r="AD2514" i="1"/>
  <c r="AD1915" i="1"/>
  <c r="AD2284" i="1"/>
  <c r="AD1631" i="1"/>
  <c r="AD493" i="1"/>
  <c r="AD2247" i="1"/>
  <c r="AD48" i="1"/>
  <c r="AD3021" i="1"/>
  <c r="AD2823" i="1"/>
  <c r="AD1743" i="1"/>
  <c r="AD110" i="1"/>
  <c r="AD2254" i="1"/>
  <c r="AD1721" i="1"/>
  <c r="AD2745" i="1"/>
  <c r="AD2558" i="1"/>
  <c r="AD990" i="1"/>
  <c r="AD3571" i="1"/>
  <c r="AD3558" i="1"/>
  <c r="AD1672" i="1"/>
  <c r="AD130" i="1"/>
  <c r="AD407" i="1"/>
  <c r="AD1649" i="1"/>
  <c r="AD3155" i="1"/>
  <c r="AD9" i="1"/>
  <c r="AD1825" i="1"/>
  <c r="AD1402" i="1"/>
  <c r="AD3002" i="1"/>
  <c r="AD3544" i="1"/>
  <c r="AD1947" i="1"/>
  <c r="AD2811" i="1"/>
  <c r="AD2506" i="1"/>
  <c r="AD2602" i="1"/>
  <c r="AD41" i="1"/>
  <c r="AD3027" i="1"/>
  <c r="AD3535" i="1"/>
  <c r="AD3162" i="1"/>
  <c r="AD3463" i="1"/>
  <c r="AD2546" i="1"/>
  <c r="AD2824" i="1"/>
  <c r="AD2684" i="1"/>
  <c r="AD131" i="1"/>
  <c r="AD1712" i="1"/>
  <c r="AD1260" i="1"/>
  <c r="AD1987" i="1"/>
  <c r="AD1094" i="1"/>
  <c r="AD2718" i="1"/>
  <c r="AD1159" i="1"/>
  <c r="AD3376" i="1"/>
  <c r="AD2076" i="1"/>
  <c r="AD153" i="1"/>
  <c r="AD2768" i="1"/>
  <c r="AD1965" i="1"/>
  <c r="AD2046" i="1"/>
  <c r="AD2421" i="1"/>
  <c r="AD2179" i="1"/>
  <c r="AD1645" i="1"/>
  <c r="AD405" i="1"/>
  <c r="AD2281" i="1"/>
  <c r="AD1849" i="1"/>
  <c r="AD55" i="1"/>
  <c r="AD2613" i="1"/>
  <c r="AD2458" i="1"/>
  <c r="AD72" i="1"/>
  <c r="AD2848" i="1"/>
  <c r="AD1343" i="1"/>
  <c r="AD2931" i="1"/>
  <c r="AD2664" i="1"/>
  <c r="AD1882" i="1"/>
  <c r="AD3329" i="1"/>
  <c r="AD2492" i="1"/>
  <c r="AD1922" i="1"/>
  <c r="AD3442" i="1"/>
  <c r="AD3347" i="1"/>
  <c r="AD597" i="1"/>
  <c r="AD2384" i="1"/>
  <c r="AD3583" i="1"/>
  <c r="AD546" i="1"/>
  <c r="AD2191" i="1"/>
  <c r="AD3051" i="1"/>
  <c r="AD1070" i="1"/>
  <c r="AD1811" i="1"/>
  <c r="AD2677" i="1"/>
  <c r="AD3207" i="1"/>
  <c r="AD3522" i="1"/>
  <c r="AD1617" i="1"/>
  <c r="AD1001" i="1"/>
  <c r="AD1684" i="1"/>
  <c r="AD53" i="1"/>
  <c r="AD434" i="1"/>
  <c r="AD1352" i="1"/>
  <c r="AD300" i="1"/>
  <c r="AD3495" i="1"/>
  <c r="AD1117" i="1"/>
  <c r="AD912" i="1"/>
  <c r="AD2595" i="1"/>
  <c r="AD843" i="1"/>
  <c r="AD2011" i="1"/>
  <c r="AD3509" i="1"/>
  <c r="AD2266" i="1"/>
  <c r="AD148" i="1"/>
  <c r="AD2501" i="1"/>
  <c r="AD1658" i="1"/>
  <c r="AD2038" i="1"/>
  <c r="AD1681" i="1"/>
  <c r="AD3370" i="1"/>
  <c r="AD1794" i="1"/>
  <c r="AD2170" i="1"/>
  <c r="AD1116" i="1"/>
  <c r="AD477" i="1"/>
  <c r="AD1852" i="1"/>
  <c r="AD2165" i="1"/>
  <c r="AD3576" i="1"/>
  <c r="AD1288" i="1"/>
  <c r="AD2136" i="1"/>
  <c r="AD2418" i="1"/>
  <c r="AD256" i="1"/>
  <c r="AD2342" i="1"/>
  <c r="AD1926" i="1"/>
  <c r="AD3221" i="1"/>
  <c r="AD2911" i="1"/>
  <c r="AD2411" i="1"/>
  <c r="AD558" i="1"/>
  <c r="AD1445" i="1"/>
  <c r="AD3531" i="1"/>
  <c r="AD3307" i="1"/>
  <c r="AD1604" i="1"/>
  <c r="AD3559" i="1"/>
  <c r="AD297" i="1"/>
  <c r="AD2969" i="1"/>
  <c r="AD3000" i="1"/>
  <c r="AD1766" i="1"/>
  <c r="AD2504" i="1"/>
  <c r="AD1560" i="1"/>
  <c r="AD3542" i="1"/>
  <c r="AD58" i="1"/>
  <c r="AD915" i="1"/>
  <c r="AD141" i="1"/>
  <c r="AD960" i="1"/>
  <c r="AD1542" i="1"/>
  <c r="AD651" i="1"/>
  <c r="AD1529" i="1"/>
  <c r="AD1488" i="1"/>
  <c r="AD2098" i="1"/>
  <c r="AD2605" i="1"/>
  <c r="AD2056" i="1"/>
  <c r="AD2946" i="1"/>
  <c r="AD3257" i="1"/>
  <c r="AD3073" i="1"/>
  <c r="AD1248" i="1"/>
  <c r="AD1400" i="1"/>
  <c r="AD2549" i="1"/>
  <c r="AD1414" i="1"/>
  <c r="AD1755" i="1"/>
  <c r="AD2864" i="1"/>
  <c r="AD2049" i="1"/>
  <c r="AD189" i="1"/>
  <c r="AD2502" i="1"/>
  <c r="AD790" i="1"/>
  <c r="AD1893" i="1"/>
  <c r="AD1995" i="1"/>
  <c r="AD2668" i="1"/>
  <c r="AD146" i="1"/>
  <c r="AD1824" i="1"/>
  <c r="AD1978" i="1"/>
  <c r="AD2672" i="1"/>
  <c r="AD1937" i="1"/>
  <c r="AD1310" i="1"/>
  <c r="AD684" i="1"/>
  <c r="AD874" i="1"/>
  <c r="AD902" i="1"/>
  <c r="AD213" i="1"/>
  <c r="AD663" i="1"/>
  <c r="AD2262" i="1"/>
  <c r="AD1817" i="1"/>
  <c r="AD429" i="1"/>
  <c r="AD1316" i="1"/>
  <c r="AD2774" i="1"/>
  <c r="AD519" i="1"/>
  <c r="AD1306" i="1"/>
  <c r="AD1437" i="1"/>
  <c r="AD2242" i="1"/>
  <c r="AD3513" i="1"/>
  <c r="AD1951" i="1"/>
  <c r="AD1833" i="1"/>
  <c r="AD483" i="1"/>
  <c r="AD2666" i="1"/>
  <c r="AD2734" i="1"/>
  <c r="AD3456" i="1"/>
  <c r="AD3324" i="1"/>
  <c r="AD1590" i="1"/>
  <c r="AD122" i="1"/>
  <c r="AD2915" i="1"/>
  <c r="AD3195" i="1"/>
  <c r="AD1495" i="1"/>
  <c r="AD2145" i="1"/>
  <c r="AD2304" i="1"/>
  <c r="AD2157" i="1"/>
  <c r="AD2407" i="1"/>
  <c r="AD1760" i="1"/>
  <c r="AD1526" i="1"/>
  <c r="AD2723" i="1"/>
  <c r="AD1077" i="1"/>
  <c r="AD816" i="1"/>
  <c r="AD1383" i="1"/>
  <c r="AD485" i="1"/>
  <c r="AD1814" i="1"/>
  <c r="AD1101" i="1"/>
  <c r="AD158" i="1"/>
  <c r="AD631" i="1"/>
  <c r="AD2294" i="1"/>
  <c r="AD557" i="1"/>
  <c r="AD2250" i="1"/>
  <c r="AD3464" i="1"/>
  <c r="AD203" i="1"/>
  <c r="AD3426" i="1"/>
  <c r="AD2044" i="1"/>
  <c r="AD2566" i="1"/>
  <c r="AD821" i="1"/>
  <c r="AD2593" i="1"/>
  <c r="AD547" i="1"/>
  <c r="AD1508" i="1"/>
  <c r="AD1955" i="1"/>
  <c r="AD2120" i="1"/>
  <c r="AD1382" i="1"/>
  <c r="AD884" i="1"/>
  <c r="AD1215" i="1"/>
  <c r="AD3443" i="1"/>
  <c r="AD796" i="1"/>
  <c r="AD606" i="1"/>
  <c r="AD1270" i="1"/>
  <c r="AD1892" i="1"/>
  <c r="AD3180" i="1"/>
  <c r="AD1998" i="1"/>
  <c r="AD209" i="1"/>
  <c r="AD3319" i="1"/>
  <c r="AD2581" i="1"/>
  <c r="AD2172" i="1"/>
  <c r="AD2197" i="1"/>
  <c r="AD1856" i="1"/>
  <c r="AD2017" i="1"/>
  <c r="AD3053" i="1"/>
  <c r="AD871" i="1"/>
  <c r="AD1320" i="1"/>
  <c r="AD630" i="1"/>
  <c r="AD984" i="1"/>
  <c r="AD453" i="1"/>
  <c r="AD1841" i="1"/>
  <c r="AD1795" i="1"/>
  <c r="AD3363" i="1"/>
  <c r="AD3005" i="1"/>
  <c r="AD2240" i="1"/>
  <c r="AD3548" i="1"/>
  <c r="AD43" i="1"/>
  <c r="AD265" i="1"/>
  <c r="AD2876" i="1"/>
  <c r="AD1858" i="1"/>
  <c r="AD3359" i="1"/>
  <c r="AD1783" i="1"/>
  <c r="AD2541" i="1"/>
  <c r="AD3409" i="1"/>
  <c r="AD799" i="1"/>
  <c r="AD3250" i="1"/>
  <c r="AD1446" i="1"/>
  <c r="AD926" i="1"/>
  <c r="AD2206" i="1"/>
  <c r="AD29" i="1"/>
  <c r="AD2624" i="1"/>
  <c r="AD826" i="1"/>
  <c r="AD3252" i="1"/>
  <c r="AD2849" i="1"/>
  <c r="AD2451" i="1"/>
  <c r="AD2720" i="1"/>
  <c r="AD3348" i="1"/>
  <c r="AD2787" i="1"/>
  <c r="AD2818" i="1"/>
  <c r="AD2466" i="1"/>
  <c r="AD107" i="1"/>
  <c r="AD954" i="1"/>
  <c r="AD2609" i="1"/>
  <c r="AD1019" i="1"/>
  <c r="AD917" i="1"/>
  <c r="AD1797" i="1"/>
  <c r="AD886" i="1"/>
  <c r="AD980" i="1"/>
  <c r="AD1680" i="1"/>
  <c r="AD810" i="1"/>
  <c r="AD3109" i="1"/>
  <c r="AD975" i="1"/>
  <c r="AD2890" i="1"/>
  <c r="AD1636" i="1"/>
  <c r="AD2635" i="1"/>
  <c r="AD598" i="1"/>
  <c r="AD1911" i="1"/>
  <c r="AD1693" i="1"/>
  <c r="AD2775" i="1"/>
  <c r="AD350" i="1"/>
  <c r="AD3208" i="1"/>
  <c r="AD797" i="1"/>
  <c r="AD1141" i="1"/>
  <c r="AD1465" i="1"/>
  <c r="AD1646" i="1"/>
  <c r="AD1485" i="1"/>
  <c r="AD3438" i="1"/>
  <c r="AD3170" i="1"/>
  <c r="AD1344" i="1"/>
  <c r="AD2193" i="1"/>
  <c r="AD895" i="1"/>
  <c r="AD1196" i="1"/>
  <c r="AD2984" i="1"/>
  <c r="AD3297" i="1"/>
  <c r="AD1806" i="1"/>
  <c r="AD2389" i="1"/>
  <c r="AD1815" i="1"/>
  <c r="AD301" i="1"/>
  <c r="AD289" i="1"/>
  <c r="AD1304" i="1"/>
  <c r="AD1230" i="1"/>
  <c r="AD805" i="1"/>
  <c r="AD782" i="1"/>
  <c r="AD3365" i="1"/>
  <c r="AD2730" i="1"/>
  <c r="AD1745" i="1"/>
  <c r="AD3214" i="1"/>
  <c r="AD928" i="1"/>
  <c r="AD2620" i="1"/>
  <c r="AD3313" i="1"/>
  <c r="AD1298" i="1"/>
  <c r="AD126" i="1"/>
  <c r="AD3174" i="1"/>
  <c r="AD795" i="1"/>
  <c r="AD1417" i="1"/>
  <c r="AD345" i="1"/>
  <c r="AD2766" i="1"/>
  <c r="AD3086" i="1"/>
  <c r="AD1434" i="1"/>
  <c r="AD1470" i="1"/>
  <c r="AD2446" i="1"/>
  <c r="AD3500" i="1"/>
  <c r="AD3533" i="1"/>
  <c r="AD1976" i="1"/>
  <c r="AD1587" i="1"/>
  <c r="AD2495" i="1"/>
  <c r="AD184" i="1"/>
  <c r="AD793" i="1"/>
  <c r="AD880" i="1"/>
  <c r="AD2712" i="1"/>
  <c r="AD2603" i="1"/>
  <c r="AD754" i="1"/>
  <c r="AD1328" i="1"/>
  <c r="AD426" i="1"/>
  <c r="AD2910" i="1"/>
  <c r="AD2914" i="1"/>
  <c r="AD2767" i="1"/>
  <c r="AD3482" i="1"/>
  <c r="AD694" i="1"/>
  <c r="AD3068" i="1"/>
  <c r="AD674" i="1"/>
  <c r="AD1533" i="1"/>
  <c r="AD2128" i="1"/>
  <c r="AD3392" i="1"/>
  <c r="AD1481" i="1"/>
  <c r="AD750" i="1"/>
  <c r="AD1878" i="1"/>
  <c r="AD1179" i="1"/>
  <c r="AD1102" i="1"/>
  <c r="AD278" i="1"/>
  <c r="AD910" i="1"/>
  <c r="AD2583" i="1"/>
  <c r="AD2176" i="1"/>
  <c r="AD569" i="1"/>
  <c r="AD642" i="1"/>
  <c r="AD2636" i="1"/>
  <c r="AD2737" i="1"/>
  <c r="AD731" i="1"/>
  <c r="AD3164" i="1"/>
  <c r="AD2141" i="1"/>
  <c r="AD2037" i="1"/>
  <c r="AD807" i="1"/>
  <c r="AD2024" i="1"/>
  <c r="AD2673" i="1"/>
  <c r="AD47" i="1"/>
  <c r="AD2937" i="1"/>
  <c r="AD1772" i="1"/>
  <c r="AD2621" i="1"/>
  <c r="AD2903" i="1"/>
  <c r="AD3573" i="1"/>
  <c r="AD1640" i="1"/>
  <c r="AD492" i="1"/>
  <c r="AD1078" i="1"/>
  <c r="AD273" i="1"/>
  <c r="AD36" i="1"/>
  <c r="AD3206" i="1"/>
  <c r="AD1115" i="1"/>
  <c r="AD1096" i="1"/>
  <c r="AD2970" i="1"/>
  <c r="AD401" i="1"/>
  <c r="AD3484" i="1"/>
  <c r="AD2067" i="1"/>
  <c r="AD575" i="1"/>
  <c r="AD1216" i="1"/>
  <c r="AD337" i="1"/>
  <c r="AD838" i="1"/>
  <c r="AD783" i="1"/>
  <c r="AD1161" i="1"/>
  <c r="AD1171" i="1"/>
  <c r="AD2153" i="1"/>
  <c r="AD63" i="1"/>
  <c r="AD3339" i="1"/>
  <c r="AD1341" i="1"/>
  <c r="AD2376" i="1"/>
  <c r="AD1593" i="1"/>
  <c r="AD3187" i="1"/>
  <c r="AD1985" i="1"/>
  <c r="AD3199" i="1"/>
  <c r="AD2794" i="1"/>
  <c r="AD3524" i="1"/>
  <c r="AD352" i="1"/>
  <c r="AD2212" i="1"/>
  <c r="AD2377" i="1"/>
  <c r="AD2103" i="1"/>
  <c r="AD2481" i="1"/>
  <c r="AD1005" i="1"/>
  <c r="AD533" i="1"/>
  <c r="AD3575" i="1"/>
  <c r="AD3213" i="1"/>
  <c r="AD2650" i="1"/>
  <c r="AD2862" i="1"/>
  <c r="AD491" i="1"/>
  <c r="AD32" i="1"/>
  <c r="AD2679" i="1"/>
  <c r="AD2520" i="1"/>
  <c r="AD181" i="1"/>
  <c r="AD2940" i="1"/>
  <c r="AD3541" i="1"/>
  <c r="AD1592" i="1"/>
  <c r="AD777" i="1"/>
  <c r="AD2570" i="1"/>
  <c r="AD3258" i="1"/>
  <c r="AD849" i="1"/>
  <c r="AD1025" i="1"/>
  <c r="AD1521" i="1"/>
  <c r="AD1531" i="1"/>
  <c r="AD864" i="1"/>
  <c r="AD1469" i="1"/>
  <c r="AD2194" i="1"/>
  <c r="AD2661" i="1"/>
  <c r="AD1983" i="1"/>
  <c r="AD2045" i="1"/>
  <c r="AD2705" i="1"/>
  <c r="AD486" i="1"/>
  <c r="AD853" i="1"/>
  <c r="AD2299" i="1"/>
  <c r="AD1791" i="1"/>
  <c r="AD2929" i="1"/>
  <c r="AD3192" i="1"/>
  <c r="AD992" i="1"/>
  <c r="AD3465" i="1"/>
  <c r="AD2873" i="1"/>
  <c r="AD2432" i="1"/>
  <c r="AD581" i="1"/>
  <c r="AD255" i="1"/>
  <c r="AD3434" i="1"/>
  <c r="AD312" i="1"/>
  <c r="AD611" i="1"/>
  <c r="AD1072" i="1"/>
  <c r="AD1142" i="1"/>
  <c r="AD1888" i="1"/>
  <c r="AD1149" i="1"/>
  <c r="AD227" i="1"/>
  <c r="AD2510" i="1"/>
  <c r="AD357" i="1"/>
  <c r="AD1710" i="1"/>
  <c r="AD2654" i="1"/>
  <c r="AD1027" i="1"/>
  <c r="AD455" i="1"/>
  <c r="AD1594" i="1"/>
  <c r="AD1889" i="1"/>
  <c r="AD1399" i="1"/>
  <c r="AD2816" i="1"/>
  <c r="AD490" i="1"/>
  <c r="AD419" i="1"/>
  <c r="AD1280" i="1"/>
  <c r="AD3148" i="1"/>
  <c r="AD3300" i="1"/>
  <c r="AD3595" i="1"/>
  <c r="AD371" i="1"/>
  <c r="AD1804" i="1"/>
  <c r="AD287" i="1"/>
  <c r="AD3066" i="1"/>
  <c r="AD3504" i="1"/>
  <c r="AD2124" i="1"/>
  <c r="AD1929" i="1"/>
  <c r="AD1099" i="1"/>
  <c r="AD270" i="1"/>
  <c r="AD727" i="1"/>
  <c r="AD3006" i="1"/>
  <c r="AD2923" i="1"/>
  <c r="AD702" i="1"/>
  <c r="AD3597" i="1"/>
  <c r="AD2259" i="1"/>
  <c r="AD3295" i="1"/>
  <c r="AD3022" i="1"/>
  <c r="AD2678" i="1"/>
  <c r="AD1071" i="1"/>
  <c r="AD2064" i="1"/>
  <c r="AD369" i="1"/>
  <c r="AD487" i="1"/>
  <c r="AD766" i="1"/>
  <c r="AD1208" i="1"/>
  <c r="AD3461" i="1"/>
  <c r="AD59" i="1"/>
  <c r="AD1490" i="1"/>
  <c r="AD3414" i="1"/>
  <c r="AD3098" i="1"/>
  <c r="AD1166" i="1"/>
  <c r="AD2233" i="1"/>
  <c r="AD670" i="1"/>
  <c r="AD206" i="1"/>
  <c r="AD468" i="1"/>
  <c r="AD1090" i="1"/>
  <c r="AD3100" i="1"/>
  <c r="AD28" i="1"/>
  <c r="AD2119" i="1"/>
  <c r="AD896" i="1"/>
  <c r="AD224" i="1"/>
  <c r="AD2968" i="1"/>
  <c r="AD835" i="1"/>
  <c r="AD716" i="1"/>
  <c r="AD3512" i="1"/>
  <c r="AD1600" i="1"/>
  <c r="AD3428" i="1"/>
  <c r="AD3124" i="1"/>
  <c r="AD739" i="1"/>
  <c r="AD2324" i="1"/>
  <c r="AD2424" i="1"/>
  <c r="AD35" i="1"/>
  <c r="AD1011" i="1"/>
  <c r="AD540" i="1"/>
  <c r="AD1393" i="1"/>
  <c r="AD3149" i="1"/>
  <c r="AD2202" i="1"/>
  <c r="AD4" i="1"/>
  <c r="AD660" i="1"/>
  <c r="AD1087" i="1"/>
  <c r="AD1574" i="1"/>
  <c r="AD494" i="1"/>
  <c r="AD1022" i="1"/>
  <c r="AD2831" i="1"/>
  <c r="AD2345" i="1"/>
  <c r="AD619" i="1"/>
  <c r="AD2993" i="1"/>
  <c r="AD869" i="1"/>
  <c r="AD2072" i="1"/>
  <c r="AD779" i="1"/>
  <c r="AD1603" i="1"/>
  <c r="AD3352" i="1"/>
  <c r="AD160" i="1"/>
  <c r="AD866" i="1"/>
  <c r="AD1300" i="1"/>
  <c r="AD1690" i="1"/>
  <c r="AD3161" i="1"/>
  <c r="AD2569" i="1"/>
  <c r="AD2101" i="1"/>
  <c r="AD260" i="1"/>
  <c r="AD2773" i="1"/>
  <c r="AD687" i="1"/>
  <c r="AD46" i="1"/>
  <c r="AD1793" i="1"/>
  <c r="AD1940" i="1"/>
  <c r="AD1065" i="1"/>
  <c r="AD2239" i="1"/>
  <c r="AD2016" i="1"/>
  <c r="AD2922" i="1"/>
  <c r="AD638" i="1"/>
  <c r="AD1413" i="1"/>
  <c r="AD1062" i="1"/>
  <c r="AD3031" i="1"/>
  <c r="AD2883" i="1"/>
  <c r="AD121" i="1"/>
  <c r="AD3326" i="1"/>
  <c r="AD2994" i="1"/>
  <c r="AD1163" i="1"/>
  <c r="AD2050" i="1"/>
  <c r="AD775" i="1"/>
  <c r="AD932" i="1"/>
  <c r="AD2919" i="1"/>
  <c r="AD3353" i="1"/>
  <c r="AD111" i="1"/>
  <c r="AD2070" i="1"/>
  <c r="AD94" i="1"/>
  <c r="AD3351" i="1"/>
  <c r="AD263" i="1"/>
  <c r="AD3169" i="1"/>
  <c r="AD1000" i="1"/>
  <c r="AD3033" i="1"/>
  <c r="AD957" i="1"/>
  <c r="AD1397" i="1"/>
  <c r="AD1687" i="1"/>
  <c r="AD3123" i="1"/>
  <c r="AD1847" i="1"/>
  <c r="AD3115" i="1"/>
  <c r="AD701" i="1"/>
  <c r="AD1872" i="1"/>
  <c r="AD2753" i="1"/>
  <c r="AD3296" i="1"/>
  <c r="AD1823" i="1"/>
  <c r="AD1598" i="1"/>
  <c r="AD1895" i="1"/>
  <c r="AD1545" i="1"/>
  <c r="AD2557" i="1"/>
  <c r="AD2313" i="1"/>
  <c r="AD2190" i="1"/>
  <c r="AD1959" i="1"/>
  <c r="AD2404" i="1"/>
  <c r="AD2467" i="1"/>
  <c r="AD873" i="1"/>
  <c r="AD3253" i="1"/>
  <c r="AD958" i="1"/>
  <c r="AD1761" i="1"/>
  <c r="AD247" i="1"/>
  <c r="AD2637" i="1"/>
  <c r="AD358" i="1"/>
  <c r="AD792" i="1"/>
  <c r="AD2882" i="1"/>
  <c r="AD198" i="1"/>
  <c r="AD689" i="1"/>
  <c r="AD2606" i="1"/>
  <c r="AD1420" i="1"/>
  <c r="AD976" i="1"/>
  <c r="AD2839" i="1"/>
  <c r="AD1089" i="1"/>
  <c r="AD2952" i="1"/>
  <c r="AD267" i="1"/>
  <c r="AD1131" i="1"/>
  <c r="AD3468" i="1"/>
  <c r="AD304" i="1"/>
  <c r="AD3485" i="1"/>
  <c r="AD3540" i="1"/>
  <c r="AD589" i="1"/>
  <c r="AD3262" i="1"/>
  <c r="AD513" i="1"/>
  <c r="AD576" i="1"/>
  <c r="AD530" i="1"/>
  <c r="AD2004" i="1"/>
  <c r="AD3367" i="1"/>
  <c r="AD3431" i="1"/>
  <c r="AD3188" i="1"/>
  <c r="AD2746" i="1"/>
  <c r="AD1544" i="1"/>
  <c r="AD2196" i="1"/>
  <c r="AD60" i="1"/>
  <c r="AD2917" i="1"/>
  <c r="AD506" i="1"/>
  <c r="AD380" i="1"/>
  <c r="AD2204" i="1"/>
  <c r="AD1292" i="1"/>
  <c r="AD354" i="1"/>
  <c r="AD3266" i="1"/>
  <c r="AD740" i="1"/>
  <c r="AD3418" i="1"/>
  <c r="AD2675" i="1"/>
  <c r="AD3471" i="1"/>
  <c r="AD470" i="1"/>
  <c r="AD1026" i="1"/>
  <c r="AD1867" i="1"/>
  <c r="AD1666" i="1"/>
  <c r="AD409" i="1"/>
  <c r="AD1295" i="1"/>
  <c r="AD2399" i="1"/>
  <c r="AD2364" i="1"/>
  <c r="AD2479" i="1"/>
  <c r="AD2487" i="1"/>
  <c r="AD452" i="1"/>
  <c r="AD1974" i="1"/>
  <c r="AD375" i="1"/>
  <c r="AD830" i="1"/>
  <c r="AD1953" i="1"/>
  <c r="AD1050" i="1"/>
  <c r="AD2405" i="1"/>
  <c r="AD2688" i="1"/>
  <c r="AD520" i="1"/>
  <c r="AD437" i="1"/>
  <c r="AD1175" i="1"/>
  <c r="AD1838" i="1"/>
  <c r="AD3411" i="1"/>
  <c r="AD664" i="1"/>
  <c r="AD3094" i="1"/>
  <c r="AD3030" i="1"/>
  <c r="AD2164" i="1"/>
  <c r="AD2700" i="1"/>
  <c r="AD1256" i="1"/>
  <c r="AD2733" i="1"/>
  <c r="AD3507" i="1"/>
  <c r="AD3081" i="1"/>
  <c r="AD216" i="1"/>
  <c r="AD3020" i="1"/>
  <c r="AD1563" i="1"/>
  <c r="AD1221" i="1"/>
  <c r="AD15" i="1"/>
  <c r="AD3103" i="1"/>
  <c r="AD755" i="1"/>
  <c r="AD1318" i="1"/>
  <c r="AD726" i="1"/>
  <c r="AD3423" i="1"/>
  <c r="AD1661" i="1"/>
  <c r="AD1571" i="1"/>
  <c r="AD501" i="1"/>
  <c r="AD585" i="1"/>
  <c r="AD3111" i="1"/>
  <c r="AD192" i="1"/>
  <c r="AD1553" i="1"/>
  <c r="AD3582" i="1"/>
  <c r="AD1898" i="1"/>
  <c r="AD431" i="1"/>
  <c r="AD1412" i="1"/>
  <c r="AD1296" i="1"/>
  <c r="AD245" i="1"/>
  <c r="AD1436" i="1"/>
  <c r="AD418" i="1"/>
  <c r="AD2397" i="1"/>
  <c r="AD2295" i="1"/>
  <c r="AD3079" i="1"/>
  <c r="AD71" i="1"/>
  <c r="AD1309" i="1"/>
  <c r="AD1968" i="1"/>
  <c r="AD1554" i="1"/>
  <c r="AD1257" i="1"/>
  <c r="AD1619" i="1"/>
  <c r="AD2886" i="1"/>
  <c r="AD1327" i="1"/>
  <c r="AD360" i="1"/>
  <c r="AD891" i="1"/>
  <c r="AD3312" i="1"/>
  <c r="AD476" i="1"/>
  <c r="AD820" i="1"/>
  <c r="AD1405" i="1"/>
  <c r="AD2315" i="1"/>
  <c r="AD89" i="1"/>
  <c r="AD3406" i="1"/>
  <c r="AD1253" i="1"/>
  <c r="AD1174" i="1"/>
  <c r="AD475" i="1"/>
  <c r="AD215" i="1"/>
  <c r="AD2222" i="1"/>
  <c r="AD862" i="1"/>
  <c r="AD2534" i="1"/>
  <c r="AD505" i="1"/>
  <c r="AD2538" i="1"/>
  <c r="AD3517" i="1"/>
  <c r="AD2844" i="1"/>
  <c r="AD2806" i="1"/>
  <c r="AD2341" i="1"/>
  <c r="AD2314" i="1"/>
  <c r="AD2898" i="1"/>
  <c r="AD2697" i="1"/>
  <c r="AD1319" i="1"/>
  <c r="AD2329" i="1"/>
  <c r="AD714" i="1"/>
  <c r="AD1442" i="1"/>
  <c r="AD828" i="1"/>
  <c r="AD767" i="1"/>
  <c r="AD3594" i="1"/>
  <c r="AD2352" i="1"/>
  <c r="AD2496" i="1"/>
  <c r="AD765" i="1"/>
  <c r="AD1289" i="1"/>
  <c r="AD1351" i="1"/>
  <c r="AD1943" i="1"/>
  <c r="AD1181" i="1"/>
  <c r="AD1283" i="1"/>
  <c r="AD641" i="1"/>
  <c r="AD1340" i="1"/>
  <c r="AD1157" i="1"/>
  <c r="AD466" i="1"/>
  <c r="AD3580" i="1"/>
  <c r="AD827" i="1"/>
  <c r="AD706" i="1"/>
  <c r="AD2366" i="1"/>
  <c r="AD1739" i="1"/>
  <c r="AD2552" i="1"/>
  <c r="AD1473" i="1"/>
  <c r="AD3125" i="1"/>
  <c r="AD62" i="1"/>
  <c r="AD2707" i="1"/>
  <c r="AD3106" i="1"/>
  <c r="AD379" i="1"/>
  <c r="AD1934" i="1"/>
  <c r="AD461" i="1"/>
  <c r="AD2752" i="1"/>
  <c r="AD2754" i="1"/>
  <c r="AD1290" i="1"/>
  <c r="AD550" i="1"/>
  <c r="AD2542" i="1"/>
  <c r="AD1106" i="1"/>
  <c r="AD1080" i="1"/>
  <c r="AD2428" i="1"/>
  <c r="AD1193" i="1"/>
  <c r="AD996" i="1"/>
  <c r="AD971" i="1"/>
  <c r="AD2217" i="1"/>
  <c r="AD2337" i="1"/>
  <c r="AD1433" i="1"/>
  <c r="AD1928" i="1"/>
  <c r="AD2601" i="1"/>
  <c r="AD296" i="1"/>
  <c r="AD1616" i="1"/>
  <c r="AD171" i="1"/>
  <c r="AD2872" i="1"/>
  <c r="AD722" i="1"/>
  <c r="AD3130" i="1"/>
  <c r="AD1997" i="1"/>
  <c r="AD243" i="1"/>
  <c r="AD2298" i="1"/>
  <c r="AD2018" i="1"/>
  <c r="AD1820" i="1"/>
  <c r="AD164" i="1"/>
  <c r="AD3139" i="1"/>
  <c r="AD2477" i="1"/>
  <c r="AD1350" i="1"/>
  <c r="AD286" i="1"/>
  <c r="AD1903" i="1"/>
  <c r="AD3481" i="1"/>
  <c r="AD288" i="1"/>
  <c r="AD2985" i="1"/>
  <c r="AD2868" i="1"/>
  <c r="AD1297" i="1"/>
  <c r="AD2804" i="1"/>
  <c r="AD2052" i="1"/>
  <c r="AD636" i="1"/>
  <c r="AD19" i="1"/>
  <c r="AD1990" i="1"/>
  <c r="AD1509" i="1"/>
  <c r="AD1969" i="1"/>
  <c r="AD1146" i="1"/>
  <c r="AD2312" i="1"/>
  <c r="AD2509" i="1"/>
  <c r="AD1510" i="1"/>
  <c r="AD1426" i="1"/>
  <c r="AD645" i="1"/>
  <c r="AD1914" i="1"/>
  <c r="AD3261" i="1"/>
  <c r="AD721" i="1"/>
  <c r="AD946" i="1"/>
  <c r="AD1615" i="1"/>
  <c r="AD1043" i="1"/>
  <c r="AD2571" i="1"/>
  <c r="AD2139" i="1"/>
  <c r="AD1692" i="1"/>
  <c r="AD1939" i="1"/>
  <c r="AD945" i="1"/>
  <c r="AD1597" i="1"/>
  <c r="AD3233" i="1"/>
  <c r="AD474" i="1"/>
  <c r="AD139" i="1"/>
  <c r="AD953" i="1"/>
  <c r="AD3553" i="1"/>
  <c r="AD2962" i="1"/>
  <c r="AD1030" i="1"/>
  <c r="AD2537" i="1"/>
  <c r="AD2977" i="1"/>
  <c r="AD2285" i="1"/>
  <c r="AD257" i="1"/>
  <c r="AD977" i="1"/>
  <c r="AD3333" i="1"/>
  <c r="AD1613" i="1"/>
  <c r="AD2854" i="1"/>
  <c r="AD2465" i="1"/>
  <c r="AD456" i="1"/>
  <c r="AD1177" i="1"/>
  <c r="AD1472" i="1"/>
  <c r="AD1245" i="1"/>
  <c r="AD2425" i="1"/>
  <c r="AD3421" i="1"/>
  <c r="AD1184" i="1"/>
  <c r="AD3499" i="1"/>
  <c r="AD2099" i="1"/>
  <c r="AD377" i="1"/>
  <c r="AD1630" i="1"/>
  <c r="AD2693" i="1"/>
  <c r="AD1083" i="1"/>
  <c r="AD1870" i="1"/>
  <c r="AD1697" i="1"/>
  <c r="AD3077" i="1"/>
  <c r="AD536" i="1"/>
  <c r="AD1626" i="1"/>
  <c r="AD669" i="1"/>
  <c r="AD614" i="1"/>
  <c r="AD2448" i="1"/>
  <c r="AD2829" i="1"/>
  <c r="AD1029" i="1"/>
  <c r="AD677" i="1"/>
  <c r="AD577" i="1"/>
  <c r="AD1409" i="1"/>
  <c r="AD2590" i="1"/>
  <c r="AD1443" i="1"/>
  <c r="AD2820" i="1"/>
  <c r="AD2205" i="1"/>
  <c r="AD1836" i="1"/>
  <c r="AD685" i="1"/>
  <c r="AD1067" i="1"/>
  <c r="AD1190" i="1"/>
  <c r="AD808" i="1"/>
  <c r="AD3432" i="1"/>
  <c r="AD1958" i="1"/>
  <c r="AD1374" i="1"/>
  <c r="AD1410" i="1"/>
  <c r="AD1691" i="1"/>
  <c r="AD338" i="1"/>
  <c r="AD469" i="1"/>
  <c r="AD662" i="1"/>
  <c r="AD700" i="1"/>
  <c r="AD1084" i="1"/>
  <c r="AD221" i="1"/>
  <c r="AD349" i="1"/>
  <c r="AD90" i="1"/>
  <c r="AD3" i="1"/>
  <c r="AD2417" i="1"/>
  <c r="AD1200" i="1"/>
  <c r="AD1918" i="1"/>
  <c r="AD1152" i="1"/>
  <c r="AD542" i="1"/>
  <c r="AD1875" i="1"/>
  <c r="AD1137" i="1"/>
  <c r="AD1491" i="1"/>
  <c r="AD738" i="1"/>
  <c r="AD2799" i="1"/>
  <c r="AD1855" i="1"/>
  <c r="AD3167" i="1"/>
  <c r="AD863" i="1"/>
  <c r="AD200" i="1"/>
  <c r="AD2151" i="1"/>
  <c r="AD1262" i="1"/>
  <c r="AD2513" i="1"/>
  <c r="AD2592" i="1"/>
  <c r="AD1463" i="1"/>
  <c r="AD906" i="1"/>
  <c r="AD1250" i="1"/>
  <c r="AD2008" i="1"/>
  <c r="AD2483" i="1"/>
  <c r="AD2875" i="1"/>
  <c r="AD1907" i="1"/>
  <c r="AD433" i="1"/>
  <c r="AD2689" i="1"/>
  <c r="AD329" i="1"/>
  <c r="AD2655" i="1"/>
  <c r="AD3591" i="1"/>
  <c r="AD1057" i="1"/>
  <c r="AD535" i="1"/>
  <c r="AD1596" i="1"/>
  <c r="AD1293" i="1"/>
  <c r="AD2475" i="1"/>
  <c r="AD1705" i="1"/>
  <c r="AD378" i="1"/>
  <c r="AD1890" i="1"/>
  <c r="AD1263" i="1"/>
  <c r="AD3521" i="1"/>
  <c r="AD10" i="1"/>
  <c r="AD994" i="1"/>
  <c r="AD3534" i="1"/>
  <c r="AD1701" i="1"/>
  <c r="AD323" i="1"/>
  <c r="AD3382" i="1"/>
  <c r="AD2395" i="1"/>
  <c r="AD1236" i="1"/>
  <c r="AD2550" i="1"/>
  <c r="AD3132" i="1"/>
  <c r="AD1073" i="1"/>
  <c r="AD499" i="1"/>
  <c r="AD2998" i="1"/>
  <c r="AD3182" i="1"/>
  <c r="AD3311" i="1"/>
  <c r="AD76" i="1"/>
  <c r="AD281" i="1"/>
  <c r="AD1534" i="1"/>
  <c r="AD2686" i="1"/>
  <c r="AD2135" i="1"/>
  <c r="AD1682" i="1"/>
  <c r="AD3393" i="1"/>
  <c r="AD3037" i="1"/>
  <c r="AD1754" i="1"/>
  <c r="AD199" i="1"/>
  <c r="AD2365" i="1"/>
  <c r="AD2086" i="1"/>
  <c r="AD3112" i="1"/>
  <c r="AD27" i="1"/>
  <c r="AD74" i="1"/>
  <c r="AD1981" i="1"/>
  <c r="AD2053" i="1"/>
  <c r="AD3366" i="1"/>
  <c r="AD2880" i="1"/>
  <c r="AD1220" i="1"/>
  <c r="AD571" i="1"/>
  <c r="AD1796" i="1"/>
  <c r="AD3001" i="1"/>
  <c r="AD2835" i="1"/>
  <c r="AD266" i="1"/>
  <c r="AD1068" i="1"/>
  <c r="AD2695" i="1"/>
  <c r="AD1964" i="1"/>
  <c r="AD2338" i="1"/>
  <c r="AD3197" i="1"/>
  <c r="AD1897" i="1"/>
  <c r="AD2246" i="1"/>
  <c r="AD2174" i="1"/>
  <c r="AD3303" i="1"/>
  <c r="AD794" i="1"/>
  <c r="AD2485" i="1"/>
  <c r="AD3254" i="1"/>
  <c r="AD1111" i="1"/>
  <c r="AD2643" i="1"/>
  <c r="AD2447" i="1"/>
  <c r="AD715" i="1"/>
  <c r="AD444" i="1"/>
  <c r="AD1092" i="1"/>
  <c r="AD2473" i="1"/>
  <c r="AD998" i="1"/>
  <c r="AD632" i="1"/>
  <c r="AD3572" i="1"/>
  <c r="AD1222" i="1"/>
  <c r="AD85" i="1"/>
  <c r="AD950" i="1"/>
  <c r="AD1719" i="1"/>
  <c r="AD23" i="1"/>
  <c r="AD2200" i="1"/>
  <c r="AD1706" i="1"/>
  <c r="AD708" i="1"/>
  <c r="AD3133" i="1"/>
  <c r="AD1105" i="1"/>
  <c r="AD1595" i="1"/>
  <c r="AD1846" i="1"/>
  <c r="AD478" i="1"/>
  <c r="AD590" i="1"/>
  <c r="AD1685" i="1"/>
  <c r="AD888" i="1"/>
  <c r="AD2499" i="1"/>
  <c r="AD2805" i="1"/>
  <c r="AD2568" i="1"/>
  <c r="AD2573" i="1"/>
  <c r="AD973" i="1"/>
  <c r="AD2455" i="1"/>
  <c r="AD2722" i="1"/>
  <c r="AD2991" i="1"/>
  <c r="AD1883" i="1"/>
  <c r="AD1770" i="1"/>
  <c r="AD1391" i="1"/>
  <c r="AD2354" i="1"/>
  <c r="AD2681" i="1"/>
  <c r="AD3069" i="1"/>
  <c r="AD1069" i="1"/>
  <c r="AD1916" i="1"/>
  <c r="AD2725" i="1"/>
  <c r="AD2261" i="1"/>
  <c r="AD3201" i="1"/>
  <c r="AD3386" i="1"/>
  <c r="AD839" i="1"/>
  <c r="AD2218" i="1"/>
  <c r="AD3349" i="1"/>
  <c r="AD1282" i="1"/>
  <c r="AD2724" i="1"/>
  <c r="AD2971" i="1"/>
  <c r="AD194" i="1"/>
  <c r="AD112" i="1"/>
  <c r="AD2229" i="1"/>
  <c r="AD3525" i="1"/>
  <c r="AD3016" i="1"/>
  <c r="AD2690" i="1"/>
  <c r="AD3107" i="1"/>
  <c r="AD237" i="1"/>
  <c r="AD675" i="1"/>
  <c r="AD1866" i="1"/>
  <c r="AD292" i="1"/>
  <c r="AD510" i="1"/>
  <c r="AD1453" i="1"/>
  <c r="AD1119" i="1"/>
  <c r="AD1788" i="1"/>
  <c r="AD1331" i="1"/>
  <c r="AD2780" i="1"/>
  <c r="AD190" i="1"/>
  <c r="AD2763" i="1"/>
  <c r="AD751" i="1"/>
  <c r="AD106" i="1"/>
  <c r="AD3483" i="1"/>
  <c r="AD326" i="1"/>
  <c r="AD2095" i="1"/>
  <c r="AD3344" i="1"/>
  <c r="AD1451" i="1"/>
  <c r="AD2656" i="1"/>
  <c r="AD652" i="1"/>
  <c r="AD3172" i="1"/>
  <c r="AD3154" i="1"/>
  <c r="AD1211" i="1"/>
  <c r="AD3479" i="1"/>
  <c r="AD2614" i="1"/>
  <c r="AD1920" i="1"/>
  <c r="AD1188" i="1"/>
  <c r="AD3248" i="1"/>
  <c r="AD353" i="1"/>
  <c r="AD3283" i="1"/>
  <c r="AD2109" i="1"/>
  <c r="AD1522" i="1"/>
  <c r="AD1676" i="1"/>
  <c r="AD1372" i="1"/>
  <c r="AD1421" i="1"/>
  <c r="AD3116" i="1"/>
  <c r="AD1363" i="1"/>
  <c r="AD2866" i="1"/>
  <c r="AD2585" i="1"/>
  <c r="AD1151" i="1"/>
  <c r="AD1272" i="1"/>
  <c r="AD1285" i="1"/>
  <c r="AD3018" i="1"/>
  <c r="AD859" i="1"/>
  <c r="AD2167" i="1"/>
  <c r="AD2450" i="1"/>
  <c r="AD319" i="1"/>
  <c r="AD1444" i="1"/>
  <c r="AD168" i="1"/>
  <c r="AD3246" i="1"/>
  <c r="AD845" i="1"/>
  <c r="AD3113" i="1"/>
  <c r="AD2528" i="1"/>
  <c r="AD2810" i="1"/>
  <c r="AD1380" i="1"/>
  <c r="AD885" i="1"/>
  <c r="AD985" i="1"/>
  <c r="AD2402" i="1"/>
  <c r="AD109" i="1"/>
  <c r="AD2199" i="1"/>
  <c r="AD3202" i="1"/>
  <c r="AD3242" i="1"/>
  <c r="AD180" i="1"/>
  <c r="AD3419" i="1"/>
  <c r="AD2336" i="1"/>
  <c r="AD1541" i="1"/>
  <c r="AD3364" i="1"/>
  <c r="AD1865" i="1"/>
  <c r="AD2517" i="1"/>
  <c r="AD1002" i="1"/>
  <c r="AD3227" i="1"/>
  <c r="AD2779" i="1"/>
  <c r="AD3186" i="1"/>
  <c r="AD1013" i="1"/>
  <c r="AD2234" i="1"/>
  <c r="AD696" i="1"/>
  <c r="AD1524" i="1"/>
  <c r="AD196" i="1"/>
  <c r="AD1241" i="1"/>
  <c r="AD2662" i="1"/>
  <c r="AD991" i="1"/>
  <c r="AD2990" i="1"/>
  <c r="AD857" i="1"/>
  <c r="AD367" i="1"/>
  <c r="AD2122" i="1"/>
  <c r="AD2482" i="1"/>
  <c r="AD105" i="1"/>
  <c r="AD151" i="1"/>
  <c r="AD3056" i="1"/>
  <c r="AD3435" i="1"/>
  <c r="AD2271" i="1"/>
  <c r="AD2129" i="1"/>
  <c r="AD1203" i="1"/>
  <c r="AD1055" i="1"/>
  <c r="AD1714" i="1"/>
  <c r="AD2908" i="1"/>
  <c r="AD1971" i="1"/>
  <c r="AD317" i="1"/>
  <c r="AD484" i="1"/>
  <c r="AD2356" i="1"/>
  <c r="AD2770" i="1"/>
  <c r="AD3397" i="1"/>
  <c r="AD285" i="1"/>
  <c r="AD445" i="1"/>
  <c r="AD3508" i="1"/>
  <c r="AD2912" i="1"/>
  <c r="AD2889" i="1"/>
  <c r="AD3557" i="1"/>
  <c r="AD774" i="1"/>
  <c r="AD1511" i="1"/>
  <c r="AD277" i="1"/>
  <c r="AD2241" i="1"/>
  <c r="AD2639" i="1"/>
  <c r="AD205" i="1"/>
  <c r="AD386" i="1"/>
  <c r="AD309" i="1"/>
  <c r="AD1548" i="1"/>
  <c r="AD3219" i="1"/>
  <c r="AD3336" i="1"/>
  <c r="AD3249" i="1"/>
  <c r="AD1038" i="1"/>
  <c r="AD38" i="1"/>
  <c r="AD3299" i="1"/>
  <c r="AD3082" i="1"/>
  <c r="AD1506" i="1"/>
  <c r="AD1819" i="1"/>
  <c r="AD1107" i="1"/>
  <c r="AD836" i="1"/>
  <c r="AD705" i="1"/>
  <c r="AD553" i="1"/>
  <c r="AD1798" i="1"/>
  <c r="AD811" i="1"/>
  <c r="AD331" i="1"/>
  <c r="AD1194" i="1"/>
  <c r="AD2430" i="1"/>
  <c r="AD3007" i="1"/>
  <c r="AD84" i="1"/>
  <c r="AD2057" i="1"/>
  <c r="AD2207" i="1"/>
  <c r="AD692" i="1"/>
  <c r="AD1853" i="1"/>
  <c r="AD1348" i="1"/>
  <c r="AD578" i="1"/>
  <c r="AD2726" i="1"/>
  <c r="AD818" i="1"/>
  <c r="AD1269" i="1"/>
  <c r="AD2906" i="1"/>
  <c r="AD2843" i="1"/>
  <c r="AD1854" i="1"/>
  <c r="AD1046" i="1"/>
  <c r="AD1321" i="1"/>
  <c r="AD785" i="1"/>
  <c r="AD3114" i="1"/>
  <c r="AD1844" i="1"/>
  <c r="AD1148" i="1"/>
  <c r="AD1021" i="1"/>
  <c r="AD2290" i="1"/>
  <c r="AD3308" i="1"/>
  <c r="AD2713" i="1"/>
  <c r="AD3569" i="1"/>
  <c r="AD3402" i="1"/>
  <c r="AD1930" i="1"/>
  <c r="AD1986" i="1"/>
  <c r="AD81" i="1"/>
  <c r="AD3563" i="1"/>
  <c r="AD2567" i="1"/>
  <c r="AD2626" i="1"/>
  <c r="AD3118" i="1"/>
  <c r="AD1756" i="1"/>
  <c r="AD2068" i="1"/>
  <c r="AD2905" i="1"/>
  <c r="AD2302" i="1"/>
  <c r="AD580" i="1"/>
  <c r="AD454" i="1"/>
  <c r="AD2419" i="1"/>
  <c r="AD3074" i="1"/>
  <c r="AD2525" i="1"/>
  <c r="AD937" i="1"/>
  <c r="AD1702" i="1"/>
  <c r="AD2308" i="1"/>
  <c r="AD2060" i="1"/>
  <c r="AD1129" i="1"/>
  <c r="AD2579" i="1"/>
  <c r="AD2896" i="1"/>
  <c r="AD850" i="1"/>
  <c r="AD2887" i="1"/>
  <c r="AD2817" i="1"/>
  <c r="AD1821" i="1"/>
  <c r="AD3400" i="1"/>
  <c r="AD1234" i="1"/>
  <c r="AD659" i="1"/>
  <c r="AD966" i="1"/>
  <c r="AD2303" i="1"/>
  <c r="AD2769" i="1"/>
  <c r="AD3064" i="1"/>
  <c r="AD2149" i="1"/>
  <c r="AD86" i="1"/>
  <c r="AD1095" i="1"/>
  <c r="AD1150" i="1"/>
  <c r="AD1558" i="1"/>
  <c r="AD1494" i="1"/>
  <c r="AD1652" i="1"/>
  <c r="AD3163" i="1"/>
  <c r="AD2881" i="1"/>
  <c r="AD1008" i="1"/>
  <c r="AD3058" i="1"/>
  <c r="AD2572" i="1"/>
  <c r="AD1100" i="1"/>
  <c r="AD2596" i="1"/>
  <c r="AD2236" i="1"/>
  <c r="AD37" i="1"/>
  <c r="AD1364" i="1"/>
  <c r="AD2871" i="1"/>
  <c r="AD3041" i="1"/>
  <c r="AD2841" i="1"/>
  <c r="AD3302" i="1"/>
  <c r="AD2137" i="1"/>
  <c r="AD1653" i="1"/>
  <c r="AD648" i="1"/>
  <c r="AD3050" i="1"/>
  <c r="AD666" i="1"/>
  <c r="AD403" i="1"/>
  <c r="AD2460" i="1"/>
  <c r="AD680" i="1"/>
  <c r="AD559" i="1"/>
  <c r="AD3144" i="1"/>
  <c r="AD647" i="1"/>
  <c r="AD2916" i="1"/>
  <c r="AD3230" i="1"/>
  <c r="AD1477" i="1"/>
  <c r="AD3424" i="1"/>
  <c r="AD2184" i="1"/>
  <c r="AD443" i="1"/>
  <c r="AD908" i="1"/>
  <c r="AD2987" i="1"/>
  <c r="AD3131" i="1"/>
  <c r="AD440" i="1"/>
  <c r="AD582" i="1"/>
  <c r="AD2113" i="1"/>
  <c r="AD2691" i="1"/>
  <c r="AD496" i="1"/>
  <c r="AD3231" i="1"/>
  <c r="AD2894" i="1"/>
  <c r="AD3547" i="1"/>
  <c r="AD242" i="1"/>
  <c r="AD229" i="1"/>
  <c r="AD93" i="1"/>
  <c r="AD2659" i="1"/>
  <c r="AD1518" i="1"/>
  <c r="AD2714" i="1"/>
  <c r="AD565" i="1"/>
  <c r="AD392" i="1"/>
  <c r="AD904" i="1"/>
  <c r="AD1503" i="1"/>
  <c r="AD736" i="1"/>
  <c r="AD2323" i="1"/>
  <c r="AD2155" i="1"/>
  <c r="AD2789" i="1"/>
  <c r="AD2198" i="1"/>
  <c r="AD424" i="1"/>
  <c r="AD780" i="1"/>
  <c r="AD3152" i="1"/>
  <c r="AD191" i="1"/>
  <c r="AD1486" i="1"/>
  <c r="AD2380" i="1"/>
  <c r="AD831" i="1"/>
  <c r="AD161" i="1"/>
  <c r="AD2378" i="1"/>
  <c r="AD2961" i="1"/>
  <c r="AD2696" i="1"/>
  <c r="AD3328" i="1"/>
  <c r="AD2630" i="1"/>
  <c r="AD2444" i="1"/>
  <c r="AD2077" i="1"/>
  <c r="AD1460" i="1"/>
  <c r="AD1767" i="1"/>
  <c r="AD223" i="1"/>
  <c r="AD2850" i="1"/>
  <c r="AD3196" i="1"/>
  <c r="AD462" i="1"/>
  <c r="AD551" i="1"/>
  <c r="AD2797" i="1"/>
  <c r="AD1736" i="1"/>
  <c r="AD951" i="1"/>
  <c r="AD402" i="1"/>
  <c r="AD2927" i="1"/>
  <c r="AD2083" i="1"/>
  <c r="AD1551" i="1"/>
  <c r="AD757" i="1"/>
  <c r="AD489" i="1"/>
  <c r="AD3320" i="1"/>
  <c r="AD1325" i="1"/>
  <c r="AD2133" i="1"/>
  <c r="AD1475" i="1"/>
  <c r="AD3394" i="1"/>
  <c r="AD2238" i="1"/>
  <c r="AD3460" i="1"/>
  <c r="AD2063" i="1"/>
  <c r="AD1535" i="1"/>
  <c r="AD115" i="1"/>
  <c r="AD3462" i="1"/>
  <c r="AD2035" i="1"/>
  <c r="AD3275" i="1"/>
  <c r="AD1557" i="1"/>
  <c r="AD3454" i="1"/>
  <c r="AD404" i="1"/>
  <c r="AD1642" i="1"/>
  <c r="AD1655" i="1"/>
  <c r="AD230" i="1"/>
  <c r="AD322" i="1"/>
  <c r="AD3038" i="1"/>
  <c r="AD1818" i="1"/>
  <c r="AD934" i="1"/>
  <c r="AD2328" i="1"/>
  <c r="AD592" i="1"/>
  <c r="AD1424" i="1"/>
  <c r="AD1124" i="1"/>
  <c r="AD2423" i="1"/>
  <c r="AD1395" i="1"/>
  <c r="AD1564" i="1"/>
  <c r="AD943" i="1"/>
  <c r="AD544" i="1"/>
  <c r="AD1390" i="1"/>
  <c r="AD2519" i="1"/>
  <c r="AD3190" i="1"/>
  <c r="AD2981" i="1"/>
  <c r="AD3550" i="1"/>
  <c r="AD2088" i="1"/>
  <c r="AD103" i="1"/>
  <c r="AD2327" i="1"/>
  <c r="AD157" i="1"/>
  <c r="AD653" i="1"/>
  <c r="AD2173" i="1"/>
  <c r="AD1556" i="1"/>
  <c r="AD762" i="1"/>
  <c r="AD1093" i="1"/>
  <c r="AD609" i="1"/>
  <c r="AD909" i="1"/>
  <c r="AD894" i="1"/>
  <c r="AD2960" i="1"/>
  <c r="AD3047" i="1"/>
  <c r="AD2556" i="1"/>
  <c r="AD238" i="1"/>
  <c r="AD1763" i="1"/>
  <c r="AD3145" i="1"/>
  <c r="AD1199" i="1"/>
  <c r="AD1859" i="1"/>
  <c r="AD2034" i="1"/>
  <c r="AD57" i="1"/>
  <c r="AD1850" i="1"/>
  <c r="AD899" i="1"/>
  <c r="AD2708" i="1"/>
  <c r="AD2948" i="1"/>
  <c r="AD734" i="1"/>
  <c r="AD2936" i="1"/>
  <c r="AD178" i="1"/>
  <c r="AD2030" i="1"/>
  <c r="AD3216" i="1"/>
  <c r="AD2150" i="1"/>
  <c r="AD226" i="1"/>
  <c r="AD2795" i="1"/>
  <c r="AD3342" i="1"/>
  <c r="AD770" i="1"/>
  <c r="AD3273" i="1"/>
  <c r="AD1565" i="1"/>
  <c r="AD543" i="1"/>
  <c r="AD3290" i="1"/>
  <c r="AD1775" i="1"/>
  <c r="AD471" i="1"/>
  <c r="AD756" i="1"/>
  <c r="AD2792" i="1"/>
  <c r="AD2648" i="1"/>
  <c r="AD3335" i="1"/>
  <c r="AD883" i="1"/>
  <c r="AD2231" i="1"/>
  <c r="AD251" i="1"/>
  <c r="AD781" i="1"/>
</calcChain>
</file>

<file path=xl/sharedStrings.xml><?xml version="1.0" encoding="utf-8"?>
<sst xmlns="http://schemas.openxmlformats.org/spreadsheetml/2006/main" count="92602" uniqueCount="21362">
  <si>
    <t>Etiquetas de fila</t>
  </si>
  <si>
    <t>Cuenta de Placa</t>
  </si>
  <si>
    <t>Promedio de Tasa</t>
  </si>
  <si>
    <t>Promedio de Prima Temporario Sin IVA PLUS R1</t>
  </si>
  <si>
    <t>Promedio de Suma asegurada</t>
  </si>
  <si>
    <t>COS</t>
  </si>
  <si>
    <t>Cantidad</t>
  </si>
  <si>
    <t>Tasa</t>
  </si>
  <si>
    <t>Prima</t>
  </si>
  <si>
    <t>Vr Asegurado</t>
  </si>
  <si>
    <t>% Partic.</t>
  </si>
  <si>
    <t># Barridos</t>
  </si>
  <si>
    <t># Barridos ponderado</t>
  </si>
  <si>
    <t>Contactabilidad</t>
  </si>
  <si>
    <t>Efectividad</t>
  </si>
  <si>
    <t>Efectividad ponderada</t>
  </si>
  <si>
    <t>Pólizas</t>
  </si>
  <si>
    <t>Primas totales</t>
  </si>
  <si>
    <t>POTENCIAL PREMIUM</t>
  </si>
  <si>
    <t>ALTO POTENCIAL</t>
  </si>
  <si>
    <t>BUEN POTENCIAL</t>
  </si>
  <si>
    <t>NORMAL</t>
  </si>
  <si>
    <t>Total general</t>
  </si>
  <si>
    <t>Efect</t>
  </si>
  <si>
    <t>Costo x ases</t>
  </si>
  <si>
    <t>Costo total</t>
  </si>
  <si>
    <t>Primas</t>
  </si>
  <si>
    <t>Costo</t>
  </si>
  <si>
    <t>Costo/Primas</t>
  </si>
  <si>
    <t>Registerid</t>
  </si>
  <si>
    <t>codid</t>
  </si>
  <si>
    <t>Genero</t>
  </si>
  <si>
    <t>PrimerNombre</t>
  </si>
  <si>
    <t>SegundoNombre</t>
  </si>
  <si>
    <t>PrimerApellido</t>
  </si>
  <si>
    <t>SegundoApellido</t>
  </si>
  <si>
    <t>FechaNacimiento</t>
  </si>
  <si>
    <t>Placa</t>
  </si>
  <si>
    <t>CodMunicipio</t>
  </si>
  <si>
    <t>NomMunicipio</t>
  </si>
  <si>
    <t>CodDpto</t>
  </si>
  <si>
    <t>NomDepto</t>
  </si>
  <si>
    <t>Direccion</t>
  </si>
  <si>
    <t>Telefono1</t>
  </si>
  <si>
    <t>Telefono2</t>
  </si>
  <si>
    <t>Telefono3</t>
  </si>
  <si>
    <t>Telefono4</t>
  </si>
  <si>
    <t>Telefono5</t>
  </si>
  <si>
    <t xml:space="preserve">Fecha Fin Vigencia actual </t>
  </si>
  <si>
    <t>MES</t>
  </si>
  <si>
    <t>DÍA</t>
  </si>
  <si>
    <t>Modelo</t>
  </si>
  <si>
    <t>Línea</t>
  </si>
  <si>
    <t>Motor</t>
  </si>
  <si>
    <t>Chasis</t>
  </si>
  <si>
    <t>Cod Fasecolda</t>
  </si>
  <si>
    <t>Marca</t>
  </si>
  <si>
    <t>Marca y línea</t>
  </si>
  <si>
    <t>Suma asegurada</t>
  </si>
  <si>
    <t>Aseguradora actual</t>
  </si>
  <si>
    <t>CLASE VEHÍCULO</t>
  </si>
  <si>
    <t>Servicio</t>
  </si>
  <si>
    <t>EMAIL</t>
  </si>
  <si>
    <t>No Temporario PLUS</t>
  </si>
  <si>
    <t>Prima Temporario PLUS</t>
  </si>
  <si>
    <t>Prima Temporario Sin IVA PLUS R1</t>
  </si>
  <si>
    <t>No Temporario Nuevo PLUS</t>
  </si>
  <si>
    <t>Prima Nueva PLUS</t>
  </si>
  <si>
    <t>Prima Nueva Sin IVA PLUS</t>
  </si>
  <si>
    <t>No Temporario  TRADICIONAL</t>
  </si>
  <si>
    <t>Prima TRADICIONAL</t>
  </si>
  <si>
    <t>Prima TRADICIONAL sin IVA</t>
  </si>
  <si>
    <t>No Temporario Nuevo TRADICIONAL</t>
  </si>
  <si>
    <t>Prima Nueva TRADICIONAL</t>
  </si>
  <si>
    <t>Prima Nueva TRADICIONAL sin IVA</t>
  </si>
  <si>
    <t>No Temporario  VIP</t>
  </si>
  <si>
    <t>Prima Temporario VIP</t>
  </si>
  <si>
    <t>Prima Temporario VIP sin IVA</t>
  </si>
  <si>
    <t>No Temporario Nuevo VIP</t>
  </si>
  <si>
    <t>Prima Nueva VIP</t>
  </si>
  <si>
    <t>Prima Nueva VIP sin IVA</t>
  </si>
  <si>
    <t>No Temporario ESENCIAL</t>
  </si>
  <si>
    <t>Prima Temporario ESENCIAL</t>
  </si>
  <si>
    <t>Prima Temporario ESENCIAL sin IVA</t>
  </si>
  <si>
    <t>No Temporario Nuevo ESENCIAL</t>
  </si>
  <si>
    <t>Prima Nueva ESENCIAL</t>
  </si>
  <si>
    <t>Prima Nueva ESENCIAL sin IVA</t>
  </si>
  <si>
    <t>Grupo</t>
  </si>
  <si>
    <t>Asignar</t>
  </si>
  <si>
    <t>M</t>
  </si>
  <si>
    <t>POMPILIO</t>
  </si>
  <si>
    <t>VELASQUEZ</t>
  </si>
  <si>
    <t>PRADO</t>
  </si>
  <si>
    <t>NXU873</t>
  </si>
  <si>
    <t>VIJES</t>
  </si>
  <si>
    <t>VALLE DEL CAUCA</t>
  </si>
  <si>
    <t>22/10/2025</t>
  </si>
  <si>
    <t>STEPWAY [2] [FL INTENS MT 1600CC 16V A</t>
  </si>
  <si>
    <t>J759Q295019</t>
  </si>
  <si>
    <t>9FB5SR0E0SM999167</t>
  </si>
  <si>
    <t>RENAULT</t>
  </si>
  <si>
    <t xml:space="preserve">RENAULT STEPWAY </t>
  </si>
  <si>
    <t>MAPFRE</t>
  </si>
  <si>
    <t>AUTOMOVIL</t>
  </si>
  <si>
    <t>PARTICULAR</t>
  </si>
  <si>
    <t/>
  </si>
  <si>
    <t>F</t>
  </si>
  <si>
    <t>SANDRA</t>
  </si>
  <si>
    <t>MILENA</t>
  </si>
  <si>
    <t>BUSTOS</t>
  </si>
  <si>
    <t>CORTES</t>
  </si>
  <si>
    <t>ZZN360</t>
  </si>
  <si>
    <t>ZIPAQUIRA</t>
  </si>
  <si>
    <t>CUNDINAMARCA</t>
  </si>
  <si>
    <t>28/10/2025</t>
  </si>
  <si>
    <t>Q3 2.0 TFSI QUATTR TP 2000CC T</t>
  </si>
  <si>
    <t>CPS023684</t>
  </si>
  <si>
    <t>WAUZZZ8UXFR000307</t>
  </si>
  <si>
    <t>AUDI</t>
  </si>
  <si>
    <t xml:space="preserve">AUDI Q3 </t>
  </si>
  <si>
    <t>CAMIONETAPASAJ</t>
  </si>
  <si>
    <t>sandra.bustos@lagranvia.com.co</t>
  </si>
  <si>
    <t>CECILIA</t>
  </si>
  <si>
    <t>ROJAS</t>
  </si>
  <si>
    <t>AVILA</t>
  </si>
  <si>
    <t>JNK018</t>
  </si>
  <si>
    <t>BOGOTA</t>
  </si>
  <si>
    <t>18/10/2025</t>
  </si>
  <si>
    <t>SENTRA B18 EXCLUSIVE TP 2000CC 6AB A</t>
  </si>
  <si>
    <t>MR20131734J</t>
  </si>
  <si>
    <t>3N1AB8AE9ZY600688</t>
  </si>
  <si>
    <t>NISSAN</t>
  </si>
  <si>
    <t xml:space="preserve">NISSAN SENTRA </t>
  </si>
  <si>
    <t>ALLIANZ</t>
  </si>
  <si>
    <t>ceciliarojasavila@gmail.com</t>
  </si>
  <si>
    <t>BIBIANA</t>
  </si>
  <si>
    <t>ANDREA</t>
  </si>
  <si>
    <t>GONZALEZ</t>
  </si>
  <si>
    <t>HERRERA</t>
  </si>
  <si>
    <t>LPR446</t>
  </si>
  <si>
    <t>MANIZALES</t>
  </si>
  <si>
    <t>CALDAS</t>
  </si>
  <si>
    <t>12/10/2025</t>
  </si>
  <si>
    <t>CX5 [2] [FL] TOURING TP 2000CC 6AB R</t>
  </si>
  <si>
    <t>PE60241159</t>
  </si>
  <si>
    <t>JM7KF2W7AP0779700</t>
  </si>
  <si>
    <t>MAZDA</t>
  </si>
  <si>
    <t xml:space="preserve">MAZDA CX5 </t>
  </si>
  <si>
    <t>CARLOS</t>
  </si>
  <si>
    <t>ALBERTO</t>
  </si>
  <si>
    <t>CAYCEDO</t>
  </si>
  <si>
    <t>VEGA</t>
  </si>
  <si>
    <t>JSO102</t>
  </si>
  <si>
    <t>VILLAVICENCIO</t>
  </si>
  <si>
    <t>META</t>
  </si>
  <si>
    <t>14/10/2025</t>
  </si>
  <si>
    <t>KWID OUTSIDER MT 1000CC 12V 4</t>
  </si>
  <si>
    <t>B4DA405Q108326</t>
  </si>
  <si>
    <t>93YRBB001NJ930276</t>
  </si>
  <si>
    <t xml:space="preserve">RENAULT KWID </t>
  </si>
  <si>
    <t>EQUIDAD</t>
  </si>
  <si>
    <t>FISICALICHE@GMAIL.COM</t>
  </si>
  <si>
    <t>LUIS</t>
  </si>
  <si>
    <t>LEONARDO</t>
  </si>
  <si>
    <t>RIVERA</t>
  </si>
  <si>
    <t>ABAUNZA</t>
  </si>
  <si>
    <t>IHL159</t>
  </si>
  <si>
    <t>IBAGUE</t>
  </si>
  <si>
    <t>TOLIMA</t>
  </si>
  <si>
    <t>16/10/2025</t>
  </si>
  <si>
    <t>SAIL LS MT 1400CC 4P AA</t>
  </si>
  <si>
    <t>LCU153620595</t>
  </si>
  <si>
    <t>9GASA58M6HB003053</t>
  </si>
  <si>
    <t>CHEVROLET</t>
  </si>
  <si>
    <t xml:space="preserve">CHEVROLET SAIL </t>
  </si>
  <si>
    <t>BOLIVAR</t>
  </si>
  <si>
    <t>luis.leonardo.rivera@gmail.com</t>
  </si>
  <si>
    <t>ELIZABETH</t>
  </si>
  <si>
    <t>LUCIA</t>
  </si>
  <si>
    <t>VILLEGAS</t>
  </si>
  <si>
    <t>LOZANO</t>
  </si>
  <si>
    <t>IRZ182</t>
  </si>
  <si>
    <t>BARRANQUILLA</t>
  </si>
  <si>
    <t>ATLANTICO</t>
  </si>
  <si>
    <t>10/10/2025</t>
  </si>
  <si>
    <t>3 [3]  TOURING TP 2000CC 6AB</t>
  </si>
  <si>
    <t>PE40434969</t>
  </si>
  <si>
    <t>3MZBM4278HM120359</t>
  </si>
  <si>
    <t xml:space="preserve">MAZDA 3 </t>
  </si>
  <si>
    <t>eliza8414@gmail.com</t>
  </si>
  <si>
    <t>SOCHA</t>
  </si>
  <si>
    <t>SUAREZ</t>
  </si>
  <si>
    <t>MCO211</t>
  </si>
  <si>
    <t>TIIDA HB PREMIUM AT 1800CC 2 AB</t>
  </si>
  <si>
    <t>MR18795249H</t>
  </si>
  <si>
    <t>3N1BC1CD0ZK124816</t>
  </si>
  <si>
    <t xml:space="preserve">NISSAN TIIDA </t>
  </si>
  <si>
    <t>sandra.milena.socha@hotmail.co</t>
  </si>
  <si>
    <t>CATALINA</t>
  </si>
  <si>
    <t>GIRALDO</t>
  </si>
  <si>
    <t>MONTOYA</t>
  </si>
  <si>
    <t>JCQ932</t>
  </si>
  <si>
    <t>MEDELLIN</t>
  </si>
  <si>
    <t>ANTIOQUIA</t>
  </si>
  <si>
    <t>02/10/2025</t>
  </si>
  <si>
    <t>DUSTER [FL] DYNAMIQUE/INTEN MT 1600CC 4X2</t>
  </si>
  <si>
    <t>2842Q052241</t>
  </si>
  <si>
    <t>9FBHSR595HM400834</t>
  </si>
  <si>
    <t xml:space="preserve">RENAULT DUSTER </t>
  </si>
  <si>
    <t>catagimon@gmail.com</t>
  </si>
  <si>
    <t>AGUEDA</t>
  </si>
  <si>
    <t>ADRIANA</t>
  </si>
  <si>
    <t>RAMIREZ</t>
  </si>
  <si>
    <t>VILLAMIL</t>
  </si>
  <si>
    <t>ZYK865</t>
  </si>
  <si>
    <t>20/10/2025</t>
  </si>
  <si>
    <t>STEPWAY [FL] 1.6L MT 1600CC AA 16V 1AB</t>
  </si>
  <si>
    <t>A690Q246760</t>
  </si>
  <si>
    <t>9FBBSRALSFM396828</t>
  </si>
  <si>
    <t>HDI-LIBERTY</t>
  </si>
  <si>
    <t>pcstecnology@hotmail.com</t>
  </si>
  <si>
    <t>ESSY</t>
  </si>
  <si>
    <t>YULYE</t>
  </si>
  <si>
    <t>MARQUEZ</t>
  </si>
  <si>
    <t>GIL</t>
  </si>
  <si>
    <t>HHN074</t>
  </si>
  <si>
    <t>FLORIDABLANCA</t>
  </si>
  <si>
    <t>SANTANDER</t>
  </si>
  <si>
    <t>06/10/2025</t>
  </si>
  <si>
    <t>SAIL LS MT 1400CC 4P AA AB</t>
  </si>
  <si>
    <t>LCU141480143</t>
  </si>
  <si>
    <t>9GASA58M9FB020510</t>
  </si>
  <si>
    <t>essym39@gmail.com</t>
  </si>
  <si>
    <t>ARELIS</t>
  </si>
  <si>
    <t>MERCEDES</t>
  </si>
  <si>
    <t>COSTA</t>
  </si>
  <si>
    <t>RONDON</t>
  </si>
  <si>
    <t>KWY307</t>
  </si>
  <si>
    <t>SANTA MARTA</t>
  </si>
  <si>
    <t>MAGDALENA</t>
  </si>
  <si>
    <t>27/10/2025</t>
  </si>
  <si>
    <t>COROLLA CROSS SE-G HYBRID TP 1800CC 7AB 4</t>
  </si>
  <si>
    <t>2ZR2N72722</t>
  </si>
  <si>
    <t>9BRKZAAG3P0622465</t>
  </si>
  <si>
    <t>TOYOTA</t>
  </si>
  <si>
    <t xml:space="preserve">TOYOTA COROLLA </t>
  </si>
  <si>
    <t>ARMECORO@HOTMAIL.COM</t>
  </si>
  <si>
    <t>LEIDY</t>
  </si>
  <si>
    <t>YOHANA</t>
  </si>
  <si>
    <t>GRANADA</t>
  </si>
  <si>
    <t>ALVAREZ</t>
  </si>
  <si>
    <t>DQX123</t>
  </si>
  <si>
    <t>PEREIRA</t>
  </si>
  <si>
    <t>RISARALDA</t>
  </si>
  <si>
    <t>04/10/2025</t>
  </si>
  <si>
    <t>LOGAN [2] PRIVILEGE / INT MT 1600CC AA 16</t>
  </si>
  <si>
    <t>2842Q087939</t>
  </si>
  <si>
    <t>9FB4SRC94HM648614</t>
  </si>
  <si>
    <t xml:space="preserve">RENAULT LOGAN </t>
  </si>
  <si>
    <t>granadaleidy@gmail.com</t>
  </si>
  <si>
    <t>ROSA</t>
  </si>
  <si>
    <t>HILDA</t>
  </si>
  <si>
    <t>MOLINA</t>
  </si>
  <si>
    <t>VARGAS</t>
  </si>
  <si>
    <t>JXZ580</t>
  </si>
  <si>
    <t>GOL [7] [FL] COMFORTLINE MT 1600CC 2AB A</t>
  </si>
  <si>
    <t>CFZV07680</t>
  </si>
  <si>
    <t>9BWAB45U9NT078189</t>
  </si>
  <si>
    <t>VOLKSWAGEN</t>
  </si>
  <si>
    <t xml:space="preserve">VOLKSWAGEN GOL </t>
  </si>
  <si>
    <t>molinahilda199@gmail.com</t>
  </si>
  <si>
    <t>RUDY</t>
  </si>
  <si>
    <t>DE GAVIRIA</t>
  </si>
  <si>
    <t>EGU531</t>
  </si>
  <si>
    <t>CARTAGENA</t>
  </si>
  <si>
    <t>11/10/2025</t>
  </si>
  <si>
    <t>KWID LIFE MT 1000CC 12V 4</t>
  </si>
  <si>
    <t>B4DA405Q055811</t>
  </si>
  <si>
    <t>93YRBB004LJ144579</t>
  </si>
  <si>
    <t>SBS</t>
  </si>
  <si>
    <t>elsonrgr@hotmail.com</t>
  </si>
  <si>
    <t>DIANA</t>
  </si>
  <si>
    <t>FERNANDA</t>
  </si>
  <si>
    <t>TOVAR</t>
  </si>
  <si>
    <t>IFM578</t>
  </si>
  <si>
    <t>NEIVA</t>
  </si>
  <si>
    <t>HUILA</t>
  </si>
  <si>
    <t>13/10/2025</t>
  </si>
  <si>
    <t>CAPTIVA SPORT AT 2400CC 5P 4X2</t>
  </si>
  <si>
    <t>CFS585195</t>
  </si>
  <si>
    <t>3GNAL7EKSFS585195</t>
  </si>
  <si>
    <t xml:space="preserve">CHEVROLET CAPTIVA </t>
  </si>
  <si>
    <t>CAMIONETA PASAJEROS</t>
  </si>
  <si>
    <t>VARGASDIANA@HOTMAIL.CO</t>
  </si>
  <si>
    <t>ANTONIO</t>
  </si>
  <si>
    <t>ENRIQUE</t>
  </si>
  <si>
    <t>VASQUEZ</t>
  </si>
  <si>
    <t>DEULOFEUTT</t>
  </si>
  <si>
    <t>EGM468</t>
  </si>
  <si>
    <t>23/10/2025</t>
  </si>
  <si>
    <t>3 [3] TOURING TP 2000CC 6AB</t>
  </si>
  <si>
    <t>PE40584580</t>
  </si>
  <si>
    <t>3MZBN4278JM207507</t>
  </si>
  <si>
    <t>ccvasquez35@gmail.com</t>
  </si>
  <si>
    <t>JOSE</t>
  </si>
  <si>
    <t>VALERA</t>
  </si>
  <si>
    <t>IDY947</t>
  </si>
  <si>
    <t>QASHQAI +2 [2] 2.0L 2WD TP 2000CC 4X2 2</t>
  </si>
  <si>
    <t>MR20272487W</t>
  </si>
  <si>
    <t>SJNJBAJ10Z7209018</t>
  </si>
  <si>
    <t xml:space="preserve">NISSAN QASHQAI </t>
  </si>
  <si>
    <t>jantovar36@yahoo.es</t>
  </si>
  <si>
    <t>MARIA</t>
  </si>
  <si>
    <t>CRISTINA</t>
  </si>
  <si>
    <t>DIAZ</t>
  </si>
  <si>
    <t>GOMEZ</t>
  </si>
  <si>
    <t>DUM477</t>
  </si>
  <si>
    <t>BUCARAMANGA</t>
  </si>
  <si>
    <t>WRV EX TP 1500CC 4X2 6</t>
  </si>
  <si>
    <t>L15Z98500233</t>
  </si>
  <si>
    <t>93HGH8840JZ500204</t>
  </si>
  <si>
    <t>HONDA</t>
  </si>
  <si>
    <t xml:space="preserve">HONDA WRV </t>
  </si>
  <si>
    <t>creacionesbordino@gmail.com</t>
  </si>
  <si>
    <t>YENNIFER</t>
  </si>
  <si>
    <t>LARA</t>
  </si>
  <si>
    <t>LRK274</t>
  </si>
  <si>
    <t>31/10/2025</t>
  </si>
  <si>
    <t>C4 [3] CACTUS FEEL TP 1600CC 6AB ABS</t>
  </si>
  <si>
    <t>10PRAL0002495</t>
  </si>
  <si>
    <t>9350WNFPVPB505219</t>
  </si>
  <si>
    <t>CITROEN</t>
  </si>
  <si>
    <t xml:space="preserve">CITROEN C4 </t>
  </si>
  <si>
    <t>jenniferlaravega3@gmail.com</t>
  </si>
  <si>
    <t>JARAMILLO</t>
  </si>
  <si>
    <t>MORALES</t>
  </si>
  <si>
    <t>KPV074</t>
  </si>
  <si>
    <t>08/10/2026</t>
  </si>
  <si>
    <t>CX30 GRAND TOURING TP 2000CC 7AB R18 TC</t>
  </si>
  <si>
    <t>PE40721960</t>
  </si>
  <si>
    <t>3MVDM2W7ANL114332</t>
  </si>
  <si>
    <t xml:space="preserve">MAZDA CX30 </t>
  </si>
  <si>
    <t>carlos_jara24@hotmail.com</t>
  </si>
  <si>
    <t>LUZ</t>
  </si>
  <si>
    <t>MARINA</t>
  </si>
  <si>
    <t>PIEDRAHITA</t>
  </si>
  <si>
    <t>RUALES</t>
  </si>
  <si>
    <t>KMS116</t>
  </si>
  <si>
    <t>14/10/2026</t>
  </si>
  <si>
    <t>SPORTAGE FQ [2] 2.0L MT 2000CC AB</t>
  </si>
  <si>
    <t>G4GCBW058639</t>
  </si>
  <si>
    <t>8LGJE5522CE010477</t>
  </si>
  <si>
    <t>KIA</t>
  </si>
  <si>
    <t xml:space="preserve">KIA SPORTAGE </t>
  </si>
  <si>
    <t>luzmapiru@hotmail.com</t>
  </si>
  <si>
    <t>MARTHA</t>
  </si>
  <si>
    <t>ORJUELA</t>
  </si>
  <si>
    <t>HQZ432</t>
  </si>
  <si>
    <t>29/10/2025</t>
  </si>
  <si>
    <t>CX5 MID FWD TP 2000CC</t>
  </si>
  <si>
    <t>PE30697357</t>
  </si>
  <si>
    <t>JM8KE2W7XF0268686</t>
  </si>
  <si>
    <t>SURAMERICANA</t>
  </si>
  <si>
    <t>marthaorjuela06@gmail.com</t>
  </si>
  <si>
    <t>BILMERLAN</t>
  </si>
  <si>
    <t>SIGRID</t>
  </si>
  <si>
    <t>AREVALO</t>
  </si>
  <si>
    <t>CARBONO</t>
  </si>
  <si>
    <t>NYN771</t>
  </si>
  <si>
    <t>21/10/2025</t>
  </si>
  <si>
    <t>ONIX [2] LTZ TP 1000CC T 4P 6AB A</t>
  </si>
  <si>
    <t>L4F240525023</t>
  </si>
  <si>
    <t>9BGEN69K0SG136198</t>
  </si>
  <si>
    <t xml:space="preserve">CHEVROLET ONIX </t>
  </si>
  <si>
    <t>Bilsy24@Hotmail.Com</t>
  </si>
  <si>
    <t>JORGE</t>
  </si>
  <si>
    <t>RIGOBERTO</t>
  </si>
  <si>
    <t>VILLARREAL</t>
  </si>
  <si>
    <t>OCAÃ‘A</t>
  </si>
  <si>
    <t>KRP361</t>
  </si>
  <si>
    <t>2 [2] [FL] GRAND TOURING L TP 1500CC 6AB T</t>
  </si>
  <si>
    <t>P540623556</t>
  </si>
  <si>
    <t>3MDDJ2HAAPM403641</t>
  </si>
  <si>
    <t xml:space="preserve">MAZDA 2 </t>
  </si>
  <si>
    <t>joyaju27@hotmail.com</t>
  </si>
  <si>
    <t>NANCY</t>
  </si>
  <si>
    <t>AURORA</t>
  </si>
  <si>
    <t>CARDENAS</t>
  </si>
  <si>
    <t>OLARTE</t>
  </si>
  <si>
    <t>LOZ423</t>
  </si>
  <si>
    <t>KONA LIMITED HYBRID TP 1600CC 4X2 6</t>
  </si>
  <si>
    <t>G4LENU300187</t>
  </si>
  <si>
    <t>KMHK281EGPU115483</t>
  </si>
  <si>
    <t>HYUNDAI</t>
  </si>
  <si>
    <t xml:space="preserve">HYUNDAI KONA </t>
  </si>
  <si>
    <t>nancar5012@gmail.com</t>
  </si>
  <si>
    <t>YIRIS</t>
  </si>
  <si>
    <t>MANUEL</t>
  </si>
  <si>
    <t>ABUABARA</t>
  </si>
  <si>
    <t>PEREZ</t>
  </si>
  <si>
    <t>NVZ814</t>
  </si>
  <si>
    <t>FORTUNER [2] [F 2.4L SRV TP 2400CC TD 7A</t>
  </si>
  <si>
    <t>2GD1572688</t>
  </si>
  <si>
    <t>8AJAB3GS3R2934211</t>
  </si>
  <si>
    <t xml:space="preserve">TOYOTA FORTUNER </t>
  </si>
  <si>
    <t>YIRISMANUEL1@YAHOO.COM</t>
  </si>
  <si>
    <t>YANCY</t>
  </si>
  <si>
    <t>SOLVEY</t>
  </si>
  <si>
    <t>ROMERO</t>
  </si>
  <si>
    <t>HERNANDEZ</t>
  </si>
  <si>
    <t>JWR980</t>
  </si>
  <si>
    <t>3008 [2] [FL] ACTIVE TP 1600CC T R17</t>
  </si>
  <si>
    <t>VF3M45GYVNS001847</t>
  </si>
  <si>
    <t>PEUGEOT</t>
  </si>
  <si>
    <t xml:space="preserve">PEUGEOT 3008 </t>
  </si>
  <si>
    <t>yancyromeromartin@yahoo.com</t>
  </si>
  <si>
    <t>ISAZA</t>
  </si>
  <si>
    <t>MORENO</t>
  </si>
  <si>
    <t>GRO720</t>
  </si>
  <si>
    <t>DABEIBA</t>
  </si>
  <si>
    <t>SANDERO [2] AUTHENTIQUE / LIFE MT 1600CC 8V AA 2AB</t>
  </si>
  <si>
    <t>A812UF73357</t>
  </si>
  <si>
    <t>9FB5SREB4LM188437</t>
  </si>
  <si>
    <t xml:space="preserve">RENAULT SANDERO </t>
  </si>
  <si>
    <t>dianaisaza916@gmail.com</t>
  </si>
  <si>
    <t>MARISOL</t>
  </si>
  <si>
    <t>DEL SOCORRO</t>
  </si>
  <si>
    <t>DSU738</t>
  </si>
  <si>
    <t>ENVIGADO</t>
  </si>
  <si>
    <t>07/10/2025</t>
  </si>
  <si>
    <t>KOLEOS [2] ZEN TP 2500CC 4X2</t>
  </si>
  <si>
    <t>2TRC707F001753</t>
  </si>
  <si>
    <t>VF1RZG009HC242252</t>
  </si>
  <si>
    <t xml:space="preserve">RENAULT KOLEOS </t>
  </si>
  <si>
    <t>Magirald5@gmail.com</t>
  </si>
  <si>
    <t>ANA</t>
  </si>
  <si>
    <t>ALCIRA</t>
  </si>
  <si>
    <t>GOYENECHE</t>
  </si>
  <si>
    <t>QUINTANA</t>
  </si>
  <si>
    <t>UBN924</t>
  </si>
  <si>
    <t>15/10/2026</t>
  </si>
  <si>
    <t>Q3 2.0 TFSI QUATTR TP 2000CC T TC</t>
  </si>
  <si>
    <t>CPS025556</t>
  </si>
  <si>
    <t>WAUZZZ8U6FR001941</t>
  </si>
  <si>
    <t>MARYLUZ</t>
  </si>
  <si>
    <t>ARANGO</t>
  </si>
  <si>
    <t>CORREA</t>
  </si>
  <si>
    <t>LTT189</t>
  </si>
  <si>
    <t>09/10/2025</t>
  </si>
  <si>
    <t>FORTUNER [2] [F 2.8L SRV TP 2800CC TD 7A</t>
  </si>
  <si>
    <t>1GD5435428</t>
  </si>
  <si>
    <t>8AJBA3FSXP0345609</t>
  </si>
  <si>
    <t>CAMPERO</t>
  </si>
  <si>
    <t>dab_@hotmail.com</t>
  </si>
  <si>
    <t>HUMBERTO</t>
  </si>
  <si>
    <t>CASTILLO</t>
  </si>
  <si>
    <t>VELASCO</t>
  </si>
  <si>
    <t>KFZ577</t>
  </si>
  <si>
    <t>SOACHA</t>
  </si>
  <si>
    <t>DUSTER [FL] DYNAMIQUE/INTEN MT 2000CC 4X4</t>
  </si>
  <si>
    <t>E410C226795</t>
  </si>
  <si>
    <t>9FBHSR5B3LM187626</t>
  </si>
  <si>
    <t>dslcomercializadora@hotmail.co</t>
  </si>
  <si>
    <t>SAENZ</t>
  </si>
  <si>
    <t>ENCISO</t>
  </si>
  <si>
    <t>JEY480</t>
  </si>
  <si>
    <t>15/10/2025</t>
  </si>
  <si>
    <t>A 200 [W176] TP 1600CC T 5P</t>
  </si>
  <si>
    <t>WDD1760431J537556</t>
  </si>
  <si>
    <t>MERCEDES BENZ</t>
  </si>
  <si>
    <t xml:space="preserve">MERCEDES BENZ A </t>
  </si>
  <si>
    <t>luchosaenz29@hotmail.com</t>
  </si>
  <si>
    <t>ANGELA</t>
  </si>
  <si>
    <t>JEANNETTE</t>
  </si>
  <si>
    <t>ESCOBAR</t>
  </si>
  <si>
    <t>PINZON</t>
  </si>
  <si>
    <t>JGU443</t>
  </si>
  <si>
    <t>JOURNEY SE/EXPRESS [FL] TP 2400CC 5PSJ</t>
  </si>
  <si>
    <t>NOPRESENTA00004</t>
  </si>
  <si>
    <t>3C4PDCAB2GT232908</t>
  </si>
  <si>
    <t>DODGE</t>
  </si>
  <si>
    <t xml:space="preserve">DODGE JOURNEY </t>
  </si>
  <si>
    <t>angyescobar@gmail.com</t>
  </si>
  <si>
    <t>PATIÃ‘O</t>
  </si>
  <si>
    <t>VALENCIA</t>
  </si>
  <si>
    <t>JPL198</t>
  </si>
  <si>
    <t>CALI</t>
  </si>
  <si>
    <t>08/10/2025</t>
  </si>
  <si>
    <t>ESCAPE [3] [FL] TITANIUM TP 2000CC 4X2</t>
  </si>
  <si>
    <t>L1D58545</t>
  </si>
  <si>
    <t>WF0CP6B92L1D58545</t>
  </si>
  <si>
    <t>FORD</t>
  </si>
  <si>
    <t xml:space="preserve">FORD ESCAPE </t>
  </si>
  <si>
    <t>anapatino08@gmail.com</t>
  </si>
  <si>
    <t>BERNARDO</t>
  </si>
  <si>
    <t>TORRES</t>
  </si>
  <si>
    <t>NARVAEZ</t>
  </si>
  <si>
    <t>FZL387</t>
  </si>
  <si>
    <t>MONTERIA</t>
  </si>
  <si>
    <t>CÃ“RDOBA</t>
  </si>
  <si>
    <t>05/10/2025</t>
  </si>
  <si>
    <t>SPORTAGE [4] [F DESIRE TP 2000CC 2AB A</t>
  </si>
  <si>
    <t>G4NAJW085837</t>
  </si>
  <si>
    <t>U5YPG81ABKL592565</t>
  </si>
  <si>
    <t>bernardotorresn10@gmail.com</t>
  </si>
  <si>
    <t>EDITH</t>
  </si>
  <si>
    <t>GRISALES</t>
  </si>
  <si>
    <t>MONSALVE</t>
  </si>
  <si>
    <t>NYL118</t>
  </si>
  <si>
    <t>COROLLA CROSS [FL] SE-G HYBRID TP 1800CC 7AB 4</t>
  </si>
  <si>
    <t>2ZR3B42573</t>
  </si>
  <si>
    <t>9BRKZAAG2S0704177</t>
  </si>
  <si>
    <t>legrisales@hotmail.com</t>
  </si>
  <si>
    <t>OCAMPO</t>
  </si>
  <si>
    <t>BURGOS</t>
  </si>
  <si>
    <t>LPR789</t>
  </si>
  <si>
    <t>JETTA [7] [FL] TSI HIGHLINE TP 1400CC T CT R17</t>
  </si>
  <si>
    <t>DSJ035996</t>
  </si>
  <si>
    <t>3VWLP6BU7NM025586</t>
  </si>
  <si>
    <t xml:space="preserve">VOLKSWAGEN JETTA </t>
  </si>
  <si>
    <t>julianaocampop@gmail.com</t>
  </si>
  <si>
    <t>JOHANNA</t>
  </si>
  <si>
    <t>CLAVIJO</t>
  </si>
  <si>
    <t>KZQ935</t>
  </si>
  <si>
    <t>KONA PREMIUM HYBRID TP 1600CC 4X2 6</t>
  </si>
  <si>
    <t>G4LEMU178776</t>
  </si>
  <si>
    <t>KMHK281EGNU078972</t>
  </si>
  <si>
    <t>jhan30.77@gmail.com</t>
  </si>
  <si>
    <t>GUERRERO</t>
  </si>
  <si>
    <t>GDR762</t>
  </si>
  <si>
    <t>PASTO</t>
  </si>
  <si>
    <t>NARIÃ‘O</t>
  </si>
  <si>
    <t>DUSTER [2] ZEN MT 1600CC 4X2</t>
  </si>
  <si>
    <t>J759Q084298</t>
  </si>
  <si>
    <t>9FBHJD202NM086144</t>
  </si>
  <si>
    <t>anapatyg59@hotmail.coom</t>
  </si>
  <si>
    <t>HARVEY</t>
  </si>
  <si>
    <t>ALEXANDER</t>
  </si>
  <si>
    <t>MALDONADO</t>
  </si>
  <si>
    <t>GAX310</t>
  </si>
  <si>
    <t>218i [F46] Gran Tour TP 1500CC T</t>
  </si>
  <si>
    <t>WBA6V7104KEM28627</t>
  </si>
  <si>
    <t>BMW</t>
  </si>
  <si>
    <t xml:space="preserve">BMW 218i </t>
  </si>
  <si>
    <t>GARZON</t>
  </si>
  <si>
    <t>GSZ631</t>
  </si>
  <si>
    <t>UBATE</t>
  </si>
  <si>
    <t>26/10/2025</t>
  </si>
  <si>
    <t>TIGUAN [2] [FL] ELEGANCE 2.0 TS TP 2000CC T CT</t>
  </si>
  <si>
    <t>DPJ003030</t>
  </si>
  <si>
    <t>3VVSH65N8NM093851</t>
  </si>
  <si>
    <t xml:space="preserve">VOLKSWAGEN TIGUAN </t>
  </si>
  <si>
    <t>PREVISORA</t>
  </si>
  <si>
    <t>jorge.gonzalez1717@hotmail.com</t>
  </si>
  <si>
    <t>RODRIGO</t>
  </si>
  <si>
    <t>GUARNIZO</t>
  </si>
  <si>
    <t>BARRETO</t>
  </si>
  <si>
    <t>JEZ604</t>
  </si>
  <si>
    <t>05/10/2026</t>
  </si>
  <si>
    <t>KORANDO C [FL] MT 2000CC TD 4X2 2AB</t>
  </si>
  <si>
    <t>KPTA0A1SSFP165886</t>
  </si>
  <si>
    <t>SSANGYONG</t>
  </si>
  <si>
    <t xml:space="preserve">SSANGYONG KORANDO </t>
  </si>
  <si>
    <t>RODRIGUAR@GMAIL.COM</t>
  </si>
  <si>
    <t>ERNESTO</t>
  </si>
  <si>
    <t>HENAO</t>
  </si>
  <si>
    <t>VELEZ</t>
  </si>
  <si>
    <t>NDT367</t>
  </si>
  <si>
    <t>30/10/2025</t>
  </si>
  <si>
    <t>GOL [5] COMFORTLINE MT 1600CC 5P DH</t>
  </si>
  <si>
    <t>CFZ941274</t>
  </si>
  <si>
    <t>9BWAB45U5DT086370</t>
  </si>
  <si>
    <t>NUBIA</t>
  </si>
  <si>
    <t>AZUCENA</t>
  </si>
  <si>
    <t>PRIETO</t>
  </si>
  <si>
    <t>GUIO</t>
  </si>
  <si>
    <t>NFR842</t>
  </si>
  <si>
    <t>KICKS [FL] ADVANCE TP 1600CC R17</t>
  </si>
  <si>
    <t>HR16759529V</t>
  </si>
  <si>
    <t>3N8CP5HE9ZL626057</t>
  </si>
  <si>
    <t xml:space="preserve">NISSAN KICKS </t>
  </si>
  <si>
    <t>nubiapster@gmail.com</t>
  </si>
  <si>
    <t>GLADYS</t>
  </si>
  <si>
    <t>PATRICIA</t>
  </si>
  <si>
    <t>ALDANA</t>
  </si>
  <si>
    <t>TABARES</t>
  </si>
  <si>
    <t>JXQ738</t>
  </si>
  <si>
    <t>17/10/2025</t>
  </si>
  <si>
    <t>GLC 300 e [C253] 4MATIC C TP 2000CC T CT</t>
  </si>
  <si>
    <t>W1N2533531F990130</t>
  </si>
  <si>
    <t xml:space="preserve">MERCEDES BENZ GLC </t>
  </si>
  <si>
    <t>gladysatabares@gmail.com</t>
  </si>
  <si>
    <t>LEONOR</t>
  </si>
  <si>
    <t>ANAYA</t>
  </si>
  <si>
    <t>MENDOZA</t>
  </si>
  <si>
    <t>HDK175</t>
  </si>
  <si>
    <t>MEGANE III 2.0L MT 2000CC 5P</t>
  </si>
  <si>
    <t>M4RJ714N239207</t>
  </si>
  <si>
    <t>VF1BZAV06DR169447</t>
  </si>
  <si>
    <t xml:space="preserve">RENAULT MEGANE </t>
  </si>
  <si>
    <t>lmendoza2002@yahoo.com</t>
  </si>
  <si>
    <t>DUARTE</t>
  </si>
  <si>
    <t>BAUTISTA</t>
  </si>
  <si>
    <t>JFQ521</t>
  </si>
  <si>
    <t>VERSA [FL] DRIVE MT 1600CC 2AB A</t>
  </si>
  <si>
    <t>HR16829096M</t>
  </si>
  <si>
    <t>3N1CN7AD0ZK156718</t>
  </si>
  <si>
    <t xml:space="preserve">NISSAN VERSA </t>
  </si>
  <si>
    <t>ameduarteb68@hotmail.com</t>
  </si>
  <si>
    <t>ORTIZ</t>
  </si>
  <si>
    <t>KBV587</t>
  </si>
  <si>
    <t>4RUNNER [5] LIMITED AT 4000CC</t>
  </si>
  <si>
    <t>1GRA041643</t>
  </si>
  <si>
    <t>JTEBU4JR705004546</t>
  </si>
  <si>
    <t xml:space="preserve">TOYOTA 4RUNNER </t>
  </si>
  <si>
    <t>diapamon@hotmail.com</t>
  </si>
  <si>
    <t>GLORIA</t>
  </si>
  <si>
    <t>LENID</t>
  </si>
  <si>
    <t>TORO</t>
  </si>
  <si>
    <t>FRM506</t>
  </si>
  <si>
    <t>KICKS SENSE MT 1600CC R16</t>
  </si>
  <si>
    <t>HR16552986T</t>
  </si>
  <si>
    <t>3N8CP5HD7ZL464761</t>
  </si>
  <si>
    <t>pagador@farmartips.com</t>
  </si>
  <si>
    <t>HERNANDO</t>
  </si>
  <si>
    <t>ESPINOSA</t>
  </si>
  <si>
    <t>LEAL</t>
  </si>
  <si>
    <t>URP351</t>
  </si>
  <si>
    <t>ECOSPORT [2] TITANIUM TP 2000CC 4X2</t>
  </si>
  <si>
    <t>AOJAF8974376</t>
  </si>
  <si>
    <t>9BFZB55F9F8974376</t>
  </si>
  <si>
    <t xml:space="preserve">FORD ECOSPORT </t>
  </si>
  <si>
    <t>JAIME</t>
  </si>
  <si>
    <t>SUÃREZ</t>
  </si>
  <si>
    <t>LKR551</t>
  </si>
  <si>
    <t>GOL [7] [FL] TRENDLINE MT 1600CC 2AB ABS</t>
  </si>
  <si>
    <t>CFZV36789</t>
  </si>
  <si>
    <t>9BWAB45U7NT124196</t>
  </si>
  <si>
    <t>naturaltextilsas@gmail.com</t>
  </si>
  <si>
    <t>ASTRID</t>
  </si>
  <si>
    <t>LORENA</t>
  </si>
  <si>
    <t>TELLO</t>
  </si>
  <si>
    <t>TINJACA</t>
  </si>
  <si>
    <t>KQO940</t>
  </si>
  <si>
    <t>GOL [7] [FL] TRENDLINE TP 1600CC 16V 2</t>
  </si>
  <si>
    <t>CWS563964</t>
  </si>
  <si>
    <t>9BWAL45U9NT049675</t>
  </si>
  <si>
    <t>lorenatell06@hotmail.com</t>
  </si>
  <si>
    <t>OSCAR</t>
  </si>
  <si>
    <t>NICOLAS</t>
  </si>
  <si>
    <t>LOPEZ</t>
  </si>
  <si>
    <t>LIL942</t>
  </si>
  <si>
    <t>2 [2] [FL] GRAND TOURING LX TP 1500CC 6AB TC CR</t>
  </si>
  <si>
    <t>P540626815</t>
  </si>
  <si>
    <t>3MDDJ2HAAPM405160</t>
  </si>
  <si>
    <t>HENRY</t>
  </si>
  <si>
    <t>ANDRES</t>
  </si>
  <si>
    <t>POVEDA</t>
  </si>
  <si>
    <t>JMV245</t>
  </si>
  <si>
    <t>VITARA GL MT 1600CC 2AB A</t>
  </si>
  <si>
    <t>M16A2337675</t>
  </si>
  <si>
    <t>TSMYD21S4MM813957</t>
  </si>
  <si>
    <t>SUZUKI</t>
  </si>
  <si>
    <t xml:space="preserve">SUZUKI VITARA </t>
  </si>
  <si>
    <t>henryanmo@hotmail.com</t>
  </si>
  <si>
    <t>TITO</t>
  </si>
  <si>
    <t>SOTO</t>
  </si>
  <si>
    <t>VIDAL</t>
  </si>
  <si>
    <t>JDX924</t>
  </si>
  <si>
    <t>X3 [F25] xDrive35i TP 3000CC T CT</t>
  </si>
  <si>
    <t>WBAWX7108H0G78696</t>
  </si>
  <si>
    <t xml:space="preserve">BMW X3 </t>
  </si>
  <si>
    <t>cenpiusa@yahoo.com</t>
  </si>
  <si>
    <t>HUGO</t>
  </si>
  <si>
    <t>ORLANDO</t>
  </si>
  <si>
    <t>LASSO</t>
  </si>
  <si>
    <t>LNO514</t>
  </si>
  <si>
    <t>KOLEOS [2] INTENS TP 2500CC CT TC</t>
  </si>
  <si>
    <t>2TRC707F066042</t>
  </si>
  <si>
    <t>VF1RZG006PC378479</t>
  </si>
  <si>
    <t>hugolasso@gmail.com</t>
  </si>
  <si>
    <t>CINDY</t>
  </si>
  <si>
    <t>LILIANA</t>
  </si>
  <si>
    <t>BOLAÃ‘OS</t>
  </si>
  <si>
    <t>MUÃ‘OZ</t>
  </si>
  <si>
    <t>NLS182</t>
  </si>
  <si>
    <t>CX5 [2] GRAND TOURING C TP 2500CC 6AB R</t>
  </si>
  <si>
    <t>PY22420708</t>
  </si>
  <si>
    <t>JM7KF4WLAS0118357</t>
  </si>
  <si>
    <t>lilianacmunosb@gmail.com</t>
  </si>
  <si>
    <t>HARLAN</t>
  </si>
  <si>
    <t>CABARCAS</t>
  </si>
  <si>
    <t>TVC522</t>
  </si>
  <si>
    <t>NP 300 FRONTIER 2.5L MT 2500CC 4X2 T</t>
  </si>
  <si>
    <t>YD25621840P</t>
  </si>
  <si>
    <t>3N6PD23T3ZK943250</t>
  </si>
  <si>
    <t xml:space="preserve">NISSAN NP </t>
  </si>
  <si>
    <t>PICKUPDOBLECAB</t>
  </si>
  <si>
    <t>harcato@gmail.com</t>
  </si>
  <si>
    <t>JUAN</t>
  </si>
  <si>
    <t>RODRIGUEZ</t>
  </si>
  <si>
    <t>SOLANO</t>
  </si>
  <si>
    <t>NBL382</t>
  </si>
  <si>
    <t>ONIX [FL] LTZ MT 1400CC 5P 2A</t>
  </si>
  <si>
    <t>JTW000270</t>
  </si>
  <si>
    <t>9BGKT69T0KG197524</t>
  </si>
  <si>
    <t>rodriguezsolano0624@gmail.com</t>
  </si>
  <si>
    <t>WILLIAM</t>
  </si>
  <si>
    <t>MAURICIO</t>
  </si>
  <si>
    <t>MURCIA</t>
  </si>
  <si>
    <t>CARRILLO</t>
  </si>
  <si>
    <t>JXY087</t>
  </si>
  <si>
    <t>CX30 GRAND TOURING TP 2500CC 7AB R</t>
  </si>
  <si>
    <t>PY40362796</t>
  </si>
  <si>
    <t>3MVDM2WLANL115009</t>
  </si>
  <si>
    <t>willmur1209@gmail.com</t>
  </si>
  <si>
    <t>WILMAR</t>
  </si>
  <si>
    <t>IAX936</t>
  </si>
  <si>
    <t>GRAND VITARA [3 SZ GLX SPORT AT 2400CC 3P 4X</t>
  </si>
  <si>
    <t>J24B1281273</t>
  </si>
  <si>
    <t>JS3TA04VXG4100062</t>
  </si>
  <si>
    <t xml:space="preserve">SUZUKI GRAND </t>
  </si>
  <si>
    <t>VIANIS</t>
  </si>
  <si>
    <t>OSPINO</t>
  </si>
  <si>
    <t>JXW186</t>
  </si>
  <si>
    <t>DUSTER [2] INTENS MT 1600CC 4X2</t>
  </si>
  <si>
    <t>J759Q082535</t>
  </si>
  <si>
    <t>9FBHJD203NM086461</t>
  </si>
  <si>
    <t>vianis.ospino@gmail.com</t>
  </si>
  <si>
    <t>MANUELA</t>
  </si>
  <si>
    <t>CASTRILLON</t>
  </si>
  <si>
    <t>JGN458</t>
  </si>
  <si>
    <t>DMAX [3] 2.5L MT 2500CC 4X4 T</t>
  </si>
  <si>
    <t>NL0564</t>
  </si>
  <si>
    <t>8LBETF3W8G0385351</t>
  </si>
  <si>
    <t xml:space="preserve">CHEVROLET DMAX </t>
  </si>
  <si>
    <t>JENNY</t>
  </si>
  <si>
    <t>OSORIO</t>
  </si>
  <si>
    <t>JOT594</t>
  </si>
  <si>
    <t>LOGAN [2] [FL] LIFE + MT 1600CC 16V AA 4AB</t>
  </si>
  <si>
    <t>A812UG16990</t>
  </si>
  <si>
    <t>9FB4SREB4MM492954</t>
  </si>
  <si>
    <t>OLVERY</t>
  </si>
  <si>
    <t>LYK267</t>
  </si>
  <si>
    <t>09/10/2026</t>
  </si>
  <si>
    <t>STEPWAY [2] [FL] ZEN MT 1600CC 16V AA 4AB</t>
  </si>
  <si>
    <t>J759Q301615</t>
  </si>
  <si>
    <t>9FB5SR0E1SM072730</t>
  </si>
  <si>
    <t>olveryq@gmail.com</t>
  </si>
  <si>
    <t>FERNANDO</t>
  </si>
  <si>
    <t>VARON</t>
  </si>
  <si>
    <t>PALOMINO</t>
  </si>
  <si>
    <t>LFS798</t>
  </si>
  <si>
    <t>STEPWAY [2] [FL INTENS TP 1600CC 16V A</t>
  </si>
  <si>
    <t>9FB5SR4DXPM300028</t>
  </si>
  <si>
    <t>J759Q130148</t>
  </si>
  <si>
    <t>varonpalomino55@gmail.com</t>
  </si>
  <si>
    <t>ALEX</t>
  </si>
  <si>
    <t>GABRIEL</t>
  </si>
  <si>
    <t>ARGEL</t>
  </si>
  <si>
    <t>ROQUEME</t>
  </si>
  <si>
    <t>ISX960</t>
  </si>
  <si>
    <t>LOGAN [2] EXPRESSION / LIFE + MT 1600CC AA 8V 2AB</t>
  </si>
  <si>
    <t>A812UE17140</t>
  </si>
  <si>
    <t>9FB4SREB4KM277673</t>
  </si>
  <si>
    <t>agargel01@gmail.com</t>
  </si>
  <si>
    <t>ANDREY</t>
  </si>
  <si>
    <t>GIOVANNY</t>
  </si>
  <si>
    <t>PARRA</t>
  </si>
  <si>
    <t>LOZ493</t>
  </si>
  <si>
    <t>SWIFT [4] HYBRID MT 1200CC 5P 6A</t>
  </si>
  <si>
    <t>K12C5791616</t>
  </si>
  <si>
    <t>JS2ZC53SXP6405241</t>
  </si>
  <si>
    <t xml:space="preserve">SUZUKI SWIFT </t>
  </si>
  <si>
    <t>andrey.rodriguezp@gmail.com</t>
  </si>
  <si>
    <t>ELENA</t>
  </si>
  <si>
    <t>RINCON</t>
  </si>
  <si>
    <t>SAIZ</t>
  </si>
  <si>
    <t>KSV056</t>
  </si>
  <si>
    <t>TAOS HIGHLINE TP 1400CC T 6AB</t>
  </si>
  <si>
    <t>DSJ011191</t>
  </si>
  <si>
    <t>8AWBJ6B21NA803286</t>
  </si>
  <si>
    <t xml:space="preserve">VOLKSWAGEN TAOS </t>
  </si>
  <si>
    <t>EVA</t>
  </si>
  <si>
    <t>CONCHA</t>
  </si>
  <si>
    <t>LZR262</t>
  </si>
  <si>
    <t>YOPAL</t>
  </si>
  <si>
    <t>CASANARE</t>
  </si>
  <si>
    <t>SELTOS EMOTION AT 2000CC 6AB R</t>
  </si>
  <si>
    <t>G4NHPH330018</t>
  </si>
  <si>
    <t>KNAEP81AES7678783</t>
  </si>
  <si>
    <t xml:space="preserve">KIA SELTOS </t>
  </si>
  <si>
    <t>evaconcha2005@yahoo.es</t>
  </si>
  <si>
    <t>ORTEGA</t>
  </si>
  <si>
    <t>LOZ974</t>
  </si>
  <si>
    <t>SELTOS VIBRANT AT 2000CC 6AB R</t>
  </si>
  <si>
    <t>G4NHPH328008</t>
  </si>
  <si>
    <t>KNAER81AER7532261</t>
  </si>
  <si>
    <t>marthalucia3034@yahoo.com</t>
  </si>
  <si>
    <t>JOHANA</t>
  </si>
  <si>
    <t>RIVILLAS</t>
  </si>
  <si>
    <t>LIBREROS</t>
  </si>
  <si>
    <t>JSY032</t>
  </si>
  <si>
    <t>CX5 [2] TOURING TP 2000CC 6AB R17 4X</t>
  </si>
  <si>
    <t>PE31567880</t>
  </si>
  <si>
    <t>JM7KF2W7AM0606159</t>
  </si>
  <si>
    <t>johanarili86@hotmail.com</t>
  </si>
  <si>
    <t>ESTELLA</t>
  </si>
  <si>
    <t>ARGUELLO</t>
  </si>
  <si>
    <t>CORRAL</t>
  </si>
  <si>
    <t>USX900</t>
  </si>
  <si>
    <t>GUARNE</t>
  </si>
  <si>
    <t>TRACKER LT TP 1800CC CT</t>
  </si>
  <si>
    <t>CFL197395</t>
  </si>
  <si>
    <t>3GNCJ8EE0FL197395</t>
  </si>
  <si>
    <t xml:space="preserve">CHEVROLET TRACKER </t>
  </si>
  <si>
    <t>yosoyfelicidad@gmail.com</t>
  </si>
  <si>
    <t>JAVIER</t>
  </si>
  <si>
    <t>MENDEZ</t>
  </si>
  <si>
    <t>GARCIA</t>
  </si>
  <si>
    <t>JSO313</t>
  </si>
  <si>
    <t>2ZR2M68133</t>
  </si>
  <si>
    <t>9BRKZAAG9N0611306</t>
  </si>
  <si>
    <t>mendezjavier012@gmail.com</t>
  </si>
  <si>
    <t>ADELINA</t>
  </si>
  <si>
    <t>ZAPATA</t>
  </si>
  <si>
    <t>JQP753</t>
  </si>
  <si>
    <t>2 [2] [FL] GRAND TOURING LX SED TP 1500CC 6AB TC CR</t>
  </si>
  <si>
    <t>P540598134</t>
  </si>
  <si>
    <t>3MDDJ2SAAMM303784</t>
  </si>
  <si>
    <t>adelinazpt@gmail.com</t>
  </si>
  <si>
    <t>YEISON</t>
  </si>
  <si>
    <t>LSQ397</t>
  </si>
  <si>
    <t>JAMUNDI</t>
  </si>
  <si>
    <t>GRAVITI ADVANCE TP 1600CC 5P 2AB ABS</t>
  </si>
  <si>
    <t>G4FGNU182786</t>
  </si>
  <si>
    <t>9BHCP51CBPP332031</t>
  </si>
  <si>
    <t xml:space="preserve">HYUNDAI GRAVITI </t>
  </si>
  <si>
    <t>yeisonyei@hotmail.com</t>
  </si>
  <si>
    <t>MARIO</t>
  </si>
  <si>
    <t>HIDALGO</t>
  </si>
  <si>
    <t>NKZ761</t>
  </si>
  <si>
    <t>CX30 TOURING MHEV [F TP 2000CC 7AB R</t>
  </si>
  <si>
    <t>PE40798695</t>
  </si>
  <si>
    <t>3MVDM2W7ASL305059</t>
  </si>
  <si>
    <t>almarohi@gmail.com</t>
  </si>
  <si>
    <t>TRIVIÃ‘O</t>
  </si>
  <si>
    <t>DEVIA</t>
  </si>
  <si>
    <t>LQZ138</t>
  </si>
  <si>
    <t>19/10/2025</t>
  </si>
  <si>
    <t>CITY EXL TP 1500CC 5P 6A</t>
  </si>
  <si>
    <t>L15ZJ2000163</t>
  </si>
  <si>
    <t>93HGN2670PK500176</t>
  </si>
  <si>
    <t xml:space="preserve">HONDA CITY </t>
  </si>
  <si>
    <t>lmtd65@hotmail.com</t>
  </si>
  <si>
    <t>FABIOLA</t>
  </si>
  <si>
    <t>JMO918</t>
  </si>
  <si>
    <t>VIRTUS COMFORTLINE TP 1600CC 4AB A</t>
  </si>
  <si>
    <t>CWS528591</t>
  </si>
  <si>
    <t>9BWDL5BZ7LP090976</t>
  </si>
  <si>
    <t xml:space="preserve">VOLKSWAGEN VIRTUS </t>
  </si>
  <si>
    <t>infopatriciavargas@gmail.com</t>
  </si>
  <si>
    <t>IDARRAGA</t>
  </si>
  <si>
    <t>QUINTERO</t>
  </si>
  <si>
    <t>LLW618</t>
  </si>
  <si>
    <t>MARINILLA</t>
  </si>
  <si>
    <t>3 [4] GRAND TOURING M TP 2000CC 7AB C</t>
  </si>
  <si>
    <t>PE40751056</t>
  </si>
  <si>
    <t>3MZBP2S7APM200777</t>
  </si>
  <si>
    <t>ADRIANA27211@HOTMAIL.COM</t>
  </si>
  <si>
    <t>CHAPARRO</t>
  </si>
  <si>
    <t>ELP893</t>
  </si>
  <si>
    <t>CHIA</t>
  </si>
  <si>
    <t>GOL [7] COMFORTLINE MT 1600CC R15</t>
  </si>
  <si>
    <t>CFZT33658</t>
  </si>
  <si>
    <t>9BWAB45B45U2KT000</t>
  </si>
  <si>
    <t>luiscarlosotoch@gmail.com</t>
  </si>
  <si>
    <t>JULIANA</t>
  </si>
  <si>
    <t>OSPINA</t>
  </si>
  <si>
    <t>MARTINEZ</t>
  </si>
  <si>
    <t>MXY126</t>
  </si>
  <si>
    <t>VERSA ADVANCE MT 1600CC 2AB A</t>
  </si>
  <si>
    <t>HR16851643G</t>
  </si>
  <si>
    <t>3N1CN7AD1ZK142777</t>
  </si>
  <si>
    <t>julianaom2801@gmail.com</t>
  </si>
  <si>
    <t>ARCILA</t>
  </si>
  <si>
    <t>EOZ318</t>
  </si>
  <si>
    <t>03/10/2025</t>
  </si>
  <si>
    <t>2842Q105816</t>
  </si>
  <si>
    <t>9FB4SRC94JM812670</t>
  </si>
  <si>
    <t>OARANGO67@GMAIL.COM</t>
  </si>
  <si>
    <t>DAVID</t>
  </si>
  <si>
    <t>BARAJAS</t>
  </si>
  <si>
    <t>JWW171</t>
  </si>
  <si>
    <t>CX30 GRAND TOURING TP 2500CC 7AB R18 TC</t>
  </si>
  <si>
    <t>PY40345860</t>
  </si>
  <si>
    <t>3MVDM2WLANL111237</t>
  </si>
  <si>
    <t>davidfernando2505@gmail.com</t>
  </si>
  <si>
    <t>MONICA</t>
  </si>
  <si>
    <t>MARROQUIN</t>
  </si>
  <si>
    <t>LJZ583</t>
  </si>
  <si>
    <t>J759Q161507</t>
  </si>
  <si>
    <t>9FB4SR0E5PM426843</t>
  </si>
  <si>
    <t>Moni.Andre.201020@Gmail.Com</t>
  </si>
  <si>
    <t>MEYLIN</t>
  </si>
  <si>
    <t>ROCIO</t>
  </si>
  <si>
    <t>MELÃ‰NDEZ</t>
  </si>
  <si>
    <t>NVZ643</t>
  </si>
  <si>
    <t>BELLO</t>
  </si>
  <si>
    <t>CX30 TOURING TP 2000CC 7AB R</t>
  </si>
  <si>
    <t>PE40803082</t>
  </si>
  <si>
    <t>3MVDM2W7ASL306788</t>
  </si>
  <si>
    <t>meilyn-23@hotmail.com</t>
  </si>
  <si>
    <t>LILIAN</t>
  </si>
  <si>
    <t>MUL680</t>
  </si>
  <si>
    <t>LOGAN F.II DYNAMIQUE MT 1600CC</t>
  </si>
  <si>
    <t>F710Q142744</t>
  </si>
  <si>
    <t>9FBLSRADBEM824176</t>
  </si>
  <si>
    <t>limonder@yahoo.es</t>
  </si>
  <si>
    <t>MARITZA</t>
  </si>
  <si>
    <t>LMQ007</t>
  </si>
  <si>
    <t>AMAROK [FL] COMFORTLINE TP 2000CC 4X4 4AB AB</t>
  </si>
  <si>
    <t>CSH253453</t>
  </si>
  <si>
    <t>WV1ZZZ2HZNA017280</t>
  </si>
  <si>
    <t xml:space="preserve">VOLKSWAGEN AMAROK </t>
  </si>
  <si>
    <t>PICKUP DOBLE CABINA</t>
  </si>
  <si>
    <t>maritzavillamilsaenz@hotmail.com</t>
  </si>
  <si>
    <t>TIBISAY</t>
  </si>
  <si>
    <t>VALLEJO</t>
  </si>
  <si>
    <t>ARAMBULA</t>
  </si>
  <si>
    <t>NGU871</t>
  </si>
  <si>
    <t>2ZR2V35871</t>
  </si>
  <si>
    <t>9BRKZAAG2R0665309</t>
  </si>
  <si>
    <t>SALAZAR</t>
  </si>
  <si>
    <t>KNX137</t>
  </si>
  <si>
    <t>PICANTO [3] EMOTION MT 1000CC 2AB A</t>
  </si>
  <si>
    <t>G3LALD007867</t>
  </si>
  <si>
    <t>KNAB2511ANT747564</t>
  </si>
  <si>
    <t xml:space="preserve">KIA PICANTO </t>
  </si>
  <si>
    <t>juliandre78@hotmail.com</t>
  </si>
  <si>
    <t>ANDRE</t>
  </si>
  <si>
    <t>JONNATHAN</t>
  </si>
  <si>
    <t>BELTRAN</t>
  </si>
  <si>
    <t>AVENDAÃ‘O</t>
  </si>
  <si>
    <t>MPX340</t>
  </si>
  <si>
    <t>DUSTER DYNAMIQUE MT 2000CC 4X2</t>
  </si>
  <si>
    <t>A402C012141</t>
  </si>
  <si>
    <t>9FBHSRAJ6DM013632</t>
  </si>
  <si>
    <t>chesteriver@hotmail.com</t>
  </si>
  <si>
    <t>CABALLERO</t>
  </si>
  <si>
    <t>LAMIR</t>
  </si>
  <si>
    <t>HZK121</t>
  </si>
  <si>
    <t>TULUA</t>
  </si>
  <si>
    <t>SANDERO [FL] DYNAMIQUE MT 1600CC 8V AA</t>
  </si>
  <si>
    <t>F710Q162137</t>
  </si>
  <si>
    <t>9FBBSRADDFM312458</t>
  </si>
  <si>
    <t>LAMBOGLIA</t>
  </si>
  <si>
    <t>GLR167</t>
  </si>
  <si>
    <t>24/10/2025</t>
  </si>
  <si>
    <t>3 [3]  SPORT TOURING TP 2000CC 5P</t>
  </si>
  <si>
    <t>PE40666927</t>
  </si>
  <si>
    <t>3MZBN4478LM218121</t>
  </si>
  <si>
    <t>juanlamboglia@icloud.com</t>
  </si>
  <si>
    <t>RUTH</t>
  </si>
  <si>
    <t>GRANADOS</t>
  </si>
  <si>
    <t>CALDERON</t>
  </si>
  <si>
    <t>JJV535</t>
  </si>
  <si>
    <t>QASHQAI [3] EXCLUSIVE TP 2000CC 6AB A</t>
  </si>
  <si>
    <t>MR20457195W</t>
  </si>
  <si>
    <t>SJNFBNJ11Z1941935</t>
  </si>
  <si>
    <t>PERDOMO</t>
  </si>
  <si>
    <t>FOQ555</t>
  </si>
  <si>
    <t>Q8 55 TFSI MHEV QUATTRO TP 3000CC T V6 CT TC</t>
  </si>
  <si>
    <t>DCB027730</t>
  </si>
  <si>
    <t>WAUZZZF11KD003869</t>
  </si>
  <si>
    <t xml:space="preserve">AUDI Q8 </t>
  </si>
  <si>
    <t>carlospabogado@gmail.com</t>
  </si>
  <si>
    <t>MARGARITA</t>
  </si>
  <si>
    <t>LOPERA</t>
  </si>
  <si>
    <t>KTY913</t>
  </si>
  <si>
    <t>COROLLA CROSS XE-I HYBRID TP 1800CC 7AB 4</t>
  </si>
  <si>
    <t>2ZR2M37039</t>
  </si>
  <si>
    <t>9BRKZAAG3N0612063</t>
  </si>
  <si>
    <t>mmvelasquez@yahoo.com</t>
  </si>
  <si>
    <t>VALLE</t>
  </si>
  <si>
    <t>SANCHEZ</t>
  </si>
  <si>
    <t>IUA342</t>
  </si>
  <si>
    <t>SANDERO AUTHENTIQUE MT 1600CC 8V SA</t>
  </si>
  <si>
    <t>F710Q069447</t>
  </si>
  <si>
    <t>9FBBSRADDBM023505</t>
  </si>
  <si>
    <t>CLARA</t>
  </si>
  <si>
    <t>INES</t>
  </si>
  <si>
    <t>CUBILLOS</t>
  </si>
  <si>
    <t>ZZW851</t>
  </si>
  <si>
    <t>FORTUNER [FL] 2.7L AT 2700CC 4X2</t>
  </si>
  <si>
    <t>2TR7764112</t>
  </si>
  <si>
    <t>8AJZX69G1F9204766</t>
  </si>
  <si>
    <t>clarinvargas@hotmail.com</t>
  </si>
  <si>
    <t>ANDERSON</t>
  </si>
  <si>
    <t>DURAN</t>
  </si>
  <si>
    <t>MVM478</t>
  </si>
  <si>
    <t>03/10/2026</t>
  </si>
  <si>
    <t>TIIDA SD MiiO AT 1800CC AA</t>
  </si>
  <si>
    <t>MR18038494J</t>
  </si>
  <si>
    <t>3N1BC1AS8ZK256465</t>
  </si>
  <si>
    <t>amolina7776@gmail.com</t>
  </si>
  <si>
    <t>ROGELIO</t>
  </si>
  <si>
    <t>JMT117</t>
  </si>
  <si>
    <t>S-CROSS GL 2WD AT 1600CC 2AB A</t>
  </si>
  <si>
    <t>M16A2340134</t>
  </si>
  <si>
    <t>TSMYA22S2MM757153</t>
  </si>
  <si>
    <t xml:space="preserve">SUZUKI S-CROSS </t>
  </si>
  <si>
    <t>dersarogeliolopez@gmail.com</t>
  </si>
  <si>
    <t>EIDER</t>
  </si>
  <si>
    <t>OSORNO</t>
  </si>
  <si>
    <t>ALZATE</t>
  </si>
  <si>
    <t>LWR587</t>
  </si>
  <si>
    <t>PE40783258</t>
  </si>
  <si>
    <t>3MVDM2W7ARL210825</t>
  </si>
  <si>
    <t>eiderosorno@hotmail.com</t>
  </si>
  <si>
    <t>KATHERINE</t>
  </si>
  <si>
    <t>FKM387</t>
  </si>
  <si>
    <t>T-CROSS COMFORTLINE TP 1600CC 6AB A</t>
  </si>
  <si>
    <t>CWS117890</t>
  </si>
  <si>
    <t>9BWBL6BF8M4025897</t>
  </si>
  <si>
    <t xml:space="preserve">VOLKSWAGEN T-CROSS </t>
  </si>
  <si>
    <t>kthye27@hotmail.com</t>
  </si>
  <si>
    <t>PABLO</t>
  </si>
  <si>
    <t>GUTIERREZ</t>
  </si>
  <si>
    <t>PINEDA</t>
  </si>
  <si>
    <t>FSW550</t>
  </si>
  <si>
    <t>CX5 [2] TOURING TP 2500CC 6AB R</t>
  </si>
  <si>
    <t>PY10409180</t>
  </si>
  <si>
    <t>JM7KF2WLAK0220559</t>
  </si>
  <si>
    <t>ISSA</t>
  </si>
  <si>
    <t>CAROLINA</t>
  </si>
  <si>
    <t>DAZA</t>
  </si>
  <si>
    <t>NKX453</t>
  </si>
  <si>
    <t>S-CROSS [2] GLX ALL GRIP TP 1400CC T 6AB</t>
  </si>
  <si>
    <t>K14C1425267</t>
  </si>
  <si>
    <t>TSMYBA2S3RMB68193</t>
  </si>
  <si>
    <t>issacarolina8820@gmail.com</t>
  </si>
  <si>
    <t>EVER</t>
  </si>
  <si>
    <t>GAITAN</t>
  </si>
  <si>
    <t>GWT386</t>
  </si>
  <si>
    <t>RAV4 [5] LIMITED HYBRID TP 2500CC 4X4 7</t>
  </si>
  <si>
    <t>A25AR604306</t>
  </si>
  <si>
    <t>JTMD6RFV9MD027350</t>
  </si>
  <si>
    <t xml:space="preserve">TOYOTA RAV4 </t>
  </si>
  <si>
    <t>jegimportaciones@gmail.com</t>
  </si>
  <si>
    <t>URIBE</t>
  </si>
  <si>
    <t>KXW001</t>
  </si>
  <si>
    <t>TERAMONT HIGHLINE TP 3600CC</t>
  </si>
  <si>
    <t>CDV420201</t>
  </si>
  <si>
    <t>WVGZZZCAZNC532487</t>
  </si>
  <si>
    <t xml:space="preserve">VOLKSWAGEN TERAMONT </t>
  </si>
  <si>
    <t>dimagu2012@gmail.com</t>
  </si>
  <si>
    <t>YOLANDA</t>
  </si>
  <si>
    <t>PEÃ‘UELA</t>
  </si>
  <si>
    <t>JXZ198</t>
  </si>
  <si>
    <t>A25AR609604</t>
  </si>
  <si>
    <t>JTMD6RFV3MD027909</t>
  </si>
  <si>
    <t>lukitasces@hotmail.com</t>
  </si>
  <si>
    <t>ALEXANDRA</t>
  </si>
  <si>
    <t>ALVARADO</t>
  </si>
  <si>
    <t>RUIZ</t>
  </si>
  <si>
    <t>KVW457</t>
  </si>
  <si>
    <t>3 [4] GRAND TOURING TP 2000CC 7AB C</t>
  </si>
  <si>
    <t>PE40728047</t>
  </si>
  <si>
    <t>3MZBP2S7ANM105905</t>
  </si>
  <si>
    <t>dialeja.0525@gmail.com</t>
  </si>
  <si>
    <t>EUGENIA</t>
  </si>
  <si>
    <t>ECHEVERRI</t>
  </si>
  <si>
    <t>GARDEAZABAL</t>
  </si>
  <si>
    <t>JKR856</t>
  </si>
  <si>
    <t>HR16889399M</t>
  </si>
  <si>
    <t>3NBCP5HD7ZL450312</t>
  </si>
  <si>
    <t>ceecheverry@hotmail.com</t>
  </si>
  <si>
    <t>BENITO</t>
  </si>
  <si>
    <t>RICARDO</t>
  </si>
  <si>
    <t>FUR365</t>
  </si>
  <si>
    <t>25/10/2025</t>
  </si>
  <si>
    <t>STEPWAY [2] TREK INTENS AT 1600CC AA 16</t>
  </si>
  <si>
    <t>2845Q023483</t>
  </si>
  <si>
    <t>9FB5SR596LM149048</t>
  </si>
  <si>
    <t>benito.j.ricardo@hotmail.com</t>
  </si>
  <si>
    <t>LUCINDA</t>
  </si>
  <si>
    <t>PUERTAS</t>
  </si>
  <si>
    <t>FNK242</t>
  </si>
  <si>
    <t>TUNJA</t>
  </si>
  <si>
    <t>BOYACA</t>
  </si>
  <si>
    <t>VERSA [FL] ADVANCE MT 1600CC 2AB A</t>
  </si>
  <si>
    <t>HR16831447P</t>
  </si>
  <si>
    <t>3N1CN7AD7ZK164976</t>
  </si>
  <si>
    <t>LIZ957</t>
  </si>
  <si>
    <t>KWID [FL] ZEN MT 1000CC 12V 4</t>
  </si>
  <si>
    <t>B4DA426Q001102</t>
  </si>
  <si>
    <t>93YRBB003PJ093212</t>
  </si>
  <si>
    <t>william.diaz1@hotmail.com</t>
  </si>
  <si>
    <t>OLGA</t>
  </si>
  <si>
    <t>KMP354</t>
  </si>
  <si>
    <t>TUMACO</t>
  </si>
  <si>
    <t>DUSTER [FL] DYNAMIQUE/INTEN TP 2000CC 4X2</t>
  </si>
  <si>
    <t>E412C142107</t>
  </si>
  <si>
    <t>9FBHSR5BAKM633253</t>
  </si>
  <si>
    <t>olgalu_64@hotmail.com</t>
  </si>
  <si>
    <t>KQL337</t>
  </si>
  <si>
    <t>VITARA GL AT 1600CC 2AB A</t>
  </si>
  <si>
    <t>M16A2375070</t>
  </si>
  <si>
    <t>TSMYD21S6NMA22785</t>
  </si>
  <si>
    <t>andresgomes943@gmail.com</t>
  </si>
  <si>
    <t>WALTER</t>
  </si>
  <si>
    <t>CASTAÃ‘O</t>
  </si>
  <si>
    <t>HINCAPIE</t>
  </si>
  <si>
    <t>LRV124</t>
  </si>
  <si>
    <t>ITAGÃœI</t>
  </si>
  <si>
    <t>DUSTER [2] INTENS MT 1300CC T 4X4</t>
  </si>
  <si>
    <t>A460D046588</t>
  </si>
  <si>
    <t>9FBHJD402PM430846</t>
  </si>
  <si>
    <t>Walterjib@gmail.com</t>
  </si>
  <si>
    <t>ARIAS</t>
  </si>
  <si>
    <t>KPU927</t>
  </si>
  <si>
    <t>MEDINA</t>
  </si>
  <si>
    <t>MARCH [FL] [2] SENSE MT 1600CC 6AB A</t>
  </si>
  <si>
    <t>HR16453877U</t>
  </si>
  <si>
    <t>3N1CK3CE3ZL412089</t>
  </si>
  <si>
    <t xml:space="preserve">NISSAN MARCH </t>
  </si>
  <si>
    <t>anderssonarias@hotmail.com</t>
  </si>
  <si>
    <t>CLAUDIA</t>
  </si>
  <si>
    <t>TABORDA</t>
  </si>
  <si>
    <t>NWM745</t>
  </si>
  <si>
    <t>2 [2] [FL] TOURING TP 1500CC 6AB</t>
  </si>
  <si>
    <t>P540667273</t>
  </si>
  <si>
    <t>3MDDJ2HAASM453724</t>
  </si>
  <si>
    <t>claudiataborda10@hotmail.com</t>
  </si>
  <si>
    <t>MARCO</t>
  </si>
  <si>
    <t>ALEJANDRO</t>
  </si>
  <si>
    <t>NER890</t>
  </si>
  <si>
    <t>SANDERO [FL] EXPRESSION MT 1600CC 8V AA</t>
  </si>
  <si>
    <t>F710Q129669</t>
  </si>
  <si>
    <t>9FBBSRADDDM039769</t>
  </si>
  <si>
    <t>alejo88_316@hotmail.com</t>
  </si>
  <si>
    <t>YANET</t>
  </si>
  <si>
    <t>LMU288</t>
  </si>
  <si>
    <t>SANDERO [2] [FL LIFE MT 1600CC 8V AA</t>
  </si>
  <si>
    <t>A812UH15989</t>
  </si>
  <si>
    <t>9FB5SREB4PM385685</t>
  </si>
  <si>
    <t>LAURITAYA2013@GMAIL.COM</t>
  </si>
  <si>
    <t>HAROLD</t>
  </si>
  <si>
    <t>UEQ472</t>
  </si>
  <si>
    <t>HILUX [7] [FL] IMV MT 2500CC TD 4X2 EUR</t>
  </si>
  <si>
    <t>2KDU693879</t>
  </si>
  <si>
    <t>8AJER32G6F4056712</t>
  </si>
  <si>
    <t xml:space="preserve">TOYOTA HILUX </t>
  </si>
  <si>
    <t>haroldrodriguezsolano@gmail.co</t>
  </si>
  <si>
    <t>MORA</t>
  </si>
  <si>
    <t>HAO413</t>
  </si>
  <si>
    <t>NOTE SENSE MT 1600CC</t>
  </si>
  <si>
    <t>HR16761196H</t>
  </si>
  <si>
    <t>3N1CE2CD2ZL175426</t>
  </si>
  <si>
    <t xml:space="preserve">NISSAN NOTE </t>
  </si>
  <si>
    <t>DAVANREFRIGERACION@GMAIL.COM</t>
  </si>
  <si>
    <t>JAQUELINE</t>
  </si>
  <si>
    <t>CASTRO</t>
  </si>
  <si>
    <t>JPL639</t>
  </si>
  <si>
    <t>COROLLA [12] [FL] XE-I HYBRID TP 1800CC 7AB ABS</t>
  </si>
  <si>
    <t>2ZR2H08476</t>
  </si>
  <si>
    <t>9BRBZ3BE2L4011581</t>
  </si>
  <si>
    <t>jackyquintero19@gmail.com</t>
  </si>
  <si>
    <t>NOVA</t>
  </si>
  <si>
    <t>LOZ213</t>
  </si>
  <si>
    <t>X TRAIL[T33] e-POWER   ADVAN AT 1500CC 6AB A</t>
  </si>
  <si>
    <t>BM46088337A</t>
  </si>
  <si>
    <t>JN1T33JB0Z0001378</t>
  </si>
  <si>
    <t xml:space="preserve">NISSAN X </t>
  </si>
  <si>
    <t>diapanov@gmail.com</t>
  </si>
  <si>
    <t>OMAIRA</t>
  </si>
  <si>
    <t>AMADO</t>
  </si>
  <si>
    <t>ESTUPIÃ‘AN</t>
  </si>
  <si>
    <t>FPQ991</t>
  </si>
  <si>
    <t>QASHQAI [3] [FL] ADVANCE TP 2000CC 4X2 2AB AB</t>
  </si>
  <si>
    <t>MR20558763W</t>
  </si>
  <si>
    <t>SJNFBAJ11Z2423997</t>
  </si>
  <si>
    <t>YANETH</t>
  </si>
  <si>
    <t>KRS946</t>
  </si>
  <si>
    <t>COMMANDER [2] OVERLAND TP 1300CC T 7AB</t>
  </si>
  <si>
    <t>988671472RKN41303</t>
  </si>
  <si>
    <t>JEEP</t>
  </si>
  <si>
    <t xml:space="preserve">JEEP COMMANDER </t>
  </si>
  <si>
    <t>yaneth810@hotmail.com</t>
  </si>
  <si>
    <t>EDGAR</t>
  </si>
  <si>
    <t>NIEVES</t>
  </si>
  <si>
    <t>ZXW345</t>
  </si>
  <si>
    <t>TRACKER LS MT 1800CC</t>
  </si>
  <si>
    <t>CEL190808</t>
  </si>
  <si>
    <t>3GNCJ8CE6EL190808</t>
  </si>
  <si>
    <t>edgarcortes2002@hotmail.com</t>
  </si>
  <si>
    <t>MAYRA</t>
  </si>
  <si>
    <t>ISABEL</t>
  </si>
  <si>
    <t>OLIVEROS</t>
  </si>
  <si>
    <t>ZZS407</t>
  </si>
  <si>
    <t>E 200 [W212] [FL] CGI TP 2000CC T</t>
  </si>
  <si>
    <t>WDD2120341B024667</t>
  </si>
  <si>
    <t xml:space="preserve">MERCEDES BENZ E </t>
  </si>
  <si>
    <t>mayramartinez97@yahoo.com</t>
  </si>
  <si>
    <t>JXY330</t>
  </si>
  <si>
    <t>NIVUS HIGHLINE TP 1000CC T 6AB</t>
  </si>
  <si>
    <t>DHS323655</t>
  </si>
  <si>
    <t>9BWCH6CH4MP053751</t>
  </si>
  <si>
    <t xml:space="preserve">VOLKSWAGEN NIVUS </t>
  </si>
  <si>
    <t>andrea.sohe87@gmail.com</t>
  </si>
  <si>
    <t>LINA</t>
  </si>
  <si>
    <t>ARANZAZU</t>
  </si>
  <si>
    <t>KPQ840</t>
  </si>
  <si>
    <t>PY21714563</t>
  </si>
  <si>
    <t>JM7KF2WLAN0675206</t>
  </si>
  <si>
    <t>DORIS</t>
  </si>
  <si>
    <t>GALLEGO</t>
  </si>
  <si>
    <t>IYZ065</t>
  </si>
  <si>
    <t>BEAT LTZ MT 1200CC 4P AA</t>
  </si>
  <si>
    <t>Z1182718HOAX0017</t>
  </si>
  <si>
    <t>9GACE5CD7KB047098</t>
  </si>
  <si>
    <t xml:space="preserve">CHEVROLET BEAT </t>
  </si>
  <si>
    <t>domardis@gmail.com</t>
  </si>
  <si>
    <t>STELLA</t>
  </si>
  <si>
    <t>MACIAS</t>
  </si>
  <si>
    <t>EFY394</t>
  </si>
  <si>
    <t>RIO RE 1.4 TP 1400CC 4P 2A</t>
  </si>
  <si>
    <t>G4LCHE716459</t>
  </si>
  <si>
    <t>3KPA351ABJE034859</t>
  </si>
  <si>
    <t xml:space="preserve">KIA RIO </t>
  </si>
  <si>
    <t>tesoreriaurfi@gmail.com</t>
  </si>
  <si>
    <t>LIDA</t>
  </si>
  <si>
    <t>PACHECO</t>
  </si>
  <si>
    <t>NYK993</t>
  </si>
  <si>
    <t>CUCUTA</t>
  </si>
  <si>
    <t>NORTE DE SANTANDER</t>
  </si>
  <si>
    <t>10/10/2026</t>
  </si>
  <si>
    <t>CX30 GRAND TOURING L TP 2000CC 7AB R</t>
  </si>
  <si>
    <t>PE40803528</t>
  </si>
  <si>
    <t>3MVDM2W7ASL307125</t>
  </si>
  <si>
    <t>lilianavasquez2815@gmail.com</t>
  </si>
  <si>
    <t>ADOLFO</t>
  </si>
  <si>
    <t>LEON</t>
  </si>
  <si>
    <t>JCO151</t>
  </si>
  <si>
    <t>CHL101568</t>
  </si>
  <si>
    <t>3GNCJ8EE5HL101568</t>
  </si>
  <si>
    <t>bhagam19@gmail.com</t>
  </si>
  <si>
    <t>NICIDA</t>
  </si>
  <si>
    <t>DEL CARMEN</t>
  </si>
  <si>
    <t>MURILLO</t>
  </si>
  <si>
    <t>ANGULO</t>
  </si>
  <si>
    <t>LKX090</t>
  </si>
  <si>
    <t>TUCSON [4] NX PREMIUM TP 2000CC 4X2 6</t>
  </si>
  <si>
    <t>G4NLMW722710</t>
  </si>
  <si>
    <t>TMAJB81DBPJ215539</t>
  </si>
  <si>
    <t xml:space="preserve">HYUNDAI TUCSON </t>
  </si>
  <si>
    <t>rosssamarr@yahoo.com</t>
  </si>
  <si>
    <t>BERMUDEZ</t>
  </si>
  <si>
    <t>IOU974</t>
  </si>
  <si>
    <t>STEPWAY [2] EXPRESSION / ZE MT 1600CC AA 16</t>
  </si>
  <si>
    <t>2842Q032590</t>
  </si>
  <si>
    <t>9FB5SRC9GGM203726</t>
  </si>
  <si>
    <t>adrianabermudez10@gmail.com</t>
  </si>
  <si>
    <t>JAIRO</t>
  </si>
  <si>
    <t>JNO025</t>
  </si>
  <si>
    <t>SOPO</t>
  </si>
  <si>
    <t>07/10/2026</t>
  </si>
  <si>
    <t>ECOSPORT [2] [F SE TP 1500CC 4X2</t>
  </si>
  <si>
    <t>XZJAL8821589</t>
  </si>
  <si>
    <t>9BFZB55U4L8821589</t>
  </si>
  <si>
    <t>jpin1674@hotmail.com</t>
  </si>
  <si>
    <t>VICTORIA</t>
  </si>
  <si>
    <t>EOM114</t>
  </si>
  <si>
    <t>COROLLA [12] [F SE-G TP 1800CC 7AB A</t>
  </si>
  <si>
    <t>2ZRM595534</t>
  </si>
  <si>
    <t>9BRBU3HE4K0175586</t>
  </si>
  <si>
    <t>NORMA</t>
  </si>
  <si>
    <t>PIEDAD</t>
  </si>
  <si>
    <t>SEGURA</t>
  </si>
  <si>
    <t>GALLEGOS</t>
  </si>
  <si>
    <t>FOL817</t>
  </si>
  <si>
    <t>VERSA [FL] ADVANCE AT 1600CC 2AB A</t>
  </si>
  <si>
    <t>HR16863450P</t>
  </si>
  <si>
    <t>3N1CN7AD9ZK166177</t>
  </si>
  <si>
    <t>NOPISEGA17@YAHOO.COM</t>
  </si>
  <si>
    <t>FELIPE</t>
  </si>
  <si>
    <t>BORDA</t>
  </si>
  <si>
    <t>FYQ267</t>
  </si>
  <si>
    <t>TRAVERSE [2] PREMIER TP 3600CC 4X4</t>
  </si>
  <si>
    <t>CJJ222669</t>
  </si>
  <si>
    <t>1GNEVKW3JJ222669</t>
  </si>
  <si>
    <t xml:space="preserve">CHEVROLET TRAVERSE </t>
  </si>
  <si>
    <t>distribucionesylogistica1987@hotmail.com</t>
  </si>
  <si>
    <t>GILLIAN</t>
  </si>
  <si>
    <t>MAIRED</t>
  </si>
  <si>
    <t>USZ135</t>
  </si>
  <si>
    <t>02/10/2026</t>
  </si>
  <si>
    <t>DUSTER EXPRESSION MT 1600CC 4X2</t>
  </si>
  <si>
    <t>A690Q269644</t>
  </si>
  <si>
    <t>9FBHSRAA5GM938933</t>
  </si>
  <si>
    <t>mairedvalencia@yahoo.es</t>
  </si>
  <si>
    <t>CARMEN</t>
  </si>
  <si>
    <t>GONGORA</t>
  </si>
  <si>
    <t>KRT163</t>
  </si>
  <si>
    <t>TRACKER [2] PREMIER TP 1200CC T CT</t>
  </si>
  <si>
    <t>L4H240994730</t>
  </si>
  <si>
    <t>8AGEP76C0SR101669</t>
  </si>
  <si>
    <t>krmenkristina@gmail.com</t>
  </si>
  <si>
    <t>PAMELA</t>
  </si>
  <si>
    <t>CATHERINE</t>
  </si>
  <si>
    <t>CASASBUENAS</t>
  </si>
  <si>
    <t>BARRERO</t>
  </si>
  <si>
    <t>KWX895</t>
  </si>
  <si>
    <t>SWIFT [4] HYBRID MT 1200CC 5P 6AB ABS</t>
  </si>
  <si>
    <t>K12C5738737</t>
  </si>
  <si>
    <t>JS2ZC53S3N6403991</t>
  </si>
  <si>
    <t>pamelacasasbuenas@hotmail.com</t>
  </si>
  <si>
    <t>GIANCARLOS</t>
  </si>
  <si>
    <t>ESQUIVEL</t>
  </si>
  <si>
    <t>DZS393</t>
  </si>
  <si>
    <t>SANDERO [2] AUTHENTIQUE / L MT 1600CC 8V AA</t>
  </si>
  <si>
    <t>A812UD49990</t>
  </si>
  <si>
    <t>9FB5SREB4JM027613</t>
  </si>
  <si>
    <t>e.giancar7@gmail.com</t>
  </si>
  <si>
    <t>ALVEIRO</t>
  </si>
  <si>
    <t>DE JESUS</t>
  </si>
  <si>
    <t>ESTRADA</t>
  </si>
  <si>
    <t>HXX072</t>
  </si>
  <si>
    <t>GRAND i10 ILLUSION 1.0 CL MT 1000CC</t>
  </si>
  <si>
    <t>G3LAEM097489</t>
  </si>
  <si>
    <t>MALA751AAFM095814</t>
  </si>
  <si>
    <t xml:space="preserve">HYUNDAI GRAND </t>
  </si>
  <si>
    <t>escuela.ftb.bomberos@hotmail.com</t>
  </si>
  <si>
    <t>JULIAN</t>
  </si>
  <si>
    <t>NJW562</t>
  </si>
  <si>
    <t>CX30 GRAND TOURING/ TP 2000CC 7AB R</t>
  </si>
  <si>
    <t>PE40798296</t>
  </si>
  <si>
    <t>3MVDM2W7ASL304897</t>
  </si>
  <si>
    <t>juliavila-05@hotmail.com</t>
  </si>
  <si>
    <t>HOLMAN</t>
  </si>
  <si>
    <t>MONTEALEGRE</t>
  </si>
  <si>
    <t>LUR113</t>
  </si>
  <si>
    <t>ONIX [2] RS MT 1000CC 5P T 6AB A</t>
  </si>
  <si>
    <t>L4F223435067</t>
  </si>
  <si>
    <t>9BGED48K0PG298663</t>
  </si>
  <si>
    <t>andres_hams@hotmail.com</t>
  </si>
  <si>
    <t>HPK844</t>
  </si>
  <si>
    <t>KOLEOS [1][FL] DYNAMIQUE AT 2500CC 4X2</t>
  </si>
  <si>
    <t>2TRA703F003662</t>
  </si>
  <si>
    <t>VF1VY0CA2EC495540</t>
  </si>
  <si>
    <t>JYU088</t>
  </si>
  <si>
    <t>2ZR2L40730</t>
  </si>
  <si>
    <t>9BRKZAAG1N0601305</t>
  </si>
  <si>
    <t>juanka0423@gmail.com</t>
  </si>
  <si>
    <t>NORA</t>
  </si>
  <si>
    <t>FQT328</t>
  </si>
  <si>
    <t>25/10/2026</t>
  </si>
  <si>
    <t>3 [3] GRAND TOURING TP 2000CC CT TC</t>
  </si>
  <si>
    <t>PE40654935</t>
  </si>
  <si>
    <t>3MZBN4278KM214126</t>
  </si>
  <si>
    <t>noralida76@hotmail.com</t>
  </si>
  <si>
    <t>REY</t>
  </si>
  <si>
    <t>NLU119</t>
  </si>
  <si>
    <t>COROLLA CROSS [ SE-G HYBRID TP 1800CC 7AB 4</t>
  </si>
  <si>
    <t>2ZR3B23933</t>
  </si>
  <si>
    <t>9BRKZAAG0S0703738</t>
  </si>
  <si>
    <t>RUTHREYH@HOTMAIL.COM</t>
  </si>
  <si>
    <t>CASTELLON</t>
  </si>
  <si>
    <t>ARMELLA</t>
  </si>
  <si>
    <t>LRU045</t>
  </si>
  <si>
    <t>12/10/2026</t>
  </si>
  <si>
    <t>J759Q168499</t>
  </si>
  <si>
    <t>9FBHJD203PM428820</t>
  </si>
  <si>
    <t>yoli.castellon@yahoo.com</t>
  </si>
  <si>
    <t>BLANCO</t>
  </si>
  <si>
    <t>MVP007</t>
  </si>
  <si>
    <t>ACCENT HB20S [F ADVANCE MT 1600CC ABS</t>
  </si>
  <si>
    <t>G4FGPE021057</t>
  </si>
  <si>
    <t>9BHCP41CARP469499</t>
  </si>
  <si>
    <t xml:space="preserve">HYUNDAI ACCENT </t>
  </si>
  <si>
    <t>pablo_blanco57@hotmail.com</t>
  </si>
  <si>
    <t>BURITICA</t>
  </si>
  <si>
    <t>ROCHA</t>
  </si>
  <si>
    <t>LYK553</t>
  </si>
  <si>
    <t>KARDIAN PREMIERE AT 1000CC 6AB 1</t>
  </si>
  <si>
    <t>H5DE472Q005086</t>
  </si>
  <si>
    <t>93YRJF008SJ086825</t>
  </si>
  <si>
    <t xml:space="preserve">RENAULT KARDIAN </t>
  </si>
  <si>
    <t>jotaburitica@gmail.com</t>
  </si>
  <si>
    <t>HELENA</t>
  </si>
  <si>
    <t>PANTOJA</t>
  </si>
  <si>
    <t>MYM255</t>
  </si>
  <si>
    <t>SPORTAGE [5] NQ5 ZENITH TP 2000CC 6AB A</t>
  </si>
  <si>
    <t>G4NLRH007932</t>
  </si>
  <si>
    <t>U5YPV81DBSL310298</t>
  </si>
  <si>
    <t>malhenapan1956@gmail.com</t>
  </si>
  <si>
    <t>SABOGAL</t>
  </si>
  <si>
    <t>JXR600</t>
  </si>
  <si>
    <t>NIRO [FL] EMOTION TP 1600CC 2AB A</t>
  </si>
  <si>
    <t>G4LEMS772744</t>
  </si>
  <si>
    <t>KNACB81CGN5479750</t>
  </si>
  <si>
    <t xml:space="preserve">KIA NIRO </t>
  </si>
  <si>
    <t>dianasabogal4@gmail.com</t>
  </si>
  <si>
    <t>ELIANA</t>
  </si>
  <si>
    <t>MARCELA</t>
  </si>
  <si>
    <t>TAFUR</t>
  </si>
  <si>
    <t>KRR441</t>
  </si>
  <si>
    <t>GUAMO</t>
  </si>
  <si>
    <t>SONET VIBRANT TP 1500CC 6AB ABS</t>
  </si>
  <si>
    <t>G4FLPV566603</t>
  </si>
  <si>
    <t>MZBFC814ERN316928</t>
  </si>
  <si>
    <t xml:space="preserve">KIA SONET </t>
  </si>
  <si>
    <t>eliana0110-89@hotmail.com</t>
  </si>
  <si>
    <t>SANTAMARIA</t>
  </si>
  <si>
    <t>ROZO</t>
  </si>
  <si>
    <t>KOX335</t>
  </si>
  <si>
    <t>VOYAGE TRENDLINE TP 1600CC 16V 2</t>
  </si>
  <si>
    <t>CWS564032</t>
  </si>
  <si>
    <t>9BWDL45U2NT051247</t>
  </si>
  <si>
    <t xml:space="preserve">VOLKSWAGEN VOYAGE </t>
  </si>
  <si>
    <t>HOLGUIN</t>
  </si>
  <si>
    <t>JZQ932</t>
  </si>
  <si>
    <t>PE40703259</t>
  </si>
  <si>
    <t>3MVDM2W7ANL108745</t>
  </si>
  <si>
    <t>rodrigo.tello.h@hotmail.com</t>
  </si>
  <si>
    <t>ARLEY</t>
  </si>
  <si>
    <t>FLOREZ</t>
  </si>
  <si>
    <t>RMP515</t>
  </si>
  <si>
    <t>CARENS [2] RONDO EX KE MT 2000CC</t>
  </si>
  <si>
    <t>G4KABH392365</t>
  </si>
  <si>
    <t>KNAHG811AC7379264</t>
  </si>
  <si>
    <t xml:space="preserve">KIA CARENS </t>
  </si>
  <si>
    <t>ERICA</t>
  </si>
  <si>
    <t>YULIETH</t>
  </si>
  <si>
    <t>GSV827</t>
  </si>
  <si>
    <t>VOYAGE COMFORTLINE MT 1600CC 2AB ABS R1</t>
  </si>
  <si>
    <t>CFZU10010</t>
  </si>
  <si>
    <t>9BWAB45U4LT001209</t>
  </si>
  <si>
    <t>ericarincon28@gmail.com</t>
  </si>
  <si>
    <t>EDUARDO</t>
  </si>
  <si>
    <t>ACERO</t>
  </si>
  <si>
    <t>LUS391</t>
  </si>
  <si>
    <t>ARMENIA</t>
  </si>
  <si>
    <t>QUINDIO</t>
  </si>
  <si>
    <t>13/10/2026</t>
  </si>
  <si>
    <t>SPORTAGE [5] NQ5 VIBRANT TP 2000CC 4X2</t>
  </si>
  <si>
    <t>G4NLNH036843</t>
  </si>
  <si>
    <t>U5YPV81DBRL175978</t>
  </si>
  <si>
    <t>racsor2005@gmail.com</t>
  </si>
  <si>
    <t>PRADA</t>
  </si>
  <si>
    <t>LUENGAS</t>
  </si>
  <si>
    <t>GHP863</t>
  </si>
  <si>
    <t>PE40683926</t>
  </si>
  <si>
    <t>3MVDM2W7AML103522</t>
  </si>
  <si>
    <t>cprada12@hotmail.com</t>
  </si>
  <si>
    <t>ROBLES</t>
  </si>
  <si>
    <t>FYK619</t>
  </si>
  <si>
    <t>VILLA DE LEYVA</t>
  </si>
  <si>
    <t>LOGAN [2] EXPRESSION / LI MT 1600CC AA 8V</t>
  </si>
  <si>
    <t>A812UF61900</t>
  </si>
  <si>
    <t>9FB4SREB4LM103308</t>
  </si>
  <si>
    <t>mariofer312@hotmail.com</t>
  </si>
  <si>
    <t>YESSICA</t>
  </si>
  <si>
    <t>MEZA</t>
  </si>
  <si>
    <t>GZS543</t>
  </si>
  <si>
    <t>SOLEDAD</t>
  </si>
  <si>
    <t>SPORTAGE [4] [F GT LINE AT 2000CC  ABS</t>
  </si>
  <si>
    <t>G4NAKH037226</t>
  </si>
  <si>
    <t>U5YPK81ABLL822897</t>
  </si>
  <si>
    <t>arti1@outlook.es</t>
  </si>
  <si>
    <t>CAMILA</t>
  </si>
  <si>
    <t>JIK964</t>
  </si>
  <si>
    <t>FIESTA [7] SPORTBACK TITAN TP 1600CC 4P</t>
  </si>
  <si>
    <t>GM193963</t>
  </si>
  <si>
    <t xml:space="preserve">FORD FIESTA </t>
  </si>
  <si>
    <t>mariacamilamorar@gmail.com</t>
  </si>
  <si>
    <t>MICHAEL</t>
  </si>
  <si>
    <t>RAYO</t>
  </si>
  <si>
    <t>IXO841</t>
  </si>
  <si>
    <t>FACATATIVA</t>
  </si>
  <si>
    <t>SPORTAGE [4] EX AT 2000CC 2AB ABS</t>
  </si>
  <si>
    <t>GA4NAGH856964</t>
  </si>
  <si>
    <t>KNAPM81ABH7066674</t>
  </si>
  <si>
    <t>mrayosuarez@gmail.com</t>
  </si>
  <si>
    <t>WILLIAN</t>
  </si>
  <si>
    <t>SILVA</t>
  </si>
  <si>
    <t>KRP860</t>
  </si>
  <si>
    <t>X TRAIL [T32] [ EXCLUSIVE CONNE TP 2500CC 4X4 6</t>
  </si>
  <si>
    <t>QR25765821M</t>
  </si>
  <si>
    <t>JN1JBNT32Z0102179</t>
  </si>
  <si>
    <t>cablelinea@hotmail.com</t>
  </si>
  <si>
    <t>OMAR</t>
  </si>
  <si>
    <t>LONDOÃ‘O</t>
  </si>
  <si>
    <t>DRW334</t>
  </si>
  <si>
    <t>E412C092416</t>
  </si>
  <si>
    <t>9FBHSR5BAJM066952</t>
  </si>
  <si>
    <t>HERNAN</t>
  </si>
  <si>
    <t>RENAU</t>
  </si>
  <si>
    <t>NAVARRO</t>
  </si>
  <si>
    <t>BURBANO</t>
  </si>
  <si>
    <t>IVM153</t>
  </si>
  <si>
    <t>LCU152380078</t>
  </si>
  <si>
    <t>9GASA58M3GB037966</t>
  </si>
  <si>
    <t>navarrohernan553@gmail.com</t>
  </si>
  <si>
    <t>LUR085</t>
  </si>
  <si>
    <t>VERSA [2] EXCLUSIVE AT 1600CC TC RI</t>
  </si>
  <si>
    <t>HR16786429V</t>
  </si>
  <si>
    <t>3N1CN8AE3ZL117002</t>
  </si>
  <si>
    <t>sanmilortiz@hotmail.com</t>
  </si>
  <si>
    <t>MUNERA</t>
  </si>
  <si>
    <t>FSX165</t>
  </si>
  <si>
    <t>CX5 [2] GRAND TOURING TP 2500CC 6AB R19 TC</t>
  </si>
  <si>
    <t>PY10437199</t>
  </si>
  <si>
    <t>JM7KF4WLAK0231304</t>
  </si>
  <si>
    <t>marcelap@gmail.com</t>
  </si>
  <si>
    <t>ALEJANDRA</t>
  </si>
  <si>
    <t>KPZ383</t>
  </si>
  <si>
    <t>5008 [FL] GT LINE TP 1600CC T CT</t>
  </si>
  <si>
    <t>VF3M45GYVNS005346</t>
  </si>
  <si>
    <t xml:space="preserve">PEUGEOT 5008 </t>
  </si>
  <si>
    <t>alejabol@gmail.com</t>
  </si>
  <si>
    <t>JZK262</t>
  </si>
  <si>
    <t>LA ESTRELLA</t>
  </si>
  <si>
    <t>JOY HATCHBACK MT 1400CC 5P 2AB ABS</t>
  </si>
  <si>
    <t>MPA000900</t>
  </si>
  <si>
    <t>9BGKG48T0MB175214</t>
  </si>
  <si>
    <t xml:space="preserve">CHEVROLET JOY </t>
  </si>
  <si>
    <t>GUERRA</t>
  </si>
  <si>
    <t>DZZ323</t>
  </si>
  <si>
    <t>RAV4 [4] [FL] STREET TP 2000CC 4X2 5P</t>
  </si>
  <si>
    <t>3ZR8066047</t>
  </si>
  <si>
    <t>JTMWD3EV3HJ102516</t>
  </si>
  <si>
    <t>andres.guerra.martinez@gmail.com</t>
  </si>
  <si>
    <t>VILLA</t>
  </si>
  <si>
    <t>LRS420</t>
  </si>
  <si>
    <t>CX5 [2] [FL] TOURING TP 2500CC 6AB R</t>
  </si>
  <si>
    <t>PY22054034</t>
  </si>
  <si>
    <t>JM7KF2WLAR0864655</t>
  </si>
  <si>
    <t>VALENTINA</t>
  </si>
  <si>
    <t>BETANCOURT</t>
  </si>
  <si>
    <t>IVQ055</t>
  </si>
  <si>
    <t>SANDERO [2] DYNAMIQUE MT 1600CC AA 8V</t>
  </si>
  <si>
    <t>A812UB92507</t>
  </si>
  <si>
    <t>9FB5SREB4GM203056</t>
  </si>
  <si>
    <t>vabetanco@gmail.com</t>
  </si>
  <si>
    <t>NINI</t>
  </si>
  <si>
    <t>URREGO</t>
  </si>
  <si>
    <t>LQV108</t>
  </si>
  <si>
    <t>SELTOS ZENITH TP 1600CC 6AB A</t>
  </si>
  <si>
    <t>G4FGN1514786</t>
  </si>
  <si>
    <t>MZBER814BPN398350</t>
  </si>
  <si>
    <t>nmoreno087@gmail.com</t>
  </si>
  <si>
    <t>WILTER</t>
  </si>
  <si>
    <t>CESAR</t>
  </si>
  <si>
    <t>JLR204</t>
  </si>
  <si>
    <t>C 200 [W205] AVANTGAR TP 2000CC T</t>
  </si>
  <si>
    <t>WDD2050801F960746</t>
  </si>
  <si>
    <t xml:space="preserve">MERCEDES BENZ C </t>
  </si>
  <si>
    <t>angela.ariasb@gmail.com</t>
  </si>
  <si>
    <t>AUGUSTA</t>
  </si>
  <si>
    <t>CHAVES</t>
  </si>
  <si>
    <t>LARGE</t>
  </si>
  <si>
    <t>HBR737</t>
  </si>
  <si>
    <t>CALARCA</t>
  </si>
  <si>
    <t>F710Q134351</t>
  </si>
  <si>
    <t>9FBBSRADDEM041074</t>
  </si>
  <si>
    <t>HDI SEGUROS</t>
  </si>
  <si>
    <t>mariachaves192@outlook.com</t>
  </si>
  <si>
    <t>REINELIO</t>
  </si>
  <si>
    <t>COLONIA</t>
  </si>
  <si>
    <t>GALARZA</t>
  </si>
  <si>
    <t>ENV520</t>
  </si>
  <si>
    <t>PE40614696</t>
  </si>
  <si>
    <t>3MZBN4278KM210936</t>
  </si>
  <si>
    <t>reicol22@gmail.com</t>
  </si>
  <si>
    <t>FERREIRA</t>
  </si>
  <si>
    <t>CADAVID</t>
  </si>
  <si>
    <t>IJZ498</t>
  </si>
  <si>
    <t>POLO [5] COMFORTLINE TP 1600CC 5P 2A</t>
  </si>
  <si>
    <t>CLS345846</t>
  </si>
  <si>
    <t>WVWZZZ60ZFT042112</t>
  </si>
  <si>
    <t xml:space="preserve">VOLKSWAGEN POLO </t>
  </si>
  <si>
    <t>margaritaferreir@yahoo.com</t>
  </si>
  <si>
    <t>ZULMA</t>
  </si>
  <si>
    <t>LMW177</t>
  </si>
  <si>
    <t>KOLEOS [2] INTENS TP 2500CC CT TC 4X4</t>
  </si>
  <si>
    <t>2TRC707F064767</t>
  </si>
  <si>
    <t>VF1RZG007PC377101</t>
  </si>
  <si>
    <t>remoraiz@hotmail.com</t>
  </si>
  <si>
    <t>MARIELA</t>
  </si>
  <si>
    <t>PELAEZ</t>
  </si>
  <si>
    <t>EFY369</t>
  </si>
  <si>
    <t>LOGAN [2] PRIVILEGE / INT TP 1600CC AA 16</t>
  </si>
  <si>
    <t>A812UD40977</t>
  </si>
  <si>
    <t>9FB4SREB4JM974759</t>
  </si>
  <si>
    <t>luzmariela011@gmail.com</t>
  </si>
  <si>
    <t>NFN829</t>
  </si>
  <si>
    <t>OROCH [FL] INTENS OUTSIDER MT 1300CC T 4X4</t>
  </si>
  <si>
    <t>H5HA460D047705</t>
  </si>
  <si>
    <t>93Y9SR333PJ442488</t>
  </si>
  <si>
    <t xml:space="preserve">RENAULT OROCH </t>
  </si>
  <si>
    <t>osfergues@gmail.com</t>
  </si>
  <si>
    <t>MARIN</t>
  </si>
  <si>
    <t>JBK854</t>
  </si>
  <si>
    <t>CAPTIVA SPORT AT 2400CC 5P 4X2 CT</t>
  </si>
  <si>
    <t>CGS900890</t>
  </si>
  <si>
    <t>3GNAL7EK9GS900890</t>
  </si>
  <si>
    <t>gallegol771@gmail.com</t>
  </si>
  <si>
    <t>COLORADO</t>
  </si>
  <si>
    <t>JXS591</t>
  </si>
  <si>
    <t>QASHQAI [3] [FL MIDNIGHT TP 2000CC 4X2 6</t>
  </si>
  <si>
    <t>MR20698536W</t>
  </si>
  <si>
    <t>SJNFBAJ11Z2961146</t>
  </si>
  <si>
    <t>milenacoloradolopez@gmail.com</t>
  </si>
  <si>
    <t>MELIDA</t>
  </si>
  <si>
    <t>FPZ908</t>
  </si>
  <si>
    <t>3 [3] PRIME TP 2000CC 6AB</t>
  </si>
  <si>
    <t>PE40643752</t>
  </si>
  <si>
    <t>3MZBN4278KM212891</t>
  </si>
  <si>
    <t>NAYYULY</t>
  </si>
  <si>
    <t>LRW673</t>
  </si>
  <si>
    <t>L4H220774256</t>
  </si>
  <si>
    <t>8AGEP76C0PR112469</t>
  </si>
  <si>
    <t>ospinamartinez80@gmail.com</t>
  </si>
  <si>
    <t>MIGUEL</t>
  </si>
  <si>
    <t>RIAÃ‘O</t>
  </si>
  <si>
    <t>JMM521</t>
  </si>
  <si>
    <t>M16A2332496</t>
  </si>
  <si>
    <t>TSMYD21S3LM767505</t>
  </si>
  <si>
    <t>delay115@gmail.com</t>
  </si>
  <si>
    <t>YAMIL</t>
  </si>
  <si>
    <t>BOJANINI</t>
  </si>
  <si>
    <t>NTW674</t>
  </si>
  <si>
    <t>LA CEJA</t>
  </si>
  <si>
    <t>EQUINOX [3] LT EV AT 212KW 4X4 8A</t>
  </si>
  <si>
    <t>41241884A5DX0210</t>
  </si>
  <si>
    <t>3GN7D8RR2RS286532</t>
  </si>
  <si>
    <t xml:space="preserve">CHEVROLET EQUINOX </t>
  </si>
  <si>
    <t>YBOJANINI2@GMAIL.COM</t>
  </si>
  <si>
    <t>SEBASTIAN</t>
  </si>
  <si>
    <t>TREJOS</t>
  </si>
  <si>
    <t>FPS209</t>
  </si>
  <si>
    <t>ONIX [FL] ACTIV MT 1400CC 5P 2A</t>
  </si>
  <si>
    <t>JTY000977</t>
  </si>
  <si>
    <t>9BGKC48T0KG190201</t>
  </si>
  <si>
    <t>jnsebastianep@gmail.com</t>
  </si>
  <si>
    <t>DUVAN</t>
  </si>
  <si>
    <t>NTW975</t>
  </si>
  <si>
    <t>PY22418604</t>
  </si>
  <si>
    <t>JM7KF2WLAS0118088</t>
  </si>
  <si>
    <t>jduvan0885@hotmail.com</t>
  </si>
  <si>
    <t>WEIMAR</t>
  </si>
  <si>
    <t>VALDERRAMA</t>
  </si>
  <si>
    <t>JMT808</t>
  </si>
  <si>
    <t>LOGAN [2] [FL] INTENS MT 1600CC 16V A</t>
  </si>
  <si>
    <t>J759Q025965</t>
  </si>
  <si>
    <t>9FB4SR0EGMM492122</t>
  </si>
  <si>
    <t>weimarvalderrama1986@hotmail.com</t>
  </si>
  <si>
    <t>NIÃ‘O</t>
  </si>
  <si>
    <t>URP179</t>
  </si>
  <si>
    <t>QASHQAI +2 [2]  2.0L 2WD TP 2000CC 4X2 2AB AB</t>
  </si>
  <si>
    <t>MR20328528W</t>
  </si>
  <si>
    <t>SJNFBAJ11Z1232479</t>
  </si>
  <si>
    <t>jlrinconn@gmail.com</t>
  </si>
  <si>
    <t>TRUJILLO</t>
  </si>
  <si>
    <t>URW404</t>
  </si>
  <si>
    <t>PE40293035</t>
  </si>
  <si>
    <t>3MZBM4278FM107381</t>
  </si>
  <si>
    <t>carolinasototrujillo@gmail.com</t>
  </si>
  <si>
    <t>ARMANDO</t>
  </si>
  <si>
    <t>CASTELLANOS</t>
  </si>
  <si>
    <t>BUENDIA</t>
  </si>
  <si>
    <t>JPL670</t>
  </si>
  <si>
    <t>CAPTUR INTENS TP 2000CC</t>
  </si>
  <si>
    <t>F4RE412C190826</t>
  </si>
  <si>
    <t>93YRHACA4MJ381270</t>
  </si>
  <si>
    <t xml:space="preserve">RENAULT CAPTUR </t>
  </si>
  <si>
    <t>ARMANDOCASTELLANOS58@GMAIL.COM</t>
  </si>
  <si>
    <t>HVY062</t>
  </si>
  <si>
    <t>SPARK [3] [FL] GT [M300] LTZ MT 1200CC 5P</t>
  </si>
  <si>
    <t>B12D1132339KD3</t>
  </si>
  <si>
    <t>9GAMF48D4FB011640</t>
  </si>
  <si>
    <t xml:space="preserve">CHEVROLET SPARK </t>
  </si>
  <si>
    <t>GLV260</t>
  </si>
  <si>
    <t>3008 [2] ALLURE HDI TP 2000CC T CT R18</t>
  </si>
  <si>
    <t>VF3MJAHXVKS003442</t>
  </si>
  <si>
    <t>carlos.alberto.tovar.g@gmail.com</t>
  </si>
  <si>
    <t>LQY201</t>
  </si>
  <si>
    <t>M16A2406869</t>
  </si>
  <si>
    <t>TSMYD21S5PMB36926</t>
  </si>
  <si>
    <t>luista55@yahoo.com</t>
  </si>
  <si>
    <t>MATAMOROS</t>
  </si>
  <si>
    <t>DNK131</t>
  </si>
  <si>
    <t>C 180 [W205] AVANTGAR TP 1600CC T CT</t>
  </si>
  <si>
    <t>WDD2050401F415820</t>
  </si>
  <si>
    <t>maucardema@hotmail.com</t>
  </si>
  <si>
    <t>LILY</t>
  </si>
  <si>
    <t>MAR</t>
  </si>
  <si>
    <t>ROSADO</t>
  </si>
  <si>
    <t>NQR556</t>
  </si>
  <si>
    <t>ONIX [2] PREMIER TP 1000CC T 4P 6AB A</t>
  </si>
  <si>
    <t>L4F241434098</t>
  </si>
  <si>
    <t>9BGEP69K0SG135493</t>
  </si>
  <si>
    <t>JONATHAN</t>
  </si>
  <si>
    <t>PAYARES</t>
  </si>
  <si>
    <t>ACEVEDO</t>
  </si>
  <si>
    <t>KPU166</t>
  </si>
  <si>
    <t>J759Q076355</t>
  </si>
  <si>
    <t>9FB5SR0EGNM082544</t>
  </si>
  <si>
    <t>jonathan.payares24@gmail.com</t>
  </si>
  <si>
    <t>RIOS</t>
  </si>
  <si>
    <t>IDW035</t>
  </si>
  <si>
    <t>JETTA [5] EUROPA TP 2000CC</t>
  </si>
  <si>
    <t>CBP563940</t>
  </si>
  <si>
    <t>3VWBV49M7FM000135</t>
  </si>
  <si>
    <t>JANETH</t>
  </si>
  <si>
    <t>DTV840</t>
  </si>
  <si>
    <t>LOGAN [2] EXPRESSION / LIFE + AT 1600CC 16V AA 2AB</t>
  </si>
  <si>
    <t>2845Q010068</t>
  </si>
  <si>
    <t>9FB461JT6JM755875</t>
  </si>
  <si>
    <t>vargasjaneth480@gmail.com</t>
  </si>
  <si>
    <t>GUTIÃ‰RREZ</t>
  </si>
  <si>
    <t>RZK390</t>
  </si>
  <si>
    <t>CFL140631</t>
  </si>
  <si>
    <t>3GNCJ8CE5FL140631</t>
  </si>
  <si>
    <t>lagutijr1@hotmail.com</t>
  </si>
  <si>
    <t>LAURA</t>
  </si>
  <si>
    <t>BOHORQUEZ</t>
  </si>
  <si>
    <t>ZYP588</t>
  </si>
  <si>
    <t>2TR7712294</t>
  </si>
  <si>
    <t>8AJZX69G8E9204388</t>
  </si>
  <si>
    <t>lauracatalina10109@gmail.com</t>
  </si>
  <si>
    <t>BERTULFO</t>
  </si>
  <si>
    <t>LEQ097</t>
  </si>
  <si>
    <t>M16A2405283</t>
  </si>
  <si>
    <t>TSMYD21S4PMB30194</t>
  </si>
  <si>
    <t>FABIAN</t>
  </si>
  <si>
    <t>GUILLERMO</t>
  </si>
  <si>
    <t>CASALLAS</t>
  </si>
  <si>
    <t>JVO171</t>
  </si>
  <si>
    <t>RANGER [5] [FL]  XLS MT 2500CC 4X2</t>
  </si>
  <si>
    <t>EV2QMJ195207</t>
  </si>
  <si>
    <t>8AFAR22D9MJ195207</t>
  </si>
  <si>
    <t xml:space="preserve">FORD RANGER </t>
  </si>
  <si>
    <t>INGRID</t>
  </si>
  <si>
    <t>SORAYA</t>
  </si>
  <si>
    <t>SALAMANCA</t>
  </si>
  <si>
    <t>NLT328</t>
  </si>
  <si>
    <t>2ZR3A95396</t>
  </si>
  <si>
    <t>9BRKZAAG0S0702248</t>
  </si>
  <si>
    <t>YINNA</t>
  </si>
  <si>
    <t>JCT526</t>
  </si>
  <si>
    <t>2842Q041612</t>
  </si>
  <si>
    <t>9FB5SRC9GHM339147</t>
  </si>
  <si>
    <t>milena.martinezr@gmail.com</t>
  </si>
  <si>
    <t>SARA</t>
  </si>
  <si>
    <t>BECERRA</t>
  </si>
  <si>
    <t>DKQ965</t>
  </si>
  <si>
    <t>SPARK [3] GT [M300] MT 1200CC 5P FE</t>
  </si>
  <si>
    <t>B12D1630685KC3</t>
  </si>
  <si>
    <t>9GAMF48D8CB061131</t>
  </si>
  <si>
    <t>sharon398@hotmail.com</t>
  </si>
  <si>
    <t>KEV494</t>
  </si>
  <si>
    <t>BELEN</t>
  </si>
  <si>
    <t>VITARA GLX + ALL GRIP MT 1600CC 6AB A</t>
  </si>
  <si>
    <t>M16A2310385</t>
  </si>
  <si>
    <t>TSMYE21S1LM734709</t>
  </si>
  <si>
    <t>katerinleon67@gmail.com</t>
  </si>
  <si>
    <t>EDWIN</t>
  </si>
  <si>
    <t>PENAGOS</t>
  </si>
  <si>
    <t>DXM532</t>
  </si>
  <si>
    <t>PRADO [LC 150] TX-L [FL] TP 3000CC 5P TD</t>
  </si>
  <si>
    <t>1KD2708226</t>
  </si>
  <si>
    <t>JTEBH3FJ3HK189967</t>
  </si>
  <si>
    <t xml:space="preserve">TOYOTA PRADO </t>
  </si>
  <si>
    <t>andrespg014@gmail.com</t>
  </si>
  <si>
    <t>UGW709</t>
  </si>
  <si>
    <t>PRADO [LC 150] TX-L [FL] TP 3000CC 5P TD CT T</t>
  </si>
  <si>
    <t>1KD2467301</t>
  </si>
  <si>
    <t>JTEBH3FJ1FK151411</t>
  </si>
  <si>
    <t>jmarias@gonseguros.com.co</t>
  </si>
  <si>
    <t>ARCINIEGAS</t>
  </si>
  <si>
    <t>JXU665</t>
  </si>
  <si>
    <t>K12C5717060</t>
  </si>
  <si>
    <t>JS2ZC53S5N6401269</t>
  </si>
  <si>
    <t>cvjohanna@hotmail.com</t>
  </si>
  <si>
    <t>PINILLA</t>
  </si>
  <si>
    <t>JUP023</t>
  </si>
  <si>
    <t>CRV [5][FL] PRESTIGE 2WD TP 1500CC T 4X2</t>
  </si>
  <si>
    <t>L15BE5281156</t>
  </si>
  <si>
    <t>1HGRW1840ML501565</t>
  </si>
  <si>
    <t xml:space="preserve">HONDA CRV </t>
  </si>
  <si>
    <t>leodepi@hotmail.com</t>
  </si>
  <si>
    <t>DARY</t>
  </si>
  <si>
    <t>SANDOVAL</t>
  </si>
  <si>
    <t>DWK087</t>
  </si>
  <si>
    <t>CHL116047</t>
  </si>
  <si>
    <t>3GNCJ8EE8HL116047</t>
  </si>
  <si>
    <t>luzdarysandoval@gmail.com</t>
  </si>
  <si>
    <t>ENITH</t>
  </si>
  <si>
    <t>DNP035</t>
  </si>
  <si>
    <t>LOGAN [2] AUTHENTIQUE MT 1600CC AA 8V</t>
  </si>
  <si>
    <t>A812Q006784</t>
  </si>
  <si>
    <t>9FB5SREB4JM707292</t>
  </si>
  <si>
    <t>tjarias1@hotmail.com</t>
  </si>
  <si>
    <t>YESID</t>
  </si>
  <si>
    <t>MARIÃ‘O</t>
  </si>
  <si>
    <t>PEÃ‘A</t>
  </si>
  <si>
    <t>JSO783</t>
  </si>
  <si>
    <t>HILUX [8] [2 FL] 2.8L TP 2800CC TD 7AB 4X4</t>
  </si>
  <si>
    <t>1GDG277437</t>
  </si>
  <si>
    <t>8AJBA3CD6N1696403</t>
  </si>
  <si>
    <t>industriasfundeqs@yahoo.com</t>
  </si>
  <si>
    <t>BETANCUR</t>
  </si>
  <si>
    <t>GALLON</t>
  </si>
  <si>
    <t>DSY304</t>
  </si>
  <si>
    <t>RIO RE 1.25 MT 1200CC 4P 2A</t>
  </si>
  <si>
    <t>G4LAHP021170</t>
  </si>
  <si>
    <t>KNADN411AJ6115264</t>
  </si>
  <si>
    <t>dianes26@hotmail.com</t>
  </si>
  <si>
    <t>RAFAEL</t>
  </si>
  <si>
    <t>ALFREDO</t>
  </si>
  <si>
    <t>MELO</t>
  </si>
  <si>
    <t>JEU969</t>
  </si>
  <si>
    <t>LOGAN [2] EXPRESSION MT 1600CC AA 8V</t>
  </si>
  <si>
    <t>A812Q002329</t>
  </si>
  <si>
    <t>9FB4SREB4HM605256</t>
  </si>
  <si>
    <t>morenorafael74@gmail.com</t>
  </si>
  <si>
    <t>IGN993</t>
  </si>
  <si>
    <t>NP 300 FRONTIER [2]  XE MT 2500CC 4X4 TD AA</t>
  </si>
  <si>
    <t>YD25626730P</t>
  </si>
  <si>
    <t>3N6CD33B2ZK351401</t>
  </si>
  <si>
    <t>oscarfgr@gmail.com</t>
  </si>
  <si>
    <t>LEIDER</t>
  </si>
  <si>
    <t>CUJIA</t>
  </si>
  <si>
    <t>KSL902</t>
  </si>
  <si>
    <t>VALLEDUPAR</t>
  </si>
  <si>
    <t>2 [2] [FL] TOURING SEDAN TP 1500CC 6AB</t>
  </si>
  <si>
    <t>P540625995</t>
  </si>
  <si>
    <t>3MDDJ2SAAPM404828</t>
  </si>
  <si>
    <t>leiderduran81@hotmail.com</t>
  </si>
  <si>
    <t>FORERO</t>
  </si>
  <si>
    <t>IWZ909</t>
  </si>
  <si>
    <t>3C4PDCAB1GT141550</t>
  </si>
  <si>
    <t>mavifor1@gmail.com</t>
  </si>
  <si>
    <t>ALVARO</t>
  </si>
  <si>
    <t>JZM715</t>
  </si>
  <si>
    <t>J759Q045505</t>
  </si>
  <si>
    <t>9FB5SR0EGNM845383</t>
  </si>
  <si>
    <t>alvaroruizjara@gmail.com</t>
  </si>
  <si>
    <t>URQ891</t>
  </si>
  <si>
    <t>FIESTA [7] HATCHBACK SE MT 1600CC 5P</t>
  </si>
  <si>
    <t>FM112906</t>
  </si>
  <si>
    <t>3FADP4EJ1FM112906</t>
  </si>
  <si>
    <t>caidy666@hormail.com</t>
  </si>
  <si>
    <t>GUZMAN</t>
  </si>
  <si>
    <t>AGUILAR</t>
  </si>
  <si>
    <t>LNL654</t>
  </si>
  <si>
    <t>STEPWAY [2] [FL ZEN MT 1600CC 16V A</t>
  </si>
  <si>
    <t>J759Q163501</t>
  </si>
  <si>
    <t>9FB5SR0EGPM428572</t>
  </si>
  <si>
    <t>proyectospat@gmail.com</t>
  </si>
  <si>
    <t>FIGUEROA</t>
  </si>
  <si>
    <t>JLP403</t>
  </si>
  <si>
    <t>COROLLA [12] [FL] SE-G HYBRID TP 1800CC 7AB ABS TC</t>
  </si>
  <si>
    <t>2ZR2F82903</t>
  </si>
  <si>
    <t>9BRBZ3BE4L4005197</t>
  </si>
  <si>
    <t>enfigueroa1983@gmail.com</t>
  </si>
  <si>
    <t>DAYANA</t>
  </si>
  <si>
    <t>SANTIESTEBAN</t>
  </si>
  <si>
    <t>HRQ074</t>
  </si>
  <si>
    <t>PE40368959</t>
  </si>
  <si>
    <t>3MZBM4278GM114065</t>
  </si>
  <si>
    <t>alexaperez27@gmail.com</t>
  </si>
  <si>
    <t>PAULA</t>
  </si>
  <si>
    <t>CAYETANA</t>
  </si>
  <si>
    <t>GUARIN</t>
  </si>
  <si>
    <t>KHI586</t>
  </si>
  <si>
    <t>C30 [2] 2.0 TP 2000CC</t>
  </si>
  <si>
    <t>B4204S3200344</t>
  </si>
  <si>
    <t>YV1MK434BB2226253</t>
  </si>
  <si>
    <t>VOLVO</t>
  </si>
  <si>
    <t xml:space="preserve">VOLVO C30 </t>
  </si>
  <si>
    <t>paula.guarin@gmail.com</t>
  </si>
  <si>
    <t>JOHN</t>
  </si>
  <si>
    <t>GALEANO</t>
  </si>
  <si>
    <t>LER076</t>
  </si>
  <si>
    <t>SANDERO [2] [FL ZEN MT 1600CC 16V A</t>
  </si>
  <si>
    <t>J759Q190165</t>
  </si>
  <si>
    <t>9FB5SR0E5PM521340</t>
  </si>
  <si>
    <t>galo23@gmail.com</t>
  </si>
  <si>
    <t>GONZALO</t>
  </si>
  <si>
    <t>DE SAN JUAN</t>
  </si>
  <si>
    <t>CEBALLOS</t>
  </si>
  <si>
    <t>KUR395</t>
  </si>
  <si>
    <t>A812UG93860</t>
  </si>
  <si>
    <t>9FB5SREB4NM172695</t>
  </si>
  <si>
    <t>TOMAS</t>
  </si>
  <si>
    <t>MESA</t>
  </si>
  <si>
    <t>FXP680</t>
  </si>
  <si>
    <t>A 200 [W177] Progress TP 1300CC T CT</t>
  </si>
  <si>
    <t>WDD1770871J061432</t>
  </si>
  <si>
    <t>tomas.arango@crearcimientos.com</t>
  </si>
  <si>
    <t>USTA</t>
  </si>
  <si>
    <t>FUV177</t>
  </si>
  <si>
    <t>CIENAGA DE ORO</t>
  </si>
  <si>
    <t>J759Q083928</t>
  </si>
  <si>
    <t>9FBHJD205NM086493</t>
  </si>
  <si>
    <t>orlandousta@hotmail.com</t>
  </si>
  <si>
    <t>JBS212</t>
  </si>
  <si>
    <t>Q5 2.0 TFSI QUATTR TP 2000CC T CT</t>
  </si>
  <si>
    <t>CNC168173</t>
  </si>
  <si>
    <t>WAUZZZ8R1HA000645</t>
  </si>
  <si>
    <t xml:space="preserve">AUDI Q5 </t>
  </si>
  <si>
    <t>ESTELA</t>
  </si>
  <si>
    <t>TRIGOS</t>
  </si>
  <si>
    <t>ARENIZ</t>
  </si>
  <si>
    <t>JRP402</t>
  </si>
  <si>
    <t>CX5 [2] GRAND TOURING TP 2500CC 6AB R</t>
  </si>
  <si>
    <t>PY21774742</t>
  </si>
  <si>
    <t>JM7KF2WLAN0691447</t>
  </si>
  <si>
    <t>rubytrigos@hotmail.com</t>
  </si>
  <si>
    <t>OLIVA</t>
  </si>
  <si>
    <t>BEDOYA</t>
  </si>
  <si>
    <t>GWP569</t>
  </si>
  <si>
    <t>LA VIRGINIA</t>
  </si>
  <si>
    <t>CX30 TOURING TP 2000CC 7AB R18 4X</t>
  </si>
  <si>
    <t>PE40684565</t>
  </si>
  <si>
    <t>3MVDM2W7AML103685</t>
  </si>
  <si>
    <t>marthaogomez73@hotmail.com</t>
  </si>
  <si>
    <t>DIEGO</t>
  </si>
  <si>
    <t>NSQ030</t>
  </si>
  <si>
    <t>FORTUNER [2] [FL] 2.4L SRV TP 2400CC TD 7AB 4X2</t>
  </si>
  <si>
    <t>2GD1563244</t>
  </si>
  <si>
    <t>8AJAB3GS3R2934144</t>
  </si>
  <si>
    <t>diegofernandoave1512@gmail.com</t>
  </si>
  <si>
    <t>BONILLA</t>
  </si>
  <si>
    <t>LCP763</t>
  </si>
  <si>
    <t>HR16621958V</t>
  </si>
  <si>
    <t>3N1CN8AE6ZL113851</t>
  </si>
  <si>
    <t>luismunozbonilla@cedoc.edu.co</t>
  </si>
  <si>
    <t>MEJIA</t>
  </si>
  <si>
    <t>IJX761</t>
  </si>
  <si>
    <t>X4 [F26] xDrive20i TP 2000CC T CT</t>
  </si>
  <si>
    <t>B3771128</t>
  </si>
  <si>
    <t>WBAXW1104G0P37937</t>
  </si>
  <si>
    <t xml:space="preserve">BMW X4 </t>
  </si>
  <si>
    <t>irakagerencia@gmail.com</t>
  </si>
  <si>
    <t>MOSQUERA</t>
  </si>
  <si>
    <t>VIOLA</t>
  </si>
  <si>
    <t>NWM047</t>
  </si>
  <si>
    <t>J759Q306798</t>
  </si>
  <si>
    <t>9FB4SR0E6SM073433</t>
  </si>
  <si>
    <t>intercocinasjl@gmail.com</t>
  </si>
  <si>
    <t>CHURION</t>
  </si>
  <si>
    <t>NLR685</t>
  </si>
  <si>
    <t>04/10/2026</t>
  </si>
  <si>
    <t>SEAGULL 380/400 GS AT 55KW 4X2</t>
  </si>
  <si>
    <t>TZ180XSH4K4058301</t>
  </si>
  <si>
    <t>LGXCE4CC6S0070300</t>
  </si>
  <si>
    <t>BYD</t>
  </si>
  <si>
    <t xml:space="preserve">BYD SEAGULL </t>
  </si>
  <si>
    <t>naniscaro@gmail.com</t>
  </si>
  <si>
    <t>JKL214</t>
  </si>
  <si>
    <t>4RUNNER [5] SR5 [FL] TP 4000CC 6AB</t>
  </si>
  <si>
    <t>1GRB471361</t>
  </si>
  <si>
    <t>JTEBU4JR0H5417033</t>
  </si>
  <si>
    <t>nicov136@hotmail.com</t>
  </si>
  <si>
    <t>VLADIMIR</t>
  </si>
  <si>
    <t>CHARRY</t>
  </si>
  <si>
    <t>JXV047</t>
  </si>
  <si>
    <t>2 [2] [FL] TOURING MT 1500CC 6AB</t>
  </si>
  <si>
    <t>P540617535</t>
  </si>
  <si>
    <t>3MDDJ2HA6NM400041</t>
  </si>
  <si>
    <t>vladimircharry@hotmail.com</t>
  </si>
  <si>
    <t>JIMENEZ</t>
  </si>
  <si>
    <t>OBANDO</t>
  </si>
  <si>
    <t>GTR198</t>
  </si>
  <si>
    <t>HILUX [8] [FL] 2.8L TP 2800CC TD 7AB 4X4</t>
  </si>
  <si>
    <t>1GD4833039</t>
  </si>
  <si>
    <t>8AJHA3CD6L2105097</t>
  </si>
  <si>
    <t>credimueblesjimenez@gmail.com</t>
  </si>
  <si>
    <t>JOVANNY</t>
  </si>
  <si>
    <t>UUZ456</t>
  </si>
  <si>
    <t>DUSTER DYNAMIQUE MT 2000CC 4X4</t>
  </si>
  <si>
    <t>A400C123355</t>
  </si>
  <si>
    <t>9FBHSRAJNGM968071</t>
  </si>
  <si>
    <t>giovanico7474@hotmail.com</t>
  </si>
  <si>
    <t>USUGA</t>
  </si>
  <si>
    <t>FUS177</t>
  </si>
  <si>
    <t>QASHQAI [3] [FL EXCLUSIVE TP 2000CC 6AB A</t>
  </si>
  <si>
    <t>MR20628326W</t>
  </si>
  <si>
    <t>SJNFBNJ11Z2673569</t>
  </si>
  <si>
    <t>bibianamejia@hotmail.com</t>
  </si>
  <si>
    <t>PAEZ</t>
  </si>
  <si>
    <t>JMU863</t>
  </si>
  <si>
    <t>FORTUNER [2] 2.8L SRV TP 2800CC TD 7A</t>
  </si>
  <si>
    <t>1GDG178468</t>
  </si>
  <si>
    <t>8AJHA3FS8L0516488</t>
  </si>
  <si>
    <t>mariapaez291@hotmail.com</t>
  </si>
  <si>
    <t>FYK631</t>
  </si>
  <si>
    <t>SOGAMOSO</t>
  </si>
  <si>
    <t>E412C178025</t>
  </si>
  <si>
    <t>9FBHSR5BALM147407</t>
  </si>
  <si>
    <t>marthasalva55@hotmail.com</t>
  </si>
  <si>
    <t>JIMMY</t>
  </si>
  <si>
    <t>CELEITA</t>
  </si>
  <si>
    <t>NEP785</t>
  </si>
  <si>
    <t>G4GCCW034957</t>
  </si>
  <si>
    <t>8LGJE5524DE014936</t>
  </si>
  <si>
    <t>jimmy_florez@hotmail.com</t>
  </si>
  <si>
    <t>ARBELAEZ</t>
  </si>
  <si>
    <t>RESTREPO</t>
  </si>
  <si>
    <t>IAO372</t>
  </si>
  <si>
    <t>CFL102307</t>
  </si>
  <si>
    <t>3GNCJ8CE4FL102307</t>
  </si>
  <si>
    <t>josepabloarbelaez@gmail.com</t>
  </si>
  <si>
    <t>BETULIA</t>
  </si>
  <si>
    <t>ROCANCIO</t>
  </si>
  <si>
    <t>DE LEAL</t>
  </si>
  <si>
    <t>LMT045</t>
  </si>
  <si>
    <t>M16A2407167</t>
  </si>
  <si>
    <t>TSMYD21S1PMB29701</t>
  </si>
  <si>
    <t>betyr5@hotmail.com</t>
  </si>
  <si>
    <t>YADIRA</t>
  </si>
  <si>
    <t>NML744</t>
  </si>
  <si>
    <t>SWIFT [4] DZIRE MT 1200CC 4P 2A</t>
  </si>
  <si>
    <t>K12MP4346987</t>
  </si>
  <si>
    <t>MBHZF63S0PG326172</t>
  </si>
  <si>
    <t>monicaburgos40@gmail.com</t>
  </si>
  <si>
    <t>SONIA</t>
  </si>
  <si>
    <t>LUCERO</t>
  </si>
  <si>
    <t>CESPEDES</t>
  </si>
  <si>
    <t>KSW108</t>
  </si>
  <si>
    <t>CX30 GRAND TOURING L TP 2500CC 7AB R</t>
  </si>
  <si>
    <t>PY40398171</t>
  </si>
  <si>
    <t>3MVDM4WLAPL200294</t>
  </si>
  <si>
    <t>soniacarrillo08@gmail.com</t>
  </si>
  <si>
    <t>MAYERLY</t>
  </si>
  <si>
    <t>OROZCO</t>
  </si>
  <si>
    <t>FYO743</t>
  </si>
  <si>
    <t>FORTUNER [2] 2.7L MID TP 2700CC 4X2 EURO I</t>
  </si>
  <si>
    <t>2TRA536457</t>
  </si>
  <si>
    <t>8AJGX3GS2K0831584</t>
  </si>
  <si>
    <t>integralwebadmon@gmail.com</t>
  </si>
  <si>
    <t>MELISSA</t>
  </si>
  <si>
    <t>MUT932</t>
  </si>
  <si>
    <t>AMAROK HIGHLINE MT 2000CC 4X4 2</t>
  </si>
  <si>
    <t>CNE006478</t>
  </si>
  <si>
    <t>WV1ZZZ2HZDA000527</t>
  </si>
  <si>
    <t>isconciviles@gmail.com</t>
  </si>
  <si>
    <t>IRMA</t>
  </si>
  <si>
    <t>RAMOS</t>
  </si>
  <si>
    <t>JMS545</t>
  </si>
  <si>
    <t>LOGAN [2] [FL] ZEN MT 1600CC 16V A</t>
  </si>
  <si>
    <t>J759Q021837</t>
  </si>
  <si>
    <t>9FB4SR0E5MM492015</t>
  </si>
  <si>
    <t>irmairg9@hotmail.com</t>
  </si>
  <si>
    <t>PALACIO</t>
  </si>
  <si>
    <t>LFO248</t>
  </si>
  <si>
    <t>DUSTER [2] ICONIC MT 1300CC T 4X4</t>
  </si>
  <si>
    <t>A452D028969</t>
  </si>
  <si>
    <t>9FBHJD206SM098096</t>
  </si>
  <si>
    <t>margara0560@hotmail.com</t>
  </si>
  <si>
    <t>HELGA</t>
  </si>
  <si>
    <t>JANNETH</t>
  </si>
  <si>
    <t>KTK843</t>
  </si>
  <si>
    <t>L4F230324798</t>
  </si>
  <si>
    <t>9BGED48K0PG298743</t>
  </si>
  <si>
    <t>helgagonzalezpe@gmail.com</t>
  </si>
  <si>
    <t>PLAZAS</t>
  </si>
  <si>
    <t>LWW961</t>
  </si>
  <si>
    <t>PE40786546</t>
  </si>
  <si>
    <t>3MVDM2W7ARL212092</t>
  </si>
  <si>
    <t>PAOLA</t>
  </si>
  <si>
    <t>CASTIBLANCO</t>
  </si>
  <si>
    <t>KOY910</t>
  </si>
  <si>
    <t>CFZV00850</t>
  </si>
  <si>
    <t>9BWDB45U5NT052038</t>
  </si>
  <si>
    <t>21_pao@hotmail.com</t>
  </si>
  <si>
    <t>MITCHELLE</t>
  </si>
  <si>
    <t>TATIANA</t>
  </si>
  <si>
    <t>HCM222</t>
  </si>
  <si>
    <t>SAIL LTZ MT 1400CC 4P AA</t>
  </si>
  <si>
    <t>LCU122490215</t>
  </si>
  <si>
    <t>9GASA52M1EB006933</t>
  </si>
  <si>
    <t>mariaemmarodriguezalvarez@yahoo.com</t>
  </si>
  <si>
    <t>BENJUMEA</t>
  </si>
  <si>
    <t>KIV755</t>
  </si>
  <si>
    <t>STEPWAY 1.6L MT 1600CC AA 16</t>
  </si>
  <si>
    <t>A690Q066362</t>
  </si>
  <si>
    <t>9FBBSRALSBM005817</t>
  </si>
  <si>
    <t>paolabenju@yahoo.com</t>
  </si>
  <si>
    <t>ESTHER</t>
  </si>
  <si>
    <t>PERALTA</t>
  </si>
  <si>
    <t>DE ORTEGA</t>
  </si>
  <si>
    <t>FWV473</t>
  </si>
  <si>
    <t>2842Q217875</t>
  </si>
  <si>
    <t>9FB5SRC9GKM811358</t>
  </si>
  <si>
    <t>euclidesortega@yahoo.com</t>
  </si>
  <si>
    <t>ORREGO</t>
  </si>
  <si>
    <t>KCZ837</t>
  </si>
  <si>
    <t>KOLEOS [1] EXPRESSION AT 2500CC 4X2</t>
  </si>
  <si>
    <t>2TRA703P070104</t>
  </si>
  <si>
    <t>VF1VY0CA2CC362540</t>
  </si>
  <si>
    <t>pcsdesignandengineering@gmail.com</t>
  </si>
  <si>
    <t>FERNANDEZ</t>
  </si>
  <si>
    <t>ORDUZ</t>
  </si>
  <si>
    <t>NQR539</t>
  </si>
  <si>
    <t>J759Q309133</t>
  </si>
  <si>
    <t>9FB5SR0E4SM097265</t>
  </si>
  <si>
    <t>djmaster24@hotmail.com</t>
  </si>
  <si>
    <t>UMAÃ‘A</t>
  </si>
  <si>
    <t>KWZ951</t>
  </si>
  <si>
    <t>LOGAN [2] [FL] LIFE MT 1600CC 8V AA</t>
  </si>
  <si>
    <t>A812UG94419</t>
  </si>
  <si>
    <t>9FB4SREB4NM206040</t>
  </si>
  <si>
    <t>20ricardo@gmail.com</t>
  </si>
  <si>
    <t>BLADIMIR</t>
  </si>
  <si>
    <t>NTY080</t>
  </si>
  <si>
    <t>K3 CROSS GT LINE AT 1600CC 6AB</t>
  </si>
  <si>
    <t>G4FGRE068616</t>
  </si>
  <si>
    <t>3KPFD51ABSE076026</t>
  </si>
  <si>
    <t xml:space="preserve">KIA K3 </t>
  </si>
  <si>
    <t>ALEXIS</t>
  </si>
  <si>
    <t>PGR967</t>
  </si>
  <si>
    <t>NIRO [FL] VIBRANT AT 1600CC 7AB ABS R1</t>
  </si>
  <si>
    <t>G4LLSS440605</t>
  </si>
  <si>
    <t>KNACR81EGT5292340</t>
  </si>
  <si>
    <t>alex.murillo7891@gmail.com</t>
  </si>
  <si>
    <t>ROA</t>
  </si>
  <si>
    <t>IKT238</t>
  </si>
  <si>
    <t>LCU151410507</t>
  </si>
  <si>
    <t>9GASA58M4GB023834</t>
  </si>
  <si>
    <t>pattyrr08@hotmail.com</t>
  </si>
  <si>
    <t>FRANCISCO</t>
  </si>
  <si>
    <t>GRIJALBA</t>
  </si>
  <si>
    <t>LANDINEZ</t>
  </si>
  <si>
    <t>GLM904</t>
  </si>
  <si>
    <t>CAJICA</t>
  </si>
  <si>
    <t>TRAILBLAZER [2] LTZ TP 2800CC 4X4 T</t>
  </si>
  <si>
    <t>CLJ125592</t>
  </si>
  <si>
    <t>1GNEV9KW1LJ125592</t>
  </si>
  <si>
    <t xml:space="preserve">CHEVROLET TRAILBLAZER </t>
  </si>
  <si>
    <t>francisco.grijalba@yahoo.com</t>
  </si>
  <si>
    <t>CARMELA</t>
  </si>
  <si>
    <t>JYK126</t>
  </si>
  <si>
    <t>RAV4 [5] LE HYBRID TP 2500CC 4X4 7</t>
  </si>
  <si>
    <t>A25AR598093</t>
  </si>
  <si>
    <t>JTMM6RFV3MD026663</t>
  </si>
  <si>
    <t>acdaza@gmail.com</t>
  </si>
  <si>
    <t>KEVIN</t>
  </si>
  <si>
    <t>MONTES</t>
  </si>
  <si>
    <t>BOLAÃ‘O</t>
  </si>
  <si>
    <t>LMN728</t>
  </si>
  <si>
    <t>SANDERO [2] [FL LIFE + MT 1600CC 16V A</t>
  </si>
  <si>
    <t>J759Q157418</t>
  </si>
  <si>
    <t>9FB5SR0E5PM429480</t>
  </si>
  <si>
    <t>kevin20-montes@hotmail.com</t>
  </si>
  <si>
    <t>AMELIA</t>
  </si>
  <si>
    <t>INN328</t>
  </si>
  <si>
    <t>J24B1287073</t>
  </si>
  <si>
    <t>JS3TD04VXG4101400</t>
  </si>
  <si>
    <t>ameliacadavid@gmail.com</t>
  </si>
  <si>
    <t>CIFUENTES</t>
  </si>
  <si>
    <t>HVV330</t>
  </si>
  <si>
    <t>CLA 200 [C117] LIMITED TP 1600CC T</t>
  </si>
  <si>
    <t>WDD1173431N081387</t>
  </si>
  <si>
    <t xml:space="preserve">MERCEDES BENZ CLA </t>
  </si>
  <si>
    <t>OCTAVIO</t>
  </si>
  <si>
    <t>SALVADOR</t>
  </si>
  <si>
    <t>YEPES</t>
  </si>
  <si>
    <t>BERNAT</t>
  </si>
  <si>
    <t>IMW746</t>
  </si>
  <si>
    <t>COMPASS [FL] LIMITED TP 2400CC AWD</t>
  </si>
  <si>
    <t>NANANA</t>
  </si>
  <si>
    <t>1C4NJDCBXFD356531</t>
  </si>
  <si>
    <t xml:space="preserve">JEEP COMPASS </t>
  </si>
  <si>
    <t>oyepesb@yahoo.es</t>
  </si>
  <si>
    <t>GUSTAVO</t>
  </si>
  <si>
    <t>MAZUERA</t>
  </si>
  <si>
    <t>HXZ442</t>
  </si>
  <si>
    <t>PALMIRA</t>
  </si>
  <si>
    <t>ECOSPORT [2] SE TP 2000CC 4X2</t>
  </si>
  <si>
    <t>AOJAG8562684</t>
  </si>
  <si>
    <t>9BFZB55F7G8562684</t>
  </si>
  <si>
    <t>BUITRAGO</t>
  </si>
  <si>
    <t>PARDO</t>
  </si>
  <si>
    <t>MJK917</t>
  </si>
  <si>
    <t>LOGAN F.II ENTRY [FAMILIER MT 1400CC AA</t>
  </si>
  <si>
    <t>A710UJ67935</t>
  </si>
  <si>
    <t>9FBLSRACDDM020461</t>
  </si>
  <si>
    <t>patricia.buitragop@hotmail.com</t>
  </si>
  <si>
    <t>DUQUE</t>
  </si>
  <si>
    <t>SERNA</t>
  </si>
  <si>
    <t>IAU192</t>
  </si>
  <si>
    <t>PRADO [LC 150] TX [FL] TP 3000CC 5P TD</t>
  </si>
  <si>
    <t>1KD2340764</t>
  </si>
  <si>
    <t>JTEBH9FJ8EK120755</t>
  </si>
  <si>
    <t>stld@hotmail.com</t>
  </si>
  <si>
    <t>NPY145</t>
  </si>
  <si>
    <t>STONIC DESIRE/SPORT MT 1000CC T 6AB</t>
  </si>
  <si>
    <t>G3LFRP149071</t>
  </si>
  <si>
    <t>KNADA817AST993206</t>
  </si>
  <si>
    <t xml:space="preserve">KIA STONIC </t>
  </si>
  <si>
    <t>glalexandra.nino@gmail.com</t>
  </si>
  <si>
    <t>JPZ774</t>
  </si>
  <si>
    <t>DOS QUEBRADAS</t>
  </si>
  <si>
    <t>MARCH [FL] [2] ADVANCE AT 1600CC 6AB A</t>
  </si>
  <si>
    <t>HR16454029U</t>
  </si>
  <si>
    <t>3N1CK3CE6ZL412104</t>
  </si>
  <si>
    <t>ANGELINA</t>
  </si>
  <si>
    <t>LMS619</t>
  </si>
  <si>
    <t>Q5 [2] 45 TFSI MHEV QU TP 2000CC T CT</t>
  </si>
  <si>
    <t>DGK016953</t>
  </si>
  <si>
    <t>WAUZZZFY7N2109093</t>
  </si>
  <si>
    <t>anyelinasuarez@hotmail.com</t>
  </si>
  <si>
    <t>CASANOVA</t>
  </si>
  <si>
    <t>HYW876</t>
  </si>
  <si>
    <t>ALTAMIRA</t>
  </si>
  <si>
    <t>J759Q077292</t>
  </si>
  <si>
    <t>9FB5SR0EGNM082424</t>
  </si>
  <si>
    <t>fercadi63@yahoo.es</t>
  </si>
  <si>
    <t>DOMINGO</t>
  </si>
  <si>
    <t>NEIRA</t>
  </si>
  <si>
    <t>LOSADA</t>
  </si>
  <si>
    <t>FOR387</t>
  </si>
  <si>
    <t>X1 [F48] sDrive 20 TP 2000CC T CT</t>
  </si>
  <si>
    <t>F536H863</t>
  </si>
  <si>
    <t>WBAJG3105K3H17950</t>
  </si>
  <si>
    <t xml:space="preserve">BMW X1 </t>
  </si>
  <si>
    <t>josealeto@yahoo.com</t>
  </si>
  <si>
    <t>REYES</t>
  </si>
  <si>
    <t>GPZ698</t>
  </si>
  <si>
    <t>AGUACHICA</t>
  </si>
  <si>
    <t>RAV4 [5] 2.0L TP 2000CC 4X2 7</t>
  </si>
  <si>
    <t>M20AV125659</t>
  </si>
  <si>
    <t>JTMW43FV3LJ022480</t>
  </si>
  <si>
    <t>jk__contreras@hotmail.com</t>
  </si>
  <si>
    <t>RUEDA</t>
  </si>
  <si>
    <t>KLY623</t>
  </si>
  <si>
    <t>SANDERO [2] EXPRESSION MT 1600CC AA 8V</t>
  </si>
  <si>
    <t>A812UC06521</t>
  </si>
  <si>
    <t>9FB5SREB4HM273598</t>
  </si>
  <si>
    <t>ruedandres@hotmail.com</t>
  </si>
  <si>
    <t>KSU468</t>
  </si>
  <si>
    <t>M16A2405017</t>
  </si>
  <si>
    <t>TSMYD21S5PMB33539</t>
  </si>
  <si>
    <t>lapsbaloncesto@hotmail.com</t>
  </si>
  <si>
    <t>GABRIELA</t>
  </si>
  <si>
    <t>LYK378</t>
  </si>
  <si>
    <t>PE40802869</t>
  </si>
  <si>
    <t>3MVDM2W7ASL306932</t>
  </si>
  <si>
    <t>valentinita_zuluaga@hotmail.com</t>
  </si>
  <si>
    <t>SOLORZA</t>
  </si>
  <si>
    <t>HURTADO</t>
  </si>
  <si>
    <t>GTR189</t>
  </si>
  <si>
    <t>AGUADAS</t>
  </si>
  <si>
    <t>T-CROSS TRENDLINE TP 1600CC 6AB A</t>
  </si>
  <si>
    <t>CWS537929</t>
  </si>
  <si>
    <t>9BWBL6BF4M4002729</t>
  </si>
  <si>
    <t>ssh-18@hotmail.com</t>
  </si>
  <si>
    <t>AMANDA</t>
  </si>
  <si>
    <t>JGS465</t>
  </si>
  <si>
    <t>FUSAGASUGA</t>
  </si>
  <si>
    <t>CLIO III STYLE CA MT 1200CC AA DA</t>
  </si>
  <si>
    <t>G728Q253</t>
  </si>
  <si>
    <t>9FBBB8305H</t>
  </si>
  <si>
    <t xml:space="preserve">RENAULT CLIO </t>
  </si>
  <si>
    <t>JJK749</t>
  </si>
  <si>
    <t>GRAND VITARA [3] [FL SZ GLX SPORT MT 2400CC 3P 4X4</t>
  </si>
  <si>
    <t>J24B1318850</t>
  </si>
  <si>
    <t>JS3TA04V0H4101139</t>
  </si>
  <si>
    <t>DIRRECCION@ATSJURIDICAS.COM</t>
  </si>
  <si>
    <t>MENDIETA</t>
  </si>
  <si>
    <t>LHZ627</t>
  </si>
  <si>
    <t>A 35 AMG 4MATIC TP 2000CC T CT</t>
  </si>
  <si>
    <t>W1K1771511J336141</t>
  </si>
  <si>
    <t>AESANCHEZM@HOTMAIL.COM</t>
  </si>
  <si>
    <t>FERNEY</t>
  </si>
  <si>
    <t>GFT772</t>
  </si>
  <si>
    <t>J759Q027725</t>
  </si>
  <si>
    <t>9FB5SR0E5MM491724</t>
  </si>
  <si>
    <t>juanfetru@hotmail.com</t>
  </si>
  <si>
    <t>SOTELO</t>
  </si>
  <si>
    <t>DNP173</t>
  </si>
  <si>
    <t>HILUX [8] 2.4L MT 2400CC TD 4X</t>
  </si>
  <si>
    <t>2GD0180701</t>
  </si>
  <si>
    <t>8AJKB8CD8H1670531</t>
  </si>
  <si>
    <t>hotelandresvenero@hotmail.com</t>
  </si>
  <si>
    <t>SANTA</t>
  </si>
  <si>
    <t>HTZ344</t>
  </si>
  <si>
    <t>CEL186608</t>
  </si>
  <si>
    <t>3GNCJ8CE0EL186608</t>
  </si>
  <si>
    <t>vickysan54@hotmail.com</t>
  </si>
  <si>
    <t>JLS913</t>
  </si>
  <si>
    <t>GLA 200 [X156] [FL] URBAN TP 1600CC T</t>
  </si>
  <si>
    <t>WDC1569431J679794</t>
  </si>
  <si>
    <t xml:space="preserve">MERCEDES BENZ GLA </t>
  </si>
  <si>
    <t>evalunaclara@hotmail.com</t>
  </si>
  <si>
    <t>XIMENA</t>
  </si>
  <si>
    <t>KXV168</t>
  </si>
  <si>
    <t>2ZR2P74131</t>
  </si>
  <si>
    <t>9BRKZAAG3P0630159</t>
  </si>
  <si>
    <t>ximenamorenoperez@gmail.com</t>
  </si>
  <si>
    <t>MAIRA</t>
  </si>
  <si>
    <t>JACQUELINE</t>
  </si>
  <si>
    <t>PALACIOS</t>
  </si>
  <si>
    <t>JQY802</t>
  </si>
  <si>
    <t>TSMYA22S4MM755551</t>
  </si>
  <si>
    <t>mairalozanopalacios1@gmail.com</t>
  </si>
  <si>
    <t>RENDÃ“N</t>
  </si>
  <si>
    <t>LÃ“PEZ</t>
  </si>
  <si>
    <t>UDT596</t>
  </si>
  <si>
    <t>PATHFINDER [4] [R52] EXCLUSIVE TP 3500CC 6AB A</t>
  </si>
  <si>
    <t>VQ35668133Y</t>
  </si>
  <si>
    <t>5N1AR2MM8EC722630</t>
  </si>
  <si>
    <t xml:space="preserve">NISSAN PATHFINDER </t>
  </si>
  <si>
    <t>academicojuan@gmail.com</t>
  </si>
  <si>
    <t>ADY</t>
  </si>
  <si>
    <t>FIW588</t>
  </si>
  <si>
    <t>RIONEGRO</t>
  </si>
  <si>
    <t>VITARA GL AT 1600CC 2AB ABS 4X</t>
  </si>
  <si>
    <t>M16A2379968</t>
  </si>
  <si>
    <t>TSMYD21S3NMA30343</t>
  </si>
  <si>
    <t>adiocampo09@hotmail.com</t>
  </si>
  <si>
    <t>LIGIA</t>
  </si>
  <si>
    <t>ESPERANZA</t>
  </si>
  <si>
    <t>JXV988</t>
  </si>
  <si>
    <t>T-CROSS COMFORTLINE TP 1000CC T 6AB</t>
  </si>
  <si>
    <t>DHS319784</t>
  </si>
  <si>
    <t>9BWBH6BF4M4078999</t>
  </si>
  <si>
    <t>ligia.e.cortes.p@gmail.com</t>
  </si>
  <si>
    <t>YEZID</t>
  </si>
  <si>
    <t>SARMIENTO</t>
  </si>
  <si>
    <t>LAMPREA</t>
  </si>
  <si>
    <t>NMV022</t>
  </si>
  <si>
    <t>PRADO [LC 150] TX-L [FL] [2] TP 2800CC 5P TD TC C</t>
  </si>
  <si>
    <t>1GD9216219</t>
  </si>
  <si>
    <t>JTEBR3FJ1R5028658</t>
  </si>
  <si>
    <t>FVQ621</t>
  </si>
  <si>
    <t>LOGAN [2] AUTHENTIQUE / LIFE MT 1600CC 8V AA 2AB</t>
  </si>
  <si>
    <t>A812UF48019</t>
  </si>
  <si>
    <t>9FB4SREB4LM000191</t>
  </si>
  <si>
    <t>mariaemejia08@gmail.com</t>
  </si>
  <si>
    <t>NIETO</t>
  </si>
  <si>
    <t>LAGUNA</t>
  </si>
  <si>
    <t>NFV125</t>
  </si>
  <si>
    <t>GIRARDOT</t>
  </si>
  <si>
    <t>23/10/2026</t>
  </si>
  <si>
    <t>RANGER [5] [FL]  XLT TP 3200CC TD 4X4 EUR</t>
  </si>
  <si>
    <t>SA2WPJ339281</t>
  </si>
  <si>
    <t>8AFAR23Y0PJ339281</t>
  </si>
  <si>
    <t>edyconst@hotnail.com</t>
  </si>
  <si>
    <t>AMPARO</t>
  </si>
  <si>
    <t>CHAMORRO</t>
  </si>
  <si>
    <t>RENDON</t>
  </si>
  <si>
    <t>NGX860</t>
  </si>
  <si>
    <t>LOGAN [2] [FL] INTENS TP 1600CC 16V A</t>
  </si>
  <si>
    <t>J759Q237435</t>
  </si>
  <si>
    <t>9FB4SR4D8RM756696</t>
  </si>
  <si>
    <t>amparochamorro10@gmail.com</t>
  </si>
  <si>
    <t>GJX835</t>
  </si>
  <si>
    <t>ROLDANILLO</t>
  </si>
  <si>
    <t>RIO ZENITH MT 1400CC 5P CT</t>
  </si>
  <si>
    <t>G4LCKE707161</t>
  </si>
  <si>
    <t>3KPA341ABLE221150</t>
  </si>
  <si>
    <t>paola890415@yahoo.com</t>
  </si>
  <si>
    <t>EDNA</t>
  </si>
  <si>
    <t>GRAJALES</t>
  </si>
  <si>
    <t>EPZ630</t>
  </si>
  <si>
    <t>2 [2] GRAND TOURING LX SED TP 1500CC 6AB TC</t>
  </si>
  <si>
    <t>P540464696</t>
  </si>
  <si>
    <t>3MDDJ2HAAKM208361</t>
  </si>
  <si>
    <t>ehenaograjales@gmail.com</t>
  </si>
  <si>
    <t>EVELYN</t>
  </si>
  <si>
    <t>VILLABON</t>
  </si>
  <si>
    <t>KVT014</t>
  </si>
  <si>
    <t>06/10/2026</t>
  </si>
  <si>
    <t>RAV4 [5] XROAD TP 2500CC 4X4 7</t>
  </si>
  <si>
    <t>A25AS145724</t>
  </si>
  <si>
    <t>JTMJ13FV6PD101018</t>
  </si>
  <si>
    <t>evillabon@gmail.com</t>
  </si>
  <si>
    <t>SERRANO</t>
  </si>
  <si>
    <t>RLR010</t>
  </si>
  <si>
    <t>CAPTIVA SPORT AT 2400CC 5P 4X</t>
  </si>
  <si>
    <t>CBS681067</t>
  </si>
  <si>
    <t>3GNAL7EC1BS681067</t>
  </si>
  <si>
    <t>gonzalo.rueda.serrano@gmail.com</t>
  </si>
  <si>
    <t>ECHAVARRIA</t>
  </si>
  <si>
    <t>CUARTAS</t>
  </si>
  <si>
    <t>EGZ399</t>
  </si>
  <si>
    <t>SPORTAGE [4] EMOTION MT 2000CC 2AB ABS</t>
  </si>
  <si>
    <t>G4NAHH751457</t>
  </si>
  <si>
    <t>KNAPM81ABJ7363030</t>
  </si>
  <si>
    <t>enriqueluis1050@gmail.com</t>
  </si>
  <si>
    <t>NUÃ‘EZ</t>
  </si>
  <si>
    <t>ESCAMILLA</t>
  </si>
  <si>
    <t>JFZ275</t>
  </si>
  <si>
    <t>ESCAPE [3] SE TP 2000CC 4X4</t>
  </si>
  <si>
    <t>G1B70266</t>
  </si>
  <si>
    <t>WF0CP6A91G1B70266</t>
  </si>
  <si>
    <t>mafenues@hotmail.com</t>
  </si>
  <si>
    <t>HORLY</t>
  </si>
  <si>
    <t>CUADROS</t>
  </si>
  <si>
    <t>MYU989</t>
  </si>
  <si>
    <t>POPAYAN</t>
  </si>
  <si>
    <t>CAUCA</t>
  </si>
  <si>
    <t>PE21954601</t>
  </si>
  <si>
    <t>JM7KF2W7AS0107898</t>
  </si>
  <si>
    <t>horlyfernando@hotmail.com</t>
  </si>
  <si>
    <t>HERRAN</t>
  </si>
  <si>
    <t>OVIEDO</t>
  </si>
  <si>
    <t>JUX638</t>
  </si>
  <si>
    <t>VILLA DEL ROSARIO</t>
  </si>
  <si>
    <t>BEAT LTZ MT 1200CC 4P AA 2AB</t>
  </si>
  <si>
    <t>Z1202230L4AX0080</t>
  </si>
  <si>
    <t>9GACE5CD5NB008420</t>
  </si>
  <si>
    <t>lidafabiola.herran@gmail.com</t>
  </si>
  <si>
    <t>AURA</t>
  </si>
  <si>
    <t>MIX054</t>
  </si>
  <si>
    <t>Q5 2.0 TFSI S-TRON TP 2000CC T CT</t>
  </si>
  <si>
    <t>CDN258056</t>
  </si>
  <si>
    <t>WAUZZ8R3DA000561</t>
  </si>
  <si>
    <t>salsamerias@hotmail.com</t>
  </si>
  <si>
    <t>EMILIO</t>
  </si>
  <si>
    <t>ALFARO</t>
  </si>
  <si>
    <t>KRQ251</t>
  </si>
  <si>
    <t>CX30 GRAND TOURING LX HYB TP 2000CC 7AB R18 TC</t>
  </si>
  <si>
    <t>PE40754461</t>
  </si>
  <si>
    <t>3MVDM2W7APL206062</t>
  </si>
  <si>
    <t>andres_toro30@hotmail.com</t>
  </si>
  <si>
    <t>RAUL</t>
  </si>
  <si>
    <t>CARDONA</t>
  </si>
  <si>
    <t>IYO344</t>
  </si>
  <si>
    <t>FIESTA [7] SPORTBACK SE TP 1600CC 4P</t>
  </si>
  <si>
    <t>GM108833</t>
  </si>
  <si>
    <t>rcardonj@gmail.com</t>
  </si>
  <si>
    <t>JOAQUIN</t>
  </si>
  <si>
    <t>CABRERA</t>
  </si>
  <si>
    <t>DLM346</t>
  </si>
  <si>
    <t>CCS549099</t>
  </si>
  <si>
    <t>3GNAL7EK0CS549099</t>
  </si>
  <si>
    <t>info@didacsan.com</t>
  </si>
  <si>
    <t>KAREN</t>
  </si>
  <si>
    <t>JIMENA</t>
  </si>
  <si>
    <t>MANTILLA</t>
  </si>
  <si>
    <t>DTN273</t>
  </si>
  <si>
    <t>LEBRIJA</t>
  </si>
  <si>
    <t>SANDERO [2] EXPRESSION MT 1600CC 8V AA 2AB</t>
  </si>
  <si>
    <t>A812Q010954</t>
  </si>
  <si>
    <t>9FB5SREB4JM762100</t>
  </si>
  <si>
    <t>ZAIDA</t>
  </si>
  <si>
    <t>LHV582</t>
  </si>
  <si>
    <t>M16A2400337</t>
  </si>
  <si>
    <t>TSMYD21S3PMB15217</t>
  </si>
  <si>
    <t>zaidamile24@gmail.com</t>
  </si>
  <si>
    <t>POLANCO</t>
  </si>
  <si>
    <t>FRN144</t>
  </si>
  <si>
    <t>3C4PDCAB1JT260531</t>
  </si>
  <si>
    <t>LEDYS</t>
  </si>
  <si>
    <t>LATORRES</t>
  </si>
  <si>
    <t>NSO421</t>
  </si>
  <si>
    <t>MARCH [FL] [2] SENSE AT 1600CC 6AB A</t>
  </si>
  <si>
    <t>HR16541254U</t>
  </si>
  <si>
    <t>3N1CK3CE6ZL417092</t>
  </si>
  <si>
    <t>latorres_la87@gamil.com</t>
  </si>
  <si>
    <t>VICTOR</t>
  </si>
  <si>
    <t>BRAVO</t>
  </si>
  <si>
    <t>SALGADO</t>
  </si>
  <si>
    <t>LGP005</t>
  </si>
  <si>
    <t>TIVOLI [FL] ACTIVE MT 1600CC 4X2 2</t>
  </si>
  <si>
    <t>NA</t>
  </si>
  <si>
    <t>KPT20A1VSPP380266</t>
  </si>
  <si>
    <t xml:space="preserve">SSANGYONG TIVOLI </t>
  </si>
  <si>
    <t>MANUEL.BRAVO22@GMAIL.COM</t>
  </si>
  <si>
    <t>VILMA</t>
  </si>
  <si>
    <t>LWR909</t>
  </si>
  <si>
    <t>NIVUS COMFORTLINE SEN AT 1000CC ABS</t>
  </si>
  <si>
    <t>DHS444908</t>
  </si>
  <si>
    <t>9BWCH6CH8PP007974</t>
  </si>
  <si>
    <t>vilma571@hotmail.com</t>
  </si>
  <si>
    <t>GTM863</t>
  </si>
  <si>
    <t>PRADO [LC 150] TX-L [FL] [2] TP 3000CC 5P TD</t>
  </si>
  <si>
    <t>1KD2866777</t>
  </si>
  <si>
    <t>JTEBH3FJ5LK219723</t>
  </si>
  <si>
    <t>JESUS</t>
  </si>
  <si>
    <t>DEL PILAR</t>
  </si>
  <si>
    <t>MACHUCA</t>
  </si>
  <si>
    <t>NLS917</t>
  </si>
  <si>
    <t>FRONX GLX AT 1500CC 6AB A</t>
  </si>
  <si>
    <t>K15CP7013633</t>
  </si>
  <si>
    <t>MBHWDB3S4SG276175</t>
  </si>
  <si>
    <t xml:space="preserve">SUZUKI FRONX </t>
  </si>
  <si>
    <t>pilar.q08@gmail.com</t>
  </si>
  <si>
    <t>JULIO</t>
  </si>
  <si>
    <t>GORDILLO</t>
  </si>
  <si>
    <t>HKQ000</t>
  </si>
  <si>
    <t>CERATO GEO 1.6 MT 1600CC AB TC</t>
  </si>
  <si>
    <t>G4FCCH282591</t>
  </si>
  <si>
    <t>8LCFT4115EE000789</t>
  </si>
  <si>
    <t xml:space="preserve">KIA CERATO </t>
  </si>
  <si>
    <t>julioeruiz@hotmail.com</t>
  </si>
  <si>
    <t>ARTURO</t>
  </si>
  <si>
    <t>SIERRA</t>
  </si>
  <si>
    <t>MAHECHA</t>
  </si>
  <si>
    <t>IWZ874</t>
  </si>
  <si>
    <t>3 [3]  SPORT PRIME MT 2000CC 5P</t>
  </si>
  <si>
    <t>PE40426087</t>
  </si>
  <si>
    <t>3MZBM4476GM119339</t>
  </si>
  <si>
    <t>arturosierra.64@hotmail.com</t>
  </si>
  <si>
    <t>AUGUSTO</t>
  </si>
  <si>
    <t>CALLEJAS</t>
  </si>
  <si>
    <t>KRW206</t>
  </si>
  <si>
    <t>DUSTER [2] OUTSIDER MT 1300CC T 4X4</t>
  </si>
  <si>
    <t>A460D028806</t>
  </si>
  <si>
    <t>9FBHJD407NM085732</t>
  </si>
  <si>
    <t>c-callejas@hotmail.com</t>
  </si>
  <si>
    <t>CAMPOS</t>
  </si>
  <si>
    <t>NKZ793</t>
  </si>
  <si>
    <t>K15CP7011963</t>
  </si>
  <si>
    <t>MBHWDB3S8SG265437</t>
  </si>
  <si>
    <t>marthica84@hotmail.com</t>
  </si>
  <si>
    <t>DAVILA</t>
  </si>
  <si>
    <t>VALDES</t>
  </si>
  <si>
    <t>NLS089</t>
  </si>
  <si>
    <t>X TRAIL[T33] e-POWER EXCLUSIVE AT 153kW ABS</t>
  </si>
  <si>
    <t>BM46213808A</t>
  </si>
  <si>
    <t>JN1T33JB7Z0010174</t>
  </si>
  <si>
    <t>LAVERDE</t>
  </si>
  <si>
    <t>MUNEVAR</t>
  </si>
  <si>
    <t>RAX189</t>
  </si>
  <si>
    <t>Q5 3.0 TDI S-TRONIC LUX TP 3000CC TD</t>
  </si>
  <si>
    <t>CCW079243</t>
  </si>
  <si>
    <t>WAUZZZ8RXBA000490</t>
  </si>
  <si>
    <t>HUGO.LAVERDE@HOTMAIL.COM</t>
  </si>
  <si>
    <t>BERNARDINA</t>
  </si>
  <si>
    <t>LRO553</t>
  </si>
  <si>
    <t>2ZR2R92893</t>
  </si>
  <si>
    <t>9BRKZAAG2P0641332</t>
  </si>
  <si>
    <t>giraldonina@gmail.com</t>
  </si>
  <si>
    <t>POSADA</t>
  </si>
  <si>
    <t>NPQ811</t>
  </si>
  <si>
    <t>CX50 GRAND TOURING L AT 2500CC 4X4</t>
  </si>
  <si>
    <t>PY40588308</t>
  </si>
  <si>
    <t>JM7VA4WLARN102238</t>
  </si>
  <si>
    <t xml:space="preserve">MAZDA CX50 </t>
  </si>
  <si>
    <t>juan_pablo_lopez23@hotmail.com</t>
  </si>
  <si>
    <t>LURDES</t>
  </si>
  <si>
    <t>ELINDA</t>
  </si>
  <si>
    <t>AGUILERA</t>
  </si>
  <si>
    <t>JXR956</t>
  </si>
  <si>
    <t>CAPTIVA [2] LT/LTZ TURBO TP 1500CC T 4X2</t>
  </si>
  <si>
    <t>LJO18M51320190</t>
  </si>
  <si>
    <t>LZWADAGA8MB021327</t>
  </si>
  <si>
    <t>GALVIS</t>
  </si>
  <si>
    <t>HWT518</t>
  </si>
  <si>
    <t>RIO SPICE 1.4 TP 1400CC 5P 2A</t>
  </si>
  <si>
    <t>G4FAES808916</t>
  </si>
  <si>
    <t>KNADN512BF6992561</t>
  </si>
  <si>
    <t>ladrigal@yahoo.es</t>
  </si>
  <si>
    <t>MARLEN</t>
  </si>
  <si>
    <t>GARAY</t>
  </si>
  <si>
    <t>SOSA</t>
  </si>
  <si>
    <t>HKP925</t>
  </si>
  <si>
    <t>CROSSFOX [2] 1.6L MT 1600CC 5P FE</t>
  </si>
  <si>
    <t>CFZM74702</t>
  </si>
  <si>
    <t>9BWAB45Z4E4053898</t>
  </si>
  <si>
    <t xml:space="preserve">VOLKSWAGEN CROSSFOX </t>
  </si>
  <si>
    <t>mgaray@aliaxis-la.com</t>
  </si>
  <si>
    <t>NATALIA</t>
  </si>
  <si>
    <t>BUENAHORA</t>
  </si>
  <si>
    <t>MYK059</t>
  </si>
  <si>
    <t>COROLLA [12] [F SE-G HYBRID TP 1800CC 7AB A</t>
  </si>
  <si>
    <t>2ZR2V40314</t>
  </si>
  <si>
    <t>9BRBZ3BE7P4052262</t>
  </si>
  <si>
    <t>ncorreab@gmail.com</t>
  </si>
  <si>
    <t>ALIRIO</t>
  </si>
  <si>
    <t>LPX099</t>
  </si>
  <si>
    <t>29/10/2026</t>
  </si>
  <si>
    <t>ONIX [2] LT MT 1000CC T 4P 6AB A</t>
  </si>
  <si>
    <t>L4F241454668</t>
  </si>
  <si>
    <t>9BGEB69K0SG137231</t>
  </si>
  <si>
    <t>alopezosgo@gmail.com</t>
  </si>
  <si>
    <t>NWM398</t>
  </si>
  <si>
    <t>JIMNY [2] GLX AT 1500CC 5P 6A</t>
  </si>
  <si>
    <t>K15BN4405244</t>
  </si>
  <si>
    <t>MA3JC74W0S0189090</t>
  </si>
  <si>
    <t xml:space="preserve">SUZUKI JIMNY </t>
  </si>
  <si>
    <t>inversionesfabio@hotmail.com</t>
  </si>
  <si>
    <t>KUP036</t>
  </si>
  <si>
    <t>BRONCO SPORT WILDTRAK TP 2000CC T CT TC 4X</t>
  </si>
  <si>
    <t>MRB27429</t>
  </si>
  <si>
    <t>3FMCR9E94MRB27429</t>
  </si>
  <si>
    <t xml:space="preserve">FORD BRONCO </t>
  </si>
  <si>
    <t>johnjairomejiarojas@gmail.com</t>
  </si>
  <si>
    <t>MYRIAM</t>
  </si>
  <si>
    <t>CRUZ</t>
  </si>
  <si>
    <t>JLR227</t>
  </si>
  <si>
    <t>F4RE412C187004</t>
  </si>
  <si>
    <t>93YRHACA4MJ346327</t>
  </si>
  <si>
    <t>mifecruz@hotmail.com</t>
  </si>
  <si>
    <t>NPY235</t>
  </si>
  <si>
    <t>NIRO [2] ZENITH AT 1600CC 7AB C</t>
  </si>
  <si>
    <t>G4LLRS333371</t>
  </si>
  <si>
    <t>KNACR81EGS5194956</t>
  </si>
  <si>
    <t>adrigutramirez@gmail.com</t>
  </si>
  <si>
    <t>GREICEN</t>
  </si>
  <si>
    <t>MONA</t>
  </si>
  <si>
    <t>AGUDELO</t>
  </si>
  <si>
    <t>KTX898</t>
  </si>
  <si>
    <t>DUSTER [2] INTENS TP 1300CC T 4X2</t>
  </si>
  <si>
    <t>A452D003420</t>
  </si>
  <si>
    <t>9FBHJD207NM052460</t>
  </si>
  <si>
    <t>greicenmonaagudelo@gmail.com</t>
  </si>
  <si>
    <t>PAZOS</t>
  </si>
  <si>
    <t>KUY512</t>
  </si>
  <si>
    <t>2ZR2M88797</t>
  </si>
  <si>
    <t>9BRKZAAG2N0613222</t>
  </si>
  <si>
    <t>caduran89@gmail.com</t>
  </si>
  <si>
    <t>OCHOA</t>
  </si>
  <si>
    <t>LRO638</t>
  </si>
  <si>
    <t>K12C5776878</t>
  </si>
  <si>
    <t>JS2ZC53S0P6401649</t>
  </si>
  <si>
    <t>olgaduque13@hotmail.com</t>
  </si>
  <si>
    <t>JNO512</t>
  </si>
  <si>
    <t>J759Q032306</t>
  </si>
  <si>
    <t>9FB5SR0EGMM700339</t>
  </si>
  <si>
    <t>mvega281@hotmail.com</t>
  </si>
  <si>
    <t>VIVIANA</t>
  </si>
  <si>
    <t>EBT037</t>
  </si>
  <si>
    <t>G4LCHE707255</t>
  </si>
  <si>
    <t>3KPA341AAJE020200</t>
  </si>
  <si>
    <t>viviamartinez@gmail.com</t>
  </si>
  <si>
    <t>ROMAN</t>
  </si>
  <si>
    <t>RCR965</t>
  </si>
  <si>
    <t>207 COMPACT XS TP 1600CC 4P</t>
  </si>
  <si>
    <t>PSA5F0110FHBW08000</t>
  </si>
  <si>
    <t>VF3WC5FS0BW000054</t>
  </si>
  <si>
    <t xml:space="preserve">PEUGEOT 207 </t>
  </si>
  <si>
    <t>ana_duque26@hotmail.com</t>
  </si>
  <si>
    <t>SERGIO</t>
  </si>
  <si>
    <t>ALBARRACIN</t>
  </si>
  <si>
    <t>JXV325</t>
  </si>
  <si>
    <t>SONG PRO EV GLX AT 120KW 6AB AB</t>
  </si>
  <si>
    <t>BYD2015TZXSD121001213</t>
  </si>
  <si>
    <t>LGXCE4CB7N0001014</t>
  </si>
  <si>
    <t xml:space="preserve">BYD SONG </t>
  </si>
  <si>
    <t>sergio.espinosa66@gmail.com</t>
  </si>
  <si>
    <t>CETINA</t>
  </si>
  <si>
    <t>ZAMBRANO</t>
  </si>
  <si>
    <t>KRM597</t>
  </si>
  <si>
    <t>DUITAMA</t>
  </si>
  <si>
    <t>BRONCO SPORT WILDTRAK TP 2000CC T CT</t>
  </si>
  <si>
    <t>PRD59273</t>
  </si>
  <si>
    <t>3FMCR9E92PRD59273</t>
  </si>
  <si>
    <t>claudia.cetinaz@gmail.com</t>
  </si>
  <si>
    <t>JMU840</t>
  </si>
  <si>
    <t>B4DA405Q071743</t>
  </si>
  <si>
    <t>93YRBB001MJ427555</t>
  </si>
  <si>
    <t>carolina-quintana@hotmail.com</t>
  </si>
  <si>
    <t>FLOR</t>
  </si>
  <si>
    <t>EIQ795</t>
  </si>
  <si>
    <t>EQUINOX [3] PREMIER TP 1500CC T 4X4</t>
  </si>
  <si>
    <t>CJS588467</t>
  </si>
  <si>
    <t>3GNAX9EV1JS588467</t>
  </si>
  <si>
    <t>makrogastunja@hotmail.com</t>
  </si>
  <si>
    <t>VALBUENA</t>
  </si>
  <si>
    <t>DMY654</t>
  </si>
  <si>
    <t>CAPTUR ZEN MT 2000CC</t>
  </si>
  <si>
    <t>F4RE412C042151</t>
  </si>
  <si>
    <t>93YRHACA2HJ566995</t>
  </si>
  <si>
    <t>fvalbuena@casaluker.com.co</t>
  </si>
  <si>
    <t>DENNIS</t>
  </si>
  <si>
    <t>GEORGETTE</t>
  </si>
  <si>
    <t>IJZ611</t>
  </si>
  <si>
    <t>CX5 [FL] TOURING TP 2000CC CR</t>
  </si>
  <si>
    <t>PE10253712</t>
  </si>
  <si>
    <t>JM8KE2W72G0330874</t>
  </si>
  <si>
    <t>dggarzon@hotmail.com</t>
  </si>
  <si>
    <t>DUBERNEY</t>
  </si>
  <si>
    <t>RAMÃREZ</t>
  </si>
  <si>
    <t>FYQ329</t>
  </si>
  <si>
    <t>SWIFT [4] DZIRE TP 1200CC 4P 2A</t>
  </si>
  <si>
    <t>K12MN2278872</t>
  </si>
  <si>
    <t>MA3ZF63S6KA442118</t>
  </si>
  <si>
    <t>duramirez1985@gmail.com</t>
  </si>
  <si>
    <t>HELI</t>
  </si>
  <si>
    <t>CACANTE</t>
  </si>
  <si>
    <t>LZX107</t>
  </si>
  <si>
    <t>YARIS CROSS XLS HYBRID TP 1500CC 8AB 4X2 CT</t>
  </si>
  <si>
    <t>M15ABJ74908</t>
  </si>
  <si>
    <t>JTDKBABB7PA208467</t>
  </si>
  <si>
    <t xml:space="preserve">TOYOTA YARIS </t>
  </si>
  <si>
    <t>jsanchezafin@gmail.com</t>
  </si>
  <si>
    <t>NGV307</t>
  </si>
  <si>
    <t>PE40784535</t>
  </si>
  <si>
    <t>3MVDM2W7ARL210998</t>
  </si>
  <si>
    <t>pato_829@hotmail.com</t>
  </si>
  <si>
    <t>CAPACHO</t>
  </si>
  <si>
    <t>ALFONSO</t>
  </si>
  <si>
    <t>NVX267</t>
  </si>
  <si>
    <t>ARAUCA</t>
  </si>
  <si>
    <t>KARDIAN TECHNO AT  1000CC 6AB</t>
  </si>
  <si>
    <t>H5DE472Q002982</t>
  </si>
  <si>
    <t>93YRJF009SJ025533</t>
  </si>
  <si>
    <t>EDMUNDO</t>
  </si>
  <si>
    <t>JNL624</t>
  </si>
  <si>
    <t>TIGUAN [2] ALLSPACE HIGHLI TP 2000CC T CT</t>
  </si>
  <si>
    <t>DGV026148</t>
  </si>
  <si>
    <t>3VVJG65N6LM142329</t>
  </si>
  <si>
    <t>lacaskda@gmail.com</t>
  </si>
  <si>
    <t>DARLING</t>
  </si>
  <si>
    <t>SEQUEIRA</t>
  </si>
  <si>
    <t>ALVARINO</t>
  </si>
  <si>
    <t>JJL356</t>
  </si>
  <si>
    <t>E410C083362</t>
  </si>
  <si>
    <t>9FBHSR5B3JM908024</t>
  </si>
  <si>
    <t>JAIR</t>
  </si>
  <si>
    <t>ABEL</t>
  </si>
  <si>
    <t>GZS312</t>
  </si>
  <si>
    <t>PY21448912</t>
  </si>
  <si>
    <t>JM7KF2WLAL0373930</t>
  </si>
  <si>
    <t>JAIRPENAROJAS@HOTMAIL.COM</t>
  </si>
  <si>
    <t>KPV571</t>
  </si>
  <si>
    <t>SABANETA</t>
  </si>
  <si>
    <t>FORTUNER [2] [F 2.7L SR TP 2700CC 7AB 4</t>
  </si>
  <si>
    <t>2TRA868739</t>
  </si>
  <si>
    <t>8AJCX3GS7M0130606</t>
  </si>
  <si>
    <t>GIMARCALO@YAHOO.ES</t>
  </si>
  <si>
    <t>DIONIS</t>
  </si>
  <si>
    <t>GHX874</t>
  </si>
  <si>
    <t>MARCH [FL]  SENSE AT 1600CC 2AB ABS</t>
  </si>
  <si>
    <t>HR16381966U</t>
  </si>
  <si>
    <t>3N1CK3CD6ZL405824</t>
  </si>
  <si>
    <t>dielma2@hotmail.com</t>
  </si>
  <si>
    <t>LMW164</t>
  </si>
  <si>
    <t>PICANTO [3] ZENITH MT 1250CC 6AB A</t>
  </si>
  <si>
    <t>G4LANP124886</t>
  </si>
  <si>
    <t>KNAB3512APT980371</t>
  </si>
  <si>
    <t>helvaher48@yahoo.com</t>
  </si>
  <si>
    <t>SEPULVEDA</t>
  </si>
  <si>
    <t>UEV162</t>
  </si>
  <si>
    <t>ESCAPE [3] SE TP 2000CC 4X2</t>
  </si>
  <si>
    <t>G1B53354</t>
  </si>
  <si>
    <t>WF0CP6A91G1B53354</t>
  </si>
  <si>
    <t>ARROYAVE</t>
  </si>
  <si>
    <t>TABAREZ</t>
  </si>
  <si>
    <t>FNX395</t>
  </si>
  <si>
    <t>HILUX [8] 2.7L MT 2700CC 4X4 E</t>
  </si>
  <si>
    <t>2TRA430585</t>
  </si>
  <si>
    <t>8AJKX8CD4J2027806</t>
  </si>
  <si>
    <t>chris.arroyave@hotmail.com</t>
  </si>
  <si>
    <t>IDQ088</t>
  </si>
  <si>
    <t>BUGA</t>
  </si>
  <si>
    <t>M16A2394176</t>
  </si>
  <si>
    <t>TSMYD21S8PMB01765</t>
  </si>
  <si>
    <t>juankarlosriveram@hotmail.com</t>
  </si>
  <si>
    <t>BARAHONA</t>
  </si>
  <si>
    <t>LMV869</t>
  </si>
  <si>
    <t>CFZV37745</t>
  </si>
  <si>
    <t>9BWAB45U8NT124692</t>
  </si>
  <si>
    <t>gonzalezrodriguezcarmenyolanda@gmail.com</t>
  </si>
  <si>
    <t>QUICENO</t>
  </si>
  <si>
    <t>DST804</t>
  </si>
  <si>
    <t>M16A2137513</t>
  </si>
  <si>
    <t>TSMYD21S5JM340971</t>
  </si>
  <si>
    <t>isabelvargas32@hotmail.com</t>
  </si>
  <si>
    <t>JONNATAN</t>
  </si>
  <si>
    <t>EDUARD</t>
  </si>
  <si>
    <t>FERRO</t>
  </si>
  <si>
    <t>IEV898</t>
  </si>
  <si>
    <t>CRV [4] [FL]  CITY PLUS AT 2400CC 2AB TC</t>
  </si>
  <si>
    <t>K24V21000935</t>
  </si>
  <si>
    <t>3HGRM3830FG600788</t>
  </si>
  <si>
    <t>jonnatanferro@gmail.com</t>
  </si>
  <si>
    <t>NALLIBE</t>
  </si>
  <si>
    <t>MONTIEL</t>
  </si>
  <si>
    <t>BENITEZ</t>
  </si>
  <si>
    <t>FUS987</t>
  </si>
  <si>
    <t>F4RE412C199504</t>
  </si>
  <si>
    <t>93YRHACA4MJ622530</t>
  </si>
  <si>
    <t>nayibemontiel@msn.com</t>
  </si>
  <si>
    <t>BULLA</t>
  </si>
  <si>
    <t>MONCADA</t>
  </si>
  <si>
    <t>FVS938</t>
  </si>
  <si>
    <t>HR16636547T</t>
  </si>
  <si>
    <t>3N1CN7AD8ZK166753</t>
  </si>
  <si>
    <t>marioebullam17@gmail.com</t>
  </si>
  <si>
    <t>BEATRIZ</t>
  </si>
  <si>
    <t>GYY055</t>
  </si>
  <si>
    <t>J759Q079555</t>
  </si>
  <si>
    <t>9FB5SR4DXNM081869</t>
  </si>
  <si>
    <t>JPZ980</t>
  </si>
  <si>
    <t>A25AR611293</t>
  </si>
  <si>
    <t>JTMD6RFV7MD028092</t>
  </si>
  <si>
    <t>jhoannamoreno@gmail.com</t>
  </si>
  <si>
    <t>BAYTER</t>
  </si>
  <si>
    <t>NARANJO</t>
  </si>
  <si>
    <t>IYO656</t>
  </si>
  <si>
    <t>3 [3] SPORT GRAND TOU TP 2000CC CT TC</t>
  </si>
  <si>
    <t>PE40438181</t>
  </si>
  <si>
    <t>3MZBM4278HM120612</t>
  </si>
  <si>
    <t>maebayter@hotmail.com</t>
  </si>
  <si>
    <t>DANIEL</t>
  </si>
  <si>
    <t>IAY732</t>
  </si>
  <si>
    <t>6 [3] Grand Touring L TP 2500CC 6AB C</t>
  </si>
  <si>
    <t>PY20509280</t>
  </si>
  <si>
    <t>JM7GJ4S34G1201419</t>
  </si>
  <si>
    <t xml:space="preserve">MAZDA 6 </t>
  </si>
  <si>
    <t>josegonsoto1@gmail.com</t>
  </si>
  <si>
    <t>WENDY</t>
  </si>
  <si>
    <t>FNS163</t>
  </si>
  <si>
    <t>DUSTER [FL] EXPRESSION/ZEN MT 1600CC 4X2</t>
  </si>
  <si>
    <t>2842Q200377</t>
  </si>
  <si>
    <t>9FBHSR595KM573675</t>
  </si>
  <si>
    <t>wcgc89@gmail.com</t>
  </si>
  <si>
    <t>SANTIAGO</t>
  </si>
  <si>
    <t>LRR696</t>
  </si>
  <si>
    <t>2 [2] [FL] TOURING SEDAN MT 1500CC 6AB</t>
  </si>
  <si>
    <t>P540627285</t>
  </si>
  <si>
    <t>3MDDJ2SA6PM405497</t>
  </si>
  <si>
    <t>santiago.henao@live.com</t>
  </si>
  <si>
    <t>SOFIA</t>
  </si>
  <si>
    <t>NNQ778</t>
  </si>
  <si>
    <t>J759Q277373</t>
  </si>
  <si>
    <t>9FB5SR4DXRM908413</t>
  </si>
  <si>
    <t>ROJO</t>
  </si>
  <si>
    <t>GRS070</t>
  </si>
  <si>
    <t>RIO VIBRANT TP 1400CC 4P</t>
  </si>
  <si>
    <t>G4LCKE722722</t>
  </si>
  <si>
    <t>3KPA341ABLE262033</t>
  </si>
  <si>
    <t>Telagu23@yahoo.es</t>
  </si>
  <si>
    <t>KOW347</t>
  </si>
  <si>
    <t>9FBHJD403NM051996</t>
  </si>
  <si>
    <t>A460D023203</t>
  </si>
  <si>
    <t>antonioleon151943@gmail.com</t>
  </si>
  <si>
    <t>WILMER</t>
  </si>
  <si>
    <t>ARRIETA</t>
  </si>
  <si>
    <t>JACANAMIJOY</t>
  </si>
  <si>
    <t>GQX467</t>
  </si>
  <si>
    <t>CX5 [2] GRAND TOURING LX TP 2500CC 6AB R19 TC</t>
  </si>
  <si>
    <t>PY21297024</t>
  </si>
  <si>
    <t>JM7KF4WLAL0320320</t>
  </si>
  <si>
    <t>wilmer.arrieta@halliburton.com</t>
  </si>
  <si>
    <t>ANGIE</t>
  </si>
  <si>
    <t>ARANDA</t>
  </si>
  <si>
    <t>CIPRIAN</t>
  </si>
  <si>
    <t>MVN625</t>
  </si>
  <si>
    <t>JIMNY JLX MT 1300CC 3P</t>
  </si>
  <si>
    <t>M13A2429242</t>
  </si>
  <si>
    <t>JS3JB43V7H4102589</t>
  </si>
  <si>
    <t>angie.aranda@yahoo.es</t>
  </si>
  <si>
    <t>HZX521</t>
  </si>
  <si>
    <t>PICANTO ION XTR 1.25 MT 1200CC AA</t>
  </si>
  <si>
    <t>G4LAEP016693</t>
  </si>
  <si>
    <t>KNABX512AFT766058</t>
  </si>
  <si>
    <t>sacaval2008@gmail.com</t>
  </si>
  <si>
    <t>FZK654</t>
  </si>
  <si>
    <t>PRADO [LC 150] TX-L [FL] [2] TP 3000CC 5P TD TC C</t>
  </si>
  <si>
    <t>1KD2837716</t>
  </si>
  <si>
    <t>JTEBH3FJXK209641</t>
  </si>
  <si>
    <t>jusnrojsd@gmail.com</t>
  </si>
  <si>
    <t>GINA</t>
  </si>
  <si>
    <t>HWO894</t>
  </si>
  <si>
    <t>JUKE 1.6L MT 1600CC T 4X2</t>
  </si>
  <si>
    <t>MR16154043A</t>
  </si>
  <si>
    <t>SJNFAAF15Z6326618</t>
  </si>
  <si>
    <t xml:space="preserve">NISSAN JUKE </t>
  </si>
  <si>
    <t>ANGEL</t>
  </si>
  <si>
    <t>BAYONA</t>
  </si>
  <si>
    <t>CUW889</t>
  </si>
  <si>
    <t>SONIC LT TP 1600CC 5P 4A</t>
  </si>
  <si>
    <t>1DS506800</t>
  </si>
  <si>
    <t>3G1J85DCXDS506800</t>
  </si>
  <si>
    <t xml:space="preserve">CHEVROLET SONIC </t>
  </si>
  <si>
    <t>HPL836</t>
  </si>
  <si>
    <t>SANDERO [FL] GT LINE MT 1600CC 16V</t>
  </si>
  <si>
    <t>A690Q229618</t>
  </si>
  <si>
    <t>9FBBSR2LHFM308345</t>
  </si>
  <si>
    <t>juanchop1972@gmail.com</t>
  </si>
  <si>
    <t>LKZ988</t>
  </si>
  <si>
    <t>ONIX [2] PREMIER TP 1000CC T 5P</t>
  </si>
  <si>
    <t>L4F222015227</t>
  </si>
  <si>
    <t>9BGEY48K0PG168345</t>
  </si>
  <si>
    <t>DRAKDB@HOTMAIL.COM</t>
  </si>
  <si>
    <t>SINAIA</t>
  </si>
  <si>
    <t>BALLESTEROS</t>
  </si>
  <si>
    <t>NQQ878</t>
  </si>
  <si>
    <t>TRACKER [3] TURBO RS AT 1200CC T CT</t>
  </si>
  <si>
    <t>L4H241224165</t>
  </si>
  <si>
    <t>9BGED76C0SB124230</t>
  </si>
  <si>
    <t>msbgalvis@gmail.com</t>
  </si>
  <si>
    <t>NAZLY</t>
  </si>
  <si>
    <t>SANMARTIN</t>
  </si>
  <si>
    <t>EGO913</t>
  </si>
  <si>
    <t>LOGAN [2] AUTHENTIQUE / L MT 1600CC 8V AA</t>
  </si>
  <si>
    <t>A812UE75141</t>
  </si>
  <si>
    <t>9FB4SREB4KM572860</t>
  </si>
  <si>
    <t>nazlocha@hotmail.com</t>
  </si>
  <si>
    <t>GZO633</t>
  </si>
  <si>
    <t>PE40678571</t>
  </si>
  <si>
    <t>3MVDM2W7AML102362</t>
  </si>
  <si>
    <t>diannitta_88@hotmail.com</t>
  </si>
  <si>
    <t>RUBY</t>
  </si>
  <si>
    <t>MIRANDA</t>
  </si>
  <si>
    <t>KQL163</t>
  </si>
  <si>
    <t>LOGAN [2] [FL] ZEN MT 1600CC 16V AA 4AB</t>
  </si>
  <si>
    <t>J759Q080212</t>
  </si>
  <si>
    <t>9FB4SR0E5NM084169</t>
  </si>
  <si>
    <t>rcristina3@gmail.com</t>
  </si>
  <si>
    <t>FSX453</t>
  </si>
  <si>
    <t>PY10432800</t>
  </si>
  <si>
    <t>JM7KF2WLAK0229988</t>
  </si>
  <si>
    <t>sdiazesc@gmail.com</t>
  </si>
  <si>
    <t>JENNIFER</t>
  </si>
  <si>
    <t>LISSA</t>
  </si>
  <si>
    <t>CURE</t>
  </si>
  <si>
    <t>DSK631</t>
  </si>
  <si>
    <t>EXPLORER [5] [FL]  LIMITED TP 3500CC 4X4</t>
  </si>
  <si>
    <t>HGC40588</t>
  </si>
  <si>
    <t>1FM5K8F85HGC40588</t>
  </si>
  <si>
    <t xml:space="preserve">FORD EXPLORER </t>
  </si>
  <si>
    <t>jepalissa@hotmail.com</t>
  </si>
  <si>
    <t>ARBOLEDA</t>
  </si>
  <si>
    <t>JOS170</t>
  </si>
  <si>
    <t>ECOSPORT [2] [F TITANIUM TP 2000CC 4X2</t>
  </si>
  <si>
    <t>U4JBM8838096</t>
  </si>
  <si>
    <t>9BFZB55X6M8838096</t>
  </si>
  <si>
    <t>lauramariaposada@gmail.com</t>
  </si>
  <si>
    <t>MUJICA</t>
  </si>
  <si>
    <t>JTS991</t>
  </si>
  <si>
    <t>KWID OUTSIDER MT 1000CC 12V 4AB AB</t>
  </si>
  <si>
    <t>B4DA405Q072759</t>
  </si>
  <si>
    <t>93YRBB004MJ427453</t>
  </si>
  <si>
    <t>anaritadiaz20@gmail.com</t>
  </si>
  <si>
    <t>QUIMBAYO</t>
  </si>
  <si>
    <t>JMN348</t>
  </si>
  <si>
    <t>GLC 300 [X253] 4MATIC TP 2000CC T</t>
  </si>
  <si>
    <t>W1N2539841F821504</t>
  </si>
  <si>
    <t>claudiaquimbayo@gmail.com</t>
  </si>
  <si>
    <t>ARLETH</t>
  </si>
  <si>
    <t>LMN502</t>
  </si>
  <si>
    <t>2008 [FL] ACTIVE TP 1600CC R16</t>
  </si>
  <si>
    <t>936CMNFPAPB505511</t>
  </si>
  <si>
    <t xml:space="preserve">PEUGEOT 2008 </t>
  </si>
  <si>
    <t>narb31@hotmail.com</t>
  </si>
  <si>
    <t>IJX371</t>
  </si>
  <si>
    <t>26/10/2026</t>
  </si>
  <si>
    <t>HILUX [7] [FL] IMV MT 2500CC TD 4X</t>
  </si>
  <si>
    <t>2KDU680369</t>
  </si>
  <si>
    <t>8AJFR22G1F4577965</t>
  </si>
  <si>
    <t>aceriasmonterrey@yahoo.com.co</t>
  </si>
  <si>
    <t>OSLER</t>
  </si>
  <si>
    <t>HORACIO</t>
  </si>
  <si>
    <t>FURNIELES</t>
  </si>
  <si>
    <t>MADERA</t>
  </si>
  <si>
    <t>FUV547</t>
  </si>
  <si>
    <t>CRETA [FL] ADVANCE TP 1600CC 4X2 2</t>
  </si>
  <si>
    <t>G4GMU269417</t>
  </si>
  <si>
    <t>9BHGB812BNP250484</t>
  </si>
  <si>
    <t xml:space="preserve">HYUNDAI CRETA </t>
  </si>
  <si>
    <t>Furnieles95@gmail.com</t>
  </si>
  <si>
    <t>MELBA</t>
  </si>
  <si>
    <t>CAICEDO</t>
  </si>
  <si>
    <t>VILLOTA</t>
  </si>
  <si>
    <t>PHU191</t>
  </si>
  <si>
    <t>2 [3] [FL] GRAND TOURING L TP 1500CC 6AB T</t>
  </si>
  <si>
    <t>P540666202</t>
  </si>
  <si>
    <t>3MDDJ2SAASM453405</t>
  </si>
  <si>
    <t>caicedostella812@gmail.com</t>
  </si>
  <si>
    <t>IZQUIERDO</t>
  </si>
  <si>
    <t>CEDEÃ‘O</t>
  </si>
  <si>
    <t>EFR919</t>
  </si>
  <si>
    <t>MARCH [FL]  SENSE MT 1600CC 2AB ABS</t>
  </si>
  <si>
    <t>HR16810837N</t>
  </si>
  <si>
    <t>3N1CK3CD32L393289</t>
  </si>
  <si>
    <t>elizabeth.izquierdo.cedeno@gmail.com</t>
  </si>
  <si>
    <t>ACOSTA</t>
  </si>
  <si>
    <t>UDK176</t>
  </si>
  <si>
    <t>CPS026508</t>
  </si>
  <si>
    <t>WAUZZZ8U3FR003078</t>
  </si>
  <si>
    <t>jmar59@hotmail.com</t>
  </si>
  <si>
    <t>SOL</t>
  </si>
  <si>
    <t>ERENA</t>
  </si>
  <si>
    <t>LRO674</t>
  </si>
  <si>
    <t>A25AR910999</t>
  </si>
  <si>
    <t>JTMD6RFV5ND068270</t>
  </si>
  <si>
    <t>sriosquintero@yahoo.es</t>
  </si>
  <si>
    <t>SAULO</t>
  </si>
  <si>
    <t>NLT554</t>
  </si>
  <si>
    <t>4RUNNER [5] LIMITED [FL] TP 4000CC 6AB</t>
  </si>
  <si>
    <t>1GRC898192</t>
  </si>
  <si>
    <t>JTEBU4JRXR6284969</t>
  </si>
  <si>
    <t>saulo.neira@yahoo.es</t>
  </si>
  <si>
    <t>BENAVIDES</t>
  </si>
  <si>
    <t>IZK739</t>
  </si>
  <si>
    <t>CX5 [2] TOURING TP 2000CC 6AB R</t>
  </si>
  <si>
    <t>PE10561093</t>
  </si>
  <si>
    <t>JM7KF2W7AJ0135581</t>
  </si>
  <si>
    <t>ALEXITO1408@HOTMAIL.COM</t>
  </si>
  <si>
    <t>LUCILA</t>
  </si>
  <si>
    <t>DFQ430</t>
  </si>
  <si>
    <t>SAN GIL</t>
  </si>
  <si>
    <t>H5HA460D055687</t>
  </si>
  <si>
    <t>93Y9SR333SJ022082</t>
  </si>
  <si>
    <t>LULOMO_PROFE@YAHOO.ES</t>
  </si>
  <si>
    <t>TORRADO</t>
  </si>
  <si>
    <t>LPP361</t>
  </si>
  <si>
    <t>CFZV35356</t>
  </si>
  <si>
    <t>9BWAB45U4NT122681</t>
  </si>
  <si>
    <t>alejavielizabeth@gmail.com</t>
  </si>
  <si>
    <t>CAMILO</t>
  </si>
  <si>
    <t>LYK239</t>
  </si>
  <si>
    <t>CX5 [2] [FL] TOURING TP 2000CC 6AB TC 4X2</t>
  </si>
  <si>
    <t>PE21977232</t>
  </si>
  <si>
    <t>JM7KF2W7AS0111351</t>
  </si>
  <si>
    <t>juancampos030590@gmail.com</t>
  </si>
  <si>
    <t>KCS493</t>
  </si>
  <si>
    <t>FORTUNER 2.7L AT 2700CC 4X2</t>
  </si>
  <si>
    <t>70602582TR</t>
  </si>
  <si>
    <t>MR1ZX69G6B8102443</t>
  </si>
  <si>
    <t>ORLANDOVALDERRAMA2022@GMAIL.COM</t>
  </si>
  <si>
    <t>DUP676</t>
  </si>
  <si>
    <t>CRV [5] EXL AT 1500CC T 4X4</t>
  </si>
  <si>
    <t>L15BE2202384</t>
  </si>
  <si>
    <t>1HGRW2870JL501708</t>
  </si>
  <si>
    <t>claritamado@gmail.com</t>
  </si>
  <si>
    <t>ESTEBAN</t>
  </si>
  <si>
    <t>GPM215</t>
  </si>
  <si>
    <t>3 [4] GRAND TOURING LX TP 2500CC 7AB CT TC</t>
  </si>
  <si>
    <t>PY40221599</t>
  </si>
  <si>
    <t>3MZBP2SLALM101724</t>
  </si>
  <si>
    <t>estebes97@hotmail.com</t>
  </si>
  <si>
    <t>RAMIRO</t>
  </si>
  <si>
    <t>JMT095</t>
  </si>
  <si>
    <t>CX30 GRAND TOURING TP 2000CC 7AB R</t>
  </si>
  <si>
    <t>PE40683216</t>
  </si>
  <si>
    <t>3MVDM2W7AML103306</t>
  </si>
  <si>
    <t>sotedwin@gmail.com</t>
  </si>
  <si>
    <t>YEISSON</t>
  </si>
  <si>
    <t>JLX515</t>
  </si>
  <si>
    <t>ONIX [2] LTZ TP 1000CC T 4P</t>
  </si>
  <si>
    <t>1ML103842</t>
  </si>
  <si>
    <t>3G1M95E22ML103842</t>
  </si>
  <si>
    <t>yizon019@hotmail.com</t>
  </si>
  <si>
    <t>HAIDER</t>
  </si>
  <si>
    <t>HOMEZ</t>
  </si>
  <si>
    <t>LPK335</t>
  </si>
  <si>
    <t>FORTUNER [2] [F 2.4L SR TP 2400CC TD 7A</t>
  </si>
  <si>
    <t>2GD1418522</t>
  </si>
  <si>
    <t>8AJCB3GS6P2435795</t>
  </si>
  <si>
    <t>haiderhomez@gmail.com</t>
  </si>
  <si>
    <t>MARULANDA</t>
  </si>
  <si>
    <t>WOV664</t>
  </si>
  <si>
    <t>E410C083404</t>
  </si>
  <si>
    <t>9FBHSR5B3JM907758</t>
  </si>
  <si>
    <t>hector.ocampo1960@gmail.com</t>
  </si>
  <si>
    <t>MARLENY</t>
  </si>
  <si>
    <t>DKS136</t>
  </si>
  <si>
    <t>LOGAN F.II ENTRY [FAMILIER MT 1400CC SA</t>
  </si>
  <si>
    <t>A710UJ63861</t>
  </si>
  <si>
    <t>9FBLSRACDCM020253</t>
  </si>
  <si>
    <t>maria_marlenysalazar@hotmail.com</t>
  </si>
  <si>
    <t>FJK172</t>
  </si>
  <si>
    <t>3 [3]  GRAND TOURING LX TP 2000CC CT TC</t>
  </si>
  <si>
    <t>PE40606592</t>
  </si>
  <si>
    <t>3MZBN4278JM209773</t>
  </si>
  <si>
    <t>REJIVAL2019@GMAIL.COM</t>
  </si>
  <si>
    <t>GZV159</t>
  </si>
  <si>
    <t>B4DA405Q077708</t>
  </si>
  <si>
    <t>93YRBB000MJ541174</t>
  </si>
  <si>
    <t>jesusquintero@hotmail.com</t>
  </si>
  <si>
    <t>JDX122</t>
  </si>
  <si>
    <t>GLA 200 [X156] TP 1600CC T</t>
  </si>
  <si>
    <t>WDC1569431J292124</t>
  </si>
  <si>
    <t>linaarango20@hotmail.com</t>
  </si>
  <si>
    <t>LUNA</t>
  </si>
  <si>
    <t>LMW117</t>
  </si>
  <si>
    <t>K12C5777875</t>
  </si>
  <si>
    <t>JS2ZC53S7P6401857</t>
  </si>
  <si>
    <t>NELCY</t>
  </si>
  <si>
    <t>PAULINA</t>
  </si>
  <si>
    <t>MONROY</t>
  </si>
  <si>
    <t>USECHE</t>
  </si>
  <si>
    <t>IJQ168</t>
  </si>
  <si>
    <t>KOLEOS [1][FL][ SPORTWAY TP 2500CC TC R1</t>
  </si>
  <si>
    <t>2TRA703F022496</t>
  </si>
  <si>
    <t>VF1VY0CAVGC552261</t>
  </si>
  <si>
    <t>npmonroyu@gmail.com</t>
  </si>
  <si>
    <t>IZM644</t>
  </si>
  <si>
    <t>APULO</t>
  </si>
  <si>
    <t>DUSTER OROCH DYNAMIQUE MT 2000CC 4X2 2AB</t>
  </si>
  <si>
    <t>F4RE412C048779</t>
  </si>
  <si>
    <t>93Y9SR5B6HJ575034</t>
  </si>
  <si>
    <t>ROMMEL</t>
  </si>
  <si>
    <t>JOSSUE</t>
  </si>
  <si>
    <t>NMV057</t>
  </si>
  <si>
    <t>PICANTO [3] VIBRANT AT 1250CC 2AB ABS AA</t>
  </si>
  <si>
    <t>G4LAPP189865</t>
  </si>
  <si>
    <t>KNAB2512BRT172417</t>
  </si>
  <si>
    <t>rommeljossue35@gmail.com</t>
  </si>
  <si>
    <t>JUO983</t>
  </si>
  <si>
    <t>PE40725080</t>
  </si>
  <si>
    <t>3MVDM2W7ANL115228</t>
  </si>
  <si>
    <t>IYR767</t>
  </si>
  <si>
    <t>LCU160480304</t>
  </si>
  <si>
    <t>9GASA58M1HB009049</t>
  </si>
  <si>
    <t>KELLY</t>
  </si>
  <si>
    <t>RAMON</t>
  </si>
  <si>
    <t>VILLAMIZAR</t>
  </si>
  <si>
    <t>LMU098</t>
  </si>
  <si>
    <t>J759Q150660</t>
  </si>
  <si>
    <t>9FB5SR0E5PM429341</t>
  </si>
  <si>
    <t>kellyramon23@hotmail.com</t>
  </si>
  <si>
    <t>PULIDO</t>
  </si>
  <si>
    <t>ISW301</t>
  </si>
  <si>
    <t>CHOCONTA</t>
  </si>
  <si>
    <t>CRETA [FL] PREMIUM MT 1600CC 4X2 2</t>
  </si>
  <si>
    <t>G4FGMU003035</t>
  </si>
  <si>
    <t>9BHGB812BNP250663</t>
  </si>
  <si>
    <t>MARYPULIDOGIL@GMAIL.COM</t>
  </si>
  <si>
    <t>ZULUAGA</t>
  </si>
  <si>
    <t>NIO891</t>
  </si>
  <si>
    <t>PE40787564</t>
  </si>
  <si>
    <t>3MVDM2W7ARL213007</t>
  </si>
  <si>
    <t>zuluaga.gustavo.arq@gmail.com</t>
  </si>
  <si>
    <t>GERMAN</t>
  </si>
  <si>
    <t>SOLER</t>
  </si>
  <si>
    <t>JMS835</t>
  </si>
  <si>
    <t>PICANTO [3] ZENITH MT 1250CC 2AB A</t>
  </si>
  <si>
    <t>G3LALD007344</t>
  </si>
  <si>
    <t>KNAB2511AMT690802</t>
  </si>
  <si>
    <t>espinosagerman150@gmail.com</t>
  </si>
  <si>
    <t>FRANCO</t>
  </si>
  <si>
    <t>KZS755</t>
  </si>
  <si>
    <t>CITY LX TP 1500CC 5P 6AB ABS</t>
  </si>
  <si>
    <t>L15ZJ1100690</t>
  </si>
  <si>
    <t>93HGN5830NK700219</t>
  </si>
  <si>
    <t>williamfrancojaramillo@gmail.com</t>
  </si>
  <si>
    <t>DIDIER</t>
  </si>
  <si>
    <t>OTALVARO</t>
  </si>
  <si>
    <t>NML933</t>
  </si>
  <si>
    <t>J759Q201126</t>
  </si>
  <si>
    <t>9FB5SR0EGPM604926</t>
  </si>
  <si>
    <t>jhdsuarez2@hotmail.com</t>
  </si>
  <si>
    <t>ANGELICA</t>
  </si>
  <si>
    <t>BERMÃšDEZ</t>
  </si>
  <si>
    <t>USX521</t>
  </si>
  <si>
    <t>WDD1760431J359389</t>
  </si>
  <si>
    <t>SOCORRO</t>
  </si>
  <si>
    <t>SALDARRIAGA</t>
  </si>
  <si>
    <t>JOT487</t>
  </si>
  <si>
    <t>AGUA DE DIOS</t>
  </si>
  <si>
    <t>SANDERO [2] [FL] LIFE MT 1600CC 8V AA 4AB</t>
  </si>
  <si>
    <t>J759Q019813</t>
  </si>
  <si>
    <t>9FB5SR0E5MM563107</t>
  </si>
  <si>
    <t>luisfelipegarciacsj@gmail.com</t>
  </si>
  <si>
    <t>ELIAS</t>
  </si>
  <si>
    <t>ARUACHAN</t>
  </si>
  <si>
    <t>BARGUIL</t>
  </si>
  <si>
    <t>EMN019</t>
  </si>
  <si>
    <t>PY10361061</t>
  </si>
  <si>
    <t>JM7KF2WLAK0200311</t>
  </si>
  <si>
    <t>je.aruachan@gmail.com</t>
  </si>
  <si>
    <t>DOSSMAN</t>
  </si>
  <si>
    <t>JXZ522</t>
  </si>
  <si>
    <t>22/10/2026</t>
  </si>
  <si>
    <t>POLO [6] COMFORTLINE TP 1600CC 4AB A</t>
  </si>
  <si>
    <t>CWS129136</t>
  </si>
  <si>
    <t>9BWAL5BZ9NP019610</t>
  </si>
  <si>
    <t>juadavvaldos@gmail.com</t>
  </si>
  <si>
    <t>VIEIRA</t>
  </si>
  <si>
    <t>NVY561</t>
  </si>
  <si>
    <t>FRONTIER [4] SE EURO VI AT 2300CC TD 6AB</t>
  </si>
  <si>
    <t>YS23E280C041168</t>
  </si>
  <si>
    <t>8ANBD33F1RL612456</t>
  </si>
  <si>
    <t xml:space="preserve">NISSAN FRONTIER </t>
  </si>
  <si>
    <t>danielvieiraj@gmail.com</t>
  </si>
  <si>
    <t>KTW783</t>
  </si>
  <si>
    <t>J759Q089267</t>
  </si>
  <si>
    <t>9FBHJD20XNM169949</t>
  </si>
  <si>
    <t>ESGAR</t>
  </si>
  <si>
    <t>FNO006</t>
  </si>
  <si>
    <t>2 [2] TOURING SEDAN TP 1500CC 6AB</t>
  </si>
  <si>
    <t>P540459910</t>
  </si>
  <si>
    <t>3MDDJ2SAAKM207250</t>
  </si>
  <si>
    <t>CLEMENCIA</t>
  </si>
  <si>
    <t>RICO</t>
  </si>
  <si>
    <t>FUN227</t>
  </si>
  <si>
    <t>2 [2] TOURING SEDAN MT 1500CC 6AB</t>
  </si>
  <si>
    <t>P540497717</t>
  </si>
  <si>
    <t>3MDDJ2SAAKM213057</t>
  </si>
  <si>
    <t>PLATA</t>
  </si>
  <si>
    <t>ORDOÃ‘EZ</t>
  </si>
  <si>
    <t>KGU797</t>
  </si>
  <si>
    <t>1GRA057785</t>
  </si>
  <si>
    <t>JTEBU4JR705008032</t>
  </si>
  <si>
    <t>maria.plata@tecseguros.com</t>
  </si>
  <si>
    <t>KOO825</t>
  </si>
  <si>
    <t>A690Q112649</t>
  </si>
  <si>
    <t>9FBBSRALSCM015631</t>
  </si>
  <si>
    <t>andresmontes6666@gmail.com</t>
  </si>
  <si>
    <t>FRANKLIN</t>
  </si>
  <si>
    <t>FQT203</t>
  </si>
  <si>
    <t>PY10431511</t>
  </si>
  <si>
    <t>JM7KF2WLAK0229563</t>
  </si>
  <si>
    <t>frankmares@hotmail.com</t>
  </si>
  <si>
    <t>YAMIT</t>
  </si>
  <si>
    <t>LEIVA</t>
  </si>
  <si>
    <t>LNR077</t>
  </si>
  <si>
    <t>K12C5784633</t>
  </si>
  <si>
    <t>JS2ZC53S6P6403163</t>
  </si>
  <si>
    <t>yamitg@gmail.com</t>
  </si>
  <si>
    <t>HIS258</t>
  </si>
  <si>
    <t>CEL107439</t>
  </si>
  <si>
    <t>3GNCJ8CE4EL107439</t>
  </si>
  <si>
    <t>WILDON</t>
  </si>
  <si>
    <t>GTT406</t>
  </si>
  <si>
    <t>KICKS [FL] SENSE MT 1600CC R16</t>
  </si>
  <si>
    <t>HR16236325V</t>
  </si>
  <si>
    <t>3N8CP5HE9ZL612806</t>
  </si>
  <si>
    <t>joswil88@hotmail.com</t>
  </si>
  <si>
    <t>CORDOBA</t>
  </si>
  <si>
    <t>JXZ218</t>
  </si>
  <si>
    <t>RAV4 [5] LE HYBRID TP 2500CC 4X4 7AB</t>
  </si>
  <si>
    <t>A25AR619880</t>
  </si>
  <si>
    <t>JTMM6RFV9MD029079</t>
  </si>
  <si>
    <t>jtorocor@gmail.com</t>
  </si>
  <si>
    <t>STHEPANNY</t>
  </si>
  <si>
    <t>CUENCA</t>
  </si>
  <si>
    <t>KPM442</t>
  </si>
  <si>
    <t>P540614391</t>
  </si>
  <si>
    <t>3MDDJ2HA6NM307402</t>
  </si>
  <si>
    <t>odpaulacuenca@gmail.com</t>
  </si>
  <si>
    <t>DANIELA</t>
  </si>
  <si>
    <t>LJW588</t>
  </si>
  <si>
    <t>VIRTUS HIGHLINE TP 1600CC 4AB A</t>
  </si>
  <si>
    <t>CWS144972</t>
  </si>
  <si>
    <t>9BWDL5BZ3NP038778</t>
  </si>
  <si>
    <t>danielaperdomo9805@gmail.com</t>
  </si>
  <si>
    <t>SEGUNDO</t>
  </si>
  <si>
    <t>SERAFIN</t>
  </si>
  <si>
    <t>TAPIA</t>
  </si>
  <si>
    <t>ANDRADE</t>
  </si>
  <si>
    <t>JZP763</t>
  </si>
  <si>
    <t>JOY SEDAN MT 1400CC 4P 2A</t>
  </si>
  <si>
    <t>MPA002507</t>
  </si>
  <si>
    <t>9BGKH69T0MB181258</t>
  </si>
  <si>
    <t>segundostap@hotmail.com</t>
  </si>
  <si>
    <t>HERSILIA</t>
  </si>
  <si>
    <t>PERILLA</t>
  </si>
  <si>
    <t>CONTRERAS</t>
  </si>
  <si>
    <t>LMT879</t>
  </si>
  <si>
    <t>GRAVITI ADVANCE MT 1600CC 5P 2A</t>
  </si>
  <si>
    <t>G4FGNU182002</t>
  </si>
  <si>
    <t>9BHCP51CAPP330987</t>
  </si>
  <si>
    <t>ercy1111@gmail.com</t>
  </si>
  <si>
    <t>FQP759</t>
  </si>
  <si>
    <t>2 [2] GRAND TOURING L TP 1500CC 6AB T</t>
  </si>
  <si>
    <t>P540460202</t>
  </si>
  <si>
    <t>3MDDJ2SAAKM207272</t>
  </si>
  <si>
    <t>josejrincon39@gmail.com</t>
  </si>
  <si>
    <t>YIRLEY</t>
  </si>
  <si>
    <t>QUIROZ</t>
  </si>
  <si>
    <t>GEK589</t>
  </si>
  <si>
    <t>A812UF22700</t>
  </si>
  <si>
    <t>9FB5SREB4LM829008</t>
  </si>
  <si>
    <t>andrea_jaramillo92@hotmail.com</t>
  </si>
  <si>
    <t>LHN307</t>
  </si>
  <si>
    <t>GUAMAL</t>
  </si>
  <si>
    <t>KWID [FL] ICONIC MT 1000CC 12V 4AB AB</t>
  </si>
  <si>
    <t>B4DA426Q028020</t>
  </si>
  <si>
    <t>93YRBB00IRJS35990</t>
  </si>
  <si>
    <t>dicavava20@hotmail.com</t>
  </si>
  <si>
    <t>ILDEBRANDO</t>
  </si>
  <si>
    <t>IYQ284</t>
  </si>
  <si>
    <t>A812UC01024</t>
  </si>
  <si>
    <t>9FB4SREB4HM243822</t>
  </si>
  <si>
    <t>josealve@hotmail.com</t>
  </si>
  <si>
    <t>GZP409</t>
  </si>
  <si>
    <t>LOGAN [2] [FL] INTENS MT 1600CC 16V AA 4AB</t>
  </si>
  <si>
    <t>J759Q040861</t>
  </si>
  <si>
    <t>9FB4SR0EGMM765374</t>
  </si>
  <si>
    <t>isabelrestrepovalencia@gmail.com</t>
  </si>
  <si>
    <t>LINEY</t>
  </si>
  <si>
    <t>CORTESANO</t>
  </si>
  <si>
    <t>PEÃ‘ATE</t>
  </si>
  <si>
    <t>GZU138</t>
  </si>
  <si>
    <t>B4DA405Q074939</t>
  </si>
  <si>
    <t>93YRBB005MJ429454</t>
  </si>
  <si>
    <t>NELSON</t>
  </si>
  <si>
    <t>KNS979</t>
  </si>
  <si>
    <t>K12MP4327546</t>
  </si>
  <si>
    <t>MBHZF63S4PG254067</t>
  </si>
  <si>
    <t>jac7779@gmail.com</t>
  </si>
  <si>
    <t>MONDRAGON</t>
  </si>
  <si>
    <t>LXV161</t>
  </si>
  <si>
    <t>SANTA ROSA DE CABAL</t>
  </si>
  <si>
    <t>ONIX [2] RS MT 1000CC 5P T</t>
  </si>
  <si>
    <t>L4F230324954</t>
  </si>
  <si>
    <t>9BGED48K0PG293003</t>
  </si>
  <si>
    <t>johnmondragon999@yahoo.com</t>
  </si>
  <si>
    <t>EPQ078</t>
  </si>
  <si>
    <t>SWIFT [4] GL MT 1200CC 5P 2AB ABS</t>
  </si>
  <si>
    <t>K12MN1915307</t>
  </si>
  <si>
    <t>MA3ZC62S4JAC23606</t>
  </si>
  <si>
    <t>ELKIN</t>
  </si>
  <si>
    <t>DARIO</t>
  </si>
  <si>
    <t>CUERVO</t>
  </si>
  <si>
    <t>GRN754</t>
  </si>
  <si>
    <t>RETIRO</t>
  </si>
  <si>
    <t>RAV4 [5] 2.5L TP 2500CC 4X4 7</t>
  </si>
  <si>
    <t>A25AR208982</t>
  </si>
  <si>
    <t>JTMD13FV3LD522170</t>
  </si>
  <si>
    <t>elkinperez44@yahoo.com</t>
  </si>
  <si>
    <t>ESCUDERO</t>
  </si>
  <si>
    <t>LJL356</t>
  </si>
  <si>
    <t>2ZR2R77925</t>
  </si>
  <si>
    <t>9BRBZ3BE4P4039243</t>
  </si>
  <si>
    <t>RESCUDER19@GMAIL.COM</t>
  </si>
  <si>
    <t>RICAURTE</t>
  </si>
  <si>
    <t>KVS782</t>
  </si>
  <si>
    <t>LORICA</t>
  </si>
  <si>
    <t>S-CROSS [2] GLX ALL GRIP TP 1400CC T 6AB ABS</t>
  </si>
  <si>
    <t>K14C1395496</t>
  </si>
  <si>
    <t>TSMYBA2S9RMA97078</t>
  </si>
  <si>
    <t>andresdavidricaurte24@gmail.com</t>
  </si>
  <si>
    <t>MAGDA</t>
  </si>
  <si>
    <t>LNL826</t>
  </si>
  <si>
    <t>ARONA FR TP 1600CC</t>
  </si>
  <si>
    <t>DWY012344</t>
  </si>
  <si>
    <t>VSSZZZKJXPR004889</t>
  </si>
  <si>
    <t>SEAT</t>
  </si>
  <si>
    <t xml:space="preserve">SEAT ARONA </t>
  </si>
  <si>
    <t>RECALDE</t>
  </si>
  <si>
    <t>DZT630</t>
  </si>
  <si>
    <t>FIESTA [7] HATCHBACK TITAN TP 1600CC 5P</t>
  </si>
  <si>
    <t>HM124611</t>
  </si>
  <si>
    <t>patriciarecalde19@hotmail.com</t>
  </si>
  <si>
    <t>ANGARITA</t>
  </si>
  <si>
    <t>NLR225</t>
  </si>
  <si>
    <t>ESCAPE [4] PLATINUM FHEV AT 2500CC CT 4X</t>
  </si>
  <si>
    <t>RUA82858</t>
  </si>
  <si>
    <t>1FMCU9JZ3RUA82858</t>
  </si>
  <si>
    <t>alvaroaguilar94@hotmail.com</t>
  </si>
  <si>
    <t>KNX594</t>
  </si>
  <si>
    <t>CX5 [2] GRAND TOURING L TP 2500CC 6AB R</t>
  </si>
  <si>
    <t>PY21698662</t>
  </si>
  <si>
    <t>JM7KF4WLAN0667393</t>
  </si>
  <si>
    <t>CARLOSJOSEJ@HOTMAIL.COM</t>
  </si>
  <si>
    <t>BUENO</t>
  </si>
  <si>
    <t>PATARROYO</t>
  </si>
  <si>
    <t>LGW353</t>
  </si>
  <si>
    <t>PUERTO BOYACA</t>
  </si>
  <si>
    <t>G4LANP121881</t>
  </si>
  <si>
    <t>KNAB2512BPT978816</t>
  </si>
  <si>
    <t>UVENY</t>
  </si>
  <si>
    <t>KRY392</t>
  </si>
  <si>
    <t>J759Q094884</t>
  </si>
  <si>
    <t>9FB5SR4DXNM169439</t>
  </si>
  <si>
    <t>mariauveny.alzate@gmail.com</t>
  </si>
  <si>
    <t>JACKELINE</t>
  </si>
  <si>
    <t>JMV153</t>
  </si>
  <si>
    <t>ONIX [2] LT TP 1000CC T 4P</t>
  </si>
  <si>
    <t>1ML117762</t>
  </si>
  <si>
    <t>3G1M95E28ML117762</t>
  </si>
  <si>
    <t>jackyp65@hotmail.com</t>
  </si>
  <si>
    <t>RAFAELA</t>
  </si>
  <si>
    <t>MERCADO</t>
  </si>
  <si>
    <t>CERVANTES</t>
  </si>
  <si>
    <t>HWR434</t>
  </si>
  <si>
    <t>BELEN DE UMBRIA</t>
  </si>
  <si>
    <t>LOGAN F.II EXPRESSION MT 1600CC AA</t>
  </si>
  <si>
    <t>F710Q164574</t>
  </si>
  <si>
    <t>9FBLSRADBFM340775</t>
  </si>
  <si>
    <t>rafaelamercado4@hotmail.com</t>
  </si>
  <si>
    <t>JAIRSIGNO</t>
  </si>
  <si>
    <t>IYU656</t>
  </si>
  <si>
    <t>STEPWAY [2] DYNAMIQUE / INT MT 1600CC AA 16</t>
  </si>
  <si>
    <t>2842Q041477</t>
  </si>
  <si>
    <t>9FB5SRC9GHM338853</t>
  </si>
  <si>
    <t>jairjaramillo867@gmail.com</t>
  </si>
  <si>
    <t>YOLIMA</t>
  </si>
  <si>
    <t>GKX043</t>
  </si>
  <si>
    <t>PICANTO [3] ZENITH AT 1250CC 2AB A</t>
  </si>
  <si>
    <t>G4LAKP052417</t>
  </si>
  <si>
    <t>KNAB3512BLT529834</t>
  </si>
  <si>
    <t>yolimatorresa@hotmail.com</t>
  </si>
  <si>
    <t>ERIKA</t>
  </si>
  <si>
    <t>LIZETH</t>
  </si>
  <si>
    <t>PBT841</t>
  </si>
  <si>
    <t>NIRO [FL] ZENITH TP 1600CC 7AB A</t>
  </si>
  <si>
    <t>G4LLRS381456</t>
  </si>
  <si>
    <t>KNACR81EGS5235411</t>
  </si>
  <si>
    <t>lizethkt@gmail.com</t>
  </si>
  <si>
    <t>JULY</t>
  </si>
  <si>
    <t>LMV827</t>
  </si>
  <si>
    <t>YUAN PLUS EV 500 GS AT 60KW 6AB ABS</t>
  </si>
  <si>
    <t>TZ200XSQ2B2027339</t>
  </si>
  <si>
    <t>LGXCE4CB9P2000146</t>
  </si>
  <si>
    <t xml:space="preserve">BYD YUAN </t>
  </si>
  <si>
    <t>william.uribe@hotmail.com</t>
  </si>
  <si>
    <t>LPX842</t>
  </si>
  <si>
    <t>31/10/2026</t>
  </si>
  <si>
    <t>TRACKER [3] TURBO LS MT 1200CC 4X2</t>
  </si>
  <si>
    <t>L4H221264038</t>
  </si>
  <si>
    <t>8AGEA76C0PR111236</t>
  </si>
  <si>
    <t>DERLY</t>
  </si>
  <si>
    <t>SANABRIA</t>
  </si>
  <si>
    <t>MORERA</t>
  </si>
  <si>
    <t>UUP605</t>
  </si>
  <si>
    <t>FM165553</t>
  </si>
  <si>
    <t>3FADP4BJ0FM165553</t>
  </si>
  <si>
    <t>Dpsanabriam@gmail.com</t>
  </si>
  <si>
    <t>ARGEMIRO</t>
  </si>
  <si>
    <t>FVS128</t>
  </si>
  <si>
    <t>CFZU09779</t>
  </si>
  <si>
    <t>9BWDB45U8LT001341</t>
  </si>
  <si>
    <t>gilromero4@gmail.com</t>
  </si>
  <si>
    <t>JXW248</t>
  </si>
  <si>
    <t>DHS314450</t>
  </si>
  <si>
    <t>9BWBH6BF3M4077911</t>
  </si>
  <si>
    <t>anamarcelaleon@hotmail.com</t>
  </si>
  <si>
    <t>GYY255</t>
  </si>
  <si>
    <t>VOYAGE TRENDLINE MT 1600CC 2AB A</t>
  </si>
  <si>
    <t>CFZV00386</t>
  </si>
  <si>
    <t>9BWDB45UXNT051001</t>
  </si>
  <si>
    <t>ing.sergioandres@gmail.com</t>
  </si>
  <si>
    <t>SARAVIA</t>
  </si>
  <si>
    <t>DMW302</t>
  </si>
  <si>
    <t>EXPLORER [5] [F LIMITED TP 3500CC 4X4</t>
  </si>
  <si>
    <t>HGA79940</t>
  </si>
  <si>
    <t>1FM5K8F89HGA79940</t>
  </si>
  <si>
    <t>hasar68@hotmail.com</t>
  </si>
  <si>
    <t>USSA</t>
  </si>
  <si>
    <t>FUENTES</t>
  </si>
  <si>
    <t>FZR995</t>
  </si>
  <si>
    <t>ESCAPE [3] [FL] SE TP 2000CC 4X2</t>
  </si>
  <si>
    <t>K1D16467</t>
  </si>
  <si>
    <t>WF0CP6A97K1D16467</t>
  </si>
  <si>
    <t>HBU285</t>
  </si>
  <si>
    <t>JOURNEY SE [FL] TP 2400CC 5PSJ</t>
  </si>
  <si>
    <t>3C4PDCAB0DT644563</t>
  </si>
  <si>
    <t>hernandez.carlosalberto@gmail.com</t>
  </si>
  <si>
    <t>JURADO</t>
  </si>
  <si>
    <t>GVN029</t>
  </si>
  <si>
    <t>11/10/2026</t>
  </si>
  <si>
    <t>M16A2320088</t>
  </si>
  <si>
    <t>TSMYD21S3LM739039</t>
  </si>
  <si>
    <t>sandrapjuradol@gmail.com</t>
  </si>
  <si>
    <t>HECTOR</t>
  </si>
  <si>
    <t>DFY853</t>
  </si>
  <si>
    <t>COPACABANA</t>
  </si>
  <si>
    <t>J759Q063518</t>
  </si>
  <si>
    <t>9FB5SR0EGNM939573</t>
  </si>
  <si>
    <t>GARAVITO</t>
  </si>
  <si>
    <t>RDR891</t>
  </si>
  <si>
    <t>KOLEOS [1] EXPRESSION MT 2500CC 4X2</t>
  </si>
  <si>
    <t>RB702P043574</t>
  </si>
  <si>
    <t>VF1VY0CA6BC325927</t>
  </si>
  <si>
    <t>jagaravitodiaz@gmail.com</t>
  </si>
  <si>
    <t>EZEQUIEL</t>
  </si>
  <si>
    <t>NPY567</t>
  </si>
  <si>
    <t>K14C1419451</t>
  </si>
  <si>
    <t>TSMYBA2S7RMB56533</t>
  </si>
  <si>
    <t>josezequiel.3012@hotmail.com</t>
  </si>
  <si>
    <t>ELVIRA</t>
  </si>
  <si>
    <t>IDX954</t>
  </si>
  <si>
    <t>LCU141850430</t>
  </si>
  <si>
    <t>9GASA58M1FB028536</t>
  </si>
  <si>
    <t>elvira_rico@etb.net.co</t>
  </si>
  <si>
    <t>UBZ121</t>
  </si>
  <si>
    <t>CFL146186</t>
  </si>
  <si>
    <t>3GNCJ8CE7FL146186</t>
  </si>
  <si>
    <t>foresdal@hotmail.com</t>
  </si>
  <si>
    <t>BERTHA</t>
  </si>
  <si>
    <t>LIA</t>
  </si>
  <si>
    <t>NLS093</t>
  </si>
  <si>
    <t>BM46222611A</t>
  </si>
  <si>
    <t>JN1T33JB1Z0010557</t>
  </si>
  <si>
    <t>EFREN</t>
  </si>
  <si>
    <t>CARREÃ‘O</t>
  </si>
  <si>
    <t>HHQ545</t>
  </si>
  <si>
    <t>MARCH ACTIVE MT 1600CC</t>
  </si>
  <si>
    <t>HR16711961K</t>
  </si>
  <si>
    <t>3N1CK3CS2ZL381942</t>
  </si>
  <si>
    <t>EFOSCAR26@HOTMAIL.COM</t>
  </si>
  <si>
    <t>IVAN</t>
  </si>
  <si>
    <t>JXX943</t>
  </si>
  <si>
    <t>J759Q078841</t>
  </si>
  <si>
    <t>9FBHJD208NM052953</t>
  </si>
  <si>
    <t>ivand.rodriguezn@gmail.com</t>
  </si>
  <si>
    <t>TAMAYO</t>
  </si>
  <si>
    <t>NGT618</t>
  </si>
  <si>
    <t>HR16665741V</t>
  </si>
  <si>
    <t>3N1CK3CE6ZL415875</t>
  </si>
  <si>
    <t>dianactv72@gmail.com</t>
  </si>
  <si>
    <t>MARCELINO</t>
  </si>
  <si>
    <t>PEREA</t>
  </si>
  <si>
    <t>UDT737</t>
  </si>
  <si>
    <t>1KD2470436</t>
  </si>
  <si>
    <t>JTEBH3FJ8F5088158</t>
  </si>
  <si>
    <t>Marbus456@gmail.com</t>
  </si>
  <si>
    <t>ALBA</t>
  </si>
  <si>
    <t>BARRIOS</t>
  </si>
  <si>
    <t>OTERO</t>
  </si>
  <si>
    <t>GIL486</t>
  </si>
  <si>
    <t>BARANOA</t>
  </si>
  <si>
    <t>E412C168458</t>
  </si>
  <si>
    <t>9FBHSR5BALM051770</t>
  </si>
  <si>
    <t>albab6547@gmail.com</t>
  </si>
  <si>
    <t>RIASCOS</t>
  </si>
  <si>
    <t>ENRIQUEZ</t>
  </si>
  <si>
    <t>EFQ266</t>
  </si>
  <si>
    <t>A812UD41127</t>
  </si>
  <si>
    <t>9FB5SREB4JM973625</t>
  </si>
  <si>
    <t>jriascos88@gmail.com</t>
  </si>
  <si>
    <t>NYR624</t>
  </si>
  <si>
    <t>G4LLRS333368</t>
  </si>
  <si>
    <t>KNACR81EGS5193389</t>
  </si>
  <si>
    <t>gustavo.martinez.h305@gmail.com</t>
  </si>
  <si>
    <t>ROJAA</t>
  </si>
  <si>
    <t>GRT276</t>
  </si>
  <si>
    <t>SILVANIA</t>
  </si>
  <si>
    <t>1GD5438271</t>
  </si>
  <si>
    <t>8AJBA3FS8P0346757</t>
  </si>
  <si>
    <t>MCT402</t>
  </si>
  <si>
    <t>KOLEOS [1][FL] PRIVILEGE AT 2500CC 4X4 CT</t>
  </si>
  <si>
    <t>2TRA703P100346</t>
  </si>
  <si>
    <t>VF1VY0CAVDC411172</t>
  </si>
  <si>
    <t>PUERTO</t>
  </si>
  <si>
    <t>HRN090</t>
  </si>
  <si>
    <t>CES576722</t>
  </si>
  <si>
    <t>3GNAL7EK3ES576722</t>
  </si>
  <si>
    <t>INMACULADA</t>
  </si>
  <si>
    <t>CHAR</t>
  </si>
  <si>
    <t>ABDALA</t>
  </si>
  <si>
    <t>UUZ119</t>
  </si>
  <si>
    <t>SENTRA B17 ADVANCE TP 1800CC 2AB A</t>
  </si>
  <si>
    <t>MRA8485250H</t>
  </si>
  <si>
    <t>3N1AB7AD4ZL804054</t>
  </si>
  <si>
    <t>CARLINA</t>
  </si>
  <si>
    <t>AYALA</t>
  </si>
  <si>
    <t>FOX149</t>
  </si>
  <si>
    <t>A812UE97275</t>
  </si>
  <si>
    <t>9FB4SREB4KM683808</t>
  </si>
  <si>
    <t>TOMASA</t>
  </si>
  <si>
    <t>LWR900</t>
  </si>
  <si>
    <t>SAN SEBASTIAN DE BUENAVISTA</t>
  </si>
  <si>
    <t>CAPTIVA [2] PREMIER TURBO TP 1500CC T 4X2</t>
  </si>
  <si>
    <t>LJO18N90720837</t>
  </si>
  <si>
    <t>LZWADAGA8PB045941</t>
  </si>
  <si>
    <t>saudymj@hotmail.com</t>
  </si>
  <si>
    <t>CALVACHE</t>
  </si>
  <si>
    <t>KZQ073</t>
  </si>
  <si>
    <t>L4F213274939</t>
  </si>
  <si>
    <t>9BGEN69K0NG158216</t>
  </si>
  <si>
    <t>angiecalvacheotalvaro@gmail.com</t>
  </si>
  <si>
    <t>SILVIA</t>
  </si>
  <si>
    <t>KTQ132</t>
  </si>
  <si>
    <t>CWV375874</t>
  </si>
  <si>
    <t>VSSZZZKJZNR001125</t>
  </si>
  <si>
    <t>SILVIACATA10@HOTMAIL.COM</t>
  </si>
  <si>
    <t>DAR972</t>
  </si>
  <si>
    <t>KICKS ADVANCE TP 1600CC R17</t>
  </si>
  <si>
    <t>HR16709636T</t>
  </si>
  <si>
    <t>3N8CP5HD9ZL601926</t>
  </si>
  <si>
    <t>agiraldo.s@hotmail.com</t>
  </si>
  <si>
    <t>JHON</t>
  </si>
  <si>
    <t>FREDY</t>
  </si>
  <si>
    <t>NANCLARES</t>
  </si>
  <si>
    <t>LKU501</t>
  </si>
  <si>
    <t>1GD5211608</t>
  </si>
  <si>
    <t>8AJBA3FS9N0321671</t>
  </si>
  <si>
    <t>jnanro0326@hotmail.com</t>
  </si>
  <si>
    <t>ESPINDOLA</t>
  </si>
  <si>
    <t>LYK417</t>
  </si>
  <si>
    <t>ESCAPE [4] ACTIVE AT 2500CC 4X2</t>
  </si>
  <si>
    <t>RUA93728</t>
  </si>
  <si>
    <t>1FMCU0GZ8RUA93728</t>
  </si>
  <si>
    <t>jogomeze@utp.edu.co</t>
  </si>
  <si>
    <t>HJX539</t>
  </si>
  <si>
    <t>A690Q182778</t>
  </si>
  <si>
    <t>9FBHSRC85EM015007</t>
  </si>
  <si>
    <t>racb7971@gmail.com</t>
  </si>
  <si>
    <t>FPV955</t>
  </si>
  <si>
    <t>TRACKER [FL] LS TP 1800CC</t>
  </si>
  <si>
    <t>CKL174697</t>
  </si>
  <si>
    <t>3GNCJ8EE8KL174697</t>
  </si>
  <si>
    <t>ADBEIDA</t>
  </si>
  <si>
    <t>JAZMIN</t>
  </si>
  <si>
    <t>NQN398</t>
  </si>
  <si>
    <t>TRACKER [3] TURBO LS AT 1200CC 4X2 A</t>
  </si>
  <si>
    <t>L4H240645196</t>
  </si>
  <si>
    <t>8AGEA76C0SR100906</t>
  </si>
  <si>
    <t>Adyabodi@Hotmail.Com</t>
  </si>
  <si>
    <t>LRZ017</t>
  </si>
  <si>
    <t>PE40758157</t>
  </si>
  <si>
    <t>3MVDM2W7APL206539</t>
  </si>
  <si>
    <t>vivi70arango@hotmail.com</t>
  </si>
  <si>
    <t>CHARRIA</t>
  </si>
  <si>
    <t>AVK333</t>
  </si>
  <si>
    <t>MARCH [FL] SENSE AT 1600CC 2AB</t>
  </si>
  <si>
    <t>HR16710871K</t>
  </si>
  <si>
    <t>3N1CK3CD9ZL381650</t>
  </si>
  <si>
    <t>charriachef@gmail.com</t>
  </si>
  <si>
    <t>TERESA</t>
  </si>
  <si>
    <t>MATEUS</t>
  </si>
  <si>
    <t>LQZ619</t>
  </si>
  <si>
    <t>T-CROSS TRENDLINE TP 1000CC T 6AB ABS</t>
  </si>
  <si>
    <t>DHS423516</t>
  </si>
  <si>
    <t>9BWBH6BF3N4058308</t>
  </si>
  <si>
    <t>mariateresamateus28@gmail.com</t>
  </si>
  <si>
    <t>MARTA</t>
  </si>
  <si>
    <t>MENESES</t>
  </si>
  <si>
    <t>IEU629</t>
  </si>
  <si>
    <t>CERATO PRO 1.6L MT 1600CC 4P 2A</t>
  </si>
  <si>
    <t>G4FGEH731098</t>
  </si>
  <si>
    <t>KNAFX411BF5888538</t>
  </si>
  <si>
    <t>marluzmene@yahoo.es</t>
  </si>
  <si>
    <t>SALAS</t>
  </si>
  <si>
    <t>TAIBEL</t>
  </si>
  <si>
    <t>GJM078</t>
  </si>
  <si>
    <t>HR16756097T</t>
  </si>
  <si>
    <t>3N8CP5HD6ZL603939</t>
  </si>
  <si>
    <t>jsalast2@gmail.com</t>
  </si>
  <si>
    <t>KOY477</t>
  </si>
  <si>
    <t>DHS325859</t>
  </si>
  <si>
    <t>9BWBH6BF2M4081870</t>
  </si>
  <si>
    <t>Marinareyesmonsalve@gmail.com</t>
  </si>
  <si>
    <t>GVP945</t>
  </si>
  <si>
    <t>RIO VIBRANT TP 1400CC 5P</t>
  </si>
  <si>
    <t>G4LCKE732479</t>
  </si>
  <si>
    <t>3KPA351AAME299301</t>
  </si>
  <si>
    <t>CRISTANCHO</t>
  </si>
  <si>
    <t>SABINO</t>
  </si>
  <si>
    <t>LQZ964</t>
  </si>
  <si>
    <t>YARIS CROSS XS HYBRID TP 1500CC 8AB 4X2</t>
  </si>
  <si>
    <t>M15ABG75419</t>
  </si>
  <si>
    <t>JTDKBABB2PA104906</t>
  </si>
  <si>
    <t>administracion@megaservicecar.com</t>
  </si>
  <si>
    <t>GTR272</t>
  </si>
  <si>
    <t>PY40277488</t>
  </si>
  <si>
    <t>3MVDM4WLAML102600</t>
  </si>
  <si>
    <t>JIMMY.BELLO@HOTMAIL.COM</t>
  </si>
  <si>
    <t>NXS674</t>
  </si>
  <si>
    <t>J759Q316538</t>
  </si>
  <si>
    <t>9FB5SR4DXSM097437</t>
  </si>
  <si>
    <t>JANINSON</t>
  </si>
  <si>
    <t>YECID</t>
  </si>
  <si>
    <t>QUIROGA</t>
  </si>
  <si>
    <t>UDT667</t>
  </si>
  <si>
    <t>2 [2] Touring MT 1500CC 2AB</t>
  </si>
  <si>
    <t>P540212653</t>
  </si>
  <si>
    <t>3MDDJ2HA6GM101007</t>
  </si>
  <si>
    <t>janinsongarcia029@gmail.com</t>
  </si>
  <si>
    <t>VERENA</t>
  </si>
  <si>
    <t>DE</t>
  </si>
  <si>
    <t>NEGRETTE</t>
  </si>
  <si>
    <t>FUV145</t>
  </si>
  <si>
    <t>PE40725682</t>
  </si>
  <si>
    <t>3MVDM2W7ANL115453</t>
  </si>
  <si>
    <t>verenanegrette@gmail.com</t>
  </si>
  <si>
    <t>JQP284</t>
  </si>
  <si>
    <t>P540584674</t>
  </si>
  <si>
    <t>3MDDJ2HAAMM302552</t>
  </si>
  <si>
    <t>lfvelez1112@hotmail.com</t>
  </si>
  <si>
    <t>ESPEJO</t>
  </si>
  <si>
    <t>KTK710</t>
  </si>
  <si>
    <t>L4F230324941</t>
  </si>
  <si>
    <t>9BGED48K0PG296471</t>
  </si>
  <si>
    <t>selivey@hotmail.com</t>
  </si>
  <si>
    <t>ASCENCIO</t>
  </si>
  <si>
    <t>VERA</t>
  </si>
  <si>
    <t>JYL272</t>
  </si>
  <si>
    <t>CX30 PRIME TP 2000CC 7AB R</t>
  </si>
  <si>
    <t>PE40722040</t>
  </si>
  <si>
    <t>3MVDM2W7ANL114373</t>
  </si>
  <si>
    <t>Cvlozada77@gmail.com</t>
  </si>
  <si>
    <t>ALINA</t>
  </si>
  <si>
    <t>BERTILDA</t>
  </si>
  <si>
    <t>IMBRECHTS</t>
  </si>
  <si>
    <t>KSN587</t>
  </si>
  <si>
    <t>KICKS [FL] EXCLUSIVE TP 1600CC R17 T</t>
  </si>
  <si>
    <t>HR16384173V</t>
  </si>
  <si>
    <t>3N8CP5HE1ZL616865</t>
  </si>
  <si>
    <t>imbrechts27ai@gmail.com</t>
  </si>
  <si>
    <t>DUCUARA</t>
  </si>
  <si>
    <t>TAPIERO</t>
  </si>
  <si>
    <t>KRP964</t>
  </si>
  <si>
    <t>FORTUNER [2] [FL] 2.8L SRX TP 2800CC TD 7AB 4X4</t>
  </si>
  <si>
    <t>1GD5211283</t>
  </si>
  <si>
    <t>8AJBA3FS2N0321687</t>
  </si>
  <si>
    <t>ruedainversiones@gmail.com</t>
  </si>
  <si>
    <t>LMU435</t>
  </si>
  <si>
    <t>PRADO [LC 150] TX-L [FL] [2] TP 4000CC 5P TC</t>
  </si>
  <si>
    <t>1GRC585399</t>
  </si>
  <si>
    <t>JTEBU3FJ0P5096199</t>
  </si>
  <si>
    <t>miguelandrestorod@gmail.com</t>
  </si>
  <si>
    <t>HOYOS</t>
  </si>
  <si>
    <t>LPR349</t>
  </si>
  <si>
    <t>2ZR2R43531</t>
  </si>
  <si>
    <t>9BRKZAAG9P0635902</t>
  </si>
  <si>
    <t>luzstellita28@hotmail.com</t>
  </si>
  <si>
    <t>SANTOS</t>
  </si>
  <si>
    <t>JXZ112</t>
  </si>
  <si>
    <t>21/10/2026</t>
  </si>
  <si>
    <t>FORESTER [5] ELITE HYBRID TP 2000CC 6AB C</t>
  </si>
  <si>
    <t>UD80258</t>
  </si>
  <si>
    <t>JF1SKELL5MG133474</t>
  </si>
  <si>
    <t>SUBARU</t>
  </si>
  <si>
    <t xml:space="preserve">SUBARU FORESTER </t>
  </si>
  <si>
    <t>mikg376@gmail.com</t>
  </si>
  <si>
    <t>AMERICA</t>
  </si>
  <si>
    <t>FNY657</t>
  </si>
  <si>
    <t>F4RE412C115311</t>
  </si>
  <si>
    <t>93YRHACA4KJ231058</t>
  </si>
  <si>
    <t>anaamericapereira@gmail.com</t>
  </si>
  <si>
    <t>VENEGAS</t>
  </si>
  <si>
    <t>ZARTA</t>
  </si>
  <si>
    <t>JEW802</t>
  </si>
  <si>
    <t>EDGE [2] TITANIUM TP 3500CC</t>
  </si>
  <si>
    <t>GBC47823</t>
  </si>
  <si>
    <t>2FMPK4K86GBC47823</t>
  </si>
  <si>
    <t xml:space="preserve">FORD EDGE </t>
  </si>
  <si>
    <t>diana.venegas10@gmail.com</t>
  </si>
  <si>
    <t>CARO</t>
  </si>
  <si>
    <t>LSN980</t>
  </si>
  <si>
    <t>H5HA460D045353</t>
  </si>
  <si>
    <t>93Y9SR333PJ341856</t>
  </si>
  <si>
    <t>lacanastadelqueso2@hoitmail.com</t>
  </si>
  <si>
    <t>JBR515</t>
  </si>
  <si>
    <t>WRANGLER [3] SPORT AT 3600CC</t>
  </si>
  <si>
    <t>xx</t>
  </si>
  <si>
    <t>1C4BJWAG0GL272948</t>
  </si>
  <si>
    <t xml:space="preserve">JEEP WRANGLER </t>
  </si>
  <si>
    <t>IEM346</t>
  </si>
  <si>
    <t>SX4 CROSSOVER AT 1600CC 5P</t>
  </si>
  <si>
    <t>M16A1877396</t>
  </si>
  <si>
    <t>JS2YA21S4F6102568</t>
  </si>
  <si>
    <t xml:space="preserve">SUZUKI SX4 </t>
  </si>
  <si>
    <t>eliza2502@hotmail.com</t>
  </si>
  <si>
    <t>JBQ189</t>
  </si>
  <si>
    <t>HILUX [8] 2.4L MT 2400CC TD 4X2 EUR</t>
  </si>
  <si>
    <t>2GD0182432</t>
  </si>
  <si>
    <t>8AJKB8CD5H1670468</t>
  </si>
  <si>
    <t>alfonsobueno@conmarmoles.com</t>
  </si>
  <si>
    <t>CONSTANZA</t>
  </si>
  <si>
    <t>IDX076</t>
  </si>
  <si>
    <t>Q5 2.0 TDI S-TRONI TP 2000CC TD CT</t>
  </si>
  <si>
    <t>CMG023262</t>
  </si>
  <si>
    <t>WAUZZZ8R3FA019209</t>
  </si>
  <si>
    <t>constanza-acosta@hotmail.com</t>
  </si>
  <si>
    <t>LRP209</t>
  </si>
  <si>
    <t>CX5 [2] [FL] GRAND TOURING TP 2500CC 6AB R</t>
  </si>
  <si>
    <t>PY21973186</t>
  </si>
  <si>
    <t>JM7KF2WLAP0788642</t>
  </si>
  <si>
    <t>hmmunoz65@gmail.com</t>
  </si>
  <si>
    <t>REBOLLEDO</t>
  </si>
  <si>
    <t>HRW453</t>
  </si>
  <si>
    <t>A25AR622924</t>
  </si>
  <si>
    <t>JTMD6RFV5MD029385</t>
  </si>
  <si>
    <t>ricardo.rebolledo@esenttia.co</t>
  </si>
  <si>
    <t>VANESA</t>
  </si>
  <si>
    <t>SALINAS</t>
  </si>
  <si>
    <t>LSN754</t>
  </si>
  <si>
    <t>PUERTO BERRIO</t>
  </si>
  <si>
    <t>LJO18N81720269</t>
  </si>
  <si>
    <t>LZWADAGA4PB041689</t>
  </si>
  <si>
    <t>GPQ643</t>
  </si>
  <si>
    <t>LJO18K82620655</t>
  </si>
  <si>
    <t>LZWADAGA2LB008913</t>
  </si>
  <si>
    <t>ADELA</t>
  </si>
  <si>
    <t>ANTEQUERA</t>
  </si>
  <si>
    <t>JXY595</t>
  </si>
  <si>
    <t>ARONA REFERENCE MT 1600CC</t>
  </si>
  <si>
    <t>CWV886150</t>
  </si>
  <si>
    <t>VSSZZZKJZNR000607</t>
  </si>
  <si>
    <t>adelaoviedo14@hotmail.com</t>
  </si>
  <si>
    <t>ALBERT</t>
  </si>
  <si>
    <t>PALECHOR</t>
  </si>
  <si>
    <t>GCU308</t>
  </si>
  <si>
    <t>ONIX [FL] LT MT 1400CC 4P 2A</t>
  </si>
  <si>
    <t>JTY000909</t>
  </si>
  <si>
    <t>9BGKS69T0KG192560</t>
  </si>
  <si>
    <t>andres.palechor@serviempaquesors.com</t>
  </si>
  <si>
    <t>FERNELY</t>
  </si>
  <si>
    <t>PUENTES</t>
  </si>
  <si>
    <t>GERENA</t>
  </si>
  <si>
    <t>KWK791</t>
  </si>
  <si>
    <t>PY31373473</t>
  </si>
  <si>
    <t>JM7KF4WLAN0700265</t>
  </si>
  <si>
    <t>jfpuentesg@unal.edu.co</t>
  </si>
  <si>
    <t>LISBETH</t>
  </si>
  <si>
    <t>VIRGINIA</t>
  </si>
  <si>
    <t>ALTAMAR</t>
  </si>
  <si>
    <t>JHK764</t>
  </si>
  <si>
    <t>PY21288997</t>
  </si>
  <si>
    <t>JM7KF2WLAL0317511</t>
  </si>
  <si>
    <t>lisbethaltamar21@hotmail.com</t>
  </si>
  <si>
    <t>CROMBIE</t>
  </si>
  <si>
    <t>HET711</t>
  </si>
  <si>
    <t>GOL [6] CL connect MT 1600CC 5P AA</t>
  </si>
  <si>
    <t>CFZP66961</t>
  </si>
  <si>
    <t>9BWAB45U0GT048341</t>
  </si>
  <si>
    <t>lilianadicro@hotmail.com</t>
  </si>
  <si>
    <t>NATACHA</t>
  </si>
  <si>
    <t>RUA</t>
  </si>
  <si>
    <t>MXY187</t>
  </si>
  <si>
    <t>PRADO [LC 150] TX AMBISSION AT 3000CC 5P TD</t>
  </si>
  <si>
    <t>1KD2286304</t>
  </si>
  <si>
    <t>JTEBH9FJ2DK104159</t>
  </si>
  <si>
    <t>natachaposada@hotmail.com</t>
  </si>
  <si>
    <t>GLENIS</t>
  </si>
  <si>
    <t>RJU254</t>
  </si>
  <si>
    <t>SPORTAGE [3] REVOLUTION TP 2000CC 2AB A</t>
  </si>
  <si>
    <t>G4KDBS056755</t>
  </si>
  <si>
    <t>KNAPB811BC7155713</t>
  </si>
  <si>
    <t>DE RODRIGUEZ</t>
  </si>
  <si>
    <t>IKT821</t>
  </si>
  <si>
    <t>X5 [F15] xDrive30d TP 3000CC TD</t>
  </si>
  <si>
    <t>WBAKS4101G0H71960</t>
  </si>
  <si>
    <t xml:space="preserve">BMW X5 </t>
  </si>
  <si>
    <t>yolanda.ortiz7@hotmail.com</t>
  </si>
  <si>
    <t>FSX100</t>
  </si>
  <si>
    <t>F4RE412C131459</t>
  </si>
  <si>
    <t>93YRHACA2KJ479862</t>
  </si>
  <si>
    <t>kaliche97@hotmail.com</t>
  </si>
  <si>
    <t>FABIO</t>
  </si>
  <si>
    <t>MBS535</t>
  </si>
  <si>
    <t>VITARA 1.6L MT 1600CC 3P</t>
  </si>
  <si>
    <t>G16B723323</t>
  </si>
  <si>
    <t>8LDBSE449C0017663</t>
  </si>
  <si>
    <t xml:space="preserve">CHEVROLET VITARA </t>
  </si>
  <si>
    <t>hectorvargas60@hotmail.com</t>
  </si>
  <si>
    <t>KPM418</t>
  </si>
  <si>
    <t>G4LALP004878</t>
  </si>
  <si>
    <t>KNAB3512ANT854552</t>
  </si>
  <si>
    <t>sagimac@msn.com</t>
  </si>
  <si>
    <t>RLV619</t>
  </si>
  <si>
    <t>F710Q083261</t>
  </si>
  <si>
    <t>9FBLSRADBCM043072</t>
  </si>
  <si>
    <t>CLAMORBEL@YAHOO.ES</t>
  </si>
  <si>
    <t>KUS642</t>
  </si>
  <si>
    <t>PICANTO [3] VIBRANT AT 1250CC 2AB A</t>
  </si>
  <si>
    <t>G4LAKP105911</t>
  </si>
  <si>
    <t>KNAB2512BNT861259</t>
  </si>
  <si>
    <t>amordonez16@yahoo.com</t>
  </si>
  <si>
    <t>BERASTEGUI</t>
  </si>
  <si>
    <t>KVR164</t>
  </si>
  <si>
    <t>VITARA GL MT 1600CC 2AB ABS 4X</t>
  </si>
  <si>
    <t>M16A2404099</t>
  </si>
  <si>
    <t>TSMYD21SXPMB29616</t>
  </si>
  <si>
    <t>ZURICH-QBE</t>
  </si>
  <si>
    <t>jucabepa@hotmail.com</t>
  </si>
  <si>
    <t>EOZ472</t>
  </si>
  <si>
    <t>MARCH [FL] SENSE MT 1600CC 2AB A</t>
  </si>
  <si>
    <t>HR16847954P</t>
  </si>
  <si>
    <t>3N1CK3CD5ZL400002</t>
  </si>
  <si>
    <t>soycuyabro@gmail.com</t>
  </si>
  <si>
    <t>HFY482</t>
  </si>
  <si>
    <t>FLORENCIA</t>
  </si>
  <si>
    <t>CAQUETÃ</t>
  </si>
  <si>
    <t>SONIC LT MT 1600CC 4P 2A</t>
  </si>
  <si>
    <t>1FS509711</t>
  </si>
  <si>
    <t>3G1J85CC9FS509711</t>
  </si>
  <si>
    <t>gustavo.prieto4@gmail.com</t>
  </si>
  <si>
    <t>ELIECER</t>
  </si>
  <si>
    <t>KNP109</t>
  </si>
  <si>
    <t>XV [2] SPORT TP 2000CC 7AB R</t>
  </si>
  <si>
    <t>YR06528</t>
  </si>
  <si>
    <t>JF1GT7LL5MG145925</t>
  </si>
  <si>
    <t xml:space="preserve">SUBARU XV </t>
  </si>
  <si>
    <t>jorgegarciahurtado@gmail.com</t>
  </si>
  <si>
    <t>NWL753</t>
  </si>
  <si>
    <t>QASHQAI [4] EXCLUSIVE TP 1300CC T 4X4</t>
  </si>
  <si>
    <t>HR13691984A</t>
  </si>
  <si>
    <t>SJNTANJ12Z1468898</t>
  </si>
  <si>
    <t>santich21@hotmail.com</t>
  </si>
  <si>
    <t>CRISTIAN</t>
  </si>
  <si>
    <t>EPM365</t>
  </si>
  <si>
    <t>RIO VIBRANT MT 1400CC 5P</t>
  </si>
  <si>
    <t>G4LCJE737623</t>
  </si>
  <si>
    <t>3KPA351AAKE184648</t>
  </si>
  <si>
    <t>cristiangetz14@gmail.com</t>
  </si>
  <si>
    <t>HFN115</t>
  </si>
  <si>
    <t>CEL132195</t>
  </si>
  <si>
    <t>3GNCJ8CE6EL132195</t>
  </si>
  <si>
    <t>alejandrorestrepor@hotmail.com</t>
  </si>
  <si>
    <t>BOTERO</t>
  </si>
  <si>
    <t>GHL296</t>
  </si>
  <si>
    <t>TRACKER [3] TURBO LS AT 1200CC 4X2 ABS</t>
  </si>
  <si>
    <t>L4H232914725</t>
  </si>
  <si>
    <t>8AGEA76C0SR101272</t>
  </si>
  <si>
    <t>martiyatoro@gmail.com</t>
  </si>
  <si>
    <t>EDWAR</t>
  </si>
  <si>
    <t>HNW981</t>
  </si>
  <si>
    <t>SANDERO [FL] AUTHENTIQUE MT 1600CC 8V AA</t>
  </si>
  <si>
    <t>F710Q156526</t>
  </si>
  <si>
    <t>9FBBSRADDEM215554</t>
  </si>
  <si>
    <t>jedwar21@hotmail.com</t>
  </si>
  <si>
    <t>PALOMARES</t>
  </si>
  <si>
    <t>NLU058</t>
  </si>
  <si>
    <t>ARKANA ESPRIT ALPINE AT 1300CC T 4X2</t>
  </si>
  <si>
    <t>H5HE490N364402</t>
  </si>
  <si>
    <t>VF1RJL007SC510450</t>
  </si>
  <si>
    <t xml:space="preserve">RENAULT ARKANA </t>
  </si>
  <si>
    <t>miguelninop@gmail.com</t>
  </si>
  <si>
    <t>MARILU</t>
  </si>
  <si>
    <t>NML801</t>
  </si>
  <si>
    <t>MX30 GRAND TOURING AT 36KW ELECTRI</t>
  </si>
  <si>
    <t>MH030679</t>
  </si>
  <si>
    <t>JM7DR2WBJP0100033</t>
  </si>
  <si>
    <t xml:space="preserve">MAZDA MX30 </t>
  </si>
  <si>
    <t>MANCERA</t>
  </si>
  <si>
    <t>PHR841</t>
  </si>
  <si>
    <t>KWID E-TECH INTENS AT 27KW 6AB ABS</t>
  </si>
  <si>
    <t>4DB402U005783</t>
  </si>
  <si>
    <t>VF1RBG003SU911332</t>
  </si>
  <si>
    <t>SAUL</t>
  </si>
  <si>
    <t>PEDROZA</t>
  </si>
  <si>
    <t>NVX207</t>
  </si>
  <si>
    <t>2ZR3B37093</t>
  </si>
  <si>
    <t>9BRKZAAG9S0704435</t>
  </si>
  <si>
    <t>saqpsaqp@gmail.com</t>
  </si>
  <si>
    <t>MALO</t>
  </si>
  <si>
    <t>YASPE</t>
  </si>
  <si>
    <t>PCU508</t>
  </si>
  <si>
    <t>CX30 GRAND TOURING HYBRID TP 2000CC 7AB R18 TC</t>
  </si>
  <si>
    <t>PE40810513</t>
  </si>
  <si>
    <t>3MVDM2W7ASL309279</t>
  </si>
  <si>
    <t>gabrielmaloyaspe@gmail.com</t>
  </si>
  <si>
    <t>LXN828</t>
  </si>
  <si>
    <t>YARIS [4] XS AT 1500CC 7AB A</t>
  </si>
  <si>
    <t>2NR4683228</t>
  </si>
  <si>
    <t>9BRBB3F31P8243682</t>
  </si>
  <si>
    <t>zaida.duran@hotmail.com</t>
  </si>
  <si>
    <t>LINARES</t>
  </si>
  <si>
    <t>JVU351</t>
  </si>
  <si>
    <t>VOYAGE COMFORTLINE MT 1600CC 2AB A</t>
  </si>
  <si>
    <t>CFZU86434</t>
  </si>
  <si>
    <t>9BWDB45U9MT116984</t>
  </si>
  <si>
    <t>jairo.linares48@hotmail.com</t>
  </si>
  <si>
    <t>NEIS</t>
  </si>
  <si>
    <t>NKZ234</t>
  </si>
  <si>
    <t>J759Q261101</t>
  </si>
  <si>
    <t>9FBHJD203RM855711</t>
  </si>
  <si>
    <t>johana076@gmail.com</t>
  </si>
  <si>
    <t>DOT199</t>
  </si>
  <si>
    <t>FIESTA [7] SPORTBACK TITAN MT 1600CC 4P</t>
  </si>
  <si>
    <t>HM100544</t>
  </si>
  <si>
    <t>3FADP4CJ2HM100544</t>
  </si>
  <si>
    <t>atovarb@icloud.com</t>
  </si>
  <si>
    <t>EPU652</t>
  </si>
  <si>
    <t>HR16612961T</t>
  </si>
  <si>
    <t>3N8CP5HD4ZL467326</t>
  </si>
  <si>
    <t>salcas33@hotmail.com</t>
  </si>
  <si>
    <t>HGZ580</t>
  </si>
  <si>
    <t>F710Q142493</t>
  </si>
  <si>
    <t>9FBBSRADDEM823394</t>
  </si>
  <si>
    <t>ehcastanov11@gmail.com</t>
  </si>
  <si>
    <t>JSW444</t>
  </si>
  <si>
    <t>T-CROSS COMFORTLINE PLU TP 1600CC 6AB A</t>
  </si>
  <si>
    <t>CWS533301</t>
  </si>
  <si>
    <t>9BWBL6BFXM4000516</t>
  </si>
  <si>
    <t>SANTANA</t>
  </si>
  <si>
    <t>CORREDOR</t>
  </si>
  <si>
    <t>FNS864</t>
  </si>
  <si>
    <t>CRV [5] CITY PLUS AT 2400CC 4X2 6</t>
  </si>
  <si>
    <t>K24W94016719</t>
  </si>
  <si>
    <t>1HGRW5830JL502407</t>
  </si>
  <si>
    <t>spsantanac@gmail.com</t>
  </si>
  <si>
    <t>GPW427</t>
  </si>
  <si>
    <t>YARIS [3] [FL] SPORT TP 1500CC 2AB A</t>
  </si>
  <si>
    <t>2NR4433394</t>
  </si>
  <si>
    <t>9BRKB3F35M8085570</t>
  </si>
  <si>
    <t>sedugo58@gmail.com</t>
  </si>
  <si>
    <t>CRL414</t>
  </si>
  <si>
    <t>CUCUTILLA</t>
  </si>
  <si>
    <t>CERATO FORTE 1.6 AT 1600CC 2AB ABS</t>
  </si>
  <si>
    <t>G4FCBH326878</t>
  </si>
  <si>
    <t>KNAFW411BC5408061</t>
  </si>
  <si>
    <t>gerencia@coexnort.com</t>
  </si>
  <si>
    <t>FREDESLINDA</t>
  </si>
  <si>
    <t>OBREGON</t>
  </si>
  <si>
    <t>GJP624</t>
  </si>
  <si>
    <t>QASHQAI [3] [FL ADVANCE TP 2000CC 4X2 2</t>
  </si>
  <si>
    <t>MR20619639W</t>
  </si>
  <si>
    <t>SJNFBAJ11Z2640766</t>
  </si>
  <si>
    <t>URREA</t>
  </si>
  <si>
    <t>LXR882</t>
  </si>
  <si>
    <t>PE40787318</t>
  </si>
  <si>
    <t>3MVDM2W7ARL212785</t>
  </si>
  <si>
    <t>glorianicosebas1@hotmail.co</t>
  </si>
  <si>
    <t>LPW889</t>
  </si>
  <si>
    <t>TZ180XSH</t>
  </si>
  <si>
    <t>LGXCE4CC3S0072344</t>
  </si>
  <si>
    <t>eduardogomezb@hotmail.com</t>
  </si>
  <si>
    <t>CHAVEZ</t>
  </si>
  <si>
    <t>FONQUE</t>
  </si>
  <si>
    <t>GCZ557</t>
  </si>
  <si>
    <t>CKS501708</t>
  </si>
  <si>
    <t>3GNAX9EV0KS501708</t>
  </si>
  <si>
    <t>patriciachavez80@gmail.com</t>
  </si>
  <si>
    <t>LILLIANA</t>
  </si>
  <si>
    <t>DFY782</t>
  </si>
  <si>
    <t>1KD2860385</t>
  </si>
  <si>
    <t>JTEBH3FJ6L5103946</t>
  </si>
  <si>
    <t>FAMILIAVARGASMU@GMAIL.COM</t>
  </si>
  <si>
    <t>MABET</t>
  </si>
  <si>
    <t>BELTRÃN</t>
  </si>
  <si>
    <t>DOK818</t>
  </si>
  <si>
    <t>A812UC39631</t>
  </si>
  <si>
    <t>9FB5SREB4HM401640</t>
  </si>
  <si>
    <t>lauferbel23@gmail.com</t>
  </si>
  <si>
    <t>FUV161</t>
  </si>
  <si>
    <t>S.PRESSO GL MT 1000CC 5P AA</t>
  </si>
  <si>
    <t>K10BN2437821</t>
  </si>
  <si>
    <t>MA3FL41S6NA277176</t>
  </si>
  <si>
    <t xml:space="preserve">SUZUKI S.PRESSO </t>
  </si>
  <si>
    <t>docentekellyleal@gmail.com</t>
  </si>
  <si>
    <t>CALVO</t>
  </si>
  <si>
    <t>PHR875</t>
  </si>
  <si>
    <t>GARAGOA</t>
  </si>
  <si>
    <t>T-CROSS [FL] TRENDLINE ST AT 1000CC T 6AB</t>
  </si>
  <si>
    <t>DHS764355</t>
  </si>
  <si>
    <t>9BWBH6BF0S4008865</t>
  </si>
  <si>
    <t>jimealfcalvo@gmail.com</t>
  </si>
  <si>
    <t>NTW682</t>
  </si>
  <si>
    <t>SONET VIBRANT TP 1500CC 6AB A</t>
  </si>
  <si>
    <t>G4FLR1131885</t>
  </si>
  <si>
    <t>LJD3BA1DES0025146</t>
  </si>
  <si>
    <t>jairo.jfranco@gmail.com</t>
  </si>
  <si>
    <t>JORDIN</t>
  </si>
  <si>
    <t>NQR580</t>
  </si>
  <si>
    <t>P540668165</t>
  </si>
  <si>
    <t>3MDDJ2HAASM453855</t>
  </si>
  <si>
    <t>jmora43@unab.edu.co</t>
  </si>
  <si>
    <t>JULIA</t>
  </si>
  <si>
    <t>NHL557</t>
  </si>
  <si>
    <t>J759Q295506</t>
  </si>
  <si>
    <t>9FB4SR4D0SM073509</t>
  </si>
  <si>
    <t>edwinromer44@hotmail.com</t>
  </si>
  <si>
    <t>LRV086</t>
  </si>
  <si>
    <t>LJO18N60220344</t>
  </si>
  <si>
    <t>LZWADAGA7PB020674</t>
  </si>
  <si>
    <t>germanandres75@yahoo.com</t>
  </si>
  <si>
    <t>HOLMES</t>
  </si>
  <si>
    <t>LWZ938</t>
  </si>
  <si>
    <t>KWID [FL] INTENS MT 1000CC 12V 4AB AB</t>
  </si>
  <si>
    <t>B4DA426Q032629</t>
  </si>
  <si>
    <t>93YRBB002RJ590741</t>
  </si>
  <si>
    <t>COBOS</t>
  </si>
  <si>
    <t>ZZL443</t>
  </si>
  <si>
    <t>VOYAGE POWER MT 1600CC 4P AA</t>
  </si>
  <si>
    <t>CFZN28517</t>
  </si>
  <si>
    <t>9BWAB05U1FT004680</t>
  </si>
  <si>
    <t>maritzaromero@gmail.com</t>
  </si>
  <si>
    <t>MATALLANA</t>
  </si>
  <si>
    <t>BUITRON</t>
  </si>
  <si>
    <t>GLV225</t>
  </si>
  <si>
    <t>XC60 [2] T5 AWD R-DESIGN TP 2000CC T CT</t>
  </si>
  <si>
    <t>YV1UZ10ACK1348071</t>
  </si>
  <si>
    <t xml:space="preserve">VOLVO XC60 </t>
  </si>
  <si>
    <t>KRQ242</t>
  </si>
  <si>
    <t>PE60243033</t>
  </si>
  <si>
    <t>JM7KF2W7AP0780577</t>
  </si>
  <si>
    <t>caro8596@hotmail.com</t>
  </si>
  <si>
    <t>EUNICE</t>
  </si>
  <si>
    <t>UGW719</t>
  </si>
  <si>
    <t>FORTUNER [FL] SR5 AT 3000CC TD 4X</t>
  </si>
  <si>
    <t>1KDU647906</t>
  </si>
  <si>
    <t>MHFYZ59G1F4012492</t>
  </si>
  <si>
    <t>ceciliahoyos1970@gmail.com</t>
  </si>
  <si>
    <t>LOX122</t>
  </si>
  <si>
    <t>COROLLA CROSS SE-G HYBRID TP 1800CC 7AB 4X2 CT</t>
  </si>
  <si>
    <t>2ZR2V52958</t>
  </si>
  <si>
    <t>9BRKZAAG7R0666262</t>
  </si>
  <si>
    <t>margaritagil27@gmail.com</t>
  </si>
  <si>
    <t>JVS494</t>
  </si>
  <si>
    <t>STEPWAY [2] [FL] INTENS TP 1600CC 16V AA 4AB</t>
  </si>
  <si>
    <t>J759Q050962</t>
  </si>
  <si>
    <t>9FB5SR4DXNM845606</t>
  </si>
  <si>
    <t>laurita8861@hotmail.com</t>
  </si>
  <si>
    <t>DUR529</t>
  </si>
  <si>
    <t>HILUX [8] 2.8L TP 2800CC TD 4X</t>
  </si>
  <si>
    <t>1GD4531077</t>
  </si>
  <si>
    <t>8AJHA8CD3K2628668</t>
  </si>
  <si>
    <t>lmunoz@agenciahorizontes.com</t>
  </si>
  <si>
    <t>MCV863</t>
  </si>
  <si>
    <t>PAIPA</t>
  </si>
  <si>
    <t>SANDERO DYNAMIQUE AT 1600CC 16V</t>
  </si>
  <si>
    <t>C697Q005480</t>
  </si>
  <si>
    <t>9FBBSRALACM001448</t>
  </si>
  <si>
    <t>laurarivera_1119@hotmail.com</t>
  </si>
  <si>
    <t>ESMORIS</t>
  </si>
  <si>
    <t>ROSATO</t>
  </si>
  <si>
    <t>NTY033</t>
  </si>
  <si>
    <t>FORMENTOR 1.4 PHEV TP 1400CC T CT 4X2</t>
  </si>
  <si>
    <t>DGE714509</t>
  </si>
  <si>
    <t>VSSACHKM6RR130513</t>
  </si>
  <si>
    <t>CUPRA</t>
  </si>
  <si>
    <t xml:space="preserve">CUPRA FORMENTOR </t>
  </si>
  <si>
    <t>LARRY</t>
  </si>
  <si>
    <t>IDU442</t>
  </si>
  <si>
    <t>RIO SPICE 1.2 MT 1200CC 5P 2A</t>
  </si>
  <si>
    <t>G4LAEP068208</t>
  </si>
  <si>
    <t>KNADN511AF6972603</t>
  </si>
  <si>
    <t>lruiz.carrillo@gmail.com</t>
  </si>
  <si>
    <t>PUERTA</t>
  </si>
  <si>
    <t>NNR828</t>
  </si>
  <si>
    <t>NEW BALENO GL MT 1500CC ABS</t>
  </si>
  <si>
    <t>K15BN1422574</t>
  </si>
  <si>
    <t>MBHWBA357R6542783</t>
  </si>
  <si>
    <t xml:space="preserve">SUZUKI NEW </t>
  </si>
  <si>
    <t>ANALUPURE@GMAIL.COM</t>
  </si>
  <si>
    <t>DELIO</t>
  </si>
  <si>
    <t>FJL510</t>
  </si>
  <si>
    <t>MARCH ACTIVE MT 1600CC AA 2AB ABS</t>
  </si>
  <si>
    <t>HR16520552T</t>
  </si>
  <si>
    <t>3N1CK3CD8ZL397967</t>
  </si>
  <si>
    <t>anahizan12@gmail.com</t>
  </si>
  <si>
    <t>MATIZ</t>
  </si>
  <si>
    <t>JRL159</t>
  </si>
  <si>
    <t>MR20676289W</t>
  </si>
  <si>
    <t>SJNFBNJ11Z2875676</t>
  </si>
  <si>
    <t>dmatiz90@gmail.com</t>
  </si>
  <si>
    <t>LLN696</t>
  </si>
  <si>
    <t>NOBSA</t>
  </si>
  <si>
    <t>RIO EMOTION [FL] MT 1400CC 5P R1</t>
  </si>
  <si>
    <t>G4LCPE704103</t>
  </si>
  <si>
    <t>3KPA351AARE576649</t>
  </si>
  <si>
    <t>fredymorenoz@hotmail.com</t>
  </si>
  <si>
    <t>PILAR</t>
  </si>
  <si>
    <t>NLR836</t>
  </si>
  <si>
    <t>G3LFRP142789</t>
  </si>
  <si>
    <t>KNADA817AST991366</t>
  </si>
  <si>
    <t>projas215@gmail.com</t>
  </si>
  <si>
    <t>ARGUELLES</t>
  </si>
  <si>
    <t>KTM575</t>
  </si>
  <si>
    <t>L4F212984974</t>
  </si>
  <si>
    <t>9BGEP69K0NG139397</t>
  </si>
  <si>
    <t>Marguellesgo@hotmail.com</t>
  </si>
  <si>
    <t>ZOQUE</t>
  </si>
  <si>
    <t>EFN589</t>
  </si>
  <si>
    <t>SENTRA B17 [FL] SENSE TP 1800CC 2AB A</t>
  </si>
  <si>
    <t>MRA8238178J</t>
  </si>
  <si>
    <t>3N1AB7AD7ZL807806</t>
  </si>
  <si>
    <t>luciagarzondezoque@gmail.com</t>
  </si>
  <si>
    <t>RABE</t>
  </si>
  <si>
    <t>CAEZ</t>
  </si>
  <si>
    <t>JMQ999</t>
  </si>
  <si>
    <t>L4FSML124136</t>
  </si>
  <si>
    <t>3G1M95E27ML124136</t>
  </si>
  <si>
    <t>gabriela.caez@gmal.com</t>
  </si>
  <si>
    <t>NMT639</t>
  </si>
  <si>
    <t>RAV4 [5] XLE HYBRID TP 2500CC 4X4 7</t>
  </si>
  <si>
    <t>A25AS372886</t>
  </si>
  <si>
    <t>JTMB6RFV1RD143141</t>
  </si>
  <si>
    <t>polajaramillo@hotmail.com</t>
  </si>
  <si>
    <t>YULIANA</t>
  </si>
  <si>
    <t>EHV117</t>
  </si>
  <si>
    <t>SANDERO [2] EXPRESSION MT 1600CC 8V AA</t>
  </si>
  <si>
    <t>A812UD64514</t>
  </si>
  <si>
    <t>9FB5SREB4JM068734</t>
  </si>
  <si>
    <t>ypardo.yz@gmail.com</t>
  </si>
  <si>
    <t>HAILEY</t>
  </si>
  <si>
    <t>DUEÃ‘AS</t>
  </si>
  <si>
    <t>MOGOLLON</t>
  </si>
  <si>
    <t>LXV315</t>
  </si>
  <si>
    <t>PE40782564</t>
  </si>
  <si>
    <t>3MVDM2W7ARL210428</t>
  </si>
  <si>
    <t>haileyduenas@gmail.com</t>
  </si>
  <si>
    <t>CORONADO</t>
  </si>
  <si>
    <t>NXR717</t>
  </si>
  <si>
    <t>K14C1426004</t>
  </si>
  <si>
    <t>TSMYBA2S4RMB69613</t>
  </si>
  <si>
    <t>rcoronadoster@gmail.com</t>
  </si>
  <si>
    <t>JEV200</t>
  </si>
  <si>
    <t>18/10/2026</t>
  </si>
  <si>
    <t>MARCH [FL] ADVANCE AT 1600CC 2AB A</t>
  </si>
  <si>
    <t>HR16743021M</t>
  </si>
  <si>
    <t>3N1CK3CD7ZL387933</t>
  </si>
  <si>
    <t>mapi_oh@hotmail.com</t>
  </si>
  <si>
    <t>LINDA</t>
  </si>
  <si>
    <t>ARDILA</t>
  </si>
  <si>
    <t>LYZ484</t>
  </si>
  <si>
    <t>P540638420</t>
  </si>
  <si>
    <t>3MDDJ2SAARM409349</t>
  </si>
  <si>
    <t>Lindav60@hotmail.com</t>
  </si>
  <si>
    <t>ADALVER</t>
  </si>
  <si>
    <t>JKX266</t>
  </si>
  <si>
    <t>VITARA GLX + ALL GRIP MT 1600CC 6AB ABS 4X</t>
  </si>
  <si>
    <t>M16A2340621</t>
  </si>
  <si>
    <t>TSMYE21S7MM822469</t>
  </si>
  <si>
    <t>luisospina.57@gmail.com</t>
  </si>
  <si>
    <t>LEP294</t>
  </si>
  <si>
    <t>CARTAGO</t>
  </si>
  <si>
    <t>PY21944138</t>
  </si>
  <si>
    <t>JM7KF2WLAP0776242</t>
  </si>
  <si>
    <t>bodegacampesina@yahoo.com</t>
  </si>
  <si>
    <t>BARBOSA</t>
  </si>
  <si>
    <t>NIO559</t>
  </si>
  <si>
    <t>FRONTIER [4] XE EURO VI AT 2300CC TD 6AB</t>
  </si>
  <si>
    <t>YS23E280C040112</t>
  </si>
  <si>
    <t>8ANBD33F8PL477974</t>
  </si>
  <si>
    <t>rbarbosab@gmail.com</t>
  </si>
  <si>
    <t>GZR065</t>
  </si>
  <si>
    <t>2ZR2K42820</t>
  </si>
  <si>
    <t>9BRBZ3BEXM4019669</t>
  </si>
  <si>
    <t>mariabelenreyesmendez@gmail.com</t>
  </si>
  <si>
    <t>PULGARIN</t>
  </si>
  <si>
    <t>NTX780</t>
  </si>
  <si>
    <t>B4DA426Q068728</t>
  </si>
  <si>
    <t>93YRBB002SJ964805</t>
  </si>
  <si>
    <t>KTK872</t>
  </si>
  <si>
    <t>J759Q213286</t>
  </si>
  <si>
    <t>9FB5SR4DXPM640120</t>
  </si>
  <si>
    <t>ing.jrbueno@gmail.com</t>
  </si>
  <si>
    <t>NQR341</t>
  </si>
  <si>
    <t>G4NLRH019567</t>
  </si>
  <si>
    <t>U5YPV81DBSL341385</t>
  </si>
  <si>
    <t>alexprada8125@hotmail.com</t>
  </si>
  <si>
    <t>RUBEN</t>
  </si>
  <si>
    <t>CARVAJAL</t>
  </si>
  <si>
    <t>LKZ691</t>
  </si>
  <si>
    <t>J759Q147102</t>
  </si>
  <si>
    <t>9FBHJD207PM383283</t>
  </si>
  <si>
    <t>RUBN76@GMAIL.COM</t>
  </si>
  <si>
    <t>IYW405</t>
  </si>
  <si>
    <t>ONIX [FL] LTZ TP 1400CC 4P 2A</t>
  </si>
  <si>
    <t>JTY005501</t>
  </si>
  <si>
    <t>9BGKT69T0KG408655</t>
  </si>
  <si>
    <t>juanjo5610@hotmail.com</t>
  </si>
  <si>
    <t>FPT974</t>
  </si>
  <si>
    <t>5008 ALLURE TP 1600CC T CT</t>
  </si>
  <si>
    <t>VF3M45GYVKL004436</t>
  </si>
  <si>
    <t>yolanda.sabogal@gmail.com</t>
  </si>
  <si>
    <t>BARON</t>
  </si>
  <si>
    <t>NLT346</t>
  </si>
  <si>
    <t>PE40798245</t>
  </si>
  <si>
    <t>3MVDM2W7ASL304888</t>
  </si>
  <si>
    <t>sonia.forerob@gmail.com</t>
  </si>
  <si>
    <t>GJL446</t>
  </si>
  <si>
    <t>B4DA405Q050009</t>
  </si>
  <si>
    <t>93YRBB000LJ106296</t>
  </si>
  <si>
    <t>kjbolivar20@hotmail.com</t>
  </si>
  <si>
    <t>MVV069</t>
  </si>
  <si>
    <t>CERATO PRO 1.6L TP 1600CC 4P 2AB</t>
  </si>
  <si>
    <t>G4FGCH608772</t>
  </si>
  <si>
    <t>KNAFX411BD5033293</t>
  </si>
  <si>
    <t>ZYT440</t>
  </si>
  <si>
    <t>PATHFINDER [4] [R52] EXCLUSIVE TP 3500CC 6AB ABS CT</t>
  </si>
  <si>
    <t>VQ35482603Y</t>
  </si>
  <si>
    <t>5N1AR2MM1EC631778</t>
  </si>
  <si>
    <t>IEP915</t>
  </si>
  <si>
    <t>PRADO [LC 150] TX [FL] TP 4000CC 5P 2A</t>
  </si>
  <si>
    <t>1GRB000739</t>
  </si>
  <si>
    <t>JTEBU3FJ9FK077716</t>
  </si>
  <si>
    <t>ivandiazjuan4@gmail.com</t>
  </si>
  <si>
    <t>STELLA DEL S</t>
  </si>
  <si>
    <t>JZO301</t>
  </si>
  <si>
    <t>ABEJORRAL</t>
  </si>
  <si>
    <t>FORTUNER [2] [F 2.7L SRV TP 2700CC 7AB 4</t>
  </si>
  <si>
    <t>2TRA822376</t>
  </si>
  <si>
    <t>8AJAX3GS2M0991201</t>
  </si>
  <si>
    <t>AMAYA</t>
  </si>
  <si>
    <t>IYZ268</t>
  </si>
  <si>
    <t>G4FLPV552120</t>
  </si>
  <si>
    <t>MZBFC814ERN309241</t>
  </si>
  <si>
    <t>mareta.2009@hotmail.com</t>
  </si>
  <si>
    <t>AGILERA</t>
  </si>
  <si>
    <t>VIRVIESCAS</t>
  </si>
  <si>
    <t>RJN052</t>
  </si>
  <si>
    <t>4FB6BT536132</t>
  </si>
  <si>
    <t>3D4PG4FB6BT536132</t>
  </si>
  <si>
    <t>fa.co.ing@hotmail.com</t>
  </si>
  <si>
    <t>OJARA</t>
  </si>
  <si>
    <t>ELP072</t>
  </si>
  <si>
    <t>HR16407623T</t>
  </si>
  <si>
    <t>3N8CP5HD1ZL459197</t>
  </si>
  <si>
    <t>saritamoncada@hotmail.com</t>
  </si>
  <si>
    <t>ELBEYE</t>
  </si>
  <si>
    <t>LRK241</t>
  </si>
  <si>
    <t>LA CALERA</t>
  </si>
  <si>
    <t>TAOS COMFORTLINE SEL TP 1400CC T 6AB</t>
  </si>
  <si>
    <t>DSJ030358</t>
  </si>
  <si>
    <t>8AWBJ6B27NA824918</t>
  </si>
  <si>
    <t>evelyn.suarez@gmail.com</t>
  </si>
  <si>
    <t>YASSER</t>
  </si>
  <si>
    <t>CARRASCAL</t>
  </si>
  <si>
    <t>KQS928</t>
  </si>
  <si>
    <t>VERSA [2] ADVANCE AT 1600CC RIN 1</t>
  </si>
  <si>
    <t>HR16389309V</t>
  </si>
  <si>
    <t>3N1CN8AEXZL110032</t>
  </si>
  <si>
    <t>ELV295</t>
  </si>
  <si>
    <t>CX9 [2] GRAND TOURING L TP 2500CC T 6AB</t>
  </si>
  <si>
    <t>PY30815333</t>
  </si>
  <si>
    <t>JM7TC4WLAK0214570</t>
  </si>
  <si>
    <t xml:space="preserve">MAZDA CX9 </t>
  </si>
  <si>
    <t>andres.chaparro@co.pwc.com</t>
  </si>
  <si>
    <t>UPEGUI</t>
  </si>
  <si>
    <t>MYK292</t>
  </si>
  <si>
    <t>YARIS [3] [FL] XS TP 1500CC 2AB A</t>
  </si>
  <si>
    <t>2NR4707054</t>
  </si>
  <si>
    <t>9BRKB3F34R8258938</t>
  </si>
  <si>
    <t>kcatalinaa@gmaiil.com</t>
  </si>
  <si>
    <t>ANNICK</t>
  </si>
  <si>
    <t>FANDINO</t>
  </si>
  <si>
    <t>CASTILLA</t>
  </si>
  <si>
    <t>KQS442</t>
  </si>
  <si>
    <t>FORTUNER [2] [FL] 2.4L SR TP 2400CC TD 7AB 4X2</t>
  </si>
  <si>
    <t>2GDC848934</t>
  </si>
  <si>
    <t>8AJCB3GS0M2433116</t>
  </si>
  <si>
    <t>annickfandino@gmail.com</t>
  </si>
  <si>
    <t>ARAMINTA</t>
  </si>
  <si>
    <t>NLR737</t>
  </si>
  <si>
    <t>TZ180XSH4K4009828</t>
  </si>
  <si>
    <t>LGXCE4CCXS0072258</t>
  </si>
  <si>
    <t>MONA.J.F@HOTMAIL.COM</t>
  </si>
  <si>
    <t>WILCHES</t>
  </si>
  <si>
    <t>NQV967</t>
  </si>
  <si>
    <t>CANDELARIA</t>
  </si>
  <si>
    <t>K3 CROSS ZENITH AT 1600CC 6AB</t>
  </si>
  <si>
    <t>G4FGRE061283</t>
  </si>
  <si>
    <t>3KPFF51ABSE068872</t>
  </si>
  <si>
    <t>maluca00@hotmail.es</t>
  </si>
  <si>
    <t>HENRIQUEZ</t>
  </si>
  <si>
    <t>LYK424</t>
  </si>
  <si>
    <t>PE40801304</t>
  </si>
  <si>
    <t>3MVDM2W7ASL306126</t>
  </si>
  <si>
    <t>w.andrex30@hotmail.com</t>
  </si>
  <si>
    <t>ARIZA</t>
  </si>
  <si>
    <t>LWY997</t>
  </si>
  <si>
    <t>RENEGADE SPORT AT 1300CC 4X2</t>
  </si>
  <si>
    <t>9886114MSPK521933</t>
  </si>
  <si>
    <t xml:space="preserve">JEEP RENEGADE </t>
  </si>
  <si>
    <t>ivan.cuervo.ariza@outlook.com</t>
  </si>
  <si>
    <t>ENM010</t>
  </si>
  <si>
    <t>2 [2] PRIME TP 1500CC 6AB</t>
  </si>
  <si>
    <t>P540437774</t>
  </si>
  <si>
    <t>3MDDJ2HAAKM205595</t>
  </si>
  <si>
    <t>yolima_rueda@hotmail.com</t>
  </si>
  <si>
    <t>FANNY</t>
  </si>
  <si>
    <t>TORCOROMA</t>
  </si>
  <si>
    <t>NLZ657</t>
  </si>
  <si>
    <t>VF3M45GYVPS011098</t>
  </si>
  <si>
    <t>FTSOLANOG@UNAL.EDU.CO</t>
  </si>
  <si>
    <t>BERNAL</t>
  </si>
  <si>
    <t>GLU798</t>
  </si>
  <si>
    <t>2842Q241460</t>
  </si>
  <si>
    <t>9FB5SRC9GLM103990</t>
  </si>
  <si>
    <t>bernalduqueliliana@gmail.com</t>
  </si>
  <si>
    <t>CASTAÃ‘EDA</t>
  </si>
  <si>
    <t>DUK833</t>
  </si>
  <si>
    <t>2842Q129862</t>
  </si>
  <si>
    <t>9FB5SRC9GJM026216</t>
  </si>
  <si>
    <t>YESID_78@HOTMAIL.COM</t>
  </si>
  <si>
    <t>ARBEY</t>
  </si>
  <si>
    <t>CARMONA</t>
  </si>
  <si>
    <t>KZK335</t>
  </si>
  <si>
    <t>FRONTIER [2] [F PRO-4X TP 2500CC 4X4 A</t>
  </si>
  <si>
    <t>QR25030608P</t>
  </si>
  <si>
    <t>3N6AD33B1ZK457653</t>
  </si>
  <si>
    <t>yariaspatino@gmail.com</t>
  </si>
  <si>
    <t>DOX513</t>
  </si>
  <si>
    <t>LOGAN [2] PRIVILEGE / INTENS TP 1600CC AA 16V 2AB</t>
  </si>
  <si>
    <t>2845Q011606</t>
  </si>
  <si>
    <t>9FB4SRC9BJM768961</t>
  </si>
  <si>
    <t>farioz@hotmail.com</t>
  </si>
  <si>
    <t>LILIA</t>
  </si>
  <si>
    <t>JPV093</t>
  </si>
  <si>
    <t>L4F200741055</t>
  </si>
  <si>
    <t>9BGED48K0MG101164</t>
  </si>
  <si>
    <t>martacastilloupegui@gmail.com</t>
  </si>
  <si>
    <t>MARIA DE JES</t>
  </si>
  <si>
    <t>LMN810</t>
  </si>
  <si>
    <t>SONET EMOTION MT 1500CC 2AB A</t>
  </si>
  <si>
    <t>G4FLNV358113</t>
  </si>
  <si>
    <t>MZBFB814APN199068</t>
  </si>
  <si>
    <t>anadelmar60@hotmail.com</t>
  </si>
  <si>
    <t>MAYELY</t>
  </si>
  <si>
    <t>FNZ863</t>
  </si>
  <si>
    <t>ESCAPE [3] [FL] TITANIUM TP 2000CC 4X4</t>
  </si>
  <si>
    <t>J1C87447</t>
  </si>
  <si>
    <t>WF0CP6B91J1C87447</t>
  </si>
  <si>
    <t>compras@lecoarquitectos.com</t>
  </si>
  <si>
    <t>UUL446</t>
  </si>
  <si>
    <t>F710Q181401</t>
  </si>
  <si>
    <t>9FBLSRADBGM753513</t>
  </si>
  <si>
    <t>diegochiraque@gmail.com</t>
  </si>
  <si>
    <t>CAÃ‘AS</t>
  </si>
  <si>
    <t>JCR237</t>
  </si>
  <si>
    <t>2842q073965</t>
  </si>
  <si>
    <t>9FB5SRC9GHM526949</t>
  </si>
  <si>
    <t>martaemc20@yahoo.es</t>
  </si>
  <si>
    <t>NESTOR</t>
  </si>
  <si>
    <t>ZYM243</t>
  </si>
  <si>
    <t>MARCH MIIO MT 1600CC AA</t>
  </si>
  <si>
    <t>HR16774575H</t>
  </si>
  <si>
    <t>3N1CK3CC1ZL371962</t>
  </si>
  <si>
    <t>copia.mr@gmail.com</t>
  </si>
  <si>
    <t>EPU494</t>
  </si>
  <si>
    <t>EDGE [2] TITANIUM TP 2000CC T</t>
  </si>
  <si>
    <t>JBC173839</t>
  </si>
  <si>
    <t>2FMPK4K98JBC17383</t>
  </si>
  <si>
    <t>laumalori@gmail.com</t>
  </si>
  <si>
    <t>NYL121</t>
  </si>
  <si>
    <t>PRADO [LC 250] TX [FL] [2] TP 2400CC 8AB</t>
  </si>
  <si>
    <t>T24A5A02360</t>
  </si>
  <si>
    <t>JTEAACAJ3SK001382</t>
  </si>
  <si>
    <t>JXZ025</t>
  </si>
  <si>
    <t>CFZV00355</t>
  </si>
  <si>
    <t>9BWAB45U9NT051140</t>
  </si>
  <si>
    <t>RIVEROS</t>
  </si>
  <si>
    <t>CORREAL</t>
  </si>
  <si>
    <t>DDU495</t>
  </si>
  <si>
    <t>KOLEOS [1] PRIVILEGE AT 2500CC 4X4 C</t>
  </si>
  <si>
    <t>2TRA703P019116</t>
  </si>
  <si>
    <t>VF1VY0C0VAC290530</t>
  </si>
  <si>
    <t>natimico@hotmail.com</t>
  </si>
  <si>
    <t>CELIA</t>
  </si>
  <si>
    <t>APARICIO</t>
  </si>
  <si>
    <t>JHL858</t>
  </si>
  <si>
    <t>LOS PATIOS</t>
  </si>
  <si>
    <t>PE40666841</t>
  </si>
  <si>
    <t>3MZBN4278LM218074</t>
  </si>
  <si>
    <t>celiaaparicio@gmail.com</t>
  </si>
  <si>
    <t>MACHADO</t>
  </si>
  <si>
    <t>ARENAS</t>
  </si>
  <si>
    <t>JEU819</t>
  </si>
  <si>
    <t>X4 [F26] xDrive20d TP 2000CC TD CT</t>
  </si>
  <si>
    <t>WBAXX110XH0T33247</t>
  </si>
  <si>
    <t>claudiameduzsa@hotmail.com</t>
  </si>
  <si>
    <t>JUANITA</t>
  </si>
  <si>
    <t>NTX016</t>
  </si>
  <si>
    <t>TZ180XSH4J4048795</t>
  </si>
  <si>
    <t>LGXCE4CC2S0072402</t>
  </si>
  <si>
    <t>mjuanijllo@gmail.com</t>
  </si>
  <si>
    <t>DARWING</t>
  </si>
  <si>
    <t>ASDRUBAL</t>
  </si>
  <si>
    <t>CACERES</t>
  </si>
  <si>
    <t>HTO100</t>
  </si>
  <si>
    <t>SPORTAGE [3] [F REVOLUTION MT 2000CC 1AB A</t>
  </si>
  <si>
    <t>G4NADU195571</t>
  </si>
  <si>
    <t>KNAPB81AAE7556730</t>
  </si>
  <si>
    <t>EDX063</t>
  </si>
  <si>
    <t>2 [2] Grand Touring MT 1500CC 6AB</t>
  </si>
  <si>
    <t>P540380882</t>
  </si>
  <si>
    <t>3MDDJ2HAAJM201604</t>
  </si>
  <si>
    <t>dianalexandraocampo@hotmail.com</t>
  </si>
  <si>
    <t>PIO</t>
  </si>
  <si>
    <t>GHY278</t>
  </si>
  <si>
    <t>TUCSON [3] PREMIUM EUROPEA TP 2000CC 4X2 6</t>
  </si>
  <si>
    <t>G4NAJW137883</t>
  </si>
  <si>
    <t>TMAJ2813BKJ819205</t>
  </si>
  <si>
    <t>UDV406</t>
  </si>
  <si>
    <t>DUSTER DYNAMIQUE AT 2000CC 4X2</t>
  </si>
  <si>
    <t>B403C079354</t>
  </si>
  <si>
    <t>9FBHSRAJBGM939958</t>
  </si>
  <si>
    <t>martharocio.monroy@gmail.com</t>
  </si>
  <si>
    <t>NGT346</t>
  </si>
  <si>
    <t>2TRC707F070768</t>
  </si>
  <si>
    <t>VF1RZG009PC386057</t>
  </si>
  <si>
    <t>gustavofrancoposada@gmail.com</t>
  </si>
  <si>
    <t>SEGOVIA</t>
  </si>
  <si>
    <t>GZO868</t>
  </si>
  <si>
    <t>3 [4] TOURING TP 2000CC 7AB</t>
  </si>
  <si>
    <t>PE40687714</t>
  </si>
  <si>
    <t>3MZBP2S7AMM104246</t>
  </si>
  <si>
    <t>ferdinandhz@hotmail.com</t>
  </si>
  <si>
    <t>DE LA PEÃ‘A</t>
  </si>
  <si>
    <t>NLT404</t>
  </si>
  <si>
    <t>RUB00477</t>
  </si>
  <si>
    <t>1FMCU0GZ2RUB00477</t>
  </si>
  <si>
    <t>CARRANZA</t>
  </si>
  <si>
    <t>FPL775</t>
  </si>
  <si>
    <t>MADRID</t>
  </si>
  <si>
    <t>3008 [2] GT LINE TP 1600CC T CT</t>
  </si>
  <si>
    <t>VF3M45GYVKS010046</t>
  </si>
  <si>
    <t>danielcp46@hotmail.com</t>
  </si>
  <si>
    <t>JEIMMY</t>
  </si>
  <si>
    <t>SICDNEY</t>
  </si>
  <si>
    <t>SAAVEDRA</t>
  </si>
  <si>
    <t>KYX131</t>
  </si>
  <si>
    <t>K12MP4293462</t>
  </si>
  <si>
    <t>MBHZF63S7NG174307</t>
  </si>
  <si>
    <t>YUDY</t>
  </si>
  <si>
    <t>GVM232</t>
  </si>
  <si>
    <t>PICANTO [3] VIBRANT MT 1250CC 2AB A</t>
  </si>
  <si>
    <t>G4LAKP077254</t>
  </si>
  <si>
    <t>KNAB2512ALT575783</t>
  </si>
  <si>
    <t>yuyita1201@hotmail.com</t>
  </si>
  <si>
    <t>DE ZAPATA</t>
  </si>
  <si>
    <t>FYS683</t>
  </si>
  <si>
    <t>PE40660610</t>
  </si>
  <si>
    <t>3MZBN4278KM215843</t>
  </si>
  <si>
    <t>sanchezprietoangela@hotmail.com</t>
  </si>
  <si>
    <t>VERGARA</t>
  </si>
  <si>
    <t>ERICO</t>
  </si>
  <si>
    <t>GZP893</t>
  </si>
  <si>
    <t>CX9 [2] GRAND TOURING LX TP 2500CC T 6AB TC C</t>
  </si>
  <si>
    <t>PY31162004</t>
  </si>
  <si>
    <t>JM7TC4WLAM0411635</t>
  </si>
  <si>
    <t>CESARCAVP@GMAIL.COM</t>
  </si>
  <si>
    <t>LRS507</t>
  </si>
  <si>
    <t>TORRES ELITE AT 1500CC 4X2 T</t>
  </si>
  <si>
    <t>KPTE0A1YSRP014054</t>
  </si>
  <si>
    <t xml:space="preserve">SSANGYONG TORRES </t>
  </si>
  <si>
    <t>paula.gallego2005@gmail.com</t>
  </si>
  <si>
    <t>CAYON</t>
  </si>
  <si>
    <t>LOV605</t>
  </si>
  <si>
    <t>HILUX [8] [2 FL] 2.4L AT 2400CC TD 7AB 4X4</t>
  </si>
  <si>
    <t>2GD1352436</t>
  </si>
  <si>
    <t>8AJKB3CD3P1656263</t>
  </si>
  <si>
    <t>BANDERAS</t>
  </si>
  <si>
    <t>RINCONES</t>
  </si>
  <si>
    <t>LRR057</t>
  </si>
  <si>
    <t>RIOHACHA</t>
  </si>
  <si>
    <t>LA GUAJIRA</t>
  </si>
  <si>
    <t>Q7 [4M] 55 TFSI QUATTRO TP 3000CC T V6 CT TC</t>
  </si>
  <si>
    <t>DCB449735</t>
  </si>
  <si>
    <t>WAUZZZ4M6ND013007</t>
  </si>
  <si>
    <t xml:space="preserve">AUDI Q7 </t>
  </si>
  <si>
    <t>cabdoctor@hotmail.com</t>
  </si>
  <si>
    <t>LPR467</t>
  </si>
  <si>
    <t>VITARA GL ALL GRIP AT 1600CC 2AB A</t>
  </si>
  <si>
    <t>M16A2407859</t>
  </si>
  <si>
    <t>TSMYE21S1PMB35706</t>
  </si>
  <si>
    <t>NLZ904</t>
  </si>
  <si>
    <t>ACCENT HB20S [F ADVANCE AT 1600CC ABS</t>
  </si>
  <si>
    <t>G4FGNE072574</t>
  </si>
  <si>
    <t>9BHCP41CBRP403333</t>
  </si>
  <si>
    <t>jidrone20@gmail.com</t>
  </si>
  <si>
    <t>RDT353</t>
  </si>
  <si>
    <t>JETTA [5] TRENDLINE TP 2000CC CT FE</t>
  </si>
  <si>
    <t>CBP175354</t>
  </si>
  <si>
    <t>3VWDV49M9BM001290</t>
  </si>
  <si>
    <t>CLAUDIA.GARCIA@NASES.COM.CO</t>
  </si>
  <si>
    <t>LEONEL</t>
  </si>
  <si>
    <t>MUP776</t>
  </si>
  <si>
    <t>FORTUNER [FL] 2.7L AT 2700CC 4X4</t>
  </si>
  <si>
    <t>1KDU433669</t>
  </si>
  <si>
    <t>MHFYZ59G3E4006806</t>
  </si>
  <si>
    <t>andreagiraldo_07@hotmail.com</t>
  </si>
  <si>
    <t>DALIS</t>
  </si>
  <si>
    <t>GUASCA</t>
  </si>
  <si>
    <t>KCM885</t>
  </si>
  <si>
    <t>C3 [3] SHINE AT 1600CC 2AB A</t>
  </si>
  <si>
    <t>10PRAQ0010209</t>
  </si>
  <si>
    <t>935CDNFPHPB538290</t>
  </si>
  <si>
    <t xml:space="preserve">CITROEN C3 </t>
  </si>
  <si>
    <t>dalicasg1304@gmail.com</t>
  </si>
  <si>
    <t>ARISTIZABAL</t>
  </si>
  <si>
    <t>GFO191</t>
  </si>
  <si>
    <t>SPORTAGE [4] [FL] VIBRANT TP 2000CC 6AB ABS RT</t>
  </si>
  <si>
    <t>G4NAKH015822</t>
  </si>
  <si>
    <t>U5YPG81ABLL766057</t>
  </si>
  <si>
    <t>NXQ870</t>
  </si>
  <si>
    <t>PY40601211</t>
  </si>
  <si>
    <t>JM7VA4WLARN102724</t>
  </si>
  <si>
    <t>lauradaza7@hotmail.com</t>
  </si>
  <si>
    <t>CHAVARRO</t>
  </si>
  <si>
    <t>MAÃ‘OSCA</t>
  </si>
  <si>
    <t>EOO648</t>
  </si>
  <si>
    <t>X TRAIL [T32] EXCLUSIVE TP 2500CC 6AB ABS CT</t>
  </si>
  <si>
    <t>QR25192296M</t>
  </si>
  <si>
    <t>JN1JBNT32Z0026990</t>
  </si>
  <si>
    <t>NORHA</t>
  </si>
  <si>
    <t>CAMPILLO</t>
  </si>
  <si>
    <t>JQS396</t>
  </si>
  <si>
    <t>FORESTER [5] DYNAMIC TP 2000CC 6AB</t>
  </si>
  <si>
    <t>YN41585</t>
  </si>
  <si>
    <t>JF1SK7LL5MG125040</t>
  </si>
  <si>
    <t>norhacampillo@gmail.com</t>
  </si>
  <si>
    <t>FIY429</t>
  </si>
  <si>
    <t>PE40778313</t>
  </si>
  <si>
    <t>3MVDM2W7ARL209806</t>
  </si>
  <si>
    <t>dianacris4@hotmail.com</t>
  </si>
  <si>
    <t>HWS313</t>
  </si>
  <si>
    <t>GRAND VITARA [3] [FL SZ GLX SPORT AT 2400CC 3P 4X4</t>
  </si>
  <si>
    <t>J24B1264946</t>
  </si>
  <si>
    <t>JS3TE04V3F4101606</t>
  </si>
  <si>
    <t>ricarpar@hotmail.com</t>
  </si>
  <si>
    <t>MARY</t>
  </si>
  <si>
    <t>URX801</t>
  </si>
  <si>
    <t>LCU143140460</t>
  </si>
  <si>
    <t>9GASA52M2FB049338</t>
  </si>
  <si>
    <t>marymontoyam@hotmail.com</t>
  </si>
  <si>
    <t>VALENZUELA</t>
  </si>
  <si>
    <t>EHW417</t>
  </si>
  <si>
    <t>M16A2201054</t>
  </si>
  <si>
    <t>TSMYD21S6JM422059</t>
  </si>
  <si>
    <t>carolinagiraldov@yahoo.es</t>
  </si>
  <si>
    <t>LEOPOLDO</t>
  </si>
  <si>
    <t>ROBERTO</t>
  </si>
  <si>
    <t>UMBARILA</t>
  </si>
  <si>
    <t>EJT221</t>
  </si>
  <si>
    <t>PY10269476</t>
  </si>
  <si>
    <t>JM7KF4WLAJ0106439</t>
  </si>
  <si>
    <t>lerum70@hotmail.com</t>
  </si>
  <si>
    <t>KRV776</t>
  </si>
  <si>
    <t>XV [2] HYBRID TP 2000CC 7AB CT TC</t>
  </si>
  <si>
    <t>UD96248</t>
  </si>
  <si>
    <t>JF1GTELL5MG142449</t>
  </si>
  <si>
    <t>saulozuluaga1@hotmail.ocm</t>
  </si>
  <si>
    <t>LISETH</t>
  </si>
  <si>
    <t>VELOZA</t>
  </si>
  <si>
    <t>HDM865</t>
  </si>
  <si>
    <t>A690Q185140</t>
  </si>
  <si>
    <t>clalopez24@gmail.com</t>
  </si>
  <si>
    <t>LES477</t>
  </si>
  <si>
    <t>2TRB063986</t>
  </si>
  <si>
    <t>8AJAX3GSXP0992567</t>
  </si>
  <si>
    <t>luzpiedads@yahoo.es</t>
  </si>
  <si>
    <t>MURCILLO</t>
  </si>
  <si>
    <t>ALBAN</t>
  </si>
  <si>
    <t>JPK066</t>
  </si>
  <si>
    <t>PE40677465</t>
  </si>
  <si>
    <t>3MVDM2W7AML102005</t>
  </si>
  <si>
    <t>luishenrymurcillo@hotmail.com</t>
  </si>
  <si>
    <t>JXX818</t>
  </si>
  <si>
    <t>J759Q084338</t>
  </si>
  <si>
    <t>9FBHJD204NM086372</t>
  </si>
  <si>
    <t>yezid.cabrera@gmail.com</t>
  </si>
  <si>
    <t>RJN163</t>
  </si>
  <si>
    <t>SPORTAGE [3] REVOLUTION MT 2000CC 2AB A</t>
  </si>
  <si>
    <t>G4KDCS314621</t>
  </si>
  <si>
    <t>KNAPB811AD7335095</t>
  </si>
  <si>
    <t>williamsotelo1@outlook.com</t>
  </si>
  <si>
    <t>ANALY</t>
  </si>
  <si>
    <t>TULCAN</t>
  </si>
  <si>
    <t>FWQ334</t>
  </si>
  <si>
    <t>TUQUERRES</t>
  </si>
  <si>
    <t>PE40655590</t>
  </si>
  <si>
    <t>3MZBN4278KM214236</t>
  </si>
  <si>
    <t>auratulcan@gamil.com</t>
  </si>
  <si>
    <t>CORRALES</t>
  </si>
  <si>
    <t>KPX694</t>
  </si>
  <si>
    <t>VIRTUS COMFORTLINE MT 1600CC 4AB ABS R1</t>
  </si>
  <si>
    <t>CWS562967</t>
  </si>
  <si>
    <t>9BWDL5BZ3NP006087</t>
  </si>
  <si>
    <t>ricardocorralesr@gmail.com</t>
  </si>
  <si>
    <t>CERPA</t>
  </si>
  <si>
    <t>JPY941</t>
  </si>
  <si>
    <t>HILUX [8] [FL] 2.4L MT 2400CC TD 7A</t>
  </si>
  <si>
    <t>2GD4831499</t>
  </si>
  <si>
    <t>8AJKB3CD5L1624845</t>
  </si>
  <si>
    <t>edcesa2014@gmail.com</t>
  </si>
  <si>
    <t>DUMAS</t>
  </si>
  <si>
    <t>ROLDAN</t>
  </si>
  <si>
    <t>FRY872</t>
  </si>
  <si>
    <t>PE40663533</t>
  </si>
  <si>
    <t>3MZBN4278LM216674</t>
  </si>
  <si>
    <t>dumasroldan17@hotmail.com</t>
  </si>
  <si>
    <t>JAVELA</t>
  </si>
  <si>
    <t>GLU501</t>
  </si>
  <si>
    <t>CX5 [2] TOURING TP 2500CC 6AB R17 TC</t>
  </si>
  <si>
    <t>PY31019222</t>
  </si>
  <si>
    <t>JM7KF2WLAL0349383</t>
  </si>
  <si>
    <t>REINOSO</t>
  </si>
  <si>
    <t>MVS276</t>
  </si>
  <si>
    <t>G4KDCH387349</t>
  </si>
  <si>
    <t>KNAPB811BD7416339</t>
  </si>
  <si>
    <t>riredi@hotmail.com</t>
  </si>
  <si>
    <t>LPW910</t>
  </si>
  <si>
    <t>COMPASS [2] [FL LONGITUDE TP 1300CC T 6AB</t>
  </si>
  <si>
    <t>98867542SSKV04603</t>
  </si>
  <si>
    <t>mariae.arango@autonoma.edu.co</t>
  </si>
  <si>
    <t>ESLAVA</t>
  </si>
  <si>
    <t>ZYL746</t>
  </si>
  <si>
    <t>2 [1] [FL] 15HA1C AT 1500CC 5P</t>
  </si>
  <si>
    <t>ZYC84586</t>
  </si>
  <si>
    <t>9FCDF5551F0111195</t>
  </si>
  <si>
    <t>nanda7601@yahoo.es</t>
  </si>
  <si>
    <t>NML927</t>
  </si>
  <si>
    <t>KWID [FL] INTENS MT 1000CC 12V 4</t>
  </si>
  <si>
    <t>B4DA426Q027631</t>
  </si>
  <si>
    <t>93YRBB009RJ536823</t>
  </si>
  <si>
    <t>nataliamoreno84@yahoo.com</t>
  </si>
  <si>
    <t>ABELLO</t>
  </si>
  <si>
    <t>MKQ746</t>
  </si>
  <si>
    <t>JETTA [5] EUROPA MT 2000CC</t>
  </si>
  <si>
    <t>CBP359466</t>
  </si>
  <si>
    <t>3VWBV49M4CM059039</t>
  </si>
  <si>
    <t>maabello@gmail.com</t>
  </si>
  <si>
    <t>LCX159</t>
  </si>
  <si>
    <t>PE40744462</t>
  </si>
  <si>
    <t>3MVDM2W7APL202517</t>
  </si>
  <si>
    <t>danielaalzaterodriguez@outlook.com</t>
  </si>
  <si>
    <t>JYK142</t>
  </si>
  <si>
    <t>CWS131608</t>
  </si>
  <si>
    <t>9BWDL5BZ3NP018983</t>
  </si>
  <si>
    <t>Catycure@gmail.com</t>
  </si>
  <si>
    <t>HERNÃNDEZ</t>
  </si>
  <si>
    <t>HERNÃNDEZ JIMENEZ</t>
  </si>
  <si>
    <t>JXY786</t>
  </si>
  <si>
    <t>GOL [7] [FL] TRENDLINE MT 1600CC 2AB A</t>
  </si>
  <si>
    <t>CFZV07330</t>
  </si>
  <si>
    <t>9BWDB45U0NT069443</t>
  </si>
  <si>
    <t>OTALORA</t>
  </si>
  <si>
    <t>FEO</t>
  </si>
  <si>
    <t>LSO102</t>
  </si>
  <si>
    <t>DSJ039025</t>
  </si>
  <si>
    <t>8AWBJ6B25NA830491</t>
  </si>
  <si>
    <t>carlosaotalora@gmail.com</t>
  </si>
  <si>
    <t>TEJADA</t>
  </si>
  <si>
    <t>NLZ701</t>
  </si>
  <si>
    <t>2GD1412201</t>
  </si>
  <si>
    <t>8AJCB3GS2P2435874</t>
  </si>
  <si>
    <t>jocapote@yahoo.com</t>
  </si>
  <si>
    <t>REVELO</t>
  </si>
  <si>
    <t>BADOS</t>
  </si>
  <si>
    <t>NLS773</t>
  </si>
  <si>
    <t>GLA 250 4MATIC AMG Line AT 2000CC T CT</t>
  </si>
  <si>
    <t>W1N4N4HB4SJ671130</t>
  </si>
  <si>
    <t>mfbados@gmail.com</t>
  </si>
  <si>
    <t>CACUA</t>
  </si>
  <si>
    <t>JWZ262</t>
  </si>
  <si>
    <t>NIVUS COMFORTLINE TP 1000CC T 6AB</t>
  </si>
  <si>
    <t>DHS298463</t>
  </si>
  <si>
    <t>9BWCH6CH2MP040223</t>
  </si>
  <si>
    <t>magdamartinez.04@hotmail.com</t>
  </si>
  <si>
    <t>FERLEY</t>
  </si>
  <si>
    <t>FXP326</t>
  </si>
  <si>
    <t>PE40659899</t>
  </si>
  <si>
    <t>3MZBN4278KM215553</t>
  </si>
  <si>
    <t>ferley90@hotmail.com</t>
  </si>
  <si>
    <t>EGX454</t>
  </si>
  <si>
    <t>MARCH [FL] SENSE AT 1600CC 2AB A</t>
  </si>
  <si>
    <t>HR16740170P</t>
  </si>
  <si>
    <t>3N1CK3CD5ZL394878</t>
  </si>
  <si>
    <t>margarabernal@gmail.com</t>
  </si>
  <si>
    <t>GHK279</t>
  </si>
  <si>
    <t>KWID [FL] OUTSIDER MT 1000CC 12V 4</t>
  </si>
  <si>
    <t>B4DA426Q012225</t>
  </si>
  <si>
    <t>93YRBB000PJ370575</t>
  </si>
  <si>
    <t>Anamarycar@hotmail.com</t>
  </si>
  <si>
    <t>YELITZA</t>
  </si>
  <si>
    <t>DE JESÃšS</t>
  </si>
  <si>
    <t>WATTS</t>
  </si>
  <si>
    <t>ESCORCIA</t>
  </si>
  <si>
    <t>EOM395</t>
  </si>
  <si>
    <t>CX3 GRAND TOURING TP 2000CC TC R18</t>
  </si>
  <si>
    <t>PE21209007</t>
  </si>
  <si>
    <t>JM7DK2W7AK1410357</t>
  </si>
  <si>
    <t xml:space="preserve">MAZDA CX3 </t>
  </si>
  <si>
    <t>Wattsmkt@gmail.com</t>
  </si>
  <si>
    <t>LUISA</t>
  </si>
  <si>
    <t>KIK948</t>
  </si>
  <si>
    <t>FORTUNER 2.7L AT 2700CC 4X4</t>
  </si>
  <si>
    <t>2TR7133075</t>
  </si>
  <si>
    <t>MR1YX59G1C3103178</t>
  </si>
  <si>
    <t>MPM889</t>
  </si>
  <si>
    <t>KOLEOS [1][FL] DYNAMIQUE AT 2000CC TD 4X4</t>
  </si>
  <si>
    <t>M9RD835C014473</t>
  </si>
  <si>
    <t>VF1VY0H0MCC383059</t>
  </si>
  <si>
    <t>ivan.calderonq@gmail.com</t>
  </si>
  <si>
    <t>MALAVER</t>
  </si>
  <si>
    <t>LVY116</t>
  </si>
  <si>
    <t>L4H221944585</t>
  </si>
  <si>
    <t>8AGEP76C0PR130311</t>
  </si>
  <si>
    <t>simonbolb22@hotmail.com</t>
  </si>
  <si>
    <t>GLV469</t>
  </si>
  <si>
    <t>PICANTO [3] X-LINE AT 1250 CC 2AB</t>
  </si>
  <si>
    <t>G4LAJP015610</t>
  </si>
  <si>
    <t>KNAB3512BKT243142</t>
  </si>
  <si>
    <t>hernan.hernandezacosta@gmail.com</t>
  </si>
  <si>
    <t>KYY191</t>
  </si>
  <si>
    <t>CAPTUR [FL] INTENS TP 1300CC T</t>
  </si>
  <si>
    <t>H5HA452D002065</t>
  </si>
  <si>
    <t>93YRHAZC8NJ942898</t>
  </si>
  <si>
    <t>LXV424</t>
  </si>
  <si>
    <t>27/10/2026</t>
  </si>
  <si>
    <t>POLO [6] TRENDLINE MT 1600CC 4AB A</t>
  </si>
  <si>
    <t>CWS160717</t>
  </si>
  <si>
    <t>9BWAL5BZ0RT608588</t>
  </si>
  <si>
    <t>joorgemoogollon@gmail.com</t>
  </si>
  <si>
    <t>KRW061</t>
  </si>
  <si>
    <t>T-CROSS TRENDLINE TP 1000CC T 6AB</t>
  </si>
  <si>
    <t>DHS336818</t>
  </si>
  <si>
    <t>9BWBH6BF0M4090146</t>
  </si>
  <si>
    <t>lopecp1@gmail.com</t>
  </si>
  <si>
    <t>LQV114</t>
  </si>
  <si>
    <t>CDV452641</t>
  </si>
  <si>
    <t>WVGZZZCAZNC563611</t>
  </si>
  <si>
    <t>LRO999</t>
  </si>
  <si>
    <t>2GDD057056</t>
  </si>
  <si>
    <t>8AJAB3GSXN2932448</t>
  </si>
  <si>
    <t>mariapaulazuluaga24@gmail.com</t>
  </si>
  <si>
    <t>GHV931</t>
  </si>
  <si>
    <t>2 [2] PRIME SEDAN MT 1500CC 6AB</t>
  </si>
  <si>
    <t>P540519385</t>
  </si>
  <si>
    <t>3MDDJ2SA6LM215128</t>
  </si>
  <si>
    <t>omarar@gmail.com</t>
  </si>
  <si>
    <t>NLS840</t>
  </si>
  <si>
    <t>PE40797448</t>
  </si>
  <si>
    <t>3MVDM2W7ASL304524</t>
  </si>
  <si>
    <t>majaramillot@hotmail.com</t>
  </si>
  <si>
    <t>COLINA</t>
  </si>
  <si>
    <t>EPU816</t>
  </si>
  <si>
    <t>FORTUNER [2] 2.7L STREET TP 2700CC 4X2 EURO I</t>
  </si>
  <si>
    <t>2TRA448505</t>
  </si>
  <si>
    <t>8AJCX8GS6K0693074</t>
  </si>
  <si>
    <t>arq.colina@gmail.com</t>
  </si>
  <si>
    <t>KSZ450</t>
  </si>
  <si>
    <t>PIEDECUESTA</t>
  </si>
  <si>
    <t>CWS155267</t>
  </si>
  <si>
    <t>9BWDL5BZ1PP005443</t>
  </si>
  <si>
    <t>lizeth_santos@hotmail.com</t>
  </si>
  <si>
    <t>KSV051</t>
  </si>
  <si>
    <t>9BWBH6BF4M4090005</t>
  </si>
  <si>
    <t>DHS336441</t>
  </si>
  <si>
    <t>luisafer.grajalesm@gmail.com</t>
  </si>
  <si>
    <t>FXQ507</t>
  </si>
  <si>
    <t>2842Q212651</t>
  </si>
  <si>
    <t>9FB5SRC9GKM733066</t>
  </si>
  <si>
    <t>maria.p.uriber@gmail.com</t>
  </si>
  <si>
    <t>SURY</t>
  </si>
  <si>
    <t>DONOSO</t>
  </si>
  <si>
    <t>JDS196</t>
  </si>
  <si>
    <t>GOL [6] TRENDLINE MT 1600CC 5P R1</t>
  </si>
  <si>
    <t>CFZR47891</t>
  </si>
  <si>
    <t>9BWAB45U7HP049500</t>
  </si>
  <si>
    <t>heverl272@gmail.com</t>
  </si>
  <si>
    <t>KEV217</t>
  </si>
  <si>
    <t>M16A2292872</t>
  </si>
  <si>
    <t>TSMYA22S5KM670652</t>
  </si>
  <si>
    <t>nataliadiaz1128@hotmail.com</t>
  </si>
  <si>
    <t>INFANTE</t>
  </si>
  <si>
    <t>JPU776</t>
  </si>
  <si>
    <t>ONIX [FL] LTZ TP 1400CC 4P 2AB ABS</t>
  </si>
  <si>
    <t>JTW008707</t>
  </si>
  <si>
    <t>9BGKT48T0LG116150</t>
  </si>
  <si>
    <t>natalia.andreainfante@gmail.com</t>
  </si>
  <si>
    <t>FQQ624</t>
  </si>
  <si>
    <t>K12MN2148814</t>
  </si>
  <si>
    <t>MA3ZF63S3KA268265</t>
  </si>
  <si>
    <t>davidricardopacheco@gmail.com</t>
  </si>
  <si>
    <t>NATHALIA</t>
  </si>
  <si>
    <t>IEL838</t>
  </si>
  <si>
    <t>HR16813107J</t>
  </si>
  <si>
    <t>3N1CK3CS0ZL375217</t>
  </si>
  <si>
    <t>natames8@hotmail.com</t>
  </si>
  <si>
    <t>PINTO</t>
  </si>
  <si>
    <t>GYP857</t>
  </si>
  <si>
    <t>ONIX [FL] LTZ MT 1400CC 5P 2AB ABS</t>
  </si>
  <si>
    <t>JTY010759</t>
  </si>
  <si>
    <t>9BGKT48T0LG113861</t>
  </si>
  <si>
    <t>cpintoherran@gmail.com</t>
  </si>
  <si>
    <t>HIGUITA</t>
  </si>
  <si>
    <t>BERRIO</t>
  </si>
  <si>
    <t>DSU711</t>
  </si>
  <si>
    <t>2TRC707F007001</t>
  </si>
  <si>
    <t>VF1RZG007HC247501</t>
  </si>
  <si>
    <t>jorgel181289@gmail.com</t>
  </si>
  <si>
    <t>EULICES</t>
  </si>
  <si>
    <t>NXR662</t>
  </si>
  <si>
    <t>PRADO [LC 250] TX-L TP 2800CC 5P TD</t>
  </si>
  <si>
    <t>1GD9340568</t>
  </si>
  <si>
    <t>JTEARCAJ9SK006501</t>
  </si>
  <si>
    <t>ramoseulises@gmail.com</t>
  </si>
  <si>
    <t>EOK824</t>
  </si>
  <si>
    <t>AMAROK [FL] HIGHLINE TP 3000CC V6 TD</t>
  </si>
  <si>
    <t>DDX064043</t>
  </si>
  <si>
    <t>WV1ZZZ2HZKA001989</t>
  </si>
  <si>
    <t>MARELVI</t>
  </si>
  <si>
    <t>DDL523</t>
  </si>
  <si>
    <t>CARENS [2] RONDO EX MT 2000CC</t>
  </si>
  <si>
    <t>G4KA8H351931</t>
  </si>
  <si>
    <t>KNAHH811AA7267578</t>
  </si>
  <si>
    <t>anaarenasmedina@gmail.com</t>
  </si>
  <si>
    <t>ERAZO</t>
  </si>
  <si>
    <t>KQL061</t>
  </si>
  <si>
    <t>KICKS [FL] EXCLUSIVE TP 1600CC R17 TC</t>
  </si>
  <si>
    <t>HR16387887V</t>
  </si>
  <si>
    <t>3N8CP5HEXZL617688</t>
  </si>
  <si>
    <t>juandavidguerra13@gmail.com</t>
  </si>
  <si>
    <t>FYT465</t>
  </si>
  <si>
    <t>F991H951</t>
  </si>
  <si>
    <t>WBAJG3100K3H21162</t>
  </si>
  <si>
    <t>pradangelik@gmail.com</t>
  </si>
  <si>
    <t>CANTOR</t>
  </si>
  <si>
    <t>MAYORGA</t>
  </si>
  <si>
    <t>NLR322</t>
  </si>
  <si>
    <t>TAOS COMFORTLINE TP 1400CC T 6AB</t>
  </si>
  <si>
    <t>DSJ127808</t>
  </si>
  <si>
    <t>3VVHP6B26RM092047</t>
  </si>
  <si>
    <t>fernandogonzalezortiz104@gmail.com</t>
  </si>
  <si>
    <t>LPR742</t>
  </si>
  <si>
    <t>H5HA460D046021</t>
  </si>
  <si>
    <t>93Y9SR333PJ365854</t>
  </si>
  <si>
    <t>NTX963</t>
  </si>
  <si>
    <t>YARIS CROSS XS HYBRID TP 1500CC 8AB 4</t>
  </si>
  <si>
    <t>M15ABN48324</t>
  </si>
  <si>
    <t>JTDKBABB8SA381794</t>
  </si>
  <si>
    <t>ARTEAGA</t>
  </si>
  <si>
    <t>JMV713</t>
  </si>
  <si>
    <t>MR20660268W</t>
  </si>
  <si>
    <t>SJNFBAJ11Z2806546</t>
  </si>
  <si>
    <t>BOJACA</t>
  </si>
  <si>
    <t>GAX505</t>
  </si>
  <si>
    <t>A812UF22760</t>
  </si>
  <si>
    <t>9FB4SREB4LM829264</t>
  </si>
  <si>
    <t>nicobojacarojas@hotmail.com</t>
  </si>
  <si>
    <t>ERIDES</t>
  </si>
  <si>
    <t>CUENTA</t>
  </si>
  <si>
    <t>FUS825</t>
  </si>
  <si>
    <t>J759Q022907</t>
  </si>
  <si>
    <t>9FB4SR0E5MM491141</t>
  </si>
  <si>
    <t>yermac77@hotmail.com</t>
  </si>
  <si>
    <t>MXR297</t>
  </si>
  <si>
    <t>CIRCASIA</t>
  </si>
  <si>
    <t>X3 [F25] xDrive28i TP 2000CC T CT</t>
  </si>
  <si>
    <t>B5960868</t>
  </si>
  <si>
    <t>WBAWX9100F0K01430</t>
  </si>
  <si>
    <t>monicagregory3131@yahoo.com</t>
  </si>
  <si>
    <t>LHZ185</t>
  </si>
  <si>
    <t>PRADO [LC 150] VX [FL] [2] TP 2800CC 5P TD TC C</t>
  </si>
  <si>
    <t>1GD8903636</t>
  </si>
  <si>
    <t>JTEBR3FJXNK252829</t>
  </si>
  <si>
    <t>laura_vargas@hotmail.com</t>
  </si>
  <si>
    <t>FQZ206</t>
  </si>
  <si>
    <t>CERATO PRO [2] ZENITH TP 1600CC 4P 2AB ABS</t>
  </si>
  <si>
    <t>G4FGHE014829</t>
  </si>
  <si>
    <t>3KPFN411BJE163246</t>
  </si>
  <si>
    <t>alepoja@gmail.com</t>
  </si>
  <si>
    <t>STYVEN</t>
  </si>
  <si>
    <t>COLON</t>
  </si>
  <si>
    <t>CLAROS</t>
  </si>
  <si>
    <t>NWL755</t>
  </si>
  <si>
    <t>TURBO</t>
  </si>
  <si>
    <t>H5DE472Q003683</t>
  </si>
  <si>
    <t>93YRJF001SJ047655</t>
  </si>
  <si>
    <t>styvencolon7@gmail.com</t>
  </si>
  <si>
    <t>EPP556</t>
  </si>
  <si>
    <t>PY10337090</t>
  </si>
  <si>
    <t>JM7KF2WLAJ0153277</t>
  </si>
  <si>
    <t>kokibi@gmail.com</t>
  </si>
  <si>
    <t>VERONA</t>
  </si>
  <si>
    <t>GLU704</t>
  </si>
  <si>
    <t>JTW002747</t>
  </si>
  <si>
    <t>9BGKT69T0KG316414</t>
  </si>
  <si>
    <t>mauricio.loverona@gmail.com</t>
  </si>
  <si>
    <t>CALLE</t>
  </si>
  <si>
    <t>KNO811</t>
  </si>
  <si>
    <t>F4RE412C210294</t>
  </si>
  <si>
    <t>93YRHACA2NJ834273</t>
  </si>
  <si>
    <t>rubendci2009@hotmail.com</t>
  </si>
  <si>
    <t>CHINCHILLA</t>
  </si>
  <si>
    <t>GVK586</t>
  </si>
  <si>
    <t>2842Q241390</t>
  </si>
  <si>
    <t>9FBHSR95LM100236</t>
  </si>
  <si>
    <t>oscariguerrac@gmail.com</t>
  </si>
  <si>
    <t>CANTILLO</t>
  </si>
  <si>
    <t>JXW431</t>
  </si>
  <si>
    <t>HR16458459U</t>
  </si>
  <si>
    <t>3N1CK3CE1ZL412589</t>
  </si>
  <si>
    <t>luisgbel@gmail.com</t>
  </si>
  <si>
    <t>ADAIME</t>
  </si>
  <si>
    <t>GWT552</t>
  </si>
  <si>
    <t>PE40725256</t>
  </si>
  <si>
    <t>3MVDM2W7ANL115282</t>
  </si>
  <si>
    <t>adaimegustavo@gmail.com</t>
  </si>
  <si>
    <t>NUL738</t>
  </si>
  <si>
    <t>PE40797937</t>
  </si>
  <si>
    <t>3MVDM2W7ASL304719</t>
  </si>
  <si>
    <t>lirobles@hotmail.com</t>
  </si>
  <si>
    <t>FJS158</t>
  </si>
  <si>
    <t>LJO18L32120423</t>
  </si>
  <si>
    <t>LZWADAGA9LB016524</t>
  </si>
  <si>
    <t>centroescuelaspalalma@gmail.com</t>
  </si>
  <si>
    <t>URBANO</t>
  </si>
  <si>
    <t>IXN601</t>
  </si>
  <si>
    <t>PE10309831</t>
  </si>
  <si>
    <t>JM8KE2W74H0358435</t>
  </si>
  <si>
    <t>macecaur@hotmail.com</t>
  </si>
  <si>
    <t>GTM932</t>
  </si>
  <si>
    <t>CHINCHINA</t>
  </si>
  <si>
    <t>A812UF61527</t>
  </si>
  <si>
    <t>9FB5SREB4LM103970</t>
  </si>
  <si>
    <t>CANOLES</t>
  </si>
  <si>
    <t>WNV531</t>
  </si>
  <si>
    <t>F4RE412C014084</t>
  </si>
  <si>
    <t>93Y9SR5B6HJ305770</t>
  </si>
  <si>
    <t>alexidal324@gmail.com</t>
  </si>
  <si>
    <t>LPT315</t>
  </si>
  <si>
    <t>2GD1334601</t>
  </si>
  <si>
    <t>8AJCB3GS0P2435131</t>
  </si>
  <si>
    <t>gloriai.11@hotmail.com</t>
  </si>
  <si>
    <t>LIBIA</t>
  </si>
  <si>
    <t>LGV864</t>
  </si>
  <si>
    <t>CX30 GRAND TOURING LX TP 2500CC 7AB R18 TC</t>
  </si>
  <si>
    <t>PY40453615</t>
  </si>
  <si>
    <t>3MVDM4WLAPL205888</t>
  </si>
  <si>
    <t>libiamilenah@gmail.com</t>
  </si>
  <si>
    <t>MERY</t>
  </si>
  <si>
    <t>DGT193</t>
  </si>
  <si>
    <t>HR16884241H</t>
  </si>
  <si>
    <t>3N1CK3CD4ZL382060</t>
  </si>
  <si>
    <t>olganeira11@hotmail.com</t>
  </si>
  <si>
    <t>CASAS</t>
  </si>
  <si>
    <t>LLP365</t>
  </si>
  <si>
    <t>J759Q155368</t>
  </si>
  <si>
    <t>9FBHJD20XPM378871</t>
  </si>
  <si>
    <t>olgacecilia.garcia.c@gmail.com</t>
  </si>
  <si>
    <t>ESTEFANIA</t>
  </si>
  <si>
    <t>TOBON</t>
  </si>
  <si>
    <t>IHT971</t>
  </si>
  <si>
    <t>2 [2] Touring TP 1500CC 2AB</t>
  </si>
  <si>
    <t>P540231819</t>
  </si>
  <si>
    <t>3MDDJ2HAAGM103368</t>
  </si>
  <si>
    <t>ESTEFA1507@HOTMAIL.COM</t>
  </si>
  <si>
    <t>FUQUEN</t>
  </si>
  <si>
    <t>IDX444</t>
  </si>
  <si>
    <t>RIO SPICE 1.2 MT 1200CC 4P 2A</t>
  </si>
  <si>
    <t>G4LAEP084958</t>
  </si>
  <si>
    <t>KNADN411AF6444309</t>
  </si>
  <si>
    <t>carlosfuquen50@gmail.com</t>
  </si>
  <si>
    <t>AMOROCHO</t>
  </si>
  <si>
    <t>IPQ656</t>
  </si>
  <si>
    <t>DUSTER [FL] DYNAMIQUE/INTEN MT 2000CC 4X2</t>
  </si>
  <si>
    <t>E412C012660</t>
  </si>
  <si>
    <t>sergioamorocho@hotmail.com</t>
  </si>
  <si>
    <t>RUBIELA</t>
  </si>
  <si>
    <t>CASTELBLANCO</t>
  </si>
  <si>
    <t>IBAÃ‘EZ</t>
  </si>
  <si>
    <t>LYM436</t>
  </si>
  <si>
    <t>CROSSTREK PREMIUM HYBRID AT 2000CC CT 4X</t>
  </si>
  <si>
    <t>YY46013</t>
  </si>
  <si>
    <t>JF1GUELL5RG017926</t>
  </si>
  <si>
    <t xml:space="preserve">SUBARU CROSSTREK </t>
  </si>
  <si>
    <t>hildaruby@yahoo.es</t>
  </si>
  <si>
    <t>JOM910</t>
  </si>
  <si>
    <t>CAPTUR INTENS BOSE TP 2000CC</t>
  </si>
  <si>
    <t>F4RE412C191225</t>
  </si>
  <si>
    <t>93YRHACA4MJ381222</t>
  </si>
  <si>
    <t>gladysf75@hotmail.com</t>
  </si>
  <si>
    <t>GWW289</t>
  </si>
  <si>
    <t>FRESNO</t>
  </si>
  <si>
    <t>1KDB021545</t>
  </si>
  <si>
    <t>JTEBH3FJ7LK223630</t>
  </si>
  <si>
    <t>germancoste036@gmail.com</t>
  </si>
  <si>
    <t>VELANDIA</t>
  </si>
  <si>
    <t>NIO145</t>
  </si>
  <si>
    <t>K12C5822092</t>
  </si>
  <si>
    <t>JS2ZC53S0R6401153</t>
  </si>
  <si>
    <t>Danielaleonv@gmail.com</t>
  </si>
  <si>
    <t>LMX762</t>
  </si>
  <si>
    <t>H5HA460D044429</t>
  </si>
  <si>
    <t>93Y9SR333PJ341809</t>
  </si>
  <si>
    <t>and_beltran@hotmail.com</t>
  </si>
  <si>
    <t>KIY689</t>
  </si>
  <si>
    <t>TIIDA HB PREMIUM MT 1800CC 2AB A</t>
  </si>
  <si>
    <t>MR18652984H</t>
  </si>
  <si>
    <t>3N1BC1CD0ZK098864</t>
  </si>
  <si>
    <t>fabiortizv@hotmail.com</t>
  </si>
  <si>
    <t>KTZ046</t>
  </si>
  <si>
    <t>HR16434399V</t>
  </si>
  <si>
    <t>3N1CN8AE0ZL110993</t>
  </si>
  <si>
    <t>ejecutivadecuenta@osl.com.co</t>
  </si>
  <si>
    <t>EDGARDO</t>
  </si>
  <si>
    <t>COLLANTE</t>
  </si>
  <si>
    <t>KSL897</t>
  </si>
  <si>
    <t>J759Q161575</t>
  </si>
  <si>
    <t>9FB5SR0E5PM449479</t>
  </si>
  <si>
    <t>JOSEFINA</t>
  </si>
  <si>
    <t>GREGORIA</t>
  </si>
  <si>
    <t>BETIN</t>
  </si>
  <si>
    <t>MIZGER</t>
  </si>
  <si>
    <t>FQU169</t>
  </si>
  <si>
    <t>1KD2807236</t>
  </si>
  <si>
    <t>JTEBH3FJ7KKR202744</t>
  </si>
  <si>
    <t>jbmizger@yahoo.es</t>
  </si>
  <si>
    <t>NUMA</t>
  </si>
  <si>
    <t>NYK893</t>
  </si>
  <si>
    <t>LEAF [2] TEKNA AT 40KW ELECTRICO</t>
  </si>
  <si>
    <t>EM57439927Z</t>
  </si>
  <si>
    <t>SJNFAAZE1Z0197019</t>
  </si>
  <si>
    <t xml:space="preserve">NISSAN LEAF </t>
  </si>
  <si>
    <t>MOLANO</t>
  </si>
  <si>
    <t>JSO049</t>
  </si>
  <si>
    <t>PY21755480</t>
  </si>
  <si>
    <t>JM7KF4WLAN0685532</t>
  </si>
  <si>
    <t>jesusandreslopez@gmail.com</t>
  </si>
  <si>
    <t>JXY263</t>
  </si>
  <si>
    <t>LJO18M72320430</t>
  </si>
  <si>
    <t>LZWADAGA9MB024575</t>
  </si>
  <si>
    <t>ESPERANZASERNA41@GMAIL.COM</t>
  </si>
  <si>
    <t>JOR776</t>
  </si>
  <si>
    <t>B4DA405Q076664</t>
  </si>
  <si>
    <t>93YRBB005MJ478511</t>
  </si>
  <si>
    <t>guillermogiraldo2305@gmail.com</t>
  </si>
  <si>
    <t>LQX823</t>
  </si>
  <si>
    <t>ATECA [FL] STYLE SPORT TP 1400CC T CT</t>
  </si>
  <si>
    <t>DJK175705</t>
  </si>
  <si>
    <t>VSSZZZ5F1P6520177</t>
  </si>
  <si>
    <t xml:space="preserve">SEAT ATECA </t>
  </si>
  <si>
    <t>mfcaldas39@gmail.com</t>
  </si>
  <si>
    <t>JDR807</t>
  </si>
  <si>
    <t>RAV4 [4] [FL] STREET TP 2500CC 4X2 5</t>
  </si>
  <si>
    <t>2ARF228080</t>
  </si>
  <si>
    <t>JTMYF3EV5HJ090498</t>
  </si>
  <si>
    <t>FJW475</t>
  </si>
  <si>
    <t>SPORTAGE [4] VIBRANT TP 2000CC 4X4 2</t>
  </si>
  <si>
    <t>G4NAJH007638</t>
  </si>
  <si>
    <t>U5YPH81ABKL531617</t>
  </si>
  <si>
    <t>rbernalv4@hotmail.com</t>
  </si>
  <si>
    <t>EDILBERTO</t>
  </si>
  <si>
    <t>UCU271</t>
  </si>
  <si>
    <t>CHEROKEE [4] LONGITUDE PLUS TP 3200CC 4X4 C</t>
  </si>
  <si>
    <t>1C4PJMCS9FW523359</t>
  </si>
  <si>
    <t xml:space="preserve">JEEP CHEROKEE </t>
  </si>
  <si>
    <t>IEV549</t>
  </si>
  <si>
    <t>Q5 3.0 TFSI SPORT TP 3000CC</t>
  </si>
  <si>
    <t>CTV008393</t>
  </si>
  <si>
    <t>WAUZZZ8RXFA038159</t>
  </si>
  <si>
    <t>krolinex@hotmail.com</t>
  </si>
  <si>
    <t>MAYTE</t>
  </si>
  <si>
    <t>DEL ROSARIO</t>
  </si>
  <si>
    <t>MONTERO</t>
  </si>
  <si>
    <t>JXM967</t>
  </si>
  <si>
    <t>C4 [3] CACTUS FEEL TP 1600CC 6AB A</t>
  </si>
  <si>
    <t>10DGAG0023579</t>
  </si>
  <si>
    <t>9350WNFPVNB509490</t>
  </si>
  <si>
    <t>PUERTOSONAR@GMAIL.COM</t>
  </si>
  <si>
    <t>JVL552</t>
  </si>
  <si>
    <t>EV2QMJ227288</t>
  </si>
  <si>
    <t>8AFAR22DXMJ227288</t>
  </si>
  <si>
    <t>Alex.Mezacastro@Yahoo.Com</t>
  </si>
  <si>
    <t>ILIA</t>
  </si>
  <si>
    <t>ANTONIA</t>
  </si>
  <si>
    <t>BLANDON</t>
  </si>
  <si>
    <t>FOK848</t>
  </si>
  <si>
    <t>2842Q204456</t>
  </si>
  <si>
    <t>9FB5SRC9GKM634665</t>
  </si>
  <si>
    <t>iliasantos@yahoo.es</t>
  </si>
  <si>
    <t>PAULO</t>
  </si>
  <si>
    <t>CHALARCA</t>
  </si>
  <si>
    <t>LRV527</t>
  </si>
  <si>
    <t>J759Q164956</t>
  </si>
  <si>
    <t>9FBHJD205PM428866</t>
  </si>
  <si>
    <t>pol-6071@hotmail.com</t>
  </si>
  <si>
    <t>PACHON</t>
  </si>
  <si>
    <t>HSV724</t>
  </si>
  <si>
    <t>CBP548278</t>
  </si>
  <si>
    <t>3VWBV49M6EM024618</t>
  </si>
  <si>
    <t>dianapachon26@hotmail.com</t>
  </si>
  <si>
    <t>DUR341</t>
  </si>
  <si>
    <t>X1 [F48] sDrive 18 TP 2000CC TD CT</t>
  </si>
  <si>
    <t>WBAHT710XK5K68980</t>
  </si>
  <si>
    <t>mantioscar56@hotmail.com</t>
  </si>
  <si>
    <t>NXT869</t>
  </si>
  <si>
    <t>KONA [2] LIMITED AT 1600CC 4X2 6</t>
  </si>
  <si>
    <t>G4LLRU434401</t>
  </si>
  <si>
    <t>KMHHB811GSU075403</t>
  </si>
  <si>
    <t>BOTINA</t>
  </si>
  <si>
    <t>NXS579</t>
  </si>
  <si>
    <t>K3 ZENITH AT 1600CC 4P 6A</t>
  </si>
  <si>
    <t>G4FGRE060531</t>
  </si>
  <si>
    <t>3KPFC41ABSE068338</t>
  </si>
  <si>
    <t>paolabotina@yahoo.com</t>
  </si>
  <si>
    <t>BUSTAMANTE</t>
  </si>
  <si>
    <t>ZXV805</t>
  </si>
  <si>
    <t>SPORTAGE [3] [F REVOLUTION TP 2000CC TD 2A</t>
  </si>
  <si>
    <t>D4HAEH195333</t>
  </si>
  <si>
    <t>KNAPB813BF7625880</t>
  </si>
  <si>
    <t>sandragutgon@gmail.com</t>
  </si>
  <si>
    <t>KOR191</t>
  </si>
  <si>
    <t>BALENO GL MT 1400CC 5P 2A</t>
  </si>
  <si>
    <t>K14BN4188616</t>
  </si>
  <si>
    <t>MBHWB52S8NG739528</t>
  </si>
  <si>
    <t xml:space="preserve">SUZUKI BALENO </t>
  </si>
  <si>
    <t>carlosromerop61@gmail.com</t>
  </si>
  <si>
    <t>GAMBOA</t>
  </si>
  <si>
    <t>LNZ127</t>
  </si>
  <si>
    <t>X TRAIL[T33] e-POWER EXCLUSI AT 1500CC 6AB A</t>
  </si>
  <si>
    <t>BM46049290A</t>
  </si>
  <si>
    <t>JN1T33JB9Z0000519</t>
  </si>
  <si>
    <t>agamboas@davivienda.com</t>
  </si>
  <si>
    <t>JPU768</t>
  </si>
  <si>
    <t>J759Q027448</t>
  </si>
  <si>
    <t>9FB4SR4DXMM645577</t>
  </si>
  <si>
    <t>gonzalop52@yahoo.com</t>
  </si>
  <si>
    <t>FRANCY</t>
  </si>
  <si>
    <t>RUBIANO</t>
  </si>
  <si>
    <t>LRK424</t>
  </si>
  <si>
    <t>PRADO [LC 150] TX-L [FL] [2] TP 4000CC 5P TC CT</t>
  </si>
  <si>
    <t>1GRC587070</t>
  </si>
  <si>
    <t>JTEBU3FJ4P5096268</t>
  </si>
  <si>
    <t>frubiano81@gmail.com</t>
  </si>
  <si>
    <t>ANABEL</t>
  </si>
  <si>
    <t>KRW564</t>
  </si>
  <si>
    <t>BRONCO SPORT BIG BEND TP 1500CC T 4X4</t>
  </si>
  <si>
    <t>MRB16625</t>
  </si>
  <si>
    <t>3FMCR9B61MRB16625</t>
  </si>
  <si>
    <t>lgas1228@hotmail.com</t>
  </si>
  <si>
    <t>NNR889</t>
  </si>
  <si>
    <t>2ZR2Y53479</t>
  </si>
  <si>
    <t>9BRBZ3BE8R4058154</t>
  </si>
  <si>
    <t>JJL005</t>
  </si>
  <si>
    <t>BARRANCABERMEJA</t>
  </si>
  <si>
    <t>FIESTA [7] HATCHBACK TITANIUM MT 1600CC 5P</t>
  </si>
  <si>
    <t>HM101829</t>
  </si>
  <si>
    <t>3FADP4FJ7HM101829</t>
  </si>
  <si>
    <t>LUCY</t>
  </si>
  <si>
    <t>CANO</t>
  </si>
  <si>
    <t>KHR322</t>
  </si>
  <si>
    <t>CRV [3] EX AT 2400CC CT</t>
  </si>
  <si>
    <t>K24Z16551577</t>
  </si>
  <si>
    <t>3CZRE4850BG600328</t>
  </si>
  <si>
    <t>lucycanop24@gmail.com</t>
  </si>
  <si>
    <t>CHIMA</t>
  </si>
  <si>
    <t>JPU984</t>
  </si>
  <si>
    <t>SENTRA B18 SR TP 2000CC 6AB ABS R1</t>
  </si>
  <si>
    <t>MR20135220J</t>
  </si>
  <si>
    <t>3N1AB8AE2ZY600869</t>
  </si>
  <si>
    <t>carloschima@gmail.com</t>
  </si>
  <si>
    <t>VICENTE</t>
  </si>
  <si>
    <t>CHAGUI</t>
  </si>
  <si>
    <t>NHL611</t>
  </si>
  <si>
    <t>SPORTAGE [5] NQ5 ZENITH TP 2000CC 6AB ABS TC</t>
  </si>
  <si>
    <t>G4NLRH031329</t>
  </si>
  <si>
    <t>U5YPV81DBSL343843</t>
  </si>
  <si>
    <t>doctorosorio@gmail.com</t>
  </si>
  <si>
    <t>UZETA</t>
  </si>
  <si>
    <t>NLU284</t>
  </si>
  <si>
    <t>G4FLR1142331</t>
  </si>
  <si>
    <t>LJD3BA1DES0026731</t>
  </si>
  <si>
    <t>jncorreo10@gmail.com</t>
  </si>
  <si>
    <t>JSR178</t>
  </si>
  <si>
    <t>P540593227</t>
  </si>
  <si>
    <t>3MDDJ2HAAMM302886</t>
  </si>
  <si>
    <t>limancha79@gmail.com</t>
  </si>
  <si>
    <t>HXX048</t>
  </si>
  <si>
    <t>X3 [F25] xDrive20i TP 2000CC T</t>
  </si>
  <si>
    <t>A8370694</t>
  </si>
  <si>
    <t>WBAWX3108E0G32015</t>
  </si>
  <si>
    <t>mora1salazar@gmail.com</t>
  </si>
  <si>
    <t>MOJICA</t>
  </si>
  <si>
    <t>RMT469</t>
  </si>
  <si>
    <t>LUV DMAX [2] MT 3000CC 4X4 T</t>
  </si>
  <si>
    <t>8LBETF3E4C0128432</t>
  </si>
  <si>
    <t xml:space="preserve">CHEVROLET LUV </t>
  </si>
  <si>
    <t>alejomen13@hotmail.com</t>
  </si>
  <si>
    <t>DOLORES</t>
  </si>
  <si>
    <t>JQP752</t>
  </si>
  <si>
    <t>J759Q027435</t>
  </si>
  <si>
    <t>9FB4SR4DXMM491323</t>
  </si>
  <si>
    <t>rubyalvarez1255@hotmail.com</t>
  </si>
  <si>
    <t>NKX649</t>
  </si>
  <si>
    <t>G3LFRP142771</t>
  </si>
  <si>
    <t>KNADA817AST993041</t>
  </si>
  <si>
    <t>Fabiola1303@gmail.com</t>
  </si>
  <si>
    <t>GJY024</t>
  </si>
  <si>
    <t>SPARK [4] GT LTZ/PREMIER MT 1200CC 5P AA 2AB</t>
  </si>
  <si>
    <t>Z1183348HOAX0083</t>
  </si>
  <si>
    <t>9GACE6CD1KB056661</t>
  </si>
  <si>
    <t>chirosstore53@hotmail.com</t>
  </si>
  <si>
    <t>GVK606</t>
  </si>
  <si>
    <t>REMEDIOS</t>
  </si>
  <si>
    <t>TRACKER [FL] LS MT 1800CC</t>
  </si>
  <si>
    <t>CLL900649</t>
  </si>
  <si>
    <t>3GNDJ8EE5LL900649</t>
  </si>
  <si>
    <t>estraguaro1988@hotmaol.com</t>
  </si>
  <si>
    <t>IUY994</t>
  </si>
  <si>
    <t>2845Q004411</t>
  </si>
  <si>
    <t>9FB4SRC9BHM243433</t>
  </si>
  <si>
    <t>lina_marce2@hotmail.com</t>
  </si>
  <si>
    <t>MWP251</t>
  </si>
  <si>
    <t>PICANTO ION XTR 1.25 AT 1200CC AA</t>
  </si>
  <si>
    <t>G4LADP064887</t>
  </si>
  <si>
    <t>KNABX512BET596490</t>
  </si>
  <si>
    <t>CARMENZA</t>
  </si>
  <si>
    <t>CAMACHO</t>
  </si>
  <si>
    <t>DELGADO</t>
  </si>
  <si>
    <t>NLR560</t>
  </si>
  <si>
    <t>H5DE472Q002748</t>
  </si>
  <si>
    <t>93YRJF009SJ025368</t>
  </si>
  <si>
    <t>carmenza42camacho@gmail.com</t>
  </si>
  <si>
    <t>ESCAFF</t>
  </si>
  <si>
    <t>BULA</t>
  </si>
  <si>
    <t>NXQ271</t>
  </si>
  <si>
    <t>1GD9347806</t>
  </si>
  <si>
    <t>JTEARCAJ8SK007283</t>
  </si>
  <si>
    <t>lilianaescaf@hotmail.com</t>
  </si>
  <si>
    <t>NBL354</t>
  </si>
  <si>
    <t>PRADO [LC 150] TX-L [FL] [2] I TP 3000CC 5P TD</t>
  </si>
  <si>
    <t>1KD2814577</t>
  </si>
  <si>
    <t>JTEBH3FJ0K5102743</t>
  </si>
  <si>
    <t>FSANCHEZHENRIQUEZ@GMAIL.COM</t>
  </si>
  <si>
    <t>DE SOTO</t>
  </si>
  <si>
    <t>IIU136</t>
  </si>
  <si>
    <t>B403C079584</t>
  </si>
  <si>
    <t>9FBHSRAJBGM9339333</t>
  </si>
  <si>
    <t>soniac1202@hotmail.com</t>
  </si>
  <si>
    <t>DZW171</t>
  </si>
  <si>
    <t>B 180 [W246] BlueEffi TP 1600CC T</t>
  </si>
  <si>
    <t>WDD2462421J441458</t>
  </si>
  <si>
    <t xml:space="preserve">MERCEDES BENZ B </t>
  </si>
  <si>
    <t>mporozcosalgado@gmail.com</t>
  </si>
  <si>
    <t>AMALIA</t>
  </si>
  <si>
    <t>KPY733</t>
  </si>
  <si>
    <t>L15Z91601721</t>
  </si>
  <si>
    <t>93HGH8840MK601685</t>
  </si>
  <si>
    <t>amalia_buitrago@yahoo.com</t>
  </si>
  <si>
    <t>KTQ175</t>
  </si>
  <si>
    <t>EL BANCO</t>
  </si>
  <si>
    <t>PY31352344</t>
  </si>
  <si>
    <t>JM7KF2WLAN0696304</t>
  </si>
  <si>
    <t>gladysdenuma@hotmail.com</t>
  </si>
  <si>
    <t>AMAURY</t>
  </si>
  <si>
    <t>HOWARD</t>
  </si>
  <si>
    <t>DFQ056</t>
  </si>
  <si>
    <t>MR20657997W</t>
  </si>
  <si>
    <t>SJNFBNJ11Z2795379</t>
  </si>
  <si>
    <t>LEQ075</t>
  </si>
  <si>
    <t>QR25767259M</t>
  </si>
  <si>
    <t>JN1JBNT32Z0102273</t>
  </si>
  <si>
    <t>lauramserna83@hotmail.com</t>
  </si>
  <si>
    <t>MATILDE</t>
  </si>
  <si>
    <t>FPK410</t>
  </si>
  <si>
    <t>SENTRA B17 [FL] EXCLUS TP 1800CC 6AB A</t>
  </si>
  <si>
    <t>MRA8444930J</t>
  </si>
  <si>
    <t>3N1AB7AE0ZL808515</t>
  </si>
  <si>
    <t>esquinadelpintor@gmail.com</t>
  </si>
  <si>
    <t>LLK788</t>
  </si>
  <si>
    <t>L4H221385209</t>
  </si>
  <si>
    <t>9BGEA76C0PB146304</t>
  </si>
  <si>
    <t>edelsuarez13@gmail.com</t>
  </si>
  <si>
    <t>OPTIMIO</t>
  </si>
  <si>
    <t>LANCHEROS</t>
  </si>
  <si>
    <t>LMP488</t>
  </si>
  <si>
    <t>M16A2408351</t>
  </si>
  <si>
    <t>TSMYE21SXPMB33453</t>
  </si>
  <si>
    <t>OCLANCHEROS@GMAIL.COM</t>
  </si>
  <si>
    <t>ISMAEL</t>
  </si>
  <si>
    <t>JSW153</t>
  </si>
  <si>
    <t>PY31137511</t>
  </si>
  <si>
    <t>JM7KF2WLAM0601066</t>
  </si>
  <si>
    <t>HEIDY</t>
  </si>
  <si>
    <t>FOV292</t>
  </si>
  <si>
    <t>VITARA GL ALL GRIP MT 1600CC 2AB A</t>
  </si>
  <si>
    <t>M16A2278786</t>
  </si>
  <si>
    <t>TSMYE21SXKM517318</t>
  </si>
  <si>
    <t>heidycsanz@yahoo.es</t>
  </si>
  <si>
    <t>ROYMAN</t>
  </si>
  <si>
    <t>VILLALOBOS</t>
  </si>
  <si>
    <t>JOS850</t>
  </si>
  <si>
    <t>FORTUNER [2] 2.4L STREET TP 2400CC TD 7A</t>
  </si>
  <si>
    <t>2GD4815772</t>
  </si>
  <si>
    <t>8AJCB3GS6L2431739</t>
  </si>
  <si>
    <t>KGB033</t>
  </si>
  <si>
    <t>TORRES SUPREME AT 1500CC 4X4 T</t>
  </si>
  <si>
    <t>KPTE0A1YSRP046679</t>
  </si>
  <si>
    <t>maobor@gmail.com</t>
  </si>
  <si>
    <t>JEFFERSON</t>
  </si>
  <si>
    <t>PANQUEBA</t>
  </si>
  <si>
    <t>KTU891</t>
  </si>
  <si>
    <t>L4F221504108</t>
  </si>
  <si>
    <t>9BGED48K0PG158500</t>
  </si>
  <si>
    <t>jeffersonh44@gmail.com</t>
  </si>
  <si>
    <t>ALIX</t>
  </si>
  <si>
    <t>MAGNOLIA</t>
  </si>
  <si>
    <t>TRIANA</t>
  </si>
  <si>
    <t>EGZ187</t>
  </si>
  <si>
    <t>WBAHT710XJ5J42293</t>
  </si>
  <si>
    <t>mgnltriana@gmail.com</t>
  </si>
  <si>
    <t>LRV828</t>
  </si>
  <si>
    <t>B4DA426Q014598</t>
  </si>
  <si>
    <t>93YRBB001PJ368561</t>
  </si>
  <si>
    <t>patrivalencia2@hotmail.com</t>
  </si>
  <si>
    <t>SUSANA</t>
  </si>
  <si>
    <t>ROBLEDO</t>
  </si>
  <si>
    <t>LPU542</t>
  </si>
  <si>
    <t>2GD1415010</t>
  </si>
  <si>
    <t>8AJCB3GS5P2435948</t>
  </si>
  <si>
    <t>susyarango@gmail.com</t>
  </si>
  <si>
    <t>BAHAMON</t>
  </si>
  <si>
    <t>LJP352</t>
  </si>
  <si>
    <t>GOL [7] [FL] TRENDLINE TP 1600CC 16V 2AB AB</t>
  </si>
  <si>
    <t>CWS567654</t>
  </si>
  <si>
    <t>9BWAL45U9NT124858</t>
  </si>
  <si>
    <t>maritzabahamon27@gmail.com</t>
  </si>
  <si>
    <t>GUEVARA</t>
  </si>
  <si>
    <t>KPY005</t>
  </si>
  <si>
    <t>B4DA405Q110097</t>
  </si>
  <si>
    <t>93YRBB007NJ930539</t>
  </si>
  <si>
    <t>carlosrb08@outlook.com</t>
  </si>
  <si>
    <t>MILTON</t>
  </si>
  <si>
    <t>ESPINOZA</t>
  </si>
  <si>
    <t>DSL894</t>
  </si>
  <si>
    <t>DUSTER [FL] DYNAMIQUE/INTENS MT 2000CC 4X4</t>
  </si>
  <si>
    <t>E410C080266</t>
  </si>
  <si>
    <t>9FBHSR5B3JM812505</t>
  </si>
  <si>
    <t>miltonel265@gmail.com</t>
  </si>
  <si>
    <t>MANJARRES</t>
  </si>
  <si>
    <t>UTR612</t>
  </si>
  <si>
    <t>B3290960</t>
  </si>
  <si>
    <t>WBAWX9107F0K03482</t>
  </si>
  <si>
    <t>sandra.gonzalez1966@hotmail.com</t>
  </si>
  <si>
    <t>TELLEZ</t>
  </si>
  <si>
    <t>NGL770</t>
  </si>
  <si>
    <t>J759Q230662</t>
  </si>
  <si>
    <t>9FBHJD201RM709534</t>
  </si>
  <si>
    <t>LIZETHE</t>
  </si>
  <si>
    <t>AUSIQUE</t>
  </si>
  <si>
    <t>HDK308</t>
  </si>
  <si>
    <t>SIBATE</t>
  </si>
  <si>
    <t>G4LADP027405</t>
  </si>
  <si>
    <t>KNADN511AE6855611</t>
  </si>
  <si>
    <t>bibi.caicedo@hotmail.com</t>
  </si>
  <si>
    <t>BACCA</t>
  </si>
  <si>
    <t>HHN973</t>
  </si>
  <si>
    <t>F710Q176756</t>
  </si>
  <si>
    <t>9FBBSRADDFM714526</t>
  </si>
  <si>
    <t>carlosavmaluminio@hotmail.com</t>
  </si>
  <si>
    <t>CAPERA</t>
  </si>
  <si>
    <t>JMQ501</t>
  </si>
  <si>
    <t>ESCAPE [4] SE HEV TP 2500CC 4X2</t>
  </si>
  <si>
    <t>LUB87582</t>
  </si>
  <si>
    <t>1FMCU0BZ7LUB87582</t>
  </si>
  <si>
    <t>julio.estupinan@linde.com</t>
  </si>
  <si>
    <t>JEYLEEN</t>
  </si>
  <si>
    <t>LSW848</t>
  </si>
  <si>
    <t>TRACKER [2] LS MT 1200CC T</t>
  </si>
  <si>
    <t>L4H222644146</t>
  </si>
  <si>
    <t>8AGEA76C0PR124382</t>
  </si>
  <si>
    <t>JIVILLA31@HOTMAIL.COM</t>
  </si>
  <si>
    <t>TENORIO</t>
  </si>
  <si>
    <t>IYY707</t>
  </si>
  <si>
    <t>TRACKER [2] LS TP 1200CC T</t>
  </si>
  <si>
    <t>L4H221754578</t>
  </si>
  <si>
    <t>9BGEA76C0PB151648</t>
  </si>
  <si>
    <t>tatanchelo2705@gmail.com</t>
  </si>
  <si>
    <t>KTX997</t>
  </si>
  <si>
    <t>KICKS [FL] ADVANCE MT 1600CC R17</t>
  </si>
  <si>
    <t>HR16377938V</t>
  </si>
  <si>
    <t>3N8CP5HE5ZL616366</t>
  </si>
  <si>
    <t>gloriagutierrez273@gmail.com</t>
  </si>
  <si>
    <t>URIEL</t>
  </si>
  <si>
    <t>GAVIRIA</t>
  </si>
  <si>
    <t>UCX575</t>
  </si>
  <si>
    <t>FILADELFIA</t>
  </si>
  <si>
    <t>F710Q177076</t>
  </si>
  <si>
    <t>9FBBSRADDFM715055</t>
  </si>
  <si>
    <t>delfos54@gmail.com</t>
  </si>
  <si>
    <t>SILVERIA</t>
  </si>
  <si>
    <t>GZP349</t>
  </si>
  <si>
    <t>CX3 PRIME TP 2000CC R16</t>
  </si>
  <si>
    <t>PE21416421</t>
  </si>
  <si>
    <t>JM7DK2W7AL1429326</t>
  </si>
  <si>
    <t>silveriaestupinan@gmail.com</t>
  </si>
  <si>
    <t>DEDE</t>
  </si>
  <si>
    <t>BADILLO</t>
  </si>
  <si>
    <t>GZV550</t>
  </si>
  <si>
    <t>C5 AIRCROSS SHINE TP 1600CC T CT</t>
  </si>
  <si>
    <t>10FJCG2576454</t>
  </si>
  <si>
    <t>VR7A45GYVLL003010</t>
  </si>
  <si>
    <t xml:space="preserve">CITROEN C5 </t>
  </si>
  <si>
    <t>jdede77@gmail.com</t>
  </si>
  <si>
    <t>LEAO</t>
  </si>
  <si>
    <t>LHK243</t>
  </si>
  <si>
    <t>3 [4] GRAND TOURING L TP 2500CC 7AB C</t>
  </si>
  <si>
    <t>PY40808387</t>
  </si>
  <si>
    <t>3MZBP2SLASM301176</t>
  </si>
  <si>
    <t>jalvarez132014@hotmail.com</t>
  </si>
  <si>
    <t>YURI</t>
  </si>
  <si>
    <t>KNS072</t>
  </si>
  <si>
    <t>B4DA426Q001561</t>
  </si>
  <si>
    <t>93YRBB008PJ093822</t>
  </si>
  <si>
    <t>ingyrestrepo91@gmail.com</t>
  </si>
  <si>
    <t>ELCIRA</t>
  </si>
  <si>
    <t>UGK052</t>
  </si>
  <si>
    <t>2 [2] Grand Touring TP 1500CC 6AB T</t>
  </si>
  <si>
    <t>P540300223</t>
  </si>
  <si>
    <t>3MDDJ2HAAHM107940</t>
  </si>
  <si>
    <t>diazmezap@gmail.com</t>
  </si>
  <si>
    <t>JKN809</t>
  </si>
  <si>
    <t>FORTUNER [2] 2.7L STREET TP 2700CC 4X2 E</t>
  </si>
  <si>
    <t>2TRA221531</t>
  </si>
  <si>
    <t>8AJCX8GS4J0691242</t>
  </si>
  <si>
    <t>luishernandez1956@hotmail.com</t>
  </si>
  <si>
    <t>ATANACIO</t>
  </si>
  <si>
    <t>IWY274</t>
  </si>
  <si>
    <t>LOGAN [2] AUTHENTIQUE MT 1600CC SA 8V</t>
  </si>
  <si>
    <t>A812UB99679</t>
  </si>
  <si>
    <t>9FB4SREB4HM237744</t>
  </si>
  <si>
    <t>gabriel046@hotmail.com</t>
  </si>
  <si>
    <t>KTQ434</t>
  </si>
  <si>
    <t>M16A2378662</t>
  </si>
  <si>
    <t>TSMYD21S6NMA28182</t>
  </si>
  <si>
    <t>albarracinproveedora@hotmail.com</t>
  </si>
  <si>
    <t>KYO217</t>
  </si>
  <si>
    <t>Q5 [2] SPORTBACK 45 TF TP 2000CC T CT</t>
  </si>
  <si>
    <t>DGK015573</t>
  </si>
  <si>
    <t>WAUZZZFY2N2063639</t>
  </si>
  <si>
    <t>amparorojas@plasticosmq.com.co</t>
  </si>
  <si>
    <t>NQR357</t>
  </si>
  <si>
    <t>VAN N400 MOVE FULL MT 1500CC AA 2AB ABS</t>
  </si>
  <si>
    <t>LAR1CR51310682</t>
  </si>
  <si>
    <t>LZWADAGA0SC801815</t>
  </si>
  <si>
    <t xml:space="preserve">CHEVROLET VAN </t>
  </si>
  <si>
    <t>yoriro19@hotmail.com</t>
  </si>
  <si>
    <t>MARCIA</t>
  </si>
  <si>
    <t>DENISE</t>
  </si>
  <si>
    <t>ECHEVERRIA</t>
  </si>
  <si>
    <t>GLT442</t>
  </si>
  <si>
    <t>GRAND CHEROKEE LAREDO TP 3600CC 4X4</t>
  </si>
  <si>
    <t>XXXXX</t>
  </si>
  <si>
    <t>1C4RJFAGXKC793764</t>
  </si>
  <si>
    <t xml:space="preserve">JEEP GRAND </t>
  </si>
  <si>
    <t>marcices@hotmail.con</t>
  </si>
  <si>
    <t>DINA</t>
  </si>
  <si>
    <t>BASTIDAS</t>
  </si>
  <si>
    <t>GMU207</t>
  </si>
  <si>
    <t>TRACKER [FL] LT TP 1800CC</t>
  </si>
  <si>
    <t>CLL901585</t>
  </si>
  <si>
    <t>3GNCJ8EE5LL901585</t>
  </si>
  <si>
    <t>dinaluz_sotobastidas@yahoo.es</t>
  </si>
  <si>
    <t>KOQ336</t>
  </si>
  <si>
    <t>ACCENT [6] ADVANCE TP 1600CC 4P 2A</t>
  </si>
  <si>
    <t>G4FGMU027844</t>
  </si>
  <si>
    <t>9BHCP41CBNP222295</t>
  </si>
  <si>
    <t>atalejandrotrujillo@gmail.com</t>
  </si>
  <si>
    <t>OFFIR</t>
  </si>
  <si>
    <t>JIOVANNA</t>
  </si>
  <si>
    <t>ALONSO</t>
  </si>
  <si>
    <t>IUY246</t>
  </si>
  <si>
    <t>G1B53907</t>
  </si>
  <si>
    <t>WF0CP6A95G1B53907</t>
  </si>
  <si>
    <t>offirangarita@gmail.com</t>
  </si>
  <si>
    <t>MYZ857</t>
  </si>
  <si>
    <t>T-CROSS TRENDLINE ST TP 1000CC T 6AB ABS</t>
  </si>
  <si>
    <t>DHS471744</t>
  </si>
  <si>
    <t>9BWBH6BF3P4015056</t>
  </si>
  <si>
    <t>rafaelricardoj@gmail.com</t>
  </si>
  <si>
    <t>RODOLFO</t>
  </si>
  <si>
    <t>DNM891</t>
  </si>
  <si>
    <t>HGB02211</t>
  </si>
  <si>
    <t>1FM5K8F83HGB02211</t>
  </si>
  <si>
    <t>rector@colegionuevocampestre.edu.co</t>
  </si>
  <si>
    <t>MARTIN</t>
  </si>
  <si>
    <t>SHUTZBERG</t>
  </si>
  <si>
    <t>UCY446</t>
  </si>
  <si>
    <t>FM134769</t>
  </si>
  <si>
    <t>3FADP4BJ0FM134769</t>
  </si>
  <si>
    <t>jmartin06@gmail.com</t>
  </si>
  <si>
    <t>EDWUIN</t>
  </si>
  <si>
    <t>ZAMIR</t>
  </si>
  <si>
    <t>LLN538</t>
  </si>
  <si>
    <t>HR16108046P</t>
  </si>
  <si>
    <t>3N8CP5HE3ZL630251</t>
  </si>
  <si>
    <t>agudelob@gmail.com</t>
  </si>
  <si>
    <t>MORENO CASTRO</t>
  </si>
  <si>
    <t>JSL528</t>
  </si>
  <si>
    <t>3 [4] GRAND TOURING TP 2000CC 7AB CT TC</t>
  </si>
  <si>
    <t>PE40674176</t>
  </si>
  <si>
    <t>3MZBP2S7AMM103301</t>
  </si>
  <si>
    <t>gustavomorenoalvarez@gmail.com</t>
  </si>
  <si>
    <t>YINETH</t>
  </si>
  <si>
    <t>NIQ366</t>
  </si>
  <si>
    <t>PY40571629</t>
  </si>
  <si>
    <t>JM7VA4WLARN101675</t>
  </si>
  <si>
    <t>yinethmendez16@gmail.com</t>
  </si>
  <si>
    <t>ERY</t>
  </si>
  <si>
    <t>RIVAS</t>
  </si>
  <si>
    <t>DIV518</t>
  </si>
  <si>
    <t>GRAND VITARA 1.6 L MT 1600CC 3P</t>
  </si>
  <si>
    <t>G16B722708</t>
  </si>
  <si>
    <t>8LDBSV442C0123565</t>
  </si>
  <si>
    <t xml:space="preserve">CHEVROLET GRAND </t>
  </si>
  <si>
    <t>Cesarbarbosa1985@gmail.com</t>
  </si>
  <si>
    <t>AMEZQUITA</t>
  </si>
  <si>
    <t>IWZ885</t>
  </si>
  <si>
    <t>ESCAPE [3] TITANIUM TP 2000CC 4X4</t>
  </si>
  <si>
    <t>G1B67018</t>
  </si>
  <si>
    <t>WF0CP6B92G1B67018</t>
  </si>
  <si>
    <t>bibiderossoff@hotmail.com</t>
  </si>
  <si>
    <t>ASTRITH</t>
  </si>
  <si>
    <t>MKL508</t>
  </si>
  <si>
    <t>CRUZE PLATINUM [LT] AT 1800CC 4P CT</t>
  </si>
  <si>
    <t>F18D4356288KA</t>
  </si>
  <si>
    <t>KL1PM5C59CK724647</t>
  </si>
  <si>
    <t xml:space="preserve">CHEVROLET CRUZE </t>
  </si>
  <si>
    <t>CONSUELO</t>
  </si>
  <si>
    <t>JXY229</t>
  </si>
  <si>
    <t>L4H210854725</t>
  </si>
  <si>
    <t>9BGEA76C0NB126680</t>
  </si>
  <si>
    <t>consuelolopez22@homail.com</t>
  </si>
  <si>
    <t>NFV350</t>
  </si>
  <si>
    <t>GRAND VITARA GLX HYBRID AT 1500CC 6AB 4X2</t>
  </si>
  <si>
    <t>K15CN7060638</t>
  </si>
  <si>
    <t>MA3YKL1S1PT100144</t>
  </si>
  <si>
    <t>gomezluzangela@yahoo.com.ar</t>
  </si>
  <si>
    <t>YICED</t>
  </si>
  <si>
    <t>KVQ142</t>
  </si>
  <si>
    <t>LWNF220681205</t>
  </si>
  <si>
    <t>9BG156YK0NC450560</t>
  </si>
  <si>
    <t>andreajaramillo1913@gmail.com</t>
  </si>
  <si>
    <t>PHR821</t>
  </si>
  <si>
    <t>DHS760830</t>
  </si>
  <si>
    <t>9BWBH6BF5S4008070</t>
  </si>
  <si>
    <t>elive31@gmail.com</t>
  </si>
  <si>
    <t>NORAH</t>
  </si>
  <si>
    <t>MARTELO</t>
  </si>
  <si>
    <t>LMV080</t>
  </si>
  <si>
    <t>P540627202</t>
  </si>
  <si>
    <t>3MDDJ2HAAPM405428</t>
  </si>
  <si>
    <t>af.cardona9509@gmail.com</t>
  </si>
  <si>
    <t>EMMA</t>
  </si>
  <si>
    <t>MOYA</t>
  </si>
  <si>
    <t>JMT921</t>
  </si>
  <si>
    <t>HR16313592U</t>
  </si>
  <si>
    <t>3N1CN7AD2ZK168384</t>
  </si>
  <si>
    <t>EMMAPINILLA5@GMAIL.COM</t>
  </si>
  <si>
    <t>REINA</t>
  </si>
  <si>
    <t>NGL129</t>
  </si>
  <si>
    <t>RIO ZENITH [FL] MT 1400CC 4P CT TC</t>
  </si>
  <si>
    <t>G4LCPE710678</t>
  </si>
  <si>
    <t>3KPA341ABRE626679</t>
  </si>
  <si>
    <t>rzmorag@gmail.com</t>
  </si>
  <si>
    <t>FRL548</t>
  </si>
  <si>
    <t>A812UE80011</t>
  </si>
  <si>
    <t>9FB5SREB4KM632718</t>
  </si>
  <si>
    <t>luzepza29@hotmail.com</t>
  </si>
  <si>
    <t>JRW815</t>
  </si>
  <si>
    <t>CRETA [FL] PREMIUM MT 1600CC 4X2 2AB AB</t>
  </si>
  <si>
    <t>G4FGMU253431</t>
  </si>
  <si>
    <t>9BHGB812BNP241546</t>
  </si>
  <si>
    <t>SOLIDARIA</t>
  </si>
  <si>
    <t>lunaysol6697@gmail.com</t>
  </si>
  <si>
    <t>DIANYS</t>
  </si>
  <si>
    <t>LPQ757</t>
  </si>
  <si>
    <t>2GDD057047</t>
  </si>
  <si>
    <t>8AJAB3GS1N2932449</t>
  </si>
  <si>
    <t>dianiso1425@hmail.com</t>
  </si>
  <si>
    <t>LKS760</t>
  </si>
  <si>
    <t>H5HA460D043292</t>
  </si>
  <si>
    <t>93Y9SR333PJ341663</t>
  </si>
  <si>
    <t>luzelena97@hotmail.com</t>
  </si>
  <si>
    <t>HXT710</t>
  </si>
  <si>
    <t>1KDU387129</t>
  </si>
  <si>
    <t>MHFYZ59G0E4006519</t>
  </si>
  <si>
    <t>martamontoya96@hotmail.com</t>
  </si>
  <si>
    <t>EIW597</t>
  </si>
  <si>
    <t>CERATO PRO [2] ZENITH MT 1600CC 4P 2AB ABS</t>
  </si>
  <si>
    <t>G4FGHW538491</t>
  </si>
  <si>
    <t>3KPFN411AJE194891</t>
  </si>
  <si>
    <t>cvelandia1@hotmail.com</t>
  </si>
  <si>
    <t>JPV318</t>
  </si>
  <si>
    <t>ESCAPE [4] TITANIUM HEV TP 2500CC 4X4</t>
  </si>
  <si>
    <t>LUB87283</t>
  </si>
  <si>
    <t>1FMCU9DZ6LUB87283</t>
  </si>
  <si>
    <t>chechovelasquez@hotmail.com</t>
  </si>
  <si>
    <t>FPV089</t>
  </si>
  <si>
    <t>GLE 250 [W166] CDI 4MAT TP 2200CC TD</t>
  </si>
  <si>
    <t>WDC1660041A779027</t>
  </si>
  <si>
    <t xml:space="preserve">MERCEDES BENZ GLE </t>
  </si>
  <si>
    <t>susadurang@gmail.com</t>
  </si>
  <si>
    <t>BLANCA AUREL</t>
  </si>
  <si>
    <t>KEV808</t>
  </si>
  <si>
    <t>VERSA [2] ADVANCE MT 1600CC RIN 1</t>
  </si>
  <si>
    <t>HR16032882V</t>
  </si>
  <si>
    <t>3N1CN8AE4ZL103903</t>
  </si>
  <si>
    <t>blatorquin@gmail.com</t>
  </si>
  <si>
    <t>STIVEN</t>
  </si>
  <si>
    <t>FUN169</t>
  </si>
  <si>
    <t>PY10462581</t>
  </si>
  <si>
    <t>JM7KF4WLAK0241598</t>
  </si>
  <si>
    <t>michaelmoncada11@gmail.com</t>
  </si>
  <si>
    <t>FUV213</t>
  </si>
  <si>
    <t>MONTELIBANO</t>
  </si>
  <si>
    <t>A25AR593044</t>
  </si>
  <si>
    <t>JTMR6RFV6MD026002</t>
  </si>
  <si>
    <t>DELGADORAFAELN@GMAIL.COM</t>
  </si>
  <si>
    <t>KRP945</t>
  </si>
  <si>
    <t>L4F222094570</t>
  </si>
  <si>
    <t>9BGED48K0PG171920</t>
  </si>
  <si>
    <t>bernalligia37@gmail.com</t>
  </si>
  <si>
    <t>JORDAN</t>
  </si>
  <si>
    <t>HCS868</t>
  </si>
  <si>
    <t>C 200 [W204] [FL] CGI AVAN TP 1800CC T 4P</t>
  </si>
  <si>
    <t>WDDGF4JB6DA764042</t>
  </si>
  <si>
    <t>juanmanueljordan16@gmail.com</t>
  </si>
  <si>
    <t>KTK725</t>
  </si>
  <si>
    <t>GIRON</t>
  </si>
  <si>
    <t>A812UH12749</t>
  </si>
  <si>
    <t>9FB5SREB4PM607854</t>
  </si>
  <si>
    <t>johnwilliamrincongarzon7@gmail.com</t>
  </si>
  <si>
    <t>RONCANCIO</t>
  </si>
  <si>
    <t>HVM630</t>
  </si>
  <si>
    <t>HR16898616G</t>
  </si>
  <si>
    <t>3N1CN7AD9ZK144888</t>
  </si>
  <si>
    <t>afredyr@yahoo.com</t>
  </si>
  <si>
    <t>JCO490</t>
  </si>
  <si>
    <t>LOGAN [2] DYNAMIQUE MT 1600CC AA 8V</t>
  </si>
  <si>
    <t>A812UC44074</t>
  </si>
  <si>
    <t>9FB4SREB4HM399665</t>
  </si>
  <si>
    <t>salvarez12@hotmail.com</t>
  </si>
  <si>
    <t>ANAMARIA</t>
  </si>
  <si>
    <t>RONDEROS</t>
  </si>
  <si>
    <t>UUK981</t>
  </si>
  <si>
    <t>4RUNNER [5] SR5 AT 4000CC</t>
  </si>
  <si>
    <t>1GRB056035</t>
  </si>
  <si>
    <t>JTEBU4JR7F5219336</t>
  </si>
  <si>
    <t>IVETH</t>
  </si>
  <si>
    <t>ARROYO</t>
  </si>
  <si>
    <t>ZARATE</t>
  </si>
  <si>
    <t>LYL232</t>
  </si>
  <si>
    <t>COTA</t>
  </si>
  <si>
    <t>X TRAIL[T33] e-POWER ADVANCE AT 1500CC 6AB A</t>
  </si>
  <si>
    <t>BM46041475A</t>
  </si>
  <si>
    <t>JN1T33JB0Z0000389</t>
  </si>
  <si>
    <t>arroyoiveth@yahoo.com</t>
  </si>
  <si>
    <t>JANETTE</t>
  </si>
  <si>
    <t>GELVEZ</t>
  </si>
  <si>
    <t>AROCHA</t>
  </si>
  <si>
    <t>UCQ281</t>
  </si>
  <si>
    <t>TUCSON IX 35 2.0L AT 2000CC 4X2</t>
  </si>
  <si>
    <t>G4NAEU480873</t>
  </si>
  <si>
    <t>KMHJT81EBFU009268</t>
  </si>
  <si>
    <t>NYK903</t>
  </si>
  <si>
    <t>BM46221132A</t>
  </si>
  <si>
    <t>JN1T33JB8Z0010460</t>
  </si>
  <si>
    <t>FIRLE7@HOTMAIL.COM</t>
  </si>
  <si>
    <t>KTZ297</t>
  </si>
  <si>
    <t>2ZR2M93472</t>
  </si>
  <si>
    <t>9BRKZAAG4N0613562</t>
  </si>
  <si>
    <t>mariapatricia.mariap@gmail.com</t>
  </si>
  <si>
    <t>HOLVER</t>
  </si>
  <si>
    <t>FWX153</t>
  </si>
  <si>
    <t>PY40275202</t>
  </si>
  <si>
    <t>3MVDM2WLAML102304</t>
  </si>
  <si>
    <t>olverl59@hotmail.com</t>
  </si>
  <si>
    <t>KOY626</t>
  </si>
  <si>
    <t>POLO [6] HIGHLINE TP 1600CC 4AB A</t>
  </si>
  <si>
    <t>CWS126521</t>
  </si>
  <si>
    <t>9BWAL5BZXNP007594</t>
  </si>
  <si>
    <t>bibianarodsar@hotmail.com</t>
  </si>
  <si>
    <t>NXV520</t>
  </si>
  <si>
    <t>YUAN UP EV AT 130KW 6AB AB</t>
  </si>
  <si>
    <t>TZ200XSW4D4056704</t>
  </si>
  <si>
    <t>LC0CE4CB8S4006326</t>
  </si>
  <si>
    <t>leonormezae@gmail.com</t>
  </si>
  <si>
    <t>EIW128</t>
  </si>
  <si>
    <t>CFZS88886</t>
  </si>
  <si>
    <t>9BWAB45U1JT052907</t>
  </si>
  <si>
    <t>santanacamal@gmail.com</t>
  </si>
  <si>
    <t>MALAGON</t>
  </si>
  <si>
    <t>MANRIQUE</t>
  </si>
  <si>
    <t>IRT703</t>
  </si>
  <si>
    <t>PY20659099</t>
  </si>
  <si>
    <t>JM7GJ4S33G1220429</t>
  </si>
  <si>
    <t>Malagonman@gmail.com</t>
  </si>
  <si>
    <t>IWY143</t>
  </si>
  <si>
    <t>WRANGLER UNLIMITED [ SPORT TP 3600CC 4X4 4P</t>
  </si>
  <si>
    <t>NA4143</t>
  </si>
  <si>
    <t>1C4BJWDG8GL114143</t>
  </si>
  <si>
    <t>ELSA</t>
  </si>
  <si>
    <t>ZZV117</t>
  </si>
  <si>
    <t>CX5 HIGH FWD TP 2000CC</t>
  </si>
  <si>
    <t>PE30653635</t>
  </si>
  <si>
    <t>JM8KE2W78F0252289</t>
  </si>
  <si>
    <t>ELENARUIZ1105@GMAIL.COM</t>
  </si>
  <si>
    <t>EPL512</t>
  </si>
  <si>
    <t>KICKS ADVANCE MT 1600CC R17</t>
  </si>
  <si>
    <t>HR16607758T</t>
  </si>
  <si>
    <t>3N8CP5HD6ZL467070</t>
  </si>
  <si>
    <t>saulquicenojaramillo@gmail.com</t>
  </si>
  <si>
    <t>JMP453</t>
  </si>
  <si>
    <t>PE40684099</t>
  </si>
  <si>
    <t>3MVDM2W7AML103564</t>
  </si>
  <si>
    <t>ozmu1956@gmail.com</t>
  </si>
  <si>
    <t>EDWARD</t>
  </si>
  <si>
    <t>COLLAZOS</t>
  </si>
  <si>
    <t>GCY740</t>
  </si>
  <si>
    <t>PUERTO TEJADA</t>
  </si>
  <si>
    <t>Z1182718HOAX0140</t>
  </si>
  <si>
    <t>9GACE5CD9KB048754</t>
  </si>
  <si>
    <t>edwardcm2425@hotmai.com</t>
  </si>
  <si>
    <t>NHZ179</t>
  </si>
  <si>
    <t>G4LLRU436896</t>
  </si>
  <si>
    <t>KMHHB811GSU082544</t>
  </si>
  <si>
    <t>JEN508</t>
  </si>
  <si>
    <t>M240i F23 Cabriolet TP 3000CC T</t>
  </si>
  <si>
    <t>WBA2L1108HV647813</t>
  </si>
  <si>
    <t xml:space="preserve">BMW M240i </t>
  </si>
  <si>
    <t>Danielomendez99@gmail.com</t>
  </si>
  <si>
    <t>KJV789</t>
  </si>
  <si>
    <t>GRAND VITARA [3] [FL SZ GLX SPORT MT 2400CC 5P 4X4</t>
  </si>
  <si>
    <t>J24B1251345</t>
  </si>
  <si>
    <t>JS3TD04V4E4103687</t>
  </si>
  <si>
    <t>lcabreras010@gmail.com</t>
  </si>
  <si>
    <t>PARRADO</t>
  </si>
  <si>
    <t>FKN581</t>
  </si>
  <si>
    <t>SANDERO [2] [FL] LIFE + MT 1600CC 16V AA 4AB</t>
  </si>
  <si>
    <t>J759Q084114</t>
  </si>
  <si>
    <t>9FB5SR0E5NM082914</t>
  </si>
  <si>
    <t>YOLANDAPARRADO@GMAIL.COM</t>
  </si>
  <si>
    <t>NFV964</t>
  </si>
  <si>
    <t>2GD1408962</t>
  </si>
  <si>
    <t>8AJAB3GS7P2933205</t>
  </si>
  <si>
    <t>yiliam2009@hotmail.com</t>
  </si>
  <si>
    <t>NLR845</t>
  </si>
  <si>
    <t>G4FGRE060929</t>
  </si>
  <si>
    <t>3KPFC41ABSE068328</t>
  </si>
  <si>
    <t>caangul@gmail.com</t>
  </si>
  <si>
    <t>DELACRUZ</t>
  </si>
  <si>
    <t>LLL108</t>
  </si>
  <si>
    <t>VOYAGE COMFORTLINE TP 1600CC 16V 2AB AB</t>
  </si>
  <si>
    <t>CWS147895</t>
  </si>
  <si>
    <t>9BWDL45U5NT121727</t>
  </si>
  <si>
    <t>vitmanu_10@hotmail.com</t>
  </si>
  <si>
    <t>MPL787</t>
  </si>
  <si>
    <t>B12D1752340KC3</t>
  </si>
  <si>
    <t>9GAMF48D7DB021298</t>
  </si>
  <si>
    <t>ykcc17@hotmail.com</t>
  </si>
  <si>
    <t>YAJAIRA</t>
  </si>
  <si>
    <t>CUC789</t>
  </si>
  <si>
    <t>TIIDA HB EMOTION MT 1800CC AB</t>
  </si>
  <si>
    <t>MR18626166H</t>
  </si>
  <si>
    <t>RKP873</t>
  </si>
  <si>
    <t>JETTA [5] TRENDLINE MT 2000CC FE</t>
  </si>
  <si>
    <t>CBP214612</t>
  </si>
  <si>
    <t>3VWBV49M6BM036408</t>
  </si>
  <si>
    <t>anamaroco@yahoo.com</t>
  </si>
  <si>
    <t>NGU884</t>
  </si>
  <si>
    <t>CX50 GRAND TOURING AT 2500CC 4X4</t>
  </si>
  <si>
    <t>PY40586123</t>
  </si>
  <si>
    <t>JM7VA4WLARN102147</t>
  </si>
  <si>
    <t>julianrpo@gmail.com</t>
  </si>
  <si>
    <t>FQP035</t>
  </si>
  <si>
    <t>2842Q244566</t>
  </si>
  <si>
    <t>9FBHSR595LM187392</t>
  </si>
  <si>
    <t>SMITH</t>
  </si>
  <si>
    <t>HHQ521</t>
  </si>
  <si>
    <t>G4FCDH310282</t>
  </si>
  <si>
    <t>8LCFT4111FE003822</t>
  </si>
  <si>
    <t>ruthcita0505@gmail.com</t>
  </si>
  <si>
    <t>NPY537</t>
  </si>
  <si>
    <t>T-CROSS [FL] COMFORTLINE AT 1000CC T 6AB</t>
  </si>
  <si>
    <t>DHS801541</t>
  </si>
  <si>
    <t>9BWBH6BFXS4024698</t>
  </si>
  <si>
    <t>gdroabar@gmail.com</t>
  </si>
  <si>
    <t>FJW754</t>
  </si>
  <si>
    <t>JM125305</t>
  </si>
  <si>
    <t>jimmy.ramirez.duque@gmail.com</t>
  </si>
  <si>
    <t>JLQ762</t>
  </si>
  <si>
    <t>CHIQUINQUIRA</t>
  </si>
  <si>
    <t>MR20644046W</t>
  </si>
  <si>
    <t>SJNFBNJ11Z2740748</t>
  </si>
  <si>
    <t>jupazaca.1998@gmail.com</t>
  </si>
  <si>
    <t>GALVEZ</t>
  </si>
  <si>
    <t>JJU762</t>
  </si>
  <si>
    <t>A812Q013318</t>
  </si>
  <si>
    <t>9FB4SREB4JM769460</t>
  </si>
  <si>
    <t>companeradetinto@gmail.com</t>
  </si>
  <si>
    <t>LKU707</t>
  </si>
  <si>
    <t>GOL [7] [FL] COMFORTLINE AT 1600CC 2AB A</t>
  </si>
  <si>
    <t>CWS567441</t>
  </si>
  <si>
    <t>9BWAL45U7NT123658</t>
  </si>
  <si>
    <t>analuciam4@gmail.com</t>
  </si>
  <si>
    <t>FAJARDO</t>
  </si>
  <si>
    <t>JSL508</t>
  </si>
  <si>
    <t>SPARK [4] GT LT MT 1200CC 5P AA</t>
  </si>
  <si>
    <t>Z2193480L4AX0269</t>
  </si>
  <si>
    <t>9GACE6CD2LB031060</t>
  </si>
  <si>
    <t>la.garcia1@hotmail.com</t>
  </si>
  <si>
    <t>JGV798</t>
  </si>
  <si>
    <t>A812Q012048</t>
  </si>
  <si>
    <t>9FB4SREB4JM769230</t>
  </si>
  <si>
    <t>CHRISTIAN</t>
  </si>
  <si>
    <t>LINCE</t>
  </si>
  <si>
    <t>NXT865</t>
  </si>
  <si>
    <t>2ZR3B04083</t>
  </si>
  <si>
    <t>9BRKZAAG4S0702639</t>
  </si>
  <si>
    <t>cdsalazar@celsia.com</t>
  </si>
  <si>
    <t>OVALLE</t>
  </si>
  <si>
    <t>JMT274</t>
  </si>
  <si>
    <t>PY31150215</t>
  </si>
  <si>
    <t>JM7KF2WLAM0606128</t>
  </si>
  <si>
    <t>alfonso.ovalle@hotmail.com</t>
  </si>
  <si>
    <t>TERESITA</t>
  </si>
  <si>
    <t>DEL</t>
  </si>
  <si>
    <t>NNP085</t>
  </si>
  <si>
    <t>2ZR2X74920</t>
  </si>
  <si>
    <t>9BRBZ3BE1R4055726</t>
  </si>
  <si>
    <t>tereguti1994@gmail.com</t>
  </si>
  <si>
    <t>MANOLO</t>
  </si>
  <si>
    <t>DQQ860</t>
  </si>
  <si>
    <t>STEPWAY [2] DYNAMIQUE / INTENS MT 1600CC AA 16V 2AB</t>
  </si>
  <si>
    <t>2842Q115191</t>
  </si>
  <si>
    <t>9FB5SRC9GJM862434</t>
  </si>
  <si>
    <t>MERA</t>
  </si>
  <si>
    <t>NVY692</t>
  </si>
  <si>
    <t>J759Q297397</t>
  </si>
  <si>
    <t>9FB4SR0E4SM999460</t>
  </si>
  <si>
    <t>mavi_87@hotmail.com</t>
  </si>
  <si>
    <t>LISANA</t>
  </si>
  <si>
    <t>JQS705</t>
  </si>
  <si>
    <t>COROLLA [12] [F XE-I HYBRID TP 1800CC 7AB A</t>
  </si>
  <si>
    <t>2ZR2J95679</t>
  </si>
  <si>
    <t>9BRBZ3BE6M4017546</t>
  </si>
  <si>
    <t>lisanagomez@gmail.com</t>
  </si>
  <si>
    <t>RUBIO</t>
  </si>
  <si>
    <t>RBX562</t>
  </si>
  <si>
    <t>CBP164647</t>
  </si>
  <si>
    <t>3VWYV49M6AM040497</t>
  </si>
  <si>
    <t>pilarsuarez.personal@gmail.com</t>
  </si>
  <si>
    <t>GLS478</t>
  </si>
  <si>
    <t>A812UF61544</t>
  </si>
  <si>
    <t>9FB5SREB4LM103610</t>
  </si>
  <si>
    <t>auracastrofundamerani@gmail.com</t>
  </si>
  <si>
    <t>PIRIACHE</t>
  </si>
  <si>
    <t>LZR312</t>
  </si>
  <si>
    <t>2 [2] [FL] GRAND TOURING TP 1500CC 6AB T</t>
  </si>
  <si>
    <t>P540670216</t>
  </si>
  <si>
    <t>3MDDJ2HAASM454095</t>
  </si>
  <si>
    <t>alejandro.gutierrez0042@correo.policia.gov.co</t>
  </si>
  <si>
    <t>LRO527</t>
  </si>
  <si>
    <t>BLAZER RS TP 3600CC 4X4</t>
  </si>
  <si>
    <t>LGXRNS205394</t>
  </si>
  <si>
    <t>3GNKB8RS0NS205394</t>
  </si>
  <si>
    <t xml:space="preserve">CHEVROLET BLAZER </t>
  </si>
  <si>
    <t>eugeniasep@gmail.com</t>
  </si>
  <si>
    <t>GRO831</t>
  </si>
  <si>
    <t>PY21320378</t>
  </si>
  <si>
    <t>JM7KF4WLAL0328429</t>
  </si>
  <si>
    <t>edwinalonsogarcia@gmail.com</t>
  </si>
  <si>
    <t>FQM096</t>
  </si>
  <si>
    <t>M16A2292730</t>
  </si>
  <si>
    <t>TSMYD21S1KM646969</t>
  </si>
  <si>
    <t>urregomarin@gmail.com</t>
  </si>
  <si>
    <t>MILLERLANDY</t>
  </si>
  <si>
    <t>VIVAS</t>
  </si>
  <si>
    <t>FZT989</t>
  </si>
  <si>
    <t>SANTANDER DE QUILICHAO</t>
  </si>
  <si>
    <t>ERTIGA MPV MT 1400CC 5P 4X</t>
  </si>
  <si>
    <t>K14BT1294321</t>
  </si>
  <si>
    <t>MHYZE81S2KJ304365</t>
  </si>
  <si>
    <t xml:space="preserve">SUZUKI ERTIGA </t>
  </si>
  <si>
    <t>JEILE</t>
  </si>
  <si>
    <t>NHV707</t>
  </si>
  <si>
    <t>PE40777309</t>
  </si>
  <si>
    <t>3MVDM2W7ARL209429</t>
  </si>
  <si>
    <t>LUCIANO</t>
  </si>
  <si>
    <t>ARVEY</t>
  </si>
  <si>
    <t>MENDIVELSO</t>
  </si>
  <si>
    <t>ELT876</t>
  </si>
  <si>
    <t>EQUINOX [3] LS TP 1500CC T 4X2</t>
  </si>
  <si>
    <t>CJS519369</t>
  </si>
  <si>
    <t>3GNAX9EV8JS519369</t>
  </si>
  <si>
    <t>lucianomendivelso@hotmail.com</t>
  </si>
  <si>
    <t>JHOENLY</t>
  </si>
  <si>
    <t>GSS349</t>
  </si>
  <si>
    <t>SOLUTO DESIRE MT 1400CC 4P 2A</t>
  </si>
  <si>
    <t>G4LCL1022043</t>
  </si>
  <si>
    <t>LJD0AA29AM0132343</t>
  </si>
  <si>
    <t xml:space="preserve">KIA SOLUTO </t>
  </si>
  <si>
    <t>luisagutierrez22@gmail.com</t>
  </si>
  <si>
    <t>GHS662</t>
  </si>
  <si>
    <t>A452D004230</t>
  </si>
  <si>
    <t>9FBHJD204NM085626</t>
  </si>
  <si>
    <t>VAV405</t>
  </si>
  <si>
    <t>FONSECA</t>
  </si>
  <si>
    <t>VERSA ADVANCE AT 1600CC 2AB ABS</t>
  </si>
  <si>
    <t>HR16763162H</t>
  </si>
  <si>
    <t>3N1CN7AD0ZK146805</t>
  </si>
  <si>
    <t>zmarulandap@hotmail.com</t>
  </si>
  <si>
    <t>DWQ332</t>
  </si>
  <si>
    <t>PE10456023</t>
  </si>
  <si>
    <t>JM8KE2W74J0419546</t>
  </si>
  <si>
    <t>juanferoes@gmail.com</t>
  </si>
  <si>
    <t>MCU001</t>
  </si>
  <si>
    <t>RIO SPICE 1.4 TP 1400CC 4P</t>
  </si>
  <si>
    <t>G4FABS202758</t>
  </si>
  <si>
    <t>KNADN412BC6046365</t>
  </si>
  <si>
    <t>EUNIRIS</t>
  </si>
  <si>
    <t>KZP952</t>
  </si>
  <si>
    <t>SWIFT [4] DZIRE TP 1200CC 4P 2AB ABS</t>
  </si>
  <si>
    <t>K12MP1378824</t>
  </si>
  <si>
    <t>MBHZF63S6NG156493</t>
  </si>
  <si>
    <t>eunirisdavila@hotmail.com</t>
  </si>
  <si>
    <t>NADIA</t>
  </si>
  <si>
    <t>KARENT</t>
  </si>
  <si>
    <t>NDR068</t>
  </si>
  <si>
    <t>CRV [4] EX AT 2400CC CT</t>
  </si>
  <si>
    <t>K24Z91069507</t>
  </si>
  <si>
    <t>3HGRM4870CG601846</t>
  </si>
  <si>
    <t>ericksantiagoruedacruz@gmail.com</t>
  </si>
  <si>
    <t>NTX027</t>
  </si>
  <si>
    <t>YARIS CROSS XLS HYBRID TP 1500CC 8AB 4</t>
  </si>
  <si>
    <t>M15ADD55478</t>
  </si>
  <si>
    <t>JTDKBABBXSA413466</t>
  </si>
  <si>
    <t>mya.mrc@hotmail.com</t>
  </si>
  <si>
    <t>DZR488</t>
  </si>
  <si>
    <t>VERSA [FL] ADVANCE MT 1600CC 2AB ABS</t>
  </si>
  <si>
    <t>HR16847251N</t>
  </si>
  <si>
    <t>3N1CN7AD1ZK161135</t>
  </si>
  <si>
    <t>olguis2471@yahoo.es</t>
  </si>
  <si>
    <t>SEFFY</t>
  </si>
  <si>
    <t>SAMPER</t>
  </si>
  <si>
    <t>HKM267</t>
  </si>
  <si>
    <t>A690Q218413</t>
  </si>
  <si>
    <t>9FBHSRC85EM977055</t>
  </si>
  <si>
    <t>seffysamper@hotmail.com</t>
  </si>
  <si>
    <t>JYT179</t>
  </si>
  <si>
    <t>F4RE412C210272</t>
  </si>
  <si>
    <t>93YRHACA4NJ835123</t>
  </si>
  <si>
    <t>o.o.henao@hotmail.com</t>
  </si>
  <si>
    <t>SAMUEL</t>
  </si>
  <si>
    <t>AZA</t>
  </si>
  <si>
    <t>DGO370</t>
  </si>
  <si>
    <t>AVEO SD MT 1600CC 4P AA</t>
  </si>
  <si>
    <t>F16D30586462</t>
  </si>
  <si>
    <t xml:space="preserve">CHEVROLET AVEO </t>
  </si>
  <si>
    <t>MVU608</t>
  </si>
  <si>
    <t>TRACKER LS TP 1800CC</t>
  </si>
  <si>
    <t>CDL180893</t>
  </si>
  <si>
    <t>3GNCJ8CE8DL180893</t>
  </si>
  <si>
    <t>dbahenacoach@gmail.com</t>
  </si>
  <si>
    <t>IYO541</t>
  </si>
  <si>
    <t>GIRARDOTA</t>
  </si>
  <si>
    <t>B12D1372422KD3</t>
  </si>
  <si>
    <t>9GAMF48D9GB032954</t>
  </si>
  <si>
    <t>VANEGAS</t>
  </si>
  <si>
    <t>HQO776</t>
  </si>
  <si>
    <t>2842Q017788</t>
  </si>
  <si>
    <t>9FB4SRC94GM113364</t>
  </si>
  <si>
    <t>BARÃ“N</t>
  </si>
  <si>
    <t>IXQ181</t>
  </si>
  <si>
    <t>E412C011381</t>
  </si>
  <si>
    <t>angabava99@gmail.com</t>
  </si>
  <si>
    <t>BLANCA</t>
  </si>
  <si>
    <t>MOLINARES</t>
  </si>
  <si>
    <t>JSR547</t>
  </si>
  <si>
    <t>2ZR2H04539</t>
  </si>
  <si>
    <t>9BRBZ3BE1M4011265</t>
  </si>
  <si>
    <t>VILLABONA</t>
  </si>
  <si>
    <t>NFN908</t>
  </si>
  <si>
    <t>P540644821</t>
  </si>
  <si>
    <t>3MDDJ2SAARM411473</t>
  </si>
  <si>
    <t>josephluiz_7@hotmail.com</t>
  </si>
  <si>
    <t>DZV764</t>
  </si>
  <si>
    <t>F4RE412C059286</t>
  </si>
  <si>
    <t>93YRHACA2JJ710110</t>
  </si>
  <si>
    <t>JEMABA57@YAHOO.COM</t>
  </si>
  <si>
    <t>JYU005</t>
  </si>
  <si>
    <t>2ZR2L93456</t>
  </si>
  <si>
    <t>9BRKZAAG5N0604563</t>
  </si>
  <si>
    <t>paulitarico21@hotmail.con</t>
  </si>
  <si>
    <t>LUQUE</t>
  </si>
  <si>
    <t>CALA</t>
  </si>
  <si>
    <t>DVK956</t>
  </si>
  <si>
    <t>M16A2277402</t>
  </si>
  <si>
    <t>TSMYD21S0KM511756</t>
  </si>
  <si>
    <t>caritoluque13@hotmail.com</t>
  </si>
  <si>
    <t>JJP274</t>
  </si>
  <si>
    <t>1KD2858984</t>
  </si>
  <si>
    <t>JTEBH3FJ0LK216275</t>
  </si>
  <si>
    <t>javieracosta70@hotmail.com</t>
  </si>
  <si>
    <t>CRIOLLO</t>
  </si>
  <si>
    <t>LQS797</t>
  </si>
  <si>
    <t>CX5 [2] [FL] GRAND TOURING S TP 2500CC T 6AB</t>
  </si>
  <si>
    <t>PY31439731</t>
  </si>
  <si>
    <t>JM7KF4WLAP0772423</t>
  </si>
  <si>
    <t>dianapao1826@yahoo.es</t>
  </si>
  <si>
    <t>ARACELY</t>
  </si>
  <si>
    <t>JGR643</t>
  </si>
  <si>
    <t>PE40522800</t>
  </si>
  <si>
    <t>3MZBN4278HM201327</t>
  </si>
  <si>
    <t>NELLY</t>
  </si>
  <si>
    <t>TAMA</t>
  </si>
  <si>
    <t>KNO840</t>
  </si>
  <si>
    <t>J759Q083098</t>
  </si>
  <si>
    <t>9FB5SR4DXNM082037</t>
  </si>
  <si>
    <t>tamanelly2@gmail.com</t>
  </si>
  <si>
    <t>JXU171</t>
  </si>
  <si>
    <t>LA TEBAIDA</t>
  </si>
  <si>
    <t>G3LAMP141863</t>
  </si>
  <si>
    <t>KNAB2511ANT846802</t>
  </si>
  <si>
    <t>Hernando_mz@Hotmail.Com</t>
  </si>
  <si>
    <t>ELS418</t>
  </si>
  <si>
    <t>J1C72340</t>
  </si>
  <si>
    <t>WF0CP6B97J1C72340</t>
  </si>
  <si>
    <t>arturogoyeneche@gmail.com</t>
  </si>
  <si>
    <t>IWM793</t>
  </si>
  <si>
    <t>WDD1760431J417784</t>
  </si>
  <si>
    <t>lilianacastiblanco74@hotmail.com</t>
  </si>
  <si>
    <t>YAILYN</t>
  </si>
  <si>
    <t>GÃœIZA</t>
  </si>
  <si>
    <t>FKL423</t>
  </si>
  <si>
    <t>J759Q020420</t>
  </si>
  <si>
    <t>9FB5SR0E5MM561626</t>
  </si>
  <si>
    <t>YAILYN.GUIZA2020@GMAIL.COM</t>
  </si>
  <si>
    <t>HMR409</t>
  </si>
  <si>
    <t>B403C034763</t>
  </si>
  <si>
    <t>9FBHSRAJBEM896503</t>
  </si>
  <si>
    <t>juliusgranada@gmail.com</t>
  </si>
  <si>
    <t>IGNACIO</t>
  </si>
  <si>
    <t>AMADEO</t>
  </si>
  <si>
    <t>CABEZA</t>
  </si>
  <si>
    <t>ARCHBOLD</t>
  </si>
  <si>
    <t>NTX087</t>
  </si>
  <si>
    <t>ZRV TOURING AT 2000CC 4X2 C</t>
  </si>
  <si>
    <t>K20Z52075307</t>
  </si>
  <si>
    <t>3HGRZ1873RM500881</t>
  </si>
  <si>
    <t xml:space="preserve">HONDA ZRV </t>
  </si>
  <si>
    <t>elpichiaxo@gmaill.com</t>
  </si>
  <si>
    <t>ISIDRO</t>
  </si>
  <si>
    <t>MAQUILLON</t>
  </si>
  <si>
    <t>JYS355</t>
  </si>
  <si>
    <t>FRONTIER [2] [F S MT 2500CC TD 4X</t>
  </si>
  <si>
    <t>QR25416792H</t>
  </si>
  <si>
    <t>3N6AD33U7ZK431026</t>
  </si>
  <si>
    <t>PICKUPSENCILLA</t>
  </si>
  <si>
    <t>isidrotafur7@gmail.com</t>
  </si>
  <si>
    <t>ZULETA</t>
  </si>
  <si>
    <t>NWL803</t>
  </si>
  <si>
    <t>1GD9386869</t>
  </si>
  <si>
    <t>JTEARCAJ2S5004376</t>
  </si>
  <si>
    <t>creacionesoffpring@hotmail.com</t>
  </si>
  <si>
    <t>DFV540</t>
  </si>
  <si>
    <t>LUV DMAX [2] MT 3000CC 4X4 TD</t>
  </si>
  <si>
    <t>8LBETF3E9C0118821</t>
  </si>
  <si>
    <t>jose_duvan@hotmail.com</t>
  </si>
  <si>
    <t>GFV861</t>
  </si>
  <si>
    <t>QUIMBAYA</t>
  </si>
  <si>
    <t>PICANTO [3] [FL X-LINE MT 1250 CC 6AB</t>
  </si>
  <si>
    <t>G4LANP206082</t>
  </si>
  <si>
    <t>KNAB3512BPT023633</t>
  </si>
  <si>
    <t>villalobosmilena79@gmil.com</t>
  </si>
  <si>
    <t>JLR991</t>
  </si>
  <si>
    <t>FRONTIER [2] SE MT 2500CC 4X4 T</t>
  </si>
  <si>
    <t>YD25714947P</t>
  </si>
  <si>
    <t>3N6CD33B9ZK419340</t>
  </si>
  <si>
    <t>JENIFFER</t>
  </si>
  <si>
    <t>ZEA</t>
  </si>
  <si>
    <t>GLV680</t>
  </si>
  <si>
    <t>CWS525956</t>
  </si>
  <si>
    <t>9BWAL45U2LT059445</t>
  </si>
  <si>
    <t>jeniffer_vargas_zea@hotmail.com</t>
  </si>
  <si>
    <t>ELISA</t>
  </si>
  <si>
    <t>BARRERA</t>
  </si>
  <si>
    <t>JMU252</t>
  </si>
  <si>
    <t>FORTUNER [2] 2.7L MID TP 2700CC 4X2 7</t>
  </si>
  <si>
    <t>CH3W17D216799</t>
  </si>
  <si>
    <t>1PY3036EKJA003162</t>
  </si>
  <si>
    <t>CLASSMUSIC57@GMAIL.COM</t>
  </si>
  <si>
    <t>GERARDO</t>
  </si>
  <si>
    <t>CUELLAR</t>
  </si>
  <si>
    <t>NTL624</t>
  </si>
  <si>
    <t>PE21971719</t>
  </si>
  <si>
    <t>JM7KF2W7AS0110609</t>
  </si>
  <si>
    <t>mechas_1411@hotmail.cm</t>
  </si>
  <si>
    <t>PEDRO</t>
  </si>
  <si>
    <t>HDQ524</t>
  </si>
  <si>
    <t>DURANGO [3] [FL LIMITED PLUS TP 3600CC V6 AW</t>
  </si>
  <si>
    <t>HDQ524NOTIENENODEMOTOR</t>
  </si>
  <si>
    <t>1C4RDJDG5EC331624</t>
  </si>
  <si>
    <t xml:space="preserve">DODGE DURANGO </t>
  </si>
  <si>
    <t>pecos200@hotmail.com</t>
  </si>
  <si>
    <t>JMU015</t>
  </si>
  <si>
    <t>U4JBL8801348</t>
  </si>
  <si>
    <t>V</t>
  </si>
  <si>
    <t>carorojas964@hotmail.com</t>
  </si>
  <si>
    <t>QUINQUE</t>
  </si>
  <si>
    <t>PEÃ‘ARANDA</t>
  </si>
  <si>
    <t>GZO781</t>
  </si>
  <si>
    <t>2GD4817750</t>
  </si>
  <si>
    <t>8AJKB3CD0L1624316</t>
  </si>
  <si>
    <t>KRT008</t>
  </si>
  <si>
    <t>PY40621204</t>
  </si>
  <si>
    <t>JM7VA4WLASN103385</t>
  </si>
  <si>
    <t>reyesfabio17@gmail.com</t>
  </si>
  <si>
    <t>GREGORIO</t>
  </si>
  <si>
    <t>RACERO</t>
  </si>
  <si>
    <t>FUR803</t>
  </si>
  <si>
    <t>G4NAJW137878</t>
  </si>
  <si>
    <t>TMAJ2813BKJ819289</t>
  </si>
  <si>
    <t>asalgadoco@yahoo.com</t>
  </si>
  <si>
    <t>ROSANIA</t>
  </si>
  <si>
    <t>KDU155</t>
  </si>
  <si>
    <t>CAPTIVA SPORT AT 3000CC 5P</t>
  </si>
  <si>
    <t>CBS572915</t>
  </si>
  <si>
    <t>3GNFL7EY8BS572915</t>
  </si>
  <si>
    <t>EGQ713</t>
  </si>
  <si>
    <t>IONIQ ATTRACTION HYBR TP 1600CC 7AB A</t>
  </si>
  <si>
    <t>G4LEJU106129</t>
  </si>
  <si>
    <t>KMUC851CGKU113244</t>
  </si>
  <si>
    <t xml:space="preserve">HYUNDAI IONIQ </t>
  </si>
  <si>
    <t>CARTAGENALOPEZ@HOTMAIL.COM</t>
  </si>
  <si>
    <t>SAMPAYO</t>
  </si>
  <si>
    <t>LYM400</t>
  </si>
  <si>
    <t>PICANTO [3] [FL VIBRANT MT 1000CC 6AB A</t>
  </si>
  <si>
    <t>G3LARP150166</t>
  </si>
  <si>
    <t>KNAB2511AST284464</t>
  </si>
  <si>
    <t>ctovarsampayo17@gmail.com</t>
  </si>
  <si>
    <t>JVT271</t>
  </si>
  <si>
    <t>Z2201440L4AX0105</t>
  </si>
  <si>
    <t>9GACE5CD5NB001628</t>
  </si>
  <si>
    <t>miguelito.alexa@hotmail.com</t>
  </si>
  <si>
    <t>JARA</t>
  </si>
  <si>
    <t>GWP450</t>
  </si>
  <si>
    <t>J759Q022873</t>
  </si>
  <si>
    <t>9FB5SR0EGMM644038</t>
  </si>
  <si>
    <t>FERJARA2013@GMAIL.COM</t>
  </si>
  <si>
    <t>IOU667</t>
  </si>
  <si>
    <t>2842Q031578</t>
  </si>
  <si>
    <t>9FB5SRC9GGM170890</t>
  </si>
  <si>
    <t>jaigarh@gmail.com</t>
  </si>
  <si>
    <t>NWM138</t>
  </si>
  <si>
    <t>K3 VIBRANT AT 1600CC 4P 6A</t>
  </si>
  <si>
    <t>G4FGRE068515</t>
  </si>
  <si>
    <t>3KPFC41ABSE075964</t>
  </si>
  <si>
    <t>catalinahenao60@gmail.com</t>
  </si>
  <si>
    <t>OSUNA</t>
  </si>
  <si>
    <t>HCY952</t>
  </si>
  <si>
    <t>JOURNEY SE [FL] TP 2400CC 7PSJ</t>
  </si>
  <si>
    <t>3C4PDCAB6DT668477</t>
  </si>
  <si>
    <t>ATEHORTUA</t>
  </si>
  <si>
    <t>IOR959</t>
  </si>
  <si>
    <t>A402C050394</t>
  </si>
  <si>
    <t>9FBHSRAJ6GM109459</t>
  </si>
  <si>
    <t>margoate79@hotmail.com</t>
  </si>
  <si>
    <t>BARRAGAN</t>
  </si>
  <si>
    <t>IEZ901</t>
  </si>
  <si>
    <t>CX5 [FL] GRAND TOURING TP 2500CC 4X4 TC CT</t>
  </si>
  <si>
    <t>PY30419087</t>
  </si>
  <si>
    <t>JM8KE4W36G0312175</t>
  </si>
  <si>
    <t>LEYDY</t>
  </si>
  <si>
    <t>EIS273</t>
  </si>
  <si>
    <t>SANDERO [2] EXCLUSIVE MT 1600CC 8V AA</t>
  </si>
  <si>
    <t>A812UD87730</t>
  </si>
  <si>
    <t>9FB5SREB4JM166682</t>
  </si>
  <si>
    <t>ximenis@hotmail.com</t>
  </si>
  <si>
    <t>LOZ491</t>
  </si>
  <si>
    <t>HILUX [8] [2 FL 2.8L TP 2800CC TD 7A</t>
  </si>
  <si>
    <t>1GD1354865</t>
  </si>
  <si>
    <t>8AJBA3CD6P1779641</t>
  </si>
  <si>
    <t>melbamachuca@gmail.com</t>
  </si>
  <si>
    <t>LONDONO</t>
  </si>
  <si>
    <t>IZZ359</t>
  </si>
  <si>
    <t>HRV EXL AWD TP 1800CC 4X4 8</t>
  </si>
  <si>
    <t>R18Z91080592</t>
  </si>
  <si>
    <t>3HGRU6870GM500939</t>
  </si>
  <si>
    <t xml:space="preserve">HONDA HRV </t>
  </si>
  <si>
    <t>ALEMAN</t>
  </si>
  <si>
    <t>JXX172</t>
  </si>
  <si>
    <t>M16A2362527</t>
  </si>
  <si>
    <t>TSMYD21S0NM953926</t>
  </si>
  <si>
    <t>ampaleman_402@hotmail.com</t>
  </si>
  <si>
    <t>ARAQUE</t>
  </si>
  <si>
    <t>LLN714</t>
  </si>
  <si>
    <t>PE21796342</t>
  </si>
  <si>
    <t>JM7KF2W7AR0856995</t>
  </si>
  <si>
    <t>valaseg@yahoo.es</t>
  </si>
  <si>
    <t>LEPESQUEUR</t>
  </si>
  <si>
    <t>ECHENIQUE</t>
  </si>
  <si>
    <t>GMR640</t>
  </si>
  <si>
    <t>X TRAIL [T32] EXCLUSIVE TP 2500CC 6AB A</t>
  </si>
  <si>
    <t>QR25452643M</t>
  </si>
  <si>
    <t>JN1JBNT32Z0030290</t>
  </si>
  <si>
    <t>MARLON</t>
  </si>
  <si>
    <t>PAREDES</t>
  </si>
  <si>
    <t>NFM379</t>
  </si>
  <si>
    <t>HILUX [8] [2 FL 2.4L MT 2400CC TD 7A</t>
  </si>
  <si>
    <t>2GDG409971</t>
  </si>
  <si>
    <t>8AJKB3CD0P1658181</t>
  </si>
  <si>
    <t>marlonjuli_1025@hotmail.com</t>
  </si>
  <si>
    <t>BERTA</t>
  </si>
  <si>
    <t>FRL473</t>
  </si>
  <si>
    <t>HR16614278T</t>
  </si>
  <si>
    <t>3N8CP5HD3ZL467351</t>
  </si>
  <si>
    <t>jaramillo.molina17@hotmail.com</t>
  </si>
  <si>
    <t>PERLAZA</t>
  </si>
  <si>
    <t>IVL884</t>
  </si>
  <si>
    <t>A690Q274488</t>
  </si>
  <si>
    <t>9FBHSRAA5GM168620</t>
  </si>
  <si>
    <t>CHIGUA</t>
  </si>
  <si>
    <t>NWN008</t>
  </si>
  <si>
    <t>C3 [3] FEEL MT 1600CC 2AB A</t>
  </si>
  <si>
    <t>10PRAP0032998</t>
  </si>
  <si>
    <t>93CDNFP2SB513211</t>
  </si>
  <si>
    <t>garciachigua@gmail.com</t>
  </si>
  <si>
    <t>JJN804</t>
  </si>
  <si>
    <t>VQ35871248X</t>
  </si>
  <si>
    <t>5N1AR2MM8KC576127</t>
  </si>
  <si>
    <t>erikasarv@gmail.com</t>
  </si>
  <si>
    <t>GLW472</t>
  </si>
  <si>
    <t>TRACKER [FL] LTZ TP 1800CC 4X4</t>
  </si>
  <si>
    <t>CLL901031</t>
  </si>
  <si>
    <t>3GNCJ8EE6LL901031</t>
  </si>
  <si>
    <t>LRO546</t>
  </si>
  <si>
    <t>J759Q157911</t>
  </si>
  <si>
    <t>9FBHJD206PM428343</t>
  </si>
  <si>
    <t>adrianaolayo6662@gmail.com</t>
  </si>
  <si>
    <t>LKV132</t>
  </si>
  <si>
    <t>QR25221799M</t>
  </si>
  <si>
    <t>JN1JBNT32Z0027614</t>
  </si>
  <si>
    <t>lfemenina@une.net.co</t>
  </si>
  <si>
    <t>CARMELO</t>
  </si>
  <si>
    <t>BAENA</t>
  </si>
  <si>
    <t>GLU730</t>
  </si>
  <si>
    <t>VITARA GLX + ALL GRIP AT 1600CC 6AB A</t>
  </si>
  <si>
    <t>M16A2315786</t>
  </si>
  <si>
    <t>TSMYE21S6LM734317</t>
  </si>
  <si>
    <t>carmelo.caba@yahoo.com</t>
  </si>
  <si>
    <t>NLS286</t>
  </si>
  <si>
    <t>W1N4N4HB1SJ665348</t>
  </si>
  <si>
    <t>linitadivina@hotmail.com</t>
  </si>
  <si>
    <t>JOANNA</t>
  </si>
  <si>
    <t>KRS858</t>
  </si>
  <si>
    <t>2ZR3B06576</t>
  </si>
  <si>
    <t>9BRKZAAG6S0702819</t>
  </si>
  <si>
    <t>JIMENAFORMAR@GMAIL.COM</t>
  </si>
  <si>
    <t>CORZO</t>
  </si>
  <si>
    <t>UUV642</t>
  </si>
  <si>
    <t>AOJAF8502269</t>
  </si>
  <si>
    <t>9BFZB55F5F8502269</t>
  </si>
  <si>
    <t>marialeonorco@hotmail.com</t>
  </si>
  <si>
    <t>NLR608</t>
  </si>
  <si>
    <t>B4DA426Q069427</t>
  </si>
  <si>
    <t>93YRBB007SJ021146</t>
  </si>
  <si>
    <t>francisco.ospina@gmail.com</t>
  </si>
  <si>
    <t>LISSET</t>
  </si>
  <si>
    <t>JWX104</t>
  </si>
  <si>
    <t>2TRC707F051989</t>
  </si>
  <si>
    <t>VF1RZG001NC354247</t>
  </si>
  <si>
    <t>imgcorreo@gmail.com</t>
  </si>
  <si>
    <t>IAY891</t>
  </si>
  <si>
    <t>QUIBDO</t>
  </si>
  <si>
    <t>CHOCÃ“</t>
  </si>
  <si>
    <t>PRADO [LC 150] TX-L [FL] TP 3000CC 5P TD EURO</t>
  </si>
  <si>
    <t>1KD2490016</t>
  </si>
  <si>
    <t>JTEBH3FJ4F5090876</t>
  </si>
  <si>
    <t>montoyaclara1985@gmail.com</t>
  </si>
  <si>
    <t>SANTAFE</t>
  </si>
  <si>
    <t>OMAÃ‘A</t>
  </si>
  <si>
    <t>HFZ111</t>
  </si>
  <si>
    <t>CHINACOTA</t>
  </si>
  <si>
    <t>A402C042620</t>
  </si>
  <si>
    <t>9FBHSRAJ6FM717512</t>
  </si>
  <si>
    <t>santafepedromiguel@gmail.com</t>
  </si>
  <si>
    <t>ROSALBA</t>
  </si>
  <si>
    <t>DUM807</t>
  </si>
  <si>
    <t>2GD4295416</t>
  </si>
  <si>
    <t>8AJKB8CD3J1671740</t>
  </si>
  <si>
    <t>rosalba1863@gmail.com</t>
  </si>
  <si>
    <t>NTX063</t>
  </si>
  <si>
    <t>X TRAIL[T33] e-POWER SENSE AT 1500CC 6AB A</t>
  </si>
  <si>
    <t>BM46222217A</t>
  </si>
  <si>
    <t>JN1T33JB2Z0010714</t>
  </si>
  <si>
    <t>diegomartinezarbelaez@hotmail.com</t>
  </si>
  <si>
    <t>LUR239</t>
  </si>
  <si>
    <t>SAN VICENTE DEL CAGUAN</t>
  </si>
  <si>
    <t>SONET ZENITH TP 1500CC 6AB A</t>
  </si>
  <si>
    <t>G4FLPV564977</t>
  </si>
  <si>
    <t>MZBFC814ERN316900</t>
  </si>
  <si>
    <t>jhons-1620@hotmail.com</t>
  </si>
  <si>
    <t>CRISTINA DEL</t>
  </si>
  <si>
    <t>CERON</t>
  </si>
  <si>
    <t>LCR789</t>
  </si>
  <si>
    <t>M16A2406333</t>
  </si>
  <si>
    <t>TSMYD21SXPMB27431</t>
  </si>
  <si>
    <t>NTW880</t>
  </si>
  <si>
    <t>YUAN PLUS EV 480 GS AT 150KW CT ABS</t>
  </si>
  <si>
    <t>TZ200XSQ2G4042534</t>
  </si>
  <si>
    <t>LGXCE4CBXS2007633</t>
  </si>
  <si>
    <t>hvasquez33@yahoo.es</t>
  </si>
  <si>
    <t>JTL444</t>
  </si>
  <si>
    <t>PE40692531</t>
  </si>
  <si>
    <t>3MVDM2W7AML105564</t>
  </si>
  <si>
    <t>daoparaiso61@gmail.com</t>
  </si>
  <si>
    <t>GLP424</t>
  </si>
  <si>
    <t>M16A2311750</t>
  </si>
  <si>
    <t>TSMYE21S8LM732309</t>
  </si>
  <si>
    <t>cearboledab@unal.edu.co</t>
  </si>
  <si>
    <t>PHX555</t>
  </si>
  <si>
    <t>2ZR3A90484</t>
  </si>
  <si>
    <t>9BRKZAAG7S0703347</t>
  </si>
  <si>
    <t>lizburgos06@gmail.com</t>
  </si>
  <si>
    <t>BUELVAS</t>
  </si>
  <si>
    <t>NHU448</t>
  </si>
  <si>
    <t>BM46096344A</t>
  </si>
  <si>
    <t>JN1T33JB0Z0001526</t>
  </si>
  <si>
    <t>oegb_12@hotmail.com</t>
  </si>
  <si>
    <t>ECHEVERRY</t>
  </si>
  <si>
    <t>LEP850</t>
  </si>
  <si>
    <t>A452D013183</t>
  </si>
  <si>
    <t>9FBHJD206PM429069</t>
  </si>
  <si>
    <t>raul@procuserve.com</t>
  </si>
  <si>
    <t>NIP908</t>
  </si>
  <si>
    <t>FORESTER [5] HYBRID TP 2000CC 6AB CT TC</t>
  </si>
  <si>
    <t>YW48641</t>
  </si>
  <si>
    <t>JF1SKELL5PG197367</t>
  </si>
  <si>
    <t>orlando.dh@hotmail.com</t>
  </si>
  <si>
    <t>AMARIS</t>
  </si>
  <si>
    <t>KQL477</t>
  </si>
  <si>
    <t>HR16379907V</t>
  </si>
  <si>
    <t>3N1CN8AE6ZL109508</t>
  </si>
  <si>
    <t>sotecmo@gmail.com</t>
  </si>
  <si>
    <t>LFO108</t>
  </si>
  <si>
    <t>K15BN4388352</t>
  </si>
  <si>
    <t>MA3JC74W0S0176243</t>
  </si>
  <si>
    <t>nancytejada1961@gmail.com</t>
  </si>
  <si>
    <t>EMR002</t>
  </si>
  <si>
    <t>2845Q013362</t>
  </si>
  <si>
    <t>9FB5SR596JM063317</t>
  </si>
  <si>
    <t>lrmartinezr@hotmail.com</t>
  </si>
  <si>
    <t>KEV855</t>
  </si>
  <si>
    <t>MR20661769W</t>
  </si>
  <si>
    <t>SJNFBAJ11Z2815786</t>
  </si>
  <si>
    <t>LRLDAVILA@GMAIL.COM</t>
  </si>
  <si>
    <t>KRT050</t>
  </si>
  <si>
    <t>POLO [6] HIGHLINE AT 1000CC 4AB A</t>
  </si>
  <si>
    <t>DHS775375</t>
  </si>
  <si>
    <t>9BWAH5BZ8ST614842</t>
  </si>
  <si>
    <t>luiscarlosr25@hotmail.com</t>
  </si>
  <si>
    <t>ELIGIO</t>
  </si>
  <si>
    <t>SABALZA</t>
  </si>
  <si>
    <t>KQT165</t>
  </si>
  <si>
    <t>G4FLMV161516</t>
  </si>
  <si>
    <t>MZBFC814ENN079540</t>
  </si>
  <si>
    <t>javiersabalzah@gmail.com</t>
  </si>
  <si>
    <t>NTX603</t>
  </si>
  <si>
    <t>218i F44 Gran Coupe TP 1500CC T CT</t>
  </si>
  <si>
    <t>WBA11AK06R7R09558</t>
  </si>
  <si>
    <t>garrtp204@gmail.com</t>
  </si>
  <si>
    <t>LEYVA</t>
  </si>
  <si>
    <t>SOLANILLA</t>
  </si>
  <si>
    <t>NDT463</t>
  </si>
  <si>
    <t>PRADO [LC 150] TX AT 4000CC 5P</t>
  </si>
  <si>
    <t>1KD2193418</t>
  </si>
  <si>
    <t>JTEBH9FJ6C5042679</t>
  </si>
  <si>
    <t>jfleyva@planessas.com</t>
  </si>
  <si>
    <t>NORLAY</t>
  </si>
  <si>
    <t>JIT685</t>
  </si>
  <si>
    <t>ONIX [FL] ACTIV MT 1400CC 5P 2AB ABS</t>
  </si>
  <si>
    <t>JTY002807</t>
  </si>
  <si>
    <t>9BGKC48T0KG316509</t>
  </si>
  <si>
    <t>jinopul@yahoo.es</t>
  </si>
  <si>
    <t>JUZGA</t>
  </si>
  <si>
    <t>NLZ385</t>
  </si>
  <si>
    <t>T-CROSS TRENDLINE ST TP 1000CC T 6AB</t>
  </si>
  <si>
    <t>DHS584225</t>
  </si>
  <si>
    <t>9BWBH6BF7R4020411</t>
  </si>
  <si>
    <t>danielvillarreal60@gmail.com</t>
  </si>
  <si>
    <t>LGK947</t>
  </si>
  <si>
    <t>RENEGADE SPORT PLUS TP 1800CC 4X2 6AB</t>
  </si>
  <si>
    <t>NULL</t>
  </si>
  <si>
    <t>988611458PK470722</t>
  </si>
  <si>
    <t>DJP960</t>
  </si>
  <si>
    <t>PRADO [LC 150] TX AT 3000CC 5P TD</t>
  </si>
  <si>
    <t>1KD2191462</t>
  </si>
  <si>
    <t>JTEBH9FJ0C5042290</t>
  </si>
  <si>
    <t>DE LA OSSA</t>
  </si>
  <si>
    <t>GARRIDO</t>
  </si>
  <si>
    <t>KJM655</t>
  </si>
  <si>
    <t>CERATO FORTE 1.6 MT 1600CC 2AB ABS</t>
  </si>
  <si>
    <t>G4FCCH298388</t>
  </si>
  <si>
    <t>KNAFW411AD5785674</t>
  </si>
  <si>
    <t>delaossagarrido@gmail.com</t>
  </si>
  <si>
    <t>LIQ573</t>
  </si>
  <si>
    <t>L4H223344442</t>
  </si>
  <si>
    <t>8AGEP76C0PR132304</t>
  </si>
  <si>
    <t>JXX362</t>
  </si>
  <si>
    <t>HILUX [8] [2 FL 2.4L AT 2400CC TD 7A</t>
  </si>
  <si>
    <t>2GDC857074</t>
  </si>
  <si>
    <t>8AJKB3CD2M1632547</t>
  </si>
  <si>
    <t>dcrodriguezm@gmail.com</t>
  </si>
  <si>
    <t>FZU610</t>
  </si>
  <si>
    <t>3008 [2] ACTIVE TP 1600CC T R17</t>
  </si>
  <si>
    <t>VF3M45GYVLS000294</t>
  </si>
  <si>
    <t>jaime_echeverria@hotmail.com</t>
  </si>
  <si>
    <t>HERNEY</t>
  </si>
  <si>
    <t>DORADO</t>
  </si>
  <si>
    <t>AGREDO</t>
  </si>
  <si>
    <t>LRO696</t>
  </si>
  <si>
    <t>P540628977</t>
  </si>
  <si>
    <t>3MDDJ2SAAPM406005</t>
  </si>
  <si>
    <t>JOHAN</t>
  </si>
  <si>
    <t>ZAMORA</t>
  </si>
  <si>
    <t>HIT485</t>
  </si>
  <si>
    <t>GRAND VITARA [3 SZ GLX SPORT AT 2400CC 5P 4X</t>
  </si>
  <si>
    <t>J24B1231700</t>
  </si>
  <si>
    <t>JS3TD04V4E4100496</t>
  </si>
  <si>
    <t>KARINA</t>
  </si>
  <si>
    <t>PINO</t>
  </si>
  <si>
    <t>KQM444</t>
  </si>
  <si>
    <t>L4F220244085</t>
  </si>
  <si>
    <t>9BGEP69K0NG186582</t>
  </si>
  <si>
    <t>MARLIO</t>
  </si>
  <si>
    <t>TINOCO</t>
  </si>
  <si>
    <t>ROUILLE</t>
  </si>
  <si>
    <t>GQZ194</t>
  </si>
  <si>
    <t>QR25554127M</t>
  </si>
  <si>
    <t>JN1JBNT32Z0031688</t>
  </si>
  <si>
    <t>marliorouille31@gmail.com</t>
  </si>
  <si>
    <t>LMX009</t>
  </si>
  <si>
    <t>2ZR2R89692</t>
  </si>
  <si>
    <t>9BRKZAAG5P0640613</t>
  </si>
  <si>
    <t>HKX268</t>
  </si>
  <si>
    <t>G4KDDH443287</t>
  </si>
  <si>
    <t>KNAPB811BE7538337</t>
  </si>
  <si>
    <t>linda_ayalac@hotmail.com</t>
  </si>
  <si>
    <t>CHAVARRIA</t>
  </si>
  <si>
    <t>LOAIZA</t>
  </si>
  <si>
    <t>GEY181</t>
  </si>
  <si>
    <t>A812UF45040</t>
  </si>
  <si>
    <t>9FB4SREB4LM001522</t>
  </si>
  <si>
    <t>alfre.chavarria.jose@gmail.com</t>
  </si>
  <si>
    <t>IVU915</t>
  </si>
  <si>
    <t>RIO SPICE R  1.4 TP 1400CC 5P 2AB AA</t>
  </si>
  <si>
    <t>G4LAFP069966</t>
  </si>
  <si>
    <t>KNADN511AG6743649</t>
  </si>
  <si>
    <t>angelik_nuezco2@hotmail.com</t>
  </si>
  <si>
    <t>MARIBEL</t>
  </si>
  <si>
    <t>IDO912</t>
  </si>
  <si>
    <t>J759Q083616</t>
  </si>
  <si>
    <t>9FBHJD204NM086534</t>
  </si>
  <si>
    <t>GBW865</t>
  </si>
  <si>
    <t>G4NAKH004940</t>
  </si>
  <si>
    <t>U5YPG81ABLL715570</t>
  </si>
  <si>
    <t>rodri.buitrago88@gmail.com</t>
  </si>
  <si>
    <t>KNY375</t>
  </si>
  <si>
    <t>A812UG69032</t>
  </si>
  <si>
    <t>9FB5SREB4NM901868</t>
  </si>
  <si>
    <t>HKZ167</t>
  </si>
  <si>
    <t>A6 C7 2.0 TFSI TP 2000CC T</t>
  </si>
  <si>
    <t>CDN331548</t>
  </si>
  <si>
    <t>WAUZZZ4G0EN000743</t>
  </si>
  <si>
    <t xml:space="preserve">AUDI A6 </t>
  </si>
  <si>
    <t>patyvelez67@gmail.com</t>
  </si>
  <si>
    <t>EPZ330</t>
  </si>
  <si>
    <t>SPORTAGE [4] VIBRANT TP 2000CC 6AB A</t>
  </si>
  <si>
    <t>G4NAJH007422</t>
  </si>
  <si>
    <t>U5YPH81ABKL530474</t>
  </si>
  <si>
    <t>nanosoto11@hotmail.com</t>
  </si>
  <si>
    <t>LIZARAZO</t>
  </si>
  <si>
    <t>IFO238</t>
  </si>
  <si>
    <t>A690Q264679</t>
  </si>
  <si>
    <t>9FBHSRAA5GM841081</t>
  </si>
  <si>
    <t>ombotero@englishschool.edu.co</t>
  </si>
  <si>
    <t>MERCEDEZ</t>
  </si>
  <si>
    <t>DE LLANO</t>
  </si>
  <si>
    <t>KKT690</t>
  </si>
  <si>
    <t>TIIDA SD PREMIUM MT 1800CC 2 AB</t>
  </si>
  <si>
    <t>MR18688705H</t>
  </si>
  <si>
    <t>3N1BC1AD7ZK103383</t>
  </si>
  <si>
    <t>mercedesgonzalezbga@gmail.com</t>
  </si>
  <si>
    <t>NJT543</t>
  </si>
  <si>
    <t>PRADO [LC 250] FIRST EDITION [ TP 2400CC CT TC</t>
  </si>
  <si>
    <t>T24A5A04839</t>
  </si>
  <si>
    <t>JTEAACAJ7S50000279</t>
  </si>
  <si>
    <t>ingjgaitan@gmail.com</t>
  </si>
  <si>
    <t>LEGUIZAMO</t>
  </si>
  <si>
    <t>RKK123</t>
  </si>
  <si>
    <t>SUTATAUSA</t>
  </si>
  <si>
    <t>ALTEA STYLE 1.8 TFSI TP 1800CC T</t>
  </si>
  <si>
    <t>CDA213674</t>
  </si>
  <si>
    <t>VSSZZZ5PZCR000037</t>
  </si>
  <si>
    <t xml:space="preserve">SEAT ALTEA </t>
  </si>
  <si>
    <t>leguizamomartha@gmail.com</t>
  </si>
  <si>
    <t>ESTEVEZ</t>
  </si>
  <si>
    <t>NQR654</t>
  </si>
  <si>
    <t>STEPWAY [2] [FL] INTENS MT 1600CC 16V AA 4AB</t>
  </si>
  <si>
    <t>J759Q309964</t>
  </si>
  <si>
    <t>9FB5SR0E7SM097017</t>
  </si>
  <si>
    <t>yeimi_juliana@hotmail.com</t>
  </si>
  <si>
    <t>LXZ926</t>
  </si>
  <si>
    <t>2ZR3A61447</t>
  </si>
  <si>
    <t>9BRKZAAG9S0699138</t>
  </si>
  <si>
    <t>besagri28@hotmail.com</t>
  </si>
  <si>
    <t>IAY588</t>
  </si>
  <si>
    <t>PE30749188</t>
  </si>
  <si>
    <t>JM8KE2W75G0304477</t>
  </si>
  <si>
    <t>josefernando2212.66@gmail.com</t>
  </si>
  <si>
    <t>HERLINDA</t>
  </si>
  <si>
    <t>URBINA</t>
  </si>
  <si>
    <t>NUZ910</t>
  </si>
  <si>
    <t>K12C5841375</t>
  </si>
  <si>
    <t>JS2ZC53S5R6405604</t>
  </si>
  <si>
    <t>HCU481</t>
  </si>
  <si>
    <t>AVEO FAMILY MT 1500CC 4P SA</t>
  </si>
  <si>
    <t>F15S34667721</t>
  </si>
  <si>
    <t>9GATD51Y7EB002191</t>
  </si>
  <si>
    <t>johnjp777@yahoo.com</t>
  </si>
  <si>
    <t>EJR898</t>
  </si>
  <si>
    <t>GLE 250  [W166] CDI 4MATIC TP 2200CC TD</t>
  </si>
  <si>
    <t>WDC1660041A992674</t>
  </si>
  <si>
    <t>dianislm@yahoo.es</t>
  </si>
  <si>
    <t>ROYERO</t>
  </si>
  <si>
    <t>DUNCAN</t>
  </si>
  <si>
    <t>NUM021</t>
  </si>
  <si>
    <t>2ZR3B33248</t>
  </si>
  <si>
    <t>9BRKZAAGXS0704315</t>
  </si>
  <si>
    <t>edith.royero@gmail.com</t>
  </si>
  <si>
    <t>JOSMAR</t>
  </si>
  <si>
    <t>JOSUE</t>
  </si>
  <si>
    <t>MONTILLA</t>
  </si>
  <si>
    <t>HJL283</t>
  </si>
  <si>
    <t>TABIO</t>
  </si>
  <si>
    <t>F710Q144473</t>
  </si>
  <si>
    <t>9FBLSRADBEM824204</t>
  </si>
  <si>
    <t>jossmontilla@gmail.com</t>
  </si>
  <si>
    <t>GEK190</t>
  </si>
  <si>
    <t>EV2DKJ131864</t>
  </si>
  <si>
    <t>8AFAR22D4KJ131864</t>
  </si>
  <si>
    <t>moreenergyproducciones@gmail.com</t>
  </si>
  <si>
    <t>ALBEIRO</t>
  </si>
  <si>
    <t>ZZX924</t>
  </si>
  <si>
    <t>ORLANDO LT TP 2400CC CT</t>
  </si>
  <si>
    <t>LEA122840462</t>
  </si>
  <si>
    <t>KL1PM9CT8EK500424</t>
  </si>
  <si>
    <t xml:space="preserve">CHEVROLET ORLANDO </t>
  </si>
  <si>
    <t>ginesita_900@hotmail.com</t>
  </si>
  <si>
    <t>JDV480</t>
  </si>
  <si>
    <t>FIESTA [7] SPORTBACK SE MT 1600CC 4P</t>
  </si>
  <si>
    <t>GM193861</t>
  </si>
  <si>
    <t>3FADP4BJ6GM193861</t>
  </si>
  <si>
    <t>marthalozanovalencia@gmail.com</t>
  </si>
  <si>
    <t>LATORRE</t>
  </si>
  <si>
    <t>DDV496</t>
  </si>
  <si>
    <t>RAV4 [3] IMPERIAL AT 2400CC 5P</t>
  </si>
  <si>
    <t>2AZB396834</t>
  </si>
  <si>
    <t>JTMBD31V70D004015</t>
  </si>
  <si>
    <t>marialeonorlatorre@hotmail.com</t>
  </si>
  <si>
    <t>FUM961</t>
  </si>
  <si>
    <t>ECOSPORT [2] [F SE MT 1500CC 4X2</t>
  </si>
  <si>
    <t>XZJAJ8703157</t>
  </si>
  <si>
    <t>9BFZB55U3J8703157</t>
  </si>
  <si>
    <t>carloshumsa@hotmail.com</t>
  </si>
  <si>
    <t>PUBLIO</t>
  </si>
  <si>
    <t>IWR997</t>
  </si>
  <si>
    <t>GM124826</t>
  </si>
  <si>
    <t>publiosanchez@hotmail.com</t>
  </si>
  <si>
    <t>GLL855</t>
  </si>
  <si>
    <t>SPORTAGE [4] [F DESIRE MT 2000CC 2AB A</t>
  </si>
  <si>
    <t>G4NAKW040256</t>
  </si>
  <si>
    <t>U5YPG81AALL728962</t>
  </si>
  <si>
    <t>mauriciogil@eyesa.com.co</t>
  </si>
  <si>
    <t>JMV120</t>
  </si>
  <si>
    <t>W1N2539841F820157</t>
  </si>
  <si>
    <t>garciam_pilar@hotmail.com</t>
  </si>
  <si>
    <t>EUDOXIA</t>
  </si>
  <si>
    <t>COCUNUBO</t>
  </si>
  <si>
    <t>PIÃ‘EROS</t>
  </si>
  <si>
    <t>IWO240</t>
  </si>
  <si>
    <t>P540265533</t>
  </si>
  <si>
    <t>3MDDJ2HAAGM105671</t>
  </si>
  <si>
    <t>GKM230</t>
  </si>
  <si>
    <t>RAV4 [5] 2.0L TP 2000CC 4X2 7AB CT</t>
  </si>
  <si>
    <t>M20AV171912</t>
  </si>
  <si>
    <t>JTMW43FV1LD048994</t>
  </si>
  <si>
    <t>gloriabustamante513@hotmail.com</t>
  </si>
  <si>
    <t>FSP441</t>
  </si>
  <si>
    <t>G4LCKE726601</t>
  </si>
  <si>
    <t>3KPA351AALE271225</t>
  </si>
  <si>
    <t>eduardo.s27@hotmail.com</t>
  </si>
  <si>
    <t>ESPINEL</t>
  </si>
  <si>
    <t>VELOSA</t>
  </si>
  <si>
    <t>GRN799</t>
  </si>
  <si>
    <t>A812UF73224</t>
  </si>
  <si>
    <t>9FB5SREB4LM188416</t>
  </si>
  <si>
    <t>edwinsembrador@gmail.com</t>
  </si>
  <si>
    <t>DQQ798</t>
  </si>
  <si>
    <t>TUCSON IX 35 2.0L MT 2000CC 4X2</t>
  </si>
  <si>
    <t>G4NAFU055258</t>
  </si>
  <si>
    <t>KMHJ2813AGU110729</t>
  </si>
  <si>
    <t>aroa.hu@yahoo.com</t>
  </si>
  <si>
    <t>JYK138</t>
  </si>
  <si>
    <t>CFZV08159</t>
  </si>
  <si>
    <t>9BWAB45UXNT076726</t>
  </si>
  <si>
    <t>GILBERTO</t>
  </si>
  <si>
    <t>USR961</t>
  </si>
  <si>
    <t>CLIO III SPORT STYLE MT 1200CC AA DA</t>
  </si>
  <si>
    <t>G728Q204479</t>
  </si>
  <si>
    <t>9FBBB8305GM763618</t>
  </si>
  <si>
    <t>gposada317@gmail.com</t>
  </si>
  <si>
    <t>OFELIA</t>
  </si>
  <si>
    <t>KPU996</t>
  </si>
  <si>
    <t>RAV4 [5] XLE HYBRID TP 2500CC 4X4 7AB CT</t>
  </si>
  <si>
    <t>A25AR621903</t>
  </si>
  <si>
    <t>JTMR6RFV0MD029283</t>
  </si>
  <si>
    <t>patreche@gmail.com</t>
  </si>
  <si>
    <t>TANYHA</t>
  </si>
  <si>
    <t>JUDTIH</t>
  </si>
  <si>
    <t>AHUMADA</t>
  </si>
  <si>
    <t>LJL210</t>
  </si>
  <si>
    <t>LOGAN [2] [FL] LIFE MT 1600CC 8V AA 4AB</t>
  </si>
  <si>
    <t>A812UH16966</t>
  </si>
  <si>
    <t>9FB4SREB4PM428282</t>
  </si>
  <si>
    <t>tanyhajudith@hotmail.com</t>
  </si>
  <si>
    <t>CAMELO</t>
  </si>
  <si>
    <t>JMV419</t>
  </si>
  <si>
    <t>GLB 200 [X247] AMG LINE TP 1300CC T CT</t>
  </si>
  <si>
    <t>W1N2476871W052744</t>
  </si>
  <si>
    <t xml:space="preserve">MERCEDES BENZ GLB </t>
  </si>
  <si>
    <t>sgcamelo01@yahoo.com</t>
  </si>
  <si>
    <t>MARIO DE JES</t>
  </si>
  <si>
    <t>NTY517</t>
  </si>
  <si>
    <t>2 [2] [FL] GRAND TOURING S TP 1500CC 6AB T</t>
  </si>
  <si>
    <t>P540663968</t>
  </si>
  <si>
    <t>3MDDJ2SAASM452857</t>
  </si>
  <si>
    <t>jorgeop68@hotmail.com</t>
  </si>
  <si>
    <t>IRLENY</t>
  </si>
  <si>
    <t>RLV265</t>
  </si>
  <si>
    <t>B 180 [W245] MT 1700CC</t>
  </si>
  <si>
    <t>WDDFH3CB0CJ733218</t>
  </si>
  <si>
    <t>irlenycastro@yahoo.es</t>
  </si>
  <si>
    <t>IKX760</t>
  </si>
  <si>
    <t>PE10256078</t>
  </si>
  <si>
    <t>JM8KE2W74G0331573</t>
  </si>
  <si>
    <t>lauragiraldo16@hotmail.com</t>
  </si>
  <si>
    <t>YENNY</t>
  </si>
  <si>
    <t>GRACIELA</t>
  </si>
  <si>
    <t>UDZ290</t>
  </si>
  <si>
    <t>F710Q171678</t>
  </si>
  <si>
    <t>9FBLSRADBFM486542</t>
  </si>
  <si>
    <t>yennygapu@gmail.com</t>
  </si>
  <si>
    <t>DALMIRO</t>
  </si>
  <si>
    <t>IHP246</t>
  </si>
  <si>
    <t>PE40325295</t>
  </si>
  <si>
    <t>3MZBM4278GM110795</t>
  </si>
  <si>
    <t>kevincorrealuna@hotmail.com</t>
  </si>
  <si>
    <t>BERBESI</t>
  </si>
  <si>
    <t>JFR911</t>
  </si>
  <si>
    <t>2TRA276289</t>
  </si>
  <si>
    <t>8AJCX8GS0J0691657</t>
  </si>
  <si>
    <t>ROIMAN</t>
  </si>
  <si>
    <t>NUL920</t>
  </si>
  <si>
    <t>PY40594515</t>
  </si>
  <si>
    <t>JM7VA4WLARN102477</t>
  </si>
  <si>
    <t>roiman.distribuidora@gmail.com</t>
  </si>
  <si>
    <t>BELIA</t>
  </si>
  <si>
    <t>IDIL</t>
  </si>
  <si>
    <t>ALARGON</t>
  </si>
  <si>
    <t>JXX478</t>
  </si>
  <si>
    <t>WRV LX TP 1500CC 4X2 2</t>
  </si>
  <si>
    <t>L15Z91601133</t>
  </si>
  <si>
    <t>93HGH8820MK601100</t>
  </si>
  <si>
    <t>belly7408@yahoo.es</t>
  </si>
  <si>
    <t>NAYIBE</t>
  </si>
  <si>
    <t>DE LA TORCOR</t>
  </si>
  <si>
    <t>VERGEL</t>
  </si>
  <si>
    <t>JFR794</t>
  </si>
  <si>
    <t>PE10485742</t>
  </si>
  <si>
    <t>JM7KF2W7AJ0102968</t>
  </si>
  <si>
    <t>electroservicios93@hotmail.com</t>
  </si>
  <si>
    <t>KGB064</t>
  </si>
  <si>
    <t>2008 [2] STYLE TP 1600CC T R16</t>
  </si>
  <si>
    <t>SINDATOREGISTRADO</t>
  </si>
  <si>
    <t>936CMNFPARB500585</t>
  </si>
  <si>
    <t>camiloramirez14@gmail.com</t>
  </si>
  <si>
    <t>YANNETH</t>
  </si>
  <si>
    <t>JMR863</t>
  </si>
  <si>
    <t>DUSTER [FL] DYNAMIQUE/INTENS MT 1600CC 4X2</t>
  </si>
  <si>
    <t>2842Q252095</t>
  </si>
  <si>
    <t>9FBHSR595MM489170</t>
  </si>
  <si>
    <t>klaudiamarquezo@gmail.com</t>
  </si>
  <si>
    <t>NOVOA</t>
  </si>
  <si>
    <t>MTP360</t>
  </si>
  <si>
    <t>RIO SPICE 1.4 TP 1400CC 4P 2A</t>
  </si>
  <si>
    <t>G4FACS365662</t>
  </si>
  <si>
    <t>KNADN512BD6791002</t>
  </si>
  <si>
    <t>mariaelenanovoacastro@gmail.com</t>
  </si>
  <si>
    <t>OLAYA</t>
  </si>
  <si>
    <t>GSS223</t>
  </si>
  <si>
    <t>LJO18KB1320514</t>
  </si>
  <si>
    <t>LZWADAGA7LB013086</t>
  </si>
  <si>
    <t>LPR320</t>
  </si>
  <si>
    <t>1GRC581383</t>
  </si>
  <si>
    <t>JTEBU3FJ0P5096025</t>
  </si>
  <si>
    <t>franja4848@hotmail.com</t>
  </si>
  <si>
    <t>LUDYS</t>
  </si>
  <si>
    <t>PASTRANA</t>
  </si>
  <si>
    <t>QEL204</t>
  </si>
  <si>
    <t>CRUZE NICKEL [LS] AT 1800CC 4P CT</t>
  </si>
  <si>
    <t>F18D4173972KA</t>
  </si>
  <si>
    <t>KL1PJ5C50CK504564</t>
  </si>
  <si>
    <t>ludysdelcarmen@yahoo.com</t>
  </si>
  <si>
    <t>MARIA EMILIO</t>
  </si>
  <si>
    <t>JUNOY</t>
  </si>
  <si>
    <t>FPN949</t>
  </si>
  <si>
    <t>PE40653016</t>
  </si>
  <si>
    <t>3MZBN4278KM213724</t>
  </si>
  <si>
    <t>jnaranjo00@hotmail.com</t>
  </si>
  <si>
    <t>MBR518</t>
  </si>
  <si>
    <t>A402C002343</t>
  </si>
  <si>
    <t>9FBHSRAJ6DM000776</t>
  </si>
  <si>
    <t>PIRAQUIVE</t>
  </si>
  <si>
    <t>RKX080</t>
  </si>
  <si>
    <t>PRADO [LC 150] TX-L AT 3000CC 5P TD</t>
  </si>
  <si>
    <t>1KD2098116</t>
  </si>
  <si>
    <t>JTEBH3FJ9BK052880</t>
  </si>
  <si>
    <t>dani_sua0@hotmail.com</t>
  </si>
  <si>
    <t>BRYAN</t>
  </si>
  <si>
    <t>STEVEN</t>
  </si>
  <si>
    <t>JEK504</t>
  </si>
  <si>
    <t>PE40496775</t>
  </si>
  <si>
    <t>3MZBM4478HM125156</t>
  </si>
  <si>
    <t>bryan.veloza@outlook.com</t>
  </si>
  <si>
    <t>NOGUERA</t>
  </si>
  <si>
    <t>BALDION</t>
  </si>
  <si>
    <t>JXZ533</t>
  </si>
  <si>
    <t>DGK012077</t>
  </si>
  <si>
    <t>WAUZZZFY1N2014030</t>
  </si>
  <si>
    <t>liliananoguera@proaltech.com.co</t>
  </si>
  <si>
    <t>SANTACRUZ</t>
  </si>
  <si>
    <t>PAREJA</t>
  </si>
  <si>
    <t>GVP046</t>
  </si>
  <si>
    <t>PE40668982</t>
  </si>
  <si>
    <t>3MZBP2S7ALM102310</t>
  </si>
  <si>
    <t>santacruzjuan@hotmail.com</t>
  </si>
  <si>
    <t>GRACIA</t>
  </si>
  <si>
    <t>AFRICANO</t>
  </si>
  <si>
    <t>HTN640</t>
  </si>
  <si>
    <t>SONIC LT MT 1600CC 4P 2AB ABS</t>
  </si>
  <si>
    <t>1ES590088</t>
  </si>
  <si>
    <t>3G1J85CC5ES590088</t>
  </si>
  <si>
    <t>GILMA</t>
  </si>
  <si>
    <t>NORA DEL SOC</t>
  </si>
  <si>
    <t>NWL188</t>
  </si>
  <si>
    <t>2ZR3A98959</t>
  </si>
  <si>
    <t>9BRKZAAG8S0702305</t>
  </si>
  <si>
    <t>gcarmonavelez@gmail.com</t>
  </si>
  <si>
    <t>JOVITA</t>
  </si>
  <si>
    <t>JPV443</t>
  </si>
  <si>
    <t>2GD4825385</t>
  </si>
  <si>
    <t>8AJCB3GS7L2431765</t>
  </si>
  <si>
    <t>martaecheverri52@gmail.com</t>
  </si>
  <si>
    <t>NYO721</t>
  </si>
  <si>
    <t>DUSTER [2] ZEN MT 1600CC 4X2 2</t>
  </si>
  <si>
    <t>J759Q307140</t>
  </si>
  <si>
    <t>9FBHJD204SM073570</t>
  </si>
  <si>
    <t>jullhe19@hotmail.com</t>
  </si>
  <si>
    <t>VILLAFAÃ‘E</t>
  </si>
  <si>
    <t>GJW366</t>
  </si>
  <si>
    <t>KWID ZEN MT 1000CC 12V 4</t>
  </si>
  <si>
    <t>B4DA506Q037961</t>
  </si>
  <si>
    <t>93YRBB00XLJ780942</t>
  </si>
  <si>
    <t>cecilia.morales0@gmail.com</t>
  </si>
  <si>
    <t>DORA</t>
  </si>
  <si>
    <t>FON315</t>
  </si>
  <si>
    <t>ECOSPORT [2] [FL] FREESTYLE TP 2000CC 4X4</t>
  </si>
  <si>
    <t>U4JBK8741821</t>
  </si>
  <si>
    <t>9BFZB65X0K8741821</t>
  </si>
  <si>
    <t>jairo.velasquez@gmail.com</t>
  </si>
  <si>
    <t>YIRA</t>
  </si>
  <si>
    <t>KVS706</t>
  </si>
  <si>
    <t>CERETE</t>
  </si>
  <si>
    <t>HR16690693V</t>
  </si>
  <si>
    <t>3N8CP5HE0ZL624648</t>
  </si>
  <si>
    <t>HNW286</t>
  </si>
  <si>
    <t>F710Q155354</t>
  </si>
  <si>
    <t>9FBBSRADDEM976175</t>
  </si>
  <si>
    <t>DEYSY</t>
  </si>
  <si>
    <t>FSO142</t>
  </si>
  <si>
    <t>SPORTAGE [4] [F VIBRANT TP 2000CC 6AB A</t>
  </si>
  <si>
    <t>G4NAKH016610</t>
  </si>
  <si>
    <t>U5YPG81ABLL781281</t>
  </si>
  <si>
    <t>janeth8308@hotmail.com</t>
  </si>
  <si>
    <t>KRX108</t>
  </si>
  <si>
    <t>2ZR2N01467</t>
  </si>
  <si>
    <t>9BRKZAAG9N0614450</t>
  </si>
  <si>
    <t>Golhector@hotmail.com</t>
  </si>
  <si>
    <t>ZYL994</t>
  </si>
  <si>
    <t>CES606353</t>
  </si>
  <si>
    <t>3GNAL7EK7ES606353</t>
  </si>
  <si>
    <t>y_olarte@hotmail.com</t>
  </si>
  <si>
    <t>IXW099</t>
  </si>
  <si>
    <t>C 200 [W205] CGI EXCLUSIVE TP 2000CC T</t>
  </si>
  <si>
    <t>WDD2050421F326779</t>
  </si>
  <si>
    <t>amso38@hotmail.com</t>
  </si>
  <si>
    <t>PICO</t>
  </si>
  <si>
    <t>GHT456</t>
  </si>
  <si>
    <t>MRB27365</t>
  </si>
  <si>
    <t>3FMCR9E94MRB27365</t>
  </si>
  <si>
    <t>herreracx@yahoo.com</t>
  </si>
  <si>
    <t>UEO173</t>
  </si>
  <si>
    <t>SWIFT [3] LIVE 1.2L MT 1200CC 5P</t>
  </si>
  <si>
    <t>K12MN1517851</t>
  </si>
  <si>
    <t>MA3ZC62S0FA810406</t>
  </si>
  <si>
    <t>anac.montoya11@gmail.com</t>
  </si>
  <si>
    <t>JEV855</t>
  </si>
  <si>
    <t>A812Q002240</t>
  </si>
  <si>
    <t>9FB4SREB4HM593193</t>
  </si>
  <si>
    <t>lmbedoyac@hotmail.com</t>
  </si>
  <si>
    <t>LENIS</t>
  </si>
  <si>
    <t>DMU513</t>
  </si>
  <si>
    <t>G728Q248773</t>
  </si>
  <si>
    <t>9FBBB8305HM469007</t>
  </si>
  <si>
    <t>nubialenis9@gmail.com</t>
  </si>
  <si>
    <t>ALEJO</t>
  </si>
  <si>
    <t>GLS833</t>
  </si>
  <si>
    <t>GLC 300 [C253] 4MATIC C TP 2000CC T</t>
  </si>
  <si>
    <t>WDC2533841F691010</t>
  </si>
  <si>
    <t>a.romanale@gmail.com</t>
  </si>
  <si>
    <t>TANIA</t>
  </si>
  <si>
    <t>CADENA</t>
  </si>
  <si>
    <t>KKC741</t>
  </si>
  <si>
    <t>B12D1568588KC3</t>
  </si>
  <si>
    <t>9GAMF48DXCB034934</t>
  </si>
  <si>
    <t>tyepescadena@gmail.com</t>
  </si>
  <si>
    <t>KPU896</t>
  </si>
  <si>
    <t>RAV4 [5] 2.5L TP 2500CC 4X4 7AB CT</t>
  </si>
  <si>
    <t>A25AR614789</t>
  </si>
  <si>
    <t>JTMD6RFV7MD028478</t>
  </si>
  <si>
    <t>chenfo_88@hotmail.com</t>
  </si>
  <si>
    <t>ISAIAS</t>
  </si>
  <si>
    <t>JSP550</t>
  </si>
  <si>
    <t>JOY HATCHBACK MT 1400CC 5P 2A</t>
  </si>
  <si>
    <t>MPA018160</t>
  </si>
  <si>
    <t>9BGKG48T0PB131562</t>
  </si>
  <si>
    <t>challo045@hotmail.com</t>
  </si>
  <si>
    <t>DAYAN RENE</t>
  </si>
  <si>
    <t>ACUÃ‘A</t>
  </si>
  <si>
    <t>GLP054</t>
  </si>
  <si>
    <t>SENTRA B17 [FL] SENSE MT 1800CC 2AB A</t>
  </si>
  <si>
    <t>MRA8680276J</t>
  </si>
  <si>
    <t>3N1AB7AD7ZY600075</t>
  </si>
  <si>
    <t>nohoraines23@gmail.com</t>
  </si>
  <si>
    <t>GCN866</t>
  </si>
  <si>
    <t>EXPLORER [5] [F LIMITED TP 2300CC 4X4</t>
  </si>
  <si>
    <t>KGA24801</t>
  </si>
  <si>
    <t>1FM5K8FH7KGA24801</t>
  </si>
  <si>
    <t>SL.SANCHEZ76@HOTMAIL.COM</t>
  </si>
  <si>
    <t>KUO126</t>
  </si>
  <si>
    <t>M16A2380129</t>
  </si>
  <si>
    <t>TSMYD21S5NMA30134</t>
  </si>
  <si>
    <t>didier.londono@hotmail.com</t>
  </si>
  <si>
    <t>ARNULFO</t>
  </si>
  <si>
    <t>ISAAC</t>
  </si>
  <si>
    <t>MSQ109</t>
  </si>
  <si>
    <t>8LBETF4E7D0168701</t>
  </si>
  <si>
    <t>arnulfoecheverry1963@gmail.com</t>
  </si>
  <si>
    <t>NTX497</t>
  </si>
  <si>
    <t>A452D028501</t>
  </si>
  <si>
    <t>9FBHJD209SM072382</t>
  </si>
  <si>
    <t>johesc@msn.com</t>
  </si>
  <si>
    <t>DAGOBERTO</t>
  </si>
  <si>
    <t>MAZABEL</t>
  </si>
  <si>
    <t>NFT472</t>
  </si>
  <si>
    <t>J759Q232492</t>
  </si>
  <si>
    <t>9FB4SR0E5RM730825</t>
  </si>
  <si>
    <t>hanerpiano12@gmail.com</t>
  </si>
  <si>
    <t>FQT443</t>
  </si>
  <si>
    <t>SPORTAGE [4] EMOTION TP 2000CC 2AB A</t>
  </si>
  <si>
    <t>G4NAJH008424</t>
  </si>
  <si>
    <t>U5YPG81ABKL543166</t>
  </si>
  <si>
    <t>gloriaceciliamorales28@gmail.com</t>
  </si>
  <si>
    <t>GTN632</t>
  </si>
  <si>
    <t>XV [2] STYLE TP 2000CC 7AB</t>
  </si>
  <si>
    <t>CG00023</t>
  </si>
  <si>
    <t>JF1GT7LL5KG089115</t>
  </si>
  <si>
    <t>lupuri098@gmail.com</t>
  </si>
  <si>
    <t>LMU059</t>
  </si>
  <si>
    <t>M15ABG60769</t>
  </si>
  <si>
    <t>JTDKBABB8PA099274</t>
  </si>
  <si>
    <t>angelavelasquezl@hotmail.com</t>
  </si>
  <si>
    <t>FZX371</t>
  </si>
  <si>
    <t>WDD1771871W014173</t>
  </si>
  <si>
    <t>apvmxcta@gmail.com</t>
  </si>
  <si>
    <t>TARAZONA</t>
  </si>
  <si>
    <t>FZU409</t>
  </si>
  <si>
    <t>1GRB946207</t>
  </si>
  <si>
    <t>JTEBU4JR1K5692904</t>
  </si>
  <si>
    <t>jairomenatara@hotmail.com</t>
  </si>
  <si>
    <t>ENK460</t>
  </si>
  <si>
    <t>3 [3] GRAND TOURING L TP 2000CC CT TC</t>
  </si>
  <si>
    <t>PE40610790</t>
  </si>
  <si>
    <t>3MZBN4278KM210359</t>
  </si>
  <si>
    <t>mrios07@hotmail.com</t>
  </si>
  <si>
    <t>JOL293</t>
  </si>
  <si>
    <t>HR16043020V</t>
  </si>
  <si>
    <t>3N8CP5HDXZL611672</t>
  </si>
  <si>
    <t>PORRAS</t>
  </si>
  <si>
    <t>KON615</t>
  </si>
  <si>
    <t>FRONTIER [2] [FL] S MT 2500CC TD 4X4 AA</t>
  </si>
  <si>
    <t>YD25735524P</t>
  </si>
  <si>
    <t>3N6CD33B9ZK436932</t>
  </si>
  <si>
    <t>leonardo.porras.diaz@gmail.com</t>
  </si>
  <si>
    <t>LPR376</t>
  </si>
  <si>
    <t>M16A2408227</t>
  </si>
  <si>
    <t>TSMYE21S3PMB29180</t>
  </si>
  <si>
    <t>vargasrinconm@yahoo.es</t>
  </si>
  <si>
    <t>FAINORY</t>
  </si>
  <si>
    <t>NYR659</t>
  </si>
  <si>
    <t>PE40802955</t>
  </si>
  <si>
    <t>3MVDM2W7ASL306591</t>
  </si>
  <si>
    <t>ODONTOFAY@GMAIL.COM</t>
  </si>
  <si>
    <t>YASMIN</t>
  </si>
  <si>
    <t>EFL471</t>
  </si>
  <si>
    <t>1KD2773617</t>
  </si>
  <si>
    <t>JTEBH3FJ4JK195749</t>
  </si>
  <si>
    <t>DORAJMAYORGA@HOTMAIL.COM</t>
  </si>
  <si>
    <t>YAHAIDA</t>
  </si>
  <si>
    <t>DRR272</t>
  </si>
  <si>
    <t>WDD1760431J586550</t>
  </si>
  <si>
    <t>GENITH</t>
  </si>
  <si>
    <t>IFV331</t>
  </si>
  <si>
    <t>HR16851498H</t>
  </si>
  <si>
    <t>3N1CK3CS5ZL378680</t>
  </si>
  <si>
    <t>telmexbarrigacristian@hotmail.com</t>
  </si>
  <si>
    <t>LESMES</t>
  </si>
  <si>
    <t>CUBIDES</t>
  </si>
  <si>
    <t>GWT676</t>
  </si>
  <si>
    <t>CFZV01128</t>
  </si>
  <si>
    <t>9BWDB45U7NT058634</t>
  </si>
  <si>
    <t>NXQ414</t>
  </si>
  <si>
    <t>PY22259913</t>
  </si>
  <si>
    <t>JM7KF2WLAS0102195</t>
  </si>
  <si>
    <t>cbernal99@gmail.com</t>
  </si>
  <si>
    <t>ETALIDE</t>
  </si>
  <si>
    <t>HRW487</t>
  </si>
  <si>
    <t>2GDG257347</t>
  </si>
  <si>
    <t>8AJKB3CD0M1633244</t>
  </si>
  <si>
    <t>edwineta1971@hotmail.com</t>
  </si>
  <si>
    <t>GLN742</t>
  </si>
  <si>
    <t>VIRTUS COMFORTLINE MT 1600CC 4AB A</t>
  </si>
  <si>
    <t>CWS515023</t>
  </si>
  <si>
    <t>9BWDL5BZ5LP003205</t>
  </si>
  <si>
    <t>maojaramu23@gmail.com</t>
  </si>
  <si>
    <t>NIK665</t>
  </si>
  <si>
    <t>ARKANA TECHNO AT 1300CC T 4X2</t>
  </si>
  <si>
    <t>H5HE490N385359</t>
  </si>
  <si>
    <t>VF1RJL000SC531849</t>
  </si>
  <si>
    <t>masaldar@gmail.com</t>
  </si>
  <si>
    <t>RNP408</t>
  </si>
  <si>
    <t>3C4PDCAB9CT140785</t>
  </si>
  <si>
    <t>Cahsiba@hotmail.com</t>
  </si>
  <si>
    <t>JEREZ</t>
  </si>
  <si>
    <t>NCN126</t>
  </si>
  <si>
    <t>A690Q166066</t>
  </si>
  <si>
    <t>9FBHSRC85DM007419</t>
  </si>
  <si>
    <t>ARELLANO</t>
  </si>
  <si>
    <t>KPW117</t>
  </si>
  <si>
    <t>M16A2367095</t>
  </si>
  <si>
    <t>TSMYD21S3NMA02980</t>
  </si>
  <si>
    <t>dora1710@hotmail.com</t>
  </si>
  <si>
    <t>ELICENIA</t>
  </si>
  <si>
    <t>RCW815</t>
  </si>
  <si>
    <t>G16B717645</t>
  </si>
  <si>
    <t>8LDBSV441B0055127</t>
  </si>
  <si>
    <t>marjas_2004@hotmail.com</t>
  </si>
  <si>
    <t>JAIMES</t>
  </si>
  <si>
    <t>OREJARENA</t>
  </si>
  <si>
    <t>HKL092</t>
  </si>
  <si>
    <t>CES506063</t>
  </si>
  <si>
    <t>3GNAL7EK2ES506063</t>
  </si>
  <si>
    <t>LRV335</t>
  </si>
  <si>
    <t>BALENO GL AT 1400CC 5P 2A</t>
  </si>
  <si>
    <t>K15BN4293173</t>
  </si>
  <si>
    <t>MBHWBA3S8PG205651</t>
  </si>
  <si>
    <t>marelego2@gmail.com</t>
  </si>
  <si>
    <t>GLY603</t>
  </si>
  <si>
    <t>CWS090396</t>
  </si>
  <si>
    <t>9BWBL6BF9L4037006</t>
  </si>
  <si>
    <t>mguiog74@gmail.com</t>
  </si>
  <si>
    <t>GJP531</t>
  </si>
  <si>
    <t>ESCAPE [3] [FL] ST - LINE TP 2000CC 4X4</t>
  </si>
  <si>
    <t>K1D32432</t>
  </si>
  <si>
    <t>WF0CP6C96K1D32432</t>
  </si>
  <si>
    <t>institucioneducarivacolegiodomingosabio@hotmail.co</t>
  </si>
  <si>
    <t>CHAURRA</t>
  </si>
  <si>
    <t>JCP818</t>
  </si>
  <si>
    <t>2842Q062170</t>
  </si>
  <si>
    <t>9FB5SRC9GHM444074</t>
  </si>
  <si>
    <t>rcchaurra@yahoo.com</t>
  </si>
  <si>
    <t>CIRO</t>
  </si>
  <si>
    <t>IHU363</t>
  </si>
  <si>
    <t>A400C124615</t>
  </si>
  <si>
    <t>9FBHSRAJNGM110078</t>
  </si>
  <si>
    <t>JAMESCIRO08@GMAIL.COM</t>
  </si>
  <si>
    <t>KRU019</t>
  </si>
  <si>
    <t>28/10/2026</t>
  </si>
  <si>
    <t>PE40718068</t>
  </si>
  <si>
    <t>3MVDM2W7ANL112989</t>
  </si>
  <si>
    <t>andresbeltran84@gmail.com</t>
  </si>
  <si>
    <t>NXU297</t>
  </si>
  <si>
    <t>G4FGRE058252</t>
  </si>
  <si>
    <t>3KPFC41ABSE065883</t>
  </si>
  <si>
    <t>paramirez2012@gmail.com</t>
  </si>
  <si>
    <t>NXT977</t>
  </si>
  <si>
    <t>PE40802866</t>
  </si>
  <si>
    <t>3MZBP2S7ASM301202</t>
  </si>
  <si>
    <t>oscaruribe89@gmail.com</t>
  </si>
  <si>
    <t>YICELLY</t>
  </si>
  <si>
    <t>HUERTAS</t>
  </si>
  <si>
    <t>KQK641</t>
  </si>
  <si>
    <t>KWID ICONIC MT 1000CC 12V 4AB AB</t>
  </si>
  <si>
    <t>B4DA405Q114301</t>
  </si>
  <si>
    <t>93YRBB001NJ996519</t>
  </si>
  <si>
    <t>orozcomonika57@gmail.com</t>
  </si>
  <si>
    <t>JXX395</t>
  </si>
  <si>
    <t>2ZR2M79215</t>
  </si>
  <si>
    <t>9BRKZAAG4N0612069</t>
  </si>
  <si>
    <t>EVANGELINA</t>
  </si>
  <si>
    <t>USY933</t>
  </si>
  <si>
    <t>STEPWAY [FL] 1.6L MT 1600CC AA 16</t>
  </si>
  <si>
    <t>A690Q268945</t>
  </si>
  <si>
    <t>9FBBSRALSGM905642</t>
  </si>
  <si>
    <t>lynngrajales@gmail.com</t>
  </si>
  <si>
    <t>GUARDIOLA</t>
  </si>
  <si>
    <t>SHUSTER</t>
  </si>
  <si>
    <t>NUL691</t>
  </si>
  <si>
    <t>CX50 GRAND TOURING AT 2500CC 4X2</t>
  </si>
  <si>
    <t>PY40618175</t>
  </si>
  <si>
    <t>JM7VA2WLASN103225</t>
  </si>
  <si>
    <t>angela.guardiola@hotmail.com</t>
  </si>
  <si>
    <t>GWO835</t>
  </si>
  <si>
    <t>L4F200560118</t>
  </si>
  <si>
    <t>9BGED48K0MG100845</t>
  </si>
  <si>
    <t>JOS040</t>
  </si>
  <si>
    <t>ONIX [FL] LTZ TP 1400CC 5P 2A</t>
  </si>
  <si>
    <t>JTW008249</t>
  </si>
  <si>
    <t>9BGKT48T0LG114948</t>
  </si>
  <si>
    <t>mariaeba@gmail.com</t>
  </si>
  <si>
    <t>ALEYDA</t>
  </si>
  <si>
    <t>GRQ663</t>
  </si>
  <si>
    <t>2GD4683205</t>
  </si>
  <si>
    <t>8AJCB3GS8L2430107</t>
  </si>
  <si>
    <t>cootransvi@live.com</t>
  </si>
  <si>
    <t>DSX296</t>
  </si>
  <si>
    <t>M16A2148841</t>
  </si>
  <si>
    <t>TSMYD21S5JM358614</t>
  </si>
  <si>
    <t>mvillamizar@gmail.com</t>
  </si>
  <si>
    <t>FKL663</t>
  </si>
  <si>
    <t>M16A2339862</t>
  </si>
  <si>
    <t>XXXXXX</t>
  </si>
  <si>
    <t>karenlili96@hotmail.com</t>
  </si>
  <si>
    <t>LMT437</t>
  </si>
  <si>
    <t>NUA48305</t>
  </si>
  <si>
    <t>1FMCU9DZ4NUA48305</t>
  </si>
  <si>
    <t>EHZ115</t>
  </si>
  <si>
    <t>L15BE1284003</t>
  </si>
  <si>
    <t>1HGRW2870HL501401</t>
  </si>
  <si>
    <t>claramadridpalacio@gmail.com</t>
  </si>
  <si>
    <t>FSN757</t>
  </si>
  <si>
    <t>A812UF59683</t>
  </si>
  <si>
    <t>alejopinilla199@gmail.com</t>
  </si>
  <si>
    <t>KAQ401</t>
  </si>
  <si>
    <t>A690Q146327</t>
  </si>
  <si>
    <t>9FBHSRC85DM002121</t>
  </si>
  <si>
    <t>ELIZAGARZON17@HOTMAIL.COM</t>
  </si>
  <si>
    <t>KTZ363</t>
  </si>
  <si>
    <t>ACCENT [6] ADVANCE TP 1600CC 4P 2AB ABS</t>
  </si>
  <si>
    <t>G4FGMU067738</t>
  </si>
  <si>
    <t>9BHCP41CBNP244947</t>
  </si>
  <si>
    <t>anamilenau1@gmail.com</t>
  </si>
  <si>
    <t>YESMI</t>
  </si>
  <si>
    <t>FIERRO</t>
  </si>
  <si>
    <t>JJQ407</t>
  </si>
  <si>
    <t>SAN JOSE DEL GUAVIARE</t>
  </si>
  <si>
    <t>GUAVIARE</t>
  </si>
  <si>
    <t>T-CROSS TRENDLINE TP 1600CC 6AB ABS CT</t>
  </si>
  <si>
    <t>CWS103272SERIE</t>
  </si>
  <si>
    <t>9BWBL6BF8L4061555</t>
  </si>
  <si>
    <t>NQR573</t>
  </si>
  <si>
    <t>L4F241434111</t>
  </si>
  <si>
    <t>9BGEB69K0SG135570</t>
  </si>
  <si>
    <t>YALILI</t>
  </si>
  <si>
    <t>BOSSIO</t>
  </si>
  <si>
    <t>COSSIO</t>
  </si>
  <si>
    <t>GKT355</t>
  </si>
  <si>
    <t>2842Q235099</t>
  </si>
  <si>
    <t>9FB4SRC94LM051901</t>
  </si>
  <si>
    <t>yalili_584@hotmail.com</t>
  </si>
  <si>
    <t>JDZ573</t>
  </si>
  <si>
    <t>ONIX LTZ MT 1400CC 5P 2AB ABS</t>
  </si>
  <si>
    <t>HUK000982</t>
  </si>
  <si>
    <t>9BGKT48T0GG277263</t>
  </si>
  <si>
    <t>sanaryaliviar@gmail.com</t>
  </si>
  <si>
    <t>PIQ933</t>
  </si>
  <si>
    <t>G4LLRU436831</t>
  </si>
  <si>
    <t>KMHHB811GSU082636</t>
  </si>
  <si>
    <t>jorgeerojasm@gmail.com</t>
  </si>
  <si>
    <t>JDZ774</t>
  </si>
  <si>
    <t>RAV4 [4] [FL] STREET TP 2000CC 4X2 5</t>
  </si>
  <si>
    <t>3ZR6866813</t>
  </si>
  <si>
    <t>JTMWD3EV8HJ076480</t>
  </si>
  <si>
    <t>administracion@domatltda.com</t>
  </si>
  <si>
    <t>AREIZA</t>
  </si>
  <si>
    <t>GVP069</t>
  </si>
  <si>
    <t>LGXRLS585083</t>
  </si>
  <si>
    <t>3GNKB8RS1LS585083</t>
  </si>
  <si>
    <t>sebasi2035@gmail.com</t>
  </si>
  <si>
    <t>LMV138</t>
  </si>
  <si>
    <t>iX3 [G08] M SPORT AT 74KW ELECTRI</t>
  </si>
  <si>
    <t>H146B197</t>
  </si>
  <si>
    <t>WBY41DU07NS439559</t>
  </si>
  <si>
    <t xml:space="preserve">BMW iX3 </t>
  </si>
  <si>
    <t>aliriozuluaga@hotmail.com</t>
  </si>
  <si>
    <t>ZZV645</t>
  </si>
  <si>
    <t>C-ELYSEE EXCLUSIVE VTI 1 TP 1600CC</t>
  </si>
  <si>
    <t>10FC1G0055708</t>
  </si>
  <si>
    <t>VF7DDNFPEFJ509488</t>
  </si>
  <si>
    <t xml:space="preserve">CITROEN C-ELYSEE </t>
  </si>
  <si>
    <t>latorregr@yahoo.es</t>
  </si>
  <si>
    <t>MIRIAM</t>
  </si>
  <si>
    <t>DEICY</t>
  </si>
  <si>
    <t>LMW551</t>
  </si>
  <si>
    <t>XL7 GLX TP 1500CC 2AB ABS</t>
  </si>
  <si>
    <t>K15BT1388883</t>
  </si>
  <si>
    <t>MHYNC22S3PJ103288</t>
  </si>
  <si>
    <t xml:space="preserve">SUZUKI XL7 </t>
  </si>
  <si>
    <t>lausofiiphone@gmail.com</t>
  </si>
  <si>
    <t>EDW541</t>
  </si>
  <si>
    <t>3 [3]  TOURING MT 2000CC 6AB ABS</t>
  </si>
  <si>
    <t>PE40598331</t>
  </si>
  <si>
    <t>3MZBN4278JM209037</t>
  </si>
  <si>
    <t>MARIA DE FAT</t>
  </si>
  <si>
    <t>MERCHAN</t>
  </si>
  <si>
    <t>HYL902</t>
  </si>
  <si>
    <t>X TRAIL i KAPITAL TP 2500CC 4X2 R</t>
  </si>
  <si>
    <t>QR25689326B</t>
  </si>
  <si>
    <t>JN8TAAT31Z0000069</t>
  </si>
  <si>
    <t>anamcalderonm@gmail.com</t>
  </si>
  <si>
    <t>HJT338</t>
  </si>
  <si>
    <t>A690Q193405</t>
  </si>
  <si>
    <t>9FBHSRC85EM822725</t>
  </si>
  <si>
    <t>germg1961@hotmail.com</t>
  </si>
  <si>
    <t>DELGADILLO</t>
  </si>
  <si>
    <t>FIP495</t>
  </si>
  <si>
    <t>M16A2286818</t>
  </si>
  <si>
    <t>TSMYD21S8KM627979</t>
  </si>
  <si>
    <t>danimar.ed15@gmail.com</t>
  </si>
  <si>
    <t>NVY330</t>
  </si>
  <si>
    <t>ESCAPE [4] PLATINUM FHEV AT 2500CC CT 4X4</t>
  </si>
  <si>
    <t>RUA82521</t>
  </si>
  <si>
    <t>1FMCU9JZ1RUA82521</t>
  </si>
  <si>
    <t>sags9848@gmail.com</t>
  </si>
  <si>
    <t>MPP412</t>
  </si>
  <si>
    <t>SPARK [3] GT [M300] MT 1200CC 5P AA</t>
  </si>
  <si>
    <t>B12D1744999KC3</t>
  </si>
  <si>
    <t>9GAMF48D0DB019523</t>
  </si>
  <si>
    <t>ftorres0427@yahoo.com</t>
  </si>
  <si>
    <t>RUSSI</t>
  </si>
  <si>
    <t>NKZ646</t>
  </si>
  <si>
    <t>GRAND VITARA GLX HYBRID AT 1500CC 6AB 4</t>
  </si>
  <si>
    <t>K15CN7307654</t>
  </si>
  <si>
    <t>MA3YKL1S6RT109909</t>
  </si>
  <si>
    <t>luisrussi@hotmail.com</t>
  </si>
  <si>
    <t>PANCHE</t>
  </si>
  <si>
    <t>GQZ522</t>
  </si>
  <si>
    <t>HR16873370T</t>
  </si>
  <si>
    <t>3N8CP5HD1ZL608272</t>
  </si>
  <si>
    <t>marypanche01@hotmail.com</t>
  </si>
  <si>
    <t>ZUÃ‘IGA</t>
  </si>
  <si>
    <t>FRM544</t>
  </si>
  <si>
    <t>A812UE37446</t>
  </si>
  <si>
    <t>9FB5SREB4KM352463</t>
  </si>
  <si>
    <t>JIL178</t>
  </si>
  <si>
    <t>QASHQAI [3] ADVANCE TP 2000CC 4X2 2</t>
  </si>
  <si>
    <t>MR20420507W</t>
  </si>
  <si>
    <t>SJNFBAJ11Z1725678</t>
  </si>
  <si>
    <t>adricifuentes@gmail.com</t>
  </si>
  <si>
    <t>FSN972</t>
  </si>
  <si>
    <t>PICANTO [3] VIBRANT MT 1250CC 2AB ABS AA</t>
  </si>
  <si>
    <t>G4LAKP053395</t>
  </si>
  <si>
    <t>KNAB2512ALT532192</t>
  </si>
  <si>
    <t>LRM168</t>
  </si>
  <si>
    <t>LJO18N60220020</t>
  </si>
  <si>
    <t>LZWADAGA0PB020077</t>
  </si>
  <si>
    <t>macherendon@yahoo.com</t>
  </si>
  <si>
    <t>MONJE</t>
  </si>
  <si>
    <t>NSR394</t>
  </si>
  <si>
    <t>L15Z93602571</t>
  </si>
  <si>
    <t>93HGH8820PK602556</t>
  </si>
  <si>
    <t>FZY463</t>
  </si>
  <si>
    <t>PE21297459</t>
  </si>
  <si>
    <t>JM7DK2W7AL1419383</t>
  </si>
  <si>
    <t>jimenezmartinezdayana@gmail.com</t>
  </si>
  <si>
    <t>PULECIO</t>
  </si>
  <si>
    <t>FPN398</t>
  </si>
  <si>
    <t>1KD2827266</t>
  </si>
  <si>
    <t>JTEBH3FJ5KK207022</t>
  </si>
  <si>
    <t>copiasluz@gmail.com</t>
  </si>
  <si>
    <t>JMX740</t>
  </si>
  <si>
    <t>LOGAN [2] [FL] INTENS TP 1600CC 16V AA 4AB</t>
  </si>
  <si>
    <t>J759Q013761</t>
  </si>
  <si>
    <t>9FB4SR4DXMM403493</t>
  </si>
  <si>
    <t>kmilogarciao@gmail.com</t>
  </si>
  <si>
    <t>GVZ346</t>
  </si>
  <si>
    <t>RAV4 [5] 2.5L TP 2500CC 4X2 7</t>
  </si>
  <si>
    <t>A25AR306291</t>
  </si>
  <si>
    <t>JTMD13FVXLD527625</t>
  </si>
  <si>
    <t>ferrealumc@gmail.com</t>
  </si>
  <si>
    <t>GKW021</t>
  </si>
  <si>
    <t>988611458LK230079</t>
  </si>
  <si>
    <t>adrianacarbelaez@gmail.com</t>
  </si>
  <si>
    <t>FYQ463</t>
  </si>
  <si>
    <t>CFZT87273</t>
  </si>
  <si>
    <t>9BWAB45U1KT050401</t>
  </si>
  <si>
    <t>williamsanchez144@hotmail.com</t>
  </si>
  <si>
    <t>IML080</t>
  </si>
  <si>
    <t>RANGE ROVER EVO PURE [Si4] TP 2000CC T 5P</t>
  </si>
  <si>
    <t>20714004600204PT</t>
  </si>
  <si>
    <t>SALVA2BG7FH044430</t>
  </si>
  <si>
    <t>LAND ROVER</t>
  </si>
  <si>
    <t xml:space="preserve">LAND ROVER RANGE </t>
  </si>
  <si>
    <t>namaste789@hotmail.com</t>
  </si>
  <si>
    <t>DONNEYS</t>
  </si>
  <si>
    <t>GSV020</t>
  </si>
  <si>
    <t>CKS580547</t>
  </si>
  <si>
    <t>3GNAX9EV1KS580547</t>
  </si>
  <si>
    <t>cladeca34@hotmail.com</t>
  </si>
  <si>
    <t>FIDEL</t>
  </si>
  <si>
    <t>LPP126</t>
  </si>
  <si>
    <t>DPJ003499</t>
  </si>
  <si>
    <t>3VVSH65N2NM127587</t>
  </si>
  <si>
    <t>FROILAN</t>
  </si>
  <si>
    <t>ANTOLINEZ</t>
  </si>
  <si>
    <t>INL216</t>
  </si>
  <si>
    <t>TRACKER LT TP 1800CC 4X4 CT TC</t>
  </si>
  <si>
    <t>CGL123856</t>
  </si>
  <si>
    <t>3GNCJ8EE1GL123856</t>
  </si>
  <si>
    <t>fav650@hotmail.com</t>
  </si>
  <si>
    <t>ATILANO</t>
  </si>
  <si>
    <t>KLEBER</t>
  </si>
  <si>
    <t>JZO133</t>
  </si>
  <si>
    <t>COROLLA CROSS XE-I TP 2000CC 7AB 4</t>
  </si>
  <si>
    <t>M20AAA65139</t>
  </si>
  <si>
    <t>9BRK4AAGXN0002014</t>
  </si>
  <si>
    <t>jramosk87@hotmail.com</t>
  </si>
  <si>
    <t>KTZ779</t>
  </si>
  <si>
    <t>STONIC ZENITH HYBRID MT 1000CC T 6AB</t>
  </si>
  <si>
    <t>G3LFMP038565</t>
  </si>
  <si>
    <t>KNAD6817AN6544911</t>
  </si>
  <si>
    <t>vivianat51@hotmail.com</t>
  </si>
  <si>
    <t>GRL769</t>
  </si>
  <si>
    <t>20/10/2026</t>
  </si>
  <si>
    <t>FORTUNER [2] 2.4L STREET TP 2400CC TD 4X</t>
  </si>
  <si>
    <t>2GD4654860</t>
  </si>
  <si>
    <t>8AJCB8GS1K2448668</t>
  </si>
  <si>
    <t>LPR426</t>
  </si>
  <si>
    <t>WRV  LX MT 1500CC 4X2 2AB AB</t>
  </si>
  <si>
    <t>L15Z92602500</t>
  </si>
  <si>
    <t>93HGH8720NK602502</t>
  </si>
  <si>
    <t>apbalu1@gmail.com</t>
  </si>
  <si>
    <t>HAV528</t>
  </si>
  <si>
    <t>CDS514102</t>
  </si>
  <si>
    <t>3GNFL7EK9DS514102</t>
  </si>
  <si>
    <t>alejandro_972@yahoo.com</t>
  </si>
  <si>
    <t>ANZOLA</t>
  </si>
  <si>
    <t>IXW701</t>
  </si>
  <si>
    <t>430i F36 Gran Coupe TP 2000CC T CT</t>
  </si>
  <si>
    <t>WBA4D9103HG191955</t>
  </si>
  <si>
    <t xml:space="preserve">BMW 430i </t>
  </si>
  <si>
    <t>LEONARDO.ANZOLA@HOTMAIL.COM</t>
  </si>
  <si>
    <t>KRZ662</t>
  </si>
  <si>
    <t>2GDC917979</t>
  </si>
  <si>
    <t>8AJAB3GS2N2931200</t>
  </si>
  <si>
    <t>LPX022</t>
  </si>
  <si>
    <t>HR16157826P</t>
  </si>
  <si>
    <t>3N8CP5HE9ZL631131</t>
  </si>
  <si>
    <t>aleja.lop135@gmail.com</t>
  </si>
  <si>
    <t>GMR876</t>
  </si>
  <si>
    <t>ATECA STYLE SPORT TP 2000CC TD CT</t>
  </si>
  <si>
    <t>CRV162668</t>
  </si>
  <si>
    <t>VSSZZZ5FZL6500111</t>
  </si>
  <si>
    <t>csmfinanciero@yahoo.com</t>
  </si>
  <si>
    <t>LOY664</t>
  </si>
  <si>
    <t>10PRAL0006366</t>
  </si>
  <si>
    <t>9350WNFPVRB505793</t>
  </si>
  <si>
    <t>nigo04@yahoo.com</t>
  </si>
  <si>
    <t>LEP893</t>
  </si>
  <si>
    <t>ONIX [2] LT MT 1000CC T 4P</t>
  </si>
  <si>
    <t>L4F221454941</t>
  </si>
  <si>
    <t>9BGEB69K0PG134025</t>
  </si>
  <si>
    <t>SOR</t>
  </si>
  <si>
    <t>ELPIDIA</t>
  </si>
  <si>
    <t>IEU243</t>
  </si>
  <si>
    <t>CFS537573</t>
  </si>
  <si>
    <t>3GNAL7EK2FS537573</t>
  </si>
  <si>
    <t>sorelpidia@gmail.com</t>
  </si>
  <si>
    <t>GIOVANNI</t>
  </si>
  <si>
    <t>KQZ702</t>
  </si>
  <si>
    <t>RANGER [5] [FL]  XL MT 3200CC TD 4X4</t>
  </si>
  <si>
    <t>SA2QNJ242919</t>
  </si>
  <si>
    <t>8AFAR23L7NJ242919</t>
  </si>
  <si>
    <t>IGO637</t>
  </si>
  <si>
    <t>HILUX [7] [FL] IMV MT 2500CC TD 4X4 EUR</t>
  </si>
  <si>
    <t>2KDU682899</t>
  </si>
  <si>
    <t>8AJFR22G4F4577782</t>
  </si>
  <si>
    <t>davidtorres238@hotmail.com</t>
  </si>
  <si>
    <t>EOW169</t>
  </si>
  <si>
    <t>A812UE09956</t>
  </si>
  <si>
    <t>9FB4SREB4KM240254</t>
  </si>
  <si>
    <t>VILLARRAGA</t>
  </si>
  <si>
    <t>UBV484</t>
  </si>
  <si>
    <t>1FS544295</t>
  </si>
  <si>
    <t>3G1J85CC9FS544295</t>
  </si>
  <si>
    <t>jdariomendez@hotmail.com</t>
  </si>
  <si>
    <t>JNQ411</t>
  </si>
  <si>
    <t>X3 [G01] xDrive30i TP 2000CC T</t>
  </si>
  <si>
    <t>F586K429</t>
  </si>
  <si>
    <t>WBATY5107M9E22060</t>
  </si>
  <si>
    <t>paulagirald@gmail.com</t>
  </si>
  <si>
    <t>DE GOMEZ</t>
  </si>
  <si>
    <t>FIT877</t>
  </si>
  <si>
    <t>BEAT LT MT 1200CC 4P AA 2AB</t>
  </si>
  <si>
    <t>Z2200220L4AX0194</t>
  </si>
  <si>
    <t>9GACE5CD6MB003659</t>
  </si>
  <si>
    <t>maines1917@hotmail.com</t>
  </si>
  <si>
    <t>NLR631</t>
  </si>
  <si>
    <t>A25AV803067</t>
  </si>
  <si>
    <t>JTMB6RFV5RD564280</t>
  </si>
  <si>
    <t>ligobur@yahoo.com</t>
  </si>
  <si>
    <t>ANNAR</t>
  </si>
  <si>
    <t>AILEEN</t>
  </si>
  <si>
    <t>CUESTA</t>
  </si>
  <si>
    <t>PERTUZ</t>
  </si>
  <si>
    <t>JSR173</t>
  </si>
  <si>
    <t>M16A2339786</t>
  </si>
  <si>
    <t>TSMYD21S0MM818914</t>
  </si>
  <si>
    <t>aileenqpert@gmail.com</t>
  </si>
  <si>
    <t>GARZÃ“N</t>
  </si>
  <si>
    <t>FYW931</t>
  </si>
  <si>
    <t>XC40 T4 FWD R-DESIGN TP 2000CC T CT</t>
  </si>
  <si>
    <t>YV1XZACADK2103858</t>
  </si>
  <si>
    <t xml:space="preserve">VOLVO XC40 </t>
  </si>
  <si>
    <t>anitagh_92@hotmail.com</t>
  </si>
  <si>
    <t>LNR018</t>
  </si>
  <si>
    <t>J759Q180424</t>
  </si>
  <si>
    <t>9FB5SR4DXPM452322</t>
  </si>
  <si>
    <t>BXU325</t>
  </si>
  <si>
    <t>NP 300 FRONTIER 2.4L MT 2400CC 4X2 E</t>
  </si>
  <si>
    <t>KA24479664</t>
  </si>
  <si>
    <t>3N6DD25T4ZK874682</t>
  </si>
  <si>
    <t>belenisazam@gmail.com</t>
  </si>
  <si>
    <t>ITALIA</t>
  </si>
  <si>
    <t>CAROPRESE</t>
  </si>
  <si>
    <t>MERLANO</t>
  </si>
  <si>
    <t>ZZR988</t>
  </si>
  <si>
    <t>316i F30 Ejecutivo TP 1600CC T CT</t>
  </si>
  <si>
    <t>A901J724</t>
  </si>
  <si>
    <t>WBA3A1106FJ613450</t>
  </si>
  <si>
    <t xml:space="preserve">BMW 316i </t>
  </si>
  <si>
    <t>itacaroprese@hotmail.com</t>
  </si>
  <si>
    <t>GRQ486</t>
  </si>
  <si>
    <t>LEAF [2] TEKNA AT 40KW ELECTRI</t>
  </si>
  <si>
    <t>EM57244873Z</t>
  </si>
  <si>
    <t>SJNFAAZE1Z0073846</t>
  </si>
  <si>
    <t>claudiavilla@lombolombo.com</t>
  </si>
  <si>
    <t>KMM915</t>
  </si>
  <si>
    <t>1KDU767288</t>
  </si>
  <si>
    <t>MHFYZ59G3G4015623</t>
  </si>
  <si>
    <t>FELIX</t>
  </si>
  <si>
    <t>DE ARMAS</t>
  </si>
  <si>
    <t>DORIA</t>
  </si>
  <si>
    <t>KVQ941</t>
  </si>
  <si>
    <t>MPA018628</t>
  </si>
  <si>
    <t>9BGKG48T0PB131973</t>
  </si>
  <si>
    <t>felixdearmas1419@gmail.com</t>
  </si>
  <si>
    <t>LAW851</t>
  </si>
  <si>
    <t>CGL902369</t>
  </si>
  <si>
    <t>3GNCJ8EE7GL902369</t>
  </si>
  <si>
    <t>EDER</t>
  </si>
  <si>
    <t>CELIS</t>
  </si>
  <si>
    <t>GFK495</t>
  </si>
  <si>
    <t>PY21294676</t>
  </si>
  <si>
    <t>JM7KF4WLAL0319440</t>
  </si>
  <si>
    <t>davidmonsalvefotografo@gmail.com</t>
  </si>
  <si>
    <t>FIW798</t>
  </si>
  <si>
    <t>MARCH [FL] [2] SENSE AT 1600CC 6AB ABS</t>
  </si>
  <si>
    <t>HR16472751U</t>
  </si>
  <si>
    <t>3N1CK3CE3ZL413372</t>
  </si>
  <si>
    <t>JSY896</t>
  </si>
  <si>
    <t>T-CROSS TRENDLINE MT 1600CC 6AB ABS R1</t>
  </si>
  <si>
    <t>CWS538244</t>
  </si>
  <si>
    <t>9BWBL6BF5M4003484</t>
  </si>
  <si>
    <t>CUMBE</t>
  </si>
  <si>
    <t>HHY466</t>
  </si>
  <si>
    <t>CEL106234</t>
  </si>
  <si>
    <t>3GNCJ8CE3EL106234</t>
  </si>
  <si>
    <t>sergiocumbe@hotmail.com</t>
  </si>
  <si>
    <t>NUS905</t>
  </si>
  <si>
    <t>CRETA PREMIUM AT 1500CC 4X2 6</t>
  </si>
  <si>
    <t>G4FLPV643763</t>
  </si>
  <si>
    <t>9BHPB81DESP129679</t>
  </si>
  <si>
    <t>ramirezp.juanpablo@gmail.com</t>
  </si>
  <si>
    <t>EFW619</t>
  </si>
  <si>
    <t>A812UD50872</t>
  </si>
  <si>
    <t>9FB5SREB4JM028011</t>
  </si>
  <si>
    <t>LUZ DEL CARM</t>
  </si>
  <si>
    <t>HGV028</t>
  </si>
  <si>
    <t>STEPWAY [FL] 1.6L MT 1600CC AA 16V 2AB</t>
  </si>
  <si>
    <t>A690Q178941</t>
  </si>
  <si>
    <t>9FBBSRALSDM021835</t>
  </si>
  <si>
    <t>MIGLORIALUZ@GMAIL.COM</t>
  </si>
  <si>
    <t>NYR531</t>
  </si>
  <si>
    <t>TZ180XSH4H4052292</t>
  </si>
  <si>
    <t>LGXCE4CC2S0072299</t>
  </si>
  <si>
    <t>lorenredwhite@gmail.com</t>
  </si>
  <si>
    <t>PANTALEON</t>
  </si>
  <si>
    <t>LFZ457</t>
  </si>
  <si>
    <t>ACCENT HB20S [FL] ADVANCE MT 1600CC ABS</t>
  </si>
  <si>
    <t>G4FGMU153735</t>
  </si>
  <si>
    <t>9BHCP41CAPP307664</t>
  </si>
  <si>
    <t>j.j.pantaleon@hotmail.com</t>
  </si>
  <si>
    <t>FADUL</t>
  </si>
  <si>
    <t>KVU105</t>
  </si>
  <si>
    <t>M15ADD48520</t>
  </si>
  <si>
    <t>JTDKBABB4SA407002</t>
  </si>
  <si>
    <t>HAYDEE</t>
  </si>
  <si>
    <t>NGS925</t>
  </si>
  <si>
    <t>J759Q204190</t>
  </si>
  <si>
    <t>9FB5SR0E5PM640255</t>
  </si>
  <si>
    <t>haydesocorro@gmail.com</t>
  </si>
  <si>
    <t>LMX415</t>
  </si>
  <si>
    <t>TAOS HIGHLINE TP 1400CC T 6AB ABS</t>
  </si>
  <si>
    <t>DSJ040424</t>
  </si>
  <si>
    <t>8AWBJ6B26NA832637</t>
  </si>
  <si>
    <t>AAMAYAO@GMAIL.COM</t>
  </si>
  <si>
    <t>RATIVA</t>
  </si>
  <si>
    <t>NXT463</t>
  </si>
  <si>
    <t>G3LFRP142781</t>
  </si>
  <si>
    <t>KNADA817AST991302</t>
  </si>
  <si>
    <t>yulyquint@gmail.com</t>
  </si>
  <si>
    <t>GUU850</t>
  </si>
  <si>
    <t>ECOSPORT [2] [FL] SE MT 1500CC 4X2</t>
  </si>
  <si>
    <t>XZJAL8797174</t>
  </si>
  <si>
    <t>9BFZB55U7L8797174</t>
  </si>
  <si>
    <t>blancarodriguezmetropol8@gmail.com</t>
  </si>
  <si>
    <t>DUV621</t>
  </si>
  <si>
    <t>QASHQAI [3] ADVANCE MT 2000CC 4X2 2AB AB</t>
  </si>
  <si>
    <t>MR20454556W</t>
  </si>
  <si>
    <t>SJNFBAJ11Z1926598</t>
  </si>
  <si>
    <t>claudiamavenda@gmail.com</t>
  </si>
  <si>
    <t>FYR588</t>
  </si>
  <si>
    <t>CKL108607</t>
  </si>
  <si>
    <t>3GNCJ8EE3KL108607</t>
  </si>
  <si>
    <t>jorge.martinez.p18@gmail.com</t>
  </si>
  <si>
    <t>MIV098</t>
  </si>
  <si>
    <t>F4RE412C076097</t>
  </si>
  <si>
    <t>93YRHACA4JJ880930</t>
  </si>
  <si>
    <t>saovandres01@hotmail.com</t>
  </si>
  <si>
    <t>NXQ776</t>
  </si>
  <si>
    <t>HR13677766A</t>
  </si>
  <si>
    <t>SJNTANJ12Z1435872</t>
  </si>
  <si>
    <t>DJT301</t>
  </si>
  <si>
    <t>G4KDCH352815</t>
  </si>
  <si>
    <t>KNAPB811BD7307059</t>
  </si>
  <si>
    <t>URP861</t>
  </si>
  <si>
    <t>G4NAEH816524</t>
  </si>
  <si>
    <t>KNAPB81AAF7723763</t>
  </si>
  <si>
    <t>agrorepuestositalia@hotmail.com</t>
  </si>
  <si>
    <t>BARTELS</t>
  </si>
  <si>
    <t>KQZ143</t>
  </si>
  <si>
    <t>YD25740020P</t>
  </si>
  <si>
    <t>3N6CD31B0ZK440080</t>
  </si>
  <si>
    <t>carobartels@hotmail.com</t>
  </si>
  <si>
    <t>LGR312</t>
  </si>
  <si>
    <t>COROLLA [12] [FL] XL-I HYBRID TP 1800CC 7AB ABS</t>
  </si>
  <si>
    <t>2ZR2P56514</t>
  </si>
  <si>
    <t>9BRBZ3BE8P4035356</t>
  </si>
  <si>
    <t>rofavi4@hotmail.com</t>
  </si>
  <si>
    <t>KXQ946</t>
  </si>
  <si>
    <t>K12C5743850</t>
  </si>
  <si>
    <t>JS2ZC53S2N6405067</t>
  </si>
  <si>
    <t>jalgarcia@gmail.com</t>
  </si>
  <si>
    <t>HJM914</t>
  </si>
  <si>
    <t>CARNIVAL SEDONA [3] EX AT 2900CC TD</t>
  </si>
  <si>
    <t>J3C100440</t>
  </si>
  <si>
    <t>KNAMH811BD6517301</t>
  </si>
  <si>
    <t xml:space="preserve">KIA CARNIVAL </t>
  </si>
  <si>
    <t>gladysramosdecalle@hotmail.com</t>
  </si>
  <si>
    <t>YEIMMY</t>
  </si>
  <si>
    <t>FIGUEROA TOVAR</t>
  </si>
  <si>
    <t>IXR126</t>
  </si>
  <si>
    <t>HR16711301K</t>
  </si>
  <si>
    <t>3N1CN7AD8ZK152061</t>
  </si>
  <si>
    <t>KLN656</t>
  </si>
  <si>
    <t>TUCSON IX 35 2.4L AT 2400CC 4X4 2</t>
  </si>
  <si>
    <t>G4KEFU565913</t>
  </si>
  <si>
    <t>KMHJT81CDGU111054</t>
  </si>
  <si>
    <t>negropinilla07@gmail.com</t>
  </si>
  <si>
    <t>FXR189</t>
  </si>
  <si>
    <t>FORTUNER [2] 2.8L TP 2800CC TD 4X</t>
  </si>
  <si>
    <t>1GDG083194</t>
  </si>
  <si>
    <t>8AJHA3FS1K0513804</t>
  </si>
  <si>
    <t>santiagoescobar7@gmail.com</t>
  </si>
  <si>
    <t>CLODOBALDO</t>
  </si>
  <si>
    <t>MALPICA</t>
  </si>
  <si>
    <t>LOZ217</t>
  </si>
  <si>
    <t>BM46103079A</t>
  </si>
  <si>
    <t>JN1T33JB6Z0001630</t>
  </si>
  <si>
    <t>lubaltex@hotmail.com</t>
  </si>
  <si>
    <t>EPP469</t>
  </si>
  <si>
    <t>SPORTAGE [4] EMOTION TP 2000CC 2AB ABS RT</t>
  </si>
  <si>
    <t>G4NAHH771323</t>
  </si>
  <si>
    <t>KNAPM81ABJ7391814</t>
  </si>
  <si>
    <t>anamarestrepomu@hotmail.com</t>
  </si>
  <si>
    <t>MENA</t>
  </si>
  <si>
    <t>HWT025</t>
  </si>
  <si>
    <t>PACHO</t>
  </si>
  <si>
    <t>F710Q174858</t>
  </si>
  <si>
    <t>9FBBSRADDFM595748</t>
  </si>
  <si>
    <t>amparomena.r19@gmail.com</t>
  </si>
  <si>
    <t>NOHEMI</t>
  </si>
  <si>
    <t>GZV294</t>
  </si>
  <si>
    <t>FRONTIER [2] 2.5L MT 2500CC TD 4X</t>
  </si>
  <si>
    <t>QR25378968H</t>
  </si>
  <si>
    <t>3N6AD33U2ZK423853</t>
  </si>
  <si>
    <t>nohemycastrolopez@yahoo.es</t>
  </si>
  <si>
    <t>DJT515</t>
  </si>
  <si>
    <t>ACACIAS</t>
  </si>
  <si>
    <t>A400C008256</t>
  </si>
  <si>
    <t>9FBHSRAJNDM008319</t>
  </si>
  <si>
    <t>DEL CRISTO</t>
  </si>
  <si>
    <t>ALVIZ</t>
  </si>
  <si>
    <t>DFQ758</t>
  </si>
  <si>
    <t>CJL900978</t>
  </si>
  <si>
    <t>3GNCJ8EE1JL900978</t>
  </si>
  <si>
    <t>angiiems1309@gmail.com</t>
  </si>
  <si>
    <t>BAQUERO</t>
  </si>
  <si>
    <t>IMM206</t>
  </si>
  <si>
    <t>SENTRA B13 AT 1600CC 16V D</t>
  </si>
  <si>
    <t>GA16886814Z</t>
  </si>
  <si>
    <t>3N1EB31S0ZK764103</t>
  </si>
  <si>
    <t>LIZALIZ@HOMTAIL.COM</t>
  </si>
  <si>
    <t>NSR604</t>
  </si>
  <si>
    <t>ACCENT HB20S PREMIUM AT 1600CC 6AB A</t>
  </si>
  <si>
    <t>G4FGRE015875</t>
  </si>
  <si>
    <t>9BHCP51CBSP625334</t>
  </si>
  <si>
    <t>elmaor08@hotmail.com</t>
  </si>
  <si>
    <t>SANIN</t>
  </si>
  <si>
    <t>DNP983</t>
  </si>
  <si>
    <t>A812Q006856</t>
  </si>
  <si>
    <t>9FB5SREB4JM707770</t>
  </si>
  <si>
    <t>didiersann@gmail.com</t>
  </si>
  <si>
    <t>GLM321</t>
  </si>
  <si>
    <t>JOURNEY SE/EXPRESS [FL] TP 2400CC 7PSJ</t>
  </si>
  <si>
    <t>3C4PDCAB5JT352547</t>
  </si>
  <si>
    <t>clasol26@hotmail.com</t>
  </si>
  <si>
    <t>MHX625</t>
  </si>
  <si>
    <t>G4KDCS312598</t>
  </si>
  <si>
    <t>KNAPB811AD7334295</t>
  </si>
  <si>
    <t>edcalvarez@hotmail.com</t>
  </si>
  <si>
    <t>LOZADA</t>
  </si>
  <si>
    <t>CAMPO</t>
  </si>
  <si>
    <t>HPS596</t>
  </si>
  <si>
    <t>K24Z92520428</t>
  </si>
  <si>
    <t>3HGRM4870DG601733</t>
  </si>
  <si>
    <t>javierlosada@emcali.net.co</t>
  </si>
  <si>
    <t>RODRÃGUEZ</t>
  </si>
  <si>
    <t>HZP219</t>
  </si>
  <si>
    <t>2842Q015884</t>
  </si>
  <si>
    <t>9FB4SRC94GM113499</t>
  </si>
  <si>
    <t>lucecitaalva@hotmail.com</t>
  </si>
  <si>
    <t>DILIA</t>
  </si>
  <si>
    <t>RAAD</t>
  </si>
  <si>
    <t>IWS023</t>
  </si>
  <si>
    <t>WDC1569431J229714</t>
  </si>
  <si>
    <t>DILIAGOURMET@HOTMAIL.COM</t>
  </si>
  <si>
    <t>MARIA DEL CA</t>
  </si>
  <si>
    <t>FOP226</t>
  </si>
  <si>
    <t>VERSA [FL] ADVANCE AT 1600CC 2AB ABS</t>
  </si>
  <si>
    <t>HR16864526P</t>
  </si>
  <si>
    <t>3N1CN7AD2ZK166151</t>
  </si>
  <si>
    <t>moisesreycamacho@gmail.com</t>
  </si>
  <si>
    <t>MUÃ‘ETONES</t>
  </si>
  <si>
    <t>NKZ649</t>
  </si>
  <si>
    <t>K12C5841947</t>
  </si>
  <si>
    <t>JS2ZC53SXR6405923</t>
  </si>
  <si>
    <t>smunetones@yahoo.es</t>
  </si>
  <si>
    <t>IJQ599</t>
  </si>
  <si>
    <t>SANDERO [FL] AUTHENTIQUE MT 1600CC 8V SA</t>
  </si>
  <si>
    <t>F710Q187751</t>
  </si>
  <si>
    <t>9FBBSRADDGM968400</t>
  </si>
  <si>
    <t>david74439449@gmsil.com</t>
  </si>
  <si>
    <t>GKY553</t>
  </si>
  <si>
    <t>A25AR190157</t>
  </si>
  <si>
    <t>JTMD13FV1LD521518</t>
  </si>
  <si>
    <t>ferchoamaya1@gmail.com</t>
  </si>
  <si>
    <t>KSN227</t>
  </si>
  <si>
    <t>M16A2368273</t>
  </si>
  <si>
    <t>TSMYD21SXNMA06685</t>
  </si>
  <si>
    <t>manndresgarzonl@yahoo.com</t>
  </si>
  <si>
    <t>JLM713</t>
  </si>
  <si>
    <t>L4FSML125096</t>
  </si>
  <si>
    <t>3G1M95E24ML125096</t>
  </si>
  <si>
    <t>taniaortegatorres@gmail.com</t>
  </si>
  <si>
    <t>LEYDA</t>
  </si>
  <si>
    <t>HKS875</t>
  </si>
  <si>
    <t>A1400597</t>
  </si>
  <si>
    <t>WBAWX310XE0G21467</t>
  </si>
  <si>
    <t>leydavargasm@gmail.com</t>
  </si>
  <si>
    <t>LIX552</t>
  </si>
  <si>
    <t>PY21974300</t>
  </si>
  <si>
    <t>JM7KF2WLAP0789265</t>
  </si>
  <si>
    <t>LIM017</t>
  </si>
  <si>
    <t>G4NLNH002511</t>
  </si>
  <si>
    <t>U5YPV81DBPL075612</t>
  </si>
  <si>
    <t>ojgas@hotmail.com</t>
  </si>
  <si>
    <t>ALDO</t>
  </si>
  <si>
    <t>KQT776</t>
  </si>
  <si>
    <t>G4FGMU075616</t>
  </si>
  <si>
    <t>9BHCP41CBNP245067</t>
  </si>
  <si>
    <t>aldovergarar@gmail.com</t>
  </si>
  <si>
    <t>YAIR</t>
  </si>
  <si>
    <t>CHARA</t>
  </si>
  <si>
    <t>GJT920</t>
  </si>
  <si>
    <t>PE40665841</t>
  </si>
  <si>
    <t>3MZBN4278LM217573</t>
  </si>
  <si>
    <t>AYAIRCP@HOTMAIL.COM</t>
  </si>
  <si>
    <t>HYT591</t>
  </si>
  <si>
    <t>J24B1307742</t>
  </si>
  <si>
    <t>JS3TD04V8H4100943</t>
  </si>
  <si>
    <t>luiskarbelaez906@gmail.com</t>
  </si>
  <si>
    <t>LIZCANO</t>
  </si>
  <si>
    <t>NFT193</t>
  </si>
  <si>
    <t>HR16786579V</t>
  </si>
  <si>
    <t>3N8CP5HE2ZL626403</t>
  </si>
  <si>
    <t>r_j_g_l@hotmail.com</t>
  </si>
  <si>
    <t>NWL398</t>
  </si>
  <si>
    <t>PE40801360</t>
  </si>
  <si>
    <t>3MVDM2W7ASL306163</t>
  </si>
  <si>
    <t>alexsatorr@hotmail.com</t>
  </si>
  <si>
    <t>MYK360</t>
  </si>
  <si>
    <t>J759Q273117</t>
  </si>
  <si>
    <t>9FB5SR4DXRM871927</t>
  </si>
  <si>
    <t>lanenan617@htomail.com</t>
  </si>
  <si>
    <t>GSS174</t>
  </si>
  <si>
    <t>PE40684230</t>
  </si>
  <si>
    <t>3MVDM2W7AML103598</t>
  </si>
  <si>
    <t>pablo.bermudezmd@outlook.com</t>
  </si>
  <si>
    <t>DOT498</t>
  </si>
  <si>
    <t>A812Q012321</t>
  </si>
  <si>
    <t>9FB5SREB4JM763574</t>
  </si>
  <si>
    <t>tatiana.gonzalez@bbva.com</t>
  </si>
  <si>
    <t>ARIEL</t>
  </si>
  <si>
    <t>EDICSON</t>
  </si>
  <si>
    <t>KYY945</t>
  </si>
  <si>
    <t>J759Q115978</t>
  </si>
  <si>
    <t>9FB4SR0E5NM255360</t>
  </si>
  <si>
    <t>ariel_cruz_ruiz@hotmail.com</t>
  </si>
  <si>
    <t>KPV040</t>
  </si>
  <si>
    <t>A25AR614241</t>
  </si>
  <si>
    <t>JTMR6RFV7MD028423</t>
  </si>
  <si>
    <t>maga.arroyave@gmail.com</t>
  </si>
  <si>
    <t>HINESTROZA</t>
  </si>
  <si>
    <t>JYR258</t>
  </si>
  <si>
    <t>PY21644985</t>
  </si>
  <si>
    <t>JM7KF2WLAN0650324</t>
  </si>
  <si>
    <t>ahinestroza1116@gmail.com</t>
  </si>
  <si>
    <t>CLARET</t>
  </si>
  <si>
    <t>MESIAS</t>
  </si>
  <si>
    <t>GDR750</t>
  </si>
  <si>
    <t>TUCSON [4] NX ATTRACTION TP 2000CC 4X2 6</t>
  </si>
  <si>
    <t>G4NLMW659003</t>
  </si>
  <si>
    <t>TMAJB81DBNJ091537</t>
  </si>
  <si>
    <t>claretorres@hotmail.com</t>
  </si>
  <si>
    <t>LPP043</t>
  </si>
  <si>
    <t>FUNDACION</t>
  </si>
  <si>
    <t>1GRC581376</t>
  </si>
  <si>
    <t>JTEBU4JRXP6087782</t>
  </si>
  <si>
    <t>sergioramirez1972@outlook.com</t>
  </si>
  <si>
    <t>LYM455</t>
  </si>
  <si>
    <t>EV5 WIND AT 160KW 4X2 6A</t>
  </si>
  <si>
    <t>EM16R69157PC</t>
  </si>
  <si>
    <t>LJD2BA1FFS0009890</t>
  </si>
  <si>
    <t xml:space="preserve">KIA EV5 </t>
  </si>
  <si>
    <t>LMV152</t>
  </si>
  <si>
    <t>H308B197</t>
  </si>
  <si>
    <t>WBY41DU04NS439549</t>
  </si>
  <si>
    <t>cony.lopezc@hotmail.com</t>
  </si>
  <si>
    <t>IHP808</t>
  </si>
  <si>
    <t>P540209312</t>
  </si>
  <si>
    <t>3MDDJ2HA6GM100300</t>
  </si>
  <si>
    <t>sara.cadavidzuluaga@gmail.com</t>
  </si>
  <si>
    <t>ELVIA</t>
  </si>
  <si>
    <t>ENO723</t>
  </si>
  <si>
    <t>CX3 GRAND TOURING TP 2000CC TC R1</t>
  </si>
  <si>
    <t>PE21131637</t>
  </si>
  <si>
    <t>JM7DK2W7AK1401855</t>
  </si>
  <si>
    <t>elismasi@gmail.com</t>
  </si>
  <si>
    <t>RITA</t>
  </si>
  <si>
    <t>GLY050</t>
  </si>
  <si>
    <t>L15BE3189575</t>
  </si>
  <si>
    <t>1HGRW2870KL500966</t>
  </si>
  <si>
    <t>bibiana1808@hotmail.com</t>
  </si>
  <si>
    <t>JSU201</t>
  </si>
  <si>
    <t>G4LELS645317</t>
  </si>
  <si>
    <t>KNACB81CGM5391753</t>
  </si>
  <si>
    <t>henaocla@yahoo.es</t>
  </si>
  <si>
    <t>BELLANIRY</t>
  </si>
  <si>
    <t>LIP993</t>
  </si>
  <si>
    <t>HR16799369V</t>
  </si>
  <si>
    <t>3N8CP5HE7ZL626591</t>
  </si>
  <si>
    <t>bellariza296@gmail.com</t>
  </si>
  <si>
    <t>PUELLO</t>
  </si>
  <si>
    <t>NFN808</t>
  </si>
  <si>
    <t>1GRC751198</t>
  </si>
  <si>
    <t>JTEBU4JR1P6195532</t>
  </si>
  <si>
    <t>pao59@hotmail.com</t>
  </si>
  <si>
    <t>ZZR332</t>
  </si>
  <si>
    <t>SAIL LT MT 1400CC 4P AA 2AB</t>
  </si>
  <si>
    <t>LCU141440535</t>
  </si>
  <si>
    <t>9GASA52MXFB020248</t>
  </si>
  <si>
    <t>lili2156@hotmail.com</t>
  </si>
  <si>
    <t>POLANIA</t>
  </si>
  <si>
    <t>SERRATO</t>
  </si>
  <si>
    <t>NLS574</t>
  </si>
  <si>
    <t>PE40802996</t>
  </si>
  <si>
    <t>3MVDM2W7ASL306831</t>
  </si>
  <si>
    <t>tpolaniaserrato@yahoo.es</t>
  </si>
  <si>
    <t>BARACALDO</t>
  </si>
  <si>
    <t>URX373</t>
  </si>
  <si>
    <t>F710Q180650</t>
  </si>
  <si>
    <t>9FBLSRADBGM754018</t>
  </si>
  <si>
    <t>KLX444</t>
  </si>
  <si>
    <t>CFL136724</t>
  </si>
  <si>
    <t>3GNCJ8CE3FL136724</t>
  </si>
  <si>
    <t>amssoto@gmail.com</t>
  </si>
  <si>
    <t>JOSE FRANCIS</t>
  </si>
  <si>
    <t>MEDRANO</t>
  </si>
  <si>
    <t>OJEDA</t>
  </si>
  <si>
    <t>LPK013</t>
  </si>
  <si>
    <t>PY40557420</t>
  </si>
  <si>
    <t>JM7VA4WLARN101376</t>
  </si>
  <si>
    <t>ejmedrano@gmail.com</t>
  </si>
  <si>
    <t>ALI</t>
  </si>
  <si>
    <t>GLR177</t>
  </si>
  <si>
    <t>K1D31267</t>
  </si>
  <si>
    <t>WF0CP6A98K1D31267</t>
  </si>
  <si>
    <t>jaserrato55@gmail.com</t>
  </si>
  <si>
    <t>KRU764</t>
  </si>
  <si>
    <t>CX30 PRIME TP 2000CC 7AB R16 4X</t>
  </si>
  <si>
    <t>PE40717183</t>
  </si>
  <si>
    <t>3MVDM2W7ANL112664</t>
  </si>
  <si>
    <t>elianapgiron@hotmail.com</t>
  </si>
  <si>
    <t>YURY</t>
  </si>
  <si>
    <t>GIOVANA</t>
  </si>
  <si>
    <t>KTP954</t>
  </si>
  <si>
    <t>CX30 TOURING MT 2000CC 7AB R</t>
  </si>
  <si>
    <t>PE40725442</t>
  </si>
  <si>
    <t>3MVDM2W76NL115361</t>
  </si>
  <si>
    <t>yurygiovana16@gmail.com</t>
  </si>
  <si>
    <t>CATAÃ‘O</t>
  </si>
  <si>
    <t>EFK907</t>
  </si>
  <si>
    <t>2845Q013995</t>
  </si>
  <si>
    <t>9FB5SR596JM111275</t>
  </si>
  <si>
    <t>vickycata156@yahoo.es</t>
  </si>
  <si>
    <t>JXX147</t>
  </si>
  <si>
    <t>K12C5727000</t>
  </si>
  <si>
    <t>JS2ZC53S0N6402085</t>
  </si>
  <si>
    <t>gracielacastaneda41@hotmail.com</t>
  </si>
  <si>
    <t>FIX479</t>
  </si>
  <si>
    <t>EL CARMEN DE VIBORAL</t>
  </si>
  <si>
    <t>J759Q162121</t>
  </si>
  <si>
    <t>9FB5SR4DXPM429274</t>
  </si>
  <si>
    <t>marielaoscol@gmail.com</t>
  </si>
  <si>
    <t>GIOVANI</t>
  </si>
  <si>
    <t>MIRA</t>
  </si>
  <si>
    <t>DGV487</t>
  </si>
  <si>
    <t>A460D026916</t>
  </si>
  <si>
    <t>9FBHJD401NM052886</t>
  </si>
  <si>
    <t>jorgemira1984@gmail.com</t>
  </si>
  <si>
    <t>YANELIS</t>
  </si>
  <si>
    <t>NSN520</t>
  </si>
  <si>
    <t>YUMBO</t>
  </si>
  <si>
    <t>B4DA426Q070792</t>
  </si>
  <si>
    <t>93YRBB001SJ021997</t>
  </si>
  <si>
    <t>yanelau2502@hotmail.com</t>
  </si>
  <si>
    <t>AMIR</t>
  </si>
  <si>
    <t>LRU899</t>
  </si>
  <si>
    <t>M16A2401437</t>
  </si>
  <si>
    <t>TSMYD21S0PMB34307</t>
  </si>
  <si>
    <t>nissi0219@gmail.com</t>
  </si>
  <si>
    <t>FRANCIS</t>
  </si>
  <si>
    <t>HNW510</t>
  </si>
  <si>
    <t>CES502815</t>
  </si>
  <si>
    <t>3GNAL7EK3ES502815</t>
  </si>
  <si>
    <t>francisrios1111@hotmail.com</t>
  </si>
  <si>
    <t>SULMA</t>
  </si>
  <si>
    <t>GKM351</t>
  </si>
  <si>
    <t>HR16037145V</t>
  </si>
  <si>
    <t>3N8CP5HD1ZL611253</t>
  </si>
  <si>
    <t>JGK825</t>
  </si>
  <si>
    <t>PE10385442</t>
  </si>
  <si>
    <t>JM8KE2W71H0397368</t>
  </si>
  <si>
    <t>RKO085</t>
  </si>
  <si>
    <t>4FB0BT542072</t>
  </si>
  <si>
    <t>3D4PG4FB0BT542072</t>
  </si>
  <si>
    <t>normaconstanza45@hotmail.com</t>
  </si>
  <si>
    <t>LYK246</t>
  </si>
  <si>
    <t>G4FGRE061246</t>
  </si>
  <si>
    <t>3KPFF51ABSE068894</t>
  </si>
  <si>
    <t>olgamer11@hotmail.com</t>
  </si>
  <si>
    <t>GEORGE</t>
  </si>
  <si>
    <t>LOUIS</t>
  </si>
  <si>
    <t>GROSS</t>
  </si>
  <si>
    <t>KTV124</t>
  </si>
  <si>
    <t>DSJ030742</t>
  </si>
  <si>
    <t>8AWBJ6B21NA825448</t>
  </si>
  <si>
    <t>GLGA0713.GLGA@GMAIL.COM</t>
  </si>
  <si>
    <t>CAMARGO</t>
  </si>
  <si>
    <t>NAVAS</t>
  </si>
  <si>
    <t>JYP319</t>
  </si>
  <si>
    <t>PY40361407</t>
  </si>
  <si>
    <t>3MVDM2WLANL114370</t>
  </si>
  <si>
    <t>doriasarojas@gmail.com</t>
  </si>
  <si>
    <t>NUR</t>
  </si>
  <si>
    <t>QUIÃ‘ONES</t>
  </si>
  <si>
    <t>LPK312</t>
  </si>
  <si>
    <t>2ZR2V68680</t>
  </si>
  <si>
    <t>9BRKZAAG2R0667058</t>
  </si>
  <si>
    <t>guillonurq@gmail.com</t>
  </si>
  <si>
    <t>ZOULANGE</t>
  </si>
  <si>
    <t>FIU480</t>
  </si>
  <si>
    <t>PY40327146</t>
  </si>
  <si>
    <t>3MVDM4WLANL107720</t>
  </si>
  <si>
    <t>EDILSON</t>
  </si>
  <si>
    <t>EJO430</t>
  </si>
  <si>
    <t>SPORTAGE [4] EMOTION MT 2000CC 2AB A</t>
  </si>
  <si>
    <t>G4NAHH779443</t>
  </si>
  <si>
    <t>KNAPM81AAJ7406782</t>
  </si>
  <si>
    <t>alexander73romero@gmail.com</t>
  </si>
  <si>
    <t>BETTY</t>
  </si>
  <si>
    <t>EFM792</t>
  </si>
  <si>
    <t>A812Q019046</t>
  </si>
  <si>
    <t>9FB4SREB4JM972894</t>
  </si>
  <si>
    <t>JHOOJAN</t>
  </si>
  <si>
    <t>ANDERLY</t>
  </si>
  <si>
    <t>LRS139</t>
  </si>
  <si>
    <t>2ZR2S71823</t>
  </si>
  <si>
    <t>9BRKZAAG2P0647860</t>
  </si>
  <si>
    <t>jaas_jaas@hotmail.com</t>
  </si>
  <si>
    <t>ROBERTH</t>
  </si>
  <si>
    <t>JKZ277</t>
  </si>
  <si>
    <t>PY31136894</t>
  </si>
  <si>
    <t>JM7KF2WLAM0600933</t>
  </si>
  <si>
    <t>roberthvillaq7@gmail.com</t>
  </si>
  <si>
    <t>LWR715</t>
  </si>
  <si>
    <t>LGXRPS198294</t>
  </si>
  <si>
    <t>3GNKB8RSXPS198294</t>
  </si>
  <si>
    <t>MARBY</t>
  </si>
  <si>
    <t>GLU956</t>
  </si>
  <si>
    <t>G4NAJW127421</t>
  </si>
  <si>
    <t>U5YPG81AALL715271</t>
  </si>
  <si>
    <t>josefernandoramirez@hotmail.com</t>
  </si>
  <si>
    <t>EOV223</t>
  </si>
  <si>
    <t>SPORTAGE [4] VIBRANT TP 2000CC 2AB A</t>
  </si>
  <si>
    <t>G4NAHH778793</t>
  </si>
  <si>
    <t>KNAPM81ABJ7405101</t>
  </si>
  <si>
    <t>LEQ185</t>
  </si>
  <si>
    <t>SELTOS ZENITH TP 1600CC 6AB ABS R1</t>
  </si>
  <si>
    <t>G4FGN1514821</t>
  </si>
  <si>
    <t>MZBER814BPN398378</t>
  </si>
  <si>
    <t>dongeorgemay64@gmail.com</t>
  </si>
  <si>
    <t>ABADIA</t>
  </si>
  <si>
    <t>IZQ949</t>
  </si>
  <si>
    <t>CFZP87647</t>
  </si>
  <si>
    <t>9BWAB05U1HP000155</t>
  </si>
  <si>
    <t>EPW106</t>
  </si>
  <si>
    <t>2 [2] PRIME MT 1500CC 6AB</t>
  </si>
  <si>
    <t>P540433269</t>
  </si>
  <si>
    <t>3MDDJ2HA6KM205343</t>
  </si>
  <si>
    <t>angelicaciro@gmail.com</t>
  </si>
  <si>
    <t>IDY317</t>
  </si>
  <si>
    <t>CBP625332</t>
  </si>
  <si>
    <t>3VWDV49M4FM011702</t>
  </si>
  <si>
    <t>gerencia@seilaltda.com</t>
  </si>
  <si>
    <t>NTW879</t>
  </si>
  <si>
    <t>G4LLRU436916</t>
  </si>
  <si>
    <t>KMHHB811GSU082302</t>
  </si>
  <si>
    <t>sealzate@yahoo.com</t>
  </si>
  <si>
    <t>UBK026</t>
  </si>
  <si>
    <t>FM116794</t>
  </si>
  <si>
    <t>3FADP4FJ5FM116794</t>
  </si>
  <si>
    <t>LAURACDAVILA@YAHOO.COM</t>
  </si>
  <si>
    <t>USY208</t>
  </si>
  <si>
    <t>G728Q212863</t>
  </si>
  <si>
    <t>9FBBB8305GM888608</t>
  </si>
  <si>
    <t>gloria_22@hotmail.com</t>
  </si>
  <si>
    <t>LISET</t>
  </si>
  <si>
    <t>GUAPACHA</t>
  </si>
  <si>
    <t>LIL920</t>
  </si>
  <si>
    <t>J759Q147424</t>
  </si>
  <si>
    <t>9FB5SR0E5PM385598</t>
  </si>
  <si>
    <t>lisetguapachapersonal@hotmail.com</t>
  </si>
  <si>
    <t>DE LAS MERCE</t>
  </si>
  <si>
    <t>INO816</t>
  </si>
  <si>
    <t>MR20369892W</t>
  </si>
  <si>
    <t>SJNFBNJ11Z1456684</t>
  </si>
  <si>
    <t>elkimer@hotmail.com</t>
  </si>
  <si>
    <t>GMU422</t>
  </si>
  <si>
    <t>M16A2323444</t>
  </si>
  <si>
    <t>TSMYD21S6LM751119</t>
  </si>
  <si>
    <t>nelsaremb@hotmail.com</t>
  </si>
  <si>
    <t>NAVIA</t>
  </si>
  <si>
    <t>IRU412</t>
  </si>
  <si>
    <t>1GRB310187</t>
  </si>
  <si>
    <t>JTEBU4JR5G5325513</t>
  </si>
  <si>
    <t>carloscn73@gmail.com</t>
  </si>
  <si>
    <t>MTX258</t>
  </si>
  <si>
    <t>K24Z91074901</t>
  </si>
  <si>
    <t>3HGRM4870CG602680</t>
  </si>
  <si>
    <t>martin.pulido@uniandes.edu.co</t>
  </si>
  <si>
    <t>LRO645</t>
  </si>
  <si>
    <t>VOYAGE COMFORTLINE TP 1600CC 16V 2</t>
  </si>
  <si>
    <t>CWS569209</t>
  </si>
  <si>
    <t>9BWDL45U3NT127879</t>
  </si>
  <si>
    <t>HMR256</t>
  </si>
  <si>
    <t>HR16-796436F</t>
  </si>
  <si>
    <t>3N1CE2CD9ZL173690</t>
  </si>
  <si>
    <t>beatrizarangodemarquez@gmail.com</t>
  </si>
  <si>
    <t>ONZAGA</t>
  </si>
  <si>
    <t>RCY039</t>
  </si>
  <si>
    <t>NP 300 FRONTIER [1] 2.4L MT 2400CC 4X2 AA 2AB</t>
  </si>
  <si>
    <t>KA24477822A</t>
  </si>
  <si>
    <t>3N6DD23T0ZK874035</t>
  </si>
  <si>
    <t>gladysonzaga@gmail.com</t>
  </si>
  <si>
    <t>NLZ588</t>
  </si>
  <si>
    <t>1GD9195633</t>
  </si>
  <si>
    <t>JTEBR3FJ7RK318131</t>
  </si>
  <si>
    <t>hilary33@hotmail.es</t>
  </si>
  <si>
    <t>ROSAURA</t>
  </si>
  <si>
    <t>EHR480</t>
  </si>
  <si>
    <t>ONIX [FL] LTZ TP 1400CC 5P 2AB ABS</t>
  </si>
  <si>
    <t>JTW007809</t>
  </si>
  <si>
    <t>9BGKT48T0LG107049</t>
  </si>
  <si>
    <t>fliaraga@gmail.com</t>
  </si>
  <si>
    <t>AGUIRRE</t>
  </si>
  <si>
    <t>LRV735</t>
  </si>
  <si>
    <t>VITARA GL+ AT 1600CC 2AB A</t>
  </si>
  <si>
    <t>M16A2406998</t>
  </si>
  <si>
    <t>TSMYD21S9PMB31874</t>
  </si>
  <si>
    <t>diegoc478@gmail.com</t>
  </si>
  <si>
    <t>BERENICE</t>
  </si>
  <si>
    <t>JKL728</t>
  </si>
  <si>
    <t>2TRC707F005573</t>
  </si>
  <si>
    <t>VF1RZG009HC246480</t>
  </si>
  <si>
    <t>ntemail.2017@gmail.com</t>
  </si>
  <si>
    <t>LJL533</t>
  </si>
  <si>
    <t>JOY SEDAN MT 1400CC 4P 2AB ABS</t>
  </si>
  <si>
    <t>MPA022364</t>
  </si>
  <si>
    <t>9BGKH69T0PB160755</t>
  </si>
  <si>
    <t>GLP740</t>
  </si>
  <si>
    <t>JTY006862</t>
  </si>
  <si>
    <t>9BGKC48T0LG101062</t>
  </si>
  <si>
    <t>mariacr63@hotmail.com</t>
  </si>
  <si>
    <t>JKK362</t>
  </si>
  <si>
    <t>F150 [13] XLT [SCAB] TP 3500CC 4X4</t>
  </si>
  <si>
    <t>GFC16574</t>
  </si>
  <si>
    <t>1FTFX1EG8GFC16574</t>
  </si>
  <si>
    <t xml:space="preserve">FORD F150 </t>
  </si>
  <si>
    <t>gerencia@reenvasar.co</t>
  </si>
  <si>
    <t>MUNARRIZ</t>
  </si>
  <si>
    <t>JGM203</t>
  </si>
  <si>
    <t>K24V22004900</t>
  </si>
  <si>
    <t>3HGRM3830GG602589</t>
  </si>
  <si>
    <t>UUS837</t>
  </si>
  <si>
    <t>QR25273105L</t>
  </si>
  <si>
    <t>JN1JBNT32Z0002487</t>
  </si>
  <si>
    <t>admin@sixartmedia.com</t>
  </si>
  <si>
    <t>ROSSANA</t>
  </si>
  <si>
    <t>PAZ</t>
  </si>
  <si>
    <t>LAHARENAS</t>
  </si>
  <si>
    <t>LLK783</t>
  </si>
  <si>
    <t>L4F221745108</t>
  </si>
  <si>
    <t>9BGED48K0PG159873</t>
  </si>
  <si>
    <t>roxanapazla@yahoo.com</t>
  </si>
  <si>
    <t>SANDY</t>
  </si>
  <si>
    <t>JXM975</t>
  </si>
  <si>
    <t>MRB14982</t>
  </si>
  <si>
    <t>3FMCR9E97MRB14982</t>
  </si>
  <si>
    <t>sandycatalinanova@gmail.com</t>
  </si>
  <si>
    <t>WDL199</t>
  </si>
  <si>
    <t>F4RE412C158639</t>
  </si>
  <si>
    <t>93YRHACA2LJ852372</t>
  </si>
  <si>
    <t>jamoti_26@hotmail.com</t>
  </si>
  <si>
    <t>BEUTH</t>
  </si>
  <si>
    <t>JIV728</t>
  </si>
  <si>
    <t>H1C05519</t>
  </si>
  <si>
    <t>WF0CP6B95H1C05519</t>
  </si>
  <si>
    <t>mariaisabel.gallego@gmail.com</t>
  </si>
  <si>
    <t>DQN615</t>
  </si>
  <si>
    <t>PE40534424</t>
  </si>
  <si>
    <t>3MZBN4478HM203251</t>
  </si>
  <si>
    <t>CECILIA DEL</t>
  </si>
  <si>
    <t>JMW392</t>
  </si>
  <si>
    <t>1GRC168951</t>
  </si>
  <si>
    <t>JTEBU4JR3L5821128</t>
  </si>
  <si>
    <t>lunaosorno@yahoo.com</t>
  </si>
  <si>
    <t>LNL963</t>
  </si>
  <si>
    <t>M16A2401581</t>
  </si>
  <si>
    <t>TSMYE21S9PMB35243</t>
  </si>
  <si>
    <t>gortizq@hotmail.com</t>
  </si>
  <si>
    <t>DOMINGUEZ</t>
  </si>
  <si>
    <t>NGV672</t>
  </si>
  <si>
    <t>PE40792149</t>
  </si>
  <si>
    <t>3MVDM2W7ARL301450</t>
  </si>
  <si>
    <t>LRQ249</t>
  </si>
  <si>
    <t>C4 [3] CACTUS SHINE TP 1600CC T 5P 6AB A</t>
  </si>
  <si>
    <t>10FJC22912946</t>
  </si>
  <si>
    <t>935035GYVPB510456</t>
  </si>
  <si>
    <t>restrepoluisfernando@gmail.com</t>
  </si>
  <si>
    <t>FLORIDO</t>
  </si>
  <si>
    <t>KOZ324</t>
  </si>
  <si>
    <t>J759Q080461</t>
  </si>
  <si>
    <t>9FB5SR0EGNM083091</t>
  </si>
  <si>
    <t>GERMANVEGAFLORIDO70@GMAIL.COM</t>
  </si>
  <si>
    <t>BYRON</t>
  </si>
  <si>
    <t>IMX095</t>
  </si>
  <si>
    <t>2842Q031912</t>
  </si>
  <si>
    <t>9FB5SRC9GGM170211</t>
  </si>
  <si>
    <t>electroherramientasjp@hotmail.com</t>
  </si>
  <si>
    <t>IVONNE</t>
  </si>
  <si>
    <t>LPQ597</t>
  </si>
  <si>
    <t>KWID [FL] ICONIC MT 1000CC 12V 4</t>
  </si>
  <si>
    <t>B4DA426Q014253</t>
  </si>
  <si>
    <t>93YRBB000PJ368275</t>
  </si>
  <si>
    <t>codykarba@hotmail.com</t>
  </si>
  <si>
    <t>NML862</t>
  </si>
  <si>
    <t>M15ABJ74145</t>
  </si>
  <si>
    <t>JTDKBABB9PA204551</t>
  </si>
  <si>
    <t>anamariass1010@gmail.com</t>
  </si>
  <si>
    <t>JTV543</t>
  </si>
  <si>
    <t>J759Q080440</t>
  </si>
  <si>
    <t>9FB5SR0EGNM083228</t>
  </si>
  <si>
    <t>maurozg21@gmail.com</t>
  </si>
  <si>
    <t>NLS394</t>
  </si>
  <si>
    <t>H5HE490N362003</t>
  </si>
  <si>
    <t>VF1RJL005SC509409</t>
  </si>
  <si>
    <t>cpmaldonado@gmail.com</t>
  </si>
  <si>
    <t>HBV956</t>
  </si>
  <si>
    <t>LEA121046020</t>
  </si>
  <si>
    <t>KL1PM9CT1DK000572</t>
  </si>
  <si>
    <t>jaariasramos@gmail.com</t>
  </si>
  <si>
    <t>FYK791</t>
  </si>
  <si>
    <t>L15Z90500533</t>
  </si>
  <si>
    <t>93HGH8840LZ500478</t>
  </si>
  <si>
    <t>pulidomorgan@hotmail.com</t>
  </si>
  <si>
    <t>DE LA CRUZ</t>
  </si>
  <si>
    <t>EHS504</t>
  </si>
  <si>
    <t>J24B1315555</t>
  </si>
  <si>
    <t>JS3TD04V9H4102619</t>
  </si>
  <si>
    <t>HJW426</t>
  </si>
  <si>
    <t>SENTRA B13 MT 1600CC 16V D</t>
  </si>
  <si>
    <t>GA16706936Z</t>
  </si>
  <si>
    <t>3N1EB31S5ZK758104</t>
  </si>
  <si>
    <t>cesar.villegas.r@hotmail.com</t>
  </si>
  <si>
    <t>HTN450</t>
  </si>
  <si>
    <t>HR16734958H</t>
  </si>
  <si>
    <t>3N1CK3CD2ZL369937</t>
  </si>
  <si>
    <t>dorqto@gmail.com</t>
  </si>
  <si>
    <t>ESPITIA</t>
  </si>
  <si>
    <t>MBS719</t>
  </si>
  <si>
    <t>DURANGO [3]  CREW TP 3600CC V6 AWD 7PS</t>
  </si>
  <si>
    <t>1C4RDJDG9CC114025</t>
  </si>
  <si>
    <t>lebespitia@gmail.com</t>
  </si>
  <si>
    <t>KTZ931</t>
  </si>
  <si>
    <t>STONIC VIBRANT HYBRID MT 1000CC T 6AB</t>
  </si>
  <si>
    <t>G3LFMP060119</t>
  </si>
  <si>
    <t>KNADA817AN6558051</t>
  </si>
  <si>
    <t>isaguilarvalencia@gmail.com</t>
  </si>
  <si>
    <t>LWY754</t>
  </si>
  <si>
    <t>RIO EMOTION [FL] MT 1400CC 4P R1</t>
  </si>
  <si>
    <t>G4LCNE708924</t>
  </si>
  <si>
    <t>3KPA241AAPE531359</t>
  </si>
  <si>
    <t>jorgerosado70@gmail.com</t>
  </si>
  <si>
    <t>GJL915</t>
  </si>
  <si>
    <t>SANDERO [2] INTENS / AT AT 1600CC AA 16</t>
  </si>
  <si>
    <t>2845Q021079</t>
  </si>
  <si>
    <t>9FB5SRC9BLM899889</t>
  </si>
  <si>
    <t>jorge.lopez9250@correo.policia.gov.co</t>
  </si>
  <si>
    <t>NLR314</t>
  </si>
  <si>
    <t>RUB03727</t>
  </si>
  <si>
    <t>1FMCU0GZ3RUB03727</t>
  </si>
  <si>
    <t>GTS214</t>
  </si>
  <si>
    <t>PE40694085</t>
  </si>
  <si>
    <t>3MVDM2W7AML105855</t>
  </si>
  <si>
    <t>julyss@me.com</t>
  </si>
  <si>
    <t>FSW377</t>
  </si>
  <si>
    <t>2845Q018713</t>
  </si>
  <si>
    <t>9FB5SRC9BKM631984</t>
  </si>
  <si>
    <t>juribepp@gmail.com</t>
  </si>
  <si>
    <t>JOM666</t>
  </si>
  <si>
    <t>XL7 GLX MT 1500CC 2AB A</t>
  </si>
  <si>
    <t>K15BT1263483</t>
  </si>
  <si>
    <t>MHYNC22S1NJ102640</t>
  </si>
  <si>
    <t>juandjimenez20@yahoo.es</t>
  </si>
  <si>
    <t>LRW024</t>
  </si>
  <si>
    <t>2GDD056785</t>
  </si>
  <si>
    <t>8AJCB3GS8N2434516</t>
  </si>
  <si>
    <t>pabloferreteria@hotmail.com</t>
  </si>
  <si>
    <t>DSN873</t>
  </si>
  <si>
    <t>E410C132933</t>
  </si>
  <si>
    <t>9FBHSR5B3KM275616</t>
  </si>
  <si>
    <t>saimond1979@gmail.com</t>
  </si>
  <si>
    <t>UGV986</t>
  </si>
  <si>
    <t>MARCH [FL]  SENSE AT 1600CC 2AB</t>
  </si>
  <si>
    <t>HR16836941J</t>
  </si>
  <si>
    <t>3N1CK3CD7ZL376334</t>
  </si>
  <si>
    <t>leuviahamy@gmail.com</t>
  </si>
  <si>
    <t>JDX497</t>
  </si>
  <si>
    <t>PICANTO ION R 1.25 MT 1200CC SA</t>
  </si>
  <si>
    <t>G4LAGP072097</t>
  </si>
  <si>
    <t>KNABX512AHT347035</t>
  </si>
  <si>
    <t>contabilidad@supervisa.co</t>
  </si>
  <si>
    <t>MARYBEL</t>
  </si>
  <si>
    <t>LAGUADO</t>
  </si>
  <si>
    <t>HFO915</t>
  </si>
  <si>
    <t>SPARK [2] LIFE MT 1000CC AA</t>
  </si>
  <si>
    <t>B10S1160810073</t>
  </si>
  <si>
    <t>9GAMM6107HB016584</t>
  </si>
  <si>
    <t>marybelizarazolaguado@gmail.com</t>
  </si>
  <si>
    <t>TASCON</t>
  </si>
  <si>
    <t>IIQ884</t>
  </si>
  <si>
    <t>CFS595036</t>
  </si>
  <si>
    <t>3GNAL7EK2FS595036</t>
  </si>
  <si>
    <t>ferni87@gmail.com</t>
  </si>
  <si>
    <t>MICHEL</t>
  </si>
  <si>
    <t>RMV073</t>
  </si>
  <si>
    <t>CBS686194</t>
  </si>
  <si>
    <t>3GNAL7EC0BS686194</t>
  </si>
  <si>
    <t>tellez1784@gmail.com</t>
  </si>
  <si>
    <t>JDS757</t>
  </si>
  <si>
    <t>2842Q065279</t>
  </si>
  <si>
    <t>9FB4SRC94HM471600</t>
  </si>
  <si>
    <t>jjgonzalezj@yahoo.com</t>
  </si>
  <si>
    <t>KXV226</t>
  </si>
  <si>
    <t>M16A2392127</t>
  </si>
  <si>
    <t>TSMYD21SXPMB02576</t>
  </si>
  <si>
    <t>alfredomartinez4088@gmail.com</t>
  </si>
  <si>
    <t>OSSA</t>
  </si>
  <si>
    <t>LFO138</t>
  </si>
  <si>
    <t>G4NLRH007860</t>
  </si>
  <si>
    <t>U5YPV81DBSL309930</t>
  </si>
  <si>
    <t>EDY754</t>
  </si>
  <si>
    <t>PASSAT [7] HIGHLINE TP 2500CC 6AB ABS</t>
  </si>
  <si>
    <t>CCC335525</t>
  </si>
  <si>
    <t>1VWBX7A36JC000085</t>
  </si>
  <si>
    <t xml:space="preserve">VOLKSWAGEN PASSAT </t>
  </si>
  <si>
    <t>CAROD1311@GMAIL.COM</t>
  </si>
  <si>
    <t>JXU552</t>
  </si>
  <si>
    <t>PY40361589</t>
  </si>
  <si>
    <t>3MVDM2WLANL114471</t>
  </si>
  <si>
    <t>jmsanchezcespedes@gmail.com</t>
  </si>
  <si>
    <t>LQT762</t>
  </si>
  <si>
    <t>CX5 [2] GRAND TOURING CARBON TP 2500CC 6AB R19 TC</t>
  </si>
  <si>
    <t>PY21973760</t>
  </si>
  <si>
    <t>JM7KF4WLAP0788942</t>
  </si>
  <si>
    <t>CEPEDA</t>
  </si>
  <si>
    <t>NGV815</t>
  </si>
  <si>
    <t>PE21899175</t>
  </si>
  <si>
    <t>JM7KF2W7AR0901797</t>
  </si>
  <si>
    <t>linamcepeda@gmail.com</t>
  </si>
  <si>
    <t>VALERIA</t>
  </si>
  <si>
    <t>ALBORNOZ</t>
  </si>
  <si>
    <t>NIO909</t>
  </si>
  <si>
    <t>P540645923</t>
  </si>
  <si>
    <t>3MDDJ2SAARM411662</t>
  </si>
  <si>
    <t>Anaduque9888@gmail.com</t>
  </si>
  <si>
    <t>IUT448</t>
  </si>
  <si>
    <t>MR20481166W</t>
  </si>
  <si>
    <t>SJNFBNJ11ZZ074917</t>
  </si>
  <si>
    <t>dianahg2008@gmail.com</t>
  </si>
  <si>
    <t>NARDA</t>
  </si>
  <si>
    <t>MILAGRO</t>
  </si>
  <si>
    <t>FJS573</t>
  </si>
  <si>
    <t>SANDERO [2] INTENS / AT AT 1600CC AA 16V 2AB</t>
  </si>
  <si>
    <t>2845Q017545</t>
  </si>
  <si>
    <t>9FB5SRC9BKM481178</t>
  </si>
  <si>
    <t>nardam211@hotmail.com</t>
  </si>
  <si>
    <t>SINDY</t>
  </si>
  <si>
    <t>JHOANA</t>
  </si>
  <si>
    <t>NFN921</t>
  </si>
  <si>
    <t>2ZR2V38728</t>
  </si>
  <si>
    <t>9BRKZAAG8R0665637</t>
  </si>
  <si>
    <t>jhoanamora22@gmail.com</t>
  </si>
  <si>
    <t>MARLENE</t>
  </si>
  <si>
    <t>LIX433</t>
  </si>
  <si>
    <t>MPA020639</t>
  </si>
  <si>
    <t>9BGKH69T0PB152373</t>
  </si>
  <si>
    <t>JYR714</t>
  </si>
  <si>
    <t>J759Q050288</t>
  </si>
  <si>
    <t>9FB5SR4DXNM872439</t>
  </si>
  <si>
    <t>mhjaramillo@gmail.com</t>
  </si>
  <si>
    <t>TUIRAN</t>
  </si>
  <si>
    <t>HJV161</t>
  </si>
  <si>
    <t>CES502823</t>
  </si>
  <si>
    <t>3GNAL7EK2ES502823</t>
  </si>
  <si>
    <t>marticozapata64@gmail.con</t>
  </si>
  <si>
    <t>ARELIZ</t>
  </si>
  <si>
    <t>JMR486</t>
  </si>
  <si>
    <t>J759Q018977</t>
  </si>
  <si>
    <t>9FB5SR0EGMM426317</t>
  </si>
  <si>
    <t>arelizgarciamar@hotmail.com</t>
  </si>
  <si>
    <t>WILSON</t>
  </si>
  <si>
    <t>CAÃ‘ON</t>
  </si>
  <si>
    <t>HHS256</t>
  </si>
  <si>
    <t>A710UK78641</t>
  </si>
  <si>
    <t>9FBLSRACDEM978108</t>
  </si>
  <si>
    <t>wisal16@hotmail.com</t>
  </si>
  <si>
    <t>ISS306</t>
  </si>
  <si>
    <t>TUCSON IX 35 STYLE TP 2000CC 4X2 C</t>
  </si>
  <si>
    <t>G4NAFU000527</t>
  </si>
  <si>
    <t>TMAJU81EBGJ785401</t>
  </si>
  <si>
    <t>juanoctubre24@hotmail.com</t>
  </si>
  <si>
    <t>KDK228</t>
  </si>
  <si>
    <t>CBS682690</t>
  </si>
  <si>
    <t>3GNAL7EC3BS682690</t>
  </si>
  <si>
    <t>carolinasuarez1717@gmail.com</t>
  </si>
  <si>
    <t>JPM883</t>
  </si>
  <si>
    <t>M16A2323794</t>
  </si>
  <si>
    <t>TSMYE21S5LM750234</t>
  </si>
  <si>
    <t>maklasa2013@gmail.com</t>
  </si>
  <si>
    <t>FRS653</t>
  </si>
  <si>
    <t>HR16863237P</t>
  </si>
  <si>
    <t>3N1CN7AD0ZK166018</t>
  </si>
  <si>
    <t>JRX039</t>
  </si>
  <si>
    <t>MR20692608W</t>
  </si>
  <si>
    <t>SJNFBNJ11Z2972288</t>
  </si>
  <si>
    <t>mahigo196161@gmail.com</t>
  </si>
  <si>
    <t>NIDIA</t>
  </si>
  <si>
    <t>FOK902</t>
  </si>
  <si>
    <t>A812UE17898</t>
  </si>
  <si>
    <t>9FB4SREB4KM277813</t>
  </si>
  <si>
    <t>nidiapancha7@hotmail.com</t>
  </si>
  <si>
    <t>JSQ647</t>
  </si>
  <si>
    <t>2TRC707F045985</t>
  </si>
  <si>
    <t>VF1RZG006MC340519</t>
  </si>
  <si>
    <t>IKS737</t>
  </si>
  <si>
    <t>CLIO III STYLE U MT 1200CC SA</t>
  </si>
  <si>
    <t>G728Q207656</t>
  </si>
  <si>
    <t>9FBBB8305GM849152</t>
  </si>
  <si>
    <t>anamileosorio@gmail.com</t>
  </si>
  <si>
    <t>NLZ383</t>
  </si>
  <si>
    <t>VIRTUS TRENDLINE MT 1600CC 4AB A</t>
  </si>
  <si>
    <t>CWS154365</t>
  </si>
  <si>
    <t>9BWDL5BZXPP001889</t>
  </si>
  <si>
    <t>OCTAVIOGARCIA19899@GMAIL.COM</t>
  </si>
  <si>
    <t>JWV999</t>
  </si>
  <si>
    <t>Q5 [2] 45 TFSI MHEV QUATTRO TP 2000CC T CT TC</t>
  </si>
  <si>
    <t>DGK007004</t>
  </si>
  <si>
    <t>WAUZZZFY7M2106466</t>
  </si>
  <si>
    <t>adbasua@hotmail.com</t>
  </si>
  <si>
    <t>OQUENDO</t>
  </si>
  <si>
    <t>JST379</t>
  </si>
  <si>
    <t>PE40691285</t>
  </si>
  <si>
    <t>3MVDM2W7AML104654</t>
  </si>
  <si>
    <t>foquendoestrada@gmail.com</t>
  </si>
  <si>
    <t>LXV188</t>
  </si>
  <si>
    <t>M15ABK89707</t>
  </si>
  <si>
    <t>JTDKBABB3RA255532</t>
  </si>
  <si>
    <t>SEPÃšLVEDA</t>
  </si>
  <si>
    <t>IHQ797</t>
  </si>
  <si>
    <t>AOJAF8516680</t>
  </si>
  <si>
    <t>9BFZB55F2F8516680</t>
  </si>
  <si>
    <t>diegoaksg@gmail.com</t>
  </si>
  <si>
    <t>FIGUEREDO</t>
  </si>
  <si>
    <t>EOL363</t>
  </si>
  <si>
    <t>CX9 [2] GRAND TOURING S TP 2500CC T 6AB</t>
  </si>
  <si>
    <t>PY30887186</t>
  </si>
  <si>
    <t>JM7TC4WLAK0302279</t>
  </si>
  <si>
    <t>rafido24@hotmail.com</t>
  </si>
  <si>
    <t>IDANEL</t>
  </si>
  <si>
    <t>JDV779</t>
  </si>
  <si>
    <t>3ZR6878579</t>
  </si>
  <si>
    <t>JTMWD3EV7HD080406</t>
  </si>
  <si>
    <t>gitoqui@gmail.com</t>
  </si>
  <si>
    <t>IAR717</t>
  </si>
  <si>
    <t>CFL139812</t>
  </si>
  <si>
    <t>3GNCJ8CE4FL139812</t>
  </si>
  <si>
    <t>marcelaalzate24@gmail.com</t>
  </si>
  <si>
    <t>CEPERO</t>
  </si>
  <si>
    <t>IIZ958</t>
  </si>
  <si>
    <t>XC60 3.2 AWD TP 3200CC</t>
  </si>
  <si>
    <t>B6324S01091114450</t>
  </si>
  <si>
    <t>YV4952DZ2C2278787</t>
  </si>
  <si>
    <t>juank_fajardo@outlook.com</t>
  </si>
  <si>
    <t>IMELDA</t>
  </si>
  <si>
    <t>DZX087</t>
  </si>
  <si>
    <t>2845Q012132</t>
  </si>
  <si>
    <t>9FB5SRC9BJM859279</t>
  </si>
  <si>
    <t>imeldamateus7407@gmail.com</t>
  </si>
  <si>
    <t>BARRIENTOS</t>
  </si>
  <si>
    <t>NHV616</t>
  </si>
  <si>
    <t>P540650006</t>
  </si>
  <si>
    <t>3MDDJ2HAARM450446</t>
  </si>
  <si>
    <t>lauritaasb@hotmail.com</t>
  </si>
  <si>
    <t>TIRADO</t>
  </si>
  <si>
    <t>ROSAS</t>
  </si>
  <si>
    <t>MXM584</t>
  </si>
  <si>
    <t>TARAIRA</t>
  </si>
  <si>
    <t>VAUPÃ‰S</t>
  </si>
  <si>
    <t>A690Q173182</t>
  </si>
  <si>
    <t>9FBBSRALSDM021354</t>
  </si>
  <si>
    <t>jaltiro2@hotmail.com</t>
  </si>
  <si>
    <t>HMO984</t>
  </si>
  <si>
    <t>2TR7523764</t>
  </si>
  <si>
    <t>8AJZX69G0E9202652</t>
  </si>
  <si>
    <t>pedroguio464@gmail.com</t>
  </si>
  <si>
    <t>LPU277</t>
  </si>
  <si>
    <t>LOGAN [2] [FL] LIFE + MT 1600CC 16V A</t>
  </si>
  <si>
    <t>J759Q197303</t>
  </si>
  <si>
    <t>9FB4SR0E5PM606515</t>
  </si>
  <si>
    <t>MWL254</t>
  </si>
  <si>
    <t>SPORTAGE [3] REVOLUTION MT 2000CC TD 2A</t>
  </si>
  <si>
    <t>D4HACH079260</t>
  </si>
  <si>
    <t>KNAPB813AD7300208</t>
  </si>
  <si>
    <t>marioarizamora@gmail.com</t>
  </si>
  <si>
    <t>DUCON</t>
  </si>
  <si>
    <t>LPQ741</t>
  </si>
  <si>
    <t>J759Q167997</t>
  </si>
  <si>
    <t>9FBHJD205PM428771</t>
  </si>
  <si>
    <t>arda802@hotmail.com</t>
  </si>
  <si>
    <t>RENE</t>
  </si>
  <si>
    <t>JMR925</t>
  </si>
  <si>
    <t>CWS100752</t>
  </si>
  <si>
    <t>9BWDL5BZ1LP101003</t>
  </si>
  <si>
    <t>reneira@gmail.com</t>
  </si>
  <si>
    <t>GTU077</t>
  </si>
  <si>
    <t>VAN N300 MOVE PLUS MT 1200CC AA 2AB ABS</t>
  </si>
  <si>
    <t>LAQUL40520110</t>
  </si>
  <si>
    <t>LZWCCAGA5ME300230</t>
  </si>
  <si>
    <t>JBV834</t>
  </si>
  <si>
    <t>JCK006934</t>
  </si>
  <si>
    <t>9BGKC48T0KG132554</t>
  </si>
  <si>
    <t>dlasesorescomerciales@gmail.com</t>
  </si>
  <si>
    <t>SANES</t>
  </si>
  <si>
    <t>KKC139</t>
  </si>
  <si>
    <t>G4GCBH699414</t>
  </si>
  <si>
    <t>8LGJE552XCE008136</t>
  </si>
  <si>
    <t>marioricardo70@hotmail.com</t>
  </si>
  <si>
    <t>ELBER</t>
  </si>
  <si>
    <t>NWL917</t>
  </si>
  <si>
    <t>J759Q278508</t>
  </si>
  <si>
    <t>9FB5SR0E7RM908857</t>
  </si>
  <si>
    <t>JEISSON</t>
  </si>
  <si>
    <t>VELÃSQUEZ</t>
  </si>
  <si>
    <t>FONNEGRA</t>
  </si>
  <si>
    <t>KRV683</t>
  </si>
  <si>
    <t>936CMNFPANB506158</t>
  </si>
  <si>
    <t>Manuelchacon91@Yahoo.Com</t>
  </si>
  <si>
    <t>CELY</t>
  </si>
  <si>
    <t>UCX415</t>
  </si>
  <si>
    <t>HILUX [7] [FL] SRV MT 3000CC TD 4X4 AA</t>
  </si>
  <si>
    <t>1KDA566742</t>
  </si>
  <si>
    <t>8AJFZ29G1F6177169</t>
  </si>
  <si>
    <t>juliocelys@hotmail.com</t>
  </si>
  <si>
    <t>NTX493</t>
  </si>
  <si>
    <t>SONG PLUS DM-I GS AT 1500CC 6AB A</t>
  </si>
  <si>
    <t>BYD476ZQCM24022160</t>
  </si>
  <si>
    <t>LGXC74C41S0060907</t>
  </si>
  <si>
    <t>LUR361</t>
  </si>
  <si>
    <t>RIO VIBRANT [FL] MT 1400CC 4P R1</t>
  </si>
  <si>
    <t>G4LCPE704652</t>
  </si>
  <si>
    <t>3KPA341AARE583211</t>
  </si>
  <si>
    <t>edwper79@hotmail.com</t>
  </si>
  <si>
    <t>JDK328</t>
  </si>
  <si>
    <t>CHL101894</t>
  </si>
  <si>
    <t>3GNCJ8EE7HL101894</t>
  </si>
  <si>
    <t>pacordobas-17@hotmail.com</t>
  </si>
  <si>
    <t>GYY236</t>
  </si>
  <si>
    <t>J759Q082331</t>
  </si>
  <si>
    <t>9FB5SR0EGNM082705</t>
  </si>
  <si>
    <t>ESDEYOMA@GMAIL.COM</t>
  </si>
  <si>
    <t>PION</t>
  </si>
  <si>
    <t>LJL347</t>
  </si>
  <si>
    <t>M16A2404367</t>
  </si>
  <si>
    <t>TSMYD21S2PMB26998</t>
  </si>
  <si>
    <t>orlypion@hotmail.com</t>
  </si>
  <si>
    <t>COC005</t>
  </si>
  <si>
    <t>F16D39259851</t>
  </si>
  <si>
    <t>9GATJ516XCB022021</t>
  </si>
  <si>
    <t>diegojv1@hotmail.com</t>
  </si>
  <si>
    <t>LAUDY</t>
  </si>
  <si>
    <t>GIOVANNA</t>
  </si>
  <si>
    <t>EIU246</t>
  </si>
  <si>
    <t>HGD31276</t>
  </si>
  <si>
    <t>1FM5K8F83HGD31276</t>
  </si>
  <si>
    <t>JIO010</t>
  </si>
  <si>
    <t>NP 300 FRONTIER 2.5L MT 2500CC 4X2 A</t>
  </si>
  <si>
    <t>QR25122576H</t>
  </si>
  <si>
    <t>3N6AD33U2ZK372242</t>
  </si>
  <si>
    <t>ALARCON</t>
  </si>
  <si>
    <t>FNT806</t>
  </si>
  <si>
    <t>JM130794</t>
  </si>
  <si>
    <t>3FADP4CJ2JM130794</t>
  </si>
  <si>
    <t>lcastilloa125@gmail.com</t>
  </si>
  <si>
    <t>GLV568</t>
  </si>
  <si>
    <t>CRETA [FL] PREMIUM TP 1600CC 4X2 2</t>
  </si>
  <si>
    <t>G4FGJU577538</t>
  </si>
  <si>
    <t>9BHGB812BKP110470</t>
  </si>
  <si>
    <t>avictoria86@hotmail.com</t>
  </si>
  <si>
    <t>DOLLY</t>
  </si>
  <si>
    <t>FQQ727</t>
  </si>
  <si>
    <t>JM120717</t>
  </si>
  <si>
    <t>3FADP4CJ0JM120717</t>
  </si>
  <si>
    <t>dollycardonam1@gmail.com</t>
  </si>
  <si>
    <t>LLN537</t>
  </si>
  <si>
    <t>16/10/2026</t>
  </si>
  <si>
    <t>P540666395</t>
  </si>
  <si>
    <t>3MDDJ2SAASM453457</t>
  </si>
  <si>
    <t>alixeflorez@hotmail.com</t>
  </si>
  <si>
    <t>JHV180</t>
  </si>
  <si>
    <t>1KD2783637</t>
  </si>
  <si>
    <t>JTEBH3FJ1JK197748</t>
  </si>
  <si>
    <t>Emesae@hotmail.com</t>
  </si>
  <si>
    <t>FYY383</t>
  </si>
  <si>
    <t>P540465246</t>
  </si>
  <si>
    <t>3MDDJ2HAAKM208407</t>
  </si>
  <si>
    <t>VÃ‰LEZ</t>
  </si>
  <si>
    <t>DIK329</t>
  </si>
  <si>
    <t>A690Q100289</t>
  </si>
  <si>
    <t>9FBBSRALSCM013376</t>
  </si>
  <si>
    <t>ic-velez@hotmail.com</t>
  </si>
  <si>
    <t>ZACIPA</t>
  </si>
  <si>
    <t>LMU423</t>
  </si>
  <si>
    <t>M15ABG54832</t>
  </si>
  <si>
    <t>JTDKBABB2PA097150</t>
  </si>
  <si>
    <t>diegocristancho0@gmail.com</t>
  </si>
  <si>
    <t>JZV774</t>
  </si>
  <si>
    <t>YD25732923P</t>
  </si>
  <si>
    <t>3N6CD35B1ZK434444</t>
  </si>
  <si>
    <t>germiorientesembrandovida@gmail.com</t>
  </si>
  <si>
    <t>FLORIAN</t>
  </si>
  <si>
    <t>FOS567</t>
  </si>
  <si>
    <t>A812UE80450</t>
  </si>
  <si>
    <t>9FB4SREB4KM632462</t>
  </si>
  <si>
    <t>CLAUPARIVERA@GMAIL.COM</t>
  </si>
  <si>
    <t>NQR344</t>
  </si>
  <si>
    <t>BYD472QAS22578734</t>
  </si>
  <si>
    <t>LGXC74C43R0000699</t>
  </si>
  <si>
    <t>inganac@hotmail.com</t>
  </si>
  <si>
    <t>FYV468</t>
  </si>
  <si>
    <t>MRA8507310J</t>
  </si>
  <si>
    <t>3N1AB7AD4ZL808816</t>
  </si>
  <si>
    <t>saravegarodriguez@gmail.com</t>
  </si>
  <si>
    <t>LEX609</t>
  </si>
  <si>
    <t>COROLLA [12] [F SE-G TP 2000CC 7AB A</t>
  </si>
  <si>
    <t>M20AAB47107</t>
  </si>
  <si>
    <t>9BRB43BE1P2103068</t>
  </si>
  <si>
    <t>janethfaro@live.com</t>
  </si>
  <si>
    <t>FOP420</t>
  </si>
  <si>
    <t>HR16521561T</t>
  </si>
  <si>
    <t>3N8CP5HE4ZL463642</t>
  </si>
  <si>
    <t>diazoliv@hotmail.com</t>
  </si>
  <si>
    <t>ALVIS</t>
  </si>
  <si>
    <t>LNS817</t>
  </si>
  <si>
    <t>K12C5786148</t>
  </si>
  <si>
    <t>JS2ZC53S8P6403701</t>
  </si>
  <si>
    <t>apaito0107@gmail.com</t>
  </si>
  <si>
    <t>KRR465</t>
  </si>
  <si>
    <t>BRONCO SPORT BLACK DIAMOND TP 1500CC T 4X4</t>
  </si>
  <si>
    <t>PRD18934</t>
  </si>
  <si>
    <t>3FMCR9C61PRD18934</t>
  </si>
  <si>
    <t>leongo.1286@gmail.com</t>
  </si>
  <si>
    <t>KQR122</t>
  </si>
  <si>
    <t>ALASKAN ZEN MT 2500CC TD 4X4</t>
  </si>
  <si>
    <t>YD25740261P</t>
  </si>
  <si>
    <t>3BRCD33B3NK590623</t>
  </si>
  <si>
    <t xml:space="preserve">RENAULT ALASKAN </t>
  </si>
  <si>
    <t>maelpa_9@hotmail.com</t>
  </si>
  <si>
    <t>LRW323</t>
  </si>
  <si>
    <t>2ZR2R83485</t>
  </si>
  <si>
    <t>9BRBZ3BE8P4040623</t>
  </si>
  <si>
    <t>maurojaramil66@hotmail.com</t>
  </si>
  <si>
    <t>CLEOFE</t>
  </si>
  <si>
    <t>EML807</t>
  </si>
  <si>
    <t>GLA 200 [X156] [FL] URB TP 1600CC T</t>
  </si>
  <si>
    <t>WDC1569431J508087</t>
  </si>
  <si>
    <t>cleomeal13@gmail.com</t>
  </si>
  <si>
    <t>GJZ940</t>
  </si>
  <si>
    <t>MARCH [FL] SENSE CONNECT AT 1600CC 2AB A</t>
  </si>
  <si>
    <t>HR16397377U</t>
  </si>
  <si>
    <t>3N1CK3CD2ZL408011</t>
  </si>
  <si>
    <t>linamariak3@gmail.com</t>
  </si>
  <si>
    <t>JMS670</t>
  </si>
  <si>
    <t>G4FGJU472929</t>
  </si>
  <si>
    <t>9BHGB812AKP125719</t>
  </si>
  <si>
    <t>diabaq@gmail.com</t>
  </si>
  <si>
    <t>LUCELIDA</t>
  </si>
  <si>
    <t>KRT116</t>
  </si>
  <si>
    <t>K12C5842127</t>
  </si>
  <si>
    <t>JS2ZC53S9R6406030</t>
  </si>
  <si>
    <t>KGB074</t>
  </si>
  <si>
    <t>BM46098032A</t>
  </si>
  <si>
    <t>JN1T33JB9Z0001508</t>
  </si>
  <si>
    <t>teamfussion@gmail.com</t>
  </si>
  <si>
    <t>EFRAIN</t>
  </si>
  <si>
    <t>FNX252</t>
  </si>
  <si>
    <t>FORESTER [4] [F 2.5 CVT SPORT TP 2500CC 6AB</t>
  </si>
  <si>
    <t>YE33904</t>
  </si>
  <si>
    <t>JF1SJ9LC5JG398325</t>
  </si>
  <si>
    <t>wilsoneguevara@yahoo.es</t>
  </si>
  <si>
    <t>YERALDIN</t>
  </si>
  <si>
    <t>POLO</t>
  </si>
  <si>
    <t>LWY214</t>
  </si>
  <si>
    <t>SINCELEJO</t>
  </si>
  <si>
    <t>SUCRE</t>
  </si>
  <si>
    <t>P540645962</t>
  </si>
  <si>
    <t>3MDDJ2SAARM411680</t>
  </si>
  <si>
    <t>yposa_19908@hotmail.com</t>
  </si>
  <si>
    <t>DUFAI</t>
  </si>
  <si>
    <t>JYS720</t>
  </si>
  <si>
    <t>2NR4488180</t>
  </si>
  <si>
    <t>9BRKB9F30M8114301</t>
  </si>
  <si>
    <t>BORRAS</t>
  </si>
  <si>
    <t>NXQ459</t>
  </si>
  <si>
    <t>DHS802478</t>
  </si>
  <si>
    <t>9BWCH6CH8RP080992</t>
  </si>
  <si>
    <t>lmborrasv@hotmail.com</t>
  </si>
  <si>
    <t>HPV599</t>
  </si>
  <si>
    <t>TRACKER [2] LTZ TP 1200CC T</t>
  </si>
  <si>
    <t>L4H203084325</t>
  </si>
  <si>
    <t>9BGEN76C0MB177234</t>
  </si>
  <si>
    <t>MARIETA</t>
  </si>
  <si>
    <t>RAR684</t>
  </si>
  <si>
    <t>K24Z16401233</t>
  </si>
  <si>
    <t>3CZRE4850AG600261</t>
  </si>
  <si>
    <t>GJW877</t>
  </si>
  <si>
    <t>U4JBL8763287</t>
  </si>
  <si>
    <t>9BFZB55X1L8763287</t>
  </si>
  <si>
    <t>od.karen@hormail.com</t>
  </si>
  <si>
    <t>FIO884</t>
  </si>
  <si>
    <t>JTW000972</t>
  </si>
  <si>
    <t>9BGKT69T0KG194666</t>
  </si>
  <si>
    <t>GJX930</t>
  </si>
  <si>
    <t>G4LAKP063587</t>
  </si>
  <si>
    <t>KNAB2512ALT551315</t>
  </si>
  <si>
    <t>POMBO</t>
  </si>
  <si>
    <t>EGU200</t>
  </si>
  <si>
    <t>RIO EMOTION TP 1400CC 4P R1</t>
  </si>
  <si>
    <t>G4LCKE717570</t>
  </si>
  <si>
    <t>3KPA241ABLE248056</t>
  </si>
  <si>
    <t>mevepo@yahoo.es</t>
  </si>
  <si>
    <t>SALGAR</t>
  </si>
  <si>
    <t>EHP010</t>
  </si>
  <si>
    <t>K24W93026998</t>
  </si>
  <si>
    <t>1HGRW5830HL501888</t>
  </si>
  <si>
    <t>salgarvillamizaralfonso@gmail.com</t>
  </si>
  <si>
    <t>JYK511</t>
  </si>
  <si>
    <t>PY40372751</t>
  </si>
  <si>
    <t>3MVDM2WLANL115949</t>
  </si>
  <si>
    <t>ROSENDO</t>
  </si>
  <si>
    <t>PARAMO</t>
  </si>
  <si>
    <t>IVP426</t>
  </si>
  <si>
    <t>QR25266616L</t>
  </si>
  <si>
    <t>JN1JBNT32Z0002323</t>
  </si>
  <si>
    <t>williamcapacho@gmail.com</t>
  </si>
  <si>
    <t>JOHANN</t>
  </si>
  <si>
    <t>GALERAS</t>
  </si>
  <si>
    <t>NUL951</t>
  </si>
  <si>
    <t>HR16134092P</t>
  </si>
  <si>
    <t>3N8CP5HE2ZL630936</t>
  </si>
  <si>
    <t>jogafu1027@hotmail.com</t>
  </si>
  <si>
    <t>KRISTY</t>
  </si>
  <si>
    <t>NATHALI</t>
  </si>
  <si>
    <t>POZO</t>
  </si>
  <si>
    <t>NYK953</t>
  </si>
  <si>
    <t>H5DE472Q000310</t>
  </si>
  <si>
    <t>93YRJF001SJ957807</t>
  </si>
  <si>
    <t>Kristypozo18@Gmail.Com</t>
  </si>
  <si>
    <t>MARGARI</t>
  </si>
  <si>
    <t>DTO898</t>
  </si>
  <si>
    <t>PE10460466</t>
  </si>
  <si>
    <t>JM8KE2W7XJ0422936</t>
  </si>
  <si>
    <t>margaracal59@gmail.com</t>
  </si>
  <si>
    <t>LMT165</t>
  </si>
  <si>
    <t>QASHQAI [4] ADVANCE TP 1300CC T 4X2</t>
  </si>
  <si>
    <t>HR13412182A</t>
  </si>
  <si>
    <t>SJNTAAJ12Z1063053</t>
  </si>
  <si>
    <t>angelmorenotovar@hotmail.com</t>
  </si>
  <si>
    <t>EVELIO</t>
  </si>
  <si>
    <t>GZV334</t>
  </si>
  <si>
    <t>M16A2338461</t>
  </si>
  <si>
    <t>TSMYD21S4MM816003</t>
  </si>
  <si>
    <t>jeavcom26@gmail.com</t>
  </si>
  <si>
    <t>ENILCE</t>
  </si>
  <si>
    <t>VILLEZCAS</t>
  </si>
  <si>
    <t>KQZ841</t>
  </si>
  <si>
    <t>J759Q082769</t>
  </si>
  <si>
    <t>9FB4SR0E5NM084228</t>
  </si>
  <si>
    <t>enilce.villezcas@hotmail.com</t>
  </si>
  <si>
    <t>JEFFREY</t>
  </si>
  <si>
    <t>JDW327</t>
  </si>
  <si>
    <t>2845Q006845</t>
  </si>
  <si>
    <t>9FB5SRC9BHM471877</t>
  </si>
  <si>
    <t>cortesj3f@gmail.com</t>
  </si>
  <si>
    <t>IRIA</t>
  </si>
  <si>
    <t>ALEIDYS</t>
  </si>
  <si>
    <t>OBEGON</t>
  </si>
  <si>
    <t>KQZ948</t>
  </si>
  <si>
    <t>PY31304022</t>
  </si>
  <si>
    <t>JM7TC4WLAN0458350</t>
  </si>
  <si>
    <t>iriacu28@gmail.com</t>
  </si>
  <si>
    <t>NVZ580</t>
  </si>
  <si>
    <t>2 [3] [FL] TOURING TP 1500CC 6AB</t>
  </si>
  <si>
    <t>P540665750</t>
  </si>
  <si>
    <t>3MDDJ2HAASM453235</t>
  </si>
  <si>
    <t>cpalaciopalacio@gmail.com</t>
  </si>
  <si>
    <t>USME</t>
  </si>
  <si>
    <t>HBZ659</t>
  </si>
  <si>
    <t>HILUX [7] [FL] SRV AT 3000CC TD 4X</t>
  </si>
  <si>
    <t>1KDA037147</t>
  </si>
  <si>
    <t>8AJFZ29G7E6165011</t>
  </si>
  <si>
    <t>JIY127</t>
  </si>
  <si>
    <t>G1B96040</t>
  </si>
  <si>
    <t>WF0CP6B98G1B96040</t>
  </si>
  <si>
    <t>ignaciorestrepo@yahoo.com</t>
  </si>
  <si>
    <t>TROCHEZ</t>
  </si>
  <si>
    <t>BPV966</t>
  </si>
  <si>
    <t>PIENDAMO</t>
  </si>
  <si>
    <t>LUV DMAX [2] MT 3000CC 4X4 TD 2AB</t>
  </si>
  <si>
    <t>8LBETF3E6E0221620</t>
  </si>
  <si>
    <t>data1111303@hotmail.es</t>
  </si>
  <si>
    <t>KTQ466</t>
  </si>
  <si>
    <t>2ZR2M86662</t>
  </si>
  <si>
    <t>9BRKZAAG1N0613065</t>
  </si>
  <si>
    <t>naranjo_03@hotmail.com</t>
  </si>
  <si>
    <t>TRESPALACIOS</t>
  </si>
  <si>
    <t>BXU138</t>
  </si>
  <si>
    <t>F18D4122060KA</t>
  </si>
  <si>
    <t>KL1PM5C51BK056034</t>
  </si>
  <si>
    <t>nana3pa@hotmail.com</t>
  </si>
  <si>
    <t>GVK920</t>
  </si>
  <si>
    <t>M16A2316440</t>
  </si>
  <si>
    <t>TSMYD21SXLM733836</t>
  </si>
  <si>
    <t>anavemejia@hotmail.com</t>
  </si>
  <si>
    <t>IWS770</t>
  </si>
  <si>
    <t>SANDERO [2] AUTHENTIQUE MT 1600CC SA 8V</t>
  </si>
  <si>
    <t>A812UB87045</t>
  </si>
  <si>
    <t>9FB5SREB4GM168157</t>
  </si>
  <si>
    <t>SANGUINO</t>
  </si>
  <si>
    <t>OREJUELA</t>
  </si>
  <si>
    <t>HWO022</t>
  </si>
  <si>
    <t>1KD2416419</t>
  </si>
  <si>
    <t>JTEBH3FJ4FK144145</t>
  </si>
  <si>
    <t>armandosanguinoorejuela@gmail.com</t>
  </si>
  <si>
    <t>LMT871</t>
  </si>
  <si>
    <t>PE40752924</t>
  </si>
  <si>
    <t>3MVDM2W7APL205668</t>
  </si>
  <si>
    <t>ingrubenjr@hotmail.com</t>
  </si>
  <si>
    <t>JVO191</t>
  </si>
  <si>
    <t>PY21649180</t>
  </si>
  <si>
    <t>JM7KF2WLAN0651181</t>
  </si>
  <si>
    <t>Jorgesanchez2608@outlook.com</t>
  </si>
  <si>
    <t>JBX186</t>
  </si>
  <si>
    <t>2TRA009243</t>
  </si>
  <si>
    <t>8AJCX8GS8H0690041</t>
  </si>
  <si>
    <t>hectorhurtado958@gmail.com</t>
  </si>
  <si>
    <t>SAA</t>
  </si>
  <si>
    <t>MADRIÃ‘AN</t>
  </si>
  <si>
    <t>HMM484</t>
  </si>
  <si>
    <t>SPORTAGE FQ [2] 2.0L AT 2000CC 2AB</t>
  </si>
  <si>
    <t>G4GCCW017096</t>
  </si>
  <si>
    <t>8LGJE5532EE005761</t>
  </si>
  <si>
    <t>elantojofrutal1@hotmail.com</t>
  </si>
  <si>
    <t>GPQ615</t>
  </si>
  <si>
    <t>C 200 [W205] AVANTGARDE TP 2000CC T</t>
  </si>
  <si>
    <t>WDD2050801F971711</t>
  </si>
  <si>
    <t>jairorch668@yahoo.com</t>
  </si>
  <si>
    <t>DEIBY</t>
  </si>
  <si>
    <t>KRR460</t>
  </si>
  <si>
    <t>PRD17727</t>
  </si>
  <si>
    <t>3FMCR9C62PRD17727</t>
  </si>
  <si>
    <t>jdeibysm@gmail.com</t>
  </si>
  <si>
    <t>BARBA</t>
  </si>
  <si>
    <t>LOZ921</t>
  </si>
  <si>
    <t>ESCAPE [4] ST - LINE FHEV AT 2500CC 4X2</t>
  </si>
  <si>
    <t>PUA45862</t>
  </si>
  <si>
    <t>1FMCU0MZ1PUA45862</t>
  </si>
  <si>
    <t>andreamil_1122@hotmail.com</t>
  </si>
  <si>
    <t>ZYT526</t>
  </si>
  <si>
    <t>520i F10 TP 2000CC</t>
  </si>
  <si>
    <t>C1080805</t>
  </si>
  <si>
    <t>WBA5A3109FD010382</t>
  </si>
  <si>
    <t xml:space="preserve">BMW 520i </t>
  </si>
  <si>
    <t>Willian_1730@outlook.com</t>
  </si>
  <si>
    <t>GLV191</t>
  </si>
  <si>
    <t>Q2 1.0 TFSI PROGRE TP 1000CC T CT</t>
  </si>
  <si>
    <t>CHZC33725</t>
  </si>
  <si>
    <t>WAUZZZGA5KA089543</t>
  </si>
  <si>
    <t xml:space="preserve">AUDI Q2 </t>
  </si>
  <si>
    <t>pilaresquibel@gmail.com</t>
  </si>
  <si>
    <t>DGY558</t>
  </si>
  <si>
    <t>A400C014653</t>
  </si>
  <si>
    <t>9FBHSRAJNDM011954</t>
  </si>
  <si>
    <t>jjairolb@gmail.com</t>
  </si>
  <si>
    <t>CARDOSO</t>
  </si>
  <si>
    <t>MPV370</t>
  </si>
  <si>
    <t>VERSA ADVANCE AT 1600CC 2AB A</t>
  </si>
  <si>
    <t>HR16863850E</t>
  </si>
  <si>
    <t>3N1CN7AD3ZL088733</t>
  </si>
  <si>
    <t>IOW169</t>
  </si>
  <si>
    <t>SAHAGUN</t>
  </si>
  <si>
    <t>PY102167714</t>
  </si>
  <si>
    <t>JM8KE4W30G0344555</t>
  </si>
  <si>
    <t>orlandorendon@hormail.com</t>
  </si>
  <si>
    <t>LORDUY</t>
  </si>
  <si>
    <t>GKY364</t>
  </si>
  <si>
    <t>L15Z99503172</t>
  </si>
  <si>
    <t>93HGH8840KZ503176</t>
  </si>
  <si>
    <t>hjcastellanosl@unal.edu.co</t>
  </si>
  <si>
    <t>IPV904</t>
  </si>
  <si>
    <t>SPARK [3] [FL] GT [M300] LT MT 1200CC 5P</t>
  </si>
  <si>
    <t>B12D1329924KD3</t>
  </si>
  <si>
    <t>9GAMF48D2GB021052</t>
  </si>
  <si>
    <t>dolly1768@yahoo.es</t>
  </si>
  <si>
    <t>ANGY</t>
  </si>
  <si>
    <t>GALLO</t>
  </si>
  <si>
    <t>JBR778</t>
  </si>
  <si>
    <t>CHL102060</t>
  </si>
  <si>
    <t>3GNCJ8EE7HL102060</t>
  </si>
  <si>
    <t>angie.perdomo@hotmail.com</t>
  </si>
  <si>
    <t>JDP549</t>
  </si>
  <si>
    <t>VITARA GL ALL GRIP AT 1600CC 2AB ABS 4X</t>
  </si>
  <si>
    <t>M16A2036150</t>
  </si>
  <si>
    <t>TSMYE21S2HM225252</t>
  </si>
  <si>
    <t>martha.guerrero28@hotmail.com</t>
  </si>
  <si>
    <t>MARIANA</t>
  </si>
  <si>
    <t>NTX978</t>
  </si>
  <si>
    <t>P540670344</t>
  </si>
  <si>
    <t>3MDDJ2HAASM454061</t>
  </si>
  <si>
    <t>nana.mejia10@hotmail.com</t>
  </si>
  <si>
    <t>KQY503</t>
  </si>
  <si>
    <t>F191K769</t>
  </si>
  <si>
    <t>WBATY5107M9H42690</t>
  </si>
  <si>
    <t>SARRIA</t>
  </si>
  <si>
    <t>JMY993</t>
  </si>
  <si>
    <t>A 200 [V177] Progressive TP 1300CC T CT TC</t>
  </si>
  <si>
    <t>W1K1771871J237005</t>
  </si>
  <si>
    <t>c.agudelo.sarria@gmail.com</t>
  </si>
  <si>
    <t>AVELLANEDA</t>
  </si>
  <si>
    <t>MJX235</t>
  </si>
  <si>
    <t>SORENTO XM 3.5 AT 3500CC CT 7PSJ CR</t>
  </si>
  <si>
    <t>G6DCCS808470</t>
  </si>
  <si>
    <t>KNAKU813DD5319860</t>
  </si>
  <si>
    <t xml:space="preserve">KIA SORENTO </t>
  </si>
  <si>
    <t>claup.rpo@gmail.com</t>
  </si>
  <si>
    <t>LMU054</t>
  </si>
  <si>
    <t>2ZR2R86288</t>
  </si>
  <si>
    <t>9BRKZAAG6P0640183</t>
  </si>
  <si>
    <t>angecam1@gmail.com</t>
  </si>
  <si>
    <t>CHICA</t>
  </si>
  <si>
    <t>MKW797</t>
  </si>
  <si>
    <t>CCS616570</t>
  </si>
  <si>
    <t>3GNAL7EK3CS616570</t>
  </si>
  <si>
    <t>linachica1980@outlook.com</t>
  </si>
  <si>
    <t>DONATO</t>
  </si>
  <si>
    <t>JRL762</t>
  </si>
  <si>
    <t>19/10/2026</t>
  </si>
  <si>
    <t>KICKS EXCLUSIVE TP 1600CC 6AB R</t>
  </si>
  <si>
    <t>HR16037633V</t>
  </si>
  <si>
    <t>3N8CP5HEXZL611485</t>
  </si>
  <si>
    <t>erocha14@hotmail.com</t>
  </si>
  <si>
    <t>NLS493</t>
  </si>
  <si>
    <t>GLA 35 [H247] AMG 4MAT TP 2000CC T CT</t>
  </si>
  <si>
    <t>W1N2477511J503386</t>
  </si>
  <si>
    <t>madeleyn_ruiz@hotmail.com</t>
  </si>
  <si>
    <t>GONZALES</t>
  </si>
  <si>
    <t>JCU552</t>
  </si>
  <si>
    <t>2842Q044059</t>
  </si>
  <si>
    <t>9FB5SRC9GHM369509</t>
  </si>
  <si>
    <t>yoyispatyg@gmail.com</t>
  </si>
  <si>
    <t>ARANA</t>
  </si>
  <si>
    <t>FRK927</t>
  </si>
  <si>
    <t>J1C68956</t>
  </si>
  <si>
    <t>WF0CP6B94J1C68956</t>
  </si>
  <si>
    <t>maluarana@yahoo.es</t>
  </si>
  <si>
    <t>LEYDI</t>
  </si>
  <si>
    <t>JRW055</t>
  </si>
  <si>
    <t>QR25709459M</t>
  </si>
  <si>
    <t>JN1JBNT32Z0100428</t>
  </si>
  <si>
    <t>leydigonzalezguzman@outlook.com</t>
  </si>
  <si>
    <t>PUCHE</t>
  </si>
  <si>
    <t>CARBONELL</t>
  </si>
  <si>
    <t>GJK155</t>
  </si>
  <si>
    <t>TIGUAN [2] ALLSPACE TRENDL TP 2000CC T R17</t>
  </si>
  <si>
    <t>KM000992CM</t>
  </si>
  <si>
    <t>3VVAG65N9KM000992</t>
  </si>
  <si>
    <t>edpuche@hotmail.com</t>
  </si>
  <si>
    <t>LYNA</t>
  </si>
  <si>
    <t>JHS229</t>
  </si>
  <si>
    <t>D4HAHH343756</t>
  </si>
  <si>
    <t>KNAPN813DJ7257045</t>
  </si>
  <si>
    <t>lina.gutierrez.franco@hotmail.com</t>
  </si>
  <si>
    <t>NKZ982</t>
  </si>
  <si>
    <t>H5DE472Q003984</t>
  </si>
  <si>
    <t>93YRJF006SJ047635</t>
  </si>
  <si>
    <t>BLANCAYANETHG@HOTMAIL.COM</t>
  </si>
  <si>
    <t>MELINA</t>
  </si>
  <si>
    <t>NIO300</t>
  </si>
  <si>
    <t>PE40786819</t>
  </si>
  <si>
    <t>3MVDM2W7ARL212328</t>
  </si>
  <si>
    <t>LEANDRO</t>
  </si>
  <si>
    <t>EHP022</t>
  </si>
  <si>
    <t>CJL161971</t>
  </si>
  <si>
    <t>3GNCJ8EE5JL161971</t>
  </si>
  <si>
    <t>pedroleandro30@hotmail.com</t>
  </si>
  <si>
    <t>CAREN</t>
  </si>
  <si>
    <t>JISELLA</t>
  </si>
  <si>
    <t>LRK293</t>
  </si>
  <si>
    <t>CFZV38132</t>
  </si>
  <si>
    <t>9BWAB45UXNT124855</t>
  </si>
  <si>
    <t>krenbau10@hotmail.com</t>
  </si>
  <si>
    <t>JXV935</t>
  </si>
  <si>
    <t>CFZV00543</t>
  </si>
  <si>
    <t>9BWAB45U7NT051332</t>
  </si>
  <si>
    <t>carlosd.mendezb@gmail.com</t>
  </si>
  <si>
    <t>KTZ165</t>
  </si>
  <si>
    <t>M16A2368995</t>
  </si>
  <si>
    <t>TSMYD21S2NMA04185</t>
  </si>
  <si>
    <t>IFV751</t>
  </si>
  <si>
    <t>DSJ077745</t>
  </si>
  <si>
    <t>8AWBJ6B29PA816130</t>
  </si>
  <si>
    <t>ednarocio07@hotmail.com</t>
  </si>
  <si>
    <t>NIN918</t>
  </si>
  <si>
    <t>NIVUS COMFORTLINE MT 1000CC T 6AB</t>
  </si>
  <si>
    <t>DHS458031</t>
  </si>
  <si>
    <t>9BWCH6CH6PP010114</t>
  </si>
  <si>
    <t>IDALIA</t>
  </si>
  <si>
    <t>MXP996</t>
  </si>
  <si>
    <t>G4KDDH410045</t>
  </si>
  <si>
    <t>KNAPB811BE7465609</t>
  </si>
  <si>
    <t>dalianroa@hotmail.com</t>
  </si>
  <si>
    <t>ZENITH</t>
  </si>
  <si>
    <t>KQN185</t>
  </si>
  <si>
    <t>2ZR2R72953</t>
  </si>
  <si>
    <t>9BRKZAAG4P0638318</t>
  </si>
  <si>
    <t>zenithperezmartelo@hotmail.com</t>
  </si>
  <si>
    <t>NKZ622</t>
  </si>
  <si>
    <t>G4LLRS333450</t>
  </si>
  <si>
    <t>KNACR81EGS5195024</t>
  </si>
  <si>
    <t>esperanzamoreno@marcali.com</t>
  </si>
  <si>
    <t>NFN449</t>
  </si>
  <si>
    <t>DHS594709</t>
  </si>
  <si>
    <t>9BWBH6BF9R4020619</t>
  </si>
  <si>
    <t>monicaisabeltorresl@gmail.com</t>
  </si>
  <si>
    <t>PADILLA</t>
  </si>
  <si>
    <t>EHN787</t>
  </si>
  <si>
    <t>EL PASO</t>
  </si>
  <si>
    <t>PE40532698</t>
  </si>
  <si>
    <t>3MZBN4278HM202975</t>
  </si>
  <si>
    <t>Padilla_acosta@hotmail.com</t>
  </si>
  <si>
    <t>JNX018</t>
  </si>
  <si>
    <t>DJK115768</t>
  </si>
  <si>
    <t>VSSZZZ5FZM6516979</t>
  </si>
  <si>
    <t>diego.monroy.diaz34@gmail.com</t>
  </si>
  <si>
    <t>UBERNEY</t>
  </si>
  <si>
    <t>EIM935</t>
  </si>
  <si>
    <t>RAV4 [4] [FL] XROAD TP 2500CC 4X4 5</t>
  </si>
  <si>
    <t>2ARF475036</t>
  </si>
  <si>
    <t>JTMDF3EV3JJ180723</t>
  </si>
  <si>
    <t>NEVARDO</t>
  </si>
  <si>
    <t>JMN350</t>
  </si>
  <si>
    <t>GLE 450 [C167] AMG LINE TP 3000CC T CT</t>
  </si>
  <si>
    <t>W1N1673591A244921</t>
  </si>
  <si>
    <t>nerpi1030@hotmail.com</t>
  </si>
  <si>
    <t>PKQ903</t>
  </si>
  <si>
    <t>H5HE490N373195</t>
  </si>
  <si>
    <t>VF1RJL003SC520764</t>
  </si>
  <si>
    <t>PATRICIO</t>
  </si>
  <si>
    <t>NHL525</t>
  </si>
  <si>
    <t>CIUDAD BOLIVAR</t>
  </si>
  <si>
    <t>L4F241714502</t>
  </si>
  <si>
    <t>9BGEB69K0SG154773</t>
  </si>
  <si>
    <t>luispatricioperez@hotmail.com</t>
  </si>
  <si>
    <t>CHALA</t>
  </si>
  <si>
    <t>IXM970</t>
  </si>
  <si>
    <t>SONIC LT TP 1600CC 4P 4AB ABS</t>
  </si>
  <si>
    <t>1GS902100</t>
  </si>
  <si>
    <t>3G1J86DC9GS902100</t>
  </si>
  <si>
    <t>wbogotac@gmail.com</t>
  </si>
  <si>
    <t>DIEZ</t>
  </si>
  <si>
    <t>MAZO</t>
  </si>
  <si>
    <t>LLK760</t>
  </si>
  <si>
    <t>G4NLNW617816</t>
  </si>
  <si>
    <t>TMAJB81DBPJ239344</t>
  </si>
  <si>
    <t>anaclara.diez@operadoracafetera.com</t>
  </si>
  <si>
    <t>LGP367</t>
  </si>
  <si>
    <t>PE40741090</t>
  </si>
  <si>
    <t>3MVDM2W7APL201569</t>
  </si>
  <si>
    <t>JGW806</t>
  </si>
  <si>
    <t>JCK003104</t>
  </si>
  <si>
    <t>9BGKC48T0JG157830</t>
  </si>
  <si>
    <t>JOSEROZOMORENO@GMAIL.COM</t>
  </si>
  <si>
    <t>KIU968</t>
  </si>
  <si>
    <t>TIGUAN TREND &amp; FUN MT 2000CC T 4X4</t>
  </si>
  <si>
    <t>CCZ152947</t>
  </si>
  <si>
    <t>WVGZZZ5NZBW559715</t>
  </si>
  <si>
    <t>jairoanv@gmail.com</t>
  </si>
  <si>
    <t>GUDIÃ‘O</t>
  </si>
  <si>
    <t>IHS439</t>
  </si>
  <si>
    <t>CHEROKEE [4] LIMITED TP 3200CC 4X4 CT TC</t>
  </si>
  <si>
    <t>1C4PJMCS7FW641877</t>
  </si>
  <si>
    <t>ger551@bancodebogota.com.co</t>
  </si>
  <si>
    <t>NASSAR</t>
  </si>
  <si>
    <t>BECHARA</t>
  </si>
  <si>
    <t>HTY098</t>
  </si>
  <si>
    <t>1GRA896710</t>
  </si>
  <si>
    <t>JTEBU9FJ6E5052529</t>
  </si>
  <si>
    <t>rnassarmd@gmail.com</t>
  </si>
  <si>
    <t>YUNER</t>
  </si>
  <si>
    <t>ESNEIDER</t>
  </si>
  <si>
    <t>HEREDIA</t>
  </si>
  <si>
    <t>GHW435</t>
  </si>
  <si>
    <t>A812UF59453</t>
  </si>
  <si>
    <t>9FB5SREB4LM103776</t>
  </si>
  <si>
    <t>yuneresneidersalazarheredia@gmail.com</t>
  </si>
  <si>
    <t>JCN837</t>
  </si>
  <si>
    <t>DUSTER [FL] DYNAMIQUE/INTENS TP 2000CC 4X2</t>
  </si>
  <si>
    <t>E412C024179</t>
  </si>
  <si>
    <t>9FBHSR5BAHM401161</t>
  </si>
  <si>
    <t>dianagiraldo.ing@gmail.com</t>
  </si>
  <si>
    <t>GYP436</t>
  </si>
  <si>
    <t>CRV [5] CITY PLUS AT 2400CC 4X2 6AB TC</t>
  </si>
  <si>
    <t>K24W95018571</t>
  </si>
  <si>
    <t>1HGRW5830KL502316</t>
  </si>
  <si>
    <t>paula.grajales4@gmail.com</t>
  </si>
  <si>
    <t>KQK895</t>
  </si>
  <si>
    <t>PE40726013</t>
  </si>
  <si>
    <t>3MVDM2W7ANL115599</t>
  </si>
  <si>
    <t>mivillotame@hotmail.com</t>
  </si>
  <si>
    <t>RBX973</t>
  </si>
  <si>
    <t>XC60 2.0T FWD TP 2000CC T CT 4X2</t>
  </si>
  <si>
    <t>B4204T6195000</t>
  </si>
  <si>
    <t>YV1DZ445BB2138567</t>
  </si>
  <si>
    <t>zarsala90@gmail.com</t>
  </si>
  <si>
    <t>MARGARETH</t>
  </si>
  <si>
    <t>TAPIAS</t>
  </si>
  <si>
    <t>NLU277</t>
  </si>
  <si>
    <t>G4FGRE066044</t>
  </si>
  <si>
    <t>3KPFD51ABSE072314</t>
  </si>
  <si>
    <t>angitamtm@hotmail.com</t>
  </si>
  <si>
    <t>LKU072</t>
  </si>
  <si>
    <t>1GRC581760</t>
  </si>
  <si>
    <t>JTEBU3FJ4P5096044</t>
  </si>
  <si>
    <t>HERMES</t>
  </si>
  <si>
    <t>LGX173</t>
  </si>
  <si>
    <t>FRONTIER [4] S EURO VI AT 2300CC TD 6A</t>
  </si>
  <si>
    <t>YS23E280C041878</t>
  </si>
  <si>
    <t>8ANBD33F8RL614236</t>
  </si>
  <si>
    <t>KCM897</t>
  </si>
  <si>
    <t>P540643700</t>
  </si>
  <si>
    <t>3MDDJ2HAARM411104</t>
  </si>
  <si>
    <t>jhonquint@gmail.com</t>
  </si>
  <si>
    <t>KRV752</t>
  </si>
  <si>
    <t>1GRC402588</t>
  </si>
  <si>
    <t>JTEBU4JRXM5976289</t>
  </si>
  <si>
    <t>gestionhumana@cajasprint.com.co</t>
  </si>
  <si>
    <t>ERICK</t>
  </si>
  <si>
    <t>SIMANCA</t>
  </si>
  <si>
    <t>SIMANCAS</t>
  </si>
  <si>
    <t>KNX572</t>
  </si>
  <si>
    <t>BUENAVISTA</t>
  </si>
  <si>
    <t>PE40705012</t>
  </si>
  <si>
    <t>3MZBP2S7ANM104835</t>
  </si>
  <si>
    <t>CHAVERRA</t>
  </si>
  <si>
    <t>JCN781</t>
  </si>
  <si>
    <t>2 [2] TOURING AT 1500CC 6AB</t>
  </si>
  <si>
    <t>P540306398</t>
  </si>
  <si>
    <t>3MDDJ2HAAHM108388</t>
  </si>
  <si>
    <t>victorchabe@gmail.com</t>
  </si>
  <si>
    <t>GLS218</t>
  </si>
  <si>
    <t>B4DA405Q053576</t>
  </si>
  <si>
    <t>93YRBB009LJ072391</t>
  </si>
  <si>
    <t>luztab2020@gmail.com</t>
  </si>
  <si>
    <t>LLS580</t>
  </si>
  <si>
    <t>CFZV33679</t>
  </si>
  <si>
    <t>9BWAB45U2NT121755</t>
  </si>
  <si>
    <t>sandramilenarivera@gmail.com</t>
  </si>
  <si>
    <t>KXW334</t>
  </si>
  <si>
    <t>K12C5767424</t>
  </si>
  <si>
    <t>JS2ZC53S9P6400824</t>
  </si>
  <si>
    <t>Patriciasuarez4@hotmail.com</t>
  </si>
  <si>
    <t>KYO312</t>
  </si>
  <si>
    <t>2ZR2R47999</t>
  </si>
  <si>
    <t>9BRKZAAG2P0636308</t>
  </si>
  <si>
    <t>alejafrancoqui@hotmail.com</t>
  </si>
  <si>
    <t>JQU733</t>
  </si>
  <si>
    <t>COROLLA [12] [F XE-I TP 2000CC 7AB A</t>
  </si>
  <si>
    <t>M20AAA56957</t>
  </si>
  <si>
    <t>9BRB43BE3N2056302</t>
  </si>
  <si>
    <t>paulacamargop@hotmail.com</t>
  </si>
  <si>
    <t>GAMBA</t>
  </si>
  <si>
    <t>NJV444</t>
  </si>
  <si>
    <t>2TRC707F075378</t>
  </si>
  <si>
    <t>VF1RZG001RC393328</t>
  </si>
  <si>
    <t>KXR979</t>
  </si>
  <si>
    <t>QIN [2] DM-I AT 1500CC</t>
  </si>
  <si>
    <t>BYD472QAS21096559</t>
  </si>
  <si>
    <t>LGXC76C49P0000070</t>
  </si>
  <si>
    <t xml:space="preserve">BYD QIN </t>
  </si>
  <si>
    <t>edgardevia3@gmail.com</t>
  </si>
  <si>
    <t>MPS413</t>
  </si>
  <si>
    <t>TIIDA HB TEKNA MT 1800CC 6AB A</t>
  </si>
  <si>
    <t>MR18895564H</t>
  </si>
  <si>
    <t>3N1BC1CE1DK195024</t>
  </si>
  <si>
    <t>nesherna@hotmail.com</t>
  </si>
  <si>
    <t>LNS094</t>
  </si>
  <si>
    <t>MPA020768</t>
  </si>
  <si>
    <t>9BGKH69T0PB146833</t>
  </si>
  <si>
    <t>mariaerubiano9@gmail.com</t>
  </si>
  <si>
    <t>LIR229</t>
  </si>
  <si>
    <t>G4FLPV487713</t>
  </si>
  <si>
    <t>9BHPB81DERP120510</t>
  </si>
  <si>
    <t>ceciliamancera@hotmail.com</t>
  </si>
  <si>
    <t>BARRANTES</t>
  </si>
  <si>
    <t>WOW930</t>
  </si>
  <si>
    <t>AOJAG8585094</t>
  </si>
  <si>
    <t>9BFZB55F2G8585094</t>
  </si>
  <si>
    <t>marthisac@gmail.com</t>
  </si>
  <si>
    <t>GUZ612</t>
  </si>
  <si>
    <t>2842Q254537</t>
  </si>
  <si>
    <t>9FBHSR595MM617218</t>
  </si>
  <si>
    <t>luisisazavasquez@gmail.com</t>
  </si>
  <si>
    <t>EPU646</t>
  </si>
  <si>
    <t>HR16609430T</t>
  </si>
  <si>
    <t>3N8CP5HE2ZL467107</t>
  </si>
  <si>
    <t>luzstellaorozco@hotmail.com</t>
  </si>
  <si>
    <t>ROYMAR</t>
  </si>
  <si>
    <t>FRT793</t>
  </si>
  <si>
    <t>K24W94020726</t>
  </si>
  <si>
    <t>1HGRW5830JL503145</t>
  </si>
  <si>
    <t>RDURAN27@GMAIL.COM</t>
  </si>
  <si>
    <t>UUL595</t>
  </si>
  <si>
    <t>F710Q181247</t>
  </si>
  <si>
    <t>9FBBSRADDGM753109</t>
  </si>
  <si>
    <t>luzangelarubios@gmail.com</t>
  </si>
  <si>
    <t>MONTAÃ‘EZ</t>
  </si>
  <si>
    <t>NXU693</t>
  </si>
  <si>
    <t>NIRO [2] VIBRANT AT 1600CC 7AB A</t>
  </si>
  <si>
    <t>G4LLRS343799</t>
  </si>
  <si>
    <t>KNACR81EGS5209514</t>
  </si>
  <si>
    <t>IRAGORRI</t>
  </si>
  <si>
    <t>LOW543</t>
  </si>
  <si>
    <t>G4LLPS187556</t>
  </si>
  <si>
    <t>KNACR81EGR5110276</t>
  </si>
  <si>
    <t>cristinaiv2002@gmail.com</t>
  </si>
  <si>
    <t>JMT333</t>
  </si>
  <si>
    <t>PE40684723</t>
  </si>
  <si>
    <t>3MVDM2W7AML103725</t>
  </si>
  <si>
    <t>andresbel89@gmail.com</t>
  </si>
  <si>
    <t>NTW671</t>
  </si>
  <si>
    <t>H5HE490N363588</t>
  </si>
  <si>
    <t>VF1RJL002SC510422</t>
  </si>
  <si>
    <t>edwin27.a@hotmail.com</t>
  </si>
  <si>
    <t>VILLANUEVA</t>
  </si>
  <si>
    <t>IYL136</t>
  </si>
  <si>
    <t>GOL [6] COMFORTLINE MT 1600CC 5P AA VED</t>
  </si>
  <si>
    <t>CFZR17751</t>
  </si>
  <si>
    <t>9BWAB45U3HP022245</t>
  </si>
  <si>
    <t>villita_jara@hotmail.com</t>
  </si>
  <si>
    <t>FYN591</t>
  </si>
  <si>
    <t>U4JBK8755826</t>
  </si>
  <si>
    <t>9BFZB65X3K8755826</t>
  </si>
  <si>
    <t>esperanzabarreroquintero@gmail.com</t>
  </si>
  <si>
    <t>JMQ946</t>
  </si>
  <si>
    <t>EXPLORER [6] XLT TP 2300CC T 4X4</t>
  </si>
  <si>
    <t>LGB96890</t>
  </si>
  <si>
    <t>1FMSK8DH4LGB96890</t>
  </si>
  <si>
    <t>walbarracind@gmail.com</t>
  </si>
  <si>
    <t>FUP041</t>
  </si>
  <si>
    <t>PE21211479</t>
  </si>
  <si>
    <t>JM7KF2W7AK0241162</t>
  </si>
  <si>
    <t>adriana.alzate@une.net.co</t>
  </si>
  <si>
    <t>ERLIN</t>
  </si>
  <si>
    <t>BEJARANO</t>
  </si>
  <si>
    <t>KTZ067</t>
  </si>
  <si>
    <t>MUA89469</t>
  </si>
  <si>
    <t>1FMCU0BZ1MUA89469</t>
  </si>
  <si>
    <t>bajho70@gmail.com</t>
  </si>
  <si>
    <t>JXV139</t>
  </si>
  <si>
    <t>S-CROSS GL 2WD AT 1600CC 2AB ABS 4X</t>
  </si>
  <si>
    <t>M16A2379391</t>
  </si>
  <si>
    <t>TSMYA22S5NM839525</t>
  </si>
  <si>
    <t>LAURI.RO@GMAIL.COM</t>
  </si>
  <si>
    <t>VILLADA</t>
  </si>
  <si>
    <t>KPV689</t>
  </si>
  <si>
    <t>P540617315</t>
  </si>
  <si>
    <t>3MDDJ2SAANM307906</t>
  </si>
  <si>
    <t>jhon.lopez6782@correo.policia.gov.co</t>
  </si>
  <si>
    <t>IJL500</t>
  </si>
  <si>
    <t>HR16883361J</t>
  </si>
  <si>
    <t>3N1CN7AD0ZK151454</t>
  </si>
  <si>
    <t>rmartinezp@educacionbogota.edu.co</t>
  </si>
  <si>
    <t>TANG</t>
  </si>
  <si>
    <t>CHIO</t>
  </si>
  <si>
    <t>LGX042</t>
  </si>
  <si>
    <t>CDV495198</t>
  </si>
  <si>
    <t>WVGZZZCAZPC531763</t>
  </si>
  <si>
    <t>MONGUI</t>
  </si>
  <si>
    <t>LOW145</t>
  </si>
  <si>
    <t>DUSTER [2] ICONIC AT 1300CC T 4X2</t>
  </si>
  <si>
    <t>A452D021945</t>
  </si>
  <si>
    <t>9FBHJD202RM757415</t>
  </si>
  <si>
    <t>DAVID_MONGUI@YAHOO.COM.MX</t>
  </si>
  <si>
    <t>ANETH</t>
  </si>
  <si>
    <t>HTX345</t>
  </si>
  <si>
    <t>QASHQAI [2] 2.0L 2WD TP 2000CC CT 2A</t>
  </si>
  <si>
    <t>MR20258501W</t>
  </si>
  <si>
    <t>SJNJBAJ10Z7199512</t>
  </si>
  <si>
    <t>anethchoconta@hotmail.com</t>
  </si>
  <si>
    <t>PHR647</t>
  </si>
  <si>
    <t>ESCAPE [4] PLATINUM ECOBOO AT 2000CC T 4X4</t>
  </si>
  <si>
    <t>PUA50311</t>
  </si>
  <si>
    <t>1FMCU9JA7PUA50311</t>
  </si>
  <si>
    <t>GISELA</t>
  </si>
  <si>
    <t>JUX449</t>
  </si>
  <si>
    <t>J759Q076342</t>
  </si>
  <si>
    <t>9FB4SR0E5NM052922</t>
  </si>
  <si>
    <t>gisherfig@gmail.com</t>
  </si>
  <si>
    <t>TIVABISCO</t>
  </si>
  <si>
    <t>HFR509</t>
  </si>
  <si>
    <t>M16A2311476</t>
  </si>
  <si>
    <t>TSMYE21S9LM723053</t>
  </si>
  <si>
    <t>camilofonseca.10@gmail.com</t>
  </si>
  <si>
    <t>KNO933</t>
  </si>
  <si>
    <t>VILLAMARIA</t>
  </si>
  <si>
    <t>HR16381886V</t>
  </si>
  <si>
    <t>3N8CP5HE3ZL616799</t>
  </si>
  <si>
    <t>monikitajco@hotmail.com</t>
  </si>
  <si>
    <t>LTP835</t>
  </si>
  <si>
    <t>2ZR2S54279</t>
  </si>
  <si>
    <t>9BRKZAAG5P0650509</t>
  </si>
  <si>
    <t>felipegomezmolina@hotmail.com</t>
  </si>
  <si>
    <t>FRANCIA</t>
  </si>
  <si>
    <t>LJP362</t>
  </si>
  <si>
    <t>SONET VIBRANT MT 1500CC 6AB A</t>
  </si>
  <si>
    <t>G4FLNV358109</t>
  </si>
  <si>
    <t>MZBFC814APN198933</t>
  </si>
  <si>
    <t>franciagarciamonje@gmail.com</t>
  </si>
  <si>
    <t>NLS381</t>
  </si>
  <si>
    <t>G4NLRH007893</t>
  </si>
  <si>
    <t>U5YPV81DBSL311383</t>
  </si>
  <si>
    <t>JUANDEJESUSCUADROS@GMAIL.COM</t>
  </si>
  <si>
    <t>LXR202</t>
  </si>
  <si>
    <t>2ZR2V55509</t>
  </si>
  <si>
    <t>9BRKZAAG9R0667266</t>
  </si>
  <si>
    <t>claudia_6425@hotmail.com</t>
  </si>
  <si>
    <t>MARLLY</t>
  </si>
  <si>
    <t>YURLEY</t>
  </si>
  <si>
    <t>GYY113</t>
  </si>
  <si>
    <t>PICANTO [3] [FL] GT LINE MT 1250 CC 2AB ABS A</t>
  </si>
  <si>
    <t>G4LALP009403</t>
  </si>
  <si>
    <t>NR</t>
  </si>
  <si>
    <t>marllycarvajal@hotmail.com</t>
  </si>
  <si>
    <t>KZS701</t>
  </si>
  <si>
    <t>GETZ [2] ADVANCE MT 1600CC 5P 2A</t>
  </si>
  <si>
    <t>G4FGMU153484</t>
  </si>
  <si>
    <t>9BHCP51CAPP306819</t>
  </si>
  <si>
    <t xml:space="preserve">HYUNDAI GETZ </t>
  </si>
  <si>
    <t>MARIAEMJ@GMAIL.COM</t>
  </si>
  <si>
    <t>MAYORK</t>
  </si>
  <si>
    <t>ICT811</t>
  </si>
  <si>
    <t>F710Q166308</t>
  </si>
  <si>
    <t>9FBLSRADBFM340757</t>
  </si>
  <si>
    <t>RENTERIA</t>
  </si>
  <si>
    <t>LEY862</t>
  </si>
  <si>
    <t>QASHQAI [4] ADVANCE TP 1300CC T 4X2 6AB</t>
  </si>
  <si>
    <t>HR13413537A</t>
  </si>
  <si>
    <t>SJNTAAJ12Z1064076</t>
  </si>
  <si>
    <t>mymerre@gmail.com</t>
  </si>
  <si>
    <t>KXP290</t>
  </si>
  <si>
    <t>PE40740659</t>
  </si>
  <si>
    <t>3MZBP2S7APM5200107</t>
  </si>
  <si>
    <t>fajardo.doris@gmail.com</t>
  </si>
  <si>
    <t>LMN127</t>
  </si>
  <si>
    <t>M16A2397279</t>
  </si>
  <si>
    <t>TSMYD21S7PMB13163</t>
  </si>
  <si>
    <t>carlosjhm@hotmail.com</t>
  </si>
  <si>
    <t>NFT176</t>
  </si>
  <si>
    <t>PUA51576</t>
  </si>
  <si>
    <t>1FMCU9JA4PUA51576</t>
  </si>
  <si>
    <t>omarfuquen@yahoo.com</t>
  </si>
  <si>
    <t>KOR266</t>
  </si>
  <si>
    <t>MARCH [FL] [2] ADVANCE MT 1600CC 6AB A</t>
  </si>
  <si>
    <t>HR16462191U</t>
  </si>
  <si>
    <t>3N1CK3CE7ZL413097</t>
  </si>
  <si>
    <t>gumaan_16@hotmail.com</t>
  </si>
  <si>
    <t>FXZ457</t>
  </si>
  <si>
    <t>2GD4696918</t>
  </si>
  <si>
    <t>8AJCB3GS1L2430319</t>
  </si>
  <si>
    <t>ferroebanista2014@hotmail.com</t>
  </si>
  <si>
    <t>LKT956</t>
  </si>
  <si>
    <t>B4DA426Q009466</t>
  </si>
  <si>
    <t>93YRBB008PJ293101</t>
  </si>
  <si>
    <t>claudiajprc22@gmail.com</t>
  </si>
  <si>
    <t>FQO503</t>
  </si>
  <si>
    <t>MARIQUITA</t>
  </si>
  <si>
    <t>XZJAL8796455</t>
  </si>
  <si>
    <t>9BFZB55UXL8796455</t>
  </si>
  <si>
    <t>CLEVES</t>
  </si>
  <si>
    <t>MPN961</t>
  </si>
  <si>
    <t>CBP332731</t>
  </si>
  <si>
    <t>3VWBV49M0CM043226</t>
  </si>
  <si>
    <t>choconta50@hotmail.com</t>
  </si>
  <si>
    <t>GALINDO</t>
  </si>
  <si>
    <t>RKU794</t>
  </si>
  <si>
    <t>RB702P070441</t>
  </si>
  <si>
    <t>VF1VY0CA6CC363213</t>
  </si>
  <si>
    <t>ANTONIORIVERAELECTRICO@HOTMAIL.COM</t>
  </si>
  <si>
    <t>DLY721</t>
  </si>
  <si>
    <t>MARMATO</t>
  </si>
  <si>
    <t>1KD5623509</t>
  </si>
  <si>
    <t>8AJFZ29G5C6157082</t>
  </si>
  <si>
    <t>luzmarinaguevararango@gmail.co</t>
  </si>
  <si>
    <t>GFS465</t>
  </si>
  <si>
    <t>DMAX [3] [FL] 2.5L WORK MT 2500CC 4X4 T</t>
  </si>
  <si>
    <t>UP4284</t>
  </si>
  <si>
    <t>8LBETF3W7M0000681</t>
  </si>
  <si>
    <t>serviagro-eltambo@hotmail.com</t>
  </si>
  <si>
    <t>JLX175</t>
  </si>
  <si>
    <t>RANGER [5] [FL] XLS MT 3200CC TD 4X</t>
  </si>
  <si>
    <t>SA2QLJ180927</t>
  </si>
  <si>
    <t>8AFAR23L6LJ180927</t>
  </si>
  <si>
    <t>mlozanor2010@hotmail.com</t>
  </si>
  <si>
    <t>KVR973</t>
  </si>
  <si>
    <t>2GD1277049</t>
  </si>
  <si>
    <t>8AJKB3CD5P1651548</t>
  </si>
  <si>
    <t>delio69diaz@hotmail.com</t>
  </si>
  <si>
    <t>FARAH</t>
  </si>
  <si>
    <t>AMIN</t>
  </si>
  <si>
    <t>JUU192</t>
  </si>
  <si>
    <t>LYXRMS159877</t>
  </si>
  <si>
    <t>3GNAX9EV6MS159877</t>
  </si>
  <si>
    <t>ricardoafarah@inurbanas.com</t>
  </si>
  <si>
    <t>GTR104</t>
  </si>
  <si>
    <t>CFZU61899</t>
  </si>
  <si>
    <t>9BWAB45U0MT034757</t>
  </si>
  <si>
    <t>NML703</t>
  </si>
  <si>
    <t>JOY SEDAN LT MT 1400CC 2AB R14</t>
  </si>
  <si>
    <t>MUY003464</t>
  </si>
  <si>
    <t>9GAKD69T1RB003143</t>
  </si>
  <si>
    <t>karenyi99.km@gmail.com</t>
  </si>
  <si>
    <t>UGV256</t>
  </si>
  <si>
    <t>G4LAEP126473</t>
  </si>
  <si>
    <t>KNABX512AFT951007</t>
  </si>
  <si>
    <t>LUZMA06112009@HOTMAIL.COM</t>
  </si>
  <si>
    <t>YEIMY</t>
  </si>
  <si>
    <t>IKV807</t>
  </si>
  <si>
    <t>M235i F22 Coupe TP 3000CC T</t>
  </si>
  <si>
    <t>WBA1J7105FV226553</t>
  </si>
  <si>
    <t xml:space="preserve">BMW M235i </t>
  </si>
  <si>
    <t>eliza8601@hotmail.com</t>
  </si>
  <si>
    <t>JESSICA</t>
  </si>
  <si>
    <t>ZZK135</t>
  </si>
  <si>
    <t>CERATO PRO SPORT 1.6L MT 1600CC 2AB 5P</t>
  </si>
  <si>
    <t>G4FGEH720887</t>
  </si>
  <si>
    <t>KNAFX511AF5277507</t>
  </si>
  <si>
    <t>tatianape2009@hotmail.com</t>
  </si>
  <si>
    <t>FXN138</t>
  </si>
  <si>
    <t>2GD4513979</t>
  </si>
  <si>
    <t>8AJCB8GS6K2447127</t>
  </si>
  <si>
    <t>camilojose85@hotmail.com</t>
  </si>
  <si>
    <t>ILSE</t>
  </si>
  <si>
    <t>NVX010</t>
  </si>
  <si>
    <t>K15CP7010885</t>
  </si>
  <si>
    <t>MBHWDB3S8SG256494</t>
  </si>
  <si>
    <t>lencyhogar@hotmail.com</t>
  </si>
  <si>
    <t>JKM797</t>
  </si>
  <si>
    <t>P540363201</t>
  </si>
  <si>
    <t>3MDDJ2HAAJM200029</t>
  </si>
  <si>
    <t>ingcarolinaot543@gmail.com</t>
  </si>
  <si>
    <t>YORLEDIZ</t>
  </si>
  <si>
    <t>GWT587</t>
  </si>
  <si>
    <t>YARIS [3] [FL] XL MT 1500CC 2AB A</t>
  </si>
  <si>
    <t>2NR4551868</t>
  </si>
  <si>
    <t>9BRKB9F30N8157909</t>
  </si>
  <si>
    <t>heidybarbosaariza@gmail.com</t>
  </si>
  <si>
    <t>DYRON</t>
  </si>
  <si>
    <t>GMS186</t>
  </si>
  <si>
    <t>SINDAT0SXXX</t>
  </si>
  <si>
    <t>936CMNFPALB509418</t>
  </si>
  <si>
    <t>YULI</t>
  </si>
  <si>
    <t>NLR720</t>
  </si>
  <si>
    <t>TZ180XSH4J4054731</t>
  </si>
  <si>
    <t>LGXCE4CC3S0072411</t>
  </si>
  <si>
    <t>caritogg187@gmail.com</t>
  </si>
  <si>
    <t>MYV036</t>
  </si>
  <si>
    <t>J759Q306781</t>
  </si>
  <si>
    <t>9FB5SR0E4SM073144</t>
  </si>
  <si>
    <t>SUJEY</t>
  </si>
  <si>
    <t>JXY830</t>
  </si>
  <si>
    <t>MRA86730</t>
  </si>
  <si>
    <t>3FMCR9E93MRA86730</t>
  </si>
  <si>
    <t>JJY395</t>
  </si>
  <si>
    <t>DUSTER OROCH EXPRESSION MT 2000CC 4X2 2</t>
  </si>
  <si>
    <t>F4RE412C097810</t>
  </si>
  <si>
    <t>93Y9SR5B6JJ106643</t>
  </si>
  <si>
    <t>kevinrestrepo54@outlook.com</t>
  </si>
  <si>
    <t>HHW304</t>
  </si>
  <si>
    <t>F710Q175124</t>
  </si>
  <si>
    <t>9FBLSRADBFM643670</t>
  </si>
  <si>
    <t>andrescoe@gmail.com</t>
  </si>
  <si>
    <t>JMT671</t>
  </si>
  <si>
    <t>K10BN2311501</t>
  </si>
  <si>
    <t>MA3FL41S1MA161219</t>
  </si>
  <si>
    <t>ruben.dariomp@gmail.com</t>
  </si>
  <si>
    <t>LEGUIZAMON</t>
  </si>
  <si>
    <t>EIM366</t>
  </si>
  <si>
    <t>VERSA [FL] DRIVE MT 1600CC 2AB ABS</t>
  </si>
  <si>
    <t>HR16462206T</t>
  </si>
  <si>
    <t>3N1CN7AD9ZK163005</t>
  </si>
  <si>
    <t>pi_lluk@hotmail.com</t>
  </si>
  <si>
    <t>LHK080</t>
  </si>
  <si>
    <t>L4H240734989</t>
  </si>
  <si>
    <t>8AGEA76C0SR100775</t>
  </si>
  <si>
    <t>hermeschaparro21@gmail.com</t>
  </si>
  <si>
    <t>RGQ796</t>
  </si>
  <si>
    <t>KOLEOS [1] DYNAMIQUE PLUS MT 2000CC TD 4X</t>
  </si>
  <si>
    <t>M9RG836C006470</t>
  </si>
  <si>
    <t>VF1VY0H0NBC336012</t>
  </si>
  <si>
    <t>claudiapatriciaarciniegas@gmail.com</t>
  </si>
  <si>
    <t>JULIE</t>
  </si>
  <si>
    <t>JVZ464</t>
  </si>
  <si>
    <t>A460D013598</t>
  </si>
  <si>
    <t>9FBHJD402NM864200</t>
  </si>
  <si>
    <t>jpvillamilc@gmail.com</t>
  </si>
  <si>
    <t>GAVI</t>
  </si>
  <si>
    <t>YNES</t>
  </si>
  <si>
    <t>CMZ465</t>
  </si>
  <si>
    <t>G4KDDH405450</t>
  </si>
  <si>
    <t>KNAPB811AE7478833</t>
  </si>
  <si>
    <t>millerleonroa@yahoo.com</t>
  </si>
  <si>
    <t>DJY042</t>
  </si>
  <si>
    <t>1KD2459086</t>
  </si>
  <si>
    <t>JTEBH3FJ4FK148910</t>
  </si>
  <si>
    <t>MELFI</t>
  </si>
  <si>
    <t>MBK814</t>
  </si>
  <si>
    <t>AVEO EMOTION 1.6L AT 1600CC AA 2A</t>
  </si>
  <si>
    <t>F16D30848002</t>
  </si>
  <si>
    <t>9GATJ586XCB069569</t>
  </si>
  <si>
    <t>anavictoriam99@hotmail.com</t>
  </si>
  <si>
    <t>TULIANA</t>
  </si>
  <si>
    <t>NKZ228</t>
  </si>
  <si>
    <t>PE40800332</t>
  </si>
  <si>
    <t>3MVDM2W7ASL305702</t>
  </si>
  <si>
    <t>mariapaula1506@hotmail.com</t>
  </si>
  <si>
    <t>NQO443</t>
  </si>
  <si>
    <t>K12C5839445</t>
  </si>
  <si>
    <t>JS2ZC53SXR6404478</t>
  </si>
  <si>
    <t>yuri.guerrero.florez@gmail.com</t>
  </si>
  <si>
    <t>MAZARIEGOS</t>
  </si>
  <si>
    <t>JQL736</t>
  </si>
  <si>
    <t>MONTENEGRO</t>
  </si>
  <si>
    <t>LJO18N70520613</t>
  </si>
  <si>
    <t>LZWADAGA8PB032493</t>
  </si>
  <si>
    <t>mariate.mazariegos@yahoo.com</t>
  </si>
  <si>
    <t>ZZV480</t>
  </si>
  <si>
    <t>LCU141290694</t>
  </si>
  <si>
    <t>9GASA58M1FB016595</t>
  </si>
  <si>
    <t>miguel.medina8024@gmail.com</t>
  </si>
  <si>
    <t>LGP149</t>
  </si>
  <si>
    <t>H5HA452D002645</t>
  </si>
  <si>
    <t>93YRHAZC8NJ942776</t>
  </si>
  <si>
    <t>marytb11@hotmail.com</t>
  </si>
  <si>
    <t>NVX258</t>
  </si>
  <si>
    <t>T-CROSS [FL] TRENDLINE MT 1000CC T 6AB</t>
  </si>
  <si>
    <t>DHS808503</t>
  </si>
  <si>
    <t>9BWBH6BF5S4026598</t>
  </si>
  <si>
    <t>orionplazahotel@hotmail.com</t>
  </si>
  <si>
    <t>LNX205</t>
  </si>
  <si>
    <t>M15ABH93986</t>
  </si>
  <si>
    <t>JTDKBABB2PA153989</t>
  </si>
  <si>
    <t>acadiaz@hotmail.com</t>
  </si>
  <si>
    <t>LGL064</t>
  </si>
  <si>
    <t>PE40747841</t>
  </si>
  <si>
    <t>3MZBP2S7APM200618</t>
  </si>
  <si>
    <t>mnica18@hotmail.es</t>
  </si>
  <si>
    <t>LNX971</t>
  </si>
  <si>
    <t>DSJ044782</t>
  </si>
  <si>
    <t>8AWBJ6B29NA835435</t>
  </si>
  <si>
    <t>Ã‘ANGUMA</t>
  </si>
  <si>
    <t>KRS959</t>
  </si>
  <si>
    <t>DHS546256</t>
  </si>
  <si>
    <t>9BWBH6BF2S4007815</t>
  </si>
  <si>
    <t>javierchaparro170@gmail.com</t>
  </si>
  <si>
    <t>MJZ584</t>
  </si>
  <si>
    <t>B403C006331</t>
  </si>
  <si>
    <t>9FBHSRAJBDM007922</t>
  </si>
  <si>
    <t>DAMARIS</t>
  </si>
  <si>
    <t>NLT909</t>
  </si>
  <si>
    <t>BM46222919A</t>
  </si>
  <si>
    <t>JN1T33JBXZ0010959</t>
  </si>
  <si>
    <t>WALTEROS</t>
  </si>
  <si>
    <t>JQY067</t>
  </si>
  <si>
    <t>L4H202064479</t>
  </si>
  <si>
    <t>9BGEA76C0MB145472</t>
  </si>
  <si>
    <t>fredycontador32@hotmail.com</t>
  </si>
  <si>
    <t>ALMEYDA</t>
  </si>
  <si>
    <t>NQR240</t>
  </si>
  <si>
    <t>PE40801838</t>
  </si>
  <si>
    <t>3MVDM2W7ASL306362</t>
  </si>
  <si>
    <t>comercol03@hotmail.com</t>
  </si>
  <si>
    <t>CERQUERA</t>
  </si>
  <si>
    <t>LTN588</t>
  </si>
  <si>
    <t>PY21983653</t>
  </si>
  <si>
    <t>JM7KF2WLAP0792434</t>
  </si>
  <si>
    <t>nataliazam98@outlook.com</t>
  </si>
  <si>
    <t>CHANAGA</t>
  </si>
  <si>
    <t>DVK943</t>
  </si>
  <si>
    <t>A812UE67753</t>
  </si>
  <si>
    <t>9FB5SREB4KM507938</t>
  </si>
  <si>
    <t>pjulianchs@gmail.com</t>
  </si>
  <si>
    <t>PALACINO</t>
  </si>
  <si>
    <t>HCW446</t>
  </si>
  <si>
    <t>RAM [4] 1500 [SLT] AT 5700CC 4X4</t>
  </si>
  <si>
    <t xml:space="preserve">DODGE RAM </t>
  </si>
  <si>
    <t>mauriciopala67@hotmail.com</t>
  </si>
  <si>
    <t>IJZ837</t>
  </si>
  <si>
    <t>SORENTO TRUST 3.3 TP 3300CC</t>
  </si>
  <si>
    <t>G6DFFS279414</t>
  </si>
  <si>
    <t>KNAPH814DG5090584</t>
  </si>
  <si>
    <t>chachabmc149@yahoo.com</t>
  </si>
  <si>
    <t>NMK573</t>
  </si>
  <si>
    <t>KPT20A1VSRP399448</t>
  </si>
  <si>
    <t>LQZ370</t>
  </si>
  <si>
    <t>2ZR2R81915</t>
  </si>
  <si>
    <t>9BRKZAAG0P0639398</t>
  </si>
  <si>
    <t>samadero7@gmail.com</t>
  </si>
  <si>
    <t>LRW029</t>
  </si>
  <si>
    <t>DHS429055</t>
  </si>
  <si>
    <t>9BWBH6BF4N4062111</t>
  </si>
  <si>
    <t>linarojasramirez@hormail.com</t>
  </si>
  <si>
    <t>NLU282</t>
  </si>
  <si>
    <t>G4LLRS341448</t>
  </si>
  <si>
    <t>KNACR81EGS5201703</t>
  </si>
  <si>
    <t>freyeroro03@hotmail.com</t>
  </si>
  <si>
    <t>PATERNINA</t>
  </si>
  <si>
    <t>QEJ674</t>
  </si>
  <si>
    <t>A690Q065591</t>
  </si>
  <si>
    <t>9FBBSRALSBM005681</t>
  </si>
  <si>
    <t>jaimemorenop20@gmail.com</t>
  </si>
  <si>
    <t>NYR571</t>
  </si>
  <si>
    <t>H5HE490N358961</t>
  </si>
  <si>
    <t>VF1RJL007SC507113</t>
  </si>
  <si>
    <t>caramartinezrio@unal.edu.co</t>
  </si>
  <si>
    <t>WILBER</t>
  </si>
  <si>
    <t>JFP410</t>
  </si>
  <si>
    <t>3ZR4A68262</t>
  </si>
  <si>
    <t>JTMWD3EV5HJ089333</t>
  </si>
  <si>
    <t>leomartinezgo@gmail.com</t>
  </si>
  <si>
    <t>MUW318</t>
  </si>
  <si>
    <t>A690Q185611</t>
  </si>
  <si>
    <t>9FBHSRC85EM015731</t>
  </si>
  <si>
    <t>psalazarsierra@gmail.com</t>
  </si>
  <si>
    <t>VILLALBA</t>
  </si>
  <si>
    <t>HJL845</t>
  </si>
  <si>
    <t>F15S34704751</t>
  </si>
  <si>
    <t>9GATD51Y8EB008081</t>
  </si>
  <si>
    <t>myrvi54@yahoo.es</t>
  </si>
  <si>
    <t>MARYORY</t>
  </si>
  <si>
    <t>KPS936</t>
  </si>
  <si>
    <t>2 [2] [FL] GRAND TOURING MT 1500CC 6AB T</t>
  </si>
  <si>
    <t>P540613715</t>
  </si>
  <si>
    <t>3MDDJ2HAANM307218</t>
  </si>
  <si>
    <t>impresarte.expresarte@gmail.com</t>
  </si>
  <si>
    <t>LJR678</t>
  </si>
  <si>
    <t>M15ABK88430</t>
  </si>
  <si>
    <t>JTDKBABB7RA254920</t>
  </si>
  <si>
    <t>ferrecacique94@hotmail.com</t>
  </si>
  <si>
    <t>MIREYA</t>
  </si>
  <si>
    <t>IXQ515</t>
  </si>
  <si>
    <t>CHL100312</t>
  </si>
  <si>
    <t>3GNCJ8EE9HL100312</t>
  </si>
  <si>
    <t>ximena.clavijo26@gmail.com</t>
  </si>
  <si>
    <t>CIELO</t>
  </si>
  <si>
    <t>NLT022</t>
  </si>
  <si>
    <t>K3 GT LINE AT 1600CC 4P 6A</t>
  </si>
  <si>
    <t>G4FGRE050302</t>
  </si>
  <si>
    <t>3KPFE41ABSE060921</t>
  </si>
  <si>
    <t>cielobernal@gmail.com</t>
  </si>
  <si>
    <t>MARGOTH</t>
  </si>
  <si>
    <t>ALIED</t>
  </si>
  <si>
    <t>DOQ235</t>
  </si>
  <si>
    <t>A812Q012744</t>
  </si>
  <si>
    <t>9FB4SREB4JM768151</t>
  </si>
  <si>
    <t>margothalied@gmail.com</t>
  </si>
  <si>
    <t>IJZ777</t>
  </si>
  <si>
    <t>CROSSFOX [2] [FL] WILD MT 1600CC 2AB ABS AA</t>
  </si>
  <si>
    <t>CWS008831</t>
  </si>
  <si>
    <t>9BWAL45Z5G4008937</t>
  </si>
  <si>
    <t>administracion@cialta.com</t>
  </si>
  <si>
    <t>HHS350</t>
  </si>
  <si>
    <t>A402C032458</t>
  </si>
  <si>
    <t>9FBHSRAJ6FM270940</t>
  </si>
  <si>
    <t>marticamarin122@icloud.com</t>
  </si>
  <si>
    <t>NORALBA</t>
  </si>
  <si>
    <t>UDL653</t>
  </si>
  <si>
    <t>GRAND VITARA [3] [FL SZ GLX SPORT AT 2400CC 5P 4X2</t>
  </si>
  <si>
    <t>J24B1263189</t>
  </si>
  <si>
    <t>JS3TE04V2F4101340</t>
  </si>
  <si>
    <t>lopez.noralba@gmail.com</t>
  </si>
  <si>
    <t>VIZCAINO</t>
  </si>
  <si>
    <t>NPK031</t>
  </si>
  <si>
    <t>G4FGRE050303</t>
  </si>
  <si>
    <t>3KPFC41ABSE060867</t>
  </si>
  <si>
    <t>dental.art.203@hotmail.com</t>
  </si>
  <si>
    <t>MIRYAM</t>
  </si>
  <si>
    <t>NWK023</t>
  </si>
  <si>
    <t>2GD1564631</t>
  </si>
  <si>
    <t>8AJAB3GS0R2934196</t>
  </si>
  <si>
    <t>KVL350</t>
  </si>
  <si>
    <t>ONIX [2] PREMIER TP 1000CC T 5P 6AB A</t>
  </si>
  <si>
    <t>L4F212644251</t>
  </si>
  <si>
    <t>9BGEP69K0NG119906</t>
  </si>
  <si>
    <t>FXZ878</t>
  </si>
  <si>
    <t>ONIX [FL] LTZ MT 1400CC 4P 2A</t>
  </si>
  <si>
    <t>JTY000514</t>
  </si>
  <si>
    <t>9BGKT69T0KG198274</t>
  </si>
  <si>
    <t>yoyeduitama@gmail.com</t>
  </si>
  <si>
    <t>NOREÃ‘A</t>
  </si>
  <si>
    <t>JRK098</t>
  </si>
  <si>
    <t>A812UG39487</t>
  </si>
  <si>
    <t>9FB4SREB4MM700557</t>
  </si>
  <si>
    <t>IJX285</t>
  </si>
  <si>
    <t>CX5 [FL] GRAND TOURING L TP 2500CC 4X4 T</t>
  </si>
  <si>
    <t>PY10206652</t>
  </si>
  <si>
    <t>JM8KE4W39G0324501</t>
  </si>
  <si>
    <t>hectoralfonsoromerodiaz@gmail.com</t>
  </si>
  <si>
    <t>GFM790</t>
  </si>
  <si>
    <t>TENJO</t>
  </si>
  <si>
    <t>1GDG089031</t>
  </si>
  <si>
    <t>8AJHA8CD7K2633856</t>
  </si>
  <si>
    <t>GILBER.67@HOTMAIL.COM</t>
  </si>
  <si>
    <t>NEILA</t>
  </si>
  <si>
    <t>MAZA</t>
  </si>
  <si>
    <t>EGR782</t>
  </si>
  <si>
    <t>CWS519340</t>
  </si>
  <si>
    <t>9BWDL45U4LT015265</t>
  </si>
  <si>
    <t>luzne69@hotmail.com</t>
  </si>
  <si>
    <t>FRW336</t>
  </si>
  <si>
    <t>PRADO [LC 150] TX-L [FL] [2] II TP 4000CC V6 5P TC C</t>
  </si>
  <si>
    <t>1KD2841346</t>
  </si>
  <si>
    <t>JTEBH3FJ3KK210629</t>
  </si>
  <si>
    <t>maderasfelixmer@hotmail.com</t>
  </si>
  <si>
    <t>LAZARO</t>
  </si>
  <si>
    <t>DWQ170</t>
  </si>
  <si>
    <t>TUCSON [3] GL ADVANCE MT 2000CC 4X2 A</t>
  </si>
  <si>
    <t>G4NAFU120497</t>
  </si>
  <si>
    <t>KMHJ2813AGU135399</t>
  </si>
  <si>
    <t>lazcarval@hotmail.com</t>
  </si>
  <si>
    <t>IOQ687</t>
  </si>
  <si>
    <t>A690Q267591</t>
  </si>
  <si>
    <t>9FBBSRALSGM881771</t>
  </si>
  <si>
    <t>ryrexcavaciones@gmail.com</t>
  </si>
  <si>
    <t>COY</t>
  </si>
  <si>
    <t>NLZ837</t>
  </si>
  <si>
    <t>RANGER [5] LIMITED+ AT 3000CC 4X4 E</t>
  </si>
  <si>
    <t>BF2XRJ351019</t>
  </si>
  <si>
    <t>8AFBR01K0RJ351019</t>
  </si>
  <si>
    <t>aamezquitacoy@yahoo.es</t>
  </si>
  <si>
    <t>JDO492</t>
  </si>
  <si>
    <t>G1B69721</t>
  </si>
  <si>
    <t>WF0CP6A95G1B69721</t>
  </si>
  <si>
    <t>quideal05@hotmail.com</t>
  </si>
  <si>
    <t>LNN890</t>
  </si>
  <si>
    <t>L15Z93600858</t>
  </si>
  <si>
    <t>93HGH8820PK600845</t>
  </si>
  <si>
    <t>clauparra17@gmail.com</t>
  </si>
  <si>
    <t>GTR461</t>
  </si>
  <si>
    <t>SPORTAGE [4] [FL] VIBRANT TP 2000CC 6AB ABS TC</t>
  </si>
  <si>
    <t>G4NAKH711594</t>
  </si>
  <si>
    <t>U5YPG81ABML858952</t>
  </si>
  <si>
    <t>jhon.rios_m@ucaldas.edu.co</t>
  </si>
  <si>
    <t>JZO943</t>
  </si>
  <si>
    <t>2ZR2L12162</t>
  </si>
  <si>
    <t>9BRBZ3BE0N4022792</t>
  </si>
  <si>
    <t>gopamalu@yahoo.es</t>
  </si>
  <si>
    <t>LJK122</t>
  </si>
  <si>
    <t>L4H222695126</t>
  </si>
  <si>
    <t>8AGEP76C0PR122421</t>
  </si>
  <si>
    <t>angiedacas@gmail.com</t>
  </si>
  <si>
    <t>NIO626</t>
  </si>
  <si>
    <t>PAMPLONA</t>
  </si>
  <si>
    <t>3 [4] TOURING MHEV TP 2000CC 7AB</t>
  </si>
  <si>
    <t>PE40778550</t>
  </si>
  <si>
    <t>3MZBP2S7ARM202343</t>
  </si>
  <si>
    <t>Luisfelipelatorreacevedo@gmail.com</t>
  </si>
  <si>
    <t>EPM242</t>
  </si>
  <si>
    <t>CE14521</t>
  </si>
  <si>
    <t>JF1GT7LL5KG071806</t>
  </si>
  <si>
    <t>tatiana9798@hotmail.com</t>
  </si>
  <si>
    <t>JMR741</t>
  </si>
  <si>
    <t>LA PAZ</t>
  </si>
  <si>
    <t>PE40677774</t>
  </si>
  <si>
    <t>3MZBP2S7AMM103727</t>
  </si>
  <si>
    <t>pepecampomar@hotmail.com</t>
  </si>
  <si>
    <t>GPY285</t>
  </si>
  <si>
    <t>TIVOLI SUPREME TP 1600CC 4X2 6</t>
  </si>
  <si>
    <t>KPT20A1VSLP292079</t>
  </si>
  <si>
    <t>catalinavillalba@hotmail.com</t>
  </si>
  <si>
    <t>LCX164</t>
  </si>
  <si>
    <t>J759Q119344</t>
  </si>
  <si>
    <t>9FBHJD202PM281289</t>
  </si>
  <si>
    <t>vamayarojas@hotmail.com</t>
  </si>
  <si>
    <t>EGM340</t>
  </si>
  <si>
    <t>CFZS44775</t>
  </si>
  <si>
    <t>9BWAB45U5JP017912</t>
  </si>
  <si>
    <t>CONDE</t>
  </si>
  <si>
    <t>GJL792</t>
  </si>
  <si>
    <t>F4RE412C170118</t>
  </si>
  <si>
    <t>93YRHACA2LJ024978</t>
  </si>
  <si>
    <t>elcondef@hotmail.com</t>
  </si>
  <si>
    <t>HASSELBRINCK</t>
  </si>
  <si>
    <t>KQS798</t>
  </si>
  <si>
    <t>VIRTUS COMFORTLINE TP 1600CC 4AB ABS R1</t>
  </si>
  <si>
    <t>CWS131626</t>
  </si>
  <si>
    <t>9BWDL5BZ2NP018893</t>
  </si>
  <si>
    <t>rafa685@hotmail.com</t>
  </si>
  <si>
    <t>YUDI</t>
  </si>
  <si>
    <t>EMILSEN</t>
  </si>
  <si>
    <t>LKM805</t>
  </si>
  <si>
    <t>B4DA426Q014271</t>
  </si>
  <si>
    <t>93YRBB00XPJ368624</t>
  </si>
  <si>
    <t>yudijcg@yahoo.es</t>
  </si>
  <si>
    <t>CALVETE</t>
  </si>
  <si>
    <t>KTX977</t>
  </si>
  <si>
    <t>G4LAKP123800</t>
  </si>
  <si>
    <t>KNAB2512BNT860555</t>
  </si>
  <si>
    <t>calveteserrano@gmail.com</t>
  </si>
  <si>
    <t>EPS603</t>
  </si>
  <si>
    <t>2TRA423559</t>
  </si>
  <si>
    <t>8AJCX8GS6J0692828</t>
  </si>
  <si>
    <t>NEYFE</t>
  </si>
  <si>
    <t>GUIZA</t>
  </si>
  <si>
    <t>HHQ319</t>
  </si>
  <si>
    <t>CGL902664</t>
  </si>
  <si>
    <t>3GNCJ8EE9GL902664</t>
  </si>
  <si>
    <t>esteegu@gmail.com</t>
  </si>
  <si>
    <t>NEJIA</t>
  </si>
  <si>
    <t>HTL072</t>
  </si>
  <si>
    <t>X TRAIL S BASICA AT 2500CC FE</t>
  </si>
  <si>
    <t>QR25582944B</t>
  </si>
  <si>
    <t>JN8TBNT30Z0001987</t>
  </si>
  <si>
    <t>mejiaantonio23@gmail.com</t>
  </si>
  <si>
    <t>BERSY</t>
  </si>
  <si>
    <t>MONTAÃ‘O</t>
  </si>
  <si>
    <t>CAMPIÃ‘O</t>
  </si>
  <si>
    <t>KQL225</t>
  </si>
  <si>
    <t>VERSA [2] SENSE MT 1600CC RIN 1</t>
  </si>
  <si>
    <t>HR16379908V</t>
  </si>
  <si>
    <t>3N1CN8AE7ZL109162</t>
  </si>
  <si>
    <t>BERDUGO</t>
  </si>
  <si>
    <t>KFR139</t>
  </si>
  <si>
    <t>X TRAIL S BASICA MT 2200CC TD</t>
  </si>
  <si>
    <t>YD22280525A</t>
  </si>
  <si>
    <t>JN1TENT30Z0150901</t>
  </si>
  <si>
    <t>liber30@hotmail.com</t>
  </si>
  <si>
    <t>MUNOZ</t>
  </si>
  <si>
    <t>NXU532</t>
  </si>
  <si>
    <t>J759Q306182</t>
  </si>
  <si>
    <t>9FB5SR0E1SM073148</t>
  </si>
  <si>
    <t>ginamarcela1985@gmail.com</t>
  </si>
  <si>
    <t>LTP617</t>
  </si>
  <si>
    <t>2ZR2S35955</t>
  </si>
  <si>
    <t>9BRKZAAG1P0647588</t>
  </si>
  <si>
    <t>monarestrepof@hotmail.com</t>
  </si>
  <si>
    <t>JOT290</t>
  </si>
  <si>
    <t>G4LCLE702315</t>
  </si>
  <si>
    <t>3KPA341ABME320671</t>
  </si>
  <si>
    <t>angelatobon@cintalast.com.co</t>
  </si>
  <si>
    <t>YOLY</t>
  </si>
  <si>
    <t>KQS853</t>
  </si>
  <si>
    <t>S-CROSS GL 2WD MT 1600CC 2AB A</t>
  </si>
  <si>
    <t>M16A2379341</t>
  </si>
  <si>
    <t>TSMYA22S6NM839159</t>
  </si>
  <si>
    <t>luisyoly@hotmail.com</t>
  </si>
  <si>
    <t>KATRINA</t>
  </si>
  <si>
    <t>MICHELL</t>
  </si>
  <si>
    <t>KMW650</t>
  </si>
  <si>
    <t>PE31697406</t>
  </si>
  <si>
    <t>JM7KF2W7AN0684872</t>
  </si>
  <si>
    <t>michellrivera@hotmail.com</t>
  </si>
  <si>
    <t>HANSEL</t>
  </si>
  <si>
    <t>PASTORIZO</t>
  </si>
  <si>
    <t>JHV625</t>
  </si>
  <si>
    <t>G4NAGH874033</t>
  </si>
  <si>
    <t>KNAPN81ABH7116977</t>
  </si>
  <si>
    <t>hansel.martelo@gmail.com</t>
  </si>
  <si>
    <t>DE LA HOZ</t>
  </si>
  <si>
    <t>JPO760</t>
  </si>
  <si>
    <t>DUSTER [2] ZEN + TP 1300CC T 4X2</t>
  </si>
  <si>
    <t>A452D000454</t>
  </si>
  <si>
    <t>9FBHJD204NM852441</t>
  </si>
  <si>
    <t>mdelahoz018@hotmail.com</t>
  </si>
  <si>
    <t>ARREDONDO</t>
  </si>
  <si>
    <t>DLY578</t>
  </si>
  <si>
    <t>NAVARA HIGH LUJO AT 2500CC 4X4 TD</t>
  </si>
  <si>
    <t>YD25377483T</t>
  </si>
  <si>
    <t>MNTVCUD40Z0042247</t>
  </si>
  <si>
    <t xml:space="preserve">NISSAN NAVARA </t>
  </si>
  <si>
    <t>GWY735</t>
  </si>
  <si>
    <t>SA2QLJ160755</t>
  </si>
  <si>
    <t>8AFAR23L2LJ160755</t>
  </si>
  <si>
    <t>daniel.metsantander@hotmail.com</t>
  </si>
  <si>
    <t>AURELIO</t>
  </si>
  <si>
    <t>NUZ949</t>
  </si>
  <si>
    <t>H5DE472Q001588</t>
  </si>
  <si>
    <t>93YRJF000SJ957880</t>
  </si>
  <si>
    <t>d3ivycdlm@hotmail.com</t>
  </si>
  <si>
    <t>GPN056</t>
  </si>
  <si>
    <t>C 200 [W205] CGI EXCL TP 2000CC T</t>
  </si>
  <si>
    <t>WDD2050801F925516</t>
  </si>
  <si>
    <t>jhgb231104@gmail.com</t>
  </si>
  <si>
    <t>PFN880</t>
  </si>
  <si>
    <t>GRAND VITARA [3 SZ MT 2000CC 5P 4X</t>
  </si>
  <si>
    <t>J20A677562</t>
  </si>
  <si>
    <t>8LDCK1358A0023426</t>
  </si>
  <si>
    <t>palearias@hotmail.com</t>
  </si>
  <si>
    <t>ELOISA</t>
  </si>
  <si>
    <t>QUIJANO</t>
  </si>
  <si>
    <t>FPT546</t>
  </si>
  <si>
    <t>M16A2279748</t>
  </si>
  <si>
    <t>TSMYD21SXKM517256</t>
  </si>
  <si>
    <t>eloisamurillo01@gmail.com</t>
  </si>
  <si>
    <t>GEX130</t>
  </si>
  <si>
    <t>PY10514644</t>
  </si>
  <si>
    <t>JM7KF4WLAL0321308</t>
  </si>
  <si>
    <t>carlosudea@gmail.com</t>
  </si>
  <si>
    <t>NIP503</t>
  </si>
  <si>
    <t>ESCAPE [4] ACTIVE ECOBOOST AT 1500CC T 4X2</t>
  </si>
  <si>
    <t>PUA47211</t>
  </si>
  <si>
    <t>1FMCU0GN2PUA47211</t>
  </si>
  <si>
    <t>camiloluengas@gmail.com</t>
  </si>
  <si>
    <t>YEIMI</t>
  </si>
  <si>
    <t>MARLOVI</t>
  </si>
  <si>
    <t>KQL201</t>
  </si>
  <si>
    <t>A452D003854</t>
  </si>
  <si>
    <t>9FBHJD203NM085486</t>
  </si>
  <si>
    <t>yeimarmedina@gmail.com</t>
  </si>
  <si>
    <t>JJR055</t>
  </si>
  <si>
    <t>1GD4840036</t>
  </si>
  <si>
    <t>8AJHA3CDXL2106432</t>
  </si>
  <si>
    <t>CINDYJAIMES@HOTMAIL.COM</t>
  </si>
  <si>
    <t>RGS220</t>
  </si>
  <si>
    <t>AVEO EMOTION GT MT 1600CC 5P AA 2AB</t>
  </si>
  <si>
    <t>F16D37909941</t>
  </si>
  <si>
    <t>9GATM6266BB054460</t>
  </si>
  <si>
    <t>NJM343</t>
  </si>
  <si>
    <t>PE40791679</t>
  </si>
  <si>
    <t>3MVDM2W7ARL301118</t>
  </si>
  <si>
    <t>sandrita2023@yahoo.com</t>
  </si>
  <si>
    <t>JJS782</t>
  </si>
  <si>
    <t>XV 2.0i MT 2000CC 6AB</t>
  </si>
  <si>
    <t>Y564717</t>
  </si>
  <si>
    <t>JF1GP7LC5HG332620</t>
  </si>
  <si>
    <t>alvarogi@hotmail.com</t>
  </si>
  <si>
    <t>GTQ006</t>
  </si>
  <si>
    <t>XXXXXXXXXXXXXXXXXXXX</t>
  </si>
  <si>
    <t>VF3M45GYVMS000253</t>
  </si>
  <si>
    <t>lili_coco@yahoo.es</t>
  </si>
  <si>
    <t>FYK654</t>
  </si>
  <si>
    <t>CLL901365</t>
  </si>
  <si>
    <t>3GNDJ8EE7LL901365</t>
  </si>
  <si>
    <t>DELIA</t>
  </si>
  <si>
    <t>IEK761</t>
  </si>
  <si>
    <t>G4LAEP086817</t>
  </si>
  <si>
    <t>KNABX512AFT890547</t>
  </si>
  <si>
    <t>kritogarciasilva@hotmail.com</t>
  </si>
  <si>
    <t>MJU884</t>
  </si>
  <si>
    <t>GOL [5] POWER MT 1600CC 5P DH</t>
  </si>
  <si>
    <t>CFZ927535</t>
  </si>
  <si>
    <t>9BWAB05U8DT049144</t>
  </si>
  <si>
    <t>KIV493</t>
  </si>
  <si>
    <t>SAN PEDRO</t>
  </si>
  <si>
    <t>HILUX [7] IMV MT 2700CC 4X2</t>
  </si>
  <si>
    <t>2TR6919271</t>
  </si>
  <si>
    <t>MROEX12G7B2041476</t>
  </si>
  <si>
    <t>pancafe1@hotmail.com</t>
  </si>
  <si>
    <t>KTY083</t>
  </si>
  <si>
    <t>2ZR2M74390</t>
  </si>
  <si>
    <t>9BRKZAAG3N0612127</t>
  </si>
  <si>
    <t>chilarl@yahoo.com</t>
  </si>
  <si>
    <t>HAS532</t>
  </si>
  <si>
    <t>JETTA [6] COMFORTLINE TP 2500CC</t>
  </si>
  <si>
    <t>CCC173954</t>
  </si>
  <si>
    <t>3VWDW2AJ1DM261804</t>
  </si>
  <si>
    <t>edwinolarte@gmail.com</t>
  </si>
  <si>
    <t>LWY939</t>
  </si>
  <si>
    <t>DUSTER OROCH INTENS OUTSIDER MT 1300CC 4X4 A</t>
  </si>
  <si>
    <t>H5HA460D048265</t>
  </si>
  <si>
    <t>93Y9SR333PJ442674</t>
  </si>
  <si>
    <t>guillermo4850@hotmail.com</t>
  </si>
  <si>
    <t>BOTIA</t>
  </si>
  <si>
    <t>NLR601</t>
  </si>
  <si>
    <t>H5HE490N366139</t>
  </si>
  <si>
    <t>VF1RJL002SC514194</t>
  </si>
  <si>
    <t>SERGIO_BOTIA@HOTMAIL.ES</t>
  </si>
  <si>
    <t>ODILIA</t>
  </si>
  <si>
    <t>LLK186</t>
  </si>
  <si>
    <t>QR25763852M</t>
  </si>
  <si>
    <t>JN1JBNT32Z0102044</t>
  </si>
  <si>
    <t>anao.hoyos@gmail.com</t>
  </si>
  <si>
    <t>GUILLEN</t>
  </si>
  <si>
    <t>IVV903</t>
  </si>
  <si>
    <t>null</t>
  </si>
  <si>
    <t>1C4RJFAG7FC148401</t>
  </si>
  <si>
    <t>DTM631</t>
  </si>
  <si>
    <t>G4FAHS154908</t>
  </si>
  <si>
    <t>KNADN412BJ6103233</t>
  </si>
  <si>
    <t>GLV642</t>
  </si>
  <si>
    <t>VIRTUS HIGHLINE TP 1600CC 4AB ABS R1</t>
  </si>
  <si>
    <t>CWS087257</t>
  </si>
  <si>
    <t>9BWDL5BZ5LP037659</t>
  </si>
  <si>
    <t>IXW482</t>
  </si>
  <si>
    <t>MARCH ACTIVE MT 1600CC 2AB</t>
  </si>
  <si>
    <t>HR16729753M</t>
  </si>
  <si>
    <t>3N1CK3CD9ZL386962</t>
  </si>
  <si>
    <t>joseiospina@yahoo.es</t>
  </si>
  <si>
    <t>UST502</t>
  </si>
  <si>
    <t>PE10335786</t>
  </si>
  <si>
    <t>JM8KE2W7XH0371190</t>
  </si>
  <si>
    <t>cielojimebeta@hotmail.com</t>
  </si>
  <si>
    <t>JXS783</t>
  </si>
  <si>
    <t>VERSA [2] EXCLUSIVE AT 1600CC TC RIN 17</t>
  </si>
  <si>
    <t>HR16379951V</t>
  </si>
  <si>
    <t>3N1CN8AE6ZL109511</t>
  </si>
  <si>
    <t>bogota52010@hotmail.com</t>
  </si>
  <si>
    <t>UBQ249</t>
  </si>
  <si>
    <t>G4FGEH726688</t>
  </si>
  <si>
    <t>KNAFX411BF5293959</t>
  </si>
  <si>
    <t>jairomaxilof@hotmail.com</t>
  </si>
  <si>
    <t>JXZ649</t>
  </si>
  <si>
    <t>MUA89839</t>
  </si>
  <si>
    <t>1FMCU0BZ8MUA89839</t>
  </si>
  <si>
    <t>GJY706</t>
  </si>
  <si>
    <t>PE40667501</t>
  </si>
  <si>
    <t>3MZBP2S7ALM100534</t>
  </si>
  <si>
    <t>caralhe50@outlook.com</t>
  </si>
  <si>
    <t>DDT113</t>
  </si>
  <si>
    <t>J20A680224</t>
  </si>
  <si>
    <t>8LDCK1355A0025215</t>
  </si>
  <si>
    <t>KVX295</t>
  </si>
  <si>
    <t>2ZR2N11670</t>
  </si>
  <si>
    <t>9BRKZAAGXN0615297</t>
  </si>
  <si>
    <t>cquincenog@argos.com.co</t>
  </si>
  <si>
    <t>AYA</t>
  </si>
  <si>
    <t>JSO393</t>
  </si>
  <si>
    <t>J759Q074081</t>
  </si>
  <si>
    <t>9FB5SR0E5NM050855</t>
  </si>
  <si>
    <t>ARRUBLA</t>
  </si>
  <si>
    <t>KTY397</t>
  </si>
  <si>
    <t>L4H211034244</t>
  </si>
  <si>
    <t>9BGEN76C0NB126966</t>
  </si>
  <si>
    <t>hmontoya1955@gmail.com</t>
  </si>
  <si>
    <t>DRR792</t>
  </si>
  <si>
    <t>CJL902551</t>
  </si>
  <si>
    <t>3GNCJ8EE8JL902551</t>
  </si>
  <si>
    <t>miguelcardenas07@hotmail.com</t>
  </si>
  <si>
    <t>ZABALA</t>
  </si>
  <si>
    <t>KOY398</t>
  </si>
  <si>
    <t>PE40722697</t>
  </si>
  <si>
    <t>3MZBP2S7ANM105582</t>
  </si>
  <si>
    <t>jpmzx@outlook.com</t>
  </si>
  <si>
    <t>LKS964</t>
  </si>
  <si>
    <t>M16A2397230</t>
  </si>
  <si>
    <t>TSMYD21S3PMB11989</t>
  </si>
  <si>
    <t>checho1313@gmail.com</t>
  </si>
  <si>
    <t>KRU783</t>
  </si>
  <si>
    <t>F4RE412C211491</t>
  </si>
  <si>
    <t>93YRHACA2NJ851033</t>
  </si>
  <si>
    <t>jumaur11@hormail.com</t>
  </si>
  <si>
    <t>DZV530</t>
  </si>
  <si>
    <t>TUCSON [3] ADVANCE TP 2000CC 4X2 ABS AA</t>
  </si>
  <si>
    <t>G4NAFU125070</t>
  </si>
  <si>
    <t>KMHJ2813AGU142161</t>
  </si>
  <si>
    <t>lorecor07@hotmail.com</t>
  </si>
  <si>
    <t>FUP691</t>
  </si>
  <si>
    <t>FORTUNER [2] 2.7L MID TP 2700CC 4X2 E</t>
  </si>
  <si>
    <t>2GD4544097</t>
  </si>
  <si>
    <t>8AJCB8GS7K2447475</t>
  </si>
  <si>
    <t>Patriciajaramilloe@gmail.Com</t>
  </si>
  <si>
    <t>LLK175</t>
  </si>
  <si>
    <t>PY40454300</t>
  </si>
  <si>
    <t>3MVDM4WLAPL205965</t>
  </si>
  <si>
    <t>sonisuarez168@gmail.com</t>
  </si>
  <si>
    <t>SUAZA</t>
  </si>
  <si>
    <t>EMT361</t>
  </si>
  <si>
    <t>HR16469359T</t>
  </si>
  <si>
    <t>3N1CN7AD3ZK163145</t>
  </si>
  <si>
    <t>mers_vidrios@yahoo.com</t>
  </si>
  <si>
    <t>IYX306</t>
  </si>
  <si>
    <t>2842Q253336</t>
  </si>
  <si>
    <t>9FBHSR595MM643531</t>
  </si>
  <si>
    <t>mariacarolinaovalle@gmail.com</t>
  </si>
  <si>
    <t>GHY162</t>
  </si>
  <si>
    <t>WDD1770871J171965</t>
  </si>
  <si>
    <t>sergio.martinez.es@hotmail.com</t>
  </si>
  <si>
    <t>INN333</t>
  </si>
  <si>
    <t>JOURNEY SE [FL] TP 2400CC 7PSJ 4X2</t>
  </si>
  <si>
    <t>3C4PDCAB0FT691160</t>
  </si>
  <si>
    <t>danielamartinlaw@gmail.com</t>
  </si>
  <si>
    <t>VIEDA</t>
  </si>
  <si>
    <t>LLW811</t>
  </si>
  <si>
    <t>SWIFT [4] DZIRE MT 1200CC 4P 2AB ABS</t>
  </si>
  <si>
    <t>K12MP4325936</t>
  </si>
  <si>
    <t>MBHZF63S8PG249356</t>
  </si>
  <si>
    <t>karlozv36@gmail.com</t>
  </si>
  <si>
    <t>SILVANA</t>
  </si>
  <si>
    <t>LCP476</t>
  </si>
  <si>
    <t>M16A2398417</t>
  </si>
  <si>
    <t>TSMYD21S2PMB15046</t>
  </si>
  <si>
    <t>silvanaalvarez20@gmail.com</t>
  </si>
  <si>
    <t>MORCILLO</t>
  </si>
  <si>
    <t>JRR357</t>
  </si>
  <si>
    <t>PY31352837</t>
  </si>
  <si>
    <t>JM7KF2WLAN0696456</t>
  </si>
  <si>
    <t>IJM783</t>
  </si>
  <si>
    <t>WBAKS4109G0H67347</t>
  </si>
  <si>
    <t>oscarpadillaortopedista@hotmail.com</t>
  </si>
  <si>
    <t>ZZY937</t>
  </si>
  <si>
    <t>MR20271693W</t>
  </si>
  <si>
    <t>SJNJBAJ10Z7208898</t>
  </si>
  <si>
    <t>Jhmorenop@Hotmail.Com</t>
  </si>
  <si>
    <t>ANGELIBER</t>
  </si>
  <si>
    <t>URICOECHEA</t>
  </si>
  <si>
    <t>RKN866</t>
  </si>
  <si>
    <t>MR18729638H</t>
  </si>
  <si>
    <t>3N1BC1CG4ZK110167</t>
  </si>
  <si>
    <t>cardenasangeliber@yahoo.es</t>
  </si>
  <si>
    <t>JEU877</t>
  </si>
  <si>
    <t>3 [3] PRIME TP 2000CC 2AB</t>
  </si>
  <si>
    <t>PE40460615</t>
  </si>
  <si>
    <t>3MZBM4278HM122221</t>
  </si>
  <si>
    <t>hvghgvh@gmail.com</t>
  </si>
  <si>
    <t>VANESSA</t>
  </si>
  <si>
    <t>LYZ705</t>
  </si>
  <si>
    <t>COROLLA [12] [F XL-I HYBRID TP 1800CC 7AB A</t>
  </si>
  <si>
    <t>2ZR2T63734</t>
  </si>
  <si>
    <t>9BRBZ3BE1P4046179</t>
  </si>
  <si>
    <t>vaneseune@gmail.com</t>
  </si>
  <si>
    <t>JLW295</t>
  </si>
  <si>
    <t>TIGUAN [2] ALLSPACE COMFOR TP 2000CC T CT</t>
  </si>
  <si>
    <t>DGV024488</t>
  </si>
  <si>
    <t>3VVLG65N2LM078556</t>
  </si>
  <si>
    <t>creal12@hotmail.com</t>
  </si>
  <si>
    <t>NIXON</t>
  </si>
  <si>
    <t>KZP144</t>
  </si>
  <si>
    <t>A812UG89481</t>
  </si>
  <si>
    <t>9FB5SREB4NM170283</t>
  </si>
  <si>
    <t>efrencastellanos68@gmail.com</t>
  </si>
  <si>
    <t>MSL784</t>
  </si>
  <si>
    <t>GA16702346Z</t>
  </si>
  <si>
    <t>3N1EB31S3ZK757601</t>
  </si>
  <si>
    <t>fgaitan@hotmail.com</t>
  </si>
  <si>
    <t>LYDA</t>
  </si>
  <si>
    <t>HMS154</t>
  </si>
  <si>
    <t>8LBETF3E3D0189482</t>
  </si>
  <si>
    <t>lyda_sanchez@yahoo.com</t>
  </si>
  <si>
    <t>JZP684</t>
  </si>
  <si>
    <t>DHS234855</t>
  </si>
  <si>
    <t>9BWCH6CH8MP015665</t>
  </si>
  <si>
    <t>jcgiraldolopez@gmail.com</t>
  </si>
  <si>
    <t>MARILYN</t>
  </si>
  <si>
    <t>JPN827</t>
  </si>
  <si>
    <t>A812UG39578</t>
  </si>
  <si>
    <t>9FB4SREB4MM700856</t>
  </si>
  <si>
    <t>marilynpb28@hotmail.com</t>
  </si>
  <si>
    <t>NJP713</t>
  </si>
  <si>
    <t>TAOS COMFORTLINE TP 1400CC T 6AB ABS</t>
  </si>
  <si>
    <t>DSJ125040</t>
  </si>
  <si>
    <t>3VVHP6B23RM082950</t>
  </si>
  <si>
    <t>yariva44@hotmail.com</t>
  </si>
  <si>
    <t>MYK641</t>
  </si>
  <si>
    <t>COMPASS [2] LIMITED PLUS AT 1300CC T CT TC</t>
  </si>
  <si>
    <t>N0TI3N3</t>
  </si>
  <si>
    <t>98867543SRKM38066</t>
  </si>
  <si>
    <t>JOISA72@HOTMAIL.COM</t>
  </si>
  <si>
    <t>FREDDY</t>
  </si>
  <si>
    <t>JOJOA</t>
  </si>
  <si>
    <t>KQZ811</t>
  </si>
  <si>
    <t>PE40723235</t>
  </si>
  <si>
    <t>3MVDM2W7ANL115033</t>
  </si>
  <si>
    <t>freddysijo83@hotmail.com</t>
  </si>
  <si>
    <t>YAZMIN</t>
  </si>
  <si>
    <t>KXZ691</t>
  </si>
  <si>
    <t>G4NLMH006760</t>
  </si>
  <si>
    <t>yazbeltran@hotmail.com</t>
  </si>
  <si>
    <t>RUGE</t>
  </si>
  <si>
    <t>LHW383</t>
  </si>
  <si>
    <t>DHS424210</t>
  </si>
  <si>
    <t>9BWBH6BF1N4058405</t>
  </si>
  <si>
    <t>jeimmyrb25@gmail.com</t>
  </si>
  <si>
    <t>VIASUS</t>
  </si>
  <si>
    <t>LMW297</t>
  </si>
  <si>
    <t>PE60242037</t>
  </si>
  <si>
    <t>JM7KF2W7AP0780087</t>
  </si>
  <si>
    <t>dkviasus@gmail.com</t>
  </si>
  <si>
    <t>LRV314</t>
  </si>
  <si>
    <t>G4LENU251670</t>
  </si>
  <si>
    <t>KMHK281EGPU101008</t>
  </si>
  <si>
    <t>hsjoyas04@hotmail.com</t>
  </si>
  <si>
    <t>GMX454</t>
  </si>
  <si>
    <t>PE31441840</t>
  </si>
  <si>
    <t>JM7KF2W7AL0349994</t>
  </si>
  <si>
    <t>glsierravillamil@gmail.com</t>
  </si>
  <si>
    <t>BRAULIO</t>
  </si>
  <si>
    <t>LKM811</t>
  </si>
  <si>
    <t>LJO18N60220164</t>
  </si>
  <si>
    <t>LZWADAGA3PB020381</t>
  </si>
  <si>
    <t>braulioperezcubillos@yahoo.es</t>
  </si>
  <si>
    <t>EHT217</t>
  </si>
  <si>
    <t>H1C43074</t>
  </si>
  <si>
    <t>WF0CP6A95H1C43074</t>
  </si>
  <si>
    <t>VILLACASTIN1980@GMAIL.COM</t>
  </si>
  <si>
    <t>JMU188</t>
  </si>
  <si>
    <t>420i F36 Gran Coupe TP 2000CC T CT</t>
  </si>
  <si>
    <t>F3383312</t>
  </si>
  <si>
    <t>WBA4H3104LBV58434</t>
  </si>
  <si>
    <t xml:space="preserve">BMW 420i </t>
  </si>
  <si>
    <t>luisa.3.rr@gmail.com</t>
  </si>
  <si>
    <t>NGW400</t>
  </si>
  <si>
    <t>L4F223554755</t>
  </si>
  <si>
    <t>9BGEB69K0PG264549</t>
  </si>
  <si>
    <t>JHOAN</t>
  </si>
  <si>
    <t>JUANIAS</t>
  </si>
  <si>
    <t>KRT001</t>
  </si>
  <si>
    <t>2 [3] [FL] GRAND TOURING TP 1500CC 6AB</t>
  </si>
  <si>
    <t>P540666772</t>
  </si>
  <si>
    <t>3MDDJ2SAASM453597</t>
  </si>
  <si>
    <t>juanjosejjmusica2@gmail.com</t>
  </si>
  <si>
    <t>JQW753</t>
  </si>
  <si>
    <t>PE40684042</t>
  </si>
  <si>
    <t>3MVDM2W7AML103550</t>
  </si>
  <si>
    <t>cergo77@yahoo.com</t>
  </si>
  <si>
    <t>JWX271</t>
  </si>
  <si>
    <t>2TRC707F054196</t>
  </si>
  <si>
    <t>HELIODORO</t>
  </si>
  <si>
    <t>DREWS</t>
  </si>
  <si>
    <t>LXV364</t>
  </si>
  <si>
    <t>RANGER [5] LIMITED+ AT 3000CC 4X4 EURO V</t>
  </si>
  <si>
    <t>BF2XRJ351017</t>
  </si>
  <si>
    <t>8AFBR01K7RJ351017</t>
  </si>
  <si>
    <t>hgonzad@hotmail.com</t>
  </si>
  <si>
    <t>EJY691</t>
  </si>
  <si>
    <t>2845Q014657</t>
  </si>
  <si>
    <t>9FB4SRC9BJM167226</t>
  </si>
  <si>
    <t>KTY375</t>
  </si>
  <si>
    <t>A452D004218</t>
  </si>
  <si>
    <t>9FBHJD205NM085618</t>
  </si>
  <si>
    <t>esotop_04@hotmail.com</t>
  </si>
  <si>
    <t>GEK511</t>
  </si>
  <si>
    <t>2ZRM603004</t>
  </si>
  <si>
    <t>9BRBU3HE4K0178679</t>
  </si>
  <si>
    <t>sarajl0541@gmail.com</t>
  </si>
  <si>
    <t>NCR194</t>
  </si>
  <si>
    <t>E 200 [A207] CGI CABR TP 1800CC</t>
  </si>
  <si>
    <t>WDDKK4JF9DF186403</t>
  </si>
  <si>
    <t>GEM541</t>
  </si>
  <si>
    <t>P540512377</t>
  </si>
  <si>
    <t>3MDDJ2SA6LM214082</t>
  </si>
  <si>
    <t>DXT261</t>
  </si>
  <si>
    <t>G4LAHP042426</t>
  </si>
  <si>
    <t>KNAB3512AJT076454</t>
  </si>
  <si>
    <t>leonardovg2909@hotmail.com</t>
  </si>
  <si>
    <t>EBM210</t>
  </si>
  <si>
    <t>2842Q108120</t>
  </si>
  <si>
    <t>9FB5SRC9GJM764375</t>
  </si>
  <si>
    <t>garzota@gmail.com</t>
  </si>
  <si>
    <t>VELA</t>
  </si>
  <si>
    <t>MUR790</t>
  </si>
  <si>
    <t>F18D4371145KA</t>
  </si>
  <si>
    <t>KL1PM5C50CK743507</t>
  </si>
  <si>
    <t>ROSSE MARY</t>
  </si>
  <si>
    <t>NIP413</t>
  </si>
  <si>
    <t>K12C5825141</t>
  </si>
  <si>
    <t>JS2ZC53S0R6401511</t>
  </si>
  <si>
    <t>sandrasierra854@gmail.com</t>
  </si>
  <si>
    <t>TSUCHIYA</t>
  </si>
  <si>
    <t>NXU636</t>
  </si>
  <si>
    <t>BM46220143A</t>
  </si>
  <si>
    <t>JN1T33JB3Z0010690</t>
  </si>
  <si>
    <t>yesid10000@hotmail.com</t>
  </si>
  <si>
    <t>LKM799</t>
  </si>
  <si>
    <t>PAZ DE RIO</t>
  </si>
  <si>
    <t>2ZR2R77532</t>
  </si>
  <si>
    <t>9BRBZ3BE6P4039163</t>
  </si>
  <si>
    <t>axduor@gmail.com</t>
  </si>
  <si>
    <t>IHR070</t>
  </si>
  <si>
    <t>BEETLE SPORT TP 2500CC 2P FE</t>
  </si>
  <si>
    <t>CCC263118</t>
  </si>
  <si>
    <t>WVWJW616XGM600553</t>
  </si>
  <si>
    <t xml:space="preserve">VOLKSWAGEN BEETLE </t>
  </si>
  <si>
    <t>MMAC318@HOTMAIL.COM</t>
  </si>
  <si>
    <t>DHZ525</t>
  </si>
  <si>
    <t>COROLLA [11] [FL] XLi AT 1800CC</t>
  </si>
  <si>
    <t>2ZRM020648</t>
  </si>
  <si>
    <t>9BRBU42E7C4710404</t>
  </si>
  <si>
    <t>doragu23@hotmail.com</t>
  </si>
  <si>
    <t>RAZMINAS</t>
  </si>
  <si>
    <t>LTT030</t>
  </si>
  <si>
    <t>PE40785231</t>
  </si>
  <si>
    <t>3MVDM2W7ARL211579</t>
  </si>
  <si>
    <t>ROSARIO</t>
  </si>
  <si>
    <t>IEQ824</t>
  </si>
  <si>
    <t>ZYC97967</t>
  </si>
  <si>
    <t>9FCDF5558F0112246</t>
  </si>
  <si>
    <t>rosarioelen@hotmail.com</t>
  </si>
  <si>
    <t>HASBLEYDI</t>
  </si>
  <si>
    <t>NGV795</t>
  </si>
  <si>
    <t>PE40786582</t>
  </si>
  <si>
    <t>3MVDM2W7ARL212126</t>
  </si>
  <si>
    <t>angielopezramirez@hotmail.com</t>
  </si>
  <si>
    <t>ZZQ157</t>
  </si>
  <si>
    <t>ECOSPORT [2] FREESTYLE MT 2000CC 4X2</t>
  </si>
  <si>
    <t>AOJAF8942513</t>
  </si>
  <si>
    <t>9BFZB55F9F8942513</t>
  </si>
  <si>
    <t>andres.arevalopar@gmail.com</t>
  </si>
  <si>
    <t>MVV883</t>
  </si>
  <si>
    <t>F710Q134350</t>
  </si>
  <si>
    <t>9FBBSRADDEM041075</t>
  </si>
  <si>
    <t>carorrey@hotmail.com</t>
  </si>
  <si>
    <t>LCQ036</t>
  </si>
  <si>
    <t>P540644609</t>
  </si>
  <si>
    <t>3MDDJ2SAARM411326</t>
  </si>
  <si>
    <t>mariaelsagil@gmail.com</t>
  </si>
  <si>
    <t>FRADE</t>
  </si>
  <si>
    <t>MPN640</t>
  </si>
  <si>
    <t>PICANTO ION XTR 1.25 MT 1200CC</t>
  </si>
  <si>
    <t>G4LACP037580</t>
  </si>
  <si>
    <t>KNABX512ADT310217</t>
  </si>
  <si>
    <t>jaimeaugustoprieto@hotmail.com</t>
  </si>
  <si>
    <t>CIRA</t>
  </si>
  <si>
    <t>LWY150</t>
  </si>
  <si>
    <t>G4FLPV553287</t>
  </si>
  <si>
    <t>MZBFC814ERN308674</t>
  </si>
  <si>
    <t>ciraelena1924@gmail.com</t>
  </si>
  <si>
    <t>ZAMUDIO</t>
  </si>
  <si>
    <t>IXT896</t>
  </si>
  <si>
    <t>G728Q238530</t>
  </si>
  <si>
    <t>9FBBB8305HM331459</t>
  </si>
  <si>
    <t>dzamudioc@gmail.com</t>
  </si>
  <si>
    <t>FOQ493</t>
  </si>
  <si>
    <t>FIESTA [7] HATCHBACK TITANIUM TP 1600CC 5P</t>
  </si>
  <si>
    <t>JM137404</t>
  </si>
  <si>
    <t>AMPARODRIGUEZ48@GMAIL.COM</t>
  </si>
  <si>
    <t>EFP574</t>
  </si>
  <si>
    <t>FIESTA [7] SPORTBACK TITANIUM TP 1600CC 4P</t>
  </si>
  <si>
    <t>HM133709</t>
  </si>
  <si>
    <t>3FADP4CJ8HM133709</t>
  </si>
  <si>
    <t>cata8a8805@gmail.com</t>
  </si>
  <si>
    <t>NLZ683</t>
  </si>
  <si>
    <t>2GD1407070</t>
  </si>
  <si>
    <t>8AJCB3GS0P2435713</t>
  </si>
  <si>
    <t>liadugo419@hotmail.com</t>
  </si>
  <si>
    <t>ROYS</t>
  </si>
  <si>
    <t>IES531</t>
  </si>
  <si>
    <t>EXPLORER [5] LIMITED AT 3500CC 4X4</t>
  </si>
  <si>
    <t>FGA58949</t>
  </si>
  <si>
    <t>1FM5K8F83FGA58949</t>
  </si>
  <si>
    <t>ROBAYO</t>
  </si>
  <si>
    <t>IWQ274</t>
  </si>
  <si>
    <t>DISCOVERY SPORT HSE [Si4] TP 2000CC T 5PS</t>
  </si>
  <si>
    <t>161014004258204PT</t>
  </si>
  <si>
    <t>SALCA2BG3GH546134</t>
  </si>
  <si>
    <t xml:space="preserve">LAND ROVER DISCOVERY </t>
  </si>
  <si>
    <t>henryeduardoprieto@yahoo.com</t>
  </si>
  <si>
    <t>ANIBAL</t>
  </si>
  <si>
    <t>GZO105</t>
  </si>
  <si>
    <t>2ZR2G25878</t>
  </si>
  <si>
    <t>9BRBZ3BE0L4006783</t>
  </si>
  <si>
    <t>YEIMIS</t>
  </si>
  <si>
    <t>ALMARIO</t>
  </si>
  <si>
    <t>NYN742</t>
  </si>
  <si>
    <t>K14C1425993</t>
  </si>
  <si>
    <t>TSMYBA2S3RMB69778</t>
  </si>
  <si>
    <t>LADY</t>
  </si>
  <si>
    <t>JHOMARA</t>
  </si>
  <si>
    <t>VILLAREAL</t>
  </si>
  <si>
    <t>UDS601</t>
  </si>
  <si>
    <t>MARCH [FL] SENSE MT 1600CC 2AB</t>
  </si>
  <si>
    <t>HR16853260H</t>
  </si>
  <si>
    <t>3N1CK3CD6ZL378978</t>
  </si>
  <si>
    <t>codeoptical@gmail.com</t>
  </si>
  <si>
    <t>IJU894</t>
  </si>
  <si>
    <t>FUC52499</t>
  </si>
  <si>
    <t>1FMCU9G94FUC52499</t>
  </si>
  <si>
    <t>ncpatino@hotmail.com</t>
  </si>
  <si>
    <t>LOZ670</t>
  </si>
  <si>
    <t>G4LAPP177755</t>
  </si>
  <si>
    <t>KNAB2512BRT165506</t>
  </si>
  <si>
    <t>gilbertorodriguezdaza@hotmail.com</t>
  </si>
  <si>
    <t>NKZ903</t>
  </si>
  <si>
    <t>DHS762124</t>
  </si>
  <si>
    <t>9BWBH6BF4S4007797</t>
  </si>
  <si>
    <t>DIANA.CAICEDO@HOTMAIL.COM</t>
  </si>
  <si>
    <t>GWP090</t>
  </si>
  <si>
    <t>CRV [5][FL] EXL AT 1500CC T 4X4</t>
  </si>
  <si>
    <t>L15BE4070834</t>
  </si>
  <si>
    <t>1HGRW1840LL500746</t>
  </si>
  <si>
    <t>tatyanatrujillo@hotmail.com</t>
  </si>
  <si>
    <t>JRP551</t>
  </si>
  <si>
    <t>2ZR2P33511</t>
  </si>
  <si>
    <t>9BRBZ3BE1P4034582</t>
  </si>
  <si>
    <t>guzmanolga@gmail.com</t>
  </si>
  <si>
    <t>FONTECHA</t>
  </si>
  <si>
    <t>NLZ646</t>
  </si>
  <si>
    <t>HR13549029A</t>
  </si>
  <si>
    <t>SJNTANJ12Z1238568</t>
  </si>
  <si>
    <t>diegoleonbar@hotmail.com</t>
  </si>
  <si>
    <t>LEGARDA</t>
  </si>
  <si>
    <t>GSS941</t>
  </si>
  <si>
    <t>K12MN2325300</t>
  </si>
  <si>
    <t>MA3ZF63S6LA493779</t>
  </si>
  <si>
    <t>matiasbarle@hotmail.com</t>
  </si>
  <si>
    <t>ADELMO</t>
  </si>
  <si>
    <t>NXQ937</t>
  </si>
  <si>
    <t>1GD9362658</t>
  </si>
  <si>
    <t>JTEARCAJ2S5002448</t>
  </si>
  <si>
    <t>Casallasomar@hotmail.com</t>
  </si>
  <si>
    <t>LMU424</t>
  </si>
  <si>
    <t>2ZR2R80848</t>
  </si>
  <si>
    <t>9BRKZAAG4P0639744</t>
  </si>
  <si>
    <t>JXZ199</t>
  </si>
  <si>
    <t>2NR4552225</t>
  </si>
  <si>
    <t>9BRBB9F31N8155893</t>
  </si>
  <si>
    <t>ABRAHAM</t>
  </si>
  <si>
    <t>GANEM</t>
  </si>
  <si>
    <t>KVR177</t>
  </si>
  <si>
    <t>PE40753028</t>
  </si>
  <si>
    <t>3MVDM2W7APL205741</t>
  </si>
  <si>
    <t>HKU318</t>
  </si>
  <si>
    <t>LEA122820234</t>
  </si>
  <si>
    <t>KL1PM9CT4DK090803</t>
  </si>
  <si>
    <t>marivasquez58@gmail.com</t>
  </si>
  <si>
    <t>MENCO</t>
  </si>
  <si>
    <t>HWN356</t>
  </si>
  <si>
    <t>SANTA FE [3] GLS TP 2400CC 7PSJ</t>
  </si>
  <si>
    <t>G4KEEU300465</t>
  </si>
  <si>
    <t>KMHSU81CBFU301092</t>
  </si>
  <si>
    <t xml:space="preserve">HYUNDAI SANTA </t>
  </si>
  <si>
    <t>jorgelmenco@hotmail.com</t>
  </si>
  <si>
    <t>GEP684</t>
  </si>
  <si>
    <t>CKL203589</t>
  </si>
  <si>
    <t>3GNCJ8EE9KL203589</t>
  </si>
  <si>
    <t>dariovalencia0321@gmail.com</t>
  </si>
  <si>
    <t>NQR445</t>
  </si>
  <si>
    <t>SOLUTO EMOTION MT 1400CC 4P 2A</t>
  </si>
  <si>
    <t>G4LCR1020692</t>
  </si>
  <si>
    <t>LJD0AA29AS0282546</t>
  </si>
  <si>
    <t>maena.81@hotmail.com</t>
  </si>
  <si>
    <t>KPN964</t>
  </si>
  <si>
    <t>J759Q073755</t>
  </si>
  <si>
    <t>9FB5SR4DXNM049794</t>
  </si>
  <si>
    <t>padrejosepachecosierra@hotmail.com</t>
  </si>
  <si>
    <t>USMA</t>
  </si>
  <si>
    <t>ESPINAL</t>
  </si>
  <si>
    <t>MYK483</t>
  </si>
  <si>
    <t>G4FLPV563078</t>
  </si>
  <si>
    <t>MZBFC814ERN316974</t>
  </si>
  <si>
    <t>angela.usma@hotmail.com</t>
  </si>
  <si>
    <t>YAMILE</t>
  </si>
  <si>
    <t>JXV536</t>
  </si>
  <si>
    <t>CWV374894</t>
  </si>
  <si>
    <t>VSSZZZKJZNR000783</t>
  </si>
  <si>
    <t>eli.melo1612@gmail.com</t>
  </si>
  <si>
    <t>ORDWAY</t>
  </si>
  <si>
    <t>LMY499</t>
  </si>
  <si>
    <t>L4H221364998</t>
  </si>
  <si>
    <t>9BGEA76C0PB141349</t>
  </si>
  <si>
    <t>edwinordway@gmail.com</t>
  </si>
  <si>
    <t>HJL978</t>
  </si>
  <si>
    <t>G4LADP075000</t>
  </si>
  <si>
    <t>KNADN411AE6287872</t>
  </si>
  <si>
    <t>nelsonmartinez76@hotmail.com</t>
  </si>
  <si>
    <t>NKZ805</t>
  </si>
  <si>
    <t>PE40801314</t>
  </si>
  <si>
    <t>3MVDM2W7ASL306133</t>
  </si>
  <si>
    <t>luzdiana.molinag@gmail.com</t>
  </si>
  <si>
    <t>GLM052</t>
  </si>
  <si>
    <t>XZJAL8789314</t>
  </si>
  <si>
    <t>9BFZB55U1L8789314</t>
  </si>
  <si>
    <t>JUDITH</t>
  </si>
  <si>
    <t>NQR189</t>
  </si>
  <si>
    <t>TUCSON [4] NX4 LIMITED AT 2000CC 4X4 TC CT</t>
  </si>
  <si>
    <t>G4NLPW626993</t>
  </si>
  <si>
    <t>TMAJB81DDRJ383833</t>
  </si>
  <si>
    <t>JIU558</t>
  </si>
  <si>
    <t>G4LAKP101776</t>
  </si>
  <si>
    <t>KNAB3512AMT701325</t>
  </si>
  <si>
    <t>NML878</t>
  </si>
  <si>
    <t>CRV [5][FL] EXL AT 1500CC T 4X4 10AB</t>
  </si>
  <si>
    <t>L15BE7072119</t>
  </si>
  <si>
    <t>1HGRS4870PL501603</t>
  </si>
  <si>
    <t>HJX960</t>
  </si>
  <si>
    <t>CEL126003</t>
  </si>
  <si>
    <t>3GNCJ8CE7EL126003</t>
  </si>
  <si>
    <t>fjb-osorio1208@hotmail.com</t>
  </si>
  <si>
    <t>KPV312</t>
  </si>
  <si>
    <t>PY40361321</t>
  </si>
  <si>
    <t>3MVDM2WLANL114330</t>
  </si>
  <si>
    <t>jaroaco@hotmail.com</t>
  </si>
  <si>
    <t>ADRIAN</t>
  </si>
  <si>
    <t>NGT953</t>
  </si>
  <si>
    <t>L4F230064078</t>
  </si>
  <si>
    <t>9BGED48K0PG275465</t>
  </si>
  <si>
    <t>cabrerajoseadrian6@gmail.com</t>
  </si>
  <si>
    <t>TEODORO</t>
  </si>
  <si>
    <t>KOZ191</t>
  </si>
  <si>
    <t>MPA007647</t>
  </si>
  <si>
    <t>9BGKH69T0NB127529</t>
  </si>
  <si>
    <t>CHINCILLA</t>
  </si>
  <si>
    <t>HHP930</t>
  </si>
  <si>
    <t>F710Q179381</t>
  </si>
  <si>
    <t>9FBLSRADBGM752416</t>
  </si>
  <si>
    <t>chinchillaca@hotmail.com</t>
  </si>
  <si>
    <t>MASSO</t>
  </si>
  <si>
    <t>COB575</t>
  </si>
  <si>
    <t>COROLLA [11] XLi AT 1600CC [BRA]</t>
  </si>
  <si>
    <t>3ZZ4960441</t>
  </si>
  <si>
    <t>9BRBC42E4A5008101</t>
  </si>
  <si>
    <t>GLT529</t>
  </si>
  <si>
    <t>A812UF61739</t>
  </si>
  <si>
    <t>9FB4SREB4LM103439</t>
  </si>
  <si>
    <t>paitoosorio6@gmail.com</t>
  </si>
  <si>
    <t>PILONIETA</t>
  </si>
  <si>
    <t>MATIS</t>
  </si>
  <si>
    <t>HDP943</t>
  </si>
  <si>
    <t>X3 [F25] xDrive20d Esta TP 2000CC TD</t>
  </si>
  <si>
    <t>WBAWY3100E0F21651</t>
  </si>
  <si>
    <t>gerencia@pilonietaasociados.com</t>
  </si>
  <si>
    <t>JEW709</t>
  </si>
  <si>
    <t>SPORTAGE [4] EMOTION TP 2000CC 2AB ABS</t>
  </si>
  <si>
    <t>G4NAGH874086</t>
  </si>
  <si>
    <t>KNAPM81ABH7117195</t>
  </si>
  <si>
    <t>dipat27@yahoo.es</t>
  </si>
  <si>
    <t>FYW145</t>
  </si>
  <si>
    <t>LEON [3] CUPRA TP 2000CC 5P T</t>
  </si>
  <si>
    <t>CJX196204</t>
  </si>
  <si>
    <t>VSSZZZ5FZLR000052</t>
  </si>
  <si>
    <t xml:space="preserve">SEAT LEON </t>
  </si>
  <si>
    <t>dcaristi22@gmail.com</t>
  </si>
  <si>
    <t>BALAGUERA</t>
  </si>
  <si>
    <t>JSW436</t>
  </si>
  <si>
    <t>CFZU43977</t>
  </si>
  <si>
    <t>9BWAB45U7MT007930</t>
  </si>
  <si>
    <t>vivibalagueraq@gmail.com</t>
  </si>
  <si>
    <t>LCX237</t>
  </si>
  <si>
    <t>A25AV412007</t>
  </si>
  <si>
    <t>JTMM6RFV6ND051333</t>
  </si>
  <si>
    <t>juancgranada@outlook.com</t>
  </si>
  <si>
    <t>JQL517</t>
  </si>
  <si>
    <t>CAICEDONIA</t>
  </si>
  <si>
    <t>PRADO [LC 150] TX-L [FL] [2] SUMO TP 2700CC 3P CT TC</t>
  </si>
  <si>
    <t>1GD8984754</t>
  </si>
  <si>
    <t>JTEBR3FJ0N5021114</t>
  </si>
  <si>
    <t>linasantamaria1@hotmail.com</t>
  </si>
  <si>
    <t>LIBARDO</t>
  </si>
  <si>
    <t>GHK704</t>
  </si>
  <si>
    <t>DHS444497</t>
  </si>
  <si>
    <t>9BWCH6CHXPP006597</t>
  </si>
  <si>
    <t>valen-2609@hotmail.com</t>
  </si>
  <si>
    <t>OVERDAN</t>
  </si>
  <si>
    <t>MARRERO</t>
  </si>
  <si>
    <t>USTARIZ</t>
  </si>
  <si>
    <t>KSM976</t>
  </si>
  <si>
    <t>SONET VIBRANT MT 1500CC 6AB ABS</t>
  </si>
  <si>
    <t>G4FLMV239324</t>
  </si>
  <si>
    <t>MZBFC814ANN128751</t>
  </si>
  <si>
    <t>omarrero@laproff.com</t>
  </si>
  <si>
    <t>JQP748</t>
  </si>
  <si>
    <t>J759Q016394</t>
  </si>
  <si>
    <t>9FB4SR4DXMM426725</t>
  </si>
  <si>
    <t>jackeherrerap@yahoo.es</t>
  </si>
  <si>
    <t>NLS838</t>
  </si>
  <si>
    <t>PE40802952</t>
  </si>
  <si>
    <t>3MVDM2W7ASL306626</t>
  </si>
  <si>
    <t>marcelaapa80@hotmail.com</t>
  </si>
  <si>
    <t>EDISON</t>
  </si>
  <si>
    <t>JXV487</t>
  </si>
  <si>
    <t>F007K559</t>
  </si>
  <si>
    <t>WBATY5104M9F20267</t>
  </si>
  <si>
    <t>LMX015</t>
  </si>
  <si>
    <t>2GDD046499</t>
  </si>
  <si>
    <t>8AJAB3GS5N2932356</t>
  </si>
  <si>
    <t>vlagato@gmail.com</t>
  </si>
  <si>
    <t>DE FATIMA</t>
  </si>
  <si>
    <t>KUO589</t>
  </si>
  <si>
    <t>HR16471468U</t>
  </si>
  <si>
    <t>3N1CK3CE8ZL413447</t>
  </si>
  <si>
    <t>cogutierrezarango@gmail.com</t>
  </si>
  <si>
    <t>CAITA</t>
  </si>
  <si>
    <t>HKU385</t>
  </si>
  <si>
    <t>CEL134492</t>
  </si>
  <si>
    <t>3GNCJ8CE0EL134492</t>
  </si>
  <si>
    <t>fangelita1113@gmail.com</t>
  </si>
  <si>
    <t>FZM144</t>
  </si>
  <si>
    <t>2 [2] Grand Touring L TP 1500CC 6AB T</t>
  </si>
  <si>
    <t>P540517234</t>
  </si>
  <si>
    <t>3MDDJ2HAALM214799</t>
  </si>
  <si>
    <t>andres_choconta88@hotmail.com</t>
  </si>
  <si>
    <t>DE PEREZ</t>
  </si>
  <si>
    <t>JPK393</t>
  </si>
  <si>
    <t>P540585077</t>
  </si>
  <si>
    <t>3MDDJ2HAAMM302641</t>
  </si>
  <si>
    <t>claudiapatriciaperezduque@gmail.com</t>
  </si>
  <si>
    <t>CUEVAS</t>
  </si>
  <si>
    <t>NIO367</t>
  </si>
  <si>
    <t>PUA48065</t>
  </si>
  <si>
    <t>1FMCU0GN0PUA48065</t>
  </si>
  <si>
    <t>catacaves@hotmail.com</t>
  </si>
  <si>
    <t>LMQ909</t>
  </si>
  <si>
    <t>TRAILBLAZER [2] [FL] LT TP 2800CC 4X4 TD</t>
  </si>
  <si>
    <t>LWNF221191040</t>
  </si>
  <si>
    <t>9BG156FK0PC402704</t>
  </si>
  <si>
    <t>garciazuluagacarlosalberto105@gmail.com</t>
  </si>
  <si>
    <t>LMW538</t>
  </si>
  <si>
    <t>PE40753832</t>
  </si>
  <si>
    <t>3MZBP2S7APM200892</t>
  </si>
  <si>
    <t>alexcasasnieto@hotmail.com</t>
  </si>
  <si>
    <t>KPM512</t>
  </si>
  <si>
    <t>CFZV05627</t>
  </si>
  <si>
    <t>9BWDB45U7NT065549</t>
  </si>
  <si>
    <t>javihalo2@gmail.com</t>
  </si>
  <si>
    <t>ELMER</t>
  </si>
  <si>
    <t>URU839</t>
  </si>
  <si>
    <t>BT50 [2] PROFESSIONAL MT 3200CC 4X4</t>
  </si>
  <si>
    <t>P5AT1136301</t>
  </si>
  <si>
    <t>MM7UP4DF7FW236433</t>
  </si>
  <si>
    <t xml:space="preserve">MAZDA BT50 </t>
  </si>
  <si>
    <t>elrivera8829@gmail.com</t>
  </si>
  <si>
    <t>UDK745</t>
  </si>
  <si>
    <t>MR18038391J</t>
  </si>
  <si>
    <t>3N1BC1ASXZK256435</t>
  </si>
  <si>
    <t>edithibanezolaya@gmail.com</t>
  </si>
  <si>
    <t>YUDERLY</t>
  </si>
  <si>
    <t>BAILON</t>
  </si>
  <si>
    <t>NSR557</t>
  </si>
  <si>
    <t>DHS767813</t>
  </si>
  <si>
    <t>9BWAH5BZ3ST609015</t>
  </si>
  <si>
    <t>yuderly.bailon88@gmail.com</t>
  </si>
  <si>
    <t>ALCIDES</t>
  </si>
  <si>
    <t>EFN746</t>
  </si>
  <si>
    <t>2GD4330490</t>
  </si>
  <si>
    <t>8AJKB8CD5J1672629</t>
  </si>
  <si>
    <t>alcimej@hotmail.com</t>
  </si>
  <si>
    <t>LZZ290</t>
  </si>
  <si>
    <t>2GDG408530</t>
  </si>
  <si>
    <t>8AJKB3CD1P1657847</t>
  </si>
  <si>
    <t>jime03@hotmail.com</t>
  </si>
  <si>
    <t>LTM701</t>
  </si>
  <si>
    <t>K12MP4338322</t>
  </si>
  <si>
    <t>MBHZF63S2PG302665</t>
  </si>
  <si>
    <t>LEQ311</t>
  </si>
  <si>
    <t>YT50515</t>
  </si>
  <si>
    <t>JF1GT7LL5NG167655</t>
  </si>
  <si>
    <t>lefranco1@gmail.com</t>
  </si>
  <si>
    <t>LRV237</t>
  </si>
  <si>
    <t>1GRC582928</t>
  </si>
  <si>
    <t>JTEBU4JR1P6088755</t>
  </si>
  <si>
    <t>creacionesyoungclass@gmail.com</t>
  </si>
  <si>
    <t>CASTANO</t>
  </si>
  <si>
    <t>LPR423</t>
  </si>
  <si>
    <t>CWS569156</t>
  </si>
  <si>
    <t>9BWAL45U0NT127728</t>
  </si>
  <si>
    <t>gpto1979@hotmail.es</t>
  </si>
  <si>
    <t>DEISY</t>
  </si>
  <si>
    <t>LKU510</t>
  </si>
  <si>
    <t>K12C5776462</t>
  </si>
  <si>
    <t>JS2ZC53S6P6401588</t>
  </si>
  <si>
    <t>loreopto419@hotmail.com</t>
  </si>
  <si>
    <t>IHL492</t>
  </si>
  <si>
    <t>2842Q037804</t>
  </si>
  <si>
    <t>9FB5SRC9GHM290302</t>
  </si>
  <si>
    <t>GHV236</t>
  </si>
  <si>
    <t>RIO EMOTION TP 1400CC 5P R15</t>
  </si>
  <si>
    <t>G4LCJE743680</t>
  </si>
  <si>
    <t>3KPA251ABLE220344</t>
  </si>
  <si>
    <t>coordinacionprimaria@avanzar.edu.co</t>
  </si>
  <si>
    <t>JDO389</t>
  </si>
  <si>
    <t>A 250 [W176] SPORT TP 2000CC T</t>
  </si>
  <si>
    <t>WDD1760441J475106</t>
  </si>
  <si>
    <t>jferroch@gmail.com</t>
  </si>
  <si>
    <t>YINA</t>
  </si>
  <si>
    <t>VIERA</t>
  </si>
  <si>
    <t>JLO529</t>
  </si>
  <si>
    <t>A812UG11843</t>
  </si>
  <si>
    <t>9FB4SREB4MM403692</t>
  </si>
  <si>
    <t>GEP796</t>
  </si>
  <si>
    <t>HR16818393T</t>
  </si>
  <si>
    <t>3N8CP5HD7ZL605845</t>
  </si>
  <si>
    <t>KMM636</t>
  </si>
  <si>
    <t>B403CO77074</t>
  </si>
  <si>
    <t>9FBHSRAJBGM888391</t>
  </si>
  <si>
    <t>bemeal1959@hotmail.com</t>
  </si>
  <si>
    <t>FKL763</t>
  </si>
  <si>
    <t>FRONTIER [2] 2.5L MT 2500CC 4X2 A</t>
  </si>
  <si>
    <t>QR25-366876H</t>
  </si>
  <si>
    <t>3N6AD33U8ZK421332</t>
  </si>
  <si>
    <t>gustaboy25@hotmail.com</t>
  </si>
  <si>
    <t>TIQUE</t>
  </si>
  <si>
    <t>GWR514</t>
  </si>
  <si>
    <t>S.PRESSO GA MT 1000CC 5P AA</t>
  </si>
  <si>
    <t>K10BN2438026</t>
  </si>
  <si>
    <t>MA3FL41S1NA277201</t>
  </si>
  <si>
    <t>LEIDI</t>
  </si>
  <si>
    <t>YAMILETH</t>
  </si>
  <si>
    <t>KOY087</t>
  </si>
  <si>
    <t>HR16389507V</t>
  </si>
  <si>
    <t>3N8CP5HE4ZL617461</t>
  </si>
  <si>
    <t>ladybentran8@yahoo.com</t>
  </si>
  <si>
    <t>CURVELO</t>
  </si>
  <si>
    <t>EDY621</t>
  </si>
  <si>
    <t>CRETA ADVANCE MT 1600CC 4X2 2</t>
  </si>
  <si>
    <t>G4FGFU673541</t>
  </si>
  <si>
    <t>MALC281CAHM055899</t>
  </si>
  <si>
    <t>cesarcurvelo@hotmail.com</t>
  </si>
  <si>
    <t>FSW590</t>
  </si>
  <si>
    <t>C3 [3] SHINE TP 1600CC CT 6AB</t>
  </si>
  <si>
    <t>10FC1M0113015</t>
  </si>
  <si>
    <t>VF7SXNFPDKT501599</t>
  </si>
  <si>
    <t>nestortobon@gmail.com</t>
  </si>
  <si>
    <t>LQL678</t>
  </si>
  <si>
    <t>L4F222015131</t>
  </si>
  <si>
    <t>9BGEB69K0PG185170</t>
  </si>
  <si>
    <t>palmiequipos@hotmail.com</t>
  </si>
  <si>
    <t>GENY</t>
  </si>
  <si>
    <t>CAIPA</t>
  </si>
  <si>
    <t>GTL567</t>
  </si>
  <si>
    <t>1KD2856351</t>
  </si>
  <si>
    <t>JTEBH3FJ6KK215212</t>
  </si>
  <si>
    <t>genycare@gmail.com</t>
  </si>
  <si>
    <t>LNZ763</t>
  </si>
  <si>
    <t>A452D023155</t>
  </si>
  <si>
    <t>9FBHJD205RM789453</t>
  </si>
  <si>
    <t>arias.angel56@gmail.com</t>
  </si>
  <si>
    <t>QUIÃ‘ONEZ</t>
  </si>
  <si>
    <t>UDS831</t>
  </si>
  <si>
    <t>F710Q179099</t>
  </si>
  <si>
    <t>9FBBSRADDGM734055</t>
  </si>
  <si>
    <t>guerrerogalvis@hotmail.com</t>
  </si>
  <si>
    <t>JUU259</t>
  </si>
  <si>
    <t>COLORADO [FL] LTZ MT 2800CC 4X4 TD</t>
  </si>
  <si>
    <t>LWNF210261118</t>
  </si>
  <si>
    <t>9BG148MK0MC427286</t>
  </si>
  <si>
    <t xml:space="preserve">CHEVROLET COLORADO </t>
  </si>
  <si>
    <t>Victorjct@hotmail.com</t>
  </si>
  <si>
    <t>AMIRA</t>
  </si>
  <si>
    <t>SARID</t>
  </si>
  <si>
    <t>EGR153</t>
  </si>
  <si>
    <t>PY10514698</t>
  </si>
  <si>
    <t>JM7KF2WLAL0321326</t>
  </si>
  <si>
    <t>amiradiazlopez@gmail.com</t>
  </si>
  <si>
    <t>NFN615</t>
  </si>
  <si>
    <t>PY22165587</t>
  </si>
  <si>
    <t>JM7KF4WLAR0890933</t>
  </si>
  <si>
    <t>amaliavergel11@hotmail.com</t>
  </si>
  <si>
    <t>FIY492</t>
  </si>
  <si>
    <t>G4NHPH330130</t>
  </si>
  <si>
    <t>KNAER81AER7544015</t>
  </si>
  <si>
    <t>administracion@scanform.com.co</t>
  </si>
  <si>
    <t>JPZ911</t>
  </si>
  <si>
    <t>P540615214</t>
  </si>
  <si>
    <t>3MDDJ2SAANM307418</t>
  </si>
  <si>
    <t>luzmabe04@gmail.com</t>
  </si>
  <si>
    <t>RANGEL</t>
  </si>
  <si>
    <t>JLS436</t>
  </si>
  <si>
    <t>T-CROSS TRENDLINE MT 1600CC 6AB A</t>
  </si>
  <si>
    <t>CWS530278</t>
  </si>
  <si>
    <t>9BWBL6BF6L40600</t>
  </si>
  <si>
    <t>conrangel_5@hotmail.com</t>
  </si>
  <si>
    <t>LTX773</t>
  </si>
  <si>
    <t>H5HA460D047329</t>
  </si>
  <si>
    <t>93Y9SR333PJ442572</t>
  </si>
  <si>
    <t>herwinduran@gmail.com</t>
  </si>
  <si>
    <t>KYV398</t>
  </si>
  <si>
    <t>FUNZA</t>
  </si>
  <si>
    <t>PICANTO [3] ZENITH AT 1250CC 6AB ABS AA</t>
  </si>
  <si>
    <t>G4LAMP202583</t>
  </si>
  <si>
    <t>KNAB3512BNT879340</t>
  </si>
  <si>
    <t>Camihermoli@hotmail.com</t>
  </si>
  <si>
    <t>ZXU465</t>
  </si>
  <si>
    <t>X6 [E71] xDrive30d Prem TP 3000CC TD CT</t>
  </si>
  <si>
    <t>WBAFH6109E0B45131</t>
  </si>
  <si>
    <t xml:space="preserve">BMW X6 </t>
  </si>
  <si>
    <t>joseberrio7@gmail.com</t>
  </si>
  <si>
    <t>HFR639</t>
  </si>
  <si>
    <t>PY40246957</t>
  </si>
  <si>
    <t>3MVDM4WLAML100418</t>
  </si>
  <si>
    <t>tcaicedo0918@hotmail.com</t>
  </si>
  <si>
    <t>NATALI</t>
  </si>
  <si>
    <t>CIRILO</t>
  </si>
  <si>
    <t>NFN249</t>
  </si>
  <si>
    <t>2GD1402805</t>
  </si>
  <si>
    <t>8AJCB3GS1P2435624</t>
  </si>
  <si>
    <t>pamecirilo@hotmail.com</t>
  </si>
  <si>
    <t>FSK392</t>
  </si>
  <si>
    <t>2842Q191566</t>
  </si>
  <si>
    <t>9FB5SRC9GKM481982</t>
  </si>
  <si>
    <t>alciraochoa14@hotmail.com</t>
  </si>
  <si>
    <t>JRW985</t>
  </si>
  <si>
    <t>CWS130216</t>
  </si>
  <si>
    <t>9BWDL45U8NT066366</t>
  </si>
  <si>
    <t>JXQ064</t>
  </si>
  <si>
    <t>K12C5722993</t>
  </si>
  <si>
    <t>JS2ZC53S8N6401816</t>
  </si>
  <si>
    <t>jcastiblancopu@unal.edu.co</t>
  </si>
  <si>
    <t>NSR582</t>
  </si>
  <si>
    <t>TUCSON [4] NX ATTRACTION MT 2000CC 4X2 2AB AB</t>
  </si>
  <si>
    <t>G4NLPW648658</t>
  </si>
  <si>
    <t>TMAJB81DASJ486244</t>
  </si>
  <si>
    <t>directorcontable@cfytsas.com.co</t>
  </si>
  <si>
    <t>SOLARTE</t>
  </si>
  <si>
    <t>EPN719</t>
  </si>
  <si>
    <t>A812UF45593</t>
  </si>
  <si>
    <t>9FB5SREB4LM009355</t>
  </si>
  <si>
    <t>JMV714</t>
  </si>
  <si>
    <t>X TRAIL [T32] ADVANCE TP 2500CC 4X2 A</t>
  </si>
  <si>
    <t>QR25479593M</t>
  </si>
  <si>
    <t>JN1JBAT32Z0027171</t>
  </si>
  <si>
    <t>mariateresap@gmail.com</t>
  </si>
  <si>
    <t>USX728</t>
  </si>
  <si>
    <t>KOLEOS [1][FL][2] SPORTWAY TP 2500CC TC R18</t>
  </si>
  <si>
    <t>2TRA703F024496</t>
  </si>
  <si>
    <t>VF1VY0CA2GC556503</t>
  </si>
  <si>
    <t>mono.personal@gmail.com</t>
  </si>
  <si>
    <t>DIR322</t>
  </si>
  <si>
    <t>PILOT [2] EXL AT 3500CC 4X4</t>
  </si>
  <si>
    <t>J35Z43121057</t>
  </si>
  <si>
    <t>5FNYF4850BB602902</t>
  </si>
  <si>
    <t xml:space="preserve">HONDA PILOT </t>
  </si>
  <si>
    <t>haruldo3@yahoo.com</t>
  </si>
  <si>
    <t>SOLAEZ</t>
  </si>
  <si>
    <t>LYW745</t>
  </si>
  <si>
    <t>HR16800374V</t>
  </si>
  <si>
    <t>3N8CP5HE3ZL626622</t>
  </si>
  <si>
    <t>malufejo@hotmail.com</t>
  </si>
  <si>
    <t>REGIMBERTO</t>
  </si>
  <si>
    <t>FXM953</t>
  </si>
  <si>
    <t>TONIC VIBRANT TP 1600CC 5P R16</t>
  </si>
  <si>
    <t>G4FGJE036388</t>
  </si>
  <si>
    <t>3KPA251CBKE127528</t>
  </si>
  <si>
    <t xml:space="preserve">KIA TONIC </t>
  </si>
  <si>
    <t>regimbertoserna@gmail.com</t>
  </si>
  <si>
    <t>IIQ382</t>
  </si>
  <si>
    <t>A402C048069</t>
  </si>
  <si>
    <t>9FBHSRAJ6GM941341</t>
  </si>
  <si>
    <t>VCU652</t>
  </si>
  <si>
    <t>NP 300 FRONTIER [1] 2.5L MT 2500CC TD 4X4 EST</t>
  </si>
  <si>
    <t>YD25257210T</t>
  </si>
  <si>
    <t>3N6PD25Y1ZK878083</t>
  </si>
  <si>
    <t>PICKUP SENCILLA</t>
  </si>
  <si>
    <t>MABEL</t>
  </si>
  <si>
    <t>ROCÃO</t>
  </si>
  <si>
    <t>CALDERÃ“N</t>
  </si>
  <si>
    <t>JLP250</t>
  </si>
  <si>
    <t>2842Q251952</t>
  </si>
  <si>
    <t>9FBHSR595MM424062</t>
  </si>
  <si>
    <t>mrociocastroc@hotmail.com</t>
  </si>
  <si>
    <t>ROSMERY</t>
  </si>
  <si>
    <t>PUX974</t>
  </si>
  <si>
    <t>KICKS [FL] [P16] SENSE AT 2000CC 4X2 6</t>
  </si>
  <si>
    <t>MR20069347K</t>
  </si>
  <si>
    <t>3N8AP6HE2ZL852079</t>
  </si>
  <si>
    <t>rosmery.guerrero@dupree.com.co</t>
  </si>
  <si>
    <t>YOLIBEL</t>
  </si>
  <si>
    <t>GSU299</t>
  </si>
  <si>
    <t>Z1182478HOAX0017</t>
  </si>
  <si>
    <t>9GACE6CD1KB051976</t>
  </si>
  <si>
    <t>NORIEGA</t>
  </si>
  <si>
    <t>JNN422</t>
  </si>
  <si>
    <t>GOL [7] [FL] COMFORTLINE MT 1600CC 2AB ABS R1</t>
  </si>
  <si>
    <t>CFZU69235</t>
  </si>
  <si>
    <t>9BWAB45U9MT068504</t>
  </si>
  <si>
    <t>jornor8@yahoo.es</t>
  </si>
  <si>
    <t>LHT138</t>
  </si>
  <si>
    <t>J759Q129267</t>
  </si>
  <si>
    <t>9FB4SR4D9PM282643</t>
  </si>
  <si>
    <t>MARISELA</t>
  </si>
  <si>
    <t>AVENDANO</t>
  </si>
  <si>
    <t>NDS059</t>
  </si>
  <si>
    <t>1KD2209048</t>
  </si>
  <si>
    <t>JTEBH9FJ5D5047325</t>
  </si>
  <si>
    <t>map_218@hotmail.com</t>
  </si>
  <si>
    <t>DVZ858</t>
  </si>
  <si>
    <t>HGC40767</t>
  </si>
  <si>
    <t>1FM5K8F85HGC40767</t>
  </si>
  <si>
    <t>NIDCY</t>
  </si>
  <si>
    <t>BERNARDA</t>
  </si>
  <si>
    <t>USCATEGUI</t>
  </si>
  <si>
    <t>MXQ755</t>
  </si>
  <si>
    <t>JENESANO</t>
  </si>
  <si>
    <t>G4FGRE058748</t>
  </si>
  <si>
    <t>3KPFD51ABSE066218</t>
  </si>
  <si>
    <t>angielz17@hotmail.com</t>
  </si>
  <si>
    <t>COCUY</t>
  </si>
  <si>
    <t>NLZ628</t>
  </si>
  <si>
    <t>HR13558858A</t>
  </si>
  <si>
    <t>SJNTANJ12Z1258032</t>
  </si>
  <si>
    <t>jonathan.cocuy@tingestudio.co</t>
  </si>
  <si>
    <t>LPU379</t>
  </si>
  <si>
    <t>PY40570295</t>
  </si>
  <si>
    <t>JM7VA4WLARN101682</t>
  </si>
  <si>
    <t>monicavgrajales@gmail.com</t>
  </si>
  <si>
    <t>VAHOS</t>
  </si>
  <si>
    <t>JHO981</t>
  </si>
  <si>
    <t>TURBACO</t>
  </si>
  <si>
    <t>3ZR6901900</t>
  </si>
  <si>
    <t>JTMWD3EV5HJ080115</t>
  </si>
  <si>
    <t>davidmoreno73@hotmail.com</t>
  </si>
  <si>
    <t>HERMILDA</t>
  </si>
  <si>
    <t>HTX869</t>
  </si>
  <si>
    <t>FORTUNER [FL] 2.7L MT 2700CC 4X2</t>
  </si>
  <si>
    <t>2TR7670769</t>
  </si>
  <si>
    <t>8AJZX69G1E9404068</t>
  </si>
  <si>
    <t>hermildamarin@gmail.com</t>
  </si>
  <si>
    <t>JXX772</t>
  </si>
  <si>
    <t>M16A2372896</t>
  </si>
  <si>
    <t>TSMYD21S2NMA18152</t>
  </si>
  <si>
    <t>titalvarado@gmail.com</t>
  </si>
  <si>
    <t>IHW651</t>
  </si>
  <si>
    <t>G4NAFH116446</t>
  </si>
  <si>
    <t>KNAPB81AAG7824959</t>
  </si>
  <si>
    <t>joseyesidsotelo@gmail.com</t>
  </si>
  <si>
    <t>NML770</t>
  </si>
  <si>
    <t>MR20537662J</t>
  </si>
  <si>
    <t>3N1AB8AEXZY603194</t>
  </si>
  <si>
    <t>Contactoasm@yahoo.com</t>
  </si>
  <si>
    <t>NYY881</t>
  </si>
  <si>
    <t>H5HE490N375594</t>
  </si>
  <si>
    <t>VF1RJL005SC522998</t>
  </si>
  <si>
    <t>carlostriana89@gmail.com</t>
  </si>
  <si>
    <t>HERIBERTO</t>
  </si>
  <si>
    <t>KOQ808</t>
  </si>
  <si>
    <t>HILUX [8] [2 FL] 2.4L MT 2400CC TD 7AB 4X4</t>
  </si>
  <si>
    <t>2GDG257898</t>
  </si>
  <si>
    <t>8AJKB3CD3M1633304</t>
  </si>
  <si>
    <t>heribertomm14@gmail.com</t>
  </si>
  <si>
    <t>GBT409</t>
  </si>
  <si>
    <t>TOCANCIPA</t>
  </si>
  <si>
    <t>E412C161948</t>
  </si>
  <si>
    <t>9FBHSR5B6LM900716</t>
  </si>
  <si>
    <t>XORAIMA</t>
  </si>
  <si>
    <t>CABAS</t>
  </si>
  <si>
    <t>JWV699</t>
  </si>
  <si>
    <t>K12C5719556</t>
  </si>
  <si>
    <t>JS2ZC53S0N6401616</t>
  </si>
  <si>
    <t>xpbc79@gmail.com</t>
  </si>
  <si>
    <t>MUÃ‘IZ</t>
  </si>
  <si>
    <t>NUZ923</t>
  </si>
  <si>
    <t>2ZR3B03550</t>
  </si>
  <si>
    <t>9BRKZAAG3S0702664</t>
  </si>
  <si>
    <t>medcarlos@yahoo.com</t>
  </si>
  <si>
    <t>IZR425</t>
  </si>
  <si>
    <t>G4NAGH858705</t>
  </si>
  <si>
    <t>KNAPM81ABH7072650</t>
  </si>
  <si>
    <t>lefapa@hotmail.com</t>
  </si>
  <si>
    <t>KPM337</t>
  </si>
  <si>
    <t>CWS564294</t>
  </si>
  <si>
    <t>9BWDL45U7NT053298</t>
  </si>
  <si>
    <t>fernandab23@hotmail.com</t>
  </si>
  <si>
    <t>MADERO</t>
  </si>
  <si>
    <t>RES873</t>
  </si>
  <si>
    <t>SENTRA 2.0 E AT 2000CC 2AB F</t>
  </si>
  <si>
    <t>MR20545877H</t>
  </si>
  <si>
    <t>3N1AB6AE6ZL505880</t>
  </si>
  <si>
    <t>famontanes@gmail.com</t>
  </si>
  <si>
    <t>DALY</t>
  </si>
  <si>
    <t>MYU968</t>
  </si>
  <si>
    <t>SPORTAGE [5] NQ5e GT LINE AT 2000CC 6AB T</t>
  </si>
  <si>
    <t>G4NLRH016687</t>
  </si>
  <si>
    <t>U5YPV81DBSL326069</t>
  </si>
  <si>
    <t>dluceroc29@gmail.com</t>
  </si>
  <si>
    <t>AGUSTIN</t>
  </si>
  <si>
    <t>OSWALDO</t>
  </si>
  <si>
    <t>NIP461</t>
  </si>
  <si>
    <t>PE40786377</t>
  </si>
  <si>
    <t>3MVDM2W7ARL211953</t>
  </si>
  <si>
    <t>oswaldoleon2000@gmail.com</t>
  </si>
  <si>
    <t>ENEYDA</t>
  </si>
  <si>
    <t>VELLOJIN</t>
  </si>
  <si>
    <t>NTW825</t>
  </si>
  <si>
    <t>A452D026124</t>
  </si>
  <si>
    <t>9FBHJD204RM910649</t>
  </si>
  <si>
    <t>raices021@hotmail.com</t>
  </si>
  <si>
    <t>GRS629</t>
  </si>
  <si>
    <t>JTY004652</t>
  </si>
  <si>
    <t>9BGKC48T0KG398793</t>
  </si>
  <si>
    <t>carolaynospino1998@outlook.es</t>
  </si>
  <si>
    <t>IEM418</t>
  </si>
  <si>
    <t>FUSION [3] TITANIUM TP 2000CC CT T</t>
  </si>
  <si>
    <t>FR148154</t>
  </si>
  <si>
    <t>3FA6P0K98FR148154</t>
  </si>
  <si>
    <t xml:space="preserve">FORD FUSION </t>
  </si>
  <si>
    <t>damarase@hotmail.com</t>
  </si>
  <si>
    <t>EJT346</t>
  </si>
  <si>
    <t>C3 [3] SHINE TP 1600CC CT 6A</t>
  </si>
  <si>
    <t>FC1M0098738</t>
  </si>
  <si>
    <t>VF7SXNFPDJT501821</t>
  </si>
  <si>
    <t>morenofranco40@gmail.com</t>
  </si>
  <si>
    <t>HJM166</t>
  </si>
  <si>
    <t>JETTA [5] TRENDLINE MT 2000CC CT FE</t>
  </si>
  <si>
    <t>CBP502984</t>
  </si>
  <si>
    <t>3VWDV49M4EM002951</t>
  </si>
  <si>
    <t>madelc78@yahoo.com</t>
  </si>
  <si>
    <t>JTL447</t>
  </si>
  <si>
    <t>3 [4] GRAND TOURING TP 2500CC 7AB C</t>
  </si>
  <si>
    <t>PY40258127</t>
  </si>
  <si>
    <t>3MZBP2SLAMM103067</t>
  </si>
  <si>
    <t>arturogc_89@hotmail.con</t>
  </si>
  <si>
    <t>YENY</t>
  </si>
  <si>
    <t>LETRADO</t>
  </si>
  <si>
    <t>WLL764</t>
  </si>
  <si>
    <t>KORANDO C [FL] TP 2000CC TD 4X</t>
  </si>
  <si>
    <t>KPTA0A1SSFP152341</t>
  </si>
  <si>
    <t>ERIAS</t>
  </si>
  <si>
    <t>JHS223</t>
  </si>
  <si>
    <t>1KD2696120</t>
  </si>
  <si>
    <t>JTEBH3FJ3HK189001</t>
  </si>
  <si>
    <t>jose.estructurasg@gmail.com</t>
  </si>
  <si>
    <t>LPR375</t>
  </si>
  <si>
    <t>PY21950665</t>
  </si>
  <si>
    <t>JM7KF2WLAPO779127</t>
  </si>
  <si>
    <t>actjjm@yahoo.com</t>
  </si>
  <si>
    <t>ALEXANDAR</t>
  </si>
  <si>
    <t>NIP819</t>
  </si>
  <si>
    <t>2ZR2V92995</t>
  </si>
  <si>
    <t>9BRBZ3BE9R4053044</t>
  </si>
  <si>
    <t>LJK022</t>
  </si>
  <si>
    <t>L4H222315151</t>
  </si>
  <si>
    <t>8AGEA76C0PR119383</t>
  </si>
  <si>
    <t>jayzuluaga@gmail.com</t>
  </si>
  <si>
    <t>EMILIA</t>
  </si>
  <si>
    <t>GARCES</t>
  </si>
  <si>
    <t>JXX467</t>
  </si>
  <si>
    <t>G4NLMW659023</t>
  </si>
  <si>
    <t>TMAJB81DBNJ092081</t>
  </si>
  <si>
    <t>adrianagarcesg@hotmail.com</t>
  </si>
  <si>
    <t>JKM954</t>
  </si>
  <si>
    <t>3ZR8033418</t>
  </si>
  <si>
    <t>JTMWD3EV2HJ098443</t>
  </si>
  <si>
    <t>LINAMA1978@HOTMAIL.COM</t>
  </si>
  <si>
    <t>RAO630</t>
  </si>
  <si>
    <t>TIIDA SD PREMIUM AT 1800CC 2 AB</t>
  </si>
  <si>
    <t>MR18465676H</t>
  </si>
  <si>
    <t>3N1BC1AD2ZK094835</t>
  </si>
  <si>
    <t>luz.avila1962@gmail.com</t>
  </si>
  <si>
    <t>GWP245</t>
  </si>
  <si>
    <t>MURANO [Z52] EXCLUSIVE TP 3500CC 4X4 C</t>
  </si>
  <si>
    <t>VQ35224780W</t>
  </si>
  <si>
    <t>5N1TANZ52LN120533</t>
  </si>
  <si>
    <t xml:space="preserve">NISSAN MURANO </t>
  </si>
  <si>
    <t>JANED</t>
  </si>
  <si>
    <t>DGT255</t>
  </si>
  <si>
    <t>FUC18304</t>
  </si>
  <si>
    <t>1FMCU9G92FUC18304</t>
  </si>
  <si>
    <t>janed_gg@hotmail.com</t>
  </si>
  <si>
    <t>JHL234</t>
  </si>
  <si>
    <t>1KD2852764</t>
  </si>
  <si>
    <t>JTEBH3FJXKK214113</t>
  </si>
  <si>
    <t>JEAN</t>
  </si>
  <si>
    <t>CLAUDE</t>
  </si>
  <si>
    <t>BESSUDO</t>
  </si>
  <si>
    <t>LMS337</t>
  </si>
  <si>
    <t>NUA48954</t>
  </si>
  <si>
    <t>1FMCU9DZ8NUA48954</t>
  </si>
  <si>
    <t>MARTTZA</t>
  </si>
  <si>
    <t>UTL799</t>
  </si>
  <si>
    <t>GOL [6] CUP MT 1600CC 5P R1</t>
  </si>
  <si>
    <t>CFZN66059</t>
  </si>
  <si>
    <t>9BWAB05U1FT058934</t>
  </si>
  <si>
    <t>maritzavela3@hotmail.com</t>
  </si>
  <si>
    <t>GUALDRON</t>
  </si>
  <si>
    <t>BASTILLA</t>
  </si>
  <si>
    <t>KSY801</t>
  </si>
  <si>
    <t>L4F221784227</t>
  </si>
  <si>
    <t>9BGED48K0PG154215</t>
  </si>
  <si>
    <t>camilogualdron1@gmail.com</t>
  </si>
  <si>
    <t>LRO929</t>
  </si>
  <si>
    <t>L4F222094558</t>
  </si>
  <si>
    <t>9BGED48K0PG172551</t>
  </si>
  <si>
    <t>POSSO</t>
  </si>
  <si>
    <t>LEP343</t>
  </si>
  <si>
    <t>LA UNION</t>
  </si>
  <si>
    <t>A452D012127</t>
  </si>
  <si>
    <t>9FBHJD208PM344900</t>
  </si>
  <si>
    <t>GEM721</t>
  </si>
  <si>
    <t>VITARA GLX + ALL GRIP AT 1600CC 6AB ABS 4X</t>
  </si>
  <si>
    <t>M16A2296726</t>
  </si>
  <si>
    <t>TSMYE21S4LM663490</t>
  </si>
  <si>
    <t>FZP420</t>
  </si>
  <si>
    <t>CE39063</t>
  </si>
  <si>
    <t>JF1GT7LL5KG073965</t>
  </si>
  <si>
    <t>eljaga@hotmail.com</t>
  </si>
  <si>
    <t>ARSUSA</t>
  </si>
  <si>
    <t>LGW701</t>
  </si>
  <si>
    <t>SELTOS EMOTION AT 2000CC 6AB R17</t>
  </si>
  <si>
    <t>G4NHPH325043</t>
  </si>
  <si>
    <t>KNAER81AER7513534</t>
  </si>
  <si>
    <t>danielospinaarsusa@gmail.com</t>
  </si>
  <si>
    <t>NORBEY</t>
  </si>
  <si>
    <t>CARRIAZO</t>
  </si>
  <si>
    <t>GYM640</t>
  </si>
  <si>
    <t>D22 FRONTIER STD MT 3000CC 4X4 T</t>
  </si>
  <si>
    <t>ZD30222438K</t>
  </si>
  <si>
    <t>JN1ANUD22Z0004589</t>
  </si>
  <si>
    <t xml:space="preserve">NISSAN D22 </t>
  </si>
  <si>
    <t>josetapia1212@hotmail.com</t>
  </si>
  <si>
    <t>CHACON</t>
  </si>
  <si>
    <t>INV340</t>
  </si>
  <si>
    <t>F4RE412C038029</t>
  </si>
  <si>
    <t>93YRHACA2HJ517397</t>
  </si>
  <si>
    <t>johan.neira1108@gmail.com</t>
  </si>
  <si>
    <t>NEUTA</t>
  </si>
  <si>
    <t>UEL517</t>
  </si>
  <si>
    <t>GRAND VITARA [3 SZ GLX SPORT MT 2400CC 5P 4X</t>
  </si>
  <si>
    <t>J24B1277108</t>
  </si>
  <si>
    <t>JS3TD04V4F4200972</t>
  </si>
  <si>
    <t>agrolamiranda1@hotmail.com</t>
  </si>
  <si>
    <t>MERCHÃN</t>
  </si>
  <si>
    <t>KRL160</t>
  </si>
  <si>
    <t>M16A2390296</t>
  </si>
  <si>
    <t>TSMYE21SXPMA82455</t>
  </si>
  <si>
    <t>merchan.camila@gmail.com</t>
  </si>
  <si>
    <t>FVS800</t>
  </si>
  <si>
    <t>RUSH HIGH TP 1500CC 4X2 5</t>
  </si>
  <si>
    <t>2NRF716016</t>
  </si>
  <si>
    <t>MHKE8FF30KK001322</t>
  </si>
  <si>
    <t xml:space="preserve">TOYOTA RUSH </t>
  </si>
  <si>
    <t>beatri23@yahoo.com</t>
  </si>
  <si>
    <t>JHV442</t>
  </si>
  <si>
    <t>HR16430158T</t>
  </si>
  <si>
    <t>3N8CP5HD3ZL460299</t>
  </si>
  <si>
    <t>g7e7@hotmail.com</t>
  </si>
  <si>
    <t>JHX665</t>
  </si>
  <si>
    <t>A812UC70637</t>
  </si>
  <si>
    <t>9FB4SREB4HM529632</t>
  </si>
  <si>
    <t>gloriamarinsa@yahoo.com</t>
  </si>
  <si>
    <t>DZT803</t>
  </si>
  <si>
    <t>SPARK [3] [FL] GT [M300] LTZ MT 1200CC 5P 2A</t>
  </si>
  <si>
    <t>Z1171458HOAX0056</t>
  </si>
  <si>
    <t>9GAMF48D7JB048027</t>
  </si>
  <si>
    <t>amartinv28@gmail.com</t>
  </si>
  <si>
    <t>PAVA</t>
  </si>
  <si>
    <t>GUTIERREZ DE PIÃ‘</t>
  </si>
  <si>
    <t>HWL172</t>
  </si>
  <si>
    <t>A 200 [W176] TP 1600CC T 5P CT</t>
  </si>
  <si>
    <t>WDD1760431J275979</t>
  </si>
  <si>
    <t>male.pava@gmail.com</t>
  </si>
  <si>
    <t>REPIZO</t>
  </si>
  <si>
    <t>LIQ668</t>
  </si>
  <si>
    <t>PE40782520</t>
  </si>
  <si>
    <t>3MVDM2W7ARL210396</t>
  </si>
  <si>
    <t>valen233@icloud.com</t>
  </si>
  <si>
    <t>FSO126</t>
  </si>
  <si>
    <t>G4NAKH004154</t>
  </si>
  <si>
    <t>U5YPG81ABLL714869</t>
  </si>
  <si>
    <t>luzdab1@hotmail.com</t>
  </si>
  <si>
    <t>OLMOS</t>
  </si>
  <si>
    <t>JGO912</t>
  </si>
  <si>
    <t>SABANALARGA</t>
  </si>
  <si>
    <t>PE31012812</t>
  </si>
  <si>
    <t>JM8KE2W76J0415210</t>
  </si>
  <si>
    <t>gercasol@gmail.com</t>
  </si>
  <si>
    <t>LKU487</t>
  </si>
  <si>
    <t>1GRC564083</t>
  </si>
  <si>
    <t>JTEBU3FJ1N5095334</t>
  </si>
  <si>
    <t>JSO107</t>
  </si>
  <si>
    <t>PE40721681</t>
  </si>
  <si>
    <t>3MVDM2W7ANL114189</t>
  </si>
  <si>
    <t>MARIA.MONICAVP3@HOTMAIL.COM</t>
  </si>
  <si>
    <t>AVELLA</t>
  </si>
  <si>
    <t>NBV081</t>
  </si>
  <si>
    <t>PRADO [LC 150] TX-L AT 4000CC 5P CT</t>
  </si>
  <si>
    <t>1GRA512659</t>
  </si>
  <si>
    <t>JTEBU3FJ1D5035312</t>
  </si>
  <si>
    <t>LXX080</t>
  </si>
  <si>
    <t>T-CROSS COMFORTLINE TP 1000CC T 6AB ABS</t>
  </si>
  <si>
    <t>DHS675644</t>
  </si>
  <si>
    <t>9BWBH6BF9R4054768</t>
  </si>
  <si>
    <t>TECNOCCIDENT@GMAIL.COM</t>
  </si>
  <si>
    <t>LLK155</t>
  </si>
  <si>
    <t>HR16599952V</t>
  </si>
  <si>
    <t>3N1CN8AE0ZL113487</t>
  </si>
  <si>
    <t>john.pena4@gmail.com</t>
  </si>
  <si>
    <t>DNT487</t>
  </si>
  <si>
    <t>H1C08252</t>
  </si>
  <si>
    <t>WF0CP6A94H1C08252</t>
  </si>
  <si>
    <t>mariate1207@gmail.com</t>
  </si>
  <si>
    <t>IYZ256</t>
  </si>
  <si>
    <t>G4FLPV554032</t>
  </si>
  <si>
    <t>MZBFC814ERN309184</t>
  </si>
  <si>
    <t>KXT741</t>
  </si>
  <si>
    <t>J759Q125865</t>
  </si>
  <si>
    <t>9FB5SR0EGPM292467</t>
  </si>
  <si>
    <t>FNQ772</t>
  </si>
  <si>
    <t>C3 [3] FEEL TP 1600CC 4AB</t>
  </si>
  <si>
    <t>10FC1M0107343</t>
  </si>
  <si>
    <t>VF7SXNFPDKT500313</t>
  </si>
  <si>
    <t>kro.2005@hotmail.com</t>
  </si>
  <si>
    <t>GFT998</t>
  </si>
  <si>
    <t>PE40683387</t>
  </si>
  <si>
    <t>3MVDM2W7AML103384</t>
  </si>
  <si>
    <t>miguel.vanegas84@gmail.com</t>
  </si>
  <si>
    <t>EIN766</t>
  </si>
  <si>
    <t>PY10319205</t>
  </si>
  <si>
    <t>JM7KF2WLAJ0146231</t>
  </si>
  <si>
    <t>EJANL001@YAHOO.COM</t>
  </si>
  <si>
    <t>JIV955</t>
  </si>
  <si>
    <t>1KD2660978</t>
  </si>
  <si>
    <t>JTEBH3FJXHK185074</t>
  </si>
  <si>
    <t>jamaya@nanicastation.com.co</t>
  </si>
  <si>
    <t>JHZ849</t>
  </si>
  <si>
    <t>B12D116119022550</t>
  </si>
  <si>
    <t>9GAMF48D0HB021570</t>
  </si>
  <si>
    <t>galvisb825@gmail.com</t>
  </si>
  <si>
    <t>RITO</t>
  </si>
  <si>
    <t>GKU892</t>
  </si>
  <si>
    <t>CLL244919</t>
  </si>
  <si>
    <t>3GNDJ8EE3LL244919</t>
  </si>
  <si>
    <t>gomezrito0@gmail.com</t>
  </si>
  <si>
    <t>MAICOL</t>
  </si>
  <si>
    <t>NLZ648</t>
  </si>
  <si>
    <t>MARCH [FL] [2] SENSE CONNECT AT 1600CC 6AB A</t>
  </si>
  <si>
    <t>HR16508502U</t>
  </si>
  <si>
    <t>3N1CK3CE9ZL416230</t>
  </si>
  <si>
    <t>michaelbc52@hotmail.com</t>
  </si>
  <si>
    <t>JINNETH</t>
  </si>
  <si>
    <t>JWX865</t>
  </si>
  <si>
    <t>DSJ011939</t>
  </si>
  <si>
    <t>8AWBJ6B24NA803251</t>
  </si>
  <si>
    <t>IMR771</t>
  </si>
  <si>
    <t>WDC1660031A624581</t>
  </si>
  <si>
    <t>luisabotero27@hotmail.com</t>
  </si>
  <si>
    <t>AIDE</t>
  </si>
  <si>
    <t>GEL943</t>
  </si>
  <si>
    <t>XZJAK8741689</t>
  </si>
  <si>
    <t>9BFZB55U4K8741689</t>
  </si>
  <si>
    <t>laidearboleda@gmail.com</t>
  </si>
  <si>
    <t>DAR803</t>
  </si>
  <si>
    <t>Z1173468HOAX0153</t>
  </si>
  <si>
    <t>9GACE5CD7KB030480</t>
  </si>
  <si>
    <t>marinesja05@gmail.com</t>
  </si>
  <si>
    <t>JOVANNA</t>
  </si>
  <si>
    <t>JJW261</t>
  </si>
  <si>
    <t>A812UD58053</t>
  </si>
  <si>
    <t>9FB5SREB4JM065954</t>
  </si>
  <si>
    <t>MTV908</t>
  </si>
  <si>
    <t>KOLEOS [1][FL] DYNAMIQUE BOSE AT 2500CC 4X2 TC CT</t>
  </si>
  <si>
    <t>RA703P114520</t>
  </si>
  <si>
    <t>VF1VY0CA2DC428767</t>
  </si>
  <si>
    <t>JHONN</t>
  </si>
  <si>
    <t>ABRIL</t>
  </si>
  <si>
    <t>FKL652</t>
  </si>
  <si>
    <t>FRONTIER [2] XE CONNECT MT 2500CC 4X4 T</t>
  </si>
  <si>
    <t>YD25720263P</t>
  </si>
  <si>
    <t>3N6CD33B6ZK424026</t>
  </si>
  <si>
    <t>ingenierofredyabril@gmail.com</t>
  </si>
  <si>
    <t>IRENE</t>
  </si>
  <si>
    <t>KZS561</t>
  </si>
  <si>
    <t>P540623359</t>
  </si>
  <si>
    <t>3MDDJ2HAAPM403496</t>
  </si>
  <si>
    <t>profeirene@gmail.com</t>
  </si>
  <si>
    <t>MIX523</t>
  </si>
  <si>
    <t>KOLEOS [1][FL] DYNAMIQUE AT 2500CC 4X4</t>
  </si>
  <si>
    <t>2TRA703P081211</t>
  </si>
  <si>
    <t>VF1VY0CAVCC380425</t>
  </si>
  <si>
    <t>FVW094</t>
  </si>
  <si>
    <t>1KD2842684</t>
  </si>
  <si>
    <t>JTEBH3FJ7KK211010</t>
  </si>
  <si>
    <t>imaquimo@hotmail.com</t>
  </si>
  <si>
    <t>HHW232</t>
  </si>
  <si>
    <t>AOJAF8967165</t>
  </si>
  <si>
    <t>9BFZB55F5F8967165</t>
  </si>
  <si>
    <t>mariavictoriacampo816@gmail.com</t>
  </si>
  <si>
    <t>KTY575</t>
  </si>
  <si>
    <t>PUERTO NARE</t>
  </si>
  <si>
    <t>J759Q082579</t>
  </si>
  <si>
    <t>9FB5SR0E5NM083047</t>
  </si>
  <si>
    <t>gabritelloji@hotmail.com</t>
  </si>
  <si>
    <t>OVEYDA</t>
  </si>
  <si>
    <t>RAQUEL</t>
  </si>
  <si>
    <t>ISY183</t>
  </si>
  <si>
    <t>2842Q193824</t>
  </si>
  <si>
    <t>9FB5SRC9GKM507084</t>
  </si>
  <si>
    <t>ovemontiel@gmail.com</t>
  </si>
  <si>
    <t>IJY114</t>
  </si>
  <si>
    <t>ECOSPORT [2] S MT 2000CC 4X2</t>
  </si>
  <si>
    <t>AOJAF8512949</t>
  </si>
  <si>
    <t>9BFZB55F0F8512949</t>
  </si>
  <si>
    <t>luzache9@hotmail.com</t>
  </si>
  <si>
    <t>NDP452</t>
  </si>
  <si>
    <t>HR16717363G</t>
  </si>
  <si>
    <t>3N1CN7AD9ZL092933</t>
  </si>
  <si>
    <t>duvan1118@gmail.com</t>
  </si>
  <si>
    <t>GVQ884</t>
  </si>
  <si>
    <t>PE40670598</t>
  </si>
  <si>
    <t>3MVDM2W7AML101150</t>
  </si>
  <si>
    <t>sara.davivienda@gmail.com</t>
  </si>
  <si>
    <t>JRX168</t>
  </si>
  <si>
    <t>LJO18M72320431</t>
  </si>
  <si>
    <t>LZWADAGA5MB024640</t>
  </si>
  <si>
    <t>claudiad1122@gmail.com</t>
  </si>
  <si>
    <t>JEIMY</t>
  </si>
  <si>
    <t>FNR806</t>
  </si>
  <si>
    <t>PE40650055</t>
  </si>
  <si>
    <t>3MZBN4278KM213271</t>
  </si>
  <si>
    <t>paosuarez1@msn.com</t>
  </si>
  <si>
    <t>EFM581</t>
  </si>
  <si>
    <t>PY30724110</t>
  </si>
  <si>
    <t>JM7KF4WLAJ0121931</t>
  </si>
  <si>
    <t>jorgehtos@hotmail.com</t>
  </si>
  <si>
    <t>STEPHANY</t>
  </si>
  <si>
    <t>CARRERA</t>
  </si>
  <si>
    <t>KCM033</t>
  </si>
  <si>
    <t>CJL903785</t>
  </si>
  <si>
    <t>3GNCJ8EE5JL903785</t>
  </si>
  <si>
    <t>alejacarreramd@hotmail.com</t>
  </si>
  <si>
    <t>MHT335</t>
  </si>
  <si>
    <t>ONIX LTZ TP 1400CC 5P 2A</t>
  </si>
  <si>
    <t>HCN003144</t>
  </si>
  <si>
    <t>9BGKT48T0GG278548</t>
  </si>
  <si>
    <t>miavila@poligran.edu.co</t>
  </si>
  <si>
    <t>FOO412</t>
  </si>
  <si>
    <t>FOX [2][FL] XTREME MT 1600CC 2AB A</t>
  </si>
  <si>
    <t>CFZT69228</t>
  </si>
  <si>
    <t>9BWAB45Z0K4007562</t>
  </si>
  <si>
    <t xml:space="preserve">VOLKSWAGEN FOX </t>
  </si>
  <si>
    <t>drodriguez@alfaparf.com.co</t>
  </si>
  <si>
    <t>FAUSTINO</t>
  </si>
  <si>
    <t>HAT102</t>
  </si>
  <si>
    <t>SAIL LS MT 1400CC 4P SA</t>
  </si>
  <si>
    <t>LCU123473367</t>
  </si>
  <si>
    <t>9GASA58M1DB059251</t>
  </si>
  <si>
    <t>horaciogambabarrera@gmail.com</t>
  </si>
  <si>
    <t>EFW146</t>
  </si>
  <si>
    <t>HM120198</t>
  </si>
  <si>
    <t>luzmena3@gmail.com</t>
  </si>
  <si>
    <t>IJZ567</t>
  </si>
  <si>
    <t>C 180 [W205] TP 1600CC T</t>
  </si>
  <si>
    <t>WDD2050401F201348</t>
  </si>
  <si>
    <t>carmarpe2010@hotmail.com</t>
  </si>
  <si>
    <t>DQL013</t>
  </si>
  <si>
    <t>2842Q102789</t>
  </si>
  <si>
    <t>9FB5SRC9GJM762032</t>
  </si>
  <si>
    <t>kelly.arevalo.franco@gmail.com</t>
  </si>
  <si>
    <t>AIDA</t>
  </si>
  <si>
    <t>FPZ274</t>
  </si>
  <si>
    <t>MR20517667W</t>
  </si>
  <si>
    <t>SJNFBAJ11Z2246596</t>
  </si>
  <si>
    <t>aymavj@gmail.com</t>
  </si>
  <si>
    <t>DANILO</t>
  </si>
  <si>
    <t>IXV715</t>
  </si>
  <si>
    <t>3 [3]  GRAND TOURING TP 2000CC CT TC</t>
  </si>
  <si>
    <t>PE40457163</t>
  </si>
  <si>
    <t>3MZBM4278HM121851</t>
  </si>
  <si>
    <t>danilo.granados.g@hotmail.com</t>
  </si>
  <si>
    <t>NFN457</t>
  </si>
  <si>
    <t>ABREGO</t>
  </si>
  <si>
    <t>L4F230534522</t>
  </si>
  <si>
    <t>9BGED48K0PG291574</t>
  </si>
  <si>
    <t>kellytorrado.11@hotmail.com</t>
  </si>
  <si>
    <t>YENIFER</t>
  </si>
  <si>
    <t>BARRAGÃN</t>
  </si>
  <si>
    <t>ZYN173</t>
  </si>
  <si>
    <t>B10S1140690091</t>
  </si>
  <si>
    <t>9GAMM6104FB009539</t>
  </si>
  <si>
    <t>yeniferbarragan2@gmail.com</t>
  </si>
  <si>
    <t>KIK993</t>
  </si>
  <si>
    <t>8LBETF3E6C0125662</t>
  </si>
  <si>
    <t>nicolasgomezduque705@gmail.com</t>
  </si>
  <si>
    <t>MATEO</t>
  </si>
  <si>
    <t>NLS373</t>
  </si>
  <si>
    <t>B4DA426Q070568</t>
  </si>
  <si>
    <t>93YRBB000SJ021232</t>
  </si>
  <si>
    <t>mateosantiago063@gmail.com</t>
  </si>
  <si>
    <t>IFP700</t>
  </si>
  <si>
    <t>F710Q180528</t>
  </si>
  <si>
    <t>9FBBSRADDGM752813</t>
  </si>
  <si>
    <t>GST854</t>
  </si>
  <si>
    <t>DMAX [3] [FL] 2.5L MT 2500CC 4X4 T</t>
  </si>
  <si>
    <t>TW4507</t>
  </si>
  <si>
    <t>8LBETF2W4L0000346</t>
  </si>
  <si>
    <t>sogudu@yahoo.es</t>
  </si>
  <si>
    <t>EPW001</t>
  </si>
  <si>
    <t>CERATO PRO [2] ZENITH TP 1600CC 4P 2A</t>
  </si>
  <si>
    <t>G4FGHW530100</t>
  </si>
  <si>
    <t>3KPFN411BKE275735</t>
  </si>
  <si>
    <t>ZELA</t>
  </si>
  <si>
    <t>YOLETH DEL ROSARIO</t>
  </si>
  <si>
    <t>CUELLO</t>
  </si>
  <si>
    <t>KSL882</t>
  </si>
  <si>
    <t>MAICAO</t>
  </si>
  <si>
    <t>PY21980538</t>
  </si>
  <si>
    <t>JM7KF2WLAP0791256</t>
  </si>
  <si>
    <t>Zelacuello@hotmail.com</t>
  </si>
  <si>
    <t>LXV294</t>
  </si>
  <si>
    <t>PUA74200</t>
  </si>
  <si>
    <t>1FMCU9JZ0PUA74200</t>
  </si>
  <si>
    <t>gerencia@sumilec.com</t>
  </si>
  <si>
    <t>NORATO</t>
  </si>
  <si>
    <t>EDZ493</t>
  </si>
  <si>
    <t>J1C59543</t>
  </si>
  <si>
    <t>WF0CP6B90J1C59543</t>
  </si>
  <si>
    <t>miguelandresnorato@gmail.com</t>
  </si>
  <si>
    <t>BUENAVENTURA</t>
  </si>
  <si>
    <t>HZR749</t>
  </si>
  <si>
    <t>KOLEOS [1][FL] DYNAMIQUE BOSE AT 2500CC 4X2 T</t>
  </si>
  <si>
    <t>2TRA703P157920</t>
  </si>
  <si>
    <t>VF1VY0CA2EC490677</t>
  </si>
  <si>
    <t>analuchavesb@yahoo.com</t>
  </si>
  <si>
    <t>CHALITA</t>
  </si>
  <si>
    <t>ARENDS</t>
  </si>
  <si>
    <t>JRS287</t>
  </si>
  <si>
    <t>A25AR546163</t>
  </si>
  <si>
    <t>JTMM6RFV7MD020087</t>
  </si>
  <si>
    <t>LMR092</t>
  </si>
  <si>
    <t>A25AR907017</t>
  </si>
  <si>
    <t>JTMD6RFV4ND067210</t>
  </si>
  <si>
    <t>KEU281</t>
  </si>
  <si>
    <t>M16A2155598</t>
  </si>
  <si>
    <t>TSMYD21S1JM368525</t>
  </si>
  <si>
    <t>urvill@gmail.com</t>
  </si>
  <si>
    <t>DEYANIRA</t>
  </si>
  <si>
    <t>LIL905</t>
  </si>
  <si>
    <t>J759Q161525</t>
  </si>
  <si>
    <t>9FB5SR0EGPM433855</t>
  </si>
  <si>
    <t>ZZO224</t>
  </si>
  <si>
    <t>WDD2120341A931172</t>
  </si>
  <si>
    <t>edorjuela@gmail.com</t>
  </si>
  <si>
    <t>FKM819</t>
  </si>
  <si>
    <t>DUSTER OROCH INTENS MT 2000CC 4X4 2</t>
  </si>
  <si>
    <t>F4RE410C282359</t>
  </si>
  <si>
    <t>XX</t>
  </si>
  <si>
    <t>facturaciondepositobogota@hotmail.com</t>
  </si>
  <si>
    <t>JANET</t>
  </si>
  <si>
    <t>ALBINO</t>
  </si>
  <si>
    <t>LPV853</t>
  </si>
  <si>
    <t>3008 [2] [FL] GT TP 1600CC T CT</t>
  </si>
  <si>
    <t>VF3M45GYWSS000829</t>
  </si>
  <si>
    <t>paulaandreadl@hotmail.com</t>
  </si>
  <si>
    <t>SAMIR</t>
  </si>
  <si>
    <t>JVN768</t>
  </si>
  <si>
    <t>2ZR2J05366</t>
  </si>
  <si>
    <t>9BRBZ3BE6M4015036</t>
  </si>
  <si>
    <t>mdomin3@gmail.com</t>
  </si>
  <si>
    <t>YARITH</t>
  </si>
  <si>
    <t>JMS926</t>
  </si>
  <si>
    <t>F4RE412C196701</t>
  </si>
  <si>
    <t>93YRHACA4MJ545712</t>
  </si>
  <si>
    <t>claomunevar@hotmail.com</t>
  </si>
  <si>
    <t>JYK217</t>
  </si>
  <si>
    <t>ESCAPE [4] SE TP 2000CC 4X2</t>
  </si>
  <si>
    <t>MUA89922</t>
  </si>
  <si>
    <t>1FMCU0BZ6MUA89922</t>
  </si>
  <si>
    <t>ximerome@gmail.com</t>
  </si>
  <si>
    <t>QUEVEDO</t>
  </si>
  <si>
    <t>NKY000</t>
  </si>
  <si>
    <t>PE40803151</t>
  </si>
  <si>
    <t>3MVDM2W7ASL306794</t>
  </si>
  <si>
    <t>ricardogq31@yahoo.com</t>
  </si>
  <si>
    <t>KAROL</t>
  </si>
  <si>
    <t>YASMID</t>
  </si>
  <si>
    <t>IGR596</t>
  </si>
  <si>
    <t>STEPWAY [2] EXPRESSION / ZEN MT 1600CC AA 16V 2AB</t>
  </si>
  <si>
    <t>2842Q049505</t>
  </si>
  <si>
    <t>9FB5SRC9GHM369702</t>
  </si>
  <si>
    <t>Karolmunoz9644@gmail.com</t>
  </si>
  <si>
    <t>YATE</t>
  </si>
  <si>
    <t>GAV802</t>
  </si>
  <si>
    <t>M16A2298985</t>
  </si>
  <si>
    <t>TSMYD21S6LM684571</t>
  </si>
  <si>
    <t>MRZ720</t>
  </si>
  <si>
    <t>CCS635278</t>
  </si>
  <si>
    <t>3GNAL7EK3CS635278</t>
  </si>
  <si>
    <t>ARNULFO_PINEDA@YAHOO.CA</t>
  </si>
  <si>
    <t>FQN838</t>
  </si>
  <si>
    <t>PY31026909</t>
  </si>
  <si>
    <t>JM7KF2WLAL0352126</t>
  </si>
  <si>
    <t>diana_marinz@hotmail.com</t>
  </si>
  <si>
    <t>NVZ826</t>
  </si>
  <si>
    <t>KARDIAN EVOLUTION AT 1000CC 6AB 1</t>
  </si>
  <si>
    <t>H5DE472Q004078</t>
  </si>
  <si>
    <t>93YRJF002SJ047695</t>
  </si>
  <si>
    <t>rodriguezcubillos@gmail.com</t>
  </si>
  <si>
    <t>XIOMARA</t>
  </si>
  <si>
    <t>JTV564</t>
  </si>
  <si>
    <t>DHS337263</t>
  </si>
  <si>
    <t>9BWBH6BFXM4091515</t>
  </si>
  <si>
    <t>xiossa_sel@hotmail.com</t>
  </si>
  <si>
    <t>LRV418</t>
  </si>
  <si>
    <t>PE40753634</t>
  </si>
  <si>
    <t>3MZBP2S7APM200871</t>
  </si>
  <si>
    <t>alexandres15@hotmail.com</t>
  </si>
  <si>
    <t>SÃNCHEZ</t>
  </si>
  <si>
    <t>NTX003</t>
  </si>
  <si>
    <t>2GD1597447</t>
  </si>
  <si>
    <t>8AJAB3GS8R2934320</t>
  </si>
  <si>
    <t>andresmauriciosanchezhoyos@gmail.com</t>
  </si>
  <si>
    <t>ERASMO</t>
  </si>
  <si>
    <t>DZX217</t>
  </si>
  <si>
    <t>TIGUAN [2] ALLSPACE HIGHLINE 2. TP 2000CC T CT TC R1</t>
  </si>
  <si>
    <t>DGV001727</t>
  </si>
  <si>
    <t>3VVJZ65N1JM022834</t>
  </si>
  <si>
    <t>leonardopulgarin@gmail.com</t>
  </si>
  <si>
    <t>OSIO</t>
  </si>
  <si>
    <t>IXM213</t>
  </si>
  <si>
    <t>A2171280</t>
  </si>
  <si>
    <t>WBAWX9108G0K09356</t>
  </si>
  <si>
    <t>UGN658</t>
  </si>
  <si>
    <t>3 [3]  PRIME TP 2000CC 2AB</t>
  </si>
  <si>
    <t>PE40261789</t>
  </si>
  <si>
    <t>3MZBM4278FM105021</t>
  </si>
  <si>
    <t>anaarroyave91@gmail.com</t>
  </si>
  <si>
    <t>JXM354</t>
  </si>
  <si>
    <t>DHS320082</t>
  </si>
  <si>
    <t>9BWCH6CH2MP051464</t>
  </si>
  <si>
    <t>d.pinzonc19@gmail.com</t>
  </si>
  <si>
    <t>SOLIS</t>
  </si>
  <si>
    <t>IJS806</t>
  </si>
  <si>
    <t>CROSSFOX [2] [F 1.6L MT 1600CC 2AB A</t>
  </si>
  <si>
    <t>CWS002435</t>
  </si>
  <si>
    <t>9BWAL45Z7F4039038</t>
  </si>
  <si>
    <t>camusolis@hotmail.com</t>
  </si>
  <si>
    <t>ELIDEIMAR</t>
  </si>
  <si>
    <t>LOZ706</t>
  </si>
  <si>
    <t>RIO VIBRANT [FL] TP 1400CC 4P R17</t>
  </si>
  <si>
    <t>G4LCPE705867</t>
  </si>
  <si>
    <t>3KPA341ABRE591765</t>
  </si>
  <si>
    <t>joseelideimar@gmai.com</t>
  </si>
  <si>
    <t>JPR138</t>
  </si>
  <si>
    <t>ANDALUCIA</t>
  </si>
  <si>
    <t>PY40363137</t>
  </si>
  <si>
    <t>3MVDM2WLANL115134</t>
  </si>
  <si>
    <t>AILIN</t>
  </si>
  <si>
    <t>FIS281</t>
  </si>
  <si>
    <t>A812UF34298</t>
  </si>
  <si>
    <t>9FB5SREB4LM948160</t>
  </si>
  <si>
    <t>INDIRA</t>
  </si>
  <si>
    <t>CASALETH</t>
  </si>
  <si>
    <t>FSO285</t>
  </si>
  <si>
    <t>HR16825070T</t>
  </si>
  <si>
    <t>3N8CP5HD1ZL606134</t>
  </si>
  <si>
    <t>indira_cassaleth@hotmail.com</t>
  </si>
  <si>
    <t>NCS687</t>
  </si>
  <si>
    <t>CCS659560</t>
  </si>
  <si>
    <t>3GNAL7EK6CS659560</t>
  </si>
  <si>
    <t>claudiacorreal@yahoo.es</t>
  </si>
  <si>
    <t>NIX748</t>
  </si>
  <si>
    <t>M15ABL74447</t>
  </si>
  <si>
    <t>JTDKBABB7RA297198</t>
  </si>
  <si>
    <t>silvia.arias1965@gmail.com</t>
  </si>
  <si>
    <t>JJX764</t>
  </si>
  <si>
    <t>CJS545272</t>
  </si>
  <si>
    <t>3GNAX9EV2JS545272</t>
  </si>
  <si>
    <t>crismagol01@hotmail.com</t>
  </si>
  <si>
    <t>SNEYDER</t>
  </si>
  <si>
    <t>FUM769</t>
  </si>
  <si>
    <t>FORTUNER [2] 2.4L STREET TP 2400CC TD 4X2 EUR</t>
  </si>
  <si>
    <t>2GD4553479</t>
  </si>
  <si>
    <t>8AJCB8GS1K2447620</t>
  </si>
  <si>
    <t>amphitryon67@yahoo.es</t>
  </si>
  <si>
    <t>YOMAIRA</t>
  </si>
  <si>
    <t>GRQ243</t>
  </si>
  <si>
    <t>PE31428221</t>
  </si>
  <si>
    <t>JM7KF2W7AL0345106</t>
  </si>
  <si>
    <t>KSN230</t>
  </si>
  <si>
    <t>T-CROSS COMFORTLINE PLU TP 1000CC T 6AB</t>
  </si>
  <si>
    <t>DHS324898</t>
  </si>
  <si>
    <t>9BWBH6BF4M4081613</t>
  </si>
  <si>
    <t>delgadoedgare@hotmail.com</t>
  </si>
  <si>
    <t>FYN123</t>
  </si>
  <si>
    <t>FIT [3] LX TP 1500CC</t>
  </si>
  <si>
    <t>L15B11118976</t>
  </si>
  <si>
    <t>3HGGK5850GM600158</t>
  </si>
  <si>
    <t xml:space="preserve">HONDA FIT </t>
  </si>
  <si>
    <t>formaylinea2@hotmail.com</t>
  </si>
  <si>
    <t>NATHALIE</t>
  </si>
  <si>
    <t>GCT611</t>
  </si>
  <si>
    <t>CX3 TOURING TP 2000CC R17</t>
  </si>
  <si>
    <t>PE21321606</t>
  </si>
  <si>
    <t>JM7DK2W7AL1421868</t>
  </si>
  <si>
    <t>nathaliegarciaramirez@gmail.com</t>
  </si>
  <si>
    <t>JLS873</t>
  </si>
  <si>
    <t>CLL236020</t>
  </si>
  <si>
    <t>3GNDJ8EE0LL236020</t>
  </si>
  <si>
    <t>mariaclau022@hotmail.com</t>
  </si>
  <si>
    <t>KRY100</t>
  </si>
  <si>
    <t>A460D029962</t>
  </si>
  <si>
    <t>9FBHJD404NM170429</t>
  </si>
  <si>
    <t>joluca60@hotmail.com</t>
  </si>
  <si>
    <t>KTV298</t>
  </si>
  <si>
    <t>2GDD056282</t>
  </si>
  <si>
    <t>8AJAB3GSXN2932420</t>
  </si>
  <si>
    <t>barretoagroganaderiaelanhelo@hotmail.com</t>
  </si>
  <si>
    <t>ORLY</t>
  </si>
  <si>
    <t>SEVERICHE</t>
  </si>
  <si>
    <t>ELY304</t>
  </si>
  <si>
    <t>PE40615904</t>
  </si>
  <si>
    <t>3MZBN4278KM211195</t>
  </si>
  <si>
    <t>osm.09@hotmail.com</t>
  </si>
  <si>
    <t>NXS692</t>
  </si>
  <si>
    <t>HR13696439A</t>
  </si>
  <si>
    <t>SJNTANJ12Z1467115</t>
  </si>
  <si>
    <t>DZU093</t>
  </si>
  <si>
    <t>C 180 [W205] AVANTGARDE TP 1600CC T CT</t>
  </si>
  <si>
    <t>WDD2050401F554431</t>
  </si>
  <si>
    <t>anacristina.moya@gmail.com</t>
  </si>
  <si>
    <t>HZL916</t>
  </si>
  <si>
    <t>PRADO [LC 150] TX-L [FL] TP 4000CC 5P CT</t>
  </si>
  <si>
    <t>1GRA901520</t>
  </si>
  <si>
    <t>JTEBU3FJ7EK072819</t>
  </si>
  <si>
    <t>EUGENIA DEL</t>
  </si>
  <si>
    <t>EIN138</t>
  </si>
  <si>
    <t>H1C43056</t>
  </si>
  <si>
    <t>WF0CP6A93H1C43056</t>
  </si>
  <si>
    <t>conortizsinortiz@gmail.com</t>
  </si>
  <si>
    <t>NHX213</t>
  </si>
  <si>
    <t>A452D027566</t>
  </si>
  <si>
    <t>9FBHJD208SM999180</t>
  </si>
  <si>
    <t>dmacias@sofasa.com.co</t>
  </si>
  <si>
    <t>GALVIZ</t>
  </si>
  <si>
    <t>GIP845</t>
  </si>
  <si>
    <t>TIBU</t>
  </si>
  <si>
    <t>YD25691984P</t>
  </si>
  <si>
    <t>3BRCD33B4KK590027</t>
  </si>
  <si>
    <t>c.daniel4269@hotmail.com</t>
  </si>
  <si>
    <t>NVZ136</t>
  </si>
  <si>
    <t>PE21990164</t>
  </si>
  <si>
    <t>JM7KF2W7AS0112679</t>
  </si>
  <si>
    <t>dorismol54@hotmail.com</t>
  </si>
  <si>
    <t>ALICIA</t>
  </si>
  <si>
    <t>APONTE</t>
  </si>
  <si>
    <t>HDN403</t>
  </si>
  <si>
    <t>CRV [4] CITY PLUS AT 2400CC</t>
  </si>
  <si>
    <t>K24Z92522318</t>
  </si>
  <si>
    <t>3HGRM3830DG603374</t>
  </si>
  <si>
    <t>gustavoa@santur.lalianxa.net</t>
  </si>
  <si>
    <t>BERNATE</t>
  </si>
  <si>
    <t>FOP127</t>
  </si>
  <si>
    <t>CKL147626</t>
  </si>
  <si>
    <t>3GNCJ8EE4KL147626</t>
  </si>
  <si>
    <t>bernatecristian373@gmail.com</t>
  </si>
  <si>
    <t>PARIS</t>
  </si>
  <si>
    <t>KCM551</t>
  </si>
  <si>
    <t>2ZR2M67804</t>
  </si>
  <si>
    <t>9BRKZAAG3N0611382</t>
  </si>
  <si>
    <t>ca_fe19@hotmail.com</t>
  </si>
  <si>
    <t>HYU049</t>
  </si>
  <si>
    <t>PE30999389</t>
  </si>
  <si>
    <t>JM7DK2W7AH0129078</t>
  </si>
  <si>
    <t>pazgmg05@gmail.com</t>
  </si>
  <si>
    <t>DXT317</t>
  </si>
  <si>
    <t>F4RE412C107579</t>
  </si>
  <si>
    <t>93YRHACA2KJ230895</t>
  </si>
  <si>
    <t>EDUAR</t>
  </si>
  <si>
    <t>BPS703</t>
  </si>
  <si>
    <t>AVEO EMOTION 1.6L MT 1600CC AA 1A</t>
  </si>
  <si>
    <t>F16D31257682</t>
  </si>
  <si>
    <t>9GATJ5862DB006869</t>
  </si>
  <si>
    <t>edriari0268@gmail.com</t>
  </si>
  <si>
    <t>GACHA</t>
  </si>
  <si>
    <t>LMW336</t>
  </si>
  <si>
    <t>EXPLORER [6] ST TP 3000CC T CT</t>
  </si>
  <si>
    <t>NGB38121</t>
  </si>
  <si>
    <t>1FM5K8GC8NGB38121</t>
  </si>
  <si>
    <t>AIRINI</t>
  </si>
  <si>
    <t>LPO945</t>
  </si>
  <si>
    <t>1GD8989379</t>
  </si>
  <si>
    <t>JTEBR3FJ7N5021448</t>
  </si>
  <si>
    <t>airini05@hotamil.com</t>
  </si>
  <si>
    <t>WBEIMAR</t>
  </si>
  <si>
    <t>MYK424</t>
  </si>
  <si>
    <t>J759Q212241</t>
  </si>
  <si>
    <t>9FB5SR0EGPM607360</t>
  </si>
  <si>
    <t>wbeimar1977@gmail.com</t>
  </si>
  <si>
    <t>NKZ740</t>
  </si>
  <si>
    <t>FORESTER [5] 2.5 EYESIGHT TP 2500CC 6AB C</t>
  </si>
  <si>
    <t>UG40029</t>
  </si>
  <si>
    <t>JF1SK9LL5RG261529</t>
  </si>
  <si>
    <t>arvargas10@hotmail.com</t>
  </si>
  <si>
    <t>KOX007</t>
  </si>
  <si>
    <t>SENTRA B18 SENSE TP 2000CC 6AB A</t>
  </si>
  <si>
    <t>MR20308021J</t>
  </si>
  <si>
    <t>3N1AB8AE9ZY601761</t>
  </si>
  <si>
    <t>juanmanuelcastellanosjmc@hotmail.com</t>
  </si>
  <si>
    <t>PALENCIA</t>
  </si>
  <si>
    <t>GRS911</t>
  </si>
  <si>
    <t>DUSTER OROCH EXPRESSION MT 2000CC 4X2 2AB</t>
  </si>
  <si>
    <t>F4RE412C153137</t>
  </si>
  <si>
    <t>93Y9SR5B6LJ879450</t>
  </si>
  <si>
    <t>jotapalencia2023@gmail.com</t>
  </si>
  <si>
    <t>HCV235</t>
  </si>
  <si>
    <t>SX4 CROSSOVER MT 1600CC 5P</t>
  </si>
  <si>
    <t>M16A1694090</t>
  </si>
  <si>
    <t>JS2YA21S8D6400487</t>
  </si>
  <si>
    <t>normapiedrahita@hotmail.com</t>
  </si>
  <si>
    <t>CUENTAS</t>
  </si>
  <si>
    <t>EOR113</t>
  </si>
  <si>
    <t>M16A2235720</t>
  </si>
  <si>
    <t>TSMYA22S8KM584834</t>
  </si>
  <si>
    <t>gerangulo@gmail.com</t>
  </si>
  <si>
    <t>LUIGUI</t>
  </si>
  <si>
    <t>JXW580</t>
  </si>
  <si>
    <t>J759Q080294</t>
  </si>
  <si>
    <t>9FB4SR0EGNM084285</t>
  </si>
  <si>
    <t>DZW321</t>
  </si>
  <si>
    <t>P540391178</t>
  </si>
  <si>
    <t>3MDDJ2HA6JM202245</t>
  </si>
  <si>
    <t>HAWER</t>
  </si>
  <si>
    <t>LHW198</t>
  </si>
  <si>
    <t>MPA016665</t>
  </si>
  <si>
    <t>9BGKH69T0PB122748</t>
  </si>
  <si>
    <t>pintorojo77@hotmail.com</t>
  </si>
  <si>
    <t>GÃœICHÃ</t>
  </si>
  <si>
    <t>KSY997</t>
  </si>
  <si>
    <t>J759Q156485</t>
  </si>
  <si>
    <t>9FB5SR0EGPM384320</t>
  </si>
  <si>
    <t>luisergud@hotmail.com</t>
  </si>
  <si>
    <t>LQS719</t>
  </si>
  <si>
    <t>L4F222015189</t>
  </si>
  <si>
    <t>9BGEY48K0PG168887</t>
  </si>
  <si>
    <t>famchacon66@hotmail.com</t>
  </si>
  <si>
    <t>LKS705</t>
  </si>
  <si>
    <t>NUA48543</t>
  </si>
  <si>
    <t>1FMCU9DZ9NUA48543</t>
  </si>
  <si>
    <t>p_attyramirez@hotmail.com</t>
  </si>
  <si>
    <t>IHT973</t>
  </si>
  <si>
    <t>COROLLA [12]  L TP 1800CC 2AB ABS</t>
  </si>
  <si>
    <t>2ZRL795594</t>
  </si>
  <si>
    <t>5YFBU8HEXGP365104</t>
  </si>
  <si>
    <t>NTW906</t>
  </si>
  <si>
    <t>PE40801756</t>
  </si>
  <si>
    <t>3MVDM2W7ASL306328</t>
  </si>
  <si>
    <t>cmolina010@yahoo.es</t>
  </si>
  <si>
    <t>FRANC</t>
  </si>
  <si>
    <t>ESCOVAR</t>
  </si>
  <si>
    <t>USU759</t>
  </si>
  <si>
    <t>A400C117398</t>
  </si>
  <si>
    <t>9FBHSRAJNGM842366</t>
  </si>
  <si>
    <t>felipe.ortegae@gmail.com</t>
  </si>
  <si>
    <t>ARCE</t>
  </si>
  <si>
    <t>KNX285</t>
  </si>
  <si>
    <t>EXPLORER [6] LIMITED TP 2300CC T TC</t>
  </si>
  <si>
    <t>MGA74688</t>
  </si>
  <si>
    <t>1FMSK8FH4MGA74688</t>
  </si>
  <si>
    <t>DANIEL-ROJAS@OUTLOOK.COM</t>
  </si>
  <si>
    <t>NWL063</t>
  </si>
  <si>
    <t>K12C5841109</t>
  </si>
  <si>
    <t>JS2ZC53S0R6405445</t>
  </si>
  <si>
    <t>sanchez.ae@gmail.com</t>
  </si>
  <si>
    <t>JEQ278</t>
  </si>
  <si>
    <t>2842Q076876</t>
  </si>
  <si>
    <t>9FB5SRC9GHM564312</t>
  </si>
  <si>
    <t>meligomez4@gmail.com</t>
  </si>
  <si>
    <t>BOCANEGRA</t>
  </si>
  <si>
    <t>ZXY260</t>
  </si>
  <si>
    <t>KOLEOS [1][FL][ DYNAMIQUE BOSE AT 2500CC 4X2 T</t>
  </si>
  <si>
    <t>2TRA703F005754</t>
  </si>
  <si>
    <t>VF1VY0CA2FC504113</t>
  </si>
  <si>
    <t>johnalexx2000@gmail.com</t>
  </si>
  <si>
    <t>DTR080</t>
  </si>
  <si>
    <t>A812Q017430</t>
  </si>
  <si>
    <t>9FB4SREB4JM906002</t>
  </si>
  <si>
    <t>daniel.bueno@corbeta.com.co</t>
  </si>
  <si>
    <t>JXY596</t>
  </si>
  <si>
    <t>DHS325811</t>
  </si>
  <si>
    <t>9BWCH6CH6MP054934</t>
  </si>
  <si>
    <t>RAGA</t>
  </si>
  <si>
    <t>JDP635</t>
  </si>
  <si>
    <t>2842Q063165</t>
  </si>
  <si>
    <t>9FB5SRC9GHM444069</t>
  </si>
  <si>
    <t>mcrodriguezraga@gmail.com</t>
  </si>
  <si>
    <t>LMW127</t>
  </si>
  <si>
    <t>K12C5777859</t>
  </si>
  <si>
    <t>JS2ZC53S7P6401843</t>
  </si>
  <si>
    <t>m.amaliaf@hotmail.com</t>
  </si>
  <si>
    <t>MOISES</t>
  </si>
  <si>
    <t>DZU975</t>
  </si>
  <si>
    <t>3ZR8140668</t>
  </si>
  <si>
    <t>JTMWD3EV0JJ112426</t>
  </si>
  <si>
    <t>MOHENGO@HOTMAIL.COM</t>
  </si>
  <si>
    <t>RAVE</t>
  </si>
  <si>
    <t>HYR800</t>
  </si>
  <si>
    <t>SAIL LT MT 1400CC 4P AA</t>
  </si>
  <si>
    <t>LCU150360486</t>
  </si>
  <si>
    <t>9GASA52M2GB011481</t>
  </si>
  <si>
    <t>WIESNER</t>
  </si>
  <si>
    <t>JMS084</t>
  </si>
  <si>
    <t>KWID ZEN MT 1000CC 12V 4AB AB</t>
  </si>
  <si>
    <t>B4DA405Q075358</t>
  </si>
  <si>
    <t>93YRBB003MJ423507</t>
  </si>
  <si>
    <t>ividi@me.com</t>
  </si>
  <si>
    <t>LOX740</t>
  </si>
  <si>
    <t>J759Q237825</t>
  </si>
  <si>
    <t>9FB5SR4DXRM757402</t>
  </si>
  <si>
    <t>cesaracevedocruz@gmail.com</t>
  </si>
  <si>
    <t>PRECIADO</t>
  </si>
  <si>
    <t>ZZS727</t>
  </si>
  <si>
    <t>A690Q253105</t>
  </si>
  <si>
    <t>9FBBSRALSFM490081</t>
  </si>
  <si>
    <t>liliana.preciado.burgos@gmail.com</t>
  </si>
  <si>
    <t>NSR638</t>
  </si>
  <si>
    <t>24/10/2026</t>
  </si>
  <si>
    <t>P540663891</t>
  </si>
  <si>
    <t>3MDDJ2SAASM452846</t>
  </si>
  <si>
    <t>edwin_fore@hotmail.com</t>
  </si>
  <si>
    <t>FKN585</t>
  </si>
  <si>
    <t>2ZR2M47058</t>
  </si>
  <si>
    <t>9BRBZ3BEXN4026400</t>
  </si>
  <si>
    <t>jarc_007@hotmail.com</t>
  </si>
  <si>
    <t>HQY769</t>
  </si>
  <si>
    <t>X TRAIL [T32] ADVANCE TP 2500CC 4X2 ABS</t>
  </si>
  <si>
    <t>QR25094776L</t>
  </si>
  <si>
    <t>JN1JBAT32Z0000588</t>
  </si>
  <si>
    <t>dennisgiovanna70@gmail.com</t>
  </si>
  <si>
    <t>ARCOS</t>
  </si>
  <si>
    <t>MAJE</t>
  </si>
  <si>
    <t>FRK521</t>
  </si>
  <si>
    <t>PY21157711</t>
  </si>
  <si>
    <t>JM7KF2WLAK0208658</t>
  </si>
  <si>
    <t>hectorarcosmaje@gmail.com</t>
  </si>
  <si>
    <t>BEXY</t>
  </si>
  <si>
    <t>YELENA</t>
  </si>
  <si>
    <t>FNX172</t>
  </si>
  <si>
    <t>PRADO [LC 150] VX [FL] [2] TP 3000CC 5P TD</t>
  </si>
  <si>
    <t>1KD2798398</t>
  </si>
  <si>
    <t>JTEBH3FJ50K201234</t>
  </si>
  <si>
    <t>NXQ864</t>
  </si>
  <si>
    <t>K12C5840317</t>
  </si>
  <si>
    <t>JS2ZC53S1R6404997</t>
  </si>
  <si>
    <t>barret2017@hotmal.com</t>
  </si>
  <si>
    <t>IGO157</t>
  </si>
  <si>
    <t>VENTO [2] CONNECT MT 1600CC 2AB ABS</t>
  </si>
  <si>
    <t>CLS397717</t>
  </si>
  <si>
    <t>WVWZZZ60ZGT010360</t>
  </si>
  <si>
    <t xml:space="preserve">VOLKSWAGEN VENTO </t>
  </si>
  <si>
    <t>jagal.ama@gmail.com</t>
  </si>
  <si>
    <t>DRU278</t>
  </si>
  <si>
    <t>CRUZE [2] LTZ TP 1400CC T 4P</t>
  </si>
  <si>
    <t>1HS511919</t>
  </si>
  <si>
    <t>3G1B85EM3HS511919</t>
  </si>
  <si>
    <t>LUISEDUARDO_CARDONALEON@YAHOO.COM</t>
  </si>
  <si>
    <t>KNQ199</t>
  </si>
  <si>
    <t>DHS346014</t>
  </si>
  <si>
    <t>9BWCH6CH6NP004410</t>
  </si>
  <si>
    <t>julianavi29@gmail.com</t>
  </si>
  <si>
    <t>KOM663</t>
  </si>
  <si>
    <t>YN89312</t>
  </si>
  <si>
    <t>JF1SKELL5MG130788</t>
  </si>
  <si>
    <t>GSQ112</t>
  </si>
  <si>
    <t>10FJCE2436948</t>
  </si>
  <si>
    <t>935035GYVLB537236</t>
  </si>
  <si>
    <t>PAODOMIN0506@GMAIL.COM</t>
  </si>
  <si>
    <t>IUW866</t>
  </si>
  <si>
    <t>2845Q006362</t>
  </si>
  <si>
    <t>9FB5SRC9BHM404532</t>
  </si>
  <si>
    <t>marthaheredia72@gmail.com</t>
  </si>
  <si>
    <t>GVK953</t>
  </si>
  <si>
    <t>PY31029994</t>
  </si>
  <si>
    <t>JM7KF4WLAL0353141</t>
  </si>
  <si>
    <t>karlezu54@gmail.com</t>
  </si>
  <si>
    <t>OSMA</t>
  </si>
  <si>
    <t>GTN303</t>
  </si>
  <si>
    <t>2845Q023088</t>
  </si>
  <si>
    <t>9FB5SR596LM102636</t>
  </si>
  <si>
    <t>BAYRON</t>
  </si>
  <si>
    <t>NPL274</t>
  </si>
  <si>
    <t>SPORTAGE [5] NQ5 DESIRE TP 2000CC 6AB A</t>
  </si>
  <si>
    <t>G4NLPH026536</t>
  </si>
  <si>
    <t>U5YPU81DBRL227798</t>
  </si>
  <si>
    <t>bayrondej@outlook.com</t>
  </si>
  <si>
    <t>TIBAVIZCO</t>
  </si>
  <si>
    <t>EJM624</t>
  </si>
  <si>
    <t>JM102895</t>
  </si>
  <si>
    <t>MACRISS63@HOTMAIL.COM</t>
  </si>
  <si>
    <t>KNO923</t>
  </si>
  <si>
    <t>2ZR2M74078</t>
  </si>
  <si>
    <t>9BRKZAAGXN0612108</t>
  </si>
  <si>
    <t>lacabanaecohotel@gmail.com</t>
  </si>
  <si>
    <t>HFS716</t>
  </si>
  <si>
    <t>2842Q254168</t>
  </si>
  <si>
    <t>9FBHSR595MM643520</t>
  </si>
  <si>
    <t>josevicenteorduz@gmail.com</t>
  </si>
  <si>
    <t>HCN028</t>
  </si>
  <si>
    <t>XC60 T5 FWD TP 2000CC T</t>
  </si>
  <si>
    <t>B4204T71125338</t>
  </si>
  <si>
    <t>YV1DZ47HBD2434320</t>
  </si>
  <si>
    <t>bibi810909@hotmail.com</t>
  </si>
  <si>
    <t>IKV552</t>
  </si>
  <si>
    <t>PE40404738</t>
  </si>
  <si>
    <t>3MZBM4278GM116919</t>
  </si>
  <si>
    <t>IXR074</t>
  </si>
  <si>
    <t>PILOT [3] EXL AT 3500CC 6AB ABS</t>
  </si>
  <si>
    <t>J35Y62309741</t>
  </si>
  <si>
    <t>5KBYF6860GB602443</t>
  </si>
  <si>
    <t>jamm@maser.com.co</t>
  </si>
  <si>
    <t>NLT155</t>
  </si>
  <si>
    <t>2ZR3B39951</t>
  </si>
  <si>
    <t>9BRKZAAG7S0705146</t>
  </si>
  <si>
    <t>ROMEROMARTHACECI@YAHOO.ES</t>
  </si>
  <si>
    <t>JSW660</t>
  </si>
  <si>
    <t>PY31135012</t>
  </si>
  <si>
    <t>JM7KF2WLAM0600634</t>
  </si>
  <si>
    <t>joserafaelbolivarosorio@gmail.com</t>
  </si>
  <si>
    <t>IAZ181</t>
  </si>
  <si>
    <t>COVEÃ‘AS</t>
  </si>
  <si>
    <t>1KD2500095</t>
  </si>
  <si>
    <t>JTEBH3FJ8FK161000</t>
  </si>
  <si>
    <t>sebastiangil30@gmail.com</t>
  </si>
  <si>
    <t>ROSERO</t>
  </si>
  <si>
    <t>JMT452</t>
  </si>
  <si>
    <t>J759Q015354</t>
  </si>
  <si>
    <t>9FB5SR4DXMM425901</t>
  </si>
  <si>
    <t>betyrosmo@hotmail.com</t>
  </si>
  <si>
    <t>GLP277</t>
  </si>
  <si>
    <t>SPORTAGE [4] [F ZENITH TP 2000CC 6AB A</t>
  </si>
  <si>
    <t>G4NAJH020792</t>
  </si>
  <si>
    <t>U5YPH81ADKL565810</t>
  </si>
  <si>
    <t>IDALIDT</t>
  </si>
  <si>
    <t>NFX147</t>
  </si>
  <si>
    <t>RIO VIBRANT [FL] TP 1400CC 5P R1</t>
  </si>
  <si>
    <t>G4LCPE705028</t>
  </si>
  <si>
    <t>3KPA351ABRE584178</t>
  </si>
  <si>
    <t>IDALITAMARTINEZ@HOTMAIL.COM</t>
  </si>
  <si>
    <t>FPT230</t>
  </si>
  <si>
    <t>EQUINOX [3] LT TP 1500CC T 4X2</t>
  </si>
  <si>
    <t>CKS515301</t>
  </si>
  <si>
    <t>3GNAX9EV7KS515301</t>
  </si>
  <si>
    <t>gerencia@collision-co.com</t>
  </si>
  <si>
    <t>JJL998</t>
  </si>
  <si>
    <t>H1C03398</t>
  </si>
  <si>
    <t>WF0CP6A97H1C03398</t>
  </si>
  <si>
    <t>gimalsutherland05@hotmail.com</t>
  </si>
  <si>
    <t>NGT256</t>
  </si>
  <si>
    <t>KWID [FL] OUTSIDER MT 1000CC 12V 4AB AB</t>
  </si>
  <si>
    <t>B4DA426Q025556</t>
  </si>
  <si>
    <t>93YRBB003RJ535389</t>
  </si>
  <si>
    <t>GUSNARANJO02@GMAIL.COM</t>
  </si>
  <si>
    <t>TOBARIA</t>
  </si>
  <si>
    <t>JMV180</t>
  </si>
  <si>
    <t>M20AV137993</t>
  </si>
  <si>
    <t>JTMW43FV4LD511176</t>
  </si>
  <si>
    <t>gustavo.castillo@sanvelez.com</t>
  </si>
  <si>
    <t>NFN761</t>
  </si>
  <si>
    <t>1GD1399566</t>
  </si>
  <si>
    <t>8AJBA3CD1P1789381</t>
  </si>
  <si>
    <t>andresperezparra@yahoo.com</t>
  </si>
  <si>
    <t>LYK342</t>
  </si>
  <si>
    <t>PY40767423</t>
  </si>
  <si>
    <t>3MVDM4WLASL305250</t>
  </si>
  <si>
    <t>gustavito2h@hotmail.com</t>
  </si>
  <si>
    <t>FYY687</t>
  </si>
  <si>
    <t>WDD1770871J061504</t>
  </si>
  <si>
    <t>LAURA.NA0395@GMAIL.COM</t>
  </si>
  <si>
    <t>NSR455</t>
  </si>
  <si>
    <t>J759Q305088</t>
  </si>
  <si>
    <t>9FB5SR0E5SM072777</t>
  </si>
  <si>
    <t>clahum12@hotmail.com</t>
  </si>
  <si>
    <t>LMT030</t>
  </si>
  <si>
    <t>M16A2402490</t>
  </si>
  <si>
    <t>TSMYE21S2PMB27582</t>
  </si>
  <si>
    <t>csilvarango@gmail.com</t>
  </si>
  <si>
    <t>FZT201</t>
  </si>
  <si>
    <t>RIO ZENITH TP 1400CC 4P CT</t>
  </si>
  <si>
    <t>G4LCKE707106</t>
  </si>
  <si>
    <t>3KPA341ABLE220615</t>
  </si>
  <si>
    <t>nidiavelez5034@gmail.com</t>
  </si>
  <si>
    <t>YURANY</t>
  </si>
  <si>
    <t>GALAN</t>
  </si>
  <si>
    <t>FOK330</t>
  </si>
  <si>
    <t>F4RE412C111747</t>
  </si>
  <si>
    <t>93YRHACA4KJ268169</t>
  </si>
  <si>
    <t>yuyisgm2301@gmail.com</t>
  </si>
  <si>
    <t>EFY118</t>
  </si>
  <si>
    <t>A812UD60587</t>
  </si>
  <si>
    <t>9FB5SREB4JM065928</t>
  </si>
  <si>
    <t>marielagm2317@gmail.com</t>
  </si>
  <si>
    <t>ORCASITA</t>
  </si>
  <si>
    <t>ZZS253</t>
  </si>
  <si>
    <t>ECOSPORT [2] SE MT 2000CC 4X2</t>
  </si>
  <si>
    <t>A0JAF8971696</t>
  </si>
  <si>
    <t>9BFZB55F1F8971696</t>
  </si>
  <si>
    <t>manuelmanybarros@yahoo.com</t>
  </si>
  <si>
    <t>LINDERMAN</t>
  </si>
  <si>
    <t>DUR469</t>
  </si>
  <si>
    <t>MR20560468W</t>
  </si>
  <si>
    <t>SJNFBNJ11Z2413661</t>
  </si>
  <si>
    <t>linderman_gd@hotmail.com</t>
  </si>
  <si>
    <t>GJO520</t>
  </si>
  <si>
    <t>DMAX [3] [FL] 2.5L STD MT 2500CC 4X2 T</t>
  </si>
  <si>
    <t>UG7231</t>
  </si>
  <si>
    <t>8LBETF3W8L0002552</t>
  </si>
  <si>
    <t>alexdilu68@gmail.com</t>
  </si>
  <si>
    <t>KQK935</t>
  </si>
  <si>
    <t>DHS324895</t>
  </si>
  <si>
    <t>9BWBH6BF3M4081571</t>
  </si>
  <si>
    <t>skarito_312@hotmail.com</t>
  </si>
  <si>
    <t>HNT120</t>
  </si>
  <si>
    <t>KOLEOS [1][FL][2] EXPRESSION MT 2500CC 4X2</t>
  </si>
  <si>
    <t>2TRB702F000252</t>
  </si>
  <si>
    <t>VF1VY0CA6FC506159</t>
  </si>
  <si>
    <t>heramar74@gmail.com</t>
  </si>
  <si>
    <t>GLY821</t>
  </si>
  <si>
    <t>JTW005129</t>
  </si>
  <si>
    <t>9BGKT69T0KG374409</t>
  </si>
  <si>
    <t>lauramsc31@hotmail.com</t>
  </si>
  <si>
    <t>NLT082</t>
  </si>
  <si>
    <t>CWS171324</t>
  </si>
  <si>
    <t>9BWAL5BZ8RT659966</t>
  </si>
  <si>
    <t>vikuprada@hotmail.com</t>
  </si>
  <si>
    <t>DSZ023</t>
  </si>
  <si>
    <t>2 [2] Grand Touring TP 1500CC 6AB TC</t>
  </si>
  <si>
    <t>P540366087</t>
  </si>
  <si>
    <t>3MDDJ2HAAJM200293</t>
  </si>
  <si>
    <t>salazarcarlos3159@gmail.com</t>
  </si>
  <si>
    <t>JML543</t>
  </si>
  <si>
    <t>X1 [F48] sDrive 18 TP 1500CC T CT</t>
  </si>
  <si>
    <t>WBA31AA09L5R53406</t>
  </si>
  <si>
    <t>nelsonframirez@gmail.com</t>
  </si>
  <si>
    <t>NLR221</t>
  </si>
  <si>
    <t>RUA82848</t>
  </si>
  <si>
    <t>1FMCU9JZ0RUA82848</t>
  </si>
  <si>
    <t>KSU399</t>
  </si>
  <si>
    <t>K12MP4329597</t>
  </si>
  <si>
    <t>MBHZF63S1PG266015</t>
  </si>
  <si>
    <t>Luzmelidabf@hotmail.com</t>
  </si>
  <si>
    <t>ARLET</t>
  </si>
  <si>
    <t>AGAMES</t>
  </si>
  <si>
    <t>REGINO</t>
  </si>
  <si>
    <t>HIW782</t>
  </si>
  <si>
    <t>A690Q192773</t>
  </si>
  <si>
    <t>9FBBSR2LHEM005157</t>
  </si>
  <si>
    <t>VLANDIA</t>
  </si>
  <si>
    <t>JLY813</t>
  </si>
  <si>
    <t>PY31133700</t>
  </si>
  <si>
    <t>JM7KF4WLAM0600481</t>
  </si>
  <si>
    <t>avitriplex1a@gmail.com</t>
  </si>
  <si>
    <t>DE ZUBIRIA</t>
  </si>
  <si>
    <t>JEN140</t>
  </si>
  <si>
    <t>LCU160610228</t>
  </si>
  <si>
    <t>9GASA52M6HB010867</t>
  </si>
  <si>
    <t>polidz@hotmail.com</t>
  </si>
  <si>
    <t>NARLYS</t>
  </si>
  <si>
    <t>KTK588</t>
  </si>
  <si>
    <t>HR16756080V</t>
  </si>
  <si>
    <t>3N8CP5HEXZL626052</t>
  </si>
  <si>
    <t>narlysrodriguez@gmail.com</t>
  </si>
  <si>
    <t>YOVANNY</t>
  </si>
  <si>
    <t>GUW257</t>
  </si>
  <si>
    <t>2842Q248002</t>
  </si>
  <si>
    <t>9FBHSR595LM251922</t>
  </si>
  <si>
    <t>IYX076</t>
  </si>
  <si>
    <t>CX5 [2] GRAND TOURING S TP 2500CC T 6AB</t>
  </si>
  <si>
    <t>PY31049984</t>
  </si>
  <si>
    <t>JM7KF4WLAL0360198</t>
  </si>
  <si>
    <t>orlansepul1@hotmail.com</t>
  </si>
  <si>
    <t>ALMEIDA</t>
  </si>
  <si>
    <t>DUO035</t>
  </si>
  <si>
    <t>QR25168639M</t>
  </si>
  <si>
    <t>JN1JBNT32Z0026840</t>
  </si>
  <si>
    <t>felipeardila55@hotmail.com</t>
  </si>
  <si>
    <t>JXX892</t>
  </si>
  <si>
    <t>J759Q077234</t>
  </si>
  <si>
    <t>9FB5SR0EGNM082580</t>
  </si>
  <si>
    <t>marthaluzco58@gmail.com</t>
  </si>
  <si>
    <t>NQK482</t>
  </si>
  <si>
    <t>G4FGPE035282</t>
  </si>
  <si>
    <t>9BHCP41CARP507592</t>
  </si>
  <si>
    <t>cjpuentes@hotmail.com</t>
  </si>
  <si>
    <t>YIMY</t>
  </si>
  <si>
    <t>JXW985</t>
  </si>
  <si>
    <t>A25AR621028</t>
  </si>
  <si>
    <t>JTMR6RFV8MD029192</t>
  </si>
  <si>
    <t>JKX290</t>
  </si>
  <si>
    <t>CELERIO [2] HG MT 1000CC 5P AA</t>
  </si>
  <si>
    <t>K10BN2290359</t>
  </si>
  <si>
    <t>MA3FC42S1LA673009</t>
  </si>
  <si>
    <t xml:space="preserve">SUZUKI CELERIO </t>
  </si>
  <si>
    <t>johanagarciaolaya@gmail.com</t>
  </si>
  <si>
    <t>FPQ596</t>
  </si>
  <si>
    <t>JTW001079</t>
  </si>
  <si>
    <t>9BGKT48T0KG189669</t>
  </si>
  <si>
    <t>KTY054</t>
  </si>
  <si>
    <t>MUA83981</t>
  </si>
  <si>
    <t>1FMCU9DZ1MUA83981</t>
  </si>
  <si>
    <t>egd77@yahoo.com</t>
  </si>
  <si>
    <t>NLU242</t>
  </si>
  <si>
    <t>G4FGRE066033</t>
  </si>
  <si>
    <t>3KPFD51ABSE072104</t>
  </si>
  <si>
    <t>molanocardenas@gmail.com</t>
  </si>
  <si>
    <t>FJL034</t>
  </si>
  <si>
    <t>CJL353793</t>
  </si>
  <si>
    <t>3GNCJ8EE3JL353793</t>
  </si>
  <si>
    <t>marlene.cadena123@hotmail.com</t>
  </si>
  <si>
    <t>LAW328</t>
  </si>
  <si>
    <t>SANDERO [FL] DYNAMIQUE AT 1600CC 16V AA</t>
  </si>
  <si>
    <t>C697Q008557</t>
  </si>
  <si>
    <t>9FBBSRALAEM239244</t>
  </si>
  <si>
    <t>meryd0410@gmail.com</t>
  </si>
  <si>
    <t>GUACANEME</t>
  </si>
  <si>
    <t>DZV049</t>
  </si>
  <si>
    <t>K24W93030335</t>
  </si>
  <si>
    <t>1HGRW5830HL502033</t>
  </si>
  <si>
    <t>LYK406</t>
  </si>
  <si>
    <t>PE40803579</t>
  </si>
  <si>
    <t>3MZBP2S7ASM301221</t>
  </si>
  <si>
    <t>elkin683@gmail.com</t>
  </si>
  <si>
    <t>JUANA</t>
  </si>
  <si>
    <t>FIZ123</t>
  </si>
  <si>
    <t>HR16795594P</t>
  </si>
  <si>
    <t>3N1CN7AD9ZK163375</t>
  </si>
  <si>
    <t>mony_camelo@hotmail.com</t>
  </si>
  <si>
    <t>EPO362</t>
  </si>
  <si>
    <t>MARCH ACTIVE MT 1600CC AA 2A</t>
  </si>
  <si>
    <t>HR16375253U</t>
  </si>
  <si>
    <t>3N1CK3CD8ZL405419</t>
  </si>
  <si>
    <t>clara.serna24@gmail.com</t>
  </si>
  <si>
    <t>NORIDA</t>
  </si>
  <si>
    <t>LISSETH</t>
  </si>
  <si>
    <t>EJL068</t>
  </si>
  <si>
    <t>PY30630562</t>
  </si>
  <si>
    <t>JM8KE4W38J0422040</t>
  </si>
  <si>
    <t>norida.lozada@gmail.com</t>
  </si>
  <si>
    <t>NTW486</t>
  </si>
  <si>
    <t>PY22420716</t>
  </si>
  <si>
    <t>JM7KF4WLAS0118355</t>
  </si>
  <si>
    <t>olga.cordoba67@gmail.com</t>
  </si>
  <si>
    <t>GVK963</t>
  </si>
  <si>
    <t>P540552741</t>
  </si>
  <si>
    <t>3MDDJ2HAALM220055</t>
  </si>
  <si>
    <t>catalinarestrepouribe@gmail.com</t>
  </si>
  <si>
    <t>GISSELL</t>
  </si>
  <si>
    <t>KQL115</t>
  </si>
  <si>
    <t>PE40725954</t>
  </si>
  <si>
    <t>3MVDM2W7ANL115706</t>
  </si>
  <si>
    <t>gissellcar@hotmail.com</t>
  </si>
  <si>
    <t>MILDREED</t>
  </si>
  <si>
    <t>LPQ803</t>
  </si>
  <si>
    <t>DHS423508</t>
  </si>
  <si>
    <t>9BWBH6BF9N4058345</t>
  </si>
  <si>
    <t>dmojica@ebsa.com.co</t>
  </si>
  <si>
    <t>BERON</t>
  </si>
  <si>
    <t>IZK855</t>
  </si>
  <si>
    <t>BUGALAGRANDE</t>
  </si>
  <si>
    <t>DUSTER OROCH DYNAMIQUE MT 2000CC 4X2 2</t>
  </si>
  <si>
    <t>F4RE412C096802</t>
  </si>
  <si>
    <t>93Y9SR5B6JJ105835</t>
  </si>
  <si>
    <t>ciclorous3@hotmail.com</t>
  </si>
  <si>
    <t>VIVES</t>
  </si>
  <si>
    <t>LJL730</t>
  </si>
  <si>
    <t>SELTOS EMOTION TP 1600CC 2AB A</t>
  </si>
  <si>
    <t>G4FGN1514906</t>
  </si>
  <si>
    <t>MZBEP814BPN398388</t>
  </si>
  <si>
    <t>judith.vives47@gmail.com</t>
  </si>
  <si>
    <t>GHP784</t>
  </si>
  <si>
    <t>J759Q024480</t>
  </si>
  <si>
    <t>9FB5SR0EGMM617683</t>
  </si>
  <si>
    <t>jaime.ayala.1201@gmail.com</t>
  </si>
  <si>
    <t>TULIA</t>
  </si>
  <si>
    <t>RIPE</t>
  </si>
  <si>
    <t>NXQ662</t>
  </si>
  <si>
    <t>CITY LX TP 1500CC 5P 6A</t>
  </si>
  <si>
    <t>L15ZJ3000343</t>
  </si>
  <si>
    <t>93HGN5830RK700119</t>
  </si>
  <si>
    <t>rosamezquita@gmail.com</t>
  </si>
  <si>
    <t>EJP734</t>
  </si>
  <si>
    <t>30/10/2026</t>
  </si>
  <si>
    <t>CLA 180 [C117] Urban TP 1600CC T CT</t>
  </si>
  <si>
    <t>WDD1173421N558526</t>
  </si>
  <si>
    <t>maogarbmx1@gmail.com</t>
  </si>
  <si>
    <t>GERSON</t>
  </si>
  <si>
    <t>LWR740</t>
  </si>
  <si>
    <t>ONIX [2] PREMIER TP 1000CC T 4P</t>
  </si>
  <si>
    <t>L4F223554594</t>
  </si>
  <si>
    <t>9BGEP69K0PG265292</t>
  </si>
  <si>
    <t>gerssongon@hotmail.com</t>
  </si>
  <si>
    <t>DGU849</t>
  </si>
  <si>
    <t>E410C021790</t>
  </si>
  <si>
    <t>9FBHSR5B3HM331267</t>
  </si>
  <si>
    <t>cabeza521@hotmail.com</t>
  </si>
  <si>
    <t>WILMAN</t>
  </si>
  <si>
    <t>DKW109</t>
  </si>
  <si>
    <t>CFZM38297</t>
  </si>
  <si>
    <t>9BWAB45Z4D4190046</t>
  </si>
  <si>
    <t>wilmanrodriguezcastellanos@gmail.com</t>
  </si>
  <si>
    <t>DEL CORRAL</t>
  </si>
  <si>
    <t>LZU331</t>
  </si>
  <si>
    <t>DUSTER [2] [FL] ICONIC MT 1300CC T 4X4</t>
  </si>
  <si>
    <t>A460D057575</t>
  </si>
  <si>
    <t>9FBHJD400SM019793</t>
  </si>
  <si>
    <t>krito23@gmail.com</t>
  </si>
  <si>
    <t>NMM312</t>
  </si>
  <si>
    <t>J759Q211595</t>
  </si>
  <si>
    <t>9FBHJD202RM642524</t>
  </si>
  <si>
    <t>DISTRICEBALLOS2016@GMAIL.COM</t>
  </si>
  <si>
    <t>RANDY</t>
  </si>
  <si>
    <t>GRW602</t>
  </si>
  <si>
    <t>HILUX [8] [FL] GRS IV TP 2800CC TD 7A</t>
  </si>
  <si>
    <t>1GD1572952</t>
  </si>
  <si>
    <t>8AJBA3CD3R7917751</t>
  </si>
  <si>
    <t>randybarrero2011@hotmail.com</t>
  </si>
  <si>
    <t>LQU297</t>
  </si>
  <si>
    <t>L4F221395147</t>
  </si>
  <si>
    <t>9BGEB69K0PG133549</t>
  </si>
  <si>
    <t>carmeto@hotmail.es</t>
  </si>
  <si>
    <t>GBR910</t>
  </si>
  <si>
    <t>GLS 500 [X166] 4MATIC TP 4700CC V8 T</t>
  </si>
  <si>
    <t>WDC1668731B225181</t>
  </si>
  <si>
    <t xml:space="preserve">MERCEDES BENZ GLS </t>
  </si>
  <si>
    <t>rodjairo@hotmail.com</t>
  </si>
  <si>
    <t>IOZ270</t>
  </si>
  <si>
    <t>AOJAG8555209</t>
  </si>
  <si>
    <t>linax.martinez@hotmail.com</t>
  </si>
  <si>
    <t>TAKEGAMI</t>
  </si>
  <si>
    <t>MHR564</t>
  </si>
  <si>
    <t>1KD2168606</t>
  </si>
  <si>
    <t>JTEBH9FJ5C5035240</t>
  </si>
  <si>
    <t>LQL425</t>
  </si>
  <si>
    <t>PE40777324</t>
  </si>
  <si>
    <t>3MVDM2W7ARL209434</t>
  </si>
  <si>
    <t>lilianpcardenas@gmail.com</t>
  </si>
  <si>
    <t>SANTOYO</t>
  </si>
  <si>
    <t>JXY306</t>
  </si>
  <si>
    <t>ACCENT [6] ADVANCE MT 1600CC 4P 2AB ABS</t>
  </si>
  <si>
    <t>G4FGMU027403</t>
  </si>
  <si>
    <t>9BHCP41CANP236607</t>
  </si>
  <si>
    <t>ssantoyo77@gmail.com</t>
  </si>
  <si>
    <t>LJL373</t>
  </si>
  <si>
    <t>A452D013626</t>
  </si>
  <si>
    <t>9FBHJD201PM428346</t>
  </si>
  <si>
    <t>malidu10@hotmail.com</t>
  </si>
  <si>
    <t>MILA</t>
  </si>
  <si>
    <t>KPL837</t>
  </si>
  <si>
    <t>CWS126591</t>
  </si>
  <si>
    <t>9BWDL5BZ5NP011131</t>
  </si>
  <si>
    <t>kadilujo@hotmail.com</t>
  </si>
  <si>
    <t>DZY285</t>
  </si>
  <si>
    <t>FABIA [3] HB AMBITION MT 1600CC</t>
  </si>
  <si>
    <t>CWV168270</t>
  </si>
  <si>
    <t>TMBED2NJ0HZ009022</t>
  </si>
  <si>
    <t>SKODA</t>
  </si>
  <si>
    <t xml:space="preserve">SKODA FABIA </t>
  </si>
  <si>
    <t>LOZ302</t>
  </si>
  <si>
    <t>L4H221884581</t>
  </si>
  <si>
    <t>8AGEA76C0PR130415</t>
  </si>
  <si>
    <t>alexbonella2806@gmail.com</t>
  </si>
  <si>
    <t>UTM085</t>
  </si>
  <si>
    <t>ML 250 [W166] CDI TP 2200CC TD</t>
  </si>
  <si>
    <t>WDC1660031A508854</t>
  </si>
  <si>
    <t xml:space="preserve">MERCEDES BENZ ML </t>
  </si>
  <si>
    <t>DUR226</t>
  </si>
  <si>
    <t>XZJAK8735348</t>
  </si>
  <si>
    <t>9BFZB55U3K8735348</t>
  </si>
  <si>
    <t>gerencia@setraltda.com</t>
  </si>
  <si>
    <t>JSY061</t>
  </si>
  <si>
    <t>QASHQAI [3] [FL] SENSE CONNECT TP 2000CC 4X2 2AB AB</t>
  </si>
  <si>
    <t>MR20657769W</t>
  </si>
  <si>
    <t>SJNFBAJ11Z2803812</t>
  </si>
  <si>
    <t>cecilia8fig@hotmail.com</t>
  </si>
  <si>
    <t>SATURIA</t>
  </si>
  <si>
    <t>CANGA</t>
  </si>
  <si>
    <t>GYQ887</t>
  </si>
  <si>
    <t>JTW006829</t>
  </si>
  <si>
    <t>9BGKT69T0LG104883</t>
  </si>
  <si>
    <t>caarmensa@gmail.com</t>
  </si>
  <si>
    <t>GRABIEL</t>
  </si>
  <si>
    <t>GJZ121</t>
  </si>
  <si>
    <t>M20AV074802</t>
  </si>
  <si>
    <t>JTMW43FV5LD023273</t>
  </si>
  <si>
    <t>Juangabrielriverasalazar@hotmail.com</t>
  </si>
  <si>
    <t>IBARRA</t>
  </si>
  <si>
    <t>JMS461</t>
  </si>
  <si>
    <t>CFZU43867</t>
  </si>
  <si>
    <t>9BWDB45U7MT007908</t>
  </si>
  <si>
    <t>cirirb@yahoo.com</t>
  </si>
  <si>
    <t>CUECA</t>
  </si>
  <si>
    <t>IKT351</t>
  </si>
  <si>
    <t>RAM [4][FL] 2500 POWER WAGO TP 6400CC 4X4</t>
  </si>
  <si>
    <t>3C6TR5FTXFG673391</t>
  </si>
  <si>
    <t>jemave1@yahoo.com</t>
  </si>
  <si>
    <t>JSO448</t>
  </si>
  <si>
    <t>PICANTO [3] [FL X-LINE AT 1250 CC 2AB</t>
  </si>
  <si>
    <t>G4LALP001104</t>
  </si>
  <si>
    <t>KNAB3512BNT848658</t>
  </si>
  <si>
    <t>FYP653</t>
  </si>
  <si>
    <t>1C4BJWAG9JL916826</t>
  </si>
  <si>
    <t>carlos.quintero@bitsamericas.com</t>
  </si>
  <si>
    <t>KPV314</t>
  </si>
  <si>
    <t>A25AR623613</t>
  </si>
  <si>
    <t>JTMD6RFV6MD029492</t>
  </si>
  <si>
    <t>YULY</t>
  </si>
  <si>
    <t>MYK258</t>
  </si>
  <si>
    <t>2ZR2V91750</t>
  </si>
  <si>
    <t>9BRBZ3BE0R4053014</t>
  </si>
  <si>
    <t>yubis_19@yahoo.es</t>
  </si>
  <si>
    <t>FYO505</t>
  </si>
  <si>
    <t>SPORTAGE [4] [FL] DESIRE TP 2000CC 2AB ABS RT</t>
  </si>
  <si>
    <t>G4NAJW095315</t>
  </si>
  <si>
    <t>U5YPG81ABKL616278</t>
  </si>
  <si>
    <t>willyjavi1569@gmail.com</t>
  </si>
  <si>
    <t>CARRIZOSA</t>
  </si>
  <si>
    <t>KXO211</t>
  </si>
  <si>
    <t>HRV [FL] EX 2WD TP 1800CC 4X2 4</t>
  </si>
  <si>
    <t>R18ZB2801078</t>
  </si>
  <si>
    <t>93HRV1870NK601032</t>
  </si>
  <si>
    <t>jorgelunac@hotmail.com</t>
  </si>
  <si>
    <t>NGW434</t>
  </si>
  <si>
    <t>PE21804817</t>
  </si>
  <si>
    <t>JM7KF2W7AR0864441</t>
  </si>
  <si>
    <t>cbyronhc@gmail.com</t>
  </si>
  <si>
    <t>GWT496</t>
  </si>
  <si>
    <t>HR16386048V</t>
  </si>
  <si>
    <t>3N1CN8AE7ZL109548</t>
  </si>
  <si>
    <t>uribevargasdavid@gmail.com</t>
  </si>
  <si>
    <t>NGT479</t>
  </si>
  <si>
    <t>L4F230545295</t>
  </si>
  <si>
    <t>9BGED48K0PG288878</t>
  </si>
  <si>
    <t>algumed2017@gmail.com</t>
  </si>
  <si>
    <t>NIRSA</t>
  </si>
  <si>
    <t>HTY863</t>
  </si>
  <si>
    <t>3C4PDCAB1ET213716</t>
  </si>
  <si>
    <t>admonserrano.10@gmail.com</t>
  </si>
  <si>
    <t>ARAGON</t>
  </si>
  <si>
    <t>MARRIAGA</t>
  </si>
  <si>
    <t>KAL448</t>
  </si>
  <si>
    <t>JOURNEY SXT TP 2400CC 7PSJ</t>
  </si>
  <si>
    <t>3D4PG4FB1AT113487</t>
  </si>
  <si>
    <t>UBY584</t>
  </si>
  <si>
    <t>JOURNEY SE [FL] TP 2400CC 5PSJ 4X2</t>
  </si>
  <si>
    <t>3C4PDCAB6ET303427</t>
  </si>
  <si>
    <t>HWP213</t>
  </si>
  <si>
    <t>NOTE SENSE AT 1600CC</t>
  </si>
  <si>
    <t>HR16769406H</t>
  </si>
  <si>
    <t>3N1CE2CD7ZL175504</t>
  </si>
  <si>
    <t>IEK804</t>
  </si>
  <si>
    <t>WRANGLER UNLIMI SPORT TP 3600CC 4X4 4</t>
  </si>
  <si>
    <t>xxxxxxxxxxxxxxxxxxxx</t>
  </si>
  <si>
    <t>1C4BJWDG8EL318535</t>
  </si>
  <si>
    <t>chavesxp@hotmail.com</t>
  </si>
  <si>
    <t>DZY076</t>
  </si>
  <si>
    <t>SONIC [FL] LT TP 1600CC 5P 4A</t>
  </si>
  <si>
    <t>1HS551820</t>
  </si>
  <si>
    <t>3G1J85DC2HS551820</t>
  </si>
  <si>
    <t>jkathcohen@yahoo.com</t>
  </si>
  <si>
    <t>KNP993</t>
  </si>
  <si>
    <t>1GRC424208</t>
  </si>
  <si>
    <t>JTEBU3FJ5NK212379</t>
  </si>
  <si>
    <t>JPL960</t>
  </si>
  <si>
    <t>G4NAKH046383</t>
  </si>
  <si>
    <t>U5YPG81ABML860894</t>
  </si>
  <si>
    <t>IDX884</t>
  </si>
  <si>
    <t>CFL113275</t>
  </si>
  <si>
    <t>3GNCJ7CE3FL113275</t>
  </si>
  <si>
    <t>NTX639</t>
  </si>
  <si>
    <t>BM46222101A</t>
  </si>
  <si>
    <t>JN1T33JB2Z0010549</t>
  </si>
  <si>
    <t>KCW187</t>
  </si>
  <si>
    <t>A690Q272758</t>
  </si>
  <si>
    <t>9FBBSRALSGM968296</t>
  </si>
  <si>
    <t>dpmejia@utp.edu.co</t>
  </si>
  <si>
    <t>KQN988</t>
  </si>
  <si>
    <t>YARIS [3] [FL] GR MT 1600CC T 6AB</t>
  </si>
  <si>
    <t>M15ABH85305</t>
  </si>
  <si>
    <t>JTDKBABB2PA148761</t>
  </si>
  <si>
    <t>loguero@yahoo.com</t>
  </si>
  <si>
    <t>GJX444</t>
  </si>
  <si>
    <t>HR16712590T</t>
  </si>
  <si>
    <t>3N8CP5HDXZL602258</t>
  </si>
  <si>
    <t>mardey204@gmail.com</t>
  </si>
  <si>
    <t>FOP706</t>
  </si>
  <si>
    <t>GLC 250 [X253] 4MATIC TP 2000CC T</t>
  </si>
  <si>
    <t>WDC2539461F504023</t>
  </si>
  <si>
    <t>felipemateus@gmail.com</t>
  </si>
  <si>
    <t>IOV232</t>
  </si>
  <si>
    <t>WDC2539461FO36776</t>
  </si>
  <si>
    <t>DUP981</t>
  </si>
  <si>
    <t>G4NAJH007316</t>
  </si>
  <si>
    <t>U5YPG81ABKL533848</t>
  </si>
  <si>
    <t>dianaksanchez@gmail.com</t>
  </si>
  <si>
    <t>YOVANY</t>
  </si>
  <si>
    <t>FQS891</t>
  </si>
  <si>
    <t>BT50 [2] [FL] PROFESSIONAL TP 3200CC 4X4</t>
  </si>
  <si>
    <t>P5AT2550398</t>
  </si>
  <si>
    <t>MM7UR4DF0JW793767</t>
  </si>
  <si>
    <t>cristianduvan08@gamil.com</t>
  </si>
  <si>
    <t>ZZK556</t>
  </si>
  <si>
    <t>F710Q160751</t>
  </si>
  <si>
    <t>9FBLSRADBEM239090</t>
  </si>
  <si>
    <t>KQK835</t>
  </si>
  <si>
    <t>CFZV02785</t>
  </si>
  <si>
    <t>9BWDB45U3NT061742</t>
  </si>
  <si>
    <t>julioedusanchez22@gmail.com</t>
  </si>
  <si>
    <t>MELGAREJO</t>
  </si>
  <si>
    <t>KTK765</t>
  </si>
  <si>
    <t>LJO18NC1320512</t>
  </si>
  <si>
    <t>LZWADAGA5PB055407</t>
  </si>
  <si>
    <t>sebastian03tm@hotmail.com</t>
  </si>
  <si>
    <t>IRQ728</t>
  </si>
  <si>
    <t>NNNOREGISTRO</t>
  </si>
  <si>
    <t>3C4PDCAB5GT232921</t>
  </si>
  <si>
    <t>ricardomunozp@hotmail.com</t>
  </si>
  <si>
    <t>YANIER</t>
  </si>
  <si>
    <t>IYY118</t>
  </si>
  <si>
    <t>ZARZAL</t>
  </si>
  <si>
    <t>G4FGLU220121</t>
  </si>
  <si>
    <t>9BHGB812BNP224447</t>
  </si>
  <si>
    <t>yanier0321@hotmail.com</t>
  </si>
  <si>
    <t>HSU338</t>
  </si>
  <si>
    <t>SONIC LT MT 1600CC 5P 2AB ABS</t>
  </si>
  <si>
    <t>1ES500002</t>
  </si>
  <si>
    <t>3G1J86CC6ES500002</t>
  </si>
  <si>
    <t>ing.carlosandres2017@gmail.com</t>
  </si>
  <si>
    <t>FVO414</t>
  </si>
  <si>
    <t>GRAND CHEROKEE LIMITED TP 3600CC CT 4X</t>
  </si>
  <si>
    <t>KC583495</t>
  </si>
  <si>
    <t>1C4RJFBG2KC583495</t>
  </si>
  <si>
    <t>julianayala@hotmail.com</t>
  </si>
  <si>
    <t>KNP117</t>
  </si>
  <si>
    <t>A460D023534</t>
  </si>
  <si>
    <t>9FBHJD40XNM084669</t>
  </si>
  <si>
    <t>RAGDEZEMOG@HOTMAIL.COM</t>
  </si>
  <si>
    <t>RACHID</t>
  </si>
  <si>
    <t>CUZ286</t>
  </si>
  <si>
    <t>PRADO [LC 150] TX-L [FL] TP 4000CC 5P CT TC</t>
  </si>
  <si>
    <t>1GRA780395</t>
  </si>
  <si>
    <t>JTEBU3FJ5EK064749</t>
  </si>
  <si>
    <t>EMP014</t>
  </si>
  <si>
    <t>J1C72703</t>
  </si>
  <si>
    <t>WF0CP6B96J1C72703</t>
  </si>
  <si>
    <t>luzfannypachecomontero@gmail.com</t>
  </si>
  <si>
    <t>EBERT</t>
  </si>
  <si>
    <t>KFZ235</t>
  </si>
  <si>
    <t>JETTA [7] TSI SPORTLINE TP 1400CC T TC</t>
  </si>
  <si>
    <t>CZD911682</t>
  </si>
  <si>
    <t>3VWT66BU8LM000342</t>
  </si>
  <si>
    <t>ebert26perez@gmail.com</t>
  </si>
  <si>
    <t>LZT258</t>
  </si>
  <si>
    <t>CX5 [2] [FL] TOURING TP 2500CC 6AB R17 4X</t>
  </si>
  <si>
    <t>PY22045307</t>
  </si>
  <si>
    <t>JM7KF2WLAR0858633</t>
  </si>
  <si>
    <t>karen-1594@hotmail.com</t>
  </si>
  <si>
    <t>LUCRECIA</t>
  </si>
  <si>
    <t>LWL001</t>
  </si>
  <si>
    <t>MUY000564</t>
  </si>
  <si>
    <t>9GAKD48T4RB001277</t>
  </si>
  <si>
    <t>luky.1706@gmail.com</t>
  </si>
  <si>
    <t>EOZ790</t>
  </si>
  <si>
    <t>NIRO ZENITH TP 1600CC 7AB ABS R1</t>
  </si>
  <si>
    <t>G4LEJS363924</t>
  </si>
  <si>
    <t>KNACB81CGK5203012</t>
  </si>
  <si>
    <t>alexloaiza2@gmail.com</t>
  </si>
  <si>
    <t>LRS226</t>
  </si>
  <si>
    <t>LJO18N81320363</t>
  </si>
  <si>
    <t>LZWADAGA6PB041130</t>
  </si>
  <si>
    <t>superoccidente@yahoo.es</t>
  </si>
  <si>
    <t>VILLADIEGO</t>
  </si>
  <si>
    <t>LMT885</t>
  </si>
  <si>
    <t>SAN ANDRES</t>
  </si>
  <si>
    <t>P540627135</t>
  </si>
  <si>
    <t>3MDDJ2HAAPM405384</t>
  </si>
  <si>
    <t>milenaarchbold04@hotmail.com</t>
  </si>
  <si>
    <t>FJW232</t>
  </si>
  <si>
    <t>HR16537385T</t>
  </si>
  <si>
    <t>3N1CK3CD8ZL398231</t>
  </si>
  <si>
    <t>anaisabelcn@telmex.net.co</t>
  </si>
  <si>
    <t>FPL377</t>
  </si>
  <si>
    <t>QASHQAI [3] [FL] EXCLUSIVE TP 2000CC 6AB ABS CT</t>
  </si>
  <si>
    <t>MR20556377WS</t>
  </si>
  <si>
    <t>SJNFBNJ11Z2400948</t>
  </si>
  <si>
    <t>facturacion@strategy360.com.co</t>
  </si>
  <si>
    <t>IMT654</t>
  </si>
  <si>
    <t>1C4BJWDGXFL724611</t>
  </si>
  <si>
    <t>ALCAZAR</t>
  </si>
  <si>
    <t>JDV073</t>
  </si>
  <si>
    <t>CHL102832</t>
  </si>
  <si>
    <t>3GNCJ8EE1HL102832</t>
  </si>
  <si>
    <t>SMITH_ORTIZ@YAHOO.ES</t>
  </si>
  <si>
    <t>LMV060</t>
  </si>
  <si>
    <t>PE40751963</t>
  </si>
  <si>
    <t>3MVDM2W7APL205396</t>
  </si>
  <si>
    <t>juan.david.neira@outlook.com</t>
  </si>
  <si>
    <t>CORNEJO</t>
  </si>
  <si>
    <t>EMT113</t>
  </si>
  <si>
    <t>JBB90216</t>
  </si>
  <si>
    <t>2FMPK4K96JBB90216</t>
  </si>
  <si>
    <t>elizabethcornejor@hotmail.com</t>
  </si>
  <si>
    <t>GEY520</t>
  </si>
  <si>
    <t>HR16739430T</t>
  </si>
  <si>
    <t>3N8CP5HD4ZL603065</t>
  </si>
  <si>
    <t>marcelaks01@gmail.com</t>
  </si>
  <si>
    <t>JIU834</t>
  </si>
  <si>
    <t>MR20677653W</t>
  </si>
  <si>
    <t>SJNFBAJ11Z2920408</t>
  </si>
  <si>
    <t>cerralo30@hotmail.com</t>
  </si>
  <si>
    <t>CHITIVA</t>
  </si>
  <si>
    <t>MPX712</t>
  </si>
  <si>
    <t>AVEO EMOTION 1.6L MT 1600CC AA 2A</t>
  </si>
  <si>
    <t>F16D31829532</t>
  </si>
  <si>
    <t>9GATJ5869DB016010</t>
  </si>
  <si>
    <t>arqchitiva@gamil.com</t>
  </si>
  <si>
    <t>PEDRAZA</t>
  </si>
  <si>
    <t>NKZ768</t>
  </si>
  <si>
    <t>PE40804479</t>
  </si>
  <si>
    <t>3MZBP2S7ASM301330</t>
  </si>
  <si>
    <t>pauladuquep@gmail.com</t>
  </si>
  <si>
    <t>SILFREDO</t>
  </si>
  <si>
    <t>BPW691</t>
  </si>
  <si>
    <t>COROZAL</t>
  </si>
  <si>
    <t>1GRA908801</t>
  </si>
  <si>
    <t>JTEBU3FJ4E5053501</t>
  </si>
  <si>
    <t>silfredosierramoreno@gmail.com</t>
  </si>
  <si>
    <t>LKS230</t>
  </si>
  <si>
    <t>DON MATIAS</t>
  </si>
  <si>
    <t>A452D013614</t>
  </si>
  <si>
    <t>9FBHJD207PM378729</t>
  </si>
  <si>
    <t>osorno.lujo@gmail.com</t>
  </si>
  <si>
    <t>QUINCHIA</t>
  </si>
  <si>
    <t>GQZ412</t>
  </si>
  <si>
    <t>K24W95019782</t>
  </si>
  <si>
    <t>1HGRW5830KL502477</t>
  </si>
  <si>
    <t>ZULY</t>
  </si>
  <si>
    <t>GERALDINNE</t>
  </si>
  <si>
    <t>GBW512</t>
  </si>
  <si>
    <t>Z2190638HOAX0229</t>
  </si>
  <si>
    <t>9GACE5CD9KB065389</t>
  </si>
  <si>
    <t>zugereto2010@hotmail.es</t>
  </si>
  <si>
    <t>DURANGO</t>
  </si>
  <si>
    <t>DQL750</t>
  </si>
  <si>
    <t>MURANO [Z52] EXCLUSIVE TP 3500CC 4X4 CT 7AB</t>
  </si>
  <si>
    <t>VQ35466283X</t>
  </si>
  <si>
    <t>5N1TANZ52JN100057</t>
  </si>
  <si>
    <t>MWP082</t>
  </si>
  <si>
    <t>CEL119037</t>
  </si>
  <si>
    <t>3GNCJ8CE0EL119037</t>
  </si>
  <si>
    <t>DOVALE</t>
  </si>
  <si>
    <t>KTS781</t>
  </si>
  <si>
    <t>L4H220214673</t>
  </si>
  <si>
    <t>9BGEN76C0NB170085</t>
  </si>
  <si>
    <t>andressantamaria@outlook.com</t>
  </si>
  <si>
    <t>IHU275</t>
  </si>
  <si>
    <t>HR16710372K</t>
  </si>
  <si>
    <t>3N1CK3CD7ZL381579</t>
  </si>
  <si>
    <t>haroldrozo@gmail.com</t>
  </si>
  <si>
    <t>KQN233</t>
  </si>
  <si>
    <t>QR25763834M</t>
  </si>
  <si>
    <t>JN1JBNT32Z0102066</t>
  </si>
  <si>
    <t>astridcht@yahoo.com</t>
  </si>
  <si>
    <t>CHAVARRIAGA</t>
  </si>
  <si>
    <t>MYK169</t>
  </si>
  <si>
    <t>PE40786923</t>
  </si>
  <si>
    <t>3MVDM2W7ARL212423</t>
  </si>
  <si>
    <t>notien@gamil.com</t>
  </si>
  <si>
    <t>HZL519</t>
  </si>
  <si>
    <t>CFL100850</t>
  </si>
  <si>
    <t>3GNCJ8CE4FL100850</t>
  </si>
  <si>
    <t>cmcgonzalez57@gmail.com</t>
  </si>
  <si>
    <t>LEP971</t>
  </si>
  <si>
    <t>PE40753831</t>
  </si>
  <si>
    <t>3MZBP2S7APM200908</t>
  </si>
  <si>
    <t>mauriciogl737@gmail.com</t>
  </si>
  <si>
    <t>JXV254</t>
  </si>
  <si>
    <t>A452D004329</t>
  </si>
  <si>
    <t>9FBHJD209NM085511</t>
  </si>
  <si>
    <t>danielprada.d@gmail.com</t>
  </si>
  <si>
    <t>SHILENE</t>
  </si>
  <si>
    <t>NUM034</t>
  </si>
  <si>
    <t>L4F241954344</t>
  </si>
  <si>
    <t>9BGEB69K0SG173285</t>
  </si>
  <si>
    <t>silenenino@gmail.com</t>
  </si>
  <si>
    <t>MFT190</t>
  </si>
  <si>
    <t>A402C002976</t>
  </si>
  <si>
    <t>9FBHSRAJ6DM002184</t>
  </si>
  <si>
    <t>mariof1744@gmail.com</t>
  </si>
  <si>
    <t>HIS323</t>
  </si>
  <si>
    <t>CEL110587</t>
  </si>
  <si>
    <t>3GNCJ8CE1EL110587</t>
  </si>
  <si>
    <t>zandramilenagarcia@gmail.com</t>
  </si>
  <si>
    <t>MVO825</t>
  </si>
  <si>
    <t>L4F222015217</t>
  </si>
  <si>
    <t>9BGEB69K0PG169948</t>
  </si>
  <si>
    <t>ocesno13@hotmail.com</t>
  </si>
  <si>
    <t>RENGIFO</t>
  </si>
  <si>
    <t>GJX986</t>
  </si>
  <si>
    <t>JTX005941</t>
  </si>
  <si>
    <t>9BGKC48TOLG100744</t>
  </si>
  <si>
    <t>rengifocesar51@gmail.com</t>
  </si>
  <si>
    <t>GEN930</t>
  </si>
  <si>
    <t>B4DA405Q049921</t>
  </si>
  <si>
    <t>93YRBB009LJ071161</t>
  </si>
  <si>
    <t>lelacami07@gmail.com</t>
  </si>
  <si>
    <t>CARDETH</t>
  </si>
  <si>
    <t>NON118</t>
  </si>
  <si>
    <t>PY22413375</t>
  </si>
  <si>
    <t>JM7KF4WLAS0117418</t>
  </si>
  <si>
    <t>silenciadoressogamoso@hotmail.com</t>
  </si>
  <si>
    <t>LGK263</t>
  </si>
  <si>
    <t>SA2Q PJ280352</t>
  </si>
  <si>
    <t>8AFAR23L2PJ280352</t>
  </si>
  <si>
    <t>g.earrsas@gmail.com</t>
  </si>
  <si>
    <t>NQR422</t>
  </si>
  <si>
    <t>H5DE472Q002322</t>
  </si>
  <si>
    <t>93YRJF008SJ025264</t>
  </si>
  <si>
    <t>NIX566</t>
  </si>
  <si>
    <t>HRV X-TYLE [LX] AT 1500CC 4X2 6</t>
  </si>
  <si>
    <t>93HRV3820RK300734</t>
  </si>
  <si>
    <t>L15ZJ6000586</t>
  </si>
  <si>
    <t>jucapo1@yahoo.con</t>
  </si>
  <si>
    <t>NYK898</t>
  </si>
  <si>
    <t>BM46223140A</t>
  </si>
  <si>
    <t>JN1T33JB4Z0010861</t>
  </si>
  <si>
    <t>facevedoarango@yahoo.com</t>
  </si>
  <si>
    <t>KATERIN</t>
  </si>
  <si>
    <t>PACHECHO</t>
  </si>
  <si>
    <t>PRADILLA</t>
  </si>
  <si>
    <t>KRR217</t>
  </si>
  <si>
    <t>1GRC757232</t>
  </si>
  <si>
    <t>JTEBU4JR6P6198653</t>
  </si>
  <si>
    <t>danielapacheco8611@hotmail.com</t>
  </si>
  <si>
    <t>JSR837</t>
  </si>
  <si>
    <t>JTW008616</t>
  </si>
  <si>
    <t>9BGKT48T0LG115132</t>
  </si>
  <si>
    <t>yulianacallep@hotmail.com</t>
  </si>
  <si>
    <t>LESSA</t>
  </si>
  <si>
    <t>JHX228</t>
  </si>
  <si>
    <t>NP 300 FRONTIER S MT 2500CC 4X4 T</t>
  </si>
  <si>
    <t>YD25652129P</t>
  </si>
  <si>
    <t>3N6CD33B5ZK368029</t>
  </si>
  <si>
    <t>ceacountry@gmail.com</t>
  </si>
  <si>
    <t>KOU497</t>
  </si>
  <si>
    <t>G4FGKU448815</t>
  </si>
  <si>
    <t>9BHGB812ANP229424</t>
  </si>
  <si>
    <t>eventosdianacampos@gmail.com</t>
  </si>
  <si>
    <t>MUM775</t>
  </si>
  <si>
    <t>YD22281658A</t>
  </si>
  <si>
    <t>JN8TENT30Z0000683</t>
  </si>
  <si>
    <t>walteravila_08@hotmail.com</t>
  </si>
  <si>
    <t>HSY903</t>
  </si>
  <si>
    <t>1GRA918959</t>
  </si>
  <si>
    <t>JTEBU3FJIE5054122</t>
  </si>
  <si>
    <t>jmartinez@bonus.com.co</t>
  </si>
  <si>
    <t>HQM479</t>
  </si>
  <si>
    <t>PE30948952</t>
  </si>
  <si>
    <t>JM8KE2W78H0387338</t>
  </si>
  <si>
    <t>rosal.85@hotmail.com</t>
  </si>
  <si>
    <t>LLOREDA</t>
  </si>
  <si>
    <t>GYQ309</t>
  </si>
  <si>
    <t>VERSA [2] SENSE AT 1600CC RIN 1</t>
  </si>
  <si>
    <t>HR16871086T</t>
  </si>
  <si>
    <t>3N1CN8AEXZL099842</t>
  </si>
  <si>
    <t>gglloreda@hotmail.com</t>
  </si>
  <si>
    <t>FIQ333</t>
  </si>
  <si>
    <t>M16A2290914</t>
  </si>
  <si>
    <t>TSMYA22S0KM667626</t>
  </si>
  <si>
    <t>LRT109</t>
  </si>
  <si>
    <t>J759Q197599</t>
  </si>
  <si>
    <t>9FB5SR4DXPM567130</t>
  </si>
  <si>
    <t>WIDARAGI@HOTMAIL.COM</t>
  </si>
  <si>
    <t>DXL634</t>
  </si>
  <si>
    <t>JOURNEY SE/EXPRESS [FL] TP 2400CC 5PSJ 4X2</t>
  </si>
  <si>
    <t>3C4PDCAB9HT619036</t>
  </si>
  <si>
    <t>ELO893</t>
  </si>
  <si>
    <t>SOUL [2] SUMMA 1.6 TP 1600CC 2AB A</t>
  </si>
  <si>
    <t>G4FGHH842446</t>
  </si>
  <si>
    <t>KNAJP811BJ7530448</t>
  </si>
  <si>
    <t xml:space="preserve">KIA SOUL </t>
  </si>
  <si>
    <t>HFR379</t>
  </si>
  <si>
    <t>MR20632069W</t>
  </si>
  <si>
    <t>SJNFBNJ11Z2685105</t>
  </si>
  <si>
    <t>johannaleon864@hotmail.com</t>
  </si>
  <si>
    <t>STALY</t>
  </si>
  <si>
    <t>BOADA</t>
  </si>
  <si>
    <t>JKZ388</t>
  </si>
  <si>
    <t>PICANTO [3] GT LINE [SUMMA] AT 1250CC 2AB A</t>
  </si>
  <si>
    <t>G4LAKP115364</t>
  </si>
  <si>
    <t>KNNAB3512BLT633964</t>
  </si>
  <si>
    <t>leonarmoreno@hotmail.com</t>
  </si>
  <si>
    <t>LUIS ALBERTO</t>
  </si>
  <si>
    <t>GZL886</t>
  </si>
  <si>
    <t>J759Q033390</t>
  </si>
  <si>
    <t>9FB5SR0EGMM699978</t>
  </si>
  <si>
    <t>rodri.beto@yahoo.es</t>
  </si>
  <si>
    <t>DGY431</t>
  </si>
  <si>
    <t>A400C010229</t>
  </si>
  <si>
    <t>9FBHSRAJNDM008531</t>
  </si>
  <si>
    <t>maribelotalvaro@gmail.com</t>
  </si>
  <si>
    <t>DE VIVERO</t>
  </si>
  <si>
    <t>AMADOR</t>
  </si>
  <si>
    <t>DTX463</t>
  </si>
  <si>
    <t>HGC40520</t>
  </si>
  <si>
    <t>1FM5K8F84HGC40520</t>
  </si>
  <si>
    <t>MANOSALVA</t>
  </si>
  <si>
    <t>GRIMALDOS</t>
  </si>
  <si>
    <t>NLV124</t>
  </si>
  <si>
    <t>PE40800764</t>
  </si>
  <si>
    <t>3MVDM2W7ASL305912</t>
  </si>
  <si>
    <t>miguelamg72@gmail.com</t>
  </si>
  <si>
    <t>IYW392</t>
  </si>
  <si>
    <t>ANSERMANUEVO</t>
  </si>
  <si>
    <t>PE40684111</t>
  </si>
  <si>
    <t>3MZBP2S7AMM104123</t>
  </si>
  <si>
    <t>elizabethpuerta78@hotmail.com</t>
  </si>
  <si>
    <t>KNO847</t>
  </si>
  <si>
    <t>G4FGMU259576</t>
  </si>
  <si>
    <t>9BHCP51CANP219998</t>
  </si>
  <si>
    <t>jaime.valencia628@casur.gov.co</t>
  </si>
  <si>
    <t>RMO396</t>
  </si>
  <si>
    <t>MR18747284H</t>
  </si>
  <si>
    <t>3N1BC1CD6ZK113660</t>
  </si>
  <si>
    <t>LRQ894</t>
  </si>
  <si>
    <t>J759Q181151</t>
  </si>
  <si>
    <t>9FB5SR4DXPM491854</t>
  </si>
  <si>
    <t>ninilopezibarra@yahoo.es</t>
  </si>
  <si>
    <t>IRL283</t>
  </si>
  <si>
    <t>YD25626377P</t>
  </si>
  <si>
    <t>3N6CD33B8ZK350883</t>
  </si>
  <si>
    <t>alfredog42@gmail.com</t>
  </si>
  <si>
    <t>KPU241</t>
  </si>
  <si>
    <t>G4FGMU027821</t>
  </si>
  <si>
    <t>9BHCP41CANP222411</t>
  </si>
  <si>
    <t>sandra.aristizabal@yahoo.es</t>
  </si>
  <si>
    <t>GEN154</t>
  </si>
  <si>
    <t>JTY003763</t>
  </si>
  <si>
    <t>9BGKT48T0KG338791</t>
  </si>
  <si>
    <t>pipe916@gmail.com</t>
  </si>
  <si>
    <t>KNM933</t>
  </si>
  <si>
    <t>MELGAR</t>
  </si>
  <si>
    <t>RIO VIBRANT [FL] MT 1400CC 4P R17</t>
  </si>
  <si>
    <t>G4LCME701744</t>
  </si>
  <si>
    <t>3KPA341AANE395482</t>
  </si>
  <si>
    <t>hefagori@hotmail.com</t>
  </si>
  <si>
    <t>KPL731</t>
  </si>
  <si>
    <t>VERSA [FL] DRIVE AT 1600CC 2AB A</t>
  </si>
  <si>
    <t>HR16315156V</t>
  </si>
  <si>
    <t>3N1CN7AD3ZK172816</t>
  </si>
  <si>
    <t>sonconroji08@hotmail.com</t>
  </si>
  <si>
    <t>KWM420</t>
  </si>
  <si>
    <t>P540618877</t>
  </si>
  <si>
    <t>3MDDJ2SAANM400914</t>
  </si>
  <si>
    <t>claudiaperezpe@gmail.com</t>
  </si>
  <si>
    <t>HANS</t>
  </si>
  <si>
    <t>DIETER</t>
  </si>
  <si>
    <t>VAN STRAHLEN</t>
  </si>
  <si>
    <t>BARTEL</t>
  </si>
  <si>
    <t>LOZ574</t>
  </si>
  <si>
    <t>DSJ077769</t>
  </si>
  <si>
    <t>8AWBJ6B22PA815997</t>
  </si>
  <si>
    <t>hans.van@outlook.es</t>
  </si>
  <si>
    <t>JLW013</t>
  </si>
  <si>
    <t>HR16825200T</t>
  </si>
  <si>
    <t>3N8CP5HE8ZL606026</t>
  </si>
  <si>
    <t>LXN793</t>
  </si>
  <si>
    <t>J759Q198307</t>
  </si>
  <si>
    <t>9FB5SR0EGPM606480</t>
  </si>
  <si>
    <t>JKK921</t>
  </si>
  <si>
    <t>H1C08344</t>
  </si>
  <si>
    <t>WF0CP6A99H1C08344</t>
  </si>
  <si>
    <t>DZZ369</t>
  </si>
  <si>
    <t>PE40590344</t>
  </si>
  <si>
    <t>3MZBN4478JM208090</t>
  </si>
  <si>
    <t>LKS018</t>
  </si>
  <si>
    <t>L4H220824324</t>
  </si>
  <si>
    <t>9BGEA76C0PB100312</t>
  </si>
  <si>
    <t>mmtoro74@gmail.com</t>
  </si>
  <si>
    <t>KIJ249</t>
  </si>
  <si>
    <t>SENTRA 2.0 SL AT 2000CC 6AB A</t>
  </si>
  <si>
    <t>MR20621464H</t>
  </si>
  <si>
    <t>3N1AB6AE6ZL507144</t>
  </si>
  <si>
    <t>jserogo@hotmail.com</t>
  </si>
  <si>
    <t>GXR864</t>
  </si>
  <si>
    <t>PUEBLO RICO</t>
  </si>
  <si>
    <t>MONTANA RS AT 1200CC ABS</t>
  </si>
  <si>
    <t>L4H240935183</t>
  </si>
  <si>
    <t>9BGED43C0SB123380</t>
  </si>
  <si>
    <t xml:space="preserve">CHEVROLET MONTANA </t>
  </si>
  <si>
    <t>LPU081</t>
  </si>
  <si>
    <t>HR16750979V</t>
  </si>
  <si>
    <t>3N1CN8AE6ZL116572</t>
  </si>
  <si>
    <t>oscarcortes-cortes@hotmail.com</t>
  </si>
  <si>
    <t>DKT538</t>
  </si>
  <si>
    <t>A690Q151493</t>
  </si>
  <si>
    <t>9FBBSR2LHDM004045</t>
  </si>
  <si>
    <t>soledameza@gmail.com</t>
  </si>
  <si>
    <t>HEY569</t>
  </si>
  <si>
    <t>F710Q136275</t>
  </si>
  <si>
    <t>9FBBSRADDEM041755</t>
  </si>
  <si>
    <t>rutyduque@gmail.com</t>
  </si>
  <si>
    <t>JDW229</t>
  </si>
  <si>
    <t>PE40501066</t>
  </si>
  <si>
    <t>3MZBM4278HM125409</t>
  </si>
  <si>
    <t>ICAOR2008@HOTMAIL.COM</t>
  </si>
  <si>
    <t>OLINCER</t>
  </si>
  <si>
    <t>HYQ981</t>
  </si>
  <si>
    <t>SPORTAGE [3] [F REVOLUTION TP 2000CC 1AB A</t>
  </si>
  <si>
    <t>G4NAFH103136</t>
  </si>
  <si>
    <t>KNAPB81ABG7782649</t>
  </si>
  <si>
    <t>fallosasijuridicos@gmail.com</t>
  </si>
  <si>
    <t>ERICH</t>
  </si>
  <si>
    <t>MONTERROZA</t>
  </si>
  <si>
    <t>NYL133</t>
  </si>
  <si>
    <t>H5HE490N363337</t>
  </si>
  <si>
    <t>VF1RJL003SC509490</t>
  </si>
  <si>
    <t>erich_medina@hotmail.com</t>
  </si>
  <si>
    <t>AGUILLON</t>
  </si>
  <si>
    <t>NCN667</t>
  </si>
  <si>
    <t>MR18955936H</t>
  </si>
  <si>
    <t>3N1BC1CD1ZK139843</t>
  </si>
  <si>
    <t>johannaaruiz@hotmail.com</t>
  </si>
  <si>
    <t>BENICIO</t>
  </si>
  <si>
    <t>KTY249</t>
  </si>
  <si>
    <t>J759Q069498</t>
  </si>
  <si>
    <t>9FB5SR0EGNM963797</t>
  </si>
  <si>
    <t>eduaramo@hotmail.com</t>
  </si>
  <si>
    <t>YELAISA</t>
  </si>
  <si>
    <t>FSQ189</t>
  </si>
  <si>
    <t>2 [2] Touring MT 1500CC 6AB</t>
  </si>
  <si>
    <t>P540539541</t>
  </si>
  <si>
    <t>3MDDJ2HA6LM217851</t>
  </si>
  <si>
    <t>mairita_vera27@hotmail.com</t>
  </si>
  <si>
    <t>NGQ791</t>
  </si>
  <si>
    <t>SONET ZENITH TP 1500CC 6AB ABS TC</t>
  </si>
  <si>
    <t>G4FLPV564961</t>
  </si>
  <si>
    <t>MZBFC814ERN317034</t>
  </si>
  <si>
    <t>lugafoma99@hotmail.com</t>
  </si>
  <si>
    <t>NLT518</t>
  </si>
  <si>
    <t>FORTUNER [2] [FL] 2.7L SRV TP 2700CC 7AB 4X2 TC</t>
  </si>
  <si>
    <t>2GD1575158</t>
  </si>
  <si>
    <t>8AJAB3GS0R2934232</t>
  </si>
  <si>
    <t>JAMIR</t>
  </si>
  <si>
    <t>RZZ948</t>
  </si>
  <si>
    <t>2TRB702P049855</t>
  </si>
  <si>
    <t>VF1VY0CA6BC333138</t>
  </si>
  <si>
    <t>cimijm50@gmail.com</t>
  </si>
  <si>
    <t>AUDREY</t>
  </si>
  <si>
    <t>LYW235</t>
  </si>
  <si>
    <t>1GD5435753</t>
  </si>
  <si>
    <t>8AJBA3FS0P0346350</t>
  </si>
  <si>
    <t>betancourt9596@gmail.com</t>
  </si>
  <si>
    <t>BERCELI</t>
  </si>
  <si>
    <t>ZZW399</t>
  </si>
  <si>
    <t>LCU141290648</t>
  </si>
  <si>
    <t>9GASA58M7FB017007</t>
  </si>
  <si>
    <t>maestrofuquen@gmail.com</t>
  </si>
  <si>
    <t>HDN945</t>
  </si>
  <si>
    <t>CPS021472</t>
  </si>
  <si>
    <t>WAUZZZ8U0ER022878</t>
  </si>
  <si>
    <t>negritad0113@hotmail.com</t>
  </si>
  <si>
    <t>DRP446</t>
  </si>
  <si>
    <t>PE10446570</t>
  </si>
  <si>
    <t>JM8KE2W74H0412770</t>
  </si>
  <si>
    <t>Moisesbenitezcastro.53@gmail.com</t>
  </si>
  <si>
    <t>NUZ946</t>
  </si>
  <si>
    <t>H5HA460D055833</t>
  </si>
  <si>
    <t>93Y9SR333SJ043550</t>
  </si>
  <si>
    <t>rosaura1159@outlook.com</t>
  </si>
  <si>
    <t>NGV301</t>
  </si>
  <si>
    <t>G4NHPH328576</t>
  </si>
  <si>
    <t>KNAER81AKR7535171</t>
  </si>
  <si>
    <t>PILLOMONA@GMAIL.COM</t>
  </si>
  <si>
    <t>PIZARRO</t>
  </si>
  <si>
    <t>IDW493</t>
  </si>
  <si>
    <t>QR25106444L</t>
  </si>
  <si>
    <t>JN1JBNT32Z0000428</t>
  </si>
  <si>
    <t>kikemartinez3@gmail.com</t>
  </si>
  <si>
    <t>JPP148</t>
  </si>
  <si>
    <t>PUERTO COLOMBIA</t>
  </si>
  <si>
    <t>HR16386495V</t>
  </si>
  <si>
    <t>3N8CP5HE9ZL617083</t>
  </si>
  <si>
    <t>daniela.2618@hotmail.com</t>
  </si>
  <si>
    <t>KNS726</t>
  </si>
  <si>
    <t>L4F221764625</t>
  </si>
  <si>
    <t>9BGED48K0PG152675</t>
  </si>
  <si>
    <t>KPV484</t>
  </si>
  <si>
    <t>J759Q066475</t>
  </si>
  <si>
    <t>9FB5SR0EGNM962850</t>
  </si>
  <si>
    <t>gabriel.berdugo@hotmail.com</t>
  </si>
  <si>
    <t>DUX437</t>
  </si>
  <si>
    <t>PE40571565</t>
  </si>
  <si>
    <t>3MZBN4278JM206824</t>
  </si>
  <si>
    <t>mayermoonly@hotmail.com</t>
  </si>
  <si>
    <t>HTR692</t>
  </si>
  <si>
    <t>CBP555947</t>
  </si>
  <si>
    <t>3VWBV49M3EM028030</t>
  </si>
  <si>
    <t>elopinto.1971@gmail.com</t>
  </si>
  <si>
    <t>NTX449</t>
  </si>
  <si>
    <t>2GD1583914</t>
  </si>
  <si>
    <t>8AJAB3GS7R2934258</t>
  </si>
  <si>
    <t>juliandavidgc1991@gmail.com</t>
  </si>
  <si>
    <t>GSZ910</t>
  </si>
  <si>
    <t>DUSTER OROCH INTENS MT 2000CC 4X4 2AB</t>
  </si>
  <si>
    <t>F4RE410C220315</t>
  </si>
  <si>
    <t>93Y9SR5B3LJ072686</t>
  </si>
  <si>
    <t>omargiovannycortes@hotmail.com</t>
  </si>
  <si>
    <t>LSQ523</t>
  </si>
  <si>
    <t>X TRAIL [T32] [FL] EXCLUSIVE CONNECT TP 2500CC 4X4 6AB CT</t>
  </si>
  <si>
    <t>QR25764132M</t>
  </si>
  <si>
    <t>JN1JBNT32Z0102090</t>
  </si>
  <si>
    <t>sandypato23@gmail.com</t>
  </si>
  <si>
    <t>NERIO</t>
  </si>
  <si>
    <t>KOM504</t>
  </si>
  <si>
    <t>2ZR2K96227</t>
  </si>
  <si>
    <t>9BRBZ3BEXN4022170</t>
  </si>
  <si>
    <t>mpaulina.marquez@hotmail.com</t>
  </si>
  <si>
    <t>DE LOZANO</t>
  </si>
  <si>
    <t>FOL370</t>
  </si>
  <si>
    <t>J1C92842</t>
  </si>
  <si>
    <t>WF0CP6A98J1C92842</t>
  </si>
  <si>
    <t>NIRAY</t>
  </si>
  <si>
    <t>JRW934</t>
  </si>
  <si>
    <t>DHS320862</t>
  </si>
  <si>
    <t>9BWCH6CH6MP053542</t>
  </si>
  <si>
    <t>nirayjaimes@gmail.com</t>
  </si>
  <si>
    <t>CESR</t>
  </si>
  <si>
    <t>BARONA</t>
  </si>
  <si>
    <t>EOU611</t>
  </si>
  <si>
    <t>2845Q016916</t>
  </si>
  <si>
    <t>9FB4SRC9BKM434329</t>
  </si>
  <si>
    <t>jucebalo1968@gmail.com</t>
  </si>
  <si>
    <t>LUR413</t>
  </si>
  <si>
    <t>JOY HATCHBACK LT MT 1400CC 2AB R</t>
  </si>
  <si>
    <t>MUY005466</t>
  </si>
  <si>
    <t>9GAKD48T0RB006136</t>
  </si>
  <si>
    <t>romerodiana873@gmail.com</t>
  </si>
  <si>
    <t>WILKIN</t>
  </si>
  <si>
    <t>EPZ196</t>
  </si>
  <si>
    <t>X3 [G01] xDrive20d TP 2000CC TD</t>
  </si>
  <si>
    <t>WBATX3101JLB59652</t>
  </si>
  <si>
    <t>hernanchav@hotmail.com</t>
  </si>
  <si>
    <t>KELLYS</t>
  </si>
  <si>
    <t>CELEDON</t>
  </si>
  <si>
    <t>KQP186</t>
  </si>
  <si>
    <t>G4NLMW642677</t>
  </si>
  <si>
    <t>TMAJB81DANJ094195</t>
  </si>
  <si>
    <t>BARRAZA</t>
  </si>
  <si>
    <t>KQS605</t>
  </si>
  <si>
    <t>HR16384127V</t>
  </si>
  <si>
    <t>3N8CP5HE2ZL617426</t>
  </si>
  <si>
    <t>margarita.barrazad@gmail.com</t>
  </si>
  <si>
    <t>IHQ220</t>
  </si>
  <si>
    <t>3N1CN7AD1ZK151026</t>
  </si>
  <si>
    <t>auramaria.ambv@gmail.com</t>
  </si>
  <si>
    <t>JYK537</t>
  </si>
  <si>
    <t>2GDC867470</t>
  </si>
  <si>
    <t>8AJCB3GS0M2433326</t>
  </si>
  <si>
    <t>oualejo31@gmail.com</t>
  </si>
  <si>
    <t>JASNEY</t>
  </si>
  <si>
    <t>BRIYID</t>
  </si>
  <si>
    <t>NFN887</t>
  </si>
  <si>
    <t>SPORTAGE [5] NQ5 DESIRE TP 2000CC 4X4</t>
  </si>
  <si>
    <t>G4NLPH016053</t>
  </si>
  <si>
    <t>U5YPU81DDRL201969</t>
  </si>
  <si>
    <t>jasbrica.jbc@gmail.com</t>
  </si>
  <si>
    <t>JXX201</t>
  </si>
  <si>
    <t>R18ZB1800569</t>
  </si>
  <si>
    <t>93HRV1850MK600562</t>
  </si>
  <si>
    <t>caferomero@yahoo.com</t>
  </si>
  <si>
    <t>MOSCOSO</t>
  </si>
  <si>
    <t>PHR807</t>
  </si>
  <si>
    <t>BM46220207A</t>
  </si>
  <si>
    <t>JN1T33JB8Z0010443</t>
  </si>
  <si>
    <t>hugodlg26@hotmail.com</t>
  </si>
  <si>
    <t>DRP329</t>
  </si>
  <si>
    <t>TRACKER LT TP 1800CC 4X4 C</t>
  </si>
  <si>
    <t>CHL198592</t>
  </si>
  <si>
    <t>3GNCJ8EE3HL198592</t>
  </si>
  <si>
    <t>liamarcelasaiz@yahoo.es</t>
  </si>
  <si>
    <t>BLYDERSON</t>
  </si>
  <si>
    <t>VAR957</t>
  </si>
  <si>
    <t>FGA59009</t>
  </si>
  <si>
    <t>1FM5K8F8FGA59009</t>
  </si>
  <si>
    <t>blyderson@gmail.com</t>
  </si>
  <si>
    <t>AYDA</t>
  </si>
  <si>
    <t>CERVERA</t>
  </si>
  <si>
    <t>KRS734</t>
  </si>
  <si>
    <t>HB20 PREMIUM AT 1600CC 6AB A</t>
  </si>
  <si>
    <t>G4FGRE024320</t>
  </si>
  <si>
    <t>9BHCP51CBSP620274</t>
  </si>
  <si>
    <t xml:space="preserve">HYUNDAI HB20 </t>
  </si>
  <si>
    <t>AYDACERVERA@GMAIL.COM</t>
  </si>
  <si>
    <t>ZZM457</t>
  </si>
  <si>
    <t>G4FGEH720913</t>
  </si>
  <si>
    <t>KNAFX411AF5883974</t>
  </si>
  <si>
    <t>julibel80@gmail.com</t>
  </si>
  <si>
    <t>LHR028</t>
  </si>
  <si>
    <t>JETTA [7] [FL] TSI HIGHLINE TP 1400CC T CT</t>
  </si>
  <si>
    <t>DSJ025558</t>
  </si>
  <si>
    <t>3VWLP6BU4NM006641</t>
  </si>
  <si>
    <t>nelson.1203_@hotmail.com</t>
  </si>
  <si>
    <t>HUILMAR</t>
  </si>
  <si>
    <t>FRM453</t>
  </si>
  <si>
    <t>JCK007337</t>
  </si>
  <si>
    <t>9BGKC48T0KG144980</t>
  </si>
  <si>
    <t>CAMERO</t>
  </si>
  <si>
    <t>LPK023</t>
  </si>
  <si>
    <t>PE40786521</t>
  </si>
  <si>
    <t>3MVDM2W7ARL212069</t>
  </si>
  <si>
    <t>seralejandro14@msn.com</t>
  </si>
  <si>
    <t>MARTÃNEZ</t>
  </si>
  <si>
    <t>DÃVILA</t>
  </si>
  <si>
    <t>MAW377</t>
  </si>
  <si>
    <t>CARENS [2] RONDO EX AT 2000CC 2AB ABS CT</t>
  </si>
  <si>
    <t>G4KABH395801</t>
  </si>
  <si>
    <t>KNAHH811BC7387615</t>
  </si>
  <si>
    <t>diana.mmartinez2296@gmail.com</t>
  </si>
  <si>
    <t>GKM423</t>
  </si>
  <si>
    <t>G4LALP017768</t>
  </si>
  <si>
    <t>KNAB3512BMT667774</t>
  </si>
  <si>
    <t>mariat082013@gmail.co</t>
  </si>
  <si>
    <t>GYU321</t>
  </si>
  <si>
    <t>DUSTER OROCH INTENS TP 2000CC 4X2 2</t>
  </si>
  <si>
    <t>F4RE412C191714</t>
  </si>
  <si>
    <t>93Y9SR5BZMJ481427</t>
  </si>
  <si>
    <t>Gycingenierossas@gmail.com</t>
  </si>
  <si>
    <t>DQQ724</t>
  </si>
  <si>
    <t>SPARK [2] LIFE MT 1000CC AA 2A</t>
  </si>
  <si>
    <t>B10S1170650082</t>
  </si>
  <si>
    <t>9GAMM610XJB006394</t>
  </si>
  <si>
    <t>edithmh123@hotmail.com</t>
  </si>
  <si>
    <t>LLK176</t>
  </si>
  <si>
    <t>HR16598945V</t>
  </si>
  <si>
    <t>3N1CK3CE7ZL415285</t>
  </si>
  <si>
    <t>patygallonino@gmail.com</t>
  </si>
  <si>
    <t>KNV645</t>
  </si>
  <si>
    <t>F4RE410C284894</t>
  </si>
  <si>
    <t>93Y9SR5B3NJ931412</t>
  </si>
  <si>
    <t>marceval88@hotmail.com</t>
  </si>
  <si>
    <t>FILIGRAMA</t>
  </si>
  <si>
    <t>MPM634</t>
  </si>
  <si>
    <t>CIVIC [9] SI MT 2400CC</t>
  </si>
  <si>
    <t>K24Z71011338</t>
  </si>
  <si>
    <t>2HGFG4150CH870181</t>
  </si>
  <si>
    <t xml:space="preserve">HONDA CIVIC </t>
  </si>
  <si>
    <t>OSVALDO</t>
  </si>
  <si>
    <t>FIX524</t>
  </si>
  <si>
    <t>M16A2405710</t>
  </si>
  <si>
    <t>TSMYD21S4PMB32611</t>
  </si>
  <si>
    <t>raffernandez@yahoo.com</t>
  </si>
  <si>
    <t>JHS279</t>
  </si>
  <si>
    <t>VERSA [FL] SENSE AT 1600CC 2AB A</t>
  </si>
  <si>
    <t>HR16714889N</t>
  </si>
  <si>
    <t>3N1CN7AD8ZK158796</t>
  </si>
  <si>
    <t>mariamillo70@gmail.com</t>
  </si>
  <si>
    <t>HHW342</t>
  </si>
  <si>
    <t>VERSA SENSE AT 1600CC 2AB A</t>
  </si>
  <si>
    <t>HR16815484H</t>
  </si>
  <si>
    <t>3N1CN7ADXZK149078</t>
  </si>
  <si>
    <t>angelagutierrez58@gmail.com</t>
  </si>
  <si>
    <t>NILSON</t>
  </si>
  <si>
    <t>PARRAGA</t>
  </si>
  <si>
    <t>NLZ535</t>
  </si>
  <si>
    <t>PRD17492</t>
  </si>
  <si>
    <t>3FMCR9C61PRD17492</t>
  </si>
  <si>
    <t>nilsonparraga@yahoo.com</t>
  </si>
  <si>
    <t>IZN379</t>
  </si>
  <si>
    <t>3C4PDCAB7GT195497</t>
  </si>
  <si>
    <t>EJU584</t>
  </si>
  <si>
    <t>HILUX [8] 2.4L MT 2400CC TD 4X4 EUR</t>
  </si>
  <si>
    <t>2GD4376354</t>
  </si>
  <si>
    <t>8AJKB8CD1J1673793</t>
  </si>
  <si>
    <t>nancyp298@hotmail.com</t>
  </si>
  <si>
    <t>DON364</t>
  </si>
  <si>
    <t>2GD4218734</t>
  </si>
  <si>
    <t>8AJKB8CD3H1670761</t>
  </si>
  <si>
    <t>KQT873</t>
  </si>
  <si>
    <t>POLO [6] COMFORTLINE MT 1600CC 4AB ABS R1</t>
  </si>
  <si>
    <t>CWS134271</t>
  </si>
  <si>
    <t>9BWAL5BZ0NP024498</t>
  </si>
  <si>
    <t>yacablamejia@gmail.com</t>
  </si>
  <si>
    <t>LUDMILLA</t>
  </si>
  <si>
    <t>EBU918</t>
  </si>
  <si>
    <t>TRAVERSE [FL] 3.6L LS TP 3600CC 4X4</t>
  </si>
  <si>
    <t>CGJ137229</t>
  </si>
  <si>
    <t>1GNKV8ED2GJ137229</t>
  </si>
  <si>
    <t>NJP775</t>
  </si>
  <si>
    <t>YX31625</t>
  </si>
  <si>
    <t>JF1SKELL5RG254973</t>
  </si>
  <si>
    <t>sandramesam@hotmail.com</t>
  </si>
  <si>
    <t>NORVY</t>
  </si>
  <si>
    <t>JFW372</t>
  </si>
  <si>
    <t>2842Q066822</t>
  </si>
  <si>
    <t>9FB5SRC9GHM472347</t>
  </si>
  <si>
    <t>norbypename@gmail.com</t>
  </si>
  <si>
    <t>MURIEL</t>
  </si>
  <si>
    <t>DQK073</t>
  </si>
  <si>
    <t>WDC1668731A754931</t>
  </si>
  <si>
    <t>fernando_muriel@hotmail.com</t>
  </si>
  <si>
    <t>LLS533</t>
  </si>
  <si>
    <t>2008 [2] GT LINE TP 1200CC T R18 CT</t>
  </si>
  <si>
    <t>VR3USHNJHPJ517238</t>
  </si>
  <si>
    <t>luzkafer04@hotmail.com</t>
  </si>
  <si>
    <t>LOLI</t>
  </si>
  <si>
    <t>NDS741</t>
  </si>
  <si>
    <t>BARRANCAS</t>
  </si>
  <si>
    <t>2TR7305317</t>
  </si>
  <si>
    <t>8AJZX69G8D9201165</t>
  </si>
  <si>
    <t>lolylopz22@gmail.com</t>
  </si>
  <si>
    <t>JXX817</t>
  </si>
  <si>
    <t>PY21782726</t>
  </si>
  <si>
    <t>JM7KF2WLAN0694518</t>
  </si>
  <si>
    <t>clausan.17@gmail.com</t>
  </si>
  <si>
    <t>CUSPOCA</t>
  </si>
  <si>
    <t>GRN470</t>
  </si>
  <si>
    <t>P540548963</t>
  </si>
  <si>
    <t>3MDDJ2SA6LM219448</t>
  </si>
  <si>
    <t>pacusaya@hotmail.com</t>
  </si>
  <si>
    <t>NYK866</t>
  </si>
  <si>
    <t>K15CP7013266</t>
  </si>
  <si>
    <t>MBHWDB3S4SG272708</t>
  </si>
  <si>
    <t>cristiann8105@hotmail.com</t>
  </si>
  <si>
    <t>MANDIUS</t>
  </si>
  <si>
    <t>RJQ476</t>
  </si>
  <si>
    <t>K24Z16551576</t>
  </si>
  <si>
    <t>3CZRE4850BG500330</t>
  </si>
  <si>
    <t>mandiusromero@gmail.com</t>
  </si>
  <si>
    <t>ALCANTARA</t>
  </si>
  <si>
    <t>NFN528</t>
  </si>
  <si>
    <t>BM46054858A</t>
  </si>
  <si>
    <t>JN1T33JB6Z0000865</t>
  </si>
  <si>
    <t>sara918@gmail.co</t>
  </si>
  <si>
    <t>LXV220</t>
  </si>
  <si>
    <t>LJO18P10620502</t>
  </si>
  <si>
    <t>LZWADAGA9PB061744</t>
  </si>
  <si>
    <t>comprasmundoshermanos@gmail.com</t>
  </si>
  <si>
    <t>HAU306</t>
  </si>
  <si>
    <t>2TR7439531</t>
  </si>
  <si>
    <t>8AJZX69GXD9202236</t>
  </si>
  <si>
    <t>dialucys@hahoo.es</t>
  </si>
  <si>
    <t>PALMA</t>
  </si>
  <si>
    <t>MUY190</t>
  </si>
  <si>
    <t>F710Q144722</t>
  </si>
  <si>
    <t>9FBLSRADBEM855832</t>
  </si>
  <si>
    <t>tormenta-1@hotmail.com</t>
  </si>
  <si>
    <t>LZV559</t>
  </si>
  <si>
    <t>P540637950</t>
  </si>
  <si>
    <t>3MDDJ2SAARM409279</t>
  </si>
  <si>
    <t>MARINELLA</t>
  </si>
  <si>
    <t>DTS075</t>
  </si>
  <si>
    <t>HR16831657N</t>
  </si>
  <si>
    <t>3N8CP5HD9ZL456760</t>
  </si>
  <si>
    <t>JCZ908</t>
  </si>
  <si>
    <t>TIGUAN [2] SPORT &amp; STYLE TP 2000CC T CT</t>
  </si>
  <si>
    <t>CCZ494467</t>
  </si>
  <si>
    <t>WVGZZZ5NZGW572026</t>
  </si>
  <si>
    <t>ccmorita1@gmail.com</t>
  </si>
  <si>
    <t>EGX616</t>
  </si>
  <si>
    <t>ALASKAN INTENS AT 2500CC TD 4X4</t>
  </si>
  <si>
    <t>YD25660958P</t>
  </si>
  <si>
    <t>3BRCD33B6HK590815</t>
  </si>
  <si>
    <t>tamayochela@hotmail.com</t>
  </si>
  <si>
    <t>PHR656</t>
  </si>
  <si>
    <t>BM46222597A</t>
  </si>
  <si>
    <t>JN1T33JB8Z0010569</t>
  </si>
  <si>
    <t>mauriciomejia1970@hotmail.com</t>
  </si>
  <si>
    <t>NGU173</t>
  </si>
  <si>
    <t>P540649901</t>
  </si>
  <si>
    <t>3MDDJ2HAARM450401</t>
  </si>
  <si>
    <t>EPR685</t>
  </si>
  <si>
    <t>J1C75636</t>
  </si>
  <si>
    <t>WF0CP6B9XJ1C75636</t>
  </si>
  <si>
    <t>restrepo.carmen@hotmail.com</t>
  </si>
  <si>
    <t>TRINIDAD</t>
  </si>
  <si>
    <t>KTY068</t>
  </si>
  <si>
    <t>A25AR598130</t>
  </si>
  <si>
    <t>JTMR6RFV4MD026645</t>
  </si>
  <si>
    <t>atrujillo1953@gmail.com</t>
  </si>
  <si>
    <t>ZXW500</t>
  </si>
  <si>
    <t>RAM [4] 1500 [SLT] TP 3600CC 4X2</t>
  </si>
  <si>
    <t>3C6JR6BG7EG133484</t>
  </si>
  <si>
    <t>rubenalfonsotm60@gmail.com</t>
  </si>
  <si>
    <t>DE LA TORRE</t>
  </si>
  <si>
    <t>KWS470</t>
  </si>
  <si>
    <t>MGC03084</t>
  </si>
  <si>
    <t>1FM5K8GC5MGC03084</t>
  </si>
  <si>
    <t>delato8@yahoo.com</t>
  </si>
  <si>
    <t>DLL175</t>
  </si>
  <si>
    <t>OIBA</t>
  </si>
  <si>
    <t>MR18774208H</t>
  </si>
  <si>
    <t>3N1BC1CD0ZK121169</t>
  </si>
  <si>
    <t>carjsantamaria@gmail.com</t>
  </si>
  <si>
    <t>HPW971</t>
  </si>
  <si>
    <t>GFL011176</t>
  </si>
  <si>
    <t>9BGKT48T0KG138879</t>
  </si>
  <si>
    <t>magnalejo@hotmail.com</t>
  </si>
  <si>
    <t>JZO189</t>
  </si>
  <si>
    <t>2ZR2L42788</t>
  </si>
  <si>
    <t>9BRKZAAG7N0601776</t>
  </si>
  <si>
    <t>oswaldoroldanrua@gmail.com</t>
  </si>
  <si>
    <t>YINELA</t>
  </si>
  <si>
    <t>NBZ569</t>
  </si>
  <si>
    <t>HR16700370G</t>
  </si>
  <si>
    <t>3N1CN7AD7ZL092039</t>
  </si>
  <si>
    <t>diana_yinela@hotmail.com</t>
  </si>
  <si>
    <t>HELMY</t>
  </si>
  <si>
    <t>MYT858</t>
  </si>
  <si>
    <t>YW48465</t>
  </si>
  <si>
    <t>JF1SKELL5PG197330</t>
  </si>
  <si>
    <t>FIO405</t>
  </si>
  <si>
    <t>M16A2236123</t>
  </si>
  <si>
    <t>TSMYD21SKM462809</t>
  </si>
  <si>
    <t>mcrobledo46@gmail.com</t>
  </si>
  <si>
    <t>JXU280</t>
  </si>
  <si>
    <t>CWS132391</t>
  </si>
  <si>
    <t>9BWDL5BZ6NP018962</t>
  </si>
  <si>
    <t>FNQ456</t>
  </si>
  <si>
    <t>2GD4452154</t>
  </si>
  <si>
    <t>8AJKB8CD5K1675550</t>
  </si>
  <si>
    <t>HZN268</t>
  </si>
  <si>
    <t>A690Q230458</t>
  </si>
  <si>
    <t>9FBHSRAA5FM312582</t>
  </si>
  <si>
    <t>BRIYITH</t>
  </si>
  <si>
    <t>JXZ027</t>
  </si>
  <si>
    <t>NIVUS COMFORTLINE TP 1000CC T 6AB ABS</t>
  </si>
  <si>
    <t>DHS320967</t>
  </si>
  <si>
    <t>9BWCH6CH1MP053738</t>
  </si>
  <si>
    <t>bemorales@hotmail.com</t>
  </si>
  <si>
    <t>NQR335</t>
  </si>
  <si>
    <t>J759Q306739</t>
  </si>
  <si>
    <t>9FB5SR4DXSM073251</t>
  </si>
  <si>
    <t>josefinalopezesteban@hotmail.com</t>
  </si>
  <si>
    <t>MPV917</t>
  </si>
  <si>
    <t>SORENTO XM 3.5 AT 3500CC CT 7P</t>
  </si>
  <si>
    <t>G6DCCS807552</t>
  </si>
  <si>
    <t>KNAKU813DD5319172</t>
  </si>
  <si>
    <t>luis.garzon@reditoys.com</t>
  </si>
  <si>
    <t>JUO936</t>
  </si>
  <si>
    <t>SITIONUEVO</t>
  </si>
  <si>
    <t>M16A2364761</t>
  </si>
  <si>
    <t>TSMYD21S2NM960621</t>
  </si>
  <si>
    <t>mariatcayon@gmail.com</t>
  </si>
  <si>
    <t>KSN414</t>
  </si>
  <si>
    <t>SWIFT [4] GL MT 1200CC 5P 2A</t>
  </si>
  <si>
    <t>K12MP4236695</t>
  </si>
  <si>
    <t>MBHZF63S0NG126521</t>
  </si>
  <si>
    <t>castellanospaez1@hotmail.com</t>
  </si>
  <si>
    <t>REBECA</t>
  </si>
  <si>
    <t>VILLERA</t>
  </si>
  <si>
    <t>FRR748</t>
  </si>
  <si>
    <t>VERSA [FL] SENSE MT 1600CC 2AB A</t>
  </si>
  <si>
    <t>HR16828866P</t>
  </si>
  <si>
    <t>3N1CN7AD0ZK164897</t>
  </si>
  <si>
    <t>USS019</t>
  </si>
  <si>
    <t>G728Q212966</t>
  </si>
  <si>
    <t>9FBBB8305GM888831</t>
  </si>
  <si>
    <t>rosa.quinones586@casur.gov.co</t>
  </si>
  <si>
    <t>VARELA</t>
  </si>
  <si>
    <t>JKW816</t>
  </si>
  <si>
    <t>PE40668939</t>
  </si>
  <si>
    <t>3MZBP2S7ALM102239</t>
  </si>
  <si>
    <t>PMM207</t>
  </si>
  <si>
    <t>2ZR3B46987</t>
  </si>
  <si>
    <t>9BRBZ3BE9R4065047</t>
  </si>
  <si>
    <t>NUNCIRA</t>
  </si>
  <si>
    <t>GHS915</t>
  </si>
  <si>
    <t>A25AR610180</t>
  </si>
  <si>
    <t>JTMR6RFV2MD028006</t>
  </si>
  <si>
    <t>mariaeugeniangomez@gmail.com</t>
  </si>
  <si>
    <t>HJU958</t>
  </si>
  <si>
    <t>MARCH ADVANCE MT 1600CC 2AB A</t>
  </si>
  <si>
    <t>HR16791407F</t>
  </si>
  <si>
    <t>3N1CK3CD7ZL366404</t>
  </si>
  <si>
    <t>JMT017</t>
  </si>
  <si>
    <t>JTW009027</t>
  </si>
  <si>
    <t>9BGKT48T0LG119545</t>
  </si>
  <si>
    <t>ampamile@hotmail.com</t>
  </si>
  <si>
    <t>KTZ009</t>
  </si>
  <si>
    <t>L4H210974567</t>
  </si>
  <si>
    <t>9BGEN76C0NB135421</t>
  </si>
  <si>
    <t>natyzulu29@hotmail.com</t>
  </si>
  <si>
    <t>LLK634</t>
  </si>
  <si>
    <t>J759Q168463</t>
  </si>
  <si>
    <t>tuto.jose@hotmail.com</t>
  </si>
  <si>
    <t>MANJARES</t>
  </si>
  <si>
    <t>EIW884</t>
  </si>
  <si>
    <t>A812UD68643</t>
  </si>
  <si>
    <t>9FB4SREB4JM112726</t>
  </si>
  <si>
    <t>EACM60@GMAIL.COM</t>
  </si>
  <si>
    <t>NUS829</t>
  </si>
  <si>
    <t>TZ180XSH4H4029834</t>
  </si>
  <si>
    <t>LGXCE4CC7S0062464</t>
  </si>
  <si>
    <t>claudiavanessa06@hotmail.com</t>
  </si>
  <si>
    <t>NUL854</t>
  </si>
  <si>
    <t>J759Q317328</t>
  </si>
  <si>
    <t>9FB5SR4DXSM097422</t>
  </si>
  <si>
    <t>dayanarrietag@gmail.com</t>
  </si>
  <si>
    <t>ARCELIO</t>
  </si>
  <si>
    <t>SALCEDO</t>
  </si>
  <si>
    <t>ISY118</t>
  </si>
  <si>
    <t>DUSTER [FL] EXPRESSION/ZEN MT 2000CC 4X4</t>
  </si>
  <si>
    <t>2842Q199668</t>
  </si>
  <si>
    <t>9FBHSR595KM573308</t>
  </si>
  <si>
    <t>janinisalcedo@gmail.com</t>
  </si>
  <si>
    <t>JMX231</t>
  </si>
  <si>
    <t>M16A2344491</t>
  </si>
  <si>
    <t>TSMYE21S5MM834507</t>
  </si>
  <si>
    <t>marcoalvarez7214@gmail.com</t>
  </si>
  <si>
    <t>DE TOLENTINO</t>
  </si>
  <si>
    <t>KAR035</t>
  </si>
  <si>
    <t>NAVARA HIGH LUJO MT 2500CC 4X4 T</t>
  </si>
  <si>
    <t>YD25423680T</t>
  </si>
  <si>
    <t>MNTCCUD40Z060001</t>
  </si>
  <si>
    <t>nitosave@hotmail.com</t>
  </si>
  <si>
    <t>NIK697</t>
  </si>
  <si>
    <t>H5HE490N385168</t>
  </si>
  <si>
    <t>VF1RJL002SC532307</t>
  </si>
  <si>
    <t>josegarcia68@hotmail.com</t>
  </si>
  <si>
    <t>EGZ284</t>
  </si>
  <si>
    <t>PE31010966</t>
  </si>
  <si>
    <t>JM7DK2W7AH0130150</t>
  </si>
  <si>
    <t>german.gonzalez395@casur.gov.co</t>
  </si>
  <si>
    <t>SARAH</t>
  </si>
  <si>
    <t>RGP619</t>
  </si>
  <si>
    <t>TIGUAN TREND &amp; FUN TP 2000CC T 4X4</t>
  </si>
  <si>
    <t>CCZ111194</t>
  </si>
  <si>
    <t>WVGZZZ5NZBW062632</t>
  </si>
  <si>
    <t>sarahs.palacio@gmail.com</t>
  </si>
  <si>
    <t>HEILIN</t>
  </si>
  <si>
    <t>HATTYN</t>
  </si>
  <si>
    <t>GKY346</t>
  </si>
  <si>
    <t>BEAT LS MT 1200CC 4P AA</t>
  </si>
  <si>
    <t>Z2190618HOAX0330</t>
  </si>
  <si>
    <t>9GACE5CDXKB065725</t>
  </si>
  <si>
    <t>heilinhattyn@yahoo.com</t>
  </si>
  <si>
    <t>GWQ273</t>
  </si>
  <si>
    <t>L4F202450231</t>
  </si>
  <si>
    <t>9BGEP69K0MG141208</t>
  </si>
  <si>
    <t>SANDRO</t>
  </si>
  <si>
    <t>BENIGNO</t>
  </si>
  <si>
    <t>LMV516</t>
  </si>
  <si>
    <t>G4FLNV345860</t>
  </si>
  <si>
    <t>MZBFC814EPN190669</t>
  </si>
  <si>
    <t>sandrourrea@yahoo.com.mx</t>
  </si>
  <si>
    <t>KKP977</t>
  </si>
  <si>
    <t>1KD2322017</t>
  </si>
  <si>
    <t>JTEBH3FJXEK114730</t>
  </si>
  <si>
    <t>yolis-ar@hotmail.com</t>
  </si>
  <si>
    <t>JULIETA</t>
  </si>
  <si>
    <t>JCQ251</t>
  </si>
  <si>
    <t>A812UC47647</t>
  </si>
  <si>
    <t>9FB5SREB4HM404927</t>
  </si>
  <si>
    <t>EIL300</t>
  </si>
  <si>
    <t>STEPWAY [2] TREK INTENS AT 1600CC AA 16V 2AB</t>
  </si>
  <si>
    <t>2845Q014329</t>
  </si>
  <si>
    <t>9FB5SR596JM112024</t>
  </si>
  <si>
    <t>gloriapal2011@gmail.com</t>
  </si>
  <si>
    <t>JMW132</t>
  </si>
  <si>
    <t>G4LCKE727438</t>
  </si>
  <si>
    <t>3KPA341ABLE274215</t>
  </si>
  <si>
    <t>yennye7@hotmail.com</t>
  </si>
  <si>
    <t>YOVANA</t>
  </si>
  <si>
    <t>GVX150</t>
  </si>
  <si>
    <t>WDC2539841F709958</t>
  </si>
  <si>
    <t>geradmin@lazcanoequipos.com</t>
  </si>
  <si>
    <t>ELZ399</t>
  </si>
  <si>
    <t>PE10600509</t>
  </si>
  <si>
    <t>JM7KF2W7AK0202926</t>
  </si>
  <si>
    <t>diazjeisson274@gmail.com</t>
  </si>
  <si>
    <t>CRHISTIAN</t>
  </si>
  <si>
    <t>JHX132</t>
  </si>
  <si>
    <t>P540331571</t>
  </si>
  <si>
    <t>3MDDJ2HAAHM110252</t>
  </si>
  <si>
    <t>christianesp@gmail.com</t>
  </si>
  <si>
    <t>FIY452</t>
  </si>
  <si>
    <t>K14C1392907</t>
  </si>
  <si>
    <t>TSMYBA2S5RMA95604</t>
  </si>
  <si>
    <t>andres.gil@outlook.com</t>
  </si>
  <si>
    <t>NGQ810</t>
  </si>
  <si>
    <t>K12C5832306</t>
  </si>
  <si>
    <t>JS2ZC53S0R6402531</t>
  </si>
  <si>
    <t>dianitapink15@hotmail.com</t>
  </si>
  <si>
    <t>JULIET</t>
  </si>
  <si>
    <t>IVZ305</t>
  </si>
  <si>
    <t>RIO SPICE R 1.4 TP 1400CC 5P 2A</t>
  </si>
  <si>
    <t>G4FAFS958469</t>
  </si>
  <si>
    <t>KNADN512BG6653551</t>
  </si>
  <si>
    <t>vivirod0410@gmail.com</t>
  </si>
  <si>
    <t>LMR677</t>
  </si>
  <si>
    <t>XC40 ULTIMATE DARK B AT 2000CC TC</t>
  </si>
  <si>
    <t>YV1XZL5A1P2915116</t>
  </si>
  <si>
    <t>marpaosan@hotmail.com</t>
  </si>
  <si>
    <t>LFZ312</t>
  </si>
  <si>
    <t>L4F220324640</t>
  </si>
  <si>
    <t>9BGEB69K0NG186855</t>
  </si>
  <si>
    <t>isarias03@gmail.com</t>
  </si>
  <si>
    <t>LIQ016</t>
  </si>
  <si>
    <t>K12C5786312</t>
  </si>
  <si>
    <t>JS2ZC53S9P6403741</t>
  </si>
  <si>
    <t>cardenas82@yahoo.com</t>
  </si>
  <si>
    <t>FON196</t>
  </si>
  <si>
    <t>PE31269836</t>
  </si>
  <si>
    <t>JM7KF2W7AK0229725</t>
  </si>
  <si>
    <t>ballesteros.lucia@hotmail.com</t>
  </si>
  <si>
    <t>JGM883</t>
  </si>
  <si>
    <t>2842Q085838</t>
  </si>
  <si>
    <t>9FB4SRC94HM648546</t>
  </si>
  <si>
    <t>mafe2583@hotmail.com</t>
  </si>
  <si>
    <t>COSME</t>
  </si>
  <si>
    <t>FJZ202</t>
  </si>
  <si>
    <t>A812UE36149</t>
  </si>
  <si>
    <t>9FB5SREB4KM352140</t>
  </si>
  <si>
    <t>IOV606</t>
  </si>
  <si>
    <t>HR16857903K</t>
  </si>
  <si>
    <t>3N1CK3CS7ZL385257</t>
  </si>
  <si>
    <t>migueltoro324@gmail.com</t>
  </si>
  <si>
    <t>EFU258</t>
  </si>
  <si>
    <t>WBAHT7107J5J38671</t>
  </si>
  <si>
    <t>luz2009@hotmail.com</t>
  </si>
  <si>
    <t>GONZAGA</t>
  </si>
  <si>
    <t>NQO953</t>
  </si>
  <si>
    <t>2ZR3B33406</t>
  </si>
  <si>
    <t>9BRKZAAG9S0704337</t>
  </si>
  <si>
    <t>gonza15915@hotmail.com</t>
  </si>
  <si>
    <t>NJU302</t>
  </si>
  <si>
    <t>PICANTO [3] [FL ZENITH AT 1250CC 6AB A</t>
  </si>
  <si>
    <t>G4LARP058885</t>
  </si>
  <si>
    <t>KNAB2512BST241019</t>
  </si>
  <si>
    <t>dianakdf@gmail.com</t>
  </si>
  <si>
    <t>ZZP696</t>
  </si>
  <si>
    <t>F710Q167818</t>
  </si>
  <si>
    <t>9FBLSRADBFM421692</t>
  </si>
  <si>
    <t>riossanchez@hotmail.com</t>
  </si>
  <si>
    <t>KLZ930</t>
  </si>
  <si>
    <t>HR16108363P</t>
  </si>
  <si>
    <t>3N8CP5HE0ZL630322</t>
  </si>
  <si>
    <t>alonramos06@gmail.com</t>
  </si>
  <si>
    <t>HFS284</t>
  </si>
  <si>
    <t>LJO18KA1220281</t>
  </si>
  <si>
    <t>LZWADAGA0LB011647</t>
  </si>
  <si>
    <t>MAYA</t>
  </si>
  <si>
    <t>NVY522</t>
  </si>
  <si>
    <t>H5DE472Q002044</t>
  </si>
  <si>
    <t>93YRJF003SJ025463</t>
  </si>
  <si>
    <t>mluciamayae@hotmail.com</t>
  </si>
  <si>
    <t>KUS697</t>
  </si>
  <si>
    <t>HR16381972V</t>
  </si>
  <si>
    <t>3N8CP5HE0ZL617490</t>
  </si>
  <si>
    <t>jwalter.perilla@gmail.com</t>
  </si>
  <si>
    <t>ICS193</t>
  </si>
  <si>
    <t>ACTYON [2] G23D TP 2300CC 1AB</t>
  </si>
  <si>
    <t>KPTC0B16SFP087337</t>
  </si>
  <si>
    <t xml:space="preserve">SSANGYONG ACTYON </t>
  </si>
  <si>
    <t>ERNEY</t>
  </si>
  <si>
    <t>GXK597</t>
  </si>
  <si>
    <t>1KDB020685</t>
  </si>
  <si>
    <t>JTEBH3FJ1LK223445</t>
  </si>
  <si>
    <t>DEYSI</t>
  </si>
  <si>
    <t>GKW049</t>
  </si>
  <si>
    <t>CKL170395</t>
  </si>
  <si>
    <t>3GNCJ8EE5KL170395</t>
  </si>
  <si>
    <t>GRW046</t>
  </si>
  <si>
    <t>HR16757315V</t>
  </si>
  <si>
    <t>3N8CP5HE3ZL626054</t>
  </si>
  <si>
    <t>josebetoortiz@hotmail.com</t>
  </si>
  <si>
    <t>KNN254</t>
  </si>
  <si>
    <t>M16A2363576</t>
  </si>
  <si>
    <t>TSMYE21S8NM957087</t>
  </si>
  <si>
    <t>danilogut5@yahoo.com</t>
  </si>
  <si>
    <t>KTQ998</t>
  </si>
  <si>
    <t>P540619433</t>
  </si>
  <si>
    <t>3MDDJ2HAANM401379</t>
  </si>
  <si>
    <t>clemenciaramirez1315@gmail.com</t>
  </si>
  <si>
    <t>JYZ337</t>
  </si>
  <si>
    <t>JETTA [7] TSI HIGHLINE TP 1400CC T TC</t>
  </si>
  <si>
    <t>CZD935878</t>
  </si>
  <si>
    <t>3VWH66BU1LM041644</t>
  </si>
  <si>
    <t>LPK009</t>
  </si>
  <si>
    <t>STONIC ZENITH MT 1000CC T 6AB</t>
  </si>
  <si>
    <t>G3LFNP272546</t>
  </si>
  <si>
    <t>KNAD6817AP6784032</t>
  </si>
  <si>
    <t>alexis21@gmail.com</t>
  </si>
  <si>
    <t>LRM748</t>
  </si>
  <si>
    <t>J759Q151779</t>
  </si>
  <si>
    <t>9FB5SR0EGPM433921</t>
  </si>
  <si>
    <t>cristian_421@outlook.es</t>
  </si>
  <si>
    <t>CUETO</t>
  </si>
  <si>
    <t>GRS862</t>
  </si>
  <si>
    <t>F4RE412C164823</t>
  </si>
  <si>
    <t>93YRHACA4LJ911816</t>
  </si>
  <si>
    <t>angelacarolinadazacueto@gmail.com</t>
  </si>
  <si>
    <t>JXQ365</t>
  </si>
  <si>
    <t>M16A2375408</t>
  </si>
  <si>
    <t>TSMYA22SXNM836555</t>
  </si>
  <si>
    <t>wpfinanzas@gmail.com</t>
  </si>
  <si>
    <t>KOW849</t>
  </si>
  <si>
    <t>PE40719112</t>
  </si>
  <si>
    <t>3MVDM2W7ANL113432</t>
  </si>
  <si>
    <t>sound_aires@hotmail.com</t>
  </si>
  <si>
    <t>ASTUDILLO</t>
  </si>
  <si>
    <t>NMM072</t>
  </si>
  <si>
    <t>HR16709893V</t>
  </si>
  <si>
    <t>3N1CN8AE4ZL115677</t>
  </si>
  <si>
    <t>julilosa86@gmail.com</t>
  </si>
  <si>
    <t>LLANOS</t>
  </si>
  <si>
    <t>GBM610</t>
  </si>
  <si>
    <t>KGA18021</t>
  </si>
  <si>
    <t>1FM5K8FH6KGA18021</t>
  </si>
  <si>
    <t>atorres_llanos@hotmail.com</t>
  </si>
  <si>
    <t>JQQ418</t>
  </si>
  <si>
    <t>CRETA [FL] PREMIUM TP 1600CC 4X2 2AB AB</t>
  </si>
  <si>
    <t>G4FGKU313330</t>
  </si>
  <si>
    <t>9BHGB812BKP131178</t>
  </si>
  <si>
    <t>romec_98@yahoo.com</t>
  </si>
  <si>
    <t>DRK384</t>
  </si>
  <si>
    <t>2842Q134531</t>
  </si>
  <si>
    <t>9FB5SRC9GJM027596</t>
  </si>
  <si>
    <t>YANGUMA</t>
  </si>
  <si>
    <t>KRP748</t>
  </si>
  <si>
    <t>G4NLNW610316</t>
  </si>
  <si>
    <t>TMAJB81DBPJ220816</t>
  </si>
  <si>
    <t>modelpiliji@yahoo.com</t>
  </si>
  <si>
    <t>MILEIDYS</t>
  </si>
  <si>
    <t>NFN742</t>
  </si>
  <si>
    <t>PE40782007</t>
  </si>
  <si>
    <t>3MZBP2S7ARM202673</t>
  </si>
  <si>
    <t>abogrosadaza@hotmail.com</t>
  </si>
  <si>
    <t>ANGUIE</t>
  </si>
  <si>
    <t>SUESCUN</t>
  </si>
  <si>
    <t>LIQ471</t>
  </si>
  <si>
    <t>1GD5434496</t>
  </si>
  <si>
    <t>8AJBA3FS8P0346161</t>
  </si>
  <si>
    <t>angieoliveros1181@hotmail.com</t>
  </si>
  <si>
    <t>RZM531</t>
  </si>
  <si>
    <t>SPORTAGE FQ [2] 2.0L MT 2000CC 2AB ABS CT</t>
  </si>
  <si>
    <t>G4GC9H664981</t>
  </si>
  <si>
    <t>KNAKG812CA7709054</t>
  </si>
  <si>
    <t>gimaudster@gmail.com</t>
  </si>
  <si>
    <t>KVL049</t>
  </si>
  <si>
    <t>PICANTO [3] [FL] X-LINE AT 1250 CC 6AB ABS A</t>
  </si>
  <si>
    <t>G4LAMP208833</t>
  </si>
  <si>
    <t>KNAB3512BNT881139</t>
  </si>
  <si>
    <t>sandramayorg@hotmail.com</t>
  </si>
  <si>
    <t>EPO611</t>
  </si>
  <si>
    <t>U4JBL8773954</t>
  </si>
  <si>
    <t>9BFZB65X1L8773954</t>
  </si>
  <si>
    <t>LMT909</t>
  </si>
  <si>
    <t>CX5 [2] [FL] GRAND TOURING TP 2500CC 6AB R19 TC</t>
  </si>
  <si>
    <t>PY21979281</t>
  </si>
  <si>
    <t>JM7KF2WLAP0790762</t>
  </si>
  <si>
    <t>cris_jurado_r@yahoo.com</t>
  </si>
  <si>
    <t>JGX084</t>
  </si>
  <si>
    <t>AOJAH8623760</t>
  </si>
  <si>
    <t>9BFZB55F5H8623760</t>
  </si>
  <si>
    <t>robercelis@gmail.com</t>
  </si>
  <si>
    <t>KZQ337</t>
  </si>
  <si>
    <t>IBIZA [5] [FL] STYLE TP 1600CC 5P</t>
  </si>
  <si>
    <t>DWY001433</t>
  </si>
  <si>
    <t>VSSZZZKJZPR000045</t>
  </si>
  <si>
    <t xml:space="preserve">SEAT IBIZA </t>
  </si>
  <si>
    <t>santi020k@gmail.com</t>
  </si>
  <si>
    <t>VERONICA</t>
  </si>
  <si>
    <t>ICZ768</t>
  </si>
  <si>
    <t>B403C049853</t>
  </si>
  <si>
    <t>9FBHSRAJBFM421205</t>
  </si>
  <si>
    <t>LFZ750</t>
  </si>
  <si>
    <t>PE40745347</t>
  </si>
  <si>
    <t>3MVDM2W7APL202976</t>
  </si>
  <si>
    <t>jocarde@hotmail.com</t>
  </si>
  <si>
    <t>LWS055</t>
  </si>
  <si>
    <t>HR16744961V</t>
  </si>
  <si>
    <t>3N1CN8AE9ZL116355</t>
  </si>
  <si>
    <t>samireyesp2604@gmail.com</t>
  </si>
  <si>
    <t>DNS894</t>
  </si>
  <si>
    <t>A812Q004613</t>
  </si>
  <si>
    <t>9FB4SREB4HM649029</t>
  </si>
  <si>
    <t>NNP194</t>
  </si>
  <si>
    <t>ONIX [2] LT TP 1000CC T 4P 6AB A</t>
  </si>
  <si>
    <t>L4F223535104</t>
  </si>
  <si>
    <t>9BGEB69K0PG270339</t>
  </si>
  <si>
    <t>RLU936</t>
  </si>
  <si>
    <t>G16B722598</t>
  </si>
  <si>
    <t>8LDBSE449C0017131</t>
  </si>
  <si>
    <t>nubiastellatotal@yahoo.com</t>
  </si>
  <si>
    <t>DHN434</t>
  </si>
  <si>
    <t>AVEO EMOTION GTI MT 1600CC 3P AA</t>
  </si>
  <si>
    <t>F16D39277531</t>
  </si>
  <si>
    <t>9GATJ2362CB022932</t>
  </si>
  <si>
    <t>fapulro@hotmail.com</t>
  </si>
  <si>
    <t>LQY914</t>
  </si>
  <si>
    <t>S-CROSS [2] GLX ALL GRIP MT 1400CC T 6AB</t>
  </si>
  <si>
    <t>K14C1366197</t>
  </si>
  <si>
    <t>TSMYBA2S7PMA32291</t>
  </si>
  <si>
    <t>callarin@hotmail.com</t>
  </si>
  <si>
    <t>HPT041</t>
  </si>
  <si>
    <t>RIO SPICE 1.2 MT 1200CC 4P 2AB</t>
  </si>
  <si>
    <t>G4LADP125193</t>
  </si>
  <si>
    <t>KNADN411AE6333390</t>
  </si>
  <si>
    <t>isaacnietocortes@gmail.com</t>
  </si>
  <si>
    <t>PIRAJAN</t>
  </si>
  <si>
    <t>NLZ503</t>
  </si>
  <si>
    <t>2NR4684460</t>
  </si>
  <si>
    <t>9BRKB3F32P8244579</t>
  </si>
  <si>
    <t>jennyjimenez1080@hotmail.com</t>
  </si>
  <si>
    <t>YASSAR</t>
  </si>
  <si>
    <t>SOUEIDAN</t>
  </si>
  <si>
    <t>ARCIERI</t>
  </si>
  <si>
    <t>FRU269</t>
  </si>
  <si>
    <t>Q8 55 TFSI MHEV QU TP 3000CC T V6</t>
  </si>
  <si>
    <t>DCB047112</t>
  </si>
  <si>
    <t>WAUZZZF17KD005710</t>
  </si>
  <si>
    <t>maraton011@hotmail.com</t>
  </si>
  <si>
    <t>ARGOTE</t>
  </si>
  <si>
    <t>HNU590</t>
  </si>
  <si>
    <t>A690Q212203</t>
  </si>
  <si>
    <t>9FBBSRALSEM938257</t>
  </si>
  <si>
    <t>luiscarlosargote43@gmail.com</t>
  </si>
  <si>
    <t>JCR763</t>
  </si>
  <si>
    <t>1GRB412135</t>
  </si>
  <si>
    <t>JTEBU4JR0H5383319</t>
  </si>
  <si>
    <t>cryiya@yahoo.com</t>
  </si>
  <si>
    <t>IKZ134</t>
  </si>
  <si>
    <t>SENTRA B17 ADVANCE MT 1800CC 2AB A</t>
  </si>
  <si>
    <t>MRA8451763H</t>
  </si>
  <si>
    <t>3N1AB7AD0ZL803595</t>
  </si>
  <si>
    <t>amparogar05@gmail.com</t>
  </si>
  <si>
    <t>JDN803</t>
  </si>
  <si>
    <t>CHL102257</t>
  </si>
  <si>
    <t>3GNCJ8EE4HL102257</t>
  </si>
  <si>
    <t>rentax1965@hotmail.com</t>
  </si>
  <si>
    <t>PABLOS</t>
  </si>
  <si>
    <t>BUILES</t>
  </si>
  <si>
    <t>NTW735</t>
  </si>
  <si>
    <t>X TRAIL[T33] e-POWER   ADVANCE AT 153kW ABS</t>
  </si>
  <si>
    <t>BM46222039A</t>
  </si>
  <si>
    <t>JN1T33JB6Z0010716</t>
  </si>
  <si>
    <t>pablosduque@gmail.com</t>
  </si>
  <si>
    <t>EOX717</t>
  </si>
  <si>
    <t>CJL380216</t>
  </si>
  <si>
    <t>3GNCJ8EE1JL380216</t>
  </si>
  <si>
    <t>HJL996</t>
  </si>
  <si>
    <t>SPORTAGE [3] REVOLUTION MT 2000CC 1AB A</t>
  </si>
  <si>
    <t>G4KDDH423833</t>
  </si>
  <si>
    <t>KNAPB811AE7512344</t>
  </si>
  <si>
    <t>aztdx56@hotmail.com</t>
  </si>
  <si>
    <t>LLANO</t>
  </si>
  <si>
    <t>JJY672</t>
  </si>
  <si>
    <t>CFZT99574</t>
  </si>
  <si>
    <t>9BWAB45U1LT000034</t>
  </si>
  <si>
    <t>calliszuluaga@gmail.com</t>
  </si>
  <si>
    <t>MICHELLE</t>
  </si>
  <si>
    <t>BERTEL</t>
  </si>
  <si>
    <t>JVL966</t>
  </si>
  <si>
    <t>M16A2377801</t>
  </si>
  <si>
    <t>TSMYD21S9NMA27737</t>
  </si>
  <si>
    <t>damibero@gmail.com</t>
  </si>
  <si>
    <t>GJN148</t>
  </si>
  <si>
    <t>HR16868655T</t>
  </si>
  <si>
    <t>3N1CN8AE6ZL099501</t>
  </si>
  <si>
    <t>liacp8@hotmail.com</t>
  </si>
  <si>
    <t>NXU735</t>
  </si>
  <si>
    <t>K15CN7260935</t>
  </si>
  <si>
    <t>MA3YKL1S4RT107818</t>
  </si>
  <si>
    <t>CALIXTO</t>
  </si>
  <si>
    <t>IEM933</t>
  </si>
  <si>
    <t>G4FGEH724917</t>
  </si>
  <si>
    <t>KNAFX411BF5286989</t>
  </si>
  <si>
    <t>geracalixtoz28@hotmail.com</t>
  </si>
  <si>
    <t>DLV613</t>
  </si>
  <si>
    <t>PRADO [LC 150] TX-L AT 3000CC 5P TD CT</t>
  </si>
  <si>
    <t>1KD2117434</t>
  </si>
  <si>
    <t>JTEBH3FJ0CK059301</t>
  </si>
  <si>
    <t>GUIOVANNI</t>
  </si>
  <si>
    <t>LOY397</t>
  </si>
  <si>
    <t>PE40787216</t>
  </si>
  <si>
    <t>3MVDM2W7ARL212731</t>
  </si>
  <si>
    <t>gamonsalveb@gmail.com</t>
  </si>
  <si>
    <t>LOV354</t>
  </si>
  <si>
    <t>2ZR2V06197</t>
  </si>
  <si>
    <t>9BRKZAAG0R0663042</t>
  </si>
  <si>
    <t>VACA</t>
  </si>
  <si>
    <t>LMU124</t>
  </si>
  <si>
    <t>A452D013308</t>
  </si>
  <si>
    <t>9FBHJD20XPM429415</t>
  </si>
  <si>
    <t>ZULIMA</t>
  </si>
  <si>
    <t>IAO899</t>
  </si>
  <si>
    <t>QR25071686L</t>
  </si>
  <si>
    <t>JN1JBNT32Z0000073</t>
  </si>
  <si>
    <t>zulimaandrea@hotmail.com</t>
  </si>
  <si>
    <t>LYL183</t>
  </si>
  <si>
    <t>2ZR2V36156</t>
  </si>
  <si>
    <t>9BRBZ3BE9P4052019</t>
  </si>
  <si>
    <t>jcaponte@gmail.com</t>
  </si>
  <si>
    <t>CUW811</t>
  </si>
  <si>
    <t>C697Q006252</t>
  </si>
  <si>
    <t>9FBBSRALADM002089</t>
  </si>
  <si>
    <t>alvarcon@hotmail.com</t>
  </si>
  <si>
    <t>KQZ279</t>
  </si>
  <si>
    <t>PY40367413</t>
  </si>
  <si>
    <t>3MVDM2WLANL115336</t>
  </si>
  <si>
    <t>jcsuarezf@gmail.com</t>
  </si>
  <si>
    <t>HONY</t>
  </si>
  <si>
    <t>JVU246</t>
  </si>
  <si>
    <t>CWS548628</t>
  </si>
  <si>
    <t>9BWDL45U7MT107598</t>
  </si>
  <si>
    <t>hony0923@hotmail.com</t>
  </si>
  <si>
    <t>GHN672</t>
  </si>
  <si>
    <t>U4JBL8796302</t>
  </si>
  <si>
    <t>perezwilson373@gmail.com</t>
  </si>
  <si>
    <t>JLX118</t>
  </si>
  <si>
    <t>XZJAL8815682</t>
  </si>
  <si>
    <t>9BFZB55U8L8815682</t>
  </si>
  <si>
    <t>soniavivasm@hotmail.com</t>
  </si>
  <si>
    <t>JXU876</t>
  </si>
  <si>
    <t>J759Q073823</t>
  </si>
  <si>
    <t>9FB5SR0E5NM050193</t>
  </si>
  <si>
    <t>mariatt2006@yahoo.es</t>
  </si>
  <si>
    <t>MARCELO</t>
  </si>
  <si>
    <t>KUQ935</t>
  </si>
  <si>
    <t>G4LEMS837354</t>
  </si>
  <si>
    <t>KNACB81CGP5514438</t>
  </si>
  <si>
    <t>LCZ098</t>
  </si>
  <si>
    <t>M15ABF47790</t>
  </si>
  <si>
    <t>JTDKBABB6NA055481</t>
  </si>
  <si>
    <t>elisierra81@hotmail.com</t>
  </si>
  <si>
    <t>FNY897</t>
  </si>
  <si>
    <t>P540446894</t>
  </si>
  <si>
    <t>3MDDJ2HA6KM206186</t>
  </si>
  <si>
    <t>gm_ga@hotmail.com</t>
  </si>
  <si>
    <t>MKW156</t>
  </si>
  <si>
    <t>CCS626143</t>
  </si>
  <si>
    <t>3GNAL7EK1CS626143</t>
  </si>
  <si>
    <t>RLP377</t>
  </si>
  <si>
    <t>TIIDA HB EMOTION AT 1800CC AB</t>
  </si>
  <si>
    <t>MR18741579H</t>
  </si>
  <si>
    <t>3N1BC1CG5ZK111831</t>
  </si>
  <si>
    <t>mcarmenzita@yahoo.com</t>
  </si>
  <si>
    <t>KNO865</t>
  </si>
  <si>
    <t>ACCENT [6] ADVANCE MT 1600CC 4P 2A</t>
  </si>
  <si>
    <t>G4FGMU028890</t>
  </si>
  <si>
    <t>9BHCP41CBNP223041</t>
  </si>
  <si>
    <t>asaderosmanizales@gmail.com</t>
  </si>
  <si>
    <t>CATAMA</t>
  </si>
  <si>
    <t>DGQ589</t>
  </si>
  <si>
    <t>MR20273056W</t>
  </si>
  <si>
    <t>SJNJBAJ10Z7209654</t>
  </si>
  <si>
    <t>catamahenry8@gmail.com</t>
  </si>
  <si>
    <t>UEL245</t>
  </si>
  <si>
    <t>A690Q259156</t>
  </si>
  <si>
    <t>9FBHSRAA5FM716117</t>
  </si>
  <si>
    <t>jlopezci@gmail.com</t>
  </si>
  <si>
    <t>IEM590</t>
  </si>
  <si>
    <t>A402C039144</t>
  </si>
  <si>
    <t>9FBHSRAJ6FM651379</t>
  </si>
  <si>
    <t>info@coyprot.com.co</t>
  </si>
  <si>
    <t>NHZ216</t>
  </si>
  <si>
    <t>COROLLA CROSS [ XE-I HYBRID TP 1800CC 7AB 4</t>
  </si>
  <si>
    <t>2ZR3B16196</t>
  </si>
  <si>
    <t>9BRKZAAG8S0707195</t>
  </si>
  <si>
    <t>cacano@xm.com.co</t>
  </si>
  <si>
    <t>GYU316</t>
  </si>
  <si>
    <t>HR16013017V</t>
  </si>
  <si>
    <t>3N1CN8AE2ZL103303</t>
  </si>
  <si>
    <t>josegranados29@yahoo.es</t>
  </si>
  <si>
    <t>ESPADA</t>
  </si>
  <si>
    <t>FJX827</t>
  </si>
  <si>
    <t>LCU173393325</t>
  </si>
  <si>
    <t>9GASA58M9KB000848</t>
  </si>
  <si>
    <t>espadamariaelena5@gmail.com</t>
  </si>
  <si>
    <t>SILVANO</t>
  </si>
  <si>
    <t>HPV871</t>
  </si>
  <si>
    <t>A25AR595136</t>
  </si>
  <si>
    <t>JTMR6RFV5MD026248</t>
  </si>
  <si>
    <t>LHV431</t>
  </si>
  <si>
    <t>J759Q144210</t>
  </si>
  <si>
    <t>9FB5SR0E5PM343774</t>
  </si>
  <si>
    <t>andrescalderon01@gmail.com</t>
  </si>
  <si>
    <t>DXN802</t>
  </si>
  <si>
    <t>PE40584621</t>
  </si>
  <si>
    <t>3MZBN4278JM207511</t>
  </si>
  <si>
    <t>GWP198</t>
  </si>
  <si>
    <t>F4RE410C259178</t>
  </si>
  <si>
    <t>93Y9SR5B3MJ543787</t>
  </si>
  <si>
    <t>anamariavelezuribe@hotmail.com</t>
  </si>
  <si>
    <t>NVX029</t>
  </si>
  <si>
    <t>2ZR3A96781</t>
  </si>
  <si>
    <t>9BRKZAAG5S0702570</t>
  </si>
  <si>
    <t>dianaguzman_arenas17@hotmail.com</t>
  </si>
  <si>
    <t>JIMY</t>
  </si>
  <si>
    <t>DEJOY</t>
  </si>
  <si>
    <t>JDS837</t>
  </si>
  <si>
    <t>2842Q050061</t>
  </si>
  <si>
    <t>9FBHSR595HM368993</t>
  </si>
  <si>
    <t>jimdejoy@gmail.com</t>
  </si>
  <si>
    <t>EJZ965</t>
  </si>
  <si>
    <t>ECOSPORT [2] [F SE TP 2000CC 4X2</t>
  </si>
  <si>
    <t>U4JBJ8666875</t>
  </si>
  <si>
    <t>9BFZB55X8J8666875</t>
  </si>
  <si>
    <t>jsalinasdiaz11@gmail.com</t>
  </si>
  <si>
    <t>LKX953</t>
  </si>
  <si>
    <t>C4 [3] CACTUS SHINE TP 1600CC T 5P</t>
  </si>
  <si>
    <t>10FJC22913197</t>
  </si>
  <si>
    <t>935035GYVPB504798</t>
  </si>
  <si>
    <t>DE LA VEGA</t>
  </si>
  <si>
    <t>JXX213</t>
  </si>
  <si>
    <t>PICANTO [3] ZENITH MT 1250CC 2AB ABS AA</t>
  </si>
  <si>
    <t>G4LALP009597</t>
  </si>
  <si>
    <t>KNAB3512BNT850779</t>
  </si>
  <si>
    <t>jdelaveg28@gmail.com</t>
  </si>
  <si>
    <t>GYR992</t>
  </si>
  <si>
    <t>A812UF97182</t>
  </si>
  <si>
    <t>9FB4SREB4LM327668</t>
  </si>
  <si>
    <t>jorge_andresrodriguez@hotmail.com</t>
  </si>
  <si>
    <t>SIABATO</t>
  </si>
  <si>
    <t>NKX988</t>
  </si>
  <si>
    <t>L4F241714393</t>
  </si>
  <si>
    <t>9BGEB69K0SG154796</t>
  </si>
  <si>
    <t>dienen.sas@gmail.com</t>
  </si>
  <si>
    <t>GJM324</t>
  </si>
  <si>
    <t>K24W95016716</t>
  </si>
  <si>
    <t>1HGRW5830KL501851</t>
  </si>
  <si>
    <t>luzmarinaricardo@hotmail.com</t>
  </si>
  <si>
    <t>SOSSA</t>
  </si>
  <si>
    <t>LPR354</t>
  </si>
  <si>
    <t>2ZR2R91312</t>
  </si>
  <si>
    <t>9BRKZAAG2P0640942</t>
  </si>
  <si>
    <t>jucasora70@gmail.com</t>
  </si>
  <si>
    <t>LTQ642</t>
  </si>
  <si>
    <t>G4FGNE073570</t>
  </si>
  <si>
    <t>9BHCP41CBRP404422</t>
  </si>
  <si>
    <t>angelarangomariaclara@gmail.com</t>
  </si>
  <si>
    <t>RACINES</t>
  </si>
  <si>
    <t>KOV132</t>
  </si>
  <si>
    <t>JIMNY [2] GL MT 1500CC 3P 2A</t>
  </si>
  <si>
    <t>K15B1107604</t>
  </si>
  <si>
    <t>MA3JB74V3N0102054</t>
  </si>
  <si>
    <t>velezk64@hotmail.com</t>
  </si>
  <si>
    <t>ZXZ108</t>
  </si>
  <si>
    <t>CBP576152</t>
  </si>
  <si>
    <t>3VWDV49M3FM000626</t>
  </si>
  <si>
    <t>albarope61@gmail.com</t>
  </si>
  <si>
    <t>LOY051</t>
  </si>
  <si>
    <t>K15CN7091353</t>
  </si>
  <si>
    <t>MA3YLL1S7RT100679</t>
  </si>
  <si>
    <t>hildaurrego@gmail.com</t>
  </si>
  <si>
    <t>OLGER</t>
  </si>
  <si>
    <t>GENARO</t>
  </si>
  <si>
    <t>GARIZABALO</t>
  </si>
  <si>
    <t>LOZ632</t>
  </si>
  <si>
    <t>PUA73963</t>
  </si>
  <si>
    <t>1FMCU9JZ3PUA73963</t>
  </si>
  <si>
    <t>garizabalof@gmail.com</t>
  </si>
  <si>
    <t>DOUGLAS</t>
  </si>
  <si>
    <t>GWT862</t>
  </si>
  <si>
    <t>MPA007661</t>
  </si>
  <si>
    <t>9BGKG48T0NB127601</t>
  </si>
  <si>
    <t>doerodriguezar@gmail.com</t>
  </si>
  <si>
    <t>LPU431</t>
  </si>
  <si>
    <t>M16A2413734</t>
  </si>
  <si>
    <t>TSMYD21S4RMC49933</t>
  </si>
  <si>
    <t>julimontes46@hotmail.com</t>
  </si>
  <si>
    <t>JZK796</t>
  </si>
  <si>
    <t>3 [4] PRIME MT 2000CC 7AB</t>
  </si>
  <si>
    <t>PE40702712</t>
  </si>
  <si>
    <t>3MZBP2S76NM104735</t>
  </si>
  <si>
    <t>jgloriad@yahoo.com</t>
  </si>
  <si>
    <t>IDQ189</t>
  </si>
  <si>
    <t>HR16631858V</t>
  </si>
  <si>
    <t>3N8CP5HE5ZL623138</t>
  </si>
  <si>
    <t>alzateana56@gmail.com</t>
  </si>
  <si>
    <t>SEIRA</t>
  </si>
  <si>
    <t>GCV337</t>
  </si>
  <si>
    <t>E410C206127</t>
  </si>
  <si>
    <t>9FBHSR5B3LM950495</t>
  </si>
  <si>
    <t>JLZ571</t>
  </si>
  <si>
    <t>P540584455</t>
  </si>
  <si>
    <t>3MDDJ2HAAMM302506</t>
  </si>
  <si>
    <t>JHT148</t>
  </si>
  <si>
    <t>LOGAN [2] EXPRESSION / LI AT 1600CC 16V A</t>
  </si>
  <si>
    <t>2845Q010960</t>
  </si>
  <si>
    <t>9FB461JT2JM755985</t>
  </si>
  <si>
    <t>ROBERT</t>
  </si>
  <si>
    <t>JDQ344</t>
  </si>
  <si>
    <t>M13A2415411</t>
  </si>
  <si>
    <t>JS3JB43V7H4100793</t>
  </si>
  <si>
    <t>LMU965</t>
  </si>
  <si>
    <t>LJO18N51320195</t>
  </si>
  <si>
    <t>LZWADAGA7PB015944</t>
  </si>
  <si>
    <t>victrivi@hotmail.com</t>
  </si>
  <si>
    <t>LPK071</t>
  </si>
  <si>
    <t>2GD1403666</t>
  </si>
  <si>
    <t>8AJCB3GS4P2435746</t>
  </si>
  <si>
    <t>adr.morales@hotmail.com</t>
  </si>
  <si>
    <t>FNU773</t>
  </si>
  <si>
    <t>HR16841925P</t>
  </si>
  <si>
    <t>3N1CK3CD1ZL399382</t>
  </si>
  <si>
    <t>nesanchezr@gmail.com</t>
  </si>
  <si>
    <t>LYK349</t>
  </si>
  <si>
    <t>2ZR3A91631</t>
  </si>
  <si>
    <t>9BRKZAAG0S0701827</t>
  </si>
  <si>
    <t>dianaluciagranada@gmail.com</t>
  </si>
  <si>
    <t>JXY964</t>
  </si>
  <si>
    <t>M16A2371150</t>
  </si>
  <si>
    <t>TSMYD21S5NMA13060</t>
  </si>
  <si>
    <t>motomag04@hotmail.com</t>
  </si>
  <si>
    <t>DTV856</t>
  </si>
  <si>
    <t>2845Q011837</t>
  </si>
  <si>
    <t>9FB5SRC9BJM815863</t>
  </si>
  <si>
    <t>NANA89JARAMILLO@HOTMAIL.COM</t>
  </si>
  <si>
    <t>RADA</t>
  </si>
  <si>
    <t>FJX143</t>
  </si>
  <si>
    <t>G4NAHH003678</t>
  </si>
  <si>
    <t>U5YPH81ADKL514261</t>
  </si>
  <si>
    <t>mroserorada@yahoo.es</t>
  </si>
  <si>
    <t>LGX998</t>
  </si>
  <si>
    <t>2TRC707F075629</t>
  </si>
  <si>
    <t>VF1RZG001RC392633</t>
  </si>
  <si>
    <t>javier56901@gmail.com</t>
  </si>
  <si>
    <t>ALEXA</t>
  </si>
  <si>
    <t>UCS156</t>
  </si>
  <si>
    <t>PE30698734</t>
  </si>
  <si>
    <t>JM8KE2W79F0269148</t>
  </si>
  <si>
    <t>alfejaro@hotmail.com</t>
  </si>
  <si>
    <t>LYW314</t>
  </si>
  <si>
    <t>BM46098028A</t>
  </si>
  <si>
    <t>JN1T33JB0Z0001509</t>
  </si>
  <si>
    <t>andresramirez1980@hotmail.com</t>
  </si>
  <si>
    <t>DRR138</t>
  </si>
  <si>
    <t>PICANTO ION R S 1.25 AT 1200CC AA VE</t>
  </si>
  <si>
    <t>G4LAGP109593</t>
  </si>
  <si>
    <t>KNABX512BHT399137</t>
  </si>
  <si>
    <t>dollyrss@yahoo.es</t>
  </si>
  <si>
    <t>DE CAMPOS</t>
  </si>
  <si>
    <t>KRS920</t>
  </si>
  <si>
    <t>L4H241674092</t>
  </si>
  <si>
    <t>9BGED43C0SB148797</t>
  </si>
  <si>
    <t>villaamparototumo@gmail.com</t>
  </si>
  <si>
    <t>MOROS</t>
  </si>
  <si>
    <t>RKM253</t>
  </si>
  <si>
    <t>TIIDA HB PREMIUM AT 1800CC 2 AB ABS</t>
  </si>
  <si>
    <t>MR18729634H</t>
  </si>
  <si>
    <t>3N1BC1CD1ZK110147</t>
  </si>
  <si>
    <t>alv.moros@gmail.com</t>
  </si>
  <si>
    <t>GRQ684</t>
  </si>
  <si>
    <t>J759Q000599</t>
  </si>
  <si>
    <t>9FB5SR4DXLM246273</t>
  </si>
  <si>
    <t>angela-1166@hotmail.com</t>
  </si>
  <si>
    <t>FKN603</t>
  </si>
  <si>
    <t>2ZR2M81907</t>
  </si>
  <si>
    <t>9BRKZAAG6N0612607</t>
  </si>
  <si>
    <t>lorenaescamillarubio@gmail.com</t>
  </si>
  <si>
    <t>NPY572</t>
  </si>
  <si>
    <t>K15CN7320942</t>
  </si>
  <si>
    <t>MA3YLL1SXRT101941</t>
  </si>
  <si>
    <t>asthue@hotmail.com</t>
  </si>
  <si>
    <t>CARDOZA</t>
  </si>
  <si>
    <t>EDW260</t>
  </si>
  <si>
    <t>A812UD86761</t>
  </si>
  <si>
    <t>9FB5SREB4JM166261</t>
  </si>
  <si>
    <t>risilvac@hotmail.com</t>
  </si>
  <si>
    <t>NLR535</t>
  </si>
  <si>
    <t>2GD1586195</t>
  </si>
  <si>
    <t>8AJCB3GS2R2438146</t>
  </si>
  <si>
    <t>gerencia@ihc-cia.com</t>
  </si>
  <si>
    <t>VIZCAYA</t>
  </si>
  <si>
    <t>KRS844</t>
  </si>
  <si>
    <t>G4FGRE042562</t>
  </si>
  <si>
    <t>3KPFE41ABSE055351</t>
  </si>
  <si>
    <t>ricoviz52@hotmail.com</t>
  </si>
  <si>
    <t>JWS665</t>
  </si>
  <si>
    <t>K12C5716859</t>
  </si>
  <si>
    <t>JS2ZC53S6N6401216</t>
  </si>
  <si>
    <t>NatHalia.tafur@GMAIL.COM</t>
  </si>
  <si>
    <t>UDV436</t>
  </si>
  <si>
    <t>CRV [4] [FL] CITY PLUS AT 2400CC 2AB T</t>
  </si>
  <si>
    <t>K24V21003317</t>
  </si>
  <si>
    <t>3HGRM3830FG601959</t>
  </si>
  <si>
    <t>LIZ</t>
  </si>
  <si>
    <t>MAGALY</t>
  </si>
  <si>
    <t>LGP080</t>
  </si>
  <si>
    <t>PE40742835</t>
  </si>
  <si>
    <t>3MVDM2W7APL201769</t>
  </si>
  <si>
    <t>VARONA</t>
  </si>
  <si>
    <t>JSZ858</t>
  </si>
  <si>
    <t>K12MN4652219</t>
  </si>
  <si>
    <t>MA3ZF63S2MA645235</t>
  </si>
  <si>
    <t>juanchovabo@gmail.com</t>
  </si>
  <si>
    <t>NIO760</t>
  </si>
  <si>
    <t>PE40786714</t>
  </si>
  <si>
    <t>3MVDM2W7ARL212246</t>
  </si>
  <si>
    <t>german.suarezmora@gmail.com</t>
  </si>
  <si>
    <t>JDQ421</t>
  </si>
  <si>
    <t>LOGAN [2] PRIVILEGE / INTENS MT 1600CC AA 16V 2AB</t>
  </si>
  <si>
    <t>2842Q069692</t>
  </si>
  <si>
    <t>9FB4SRC94HM471650</t>
  </si>
  <si>
    <t>juandg_2000@yahoo.com</t>
  </si>
  <si>
    <t>JLQ514</t>
  </si>
  <si>
    <t>Z2191128L4AX0211</t>
  </si>
  <si>
    <t>9GACE5CD9LB021717</t>
  </si>
  <si>
    <t>MANUEL-RODRIGUEZ93@HOTMAIL.COM</t>
  </si>
  <si>
    <t>NTX700</t>
  </si>
  <si>
    <t>H5HE490N357814</t>
  </si>
  <si>
    <t>VF1RJL009SC505301</t>
  </si>
  <si>
    <t>verovenegas@gmail.com</t>
  </si>
  <si>
    <t>EIN438</t>
  </si>
  <si>
    <t>6 [3] Grand Touring LX TP 2500CC 6AB CT TC</t>
  </si>
  <si>
    <t>PY20913621</t>
  </si>
  <si>
    <t>JM7GL4S39H1115132</t>
  </si>
  <si>
    <t>monicafy3@gmail.com</t>
  </si>
  <si>
    <t>DTR283</t>
  </si>
  <si>
    <t>EL CERRITO</t>
  </si>
  <si>
    <t>AOJAH8644873</t>
  </si>
  <si>
    <t>9BFZB55F2H8644873</t>
  </si>
  <si>
    <t>consuelito459@gmail.com</t>
  </si>
  <si>
    <t>MILADYS</t>
  </si>
  <si>
    <t>EGU395</t>
  </si>
  <si>
    <t>KICKS EXCLUSIVE TP 1600CC 6AB R17 TC</t>
  </si>
  <si>
    <t>HR16743119T</t>
  </si>
  <si>
    <t>3N8CP5HE5ZL603276</t>
  </si>
  <si>
    <t>miladysquintana@gmail.com</t>
  </si>
  <si>
    <t>LMV795</t>
  </si>
  <si>
    <t>2ZR2R87843</t>
  </si>
  <si>
    <t>9BRKZAAG7P0640385</t>
  </si>
  <si>
    <t>sandralozada7@gmail.com</t>
  </si>
  <si>
    <t>IXT252</t>
  </si>
  <si>
    <t>WDC1569431J254881</t>
  </si>
  <si>
    <t>RAMIREZ FORERO</t>
  </si>
  <si>
    <t>NKZ906</t>
  </si>
  <si>
    <t>POLO [6] TRACK MT 1600CC 4AB 4</t>
  </si>
  <si>
    <t>CWS609591</t>
  </si>
  <si>
    <t>9BWAL5BZ6ST608715</t>
  </si>
  <si>
    <t>MYK767</t>
  </si>
  <si>
    <t>H5HA460D048928</t>
  </si>
  <si>
    <t>93Y9SR333RJ602404</t>
  </si>
  <si>
    <t>COMAS</t>
  </si>
  <si>
    <t>KQU625</t>
  </si>
  <si>
    <t>HR16429669V</t>
  </si>
  <si>
    <t>3N1CN8AEXZL111231</t>
  </si>
  <si>
    <t>edelahoz_4@hotmail.com</t>
  </si>
  <si>
    <t>MELISA</t>
  </si>
  <si>
    <t>ELP533</t>
  </si>
  <si>
    <t>VOYAGE COMFORTLINE MT 1600CC R15</t>
  </si>
  <si>
    <t>CFZT20826</t>
  </si>
  <si>
    <t>9BWDB45U8JT088509</t>
  </si>
  <si>
    <t>melinova0413@hotmail.com</t>
  </si>
  <si>
    <t>TOSCANO</t>
  </si>
  <si>
    <t>UUM388</t>
  </si>
  <si>
    <t>TOLU</t>
  </si>
  <si>
    <t>CARENS [3] SUV EX TP 2000CC 2AB A</t>
  </si>
  <si>
    <t>G4NAFH326872</t>
  </si>
  <si>
    <t>KNAHU812BG7115292</t>
  </si>
  <si>
    <t>cristi.tos2@hotmail.com</t>
  </si>
  <si>
    <t>LLK868</t>
  </si>
  <si>
    <t>CWS147959</t>
  </si>
  <si>
    <t>9BWDL45U8NT121611</t>
  </si>
  <si>
    <t>DIANA21392@HOTMAIL.COM</t>
  </si>
  <si>
    <t>JXK495</t>
  </si>
  <si>
    <t>M16A2364602</t>
  </si>
  <si>
    <t>TSMYE21S2NM960728</t>
  </si>
  <si>
    <t>lec8305@gmail.com</t>
  </si>
  <si>
    <t>DORALBA</t>
  </si>
  <si>
    <t>CELADA</t>
  </si>
  <si>
    <t>KPV115</t>
  </si>
  <si>
    <t>PY21760149</t>
  </si>
  <si>
    <t>JM7KF2WLAN0687439</t>
  </si>
  <si>
    <t>dora1065@gmail.com</t>
  </si>
  <si>
    <t>GLALISELY</t>
  </si>
  <si>
    <t>KQL226</t>
  </si>
  <si>
    <t>A812UG76401</t>
  </si>
  <si>
    <t>9FB5SREB4NM000604</t>
  </si>
  <si>
    <t>glalisely@gmail.com</t>
  </si>
  <si>
    <t>LSQ617</t>
  </si>
  <si>
    <t>A452D014313</t>
  </si>
  <si>
    <t>9FBHJD203PM451546</t>
  </si>
  <si>
    <t>ELDA</t>
  </si>
  <si>
    <t>WANDURRAGA</t>
  </si>
  <si>
    <t>DFP243</t>
  </si>
  <si>
    <t>A710UK66856</t>
  </si>
  <si>
    <t>9FBLSRACDEM855821</t>
  </si>
  <si>
    <t>JMR242</t>
  </si>
  <si>
    <t>G4NAKH044727</t>
  </si>
  <si>
    <t>U5YPK81ADML860904</t>
  </si>
  <si>
    <t>soledadjom@hotmail.com</t>
  </si>
  <si>
    <t>JCR669</t>
  </si>
  <si>
    <t>GBC25754</t>
  </si>
  <si>
    <t>2FMPK4K82GBC25754</t>
  </si>
  <si>
    <t>nrduartesuarez@gmail.com</t>
  </si>
  <si>
    <t>JEANNETHE</t>
  </si>
  <si>
    <t>UBK579</t>
  </si>
  <si>
    <t>3C4PDCAB3ET256275</t>
  </si>
  <si>
    <t>glojarp@hotmail.com</t>
  </si>
  <si>
    <t>UBV267</t>
  </si>
  <si>
    <t>CLIO II CAMPUS MT 1200CC 16V A</t>
  </si>
  <si>
    <t>G728Q193265</t>
  </si>
  <si>
    <t>9FBBB8305FM523428</t>
  </si>
  <si>
    <t>cartup1@gmail.com</t>
  </si>
  <si>
    <t>KWU866</t>
  </si>
  <si>
    <t>MPA008234</t>
  </si>
  <si>
    <t>9BGKH69T0NB138174</t>
  </si>
  <si>
    <t>martha.barrero785@casur.gov.co</t>
  </si>
  <si>
    <t>NXV479</t>
  </si>
  <si>
    <t>IBIZA [5] XM AT 1600CC 4X2 6</t>
  </si>
  <si>
    <t>DWY092557</t>
  </si>
  <si>
    <t>VSSZZZKJ9SR000194</t>
  </si>
  <si>
    <t>angelinaga2016@hotmail.com</t>
  </si>
  <si>
    <t>JXY377</t>
  </si>
  <si>
    <t>PE40725704</t>
  </si>
  <si>
    <t>3MVDM2W7ANL115460</t>
  </si>
  <si>
    <t>GIULIANA</t>
  </si>
  <si>
    <t>GLP411</t>
  </si>
  <si>
    <t>10DGAG0015757</t>
  </si>
  <si>
    <t>9350WNFPVLB508941</t>
  </si>
  <si>
    <t>VALENTINACHICA43@GMAIL.COM</t>
  </si>
  <si>
    <t>DQN724</t>
  </si>
  <si>
    <t>HM107011</t>
  </si>
  <si>
    <t>luzmitacastellanos@hotmail.com</t>
  </si>
  <si>
    <t>EHK516</t>
  </si>
  <si>
    <t>HR16413843T</t>
  </si>
  <si>
    <t>3N8CP5HEXZL459627</t>
  </si>
  <si>
    <t>HVN096</t>
  </si>
  <si>
    <t>PICANTO ION XTREM 1.25 AT 1200CC AA</t>
  </si>
  <si>
    <t>G4LADP126261</t>
  </si>
  <si>
    <t>KNABX512BET704485</t>
  </si>
  <si>
    <t>rami511@hotmail.com</t>
  </si>
  <si>
    <t>SOFFI</t>
  </si>
  <si>
    <t>YURITH</t>
  </si>
  <si>
    <t>DEDIOS</t>
  </si>
  <si>
    <t>LZR271</t>
  </si>
  <si>
    <t>J759Q306853</t>
  </si>
  <si>
    <t>9FB5SR0E6SM073145</t>
  </si>
  <si>
    <t>JRX070</t>
  </si>
  <si>
    <t>X4 [G02] xDrive30i TP 2000CC T CT TC</t>
  </si>
  <si>
    <t>WBA31DT04N9J26147</t>
  </si>
  <si>
    <t>slcm-98@hotmail.com</t>
  </si>
  <si>
    <t>LMV787</t>
  </si>
  <si>
    <t>A25AR928490</t>
  </si>
  <si>
    <t>JTMR6RFV1ND072483</t>
  </si>
  <si>
    <t>EXPOSOMA@YAHOO.ES</t>
  </si>
  <si>
    <t>PORTILLA</t>
  </si>
  <si>
    <t>GSV958</t>
  </si>
  <si>
    <t>ECOSPORT [2] [F FREESTYLE TP 2000CC 4X4</t>
  </si>
  <si>
    <t>U4JBL8801488</t>
  </si>
  <si>
    <t>9BFZB65X8L8801488</t>
  </si>
  <si>
    <t>botaschaparro@hotmail.com</t>
  </si>
  <si>
    <t>STEVENS</t>
  </si>
  <si>
    <t>ANCIZAR</t>
  </si>
  <si>
    <t>NLR914</t>
  </si>
  <si>
    <t>EX30 CORE AT 203KW 4X2</t>
  </si>
  <si>
    <t>R46K3A00H</t>
  </si>
  <si>
    <t>YV12ZEMAXRS084984</t>
  </si>
  <si>
    <t xml:space="preserve">VOLVO EX30 </t>
  </si>
  <si>
    <t>NIO224</t>
  </si>
  <si>
    <t>TRACKER [3] TURBO LTZ D AT 1200CC T ABS</t>
  </si>
  <si>
    <t>L4H222765101</t>
  </si>
  <si>
    <t>8AGEN76C0PR123952</t>
  </si>
  <si>
    <t>valeperezbeta20@gmail.com</t>
  </si>
  <si>
    <t>EUSTORGIO</t>
  </si>
  <si>
    <t>AMED</t>
  </si>
  <si>
    <t>HRX070</t>
  </si>
  <si>
    <t>M16A2341315</t>
  </si>
  <si>
    <t>TSMYD21S2MM822821</t>
  </si>
  <si>
    <t>joseamedsalazar@gmail.com</t>
  </si>
  <si>
    <t>GUALTEROS</t>
  </si>
  <si>
    <t>NIN983</t>
  </si>
  <si>
    <t>PUA82879</t>
  </si>
  <si>
    <t>1FMCU9JZ4PUA82879</t>
  </si>
  <si>
    <t>vivibastidas11@hotmail.com</t>
  </si>
  <si>
    <t>HWR431</t>
  </si>
  <si>
    <t>B403C055787</t>
  </si>
  <si>
    <t>9FBHSRAJBFM447916</t>
  </si>
  <si>
    <t>besg1697@gmail.com</t>
  </si>
  <si>
    <t>KQZ651</t>
  </si>
  <si>
    <t>CWS134133</t>
  </si>
  <si>
    <t>9BWAL5BZ6NP020794</t>
  </si>
  <si>
    <t>luisafernandaiure@gmail.com</t>
  </si>
  <si>
    <t>DRV298</t>
  </si>
  <si>
    <t>SAIL LTZ MT 1400CC 4P AA 2AB</t>
  </si>
  <si>
    <t>LCU170523310</t>
  </si>
  <si>
    <t>9GASA52M4JB008055</t>
  </si>
  <si>
    <t>mvramirez.toya@gmail.com</t>
  </si>
  <si>
    <t>JLM662</t>
  </si>
  <si>
    <t>M20AV159442</t>
  </si>
  <si>
    <t>JTMW43FV8LD513013</t>
  </si>
  <si>
    <t>FZU061</t>
  </si>
  <si>
    <t>F6353156</t>
  </si>
  <si>
    <t>WBATR9108KLC62646</t>
  </si>
  <si>
    <t>GANIETOM@OUTLOOK.COM</t>
  </si>
  <si>
    <t>LOZ280</t>
  </si>
  <si>
    <t>L4F223544743</t>
  </si>
  <si>
    <t>9BGEN69K0PG270581</t>
  </si>
  <si>
    <t>tbramos281@gmail.com</t>
  </si>
  <si>
    <t>LMW752</t>
  </si>
  <si>
    <t>L4H222094735</t>
  </si>
  <si>
    <t>9BGEA76C0PB157016</t>
  </si>
  <si>
    <t>casalbornoz@hotmail.com</t>
  </si>
  <si>
    <t>BARRIGA</t>
  </si>
  <si>
    <t>DWM405</t>
  </si>
  <si>
    <t>2842Q123171</t>
  </si>
  <si>
    <t>9FB5SRC9GJM907366</t>
  </si>
  <si>
    <t>MILDRED</t>
  </si>
  <si>
    <t>NLU605</t>
  </si>
  <si>
    <t>TZ180XSH4K4072756</t>
  </si>
  <si>
    <t>LGXCE4CC4S0075379</t>
  </si>
  <si>
    <t>taniamildredmoscoso@gmail.com</t>
  </si>
  <si>
    <t>CAMPUZANO</t>
  </si>
  <si>
    <t>FSO249</t>
  </si>
  <si>
    <t>2842Q239134</t>
  </si>
  <si>
    <t>9FB5SRC9GLM103766</t>
  </si>
  <si>
    <t>scampuzano66@yahoo.es</t>
  </si>
  <si>
    <t>ARROBA</t>
  </si>
  <si>
    <t>LMW043</t>
  </si>
  <si>
    <t>PE40753427</t>
  </si>
  <si>
    <t>3MZBP2S7APM200852</t>
  </si>
  <si>
    <t>camiloarroba@hotmail.com</t>
  </si>
  <si>
    <t>JXZ399</t>
  </si>
  <si>
    <t>M16A2372069</t>
  </si>
  <si>
    <t>TSMYD21S3NMA13946</t>
  </si>
  <si>
    <t>iproarcosas@gmail.com</t>
  </si>
  <si>
    <t>LUBIN</t>
  </si>
  <si>
    <t>LLZ805</t>
  </si>
  <si>
    <t>K10BN5178345</t>
  </si>
  <si>
    <t>MA3FL41S7PA381257</t>
  </si>
  <si>
    <t>oscarlubinosorio@gmail.com</t>
  </si>
  <si>
    <t>DEP598</t>
  </si>
  <si>
    <t>JOURNEY SE/CREW TP 2400CC 5PSJ</t>
  </si>
  <si>
    <t>3D4PG4FB1BT519383</t>
  </si>
  <si>
    <t>pedrojhoz@yahoo.com</t>
  </si>
  <si>
    <t>SOLORZANO</t>
  </si>
  <si>
    <t>IPY505</t>
  </si>
  <si>
    <t>HR16738062L</t>
  </si>
  <si>
    <t>3N1CN7ADXZK153373</t>
  </si>
  <si>
    <t>GKM114</t>
  </si>
  <si>
    <t>HR16043008V</t>
  </si>
  <si>
    <t>3N8CP5HD8ZL611668</t>
  </si>
  <si>
    <t>NMW301</t>
  </si>
  <si>
    <t>G4LAPP250534</t>
  </si>
  <si>
    <t>KNAB2512BRT193808</t>
  </si>
  <si>
    <t>jerc.facturas2@gmail.com</t>
  </si>
  <si>
    <t>MOTTA</t>
  </si>
  <si>
    <t>LQS521</t>
  </si>
  <si>
    <t>DHS426537</t>
  </si>
  <si>
    <t>9BWBH6BF6N4061929</t>
  </si>
  <si>
    <t>malumej@hotmail.com</t>
  </si>
  <si>
    <t>IPU949</t>
  </si>
  <si>
    <t>SWIFT [3] DZIRE GA MT 1200CC 4P 2A</t>
  </si>
  <si>
    <t>K12MN1888411</t>
  </si>
  <si>
    <t>FZU983</t>
  </si>
  <si>
    <t>17/10/2026</t>
  </si>
  <si>
    <t>i3 SUITE AT 125KW ELECTR</t>
  </si>
  <si>
    <t>E005B985</t>
  </si>
  <si>
    <t>WBY8P2102L7D88788</t>
  </si>
  <si>
    <t xml:space="preserve">BMW i3 </t>
  </si>
  <si>
    <t>habonillae@gmail.com</t>
  </si>
  <si>
    <t>GTP939</t>
  </si>
  <si>
    <t>PE40669336</t>
  </si>
  <si>
    <t>3MVDM2W7AML100184</t>
  </si>
  <si>
    <t>benicioh@hotmail.com</t>
  </si>
  <si>
    <t>RLY561</t>
  </si>
  <si>
    <t>CBS685525</t>
  </si>
  <si>
    <t>3GNAL7EC3BS685525</t>
  </si>
  <si>
    <t>jpch7306@gmail.com</t>
  </si>
  <si>
    <t>TERAN</t>
  </si>
  <si>
    <t>IOZ755</t>
  </si>
  <si>
    <t>2842Q033160</t>
  </si>
  <si>
    <t>9FB5SRC9GGM171156</t>
  </si>
  <si>
    <t>rosa1284@hotmail.es</t>
  </si>
  <si>
    <t>DWN133</t>
  </si>
  <si>
    <t>GOL [7] HIGHLINE MT 1600CC R16</t>
  </si>
  <si>
    <t>CFZS38136</t>
  </si>
  <si>
    <t>9BWAB45U5JT003371</t>
  </si>
  <si>
    <t>ancobla@hotmail.com</t>
  </si>
  <si>
    <t>JYU153</t>
  </si>
  <si>
    <t>2ZR2L27223</t>
  </si>
  <si>
    <t>9BRKZAAG0N0601277</t>
  </si>
  <si>
    <t>valenaristi33@hotmail.com</t>
  </si>
  <si>
    <t>GOMIS</t>
  </si>
  <si>
    <t>LYK334</t>
  </si>
  <si>
    <t>PE40803306</t>
  </si>
  <si>
    <t>3MVDM2W7ASL306954</t>
  </si>
  <si>
    <t>EIV639</t>
  </si>
  <si>
    <t>J1C61008</t>
  </si>
  <si>
    <t>WF0CP6B9XJ1C61008</t>
  </si>
  <si>
    <t>EUGENIA.214@HOTMAIL.COM</t>
  </si>
  <si>
    <t>LYM308</t>
  </si>
  <si>
    <t>A452D027875</t>
  </si>
  <si>
    <t>9FBHJD20XSM020064</t>
  </si>
  <si>
    <t>LUZANGELAAD@HOTMAIL.COM</t>
  </si>
  <si>
    <t>GEX389</t>
  </si>
  <si>
    <t>CFZT99655</t>
  </si>
  <si>
    <t>9BWAB45U0LT000090</t>
  </si>
  <si>
    <t>IYQ355</t>
  </si>
  <si>
    <t>J24B1294033</t>
  </si>
  <si>
    <t>JS3TD04V2G4102766</t>
  </si>
  <si>
    <t>higuemaya@gmail.com</t>
  </si>
  <si>
    <t>HEW682</t>
  </si>
  <si>
    <t>M16A2308850</t>
  </si>
  <si>
    <t>TSMYA22S1LM698174</t>
  </si>
  <si>
    <t>bibiarte3@hotmail.com</t>
  </si>
  <si>
    <t>LRS219</t>
  </si>
  <si>
    <t>J759Q191026</t>
  </si>
  <si>
    <t>9FB5SR0EGPM538628</t>
  </si>
  <si>
    <t>pabloser74@gmail.com</t>
  </si>
  <si>
    <t>VIVIAN</t>
  </si>
  <si>
    <t>FYK616</t>
  </si>
  <si>
    <t>B4DA405Q047981</t>
  </si>
  <si>
    <t>93YRBB007LJ025473</t>
  </si>
  <si>
    <t>vi_vi02@hotmail.com</t>
  </si>
  <si>
    <t>DEL NI</t>
  </si>
  <si>
    <t>LMX786</t>
  </si>
  <si>
    <t>2TRC707F064142</t>
  </si>
  <si>
    <t>VF1RZG007PC376420</t>
  </si>
  <si>
    <t>teresa_sua@hotmail.com</t>
  </si>
  <si>
    <t>GTY071</t>
  </si>
  <si>
    <t>F4RE410C251548</t>
  </si>
  <si>
    <t>93Y9SR5B3MJ481707</t>
  </si>
  <si>
    <t>ALIETTE</t>
  </si>
  <si>
    <t>JSQ597</t>
  </si>
  <si>
    <t>LYXRLS584141</t>
  </si>
  <si>
    <t>3GNAX9EV2LS584141</t>
  </si>
  <si>
    <t>saaliette@gmail.com</t>
  </si>
  <si>
    <t>HDT464</t>
  </si>
  <si>
    <t>FM103762</t>
  </si>
  <si>
    <t>mariao.6259@hotmail.com</t>
  </si>
  <si>
    <t>OTONIEL</t>
  </si>
  <si>
    <t>PALTA</t>
  </si>
  <si>
    <t>FIP714</t>
  </si>
  <si>
    <t>JCK006446</t>
  </si>
  <si>
    <t>9BGKT48T0JG397452</t>
  </si>
  <si>
    <t>otoniel.palta@gmail.com</t>
  </si>
  <si>
    <t>EIR349</t>
  </si>
  <si>
    <t>PY10297389</t>
  </si>
  <si>
    <t>JM7KF2WLAJ0140956</t>
  </si>
  <si>
    <t>alvarocamachob@gmail.com</t>
  </si>
  <si>
    <t>LNZ104</t>
  </si>
  <si>
    <t>QR25025823P</t>
  </si>
  <si>
    <t>3N6AD33B1ZK453912</t>
  </si>
  <si>
    <t>grodrigo50@hotmail.com</t>
  </si>
  <si>
    <t>DE LA ROSA</t>
  </si>
  <si>
    <t>DULCE</t>
  </si>
  <si>
    <t>ENP768</t>
  </si>
  <si>
    <t>A812UE47988</t>
  </si>
  <si>
    <t>9FB5SREB4KM431487</t>
  </si>
  <si>
    <t>adelarosa758@hotmail.com</t>
  </si>
  <si>
    <t>BARJUCH</t>
  </si>
  <si>
    <t>LTY216</t>
  </si>
  <si>
    <t>PY21991720</t>
  </si>
  <si>
    <t>JM7KF4WLAP0795367</t>
  </si>
  <si>
    <t>JONATHANN</t>
  </si>
  <si>
    <t>DAVID ARTURO</t>
  </si>
  <si>
    <t>LADINO</t>
  </si>
  <si>
    <t>DKT472</t>
  </si>
  <si>
    <t>CCS565831</t>
  </si>
  <si>
    <t>3GNAL7EK1CS565831</t>
  </si>
  <si>
    <t>jonlad52@gmail.com</t>
  </si>
  <si>
    <t>PIR958</t>
  </si>
  <si>
    <t>SEALION 7 EV AT 390KW 4X4 CT</t>
  </si>
  <si>
    <t>YS210XYA2E4059131</t>
  </si>
  <si>
    <t>LGXCF4CD9S2009582</t>
  </si>
  <si>
    <t xml:space="preserve">BYD SEALION </t>
  </si>
  <si>
    <t>m.pineda@verticeing.com</t>
  </si>
  <si>
    <t>DVK994</t>
  </si>
  <si>
    <t>G4LAJP060246</t>
  </si>
  <si>
    <t>KNAB3512AKT322778</t>
  </si>
  <si>
    <t>jaguirrereyes@gmail.com</t>
  </si>
  <si>
    <t>IDY058</t>
  </si>
  <si>
    <t>GRAND CHEROKEE SRT8 TP 6400CC 4X4</t>
  </si>
  <si>
    <t>1C4RJFDJ0EC555255</t>
  </si>
  <si>
    <t>williamburgos2001@yahoo.com</t>
  </si>
  <si>
    <t>BRACHO</t>
  </si>
  <si>
    <t>LIX294</t>
  </si>
  <si>
    <t>L4F221444264</t>
  </si>
  <si>
    <t>9BGEB69K0PG132531</t>
  </si>
  <si>
    <t>bracho18@gmail.com</t>
  </si>
  <si>
    <t>ARIANETH</t>
  </si>
  <si>
    <t>NFN869</t>
  </si>
  <si>
    <t>M15ADB95133</t>
  </si>
  <si>
    <t>JTDKBABBXRA270769</t>
  </si>
  <si>
    <t>DFS586</t>
  </si>
  <si>
    <t>CBS673379</t>
  </si>
  <si>
    <t>3GNAL7EC2BS673379</t>
  </si>
  <si>
    <t>alvaroleonr@yahoo.com</t>
  </si>
  <si>
    <t>CROSTHWAITE</t>
  </si>
  <si>
    <t>LEQ095</t>
  </si>
  <si>
    <t>2TRC707F064228</t>
  </si>
  <si>
    <t>VF1RZG005PC376447</t>
  </si>
  <si>
    <t>CGONZALEZ@SENA.EDU.CO</t>
  </si>
  <si>
    <t>GRQ392</t>
  </si>
  <si>
    <t>HR16785691T</t>
  </si>
  <si>
    <t>3N1CN7AD3ZK169642</t>
  </si>
  <si>
    <t>anyisusy@gmail.com</t>
  </si>
  <si>
    <t>JDV285</t>
  </si>
  <si>
    <t>J24B1306699</t>
  </si>
  <si>
    <t>JS3TD04V8H4100781</t>
  </si>
  <si>
    <t>lacteosnevado@gmail.com</t>
  </si>
  <si>
    <t>YULLY</t>
  </si>
  <si>
    <t>YAQUELINE</t>
  </si>
  <si>
    <t>KCX174</t>
  </si>
  <si>
    <t>P540317906</t>
  </si>
  <si>
    <t>3MDDJ2HAAHM109260</t>
  </si>
  <si>
    <t>YUDAP_S@HOTMAIL.COM</t>
  </si>
  <si>
    <t>RMK798</t>
  </si>
  <si>
    <t>FREELANDER 2 HSE AT 3200CC</t>
  </si>
  <si>
    <t>B6324S17021122185</t>
  </si>
  <si>
    <t>SALFA2BA3BH253416</t>
  </si>
  <si>
    <t xml:space="preserve">LAND ROVER FREELANDER </t>
  </si>
  <si>
    <t>ximepuentes@gmail.com</t>
  </si>
  <si>
    <t>KPV494</t>
  </si>
  <si>
    <t>RAV4 [5] LIMITED HYBRID TP 2500CC 4X4 7AB CT</t>
  </si>
  <si>
    <t>A25AR603279</t>
  </si>
  <si>
    <t>JTMD6RFV9MD027221</t>
  </si>
  <si>
    <t>pabloegg@gmail.com</t>
  </si>
  <si>
    <t>HARLEN</t>
  </si>
  <si>
    <t>DEL VALLE</t>
  </si>
  <si>
    <t>PALMERA</t>
  </si>
  <si>
    <t>KTW532</t>
  </si>
  <si>
    <t>PE40719134</t>
  </si>
  <si>
    <t>3MVDM2W76NL113442</t>
  </si>
  <si>
    <t>HARLEN.DELVALLE@GMAIL.COM</t>
  </si>
  <si>
    <t>MONTALVO</t>
  </si>
  <si>
    <t>MCQ966</t>
  </si>
  <si>
    <t>1KD2141175</t>
  </si>
  <si>
    <t>JTEBH3FJ2C5029019</t>
  </si>
  <si>
    <t>andresfmontalvo@gmail.com</t>
  </si>
  <si>
    <t>FZY765</t>
  </si>
  <si>
    <t>WDD1770871J092414</t>
  </si>
  <si>
    <t>NARRECI24@HOTMAIL.COM</t>
  </si>
  <si>
    <t>MXZ815</t>
  </si>
  <si>
    <t>F710Q156988</t>
  </si>
  <si>
    <t>9FBLSRADBEM968263</t>
  </si>
  <si>
    <t>paco1366@gmail.com</t>
  </si>
  <si>
    <t>LAISECA</t>
  </si>
  <si>
    <t>FQL461</t>
  </si>
  <si>
    <t>B10S1181990078</t>
  </si>
  <si>
    <t>9GAMM6106KB016454</t>
  </si>
  <si>
    <t>gerencia@pigmento.com.co</t>
  </si>
  <si>
    <t>IPV040</t>
  </si>
  <si>
    <t>P540364237</t>
  </si>
  <si>
    <t>3MDDJ2HAAJM200111</t>
  </si>
  <si>
    <t>andreamayorga22@hotmail.com</t>
  </si>
  <si>
    <t>LALINDE</t>
  </si>
  <si>
    <t>SSW004</t>
  </si>
  <si>
    <t>HILUX [7] IMV MT 2500CC 4X4 T</t>
  </si>
  <si>
    <t>2KD7910475</t>
  </si>
  <si>
    <t>MR0FR22G3A0555002</t>
  </si>
  <si>
    <t>diana_lalinde@yahoo.com</t>
  </si>
  <si>
    <t>JNZ893</t>
  </si>
  <si>
    <t>2GD4813469</t>
  </si>
  <si>
    <t>8AJCB3GS8L2431614</t>
  </si>
  <si>
    <t>bettyta64@hotmail.com</t>
  </si>
  <si>
    <t>SIGLEY</t>
  </si>
  <si>
    <t>ZZY263</t>
  </si>
  <si>
    <t>C697Q009468</t>
  </si>
  <si>
    <t>9FBBSRALAFM449309</t>
  </si>
  <si>
    <t>sigleycastellanos1508@gmail.com</t>
  </si>
  <si>
    <t>CHILATRA</t>
  </si>
  <si>
    <t>IGY627</t>
  </si>
  <si>
    <t>G4NAFU000875</t>
  </si>
  <si>
    <t>TMAJU81EBGJ783551</t>
  </si>
  <si>
    <t>frachoedu@hotmail.com</t>
  </si>
  <si>
    <t>DFN240</t>
  </si>
  <si>
    <t>A690Q130894</t>
  </si>
  <si>
    <t>9FBBSRALSDM017773</t>
  </si>
  <si>
    <t>Linmaria7@Gmail.Com</t>
  </si>
  <si>
    <t>LMW702</t>
  </si>
  <si>
    <t>MPA019549</t>
  </si>
  <si>
    <t>9BGKH69T0PB138687</t>
  </si>
  <si>
    <t>juliosuarez382@gmail.com</t>
  </si>
  <si>
    <t>BXW933</t>
  </si>
  <si>
    <t>G4KABH390216</t>
  </si>
  <si>
    <t>KNAHH811AC7374198</t>
  </si>
  <si>
    <t>olgaf.m@hotmail.com</t>
  </si>
  <si>
    <t>LXQ179</t>
  </si>
  <si>
    <t>P540643708</t>
  </si>
  <si>
    <t>3MDDJ2HAARM411111</t>
  </si>
  <si>
    <t>pelaezlina06@gmail.com</t>
  </si>
  <si>
    <t>IJS064</t>
  </si>
  <si>
    <t>AOJAF8989333</t>
  </si>
  <si>
    <t>9BFZB55F0F8989333</t>
  </si>
  <si>
    <t>JHL699</t>
  </si>
  <si>
    <t>JTY005427</t>
  </si>
  <si>
    <t>9BGKT69T0KG412794</t>
  </si>
  <si>
    <t>JAMALDONADO@HOTMAIL.COM</t>
  </si>
  <si>
    <t>EHM196</t>
  </si>
  <si>
    <t>2 [2] Grand Touring LX TP 1500CC 6AB TC CR</t>
  </si>
  <si>
    <t>P540420042</t>
  </si>
  <si>
    <t>3MDDJ2HAAJM204342</t>
  </si>
  <si>
    <t>claudiap2708@hotmail.com</t>
  </si>
  <si>
    <t>KHW821</t>
  </si>
  <si>
    <t>FJ CRUISER 4.0 V6 AT 4000CC 5P 4X</t>
  </si>
  <si>
    <t>1GR5760975</t>
  </si>
  <si>
    <t>JTEBU11F20K068208</t>
  </si>
  <si>
    <t xml:space="preserve">TOYOTA FJ </t>
  </si>
  <si>
    <t>alucoast@aol.com1</t>
  </si>
  <si>
    <t>LAURENTINO</t>
  </si>
  <si>
    <t>GFR672</t>
  </si>
  <si>
    <t>P540552739</t>
  </si>
  <si>
    <t>3MDDJ2HAALM220054</t>
  </si>
  <si>
    <t>lauromb72@hotmail.com</t>
  </si>
  <si>
    <t>KSR504</t>
  </si>
  <si>
    <t>MRB10284</t>
  </si>
  <si>
    <t>3FMCR9B64MRB10284</t>
  </si>
  <si>
    <t>leyderhelenagaitan@yahoo.com</t>
  </si>
  <si>
    <t>LETICIA</t>
  </si>
  <si>
    <t>GZT955</t>
  </si>
  <si>
    <t>K12MP1188695</t>
  </si>
  <si>
    <t>MBHZC63S8MG563254</t>
  </si>
  <si>
    <t>hernandezleticia55@hotmail.com</t>
  </si>
  <si>
    <t>LYV856</t>
  </si>
  <si>
    <t>G4FLPV495466</t>
  </si>
  <si>
    <t>MZBFC814ERN274141</t>
  </si>
  <si>
    <t>KQK812</t>
  </si>
  <si>
    <t>J759Q077647</t>
  </si>
  <si>
    <t>9FB5SR0E5NM083005</t>
  </si>
  <si>
    <t>carvalenc@gmail.com</t>
  </si>
  <si>
    <t>LOZ170</t>
  </si>
  <si>
    <t>HR16715283V</t>
  </si>
  <si>
    <t>3N1CN8AE8ZL115987</t>
  </si>
  <si>
    <t>DÃAZ</t>
  </si>
  <si>
    <t>GKW639</t>
  </si>
  <si>
    <t>JTW005017</t>
  </si>
  <si>
    <t>9BGKT69T0KG376287</t>
  </si>
  <si>
    <t>EDITHDIAZ01@GMAIL.COM</t>
  </si>
  <si>
    <t>FQW891</t>
  </si>
  <si>
    <t>A812UE15422</t>
  </si>
  <si>
    <t>9FB4SREB4KM338902</t>
  </si>
  <si>
    <t>lumimao@hotmail.com</t>
  </si>
  <si>
    <t>LRU981</t>
  </si>
  <si>
    <t>2GDD055536</t>
  </si>
  <si>
    <t>8AJKB3CD6N1647084</t>
  </si>
  <si>
    <t>ERIDIA</t>
  </si>
  <si>
    <t>NYK933</t>
  </si>
  <si>
    <t>LJO18P51020551</t>
  </si>
  <si>
    <t>LZWADAGA6PB070336</t>
  </si>
  <si>
    <t>jaquerozo1967@gmail.com</t>
  </si>
  <si>
    <t>LPW851</t>
  </si>
  <si>
    <t>2008 [2] GT LINE TP 1200CC T R18</t>
  </si>
  <si>
    <t>VR3USHNLWSJ512059</t>
  </si>
  <si>
    <t>luzladylopez@gmail.com</t>
  </si>
  <si>
    <t>FNO520</t>
  </si>
  <si>
    <t>P540459888</t>
  </si>
  <si>
    <t>3MDDJ2SAAKM207247</t>
  </si>
  <si>
    <t>castrolinav@gmail.com</t>
  </si>
  <si>
    <t>GZU973</t>
  </si>
  <si>
    <t>CWS533297</t>
  </si>
  <si>
    <t>9BWBL6BF5M4000519</t>
  </si>
  <si>
    <t>SHAROL</t>
  </si>
  <si>
    <t>NIKOL</t>
  </si>
  <si>
    <t>GALLARDO</t>
  </si>
  <si>
    <t>KXQ092</t>
  </si>
  <si>
    <t>PE40745320</t>
  </si>
  <si>
    <t>3MVDM2W7APL202962</t>
  </si>
  <si>
    <t>sharolnikol.1999@gmail.com</t>
  </si>
  <si>
    <t>JHONATHAN</t>
  </si>
  <si>
    <t>LLINAS</t>
  </si>
  <si>
    <t>USW708</t>
  </si>
  <si>
    <t>GOLF [7] GTI DSG TP 2000CC T 5P</t>
  </si>
  <si>
    <t>CXD003409</t>
  </si>
  <si>
    <t>3VW476AU9GM000083</t>
  </si>
  <si>
    <t xml:space="preserve">VOLKSWAGEN GOLF </t>
  </si>
  <si>
    <t>jon0325@hotmail.com</t>
  </si>
  <si>
    <t>LGK997</t>
  </si>
  <si>
    <t>PY10778034</t>
  </si>
  <si>
    <t>JM7KF2WLAP0770586</t>
  </si>
  <si>
    <t>luisernestocala@yahoo.com</t>
  </si>
  <si>
    <t>JIV915</t>
  </si>
  <si>
    <t>E410C058379</t>
  </si>
  <si>
    <t>9FBHSR5B3HM606757</t>
  </si>
  <si>
    <t>UEO270</t>
  </si>
  <si>
    <t>RIO SPICE R  1.2 MT 1200CC 5P 2AB AA</t>
  </si>
  <si>
    <t>G4LAFP001723</t>
  </si>
  <si>
    <t>KNADN511AG6714469</t>
  </si>
  <si>
    <t>fjavilop@gmail.com</t>
  </si>
  <si>
    <t>NFN825</t>
  </si>
  <si>
    <t>L4H222925099</t>
  </si>
  <si>
    <t>MYK553</t>
  </si>
  <si>
    <t>PE40786500</t>
  </si>
  <si>
    <t>3MVDM2W7ARL212055</t>
  </si>
  <si>
    <t>ma_victoria_@hotmail.com</t>
  </si>
  <si>
    <t>NWK364</t>
  </si>
  <si>
    <t>B4DA426Q064630</t>
  </si>
  <si>
    <t>93YRBB008SJ938614</t>
  </si>
  <si>
    <t>caritotru@yahoo.com</t>
  </si>
  <si>
    <t>VIATELA</t>
  </si>
  <si>
    <t>GSV143</t>
  </si>
  <si>
    <t>F4RE412C170862</t>
  </si>
  <si>
    <t>93YRHACA4LJ025094</t>
  </si>
  <si>
    <t>vviatelas@hotmail.com</t>
  </si>
  <si>
    <t>EPU387</t>
  </si>
  <si>
    <t>PE40626271</t>
  </si>
  <si>
    <t>3MZBN4278KM212205</t>
  </si>
  <si>
    <t>YULISOSSA@GMAIL.COM</t>
  </si>
  <si>
    <t>PHU268</t>
  </si>
  <si>
    <t>DHS764415</t>
  </si>
  <si>
    <t>9BWBH6BF6S4008935</t>
  </si>
  <si>
    <t>paulabossio@yahoo.com</t>
  </si>
  <si>
    <t>NIN934</t>
  </si>
  <si>
    <t>PUA81487</t>
  </si>
  <si>
    <t>1FMCU9JZ4PUA81487</t>
  </si>
  <si>
    <t>juliparedes525@gmail.com</t>
  </si>
  <si>
    <t>DXR793</t>
  </si>
  <si>
    <t>NP 300 FRONTIER 2.4L MT 2400CC 4X2 A</t>
  </si>
  <si>
    <t>KA24517691A</t>
  </si>
  <si>
    <t>3N6DD23TXZK884667</t>
  </si>
  <si>
    <t>lilianaptrejos@gmail.com</t>
  </si>
  <si>
    <t>NWK803</t>
  </si>
  <si>
    <t>B4DA426Q066582</t>
  </si>
  <si>
    <t>93YRBB006SJ999797</t>
  </si>
  <si>
    <t>margaramht@gmail.com</t>
  </si>
  <si>
    <t>GAMEZ</t>
  </si>
  <si>
    <t>FJW612</t>
  </si>
  <si>
    <t>PE31243553</t>
  </si>
  <si>
    <t>JM7KF2W7AK0218964</t>
  </si>
  <si>
    <t>MORANTES</t>
  </si>
  <si>
    <t>JCZ894</t>
  </si>
  <si>
    <t>Q3 [FL] 1.4 TFSI A TP 1400CC T CT</t>
  </si>
  <si>
    <t>CZD232313</t>
  </si>
  <si>
    <t>WAUZZZ8U9HR000334</t>
  </si>
  <si>
    <t>NML629</t>
  </si>
  <si>
    <t>K14C1392638</t>
  </si>
  <si>
    <t>TSMYBA2S4RMB03269</t>
  </si>
  <si>
    <t>JYS419</t>
  </si>
  <si>
    <t>GLA 200 [H247] AMG LINE TP 1300CC T CT</t>
  </si>
  <si>
    <t>W1N2477871J271053</t>
  </si>
  <si>
    <t>carogutierrezgiraldo@gmail.com</t>
  </si>
  <si>
    <t>BACHILLER</t>
  </si>
  <si>
    <t>ZZV285</t>
  </si>
  <si>
    <t>C697Q009576</t>
  </si>
  <si>
    <t>9FBBSRALAFM496216</t>
  </si>
  <si>
    <t>nancycantor10@hotmail.com</t>
  </si>
  <si>
    <t>BALBIN</t>
  </si>
  <si>
    <t>JYV088</t>
  </si>
  <si>
    <t>HR16320506V</t>
  </si>
  <si>
    <t>3N1CN8AE4ZL108650</t>
  </si>
  <si>
    <t>yuliana.d.balbin@gsk.com</t>
  </si>
  <si>
    <t>FPQ629</t>
  </si>
  <si>
    <t>AMAROK [FL] TRENDLINE T MT 2000CC 4X4 2</t>
  </si>
  <si>
    <t>CNF107369</t>
  </si>
  <si>
    <t>WV1ZZZ2HZKA009539</t>
  </si>
  <si>
    <t>janitogarcia13@gmail.com</t>
  </si>
  <si>
    <t>KNY198</t>
  </si>
  <si>
    <t>PY40345563</t>
  </si>
  <si>
    <t>3MVDM2WLANL111024</t>
  </si>
  <si>
    <t>LEPO1989@GMAIL.COM</t>
  </si>
  <si>
    <t>TABATA</t>
  </si>
  <si>
    <t>FZT429</t>
  </si>
  <si>
    <t>M20AV025204</t>
  </si>
  <si>
    <t>JTMW43FV5LD008448</t>
  </si>
  <si>
    <t>ingtabatabarrios@gmail.com</t>
  </si>
  <si>
    <t>JACOME</t>
  </si>
  <si>
    <t>LHO718</t>
  </si>
  <si>
    <t>2ZR2Z51952</t>
  </si>
  <si>
    <t>9BRKZAAG1S0689283</t>
  </si>
  <si>
    <t>fabiangallardo97@hotmail.com</t>
  </si>
  <si>
    <t>BETHSAIDA</t>
  </si>
  <si>
    <t>LMX937</t>
  </si>
  <si>
    <t>NOAPLICA</t>
  </si>
  <si>
    <t>936CMNFPAPB518398</t>
  </si>
  <si>
    <t>amayastrid@hotmail.com</t>
  </si>
  <si>
    <t>LKS581</t>
  </si>
  <si>
    <t>A452D012614</t>
  </si>
  <si>
    <t>9FBHJD209PM383124</t>
  </si>
  <si>
    <t>glonat49@hotmail.com</t>
  </si>
  <si>
    <t>MADARIAGA</t>
  </si>
  <si>
    <t>GXY702</t>
  </si>
  <si>
    <t>RIO VIBRANT MT 1400CC 4P</t>
  </si>
  <si>
    <t>G4LCKE727394</t>
  </si>
  <si>
    <t>3KPA341ABLE275521</t>
  </si>
  <si>
    <t>madariaga15@hotmail.com</t>
  </si>
  <si>
    <t>DE GUATIBONZA</t>
  </si>
  <si>
    <t>MPN764</t>
  </si>
  <si>
    <t>OPTRA ADVANCE MT 1600CC 4P</t>
  </si>
  <si>
    <t>F16D32103712</t>
  </si>
  <si>
    <t>9GAJJ5264DB024001</t>
  </si>
  <si>
    <t xml:space="preserve">CHEVROLET OPTRA </t>
  </si>
  <si>
    <t>ELSARDEGUATIBONZA@HOTMAIL.COM</t>
  </si>
  <si>
    <t>EGK438</t>
  </si>
  <si>
    <t>E410C105419</t>
  </si>
  <si>
    <t>9FBHSR5B3JM065597</t>
  </si>
  <si>
    <t>danielagonzalez28@hotmail.com</t>
  </si>
  <si>
    <t>LUDY</t>
  </si>
  <si>
    <t>PARADA</t>
  </si>
  <si>
    <t>CARDOZO</t>
  </si>
  <si>
    <t>NUX397</t>
  </si>
  <si>
    <t>COLORADO [FL] LS MT 2800CC 4X4 T</t>
  </si>
  <si>
    <t>LWNF241351064</t>
  </si>
  <si>
    <t>9BG1481K0SC402437</t>
  </si>
  <si>
    <t>ludy.parada1973@hotmail.com</t>
  </si>
  <si>
    <t>FRANK</t>
  </si>
  <si>
    <t>GWP436</t>
  </si>
  <si>
    <t>L4H202175188</t>
  </si>
  <si>
    <t>9BGEA76C0MB145166</t>
  </si>
  <si>
    <t>freromero11@yahoo.com</t>
  </si>
  <si>
    <t>SHIRLEY</t>
  </si>
  <si>
    <t>KUY648</t>
  </si>
  <si>
    <t>HR16360319V</t>
  </si>
  <si>
    <t>3N8CP5HE4ZL616343</t>
  </si>
  <si>
    <t>shirleyninoc96@hotail.com</t>
  </si>
  <si>
    <t>LEISLY</t>
  </si>
  <si>
    <t>OÃ‘ATE</t>
  </si>
  <si>
    <t>GKU894</t>
  </si>
  <si>
    <t>STEPWAY [2] [FL ZEN TP 1600CC 16V A</t>
  </si>
  <si>
    <t>J759Q021881</t>
  </si>
  <si>
    <t>9FB5SR4DXMM490800</t>
  </si>
  <si>
    <t>leislymendozao@gmail.com</t>
  </si>
  <si>
    <t>LORA</t>
  </si>
  <si>
    <t>JXK423</t>
  </si>
  <si>
    <t>PE31684339</t>
  </si>
  <si>
    <t>JM7KF2W7AN0675753</t>
  </si>
  <si>
    <t>anavegaso@yahoo.con</t>
  </si>
  <si>
    <t>LMV675</t>
  </si>
  <si>
    <t>PY21954679</t>
  </si>
  <si>
    <t>JM7KF2WLAP0780395</t>
  </si>
  <si>
    <t>c.espinos@hotmail.com</t>
  </si>
  <si>
    <t>DUENAS</t>
  </si>
  <si>
    <t>JPN248</t>
  </si>
  <si>
    <t>MR20655300W</t>
  </si>
  <si>
    <t>SJNFBAJ11Z2784916</t>
  </si>
  <si>
    <t>sarita0659@yahoo.com</t>
  </si>
  <si>
    <t>JWX096</t>
  </si>
  <si>
    <t>X TRAIL [T32] [ ADVANCE CONNECT TP 2500CC 4X2 2</t>
  </si>
  <si>
    <t>QR25712283M</t>
  </si>
  <si>
    <t>JN1JBAT32Z0029205</t>
  </si>
  <si>
    <t>aleono54@gmail.com</t>
  </si>
  <si>
    <t>LXV382</t>
  </si>
  <si>
    <t>PE40786408</t>
  </si>
  <si>
    <t>3MVDM2W7ARL211978</t>
  </si>
  <si>
    <t>Linaboterogomez@gmail.com</t>
  </si>
  <si>
    <t>LQV066</t>
  </si>
  <si>
    <t>2008 [2] ALLURE TP 1200CC T R17 CT</t>
  </si>
  <si>
    <t>VR3USHNLGPJ512495</t>
  </si>
  <si>
    <t>ferguti68@gmail.com</t>
  </si>
  <si>
    <t>TOBAR</t>
  </si>
  <si>
    <t>JVR594</t>
  </si>
  <si>
    <t>L4F202450250</t>
  </si>
  <si>
    <t>9BGEN69K0MG139150</t>
  </si>
  <si>
    <t>GVK504</t>
  </si>
  <si>
    <t>K12MN2319308</t>
  </si>
  <si>
    <t>MA3ZF63S5LA485902</t>
  </si>
  <si>
    <t>LUBUENOC@HOTMAIL.COM</t>
  </si>
  <si>
    <t>IDT650</t>
  </si>
  <si>
    <t>TIIDA SD MiiO MT 1600CC 1AB A</t>
  </si>
  <si>
    <t>HR16801386H</t>
  </si>
  <si>
    <t>3N1CC1AC1ZK255834</t>
  </si>
  <si>
    <t>milupi2002@yahoo.com</t>
  </si>
  <si>
    <t>JAMITH</t>
  </si>
  <si>
    <t>HFS555</t>
  </si>
  <si>
    <t>LIBANO</t>
  </si>
  <si>
    <t>2GD4834370</t>
  </si>
  <si>
    <t>8AJKB3CD2L1625032</t>
  </si>
  <si>
    <t>edison.sabogal08@gmail.com</t>
  </si>
  <si>
    <t>RKQ729</t>
  </si>
  <si>
    <t>K24Z16552927</t>
  </si>
  <si>
    <t>3CZRE4850BG600494</t>
  </si>
  <si>
    <t>vicentehtorres@gmail.com</t>
  </si>
  <si>
    <t>GZN502</t>
  </si>
  <si>
    <t>M20AAA15592</t>
  </si>
  <si>
    <t>9BRB43BE1L2014093</t>
  </si>
  <si>
    <t>JJY364</t>
  </si>
  <si>
    <t>CJL904115</t>
  </si>
  <si>
    <t>3GNCJ8EE9JL904115</t>
  </si>
  <si>
    <t>normaesperanza52@hotmail.com</t>
  </si>
  <si>
    <t>JIW948</t>
  </si>
  <si>
    <t>G4NAGH810947</t>
  </si>
  <si>
    <t>KNAPN81ABH7217716</t>
  </si>
  <si>
    <t>GUSFMA@HOTMAIL.COM</t>
  </si>
  <si>
    <t>NWM728</t>
  </si>
  <si>
    <t>K14C1423589</t>
  </si>
  <si>
    <t>TSMYBA2S9RMB64455</t>
  </si>
  <si>
    <t>ANAGLA196@HOTMAIL.COM</t>
  </si>
  <si>
    <t>UER005</t>
  </si>
  <si>
    <t>A690Q257882</t>
  </si>
  <si>
    <t>9FBBSRALSGM754155</t>
  </si>
  <si>
    <t>ROBLEDOALEJO@GMAIL.COM</t>
  </si>
  <si>
    <t>ZZY501</t>
  </si>
  <si>
    <t>ECOSPORT [2] FREESTYLE MT 2000CC 4X4</t>
  </si>
  <si>
    <t>AOJAF8971619</t>
  </si>
  <si>
    <t>9BFZB65F8F8971619</t>
  </si>
  <si>
    <t>banuchs07@hotmail.com</t>
  </si>
  <si>
    <t>FQO679</t>
  </si>
  <si>
    <t>LJO18K92420595</t>
  </si>
  <si>
    <t>LZWADAGA2LB011312</t>
  </si>
  <si>
    <t>luisafernandasac1@gmail.com</t>
  </si>
  <si>
    <t>MARCOS</t>
  </si>
  <si>
    <t>VAN DOREN</t>
  </si>
  <si>
    <t>LIM540</t>
  </si>
  <si>
    <t>YS23E280C044874</t>
  </si>
  <si>
    <t>8ANBD33F7RL644974</t>
  </si>
  <si>
    <t>alexandrasotovet@gmail.com</t>
  </si>
  <si>
    <t>HAYDI</t>
  </si>
  <si>
    <t>RMT045</t>
  </si>
  <si>
    <t>CIVIC [9] EX-L AT 1800CC CT</t>
  </si>
  <si>
    <t>R18Z11671554</t>
  </si>
  <si>
    <t>19XFB2680CE500135</t>
  </si>
  <si>
    <t>HAYDIBERNAL@GMAIL.COM</t>
  </si>
  <si>
    <t>LWR372</t>
  </si>
  <si>
    <t>G4FGNE088344</t>
  </si>
  <si>
    <t>9BHCP41CBRP426532</t>
  </si>
  <si>
    <t>lorenazu@hotmail.com</t>
  </si>
  <si>
    <t>MIV707</t>
  </si>
  <si>
    <t>F4RE412C186556</t>
  </si>
  <si>
    <t>93YRHACA2LJ302401</t>
  </si>
  <si>
    <t>gustavocorredorco@gmail.com</t>
  </si>
  <si>
    <t>NLS852</t>
  </si>
  <si>
    <t>PE40798450</t>
  </si>
  <si>
    <t>3MVDM2W7ASL304956</t>
  </si>
  <si>
    <t>jennifersierra@gmail.com</t>
  </si>
  <si>
    <t>ILIAN</t>
  </si>
  <si>
    <t>DVW288</t>
  </si>
  <si>
    <t>LA PLATA</t>
  </si>
  <si>
    <t>2GDC844210</t>
  </si>
  <si>
    <t>8AJCB3GS6M2433072</t>
  </si>
  <si>
    <t>arledy.vargas@hotmail.com</t>
  </si>
  <si>
    <t>JENNIFFER</t>
  </si>
  <si>
    <t>IHT222</t>
  </si>
  <si>
    <t>2845Q000058</t>
  </si>
  <si>
    <t>9FB5SRC9BGM110556</t>
  </si>
  <si>
    <t>DUN030</t>
  </si>
  <si>
    <t>2ARF416005</t>
  </si>
  <si>
    <t>JTMYF3EV3JD105519</t>
  </si>
  <si>
    <t>elkinruizmv@gmail.com</t>
  </si>
  <si>
    <t>FRED</t>
  </si>
  <si>
    <t>IHL140</t>
  </si>
  <si>
    <t>LCU160120028</t>
  </si>
  <si>
    <t>9GASA58MXHB004898</t>
  </si>
  <si>
    <t>jfredperez54@gmail.com</t>
  </si>
  <si>
    <t>GJY188</t>
  </si>
  <si>
    <t>PY10570208</t>
  </si>
  <si>
    <t>JM7KF2WLAL0346244</t>
  </si>
  <si>
    <t>j.jojoa@harineradelvalle.com</t>
  </si>
  <si>
    <t>IGQ978</t>
  </si>
  <si>
    <t>ACTYON SPORTS [ A200S TP 2000CC TD 4X</t>
  </si>
  <si>
    <t>KPACA1ETSFP201249</t>
  </si>
  <si>
    <t>gloinehinmon18@yahoo.es</t>
  </si>
  <si>
    <t>JGR838</t>
  </si>
  <si>
    <t>H1C08236</t>
  </si>
  <si>
    <t>WF0CP6A96H1C08236</t>
  </si>
  <si>
    <t>blancoclaraelisa@gmail.com</t>
  </si>
  <si>
    <t>NLR832</t>
  </si>
  <si>
    <t>G4NLPH018504</t>
  </si>
  <si>
    <t>U5YPV81DBSL268305</t>
  </si>
  <si>
    <t>paola_abeltran@hotmail.com</t>
  </si>
  <si>
    <t>KRU346</t>
  </si>
  <si>
    <t>MRA86225</t>
  </si>
  <si>
    <t>3FMCR9E91MRA86225</t>
  </si>
  <si>
    <t>martin.royero.ing@gmail.com</t>
  </si>
  <si>
    <t>IKY661</t>
  </si>
  <si>
    <t>3C4PDCAB0FT744892</t>
  </si>
  <si>
    <t>adcastillo@ainsas.com.co</t>
  </si>
  <si>
    <t>ELSY</t>
  </si>
  <si>
    <t>LWS200</t>
  </si>
  <si>
    <t>G4LAPP177734</t>
  </si>
  <si>
    <t>KNAB2512BRT166124</t>
  </si>
  <si>
    <t>elsyisabelpacheco@hotmail.com</t>
  </si>
  <si>
    <t>IJL203</t>
  </si>
  <si>
    <t>PE40364381</t>
  </si>
  <si>
    <t>XXXXXXX</t>
  </si>
  <si>
    <t>plateriajuanmanuel@hotmail.com</t>
  </si>
  <si>
    <t>RDM438</t>
  </si>
  <si>
    <t>OPTRA ADVANCE AT 1800CC 4P</t>
  </si>
  <si>
    <t>F18D31844141</t>
  </si>
  <si>
    <t>9GAJM52B1BB021705</t>
  </si>
  <si>
    <t>betomartinez64@gmail.com</t>
  </si>
  <si>
    <t>IWY301</t>
  </si>
  <si>
    <t>P540274360</t>
  </si>
  <si>
    <t>3MDDJ2HAAGM106115</t>
  </si>
  <si>
    <t>jorgegiraldo10@gmail.com</t>
  </si>
  <si>
    <t>ANYI</t>
  </si>
  <si>
    <t>LOX659</t>
  </si>
  <si>
    <t>PE40761776</t>
  </si>
  <si>
    <t>3MZBP2S7APM201447</t>
  </si>
  <si>
    <t>URW444</t>
  </si>
  <si>
    <t>FIT [3] EX TP 1500CC ABS 6</t>
  </si>
  <si>
    <t>L15B11080759</t>
  </si>
  <si>
    <t>3HGGK5880FM600648</t>
  </si>
  <si>
    <t>JARAMEN.G@GMAIL.COM</t>
  </si>
  <si>
    <t>GRO721</t>
  </si>
  <si>
    <t>2842Q222346</t>
  </si>
  <si>
    <t>9FB4SRC94LM829164</t>
  </si>
  <si>
    <t>nilcasfu88@hotmail.com</t>
  </si>
  <si>
    <t>LNU610</t>
  </si>
  <si>
    <t>Q2 35 TFSI AMBITION TP 1400CC T</t>
  </si>
  <si>
    <t>DJK098510</t>
  </si>
  <si>
    <t>WAUZZZGAXPA018717</t>
  </si>
  <si>
    <t>alexandercastro@hotmail.com</t>
  </si>
  <si>
    <t>JZX814</t>
  </si>
  <si>
    <t>PE21560991</t>
  </si>
  <si>
    <t>JM7KF2W7AN0650967</t>
  </si>
  <si>
    <t>tatianahernandez2611@hotmail.co</t>
  </si>
  <si>
    <t>JENNER</t>
  </si>
  <si>
    <t>ESKLINGER</t>
  </si>
  <si>
    <t>JMP065</t>
  </si>
  <si>
    <t>J759Q021797</t>
  </si>
  <si>
    <t>9FB4SR0E5MM491612</t>
  </si>
  <si>
    <t>esklinger7@hotmail.com</t>
  </si>
  <si>
    <t>ROSALES</t>
  </si>
  <si>
    <t>LNN857</t>
  </si>
  <si>
    <t>2TRC707F065920</t>
  </si>
  <si>
    <t>VF1RZG006PC378434</t>
  </si>
  <si>
    <t>jaimepardorosales@gmail.com</t>
  </si>
  <si>
    <t>LIZA</t>
  </si>
  <si>
    <t>LYK260</t>
  </si>
  <si>
    <t>PE40801490</t>
  </si>
  <si>
    <t>3MVDM2W7ASL306204</t>
  </si>
  <si>
    <t>vgalloalzate@gmail.com</t>
  </si>
  <si>
    <t>URS608</t>
  </si>
  <si>
    <t>208 ALLURE MT 1600CC 5P</t>
  </si>
  <si>
    <t>PSAHM0110B2080167453</t>
  </si>
  <si>
    <t>VF3CCHMZ0ET034580</t>
  </si>
  <si>
    <t xml:space="preserve">PEUGEOT 208 </t>
  </si>
  <si>
    <t>delmaluzyangel@gmail.com</t>
  </si>
  <si>
    <t>HELVIS</t>
  </si>
  <si>
    <t>IEQ252</t>
  </si>
  <si>
    <t>PE40251819</t>
  </si>
  <si>
    <t>3MZBM4278FM104209</t>
  </si>
  <si>
    <t>YONATHAN</t>
  </si>
  <si>
    <t>KRL344</t>
  </si>
  <si>
    <t>MRB27423</t>
  </si>
  <si>
    <t>3FMCR9E93MRB27423</t>
  </si>
  <si>
    <t>jonthacorredor@gmail.com</t>
  </si>
  <si>
    <t>YAIDY</t>
  </si>
  <si>
    <t>LIQ410</t>
  </si>
  <si>
    <t>2GD1416817</t>
  </si>
  <si>
    <t>8AJCB3GSXP2435976</t>
  </si>
  <si>
    <t>yaidy0406g@hotmail.com</t>
  </si>
  <si>
    <t>NLX882</t>
  </si>
  <si>
    <t>G4FLPV552105</t>
  </si>
  <si>
    <t>MZBFC814ERN308465</t>
  </si>
  <si>
    <t>hernandomarin096@gmail.com</t>
  </si>
  <si>
    <t>JXV560</t>
  </si>
  <si>
    <t>PY31322493</t>
  </si>
  <si>
    <t>JM7KF2WLAN0685678</t>
  </si>
  <si>
    <t>alejandragmz@yahoo.com.mx</t>
  </si>
  <si>
    <t>NURY</t>
  </si>
  <si>
    <t>NGW347</t>
  </si>
  <si>
    <t>hr16508531u</t>
  </si>
  <si>
    <t>3n1ck3ce3zl416028</t>
  </si>
  <si>
    <t>nmejiad@hotmail.com</t>
  </si>
  <si>
    <t>HERMINDA</t>
  </si>
  <si>
    <t>JXW582</t>
  </si>
  <si>
    <t>J759Q080822</t>
  </si>
  <si>
    <t>9FB5SR0EGNM082613</t>
  </si>
  <si>
    <t>heleri_25@hotmail.com</t>
  </si>
  <si>
    <t>BALCAZAR</t>
  </si>
  <si>
    <t>IWM923</t>
  </si>
  <si>
    <t>RANGE ROVER EVO SE [Si4] TP 2000CC T 5P</t>
  </si>
  <si>
    <t>181214203457204PT</t>
  </si>
  <si>
    <t>SALVA2BG1GH086755</t>
  </si>
  <si>
    <t>marcebalcazar@yahoo.com</t>
  </si>
  <si>
    <t>JOHELY</t>
  </si>
  <si>
    <t>GKT352</t>
  </si>
  <si>
    <t>E410C254668</t>
  </si>
  <si>
    <t>9FBHSR5B3MM561788</t>
  </si>
  <si>
    <t>johe_66@hotmail.com</t>
  </si>
  <si>
    <t>JXS185</t>
  </si>
  <si>
    <t>MRB14871</t>
  </si>
  <si>
    <t>3FMCR9E99MRB14871</t>
  </si>
  <si>
    <t>JUYYI@OUTLOOK.ES</t>
  </si>
  <si>
    <t>USU091</t>
  </si>
  <si>
    <t>COROLLA [12] L TP 1800CC 2AB A</t>
  </si>
  <si>
    <t>2ZRL667510</t>
  </si>
  <si>
    <t>5YFBU8HEXGP307980</t>
  </si>
  <si>
    <t>marcela.rendon20@gmail.com</t>
  </si>
  <si>
    <t>KOM812</t>
  </si>
  <si>
    <t>Q2 35 TFSI AMBITIO AT 1400CC T 6AB</t>
  </si>
  <si>
    <t>DJK059585</t>
  </si>
  <si>
    <t>WAUZZZGA8MA038606</t>
  </si>
  <si>
    <t>echeverrijhon1@gmail.com</t>
  </si>
  <si>
    <t>GRECIA</t>
  </si>
  <si>
    <t>MHV699</t>
  </si>
  <si>
    <t>G4KDCH349984</t>
  </si>
  <si>
    <t>KNAPB811AD7299660</t>
  </si>
  <si>
    <t>dir.financiera@holdingdeseguridad.com.co</t>
  </si>
  <si>
    <t>LPW916</t>
  </si>
  <si>
    <t>DHS764328</t>
  </si>
  <si>
    <t>9BWBH6BFXS4008761</t>
  </si>
  <si>
    <t>anamarobledo@gmail.com</t>
  </si>
  <si>
    <t>DANGOND</t>
  </si>
  <si>
    <t>IWM419</t>
  </si>
  <si>
    <t>RAM [4][FL] 2500 CREW CAB [LARAM TP 5700CC 4X4 6AB CT</t>
  </si>
  <si>
    <t>3C6TR5FT5FG650794</t>
  </si>
  <si>
    <t>cecydangond@gmail.com</t>
  </si>
  <si>
    <t>ALICASTRO</t>
  </si>
  <si>
    <t>EHS194</t>
  </si>
  <si>
    <t>G4FGMU010861</t>
  </si>
  <si>
    <t>9BHCP51CBNP223036</t>
  </si>
  <si>
    <t>Malualica@gmail.com</t>
  </si>
  <si>
    <t>JXT672</t>
  </si>
  <si>
    <t>G4NLMW659010</t>
  </si>
  <si>
    <t>TMAJB81DBNJ096676</t>
  </si>
  <si>
    <t>JOCELYN</t>
  </si>
  <si>
    <t>BILBAO</t>
  </si>
  <si>
    <t>DTX513</t>
  </si>
  <si>
    <t>FIESTA [7] HATCHBACK SE TP 1600CC 5P</t>
  </si>
  <si>
    <t>HM127461</t>
  </si>
  <si>
    <t>NYN787</t>
  </si>
  <si>
    <t>BM46222893A</t>
  </si>
  <si>
    <t>JN1T33JB4Z0010939</t>
  </si>
  <si>
    <t>fernando.monterroza@gmail.com</t>
  </si>
  <si>
    <t>JGX898</t>
  </si>
  <si>
    <t>1GRB554460</t>
  </si>
  <si>
    <t>JTEBU3FJ7JK129756</t>
  </si>
  <si>
    <t>yeisonmedina2105@outlook.com</t>
  </si>
  <si>
    <t>DHK535</t>
  </si>
  <si>
    <t>C697Q004253</t>
  </si>
  <si>
    <t>9FBBSRALACM000406</t>
  </si>
  <si>
    <t>rjimenez.ab@gmail.com</t>
  </si>
  <si>
    <t>JPM895</t>
  </si>
  <si>
    <t>PE40683037</t>
  </si>
  <si>
    <t>3MVDM2W7AML103217</t>
  </si>
  <si>
    <t>javihern@fiscali.gov.co</t>
  </si>
  <si>
    <t>CALERO</t>
  </si>
  <si>
    <t>JZQ475</t>
  </si>
  <si>
    <t>MP492713</t>
  </si>
  <si>
    <t>WF0FP6AD0MP492713</t>
  </si>
  <si>
    <t>carolinacaleros17@gmail.com</t>
  </si>
  <si>
    <t>ROLANDO</t>
  </si>
  <si>
    <t>HBY428</t>
  </si>
  <si>
    <t>52419312TR</t>
  </si>
  <si>
    <t>MR1ZX69G8D8104729</t>
  </si>
  <si>
    <t>GXY724</t>
  </si>
  <si>
    <t>QR25488645M</t>
  </si>
  <si>
    <t>JN1JBNT32Z0030938</t>
  </si>
  <si>
    <t>lmvanegasc@yahoo.com</t>
  </si>
  <si>
    <t>FYW041</t>
  </si>
  <si>
    <t>WDC1569431J614140</t>
  </si>
  <si>
    <t>lmtorresj@misena.edu.co</t>
  </si>
  <si>
    <t>NWK373</t>
  </si>
  <si>
    <t>PE40803053</t>
  </si>
  <si>
    <t>3MVDM2W7ASL306696</t>
  </si>
  <si>
    <t>rosahelenaangel@gmail.com</t>
  </si>
  <si>
    <t>GISELLE</t>
  </si>
  <si>
    <t>KQL361</t>
  </si>
  <si>
    <t>J759Q082924</t>
  </si>
  <si>
    <t>9FB5SR0E5NM082867</t>
  </si>
  <si>
    <t>creconsultoressst@gmail.com</t>
  </si>
  <si>
    <t>IOZ443</t>
  </si>
  <si>
    <t>LCU152330781</t>
  </si>
  <si>
    <t>9GASA58M1GB038114</t>
  </si>
  <si>
    <t>calichemanosalva@hotmail.com</t>
  </si>
  <si>
    <t>OICATA</t>
  </si>
  <si>
    <t>DUW363</t>
  </si>
  <si>
    <t>HR16867944N</t>
  </si>
  <si>
    <t>3N1CK3CD5ZL394685</t>
  </si>
  <si>
    <t>alejandro.oicata@gmail.com</t>
  </si>
  <si>
    <t>NVZ086</t>
  </si>
  <si>
    <t>PE40802001</t>
  </si>
  <si>
    <t>3MVDM2W7ASL306510</t>
  </si>
  <si>
    <t>fabioantoniosalazar@gmail.com</t>
  </si>
  <si>
    <t>IGP209</t>
  </si>
  <si>
    <t>2842Q023542</t>
  </si>
  <si>
    <t>9FB4SRC94GM135853</t>
  </si>
  <si>
    <t>ilianosorio.bi@gmail.com</t>
  </si>
  <si>
    <t>JXZ689</t>
  </si>
  <si>
    <t>CWS127818</t>
  </si>
  <si>
    <t>9BWDL45U4NT053629</t>
  </si>
  <si>
    <t>alejocepeda@gmail.com</t>
  </si>
  <si>
    <t>LPU239</t>
  </si>
  <si>
    <t>G4FGPE025873</t>
  </si>
  <si>
    <t>9BHCP41CBRP471483</t>
  </si>
  <si>
    <t>natydavila2290@gmail.com</t>
  </si>
  <si>
    <t>GENES</t>
  </si>
  <si>
    <t>GSV034</t>
  </si>
  <si>
    <t>XZJAL8788100</t>
  </si>
  <si>
    <t>9BFZB55UXL8788100</t>
  </si>
  <si>
    <t>adelaisa@yahoo.es</t>
  </si>
  <si>
    <t>EPT374</t>
  </si>
  <si>
    <t>2 [2] PRIME SEDAN TP 1500CC 6AB</t>
  </si>
  <si>
    <t>P540462122</t>
  </si>
  <si>
    <t>3MDDJ2SAAKM207679</t>
  </si>
  <si>
    <t>jcris1515@hotmail.com</t>
  </si>
  <si>
    <t>DAR916</t>
  </si>
  <si>
    <t>3GNDJ8EE6KL296155</t>
  </si>
  <si>
    <t>CKL296155</t>
  </si>
  <si>
    <t>elgranrematemultitodo@hotmail.com</t>
  </si>
  <si>
    <t>KPQ171</t>
  </si>
  <si>
    <t>2ZR2L99261</t>
  </si>
  <si>
    <t>9BRKZAAG9N0605179</t>
  </si>
  <si>
    <t>catalinarpo81@gmail.com</t>
  </si>
  <si>
    <t>NLZ865</t>
  </si>
  <si>
    <t>DJK206205</t>
  </si>
  <si>
    <t>WAUZZZGA8PA054423</t>
  </si>
  <si>
    <t>IYW408</t>
  </si>
  <si>
    <t>PE40666714</t>
  </si>
  <si>
    <t>3MZBN4278LM218011</t>
  </si>
  <si>
    <t>alexey2006@gmail.com</t>
  </si>
  <si>
    <t>DMS400</t>
  </si>
  <si>
    <t>G4NAGH897098</t>
  </si>
  <si>
    <t>KNAPM81ABH7179477</t>
  </si>
  <si>
    <t>JESSIKA</t>
  </si>
  <si>
    <t>JNR805</t>
  </si>
  <si>
    <t>MR20674617W</t>
  </si>
  <si>
    <t>SJNFBAJ11Z2868356</t>
  </si>
  <si>
    <t>jeka13martinez@hotmail.com</t>
  </si>
  <si>
    <t>EPL540</t>
  </si>
  <si>
    <t>epl540</t>
  </si>
  <si>
    <t>1C4BJWAG5JL914149</t>
  </si>
  <si>
    <t>jucadisa@hotmail.com</t>
  </si>
  <si>
    <t>ULLOA</t>
  </si>
  <si>
    <t>JMV864</t>
  </si>
  <si>
    <t>CWS533330</t>
  </si>
  <si>
    <t>9BWBL6BF8M4000515</t>
  </si>
  <si>
    <t>m.matiz@hotmail.com</t>
  </si>
  <si>
    <t>LJP218</t>
  </si>
  <si>
    <t>OROCH [FL] CARGO MT 1300CC T 4X4</t>
  </si>
  <si>
    <t>H5HA460D043047</t>
  </si>
  <si>
    <t>93Y9SR333PJ277584</t>
  </si>
  <si>
    <t>fervago@hotmail.com</t>
  </si>
  <si>
    <t>OLIVERIO</t>
  </si>
  <si>
    <t>LTT088</t>
  </si>
  <si>
    <t>L4F230195537</t>
  </si>
  <si>
    <t>9BGEY48K0PG286293</t>
  </si>
  <si>
    <t>enrique-restrepo@hotmail.com</t>
  </si>
  <si>
    <t>EOW808</t>
  </si>
  <si>
    <t>NP 300 FRONTIER 2.5L MT 2500CC TD 4X</t>
  </si>
  <si>
    <t>QR25250232H</t>
  </si>
  <si>
    <t>3N6AD33U8ZK394343</t>
  </si>
  <si>
    <t>anasagudelo@hotmail.com</t>
  </si>
  <si>
    <t>LAURENT</t>
  </si>
  <si>
    <t>NIEBLES</t>
  </si>
  <si>
    <t>KVT922</t>
  </si>
  <si>
    <t>FRONTIER [2] [FL] SE SPORT EURO VI MT 2300CC 4X4 6AB AA</t>
  </si>
  <si>
    <t>YS23E280C047319</t>
  </si>
  <si>
    <t>8ANBD33F4RL665524</t>
  </si>
  <si>
    <t>laurenthelena@yahoo.com</t>
  </si>
  <si>
    <t>TUPANTEVE</t>
  </si>
  <si>
    <t>VILLAMARIN</t>
  </si>
  <si>
    <t>FXL321</t>
  </si>
  <si>
    <t>PAZ DE ARIPORO</t>
  </si>
  <si>
    <t>JTY006091</t>
  </si>
  <si>
    <t>9BGKC48T0LG100486</t>
  </si>
  <si>
    <t>wiljotv86@hotmail.com</t>
  </si>
  <si>
    <t>LRO418</t>
  </si>
  <si>
    <t>MPA019107</t>
  </si>
  <si>
    <t>9BGKG48T0PB136829</t>
  </si>
  <si>
    <t>felipehoyosjimenez11@gmail.com</t>
  </si>
  <si>
    <t>GPS964</t>
  </si>
  <si>
    <t>PY21434612</t>
  </si>
  <si>
    <t>JM7KF4WLAL0369954</t>
  </si>
  <si>
    <t>yulycastro100@gmail.com</t>
  </si>
  <si>
    <t>KYZ000</t>
  </si>
  <si>
    <t>L4F213514125</t>
  </si>
  <si>
    <t>9BGEN69K0NG168327</t>
  </si>
  <si>
    <t>nataliaariza24@hotmail.com</t>
  </si>
  <si>
    <t>KRQ186</t>
  </si>
  <si>
    <t>LJO18N60220454</t>
  </si>
  <si>
    <t>LZWADAGA3PB020669</t>
  </si>
  <si>
    <t>LIM274</t>
  </si>
  <si>
    <t>HR16593291V</t>
  </si>
  <si>
    <t>3N8CP5HE2ZL622268</t>
  </si>
  <si>
    <t>vhanna704@gmail.com</t>
  </si>
  <si>
    <t>DENIS</t>
  </si>
  <si>
    <t>GCZ617</t>
  </si>
  <si>
    <t>TONIC VIBRANT TP 1600CC 5P R1</t>
  </si>
  <si>
    <t>G4GJE037599</t>
  </si>
  <si>
    <t>3KPA251CAKE128517</t>
  </si>
  <si>
    <t>denis.velosa@upb.edu.co</t>
  </si>
  <si>
    <t>LMW932</t>
  </si>
  <si>
    <t>PE40754516</t>
  </si>
  <si>
    <t>3MVDM2W7APL206101</t>
  </si>
  <si>
    <t>sandraemunoz@gmail.com</t>
  </si>
  <si>
    <t>MAILLANE</t>
  </si>
  <si>
    <t>KPR088</t>
  </si>
  <si>
    <t>MUA43085</t>
  </si>
  <si>
    <t>1FMCU0BZ6MUA43085</t>
  </si>
  <si>
    <t>jfelipe885@gmail.com</t>
  </si>
  <si>
    <t>NYK930</t>
  </si>
  <si>
    <t>H5HE490N358575</t>
  </si>
  <si>
    <t>VF1RJL003SC505004</t>
  </si>
  <si>
    <t>alejocz81@gmail.com</t>
  </si>
  <si>
    <t>DNS792</t>
  </si>
  <si>
    <t>2845Q010519</t>
  </si>
  <si>
    <t>9FB4SRC9BJM729852</t>
  </si>
  <si>
    <t>zamate@hotmail.com</t>
  </si>
  <si>
    <t>FQK131</t>
  </si>
  <si>
    <t>HR16576492T</t>
  </si>
  <si>
    <t>3N8CP5HD6ZL465903</t>
  </si>
  <si>
    <t>Jesusroa59@yahoo.com</t>
  </si>
  <si>
    <t>COMBATT</t>
  </si>
  <si>
    <t>KVU192</t>
  </si>
  <si>
    <t>A452D028099</t>
  </si>
  <si>
    <t>9FBHJD20XSM047264</t>
  </si>
  <si>
    <t>LYK543</t>
  </si>
  <si>
    <t>PICANTO [3] [FL ZENITH MT 1250CC 6AB A</t>
  </si>
  <si>
    <t>G4LARP181704</t>
  </si>
  <si>
    <t>KNAB2512AST297288</t>
  </si>
  <si>
    <t>juangabriel9115114@gmail.com</t>
  </si>
  <si>
    <t>LKZ291</t>
  </si>
  <si>
    <t>PE40752889</t>
  </si>
  <si>
    <t>3MVDM2W7APL205650</t>
  </si>
  <si>
    <t>jorghernandz592@gmail.com</t>
  </si>
  <si>
    <t>LGQ609</t>
  </si>
  <si>
    <t>GOL [7] [FL] COMFORTLINE AT 1600CC 2AB ABS R1</t>
  </si>
  <si>
    <t>CFZV31743</t>
  </si>
  <si>
    <t>9BWAB45U4NT119862</t>
  </si>
  <si>
    <t>marthicaposada@gmail.com</t>
  </si>
  <si>
    <t>CHARRIS</t>
  </si>
  <si>
    <t>HAW346</t>
  </si>
  <si>
    <t>RIO SPICE 1.4 MT 1400CC 5P AB</t>
  </si>
  <si>
    <t>G4FACS443098</t>
  </si>
  <si>
    <t>KNADN512AD6821555</t>
  </si>
  <si>
    <t>JNZ894</t>
  </si>
  <si>
    <t>HRV [FL] X-TYLE TP 1800CC 4X2 2</t>
  </si>
  <si>
    <t>R18Z95014753</t>
  </si>
  <si>
    <t>3HGRU5830LM500348</t>
  </si>
  <si>
    <t>gloriapolania1106@hotmail.com</t>
  </si>
  <si>
    <t>SAAD</t>
  </si>
  <si>
    <t>GZV092</t>
  </si>
  <si>
    <t>MR20116187J</t>
  </si>
  <si>
    <t>3N1AB8AE1ZY600538</t>
  </si>
  <si>
    <t>almaps@hotmail.com</t>
  </si>
  <si>
    <t>NAVARRETE</t>
  </si>
  <si>
    <t>EFL015</t>
  </si>
  <si>
    <t>2845Q013696</t>
  </si>
  <si>
    <t>9FB4SRC9BJM067472</t>
  </si>
  <si>
    <t>angela.navarrete@gmail.com</t>
  </si>
  <si>
    <t>NMM483</t>
  </si>
  <si>
    <t>2GD1363203</t>
  </si>
  <si>
    <t>8AJKB3CD8P1657084</t>
  </si>
  <si>
    <t>NYK756</t>
  </si>
  <si>
    <t>B4DA426Q070659</t>
  </si>
  <si>
    <t>93YRBB004SJ021234</t>
  </si>
  <si>
    <t>ivalba4@gmail.com</t>
  </si>
  <si>
    <t>GKM094</t>
  </si>
  <si>
    <t>CLL270119</t>
  </si>
  <si>
    <t>3GNCJ8EE8LL270119</t>
  </si>
  <si>
    <t>juedcastano@gmail.com</t>
  </si>
  <si>
    <t>NER112</t>
  </si>
  <si>
    <t>HR16724330G</t>
  </si>
  <si>
    <t>3N1CN7AD2ZL093244</t>
  </si>
  <si>
    <t>marcela.camacho.rico@hotmail.com</t>
  </si>
  <si>
    <t>SHIRLY</t>
  </si>
  <si>
    <t>NTX650</t>
  </si>
  <si>
    <t>G4FGRE068244</t>
  </si>
  <si>
    <t>3KPFC41ABSE074645</t>
  </si>
  <si>
    <t>shirlynurse@hotmail.com</t>
  </si>
  <si>
    <t>VAW124</t>
  </si>
  <si>
    <t>C697Q010608</t>
  </si>
  <si>
    <t>9FBBSRALAGM733522</t>
  </si>
  <si>
    <t>tatiana.avila0305@gmail.com</t>
  </si>
  <si>
    <t>GHS590</t>
  </si>
  <si>
    <t>SA2QNJ251151</t>
  </si>
  <si>
    <t>8AFAR23L5NJ251151</t>
  </si>
  <si>
    <t>malmeida@sevicol.com.co</t>
  </si>
  <si>
    <t>CASADIEGO</t>
  </si>
  <si>
    <t>FJS844</t>
  </si>
  <si>
    <t>HR16636533T</t>
  </si>
  <si>
    <t>3N8CP5HD5ZL467853</t>
  </si>
  <si>
    <t>nancy.casadiego@uptc.edu.co</t>
  </si>
  <si>
    <t>EPL351</t>
  </si>
  <si>
    <t>P540490514</t>
  </si>
  <si>
    <t>3MDDJ2SAAKM212004</t>
  </si>
  <si>
    <t>marthaelenamunozquintero@gmail.com</t>
  </si>
  <si>
    <t>MYK088</t>
  </si>
  <si>
    <t>1GD1368325</t>
  </si>
  <si>
    <t>8AJBA3CD0P1781904</t>
  </si>
  <si>
    <t>pgutierrez637@gmail.com</t>
  </si>
  <si>
    <t>LML090</t>
  </si>
  <si>
    <t>G3LARP119441</t>
  </si>
  <si>
    <t>KNAB2511AST271914</t>
  </si>
  <si>
    <t>kamitea03@gmail.com</t>
  </si>
  <si>
    <t>JBZ868</t>
  </si>
  <si>
    <t>F4RE412C174011</t>
  </si>
  <si>
    <t>93YRHACA4LJ073066</t>
  </si>
  <si>
    <t>davidestebanvargasparra@gmail.com</t>
  </si>
  <si>
    <t>JAZMIRIS</t>
  </si>
  <si>
    <t>SAIDY</t>
  </si>
  <si>
    <t>ELY593</t>
  </si>
  <si>
    <t>301 ALLURE MT 1600CC 4P TD</t>
  </si>
  <si>
    <t>VF3DD9HJCKJ506776</t>
  </si>
  <si>
    <t xml:space="preserve">PEUGEOT 301 </t>
  </si>
  <si>
    <t>jmegacontable@gmail.com</t>
  </si>
  <si>
    <t>GHW126</t>
  </si>
  <si>
    <t>2842Q244432</t>
  </si>
  <si>
    <t>9FB5SRC9GLM148077</t>
  </si>
  <si>
    <t>carvajaldiana1975@gmail.com</t>
  </si>
  <si>
    <t>ABREU</t>
  </si>
  <si>
    <t>LNL250</t>
  </si>
  <si>
    <t>J759Q179406</t>
  </si>
  <si>
    <t>9FB4SR0E5PM492954</t>
  </si>
  <si>
    <t>judithabreumur@hotmail.com</t>
  </si>
  <si>
    <t>CELEN</t>
  </si>
  <si>
    <t>FOO965</t>
  </si>
  <si>
    <t>TIGUAN [2] ALLSPACE TRENDL TP 1400CC T R17</t>
  </si>
  <si>
    <t>CZD045122</t>
  </si>
  <si>
    <t>3VVK665N2JM086345</t>
  </si>
  <si>
    <t>mcgutierr@yahoo.com</t>
  </si>
  <si>
    <t>NCK653</t>
  </si>
  <si>
    <t>PRADERA</t>
  </si>
  <si>
    <t>CJL278257</t>
  </si>
  <si>
    <t>3GNDJ8EE3JL278257</t>
  </si>
  <si>
    <t>jose--937@hotmail.com</t>
  </si>
  <si>
    <t>EBP034</t>
  </si>
  <si>
    <t>2845Q014235</t>
  </si>
  <si>
    <t>9FB5SRC9BJM112219</t>
  </si>
  <si>
    <t>alciberna@gmail.com</t>
  </si>
  <si>
    <t>GTN371</t>
  </si>
  <si>
    <t>2ZR2F15514</t>
  </si>
  <si>
    <t>9BRBZ3BE2L4001925</t>
  </si>
  <si>
    <t>carluperez@hotmail.com</t>
  </si>
  <si>
    <t>LNS012</t>
  </si>
  <si>
    <t>A452D016039</t>
  </si>
  <si>
    <t>9FBHJD200PM521262</t>
  </si>
  <si>
    <t>luisdelcastillogomez@yahoo.com.co</t>
  </si>
  <si>
    <t>LEMA</t>
  </si>
  <si>
    <t>KPT827</t>
  </si>
  <si>
    <t>MUA72038</t>
  </si>
  <si>
    <t>1FMCU9DZ8MUA72038</t>
  </si>
  <si>
    <t>KQL481</t>
  </si>
  <si>
    <t>2ZR2M77381</t>
  </si>
  <si>
    <t>9BRKZAAG0N0612358</t>
  </si>
  <si>
    <t>csanta@rentingcolombia.com</t>
  </si>
  <si>
    <t>LESBY</t>
  </si>
  <si>
    <t>IJY237</t>
  </si>
  <si>
    <t>HR16860269J</t>
  </si>
  <si>
    <t>3N1CN7AD4ZK150677</t>
  </si>
  <si>
    <t>KZZ239</t>
  </si>
  <si>
    <t>CFZV25210</t>
  </si>
  <si>
    <t>9BWDB45U2NT115435</t>
  </si>
  <si>
    <t>nancyacostal29@gmail.com</t>
  </si>
  <si>
    <t>GKM464</t>
  </si>
  <si>
    <t>F4RE410C262115</t>
  </si>
  <si>
    <t>93Y9SR5B3MJ623175</t>
  </si>
  <si>
    <t>PÃ‰REZ</t>
  </si>
  <si>
    <t>IGZ294</t>
  </si>
  <si>
    <t>1GS901029</t>
  </si>
  <si>
    <t>3G1J85DCXGS901029</t>
  </si>
  <si>
    <t>mgnoli.p.osorio@gmail.com</t>
  </si>
  <si>
    <t>DUO771</t>
  </si>
  <si>
    <t>JETTA [7] TSI R-LINE TP 1400CC T TC</t>
  </si>
  <si>
    <t>CZD077370</t>
  </si>
  <si>
    <t>3VWH66BU2KM012586</t>
  </si>
  <si>
    <t>yazminhernandezfcv@gmail.com</t>
  </si>
  <si>
    <t>ZULEMA</t>
  </si>
  <si>
    <t>FLQ565</t>
  </si>
  <si>
    <t>FLORIDA</t>
  </si>
  <si>
    <t>HR16672020V</t>
  </si>
  <si>
    <t>3N1CK3CEXZL415684</t>
  </si>
  <si>
    <t>icabsato@yahoo.es</t>
  </si>
  <si>
    <t>FQT767</t>
  </si>
  <si>
    <t>2845Q017991</t>
  </si>
  <si>
    <t>9FB5SR596KM571366</t>
  </si>
  <si>
    <t>angelamariaortega@hotmail.com</t>
  </si>
  <si>
    <t>JGV939</t>
  </si>
  <si>
    <t>WDD2050421F537787</t>
  </si>
  <si>
    <t>Dbarrero@hotmail.com</t>
  </si>
  <si>
    <t>SILVINO</t>
  </si>
  <si>
    <t>PHR720</t>
  </si>
  <si>
    <t>HILUX [8] [FL] GRS IV TP 2800CC TD 7AB 4X4</t>
  </si>
  <si>
    <t>1GD1581211</t>
  </si>
  <si>
    <t>8AJBA3CD0R7915911</t>
  </si>
  <si>
    <t>silvino.hernandez35@gmail.com</t>
  </si>
  <si>
    <t>VICTORIA MAR</t>
  </si>
  <si>
    <t>HJR386</t>
  </si>
  <si>
    <t>MR18980585H</t>
  </si>
  <si>
    <t>3N1BC1CGXZK252054</t>
  </si>
  <si>
    <t>isavga@hotmail.com</t>
  </si>
  <si>
    <t>QUINAYAS</t>
  </si>
  <si>
    <t>JIM370</t>
  </si>
  <si>
    <t>NP 300 FRONTIER [2]  2.5L MT 2500CC 4X2 AA 2AB</t>
  </si>
  <si>
    <t>QR25113073H</t>
  </si>
  <si>
    <t>3N6AD33U4ZK370833</t>
  </si>
  <si>
    <t>nidiaqruiz@gmail.com</t>
  </si>
  <si>
    <t>RGY534</t>
  </si>
  <si>
    <t>C 180 [W204] CGI BlueEFFIC TP 1800CC 4P</t>
  </si>
  <si>
    <t>WDDGF4KB4BA508204</t>
  </si>
  <si>
    <t>qthumberto@gmail.com</t>
  </si>
  <si>
    <t>IVON</t>
  </si>
  <si>
    <t>KYU456</t>
  </si>
  <si>
    <t>K12C5729756</t>
  </si>
  <si>
    <t>JS2ZC53S6N6402396</t>
  </si>
  <si>
    <t>ing.ivonramirez@gmail.com</t>
  </si>
  <si>
    <t>LIZET</t>
  </si>
  <si>
    <t>NWL148</t>
  </si>
  <si>
    <t>PE40801960</t>
  </si>
  <si>
    <t>3MVDM2W7ASL306408</t>
  </si>
  <si>
    <t>lestrad23@gmal.com</t>
  </si>
  <si>
    <t>GYP451</t>
  </si>
  <si>
    <t>NOTE [FL] ADVANCE AT 1600CC AA 2A</t>
  </si>
  <si>
    <t>HR16333031U</t>
  </si>
  <si>
    <t>3N1CE2CD7ZL178709</t>
  </si>
  <si>
    <t>ofelia010152@gmail.com</t>
  </si>
  <si>
    <t>KOV707</t>
  </si>
  <si>
    <t>LJO18M52420177</t>
  </si>
  <si>
    <t>LZWADAGA5MB022094</t>
  </si>
  <si>
    <t>wilmun90@yahoo.es</t>
  </si>
  <si>
    <t>IJU461</t>
  </si>
  <si>
    <t>FUC18276</t>
  </si>
  <si>
    <t>1FMCU0G97FUC18276</t>
  </si>
  <si>
    <t>maliquima@hotmail.com</t>
  </si>
  <si>
    <t>LMW152</t>
  </si>
  <si>
    <t>CX5 [2] [FL] TOURING TP 2000CC 6AB R17 4X</t>
  </si>
  <si>
    <t>PE60237863</t>
  </si>
  <si>
    <t>JM7KF2W7AP0776725</t>
  </si>
  <si>
    <t>impulsos01@gmail.com</t>
  </si>
  <si>
    <t>NCT339</t>
  </si>
  <si>
    <t>GLK 300 [X204] [FL] 4MA TP 3500CC V6</t>
  </si>
  <si>
    <t>WDCGG9AB4DF971434</t>
  </si>
  <si>
    <t xml:space="preserve">MERCEDES BENZ GLK </t>
  </si>
  <si>
    <t>carlosjapo@hotmail.com</t>
  </si>
  <si>
    <t>NFT515</t>
  </si>
  <si>
    <t>B4DA426Q027847</t>
  </si>
  <si>
    <t>93YRBB006RJ536570</t>
  </si>
  <si>
    <t>daryluz83@hotmail.com</t>
  </si>
  <si>
    <t>PAUL</t>
  </si>
  <si>
    <t>EJZ942</t>
  </si>
  <si>
    <t>DUSTER [FL] DYNAMIQUE/INTENS MT 2000CC 4X2</t>
  </si>
  <si>
    <t>E412C111150</t>
  </si>
  <si>
    <t>9FBHSR5B6KM238199</t>
  </si>
  <si>
    <t>paulacosta79@yahoo.es</t>
  </si>
  <si>
    <t>JHONATAN</t>
  </si>
  <si>
    <t>ESTIBEN</t>
  </si>
  <si>
    <t>JZO050</t>
  </si>
  <si>
    <t>2ZR2L53302</t>
  </si>
  <si>
    <t>9BRKZAAG0N0602395</t>
  </si>
  <si>
    <t>jhonatan.florez@epm.com.co</t>
  </si>
  <si>
    <t>MOTOA</t>
  </si>
  <si>
    <t>JRU533</t>
  </si>
  <si>
    <t>FORTUNER [2] [FL] 2.8L SR TP 2800CC TD 7AB 4X4</t>
  </si>
  <si>
    <t>1GD4930990</t>
  </si>
  <si>
    <t>8AJDA3FS4M0503253</t>
  </si>
  <si>
    <t>pocahonta47@hotmail.com</t>
  </si>
  <si>
    <t>LHK238</t>
  </si>
  <si>
    <t>PE40802893</t>
  </si>
  <si>
    <t>3MVDM2W7ASL306532</t>
  </si>
  <si>
    <t>MUMIALAR@HOTMAIL.COM</t>
  </si>
  <si>
    <t>JKZ324</t>
  </si>
  <si>
    <t>CWS101599</t>
  </si>
  <si>
    <t>9BWDL45U3LT096226</t>
  </si>
  <si>
    <t>lauritazam@hotmail.com</t>
  </si>
  <si>
    <t>LMT190</t>
  </si>
  <si>
    <t>L4H221754557</t>
  </si>
  <si>
    <t>9BGEP76C0PB147420</t>
  </si>
  <si>
    <t>jannethhurtado15@hotmail.com</t>
  </si>
  <si>
    <t>GLT007</t>
  </si>
  <si>
    <t>QR25445277M</t>
  </si>
  <si>
    <t>JN1JBNT32Z0030089</t>
  </si>
  <si>
    <t>velez.mendez.manuela@gmail.com</t>
  </si>
  <si>
    <t>LAILEN</t>
  </si>
  <si>
    <t>CLARO</t>
  </si>
  <si>
    <t>NPK070</t>
  </si>
  <si>
    <t>BM46222285A</t>
  </si>
  <si>
    <t>JN1T33JB1Z0010462</t>
  </si>
  <si>
    <t>july2katy@hotmail.com</t>
  </si>
  <si>
    <t>GYU531</t>
  </si>
  <si>
    <t>SPARK [4] GT ACTIV MT 1200CC 5P AA 2AB</t>
  </si>
  <si>
    <t>Z1200040L4AX0017</t>
  </si>
  <si>
    <t>9GACE6CD1LB030885</t>
  </si>
  <si>
    <t>alvaro_villa_88@hotmail.com</t>
  </si>
  <si>
    <t>YANIRA</t>
  </si>
  <si>
    <t>ZZM940</t>
  </si>
  <si>
    <t>A690Q244775</t>
  </si>
  <si>
    <t>9FBBSRALSFM341075</t>
  </si>
  <si>
    <t>YANIRAQUIMBAYA@GMAIL.COM</t>
  </si>
  <si>
    <t>MANUE</t>
  </si>
  <si>
    <t>NLT549</t>
  </si>
  <si>
    <t>M15ADD21136</t>
  </si>
  <si>
    <t>JTDKBABB0SA389713</t>
  </si>
  <si>
    <t>AMAYA MENDOZA ELDA</t>
  </si>
  <si>
    <t>NQO210</t>
  </si>
  <si>
    <t>L4F241714317</t>
  </si>
  <si>
    <t>9BGEB69K0SG150189</t>
  </si>
  <si>
    <t>NTX375</t>
  </si>
  <si>
    <t>A460D057493</t>
  </si>
  <si>
    <t>9FBHJD406SM019720</t>
  </si>
  <si>
    <t>oscarcastrillon1988@gmail.com</t>
  </si>
  <si>
    <t>DUW063</t>
  </si>
  <si>
    <t>HR16788795N</t>
  </si>
  <si>
    <t>3N8CP5HD8ZL455129</t>
  </si>
  <si>
    <t>mayraalejandrarincon@hotmail.com</t>
  </si>
  <si>
    <t>JJK589</t>
  </si>
  <si>
    <t>A812Q009755</t>
  </si>
  <si>
    <t>9FB5SREB4JM731799</t>
  </si>
  <si>
    <t>pfrobot@gmail.com</t>
  </si>
  <si>
    <t>NIN958</t>
  </si>
  <si>
    <t>PRD75409</t>
  </si>
  <si>
    <t>3FMCR9E94PRD75409</t>
  </si>
  <si>
    <t>mantto.pre@gmail.com</t>
  </si>
  <si>
    <t>CINZIA</t>
  </si>
  <si>
    <t>MIRELLA</t>
  </si>
  <si>
    <t>FOIS</t>
  </si>
  <si>
    <t>D AMATO</t>
  </si>
  <si>
    <t>MYK699</t>
  </si>
  <si>
    <t>VERSA [2] ADVANCE AT 1600CC RIN 16</t>
  </si>
  <si>
    <t>HR16756006V</t>
  </si>
  <si>
    <t>3N1CN8AE2ZL116617</t>
  </si>
  <si>
    <t>foisabogados@gmail.com</t>
  </si>
  <si>
    <t>JNN580</t>
  </si>
  <si>
    <t>W1K2050801G025739</t>
  </si>
  <si>
    <t>adrianafuam@gmail.com</t>
  </si>
  <si>
    <t>NXV475</t>
  </si>
  <si>
    <t>2ZR3B25152</t>
  </si>
  <si>
    <t>9BRKZAAG6S0704523</t>
  </si>
  <si>
    <t>dvalencia23@javerianacali.edu.co</t>
  </si>
  <si>
    <t>DZS312</t>
  </si>
  <si>
    <t>WDD2462421J446012</t>
  </si>
  <si>
    <t>cmnc12@hotmail.com</t>
  </si>
  <si>
    <t>FPQ595</t>
  </si>
  <si>
    <t>VOYAGE TRENDLINE MT 1600CC R14</t>
  </si>
  <si>
    <t>CFZT87510</t>
  </si>
  <si>
    <t>9BWDB45U9KT054290</t>
  </si>
  <si>
    <t>mariadelro2963@gmail.com</t>
  </si>
  <si>
    <t>GHP827</t>
  </si>
  <si>
    <t>HR16110143V</t>
  </si>
  <si>
    <t>3N1CK3CD8ZL409678</t>
  </si>
  <si>
    <t>mayra.melissa20@gmail.com</t>
  </si>
  <si>
    <t>COSTANZA</t>
  </si>
  <si>
    <t>EOO822</t>
  </si>
  <si>
    <t>NP 300 FRONTIER LE MT 2500CC 4X4 T</t>
  </si>
  <si>
    <t>YD25683205P</t>
  </si>
  <si>
    <t>3N6CD33B7ZK393305</t>
  </si>
  <si>
    <t>matoca25@hotmail.com</t>
  </si>
  <si>
    <t>IST112</t>
  </si>
  <si>
    <t>CGL903069</t>
  </si>
  <si>
    <t>3GNCJ8EE0GL903069</t>
  </si>
  <si>
    <t>elkinagudelo@gmail.com</t>
  </si>
  <si>
    <t>GYX988</t>
  </si>
  <si>
    <t>KWID ICONIC MT 1000CC 12V 4</t>
  </si>
  <si>
    <t>B4DA405Q113652</t>
  </si>
  <si>
    <t>93YRBB009NJ996431</t>
  </si>
  <si>
    <t>dromerosilva@gmail.com</t>
  </si>
  <si>
    <t>NPHPRA</t>
  </si>
  <si>
    <t>MIJUCA</t>
  </si>
  <si>
    <t>KSV087</t>
  </si>
  <si>
    <t>CWS564315</t>
  </si>
  <si>
    <t>9BWAL45U4NT052600</t>
  </si>
  <si>
    <t>ntv077@gmail.com</t>
  </si>
  <si>
    <t>RMP759</t>
  </si>
  <si>
    <t>KOLEOS [1][FL] PRIVILEGE AT 2500CC 4X4 C</t>
  </si>
  <si>
    <t>2TRA703P068868</t>
  </si>
  <si>
    <t>VF1VY0CAVCC364397</t>
  </si>
  <si>
    <t>elmejia58@gmail.com</t>
  </si>
  <si>
    <t>ELO384</t>
  </si>
  <si>
    <t>2TRA358488</t>
  </si>
  <si>
    <t>8AJCX8GS8J0692359</t>
  </si>
  <si>
    <t>eunicearaque@hotmail.com</t>
  </si>
  <si>
    <t>IFV673</t>
  </si>
  <si>
    <t>J759Q155400</t>
  </si>
  <si>
    <t>9FB5SR4DXPM427819</t>
  </si>
  <si>
    <t>contabilidadligiamedina@gmail.com</t>
  </si>
  <si>
    <t>IST944</t>
  </si>
  <si>
    <t>SANDERO [2] AUTHENTIQUE MT 1600CC AA 8V</t>
  </si>
  <si>
    <t>A812UC08629</t>
  </si>
  <si>
    <t>9FB5SREB4HM289727</t>
  </si>
  <si>
    <t>cagose@gmail.com</t>
  </si>
  <si>
    <t>PEÃ‘ALOZA</t>
  </si>
  <si>
    <t>FQO300</t>
  </si>
  <si>
    <t>QR25456645M</t>
  </si>
  <si>
    <t>JN1JBNT32Z0030378</t>
  </si>
  <si>
    <t>jorge.orozco.penaloza@gmail.com</t>
  </si>
  <si>
    <t>LYK423</t>
  </si>
  <si>
    <t>G4NLRH008947</t>
  </si>
  <si>
    <t>U5YPV81DBSL312293</t>
  </si>
  <si>
    <t>lilipadc@gmail.com</t>
  </si>
  <si>
    <t>GCU906</t>
  </si>
  <si>
    <t>M16A2303645</t>
  </si>
  <si>
    <t>TSMYE21S9LM686098</t>
  </si>
  <si>
    <t>maorengifo@gmail.com</t>
  </si>
  <si>
    <t>KZP196</t>
  </si>
  <si>
    <t>PY31375598</t>
  </si>
  <si>
    <t>JM7KF4WLAN0701038</t>
  </si>
  <si>
    <t>giogualterosaguillon@gmail.com</t>
  </si>
  <si>
    <t>JMU054</t>
  </si>
  <si>
    <t>G4LAKP095780</t>
  </si>
  <si>
    <t>KNAB2512BMT699367</t>
  </si>
  <si>
    <t>barrerafsandra@gmail.com</t>
  </si>
  <si>
    <t>KTV200</t>
  </si>
  <si>
    <t>PE40749374</t>
  </si>
  <si>
    <t>3MVDM2W7APL205073</t>
  </si>
  <si>
    <t>JBN742</t>
  </si>
  <si>
    <t>KOLEOS [1][FL][2] SPORTWAY R LINK TP 2500CC TC R18</t>
  </si>
  <si>
    <t>2TRA703F028386</t>
  </si>
  <si>
    <t>VF1VY0CAVHC568773</t>
  </si>
  <si>
    <t>corbasae@gmail.com</t>
  </si>
  <si>
    <t>FIU208</t>
  </si>
  <si>
    <t>G4NALH327733</t>
  </si>
  <si>
    <t>U5YPG81ABML993283</t>
  </si>
  <si>
    <t>zptaandres@gmail.com</t>
  </si>
  <si>
    <t>UEV000</t>
  </si>
  <si>
    <t>XC60 [FL] T5 AWD KINETIC TP 2500CC T R18</t>
  </si>
  <si>
    <t>YV1DZ61H6G2871499</t>
  </si>
  <si>
    <t>gfestrada@aol.com</t>
  </si>
  <si>
    <t>GINNA</t>
  </si>
  <si>
    <t>YOPASA</t>
  </si>
  <si>
    <t>NLU870</t>
  </si>
  <si>
    <t>G4FGRE067602</t>
  </si>
  <si>
    <t>3KPFC41ABSE073950</t>
  </si>
  <si>
    <t>ginna.milena11@gmail.com</t>
  </si>
  <si>
    <t>STEPHANIE</t>
  </si>
  <si>
    <t>IKY736</t>
  </si>
  <si>
    <t>1C4PJMCSXFW726910</t>
  </si>
  <si>
    <t>step_mr@hotmail.com</t>
  </si>
  <si>
    <t>FQO841</t>
  </si>
  <si>
    <t>CLL902698</t>
  </si>
  <si>
    <t>3GNDJ8EE6LL902698</t>
  </si>
  <si>
    <t>menchistorog@gmail.com</t>
  </si>
  <si>
    <t>JYL172</t>
  </si>
  <si>
    <t>G4FLMV164753</t>
  </si>
  <si>
    <t>MZBFC814ENN080872</t>
  </si>
  <si>
    <t>fautinos@yahoo.com</t>
  </si>
  <si>
    <t>FVO229</t>
  </si>
  <si>
    <t>YD25699204P</t>
  </si>
  <si>
    <t>3N6CD33B7ZK407090</t>
  </si>
  <si>
    <t>rafaclavijo4@gmail.com</t>
  </si>
  <si>
    <t>JMY995</t>
  </si>
  <si>
    <t>LJO18KB1320389</t>
  </si>
  <si>
    <t>LZWADAGA8LB013128</t>
  </si>
  <si>
    <t>dianapaolacruzg@gmail.com</t>
  </si>
  <si>
    <t>EILEEN</t>
  </si>
  <si>
    <t>GWT689</t>
  </si>
  <si>
    <t>P540617288</t>
  </si>
  <si>
    <t>3MDDJ2SAANM307895</t>
  </si>
  <si>
    <t>NHO393</t>
  </si>
  <si>
    <t>G4NLNW661377</t>
  </si>
  <si>
    <t>TMAJB81DBPJ276161</t>
  </si>
  <si>
    <t>burgosfelipe1999@hotmil.com</t>
  </si>
  <si>
    <t>NAIRA</t>
  </si>
  <si>
    <t>PASUY</t>
  </si>
  <si>
    <t>EJP719</t>
  </si>
  <si>
    <t>A812UD82366</t>
  </si>
  <si>
    <t>9FB5SREB4JM170204</t>
  </si>
  <si>
    <t>naira_230408@hotmail.es</t>
  </si>
  <si>
    <t>NIO757</t>
  </si>
  <si>
    <t>BYD472QAS22579898</t>
  </si>
  <si>
    <t>LGXC74C45R0000753</t>
  </si>
  <si>
    <t>jejaimesj@gmail.com</t>
  </si>
  <si>
    <t>GAX024</t>
  </si>
  <si>
    <t>M20AV038069</t>
  </si>
  <si>
    <t>JTMW43FV7LJ007917</t>
  </si>
  <si>
    <t>LACAOR_0726@HOTMAIL.COM</t>
  </si>
  <si>
    <t>DXT933</t>
  </si>
  <si>
    <t>LGXRLS644982</t>
  </si>
  <si>
    <t>3GNKB8RS2LS644982</t>
  </si>
  <si>
    <t>vanemontoya@live.com</t>
  </si>
  <si>
    <t>LEP964</t>
  </si>
  <si>
    <t>L4F221654210</t>
  </si>
  <si>
    <t>9BGEB69K0PG155260</t>
  </si>
  <si>
    <t>JUANGOMELO@GMAIL.COM</t>
  </si>
  <si>
    <t>TOBA</t>
  </si>
  <si>
    <t>UUS474</t>
  </si>
  <si>
    <t>G4NAFH103242</t>
  </si>
  <si>
    <t>KNAPB81AAG7786871</t>
  </si>
  <si>
    <t>alejandra.toba@gmail.com</t>
  </si>
  <si>
    <t>MARIANNYS</t>
  </si>
  <si>
    <t>NUR002</t>
  </si>
  <si>
    <t>DUSTER [2] [FL] INTENS MT 1600CC 4X2 6</t>
  </si>
  <si>
    <t>J759Q297011</t>
  </si>
  <si>
    <t>9FBHJD20XSM999407</t>
  </si>
  <si>
    <t>mariannysbp05@hotmail.com</t>
  </si>
  <si>
    <t>HXV438</t>
  </si>
  <si>
    <t>CBP569007</t>
  </si>
  <si>
    <t>3VWDV49M7FM000371</t>
  </si>
  <si>
    <t>noraescobar50@hotmail.com</t>
  </si>
  <si>
    <t>JMU986</t>
  </si>
  <si>
    <t>PICANTO [3] GT LINE MT 1250 CC 2AB ABS A</t>
  </si>
  <si>
    <t>G4LAKP065478</t>
  </si>
  <si>
    <t>KNAB3512AMT664872</t>
  </si>
  <si>
    <t>luciaguerrero@gmail.com</t>
  </si>
  <si>
    <t>GTX527</t>
  </si>
  <si>
    <t>F4RE410C229131</t>
  </si>
  <si>
    <t>93Y9SR5B3LJ209027</t>
  </si>
  <si>
    <t>jaramiranda@hotmail.com</t>
  </si>
  <si>
    <t>HRW469</t>
  </si>
  <si>
    <t>2ZR2M75101</t>
  </si>
  <si>
    <t>9BRKZAAG9N0613167</t>
  </si>
  <si>
    <t>EMQ062</t>
  </si>
  <si>
    <t>PE40626119</t>
  </si>
  <si>
    <t>3MZBN4278KM212198</t>
  </si>
  <si>
    <t>orlandovalenciacc@gmail.com</t>
  </si>
  <si>
    <t>GKM192</t>
  </si>
  <si>
    <t>G4LALP011123</t>
  </si>
  <si>
    <t>KNAB2512AMT656858</t>
  </si>
  <si>
    <t>adrianas324@gmail.com</t>
  </si>
  <si>
    <t>GRO693</t>
  </si>
  <si>
    <t>B4DA405Q051047</t>
  </si>
  <si>
    <t>93YRBB009LJ072150</t>
  </si>
  <si>
    <t>ccardons@gmail.com</t>
  </si>
  <si>
    <t>ALVEAR</t>
  </si>
  <si>
    <t>NLZ693</t>
  </si>
  <si>
    <t>2GD1395718</t>
  </si>
  <si>
    <t>8AJCB3GS3P2435642</t>
  </si>
  <si>
    <t>yohananietoalvear.82@gmail.com</t>
  </si>
  <si>
    <t>DUW493</t>
  </si>
  <si>
    <t>SAN VICENTE DE CHUCURI</t>
  </si>
  <si>
    <t>HR16899807N</t>
  </si>
  <si>
    <t>3N8CP5HD3ZL459069</t>
  </si>
  <si>
    <t>amandasantos_1975@hotmail.com</t>
  </si>
  <si>
    <t>LMS894</t>
  </si>
  <si>
    <t>J759Q141524</t>
  </si>
  <si>
    <t>9FB4SR0E4PM297808</t>
  </si>
  <si>
    <t>yamilees25@hotmail.com</t>
  </si>
  <si>
    <t>GBS496</t>
  </si>
  <si>
    <t>PE40664128</t>
  </si>
  <si>
    <t>3MZBN4278LM216730</t>
  </si>
  <si>
    <t>luisamalagon@hotmail.com</t>
  </si>
  <si>
    <t>JEU866</t>
  </si>
  <si>
    <t>PE10401809</t>
  </si>
  <si>
    <t>JM8KE2W76H0402712</t>
  </si>
  <si>
    <t>JMU209</t>
  </si>
  <si>
    <t>F782K481</t>
  </si>
  <si>
    <t>WBA2V1100M9D76911</t>
  </si>
  <si>
    <t>carlosarpromv@gmail.com</t>
  </si>
  <si>
    <t>GTQ383</t>
  </si>
  <si>
    <t>HILUX [8] [FL] 2.8L TP 2800CC TD 7A</t>
  </si>
  <si>
    <t>1GD4840976</t>
  </si>
  <si>
    <t>8AJHA3CD7L2106727</t>
  </si>
  <si>
    <t>luisgonzagacardona46@gmail.com</t>
  </si>
  <si>
    <t>KTK707</t>
  </si>
  <si>
    <t>HR16759534V</t>
  </si>
  <si>
    <t>3N8CP5HEXZL626097</t>
  </si>
  <si>
    <t>JSO210</t>
  </si>
  <si>
    <t>YD25740959P</t>
  </si>
  <si>
    <t>3N6CD33B8ZK440485</t>
  </si>
  <si>
    <t>bertamoreno26@hotmail.com</t>
  </si>
  <si>
    <t>JJW740</t>
  </si>
  <si>
    <t>P540368830</t>
  </si>
  <si>
    <t>3MDDJ2HA6JM200570</t>
  </si>
  <si>
    <t>monicavalenciae@gmail.com</t>
  </si>
  <si>
    <t>INN019</t>
  </si>
  <si>
    <t>PE40364908</t>
  </si>
  <si>
    <t>3MZBM4278GM113764</t>
  </si>
  <si>
    <t>aorregoj@gmail.com</t>
  </si>
  <si>
    <t>MFW942</t>
  </si>
  <si>
    <t>CERATO FORTE 1.6 HB AT 1600CC 2AB ABS</t>
  </si>
  <si>
    <t>G4FCCH273763</t>
  </si>
  <si>
    <t>KNAFW511BD5679090</t>
  </si>
  <si>
    <t>maribel.ceballos@hotmail.com</t>
  </si>
  <si>
    <t>URQUIJO</t>
  </si>
  <si>
    <t>RFZ187</t>
  </si>
  <si>
    <t>CBP186257</t>
  </si>
  <si>
    <t>3VWDV49M5BM011556</t>
  </si>
  <si>
    <t>ORBEGOZO</t>
  </si>
  <si>
    <t>FPW483</t>
  </si>
  <si>
    <t>3008 [2] ALLURE TP 1600CC T CT</t>
  </si>
  <si>
    <t>GYVKS007852</t>
  </si>
  <si>
    <t>VF3M45GYVKS007852</t>
  </si>
  <si>
    <t>jaimer2002@gmail.com</t>
  </si>
  <si>
    <t>KPX209</t>
  </si>
  <si>
    <t>PE21659462</t>
  </si>
  <si>
    <t>JM7KF2W7AN0697015</t>
  </si>
  <si>
    <t>AGUIAR</t>
  </si>
  <si>
    <t>JVO301</t>
  </si>
  <si>
    <t>X4 [G02] xDrive30i TP 2000CC T CT</t>
  </si>
  <si>
    <t>F210K588</t>
  </si>
  <si>
    <t>WBA2V1105M9F59205</t>
  </si>
  <si>
    <t>gerencia@integralsolucionespensionales.com</t>
  </si>
  <si>
    <t>KVR051</t>
  </si>
  <si>
    <t>2GDD019694</t>
  </si>
  <si>
    <t>8AJAB3GS3N2932016</t>
  </si>
  <si>
    <t>manuemejia@hotmail.com</t>
  </si>
  <si>
    <t>CIPAGAUTA</t>
  </si>
  <si>
    <t>KOV366</t>
  </si>
  <si>
    <t>MR20120734J</t>
  </si>
  <si>
    <t>3N1AB8AE8ZY600567</t>
  </si>
  <si>
    <t>mayalita@hotmail.com</t>
  </si>
  <si>
    <t>EMILSE</t>
  </si>
  <si>
    <t>LYM428</t>
  </si>
  <si>
    <t>REXTON [4] G4 ELITE AT 2000CC T 4X2</t>
  </si>
  <si>
    <t>KPT40B1XSSP104806</t>
  </si>
  <si>
    <t xml:space="preserve">SSANGYONG REXTON </t>
  </si>
  <si>
    <t>KQZ718</t>
  </si>
  <si>
    <t>G4FGMU235732</t>
  </si>
  <si>
    <t>9BHGB812BNP233800</t>
  </si>
  <si>
    <t>YESICA</t>
  </si>
  <si>
    <t>GWZ291</t>
  </si>
  <si>
    <t>J759Q009882</t>
  </si>
  <si>
    <t>9FB5SR0EGLM327213</t>
  </si>
  <si>
    <t>NATALIE</t>
  </si>
  <si>
    <t>DMV593</t>
  </si>
  <si>
    <t>CHL139027</t>
  </si>
  <si>
    <t>3GNCJ8EE7HL139027</t>
  </si>
  <si>
    <t>nataliemendozarojas95@gmail.com</t>
  </si>
  <si>
    <t>JRT964</t>
  </si>
  <si>
    <t>HR16040596V</t>
  </si>
  <si>
    <t>3N8CP5HD6ZL611359</t>
  </si>
  <si>
    <t>jhonguz101@hotmail.com</t>
  </si>
  <si>
    <t>LOM771</t>
  </si>
  <si>
    <t>CRV [5] X-TYLE LX AT 1500CC T ABS 4X2</t>
  </si>
  <si>
    <t>L15BE7041714</t>
  </si>
  <si>
    <t>1HGRS3820PL502287</t>
  </si>
  <si>
    <t>maria.f.vergara@hotmail.com.ar</t>
  </si>
  <si>
    <t>RODAS</t>
  </si>
  <si>
    <t>FYT369</t>
  </si>
  <si>
    <t>K1C97727</t>
  </si>
  <si>
    <t>WF0CP6A99K1C97727</t>
  </si>
  <si>
    <t>claudita7701@hotmail.com</t>
  </si>
  <si>
    <t>KVU083</t>
  </si>
  <si>
    <t>J759Q305021</t>
  </si>
  <si>
    <t>9FB5SR0E6SM072982</t>
  </si>
  <si>
    <t>marguerra76@gmail.com</t>
  </si>
  <si>
    <t>IDY372</t>
  </si>
  <si>
    <t>CBP586444</t>
  </si>
  <si>
    <t>3VWBV49M8FM001035</t>
  </si>
  <si>
    <t>JOMIBAR63@HOTMAIL.COM</t>
  </si>
  <si>
    <t>XAVIER</t>
  </si>
  <si>
    <t>NJX228</t>
  </si>
  <si>
    <t>G3LFRP041484</t>
  </si>
  <si>
    <t>KNADA817ART959814</t>
  </si>
  <si>
    <t>gerencia@inmobiliariaajm.com</t>
  </si>
  <si>
    <t>ESGUERRA</t>
  </si>
  <si>
    <t>KQP184</t>
  </si>
  <si>
    <t>PICANTO [3] [FL X-LINE MT 1250 CC 2AB</t>
  </si>
  <si>
    <t>G4LALP004135</t>
  </si>
  <si>
    <t>KNAB3512ANT858253</t>
  </si>
  <si>
    <t>freddy_esguerra@hotmail.com</t>
  </si>
  <si>
    <t>LPW958</t>
  </si>
  <si>
    <t>A460D058074</t>
  </si>
  <si>
    <t>9FBHJD400SM072705</t>
  </si>
  <si>
    <t>IJW148</t>
  </si>
  <si>
    <t>KA24810370A</t>
  </si>
  <si>
    <t>3N6DD23X5ZK944910</t>
  </si>
  <si>
    <t>nachomolduras17@gmail.com</t>
  </si>
  <si>
    <t>IGU422</t>
  </si>
  <si>
    <t>B10S1152660213</t>
  </si>
  <si>
    <t>9GAMM6100GB042992</t>
  </si>
  <si>
    <t>alex-vasu@live.com.ar</t>
  </si>
  <si>
    <t>IKZ538</t>
  </si>
  <si>
    <t>PICANTO ION R 1.25 AT 1200CC AA</t>
  </si>
  <si>
    <t>G4LAFP082603</t>
  </si>
  <si>
    <t>KNABX512BGT127518</t>
  </si>
  <si>
    <t>ASSIS</t>
  </si>
  <si>
    <t>KVS769</t>
  </si>
  <si>
    <t>2GD1425570</t>
  </si>
  <si>
    <t>8AJCB3GS8P2436107</t>
  </si>
  <si>
    <t>GPO930</t>
  </si>
  <si>
    <t>U4JBL8788060</t>
  </si>
  <si>
    <t>9BFZB55XXL8788060</t>
  </si>
  <si>
    <t>juankc2929@hotmail.com</t>
  </si>
  <si>
    <t>KPV244</t>
  </si>
  <si>
    <t>2ZR2M72017</t>
  </si>
  <si>
    <t>9BRKZAAG1N0611817</t>
  </si>
  <si>
    <t>nikog182@gmail.com</t>
  </si>
  <si>
    <t>ELISEO</t>
  </si>
  <si>
    <t>HDS360</t>
  </si>
  <si>
    <t>CEL174070</t>
  </si>
  <si>
    <t>3GNCJ8CE9EL174070</t>
  </si>
  <si>
    <t>eliseo_jo@hotmail.com</t>
  </si>
  <si>
    <t>SAMACA</t>
  </si>
  <si>
    <t>HFQ221</t>
  </si>
  <si>
    <t>1GD4430360</t>
  </si>
  <si>
    <t>8AJHA8CD8J2620984</t>
  </si>
  <si>
    <t>BETTYBURGOS29@GMAIL.COM</t>
  </si>
  <si>
    <t>KATHERIN</t>
  </si>
  <si>
    <t>COHECHA</t>
  </si>
  <si>
    <t>PHU154</t>
  </si>
  <si>
    <t>CX60 GRAND TOURING S AT 3300CC T 7AB</t>
  </si>
  <si>
    <t>H310285079</t>
  </si>
  <si>
    <t>JM7KH1HD9S1106240</t>
  </si>
  <si>
    <t xml:space="preserve">MAZDA CX60 </t>
  </si>
  <si>
    <t>jccastro14@hotmail.es</t>
  </si>
  <si>
    <t>MIV222</t>
  </si>
  <si>
    <t>F4RE412C109680</t>
  </si>
  <si>
    <t>93YRHACA2KJ267629</t>
  </si>
  <si>
    <t>josefernando0349@gmail.com</t>
  </si>
  <si>
    <t>LEONGOMEZ</t>
  </si>
  <si>
    <t>KCK832</t>
  </si>
  <si>
    <t>QR25197230B</t>
  </si>
  <si>
    <t>JN8TBNT30Z0000668</t>
  </si>
  <si>
    <t>calema2009@gmail.com</t>
  </si>
  <si>
    <t>LOZ490</t>
  </si>
  <si>
    <t>K15CN7072192</t>
  </si>
  <si>
    <t>MA3YKL1S7PT100357</t>
  </si>
  <si>
    <t>nathalienamz@gmail.com</t>
  </si>
  <si>
    <t>IVZ834</t>
  </si>
  <si>
    <t>PE40418628</t>
  </si>
  <si>
    <t>3MZBM4278GM118503</t>
  </si>
  <si>
    <t>julian140.jp@gmail.com</t>
  </si>
  <si>
    <t>DE LOS RIOS</t>
  </si>
  <si>
    <t>KDV449</t>
  </si>
  <si>
    <t>AOJAF8957510</t>
  </si>
  <si>
    <t>9BFZB55F1F8957510</t>
  </si>
  <si>
    <t>JPU230</t>
  </si>
  <si>
    <t>PY31137295</t>
  </si>
  <si>
    <t>JM7KF2WLAM0601024</t>
  </si>
  <si>
    <t>tolias890@gmail.com</t>
  </si>
  <si>
    <t>IJY231</t>
  </si>
  <si>
    <t>IBIZA [4] [FL] STYLE DSG TP 1600CC 5P 16</t>
  </si>
  <si>
    <t>BTS205169</t>
  </si>
  <si>
    <t>VSSZZZ6JZGR000070</t>
  </si>
  <si>
    <t>LISANDRO</t>
  </si>
  <si>
    <t>FJR879</t>
  </si>
  <si>
    <t>JTW003770</t>
  </si>
  <si>
    <t>9BGKT69T0KG338982</t>
  </si>
  <si>
    <t>sandovalmd@yahoo.com</t>
  </si>
  <si>
    <t>GWT956</t>
  </si>
  <si>
    <t>SAN LUIS</t>
  </si>
  <si>
    <t>J759Q077625</t>
  </si>
  <si>
    <t>9FB5SR0EGNM083131</t>
  </si>
  <si>
    <t>ISMAELCASTROGUZMAN21@GMAIL.COM</t>
  </si>
  <si>
    <t>ARGE</t>
  </si>
  <si>
    <t>JXY281</t>
  </si>
  <si>
    <t>PE40722990</t>
  </si>
  <si>
    <t>3MVDM2W7ANL114909</t>
  </si>
  <si>
    <t>argemol85@hotmail.com</t>
  </si>
  <si>
    <t>ESCALANTE</t>
  </si>
  <si>
    <t>NHZ119</t>
  </si>
  <si>
    <t>2 [2] [FL] GRAND TOURING TP 1500CC 6AB TC</t>
  </si>
  <si>
    <t>P540666289</t>
  </si>
  <si>
    <t>3MDDJ2HAASM453416</t>
  </si>
  <si>
    <t>omarescalante1@hotmail.com</t>
  </si>
  <si>
    <t>GZN677</t>
  </si>
  <si>
    <t>1GRC107436</t>
  </si>
  <si>
    <t>JTEBU4JR5L5785443</t>
  </si>
  <si>
    <t>luispalacios@me.com</t>
  </si>
  <si>
    <t>DQZ343</t>
  </si>
  <si>
    <t>SONIC [FL] LT TP 1600CC 4P 4AB ABS</t>
  </si>
  <si>
    <t>1JS900070</t>
  </si>
  <si>
    <t>3G1J85DC3JS900070</t>
  </si>
  <si>
    <t>josegabriel.florezhenao@gmail.com</t>
  </si>
  <si>
    <t>SUSAN</t>
  </si>
  <si>
    <t>JDX132</t>
  </si>
  <si>
    <t>CRV [4] [FL]  EXL AT 2400CC 6AB TC CT</t>
  </si>
  <si>
    <t>K24V22004672</t>
  </si>
  <si>
    <t>3HGRM4870GG600994</t>
  </si>
  <si>
    <t>audgomez@hotmail.com</t>
  </si>
  <si>
    <t>GHO457</t>
  </si>
  <si>
    <t>F4RE412C178892</t>
  </si>
  <si>
    <t>93YRHACA4LJ209391</t>
  </si>
  <si>
    <t>aurapima@hotmail.com</t>
  </si>
  <si>
    <t>JSW293</t>
  </si>
  <si>
    <t>PY31149862</t>
  </si>
  <si>
    <t>JM7KF4WLAM0606105</t>
  </si>
  <si>
    <t>alejonac@hotmail.com</t>
  </si>
  <si>
    <t>LPW669</t>
  </si>
  <si>
    <t>COROLLA CROSS SE-G TP 2000CC 7AB 4</t>
  </si>
  <si>
    <t>M20AAD68526</t>
  </si>
  <si>
    <t>9BRK4AAG4S0142488</t>
  </si>
  <si>
    <t>xmuriel971@gmail.com</t>
  </si>
  <si>
    <t>GERONIMO</t>
  </si>
  <si>
    <t>LKR430</t>
  </si>
  <si>
    <t>L4H221864690</t>
  </si>
  <si>
    <t>9BGEA76C0PB157002</t>
  </si>
  <si>
    <t>bedollaeuclides@gmail.com</t>
  </si>
  <si>
    <t>NXS602</t>
  </si>
  <si>
    <t>PY22417694</t>
  </si>
  <si>
    <t>JM7KF4WLAS0117967</t>
  </si>
  <si>
    <t>alejo.solutions2@gmail.com</t>
  </si>
  <si>
    <t>NASLHY</t>
  </si>
  <si>
    <t>IEO920</t>
  </si>
  <si>
    <t>PATHFINDER [4] [R52] ADVANCE TP 3500CC 6AB ABS CT</t>
  </si>
  <si>
    <t>VQ35547020Y</t>
  </si>
  <si>
    <t>5N1AR2MM7EC662100</t>
  </si>
  <si>
    <t>LLR629</t>
  </si>
  <si>
    <t>H5HA452D007080</t>
  </si>
  <si>
    <t>93Y9SR8ZSPJ239650</t>
  </si>
  <si>
    <t>heriberto_429@hotmail.com</t>
  </si>
  <si>
    <t>MARILSA</t>
  </si>
  <si>
    <t>FIZ449</t>
  </si>
  <si>
    <t>BOSCONIA</t>
  </si>
  <si>
    <t>PE40647460</t>
  </si>
  <si>
    <t>3MZBN4278KM213052</t>
  </si>
  <si>
    <t>marilsavillalba@gmai.com</t>
  </si>
  <si>
    <t>HARRY</t>
  </si>
  <si>
    <t>GWZ679</t>
  </si>
  <si>
    <t>PY21433031</t>
  </si>
  <si>
    <t>JM7KF2WLAL0369527</t>
  </si>
  <si>
    <t>JJK599</t>
  </si>
  <si>
    <t>CONCORDIA</t>
  </si>
  <si>
    <t>PY10255014</t>
  </si>
  <si>
    <t>JM8KE4W35H0414553</t>
  </si>
  <si>
    <t>juliocesan159@gmail.com</t>
  </si>
  <si>
    <t>HJX292</t>
  </si>
  <si>
    <t>K24Z92523822</t>
  </si>
  <si>
    <t>3HGRM4870DG602122</t>
  </si>
  <si>
    <t>FWQ961</t>
  </si>
  <si>
    <t>JTY000407</t>
  </si>
  <si>
    <t>9BGKC48T0KG190628</t>
  </si>
  <si>
    <t>ELIZABETHDIAZFRANCO@HOTMAL.COM</t>
  </si>
  <si>
    <t>JMP530</t>
  </si>
  <si>
    <t>WBA31AA04M5R63715</t>
  </si>
  <si>
    <t>luzalbita06@hotmail.com</t>
  </si>
  <si>
    <t>JIS066</t>
  </si>
  <si>
    <t>P540460255</t>
  </si>
  <si>
    <t>3MDDJ2HA6KM207304</t>
  </si>
  <si>
    <t>malugar21@hotmail.com</t>
  </si>
  <si>
    <t>AROCA</t>
  </si>
  <si>
    <t>TLW967</t>
  </si>
  <si>
    <t>TUCSON [4] NX SELECT MT 2000CC 4X2 6</t>
  </si>
  <si>
    <t>G4NLPW673922</t>
  </si>
  <si>
    <t>TMAJB81DASJ485934</t>
  </si>
  <si>
    <t>kelly_vizcaino@hotmail.com</t>
  </si>
  <si>
    <t>LZQ142</t>
  </si>
  <si>
    <t>L4F223534933</t>
  </si>
  <si>
    <t>9BGEP69K0PG267813</t>
  </si>
  <si>
    <t>MEDIOSNACIONALES2009@GMAIL.COM</t>
  </si>
  <si>
    <t>DRK248</t>
  </si>
  <si>
    <t>AOJAH8651761</t>
  </si>
  <si>
    <t>9BFZB55F4H8651761</t>
  </si>
  <si>
    <t>sori@utp.edu.co</t>
  </si>
  <si>
    <t>UCP596</t>
  </si>
  <si>
    <t>F710Q173080</t>
  </si>
  <si>
    <t>9FBBSRADDFM525736</t>
  </si>
  <si>
    <t>josemiguel77@hotmail.com</t>
  </si>
  <si>
    <t>NKZ614</t>
  </si>
  <si>
    <t>G4FGRE042172</t>
  </si>
  <si>
    <t>3KPFF51ABSE052339</t>
  </si>
  <si>
    <t>EPP754</t>
  </si>
  <si>
    <t>A5 F5 COUPE 2.0 TFSI S- TP 2000CC T</t>
  </si>
  <si>
    <t>CYR059318</t>
  </si>
  <si>
    <t>WAUZZZF54JA074972</t>
  </si>
  <si>
    <t xml:space="preserve">AUDI A5 </t>
  </si>
  <si>
    <t>ojgr1975@hotmail.com</t>
  </si>
  <si>
    <t>JVU985</t>
  </si>
  <si>
    <t>P540617501</t>
  </si>
  <si>
    <t>3MDDJ2SAANM400020</t>
  </si>
  <si>
    <t>ale2628@hotmail.com</t>
  </si>
  <si>
    <t>LMT026</t>
  </si>
  <si>
    <t>K12C5775906</t>
  </si>
  <si>
    <t>JS2ZC5384P6401489</t>
  </si>
  <si>
    <t>dafegohe@gmail.com</t>
  </si>
  <si>
    <t>FUV221</t>
  </si>
  <si>
    <t>L4H210884431</t>
  </si>
  <si>
    <t>9BGEP76C0NB128914</t>
  </si>
  <si>
    <t>rodriguezluz1@hotmail.com</t>
  </si>
  <si>
    <t>HSM234</t>
  </si>
  <si>
    <t>F710Q144901</t>
  </si>
  <si>
    <t>9FBBSRADDEM975094</t>
  </si>
  <si>
    <t>albertoalqueria@yahoo.es</t>
  </si>
  <si>
    <t>LHQ244</t>
  </si>
  <si>
    <t>B4DA405Q124552</t>
  </si>
  <si>
    <t>93YRBB000NJ164038</t>
  </si>
  <si>
    <t>echeverryj.anamaria29@gmail.com</t>
  </si>
  <si>
    <t>RKN836</t>
  </si>
  <si>
    <t>CFZ086793</t>
  </si>
  <si>
    <t>9BWAB45U4BT254299</t>
  </si>
  <si>
    <t>marcela-sierra2011@hotmail.com</t>
  </si>
  <si>
    <t>JVN138</t>
  </si>
  <si>
    <t>PY40326956</t>
  </si>
  <si>
    <t>3MVDM2WLANLL107556</t>
  </si>
  <si>
    <t>janesabe@hotmail.com</t>
  </si>
  <si>
    <t>POTES</t>
  </si>
  <si>
    <t>GCU314</t>
  </si>
  <si>
    <t>HR16717394T</t>
  </si>
  <si>
    <t>3N1CN7AD0ZK168285</t>
  </si>
  <si>
    <t>mcmejiap@hotmail.com</t>
  </si>
  <si>
    <t>LOZ503</t>
  </si>
  <si>
    <t>K12MP4334676</t>
  </si>
  <si>
    <t>MBHZF63S3PG288162</t>
  </si>
  <si>
    <t>LEONARDOQUINTANA3497@GMAIL.COM</t>
  </si>
  <si>
    <t>FRL948</t>
  </si>
  <si>
    <t>SAIL LS MT 1400CC 4P AA 2AB</t>
  </si>
  <si>
    <t>LCU181223702</t>
  </si>
  <si>
    <t>9GASA58M4KB008081</t>
  </si>
  <si>
    <t>dionne55@hotmail.com</t>
  </si>
  <si>
    <t>ZZK826</t>
  </si>
  <si>
    <t>C 180 [C204] CGI COUP TP 1600CC T</t>
  </si>
  <si>
    <t>WDDGF3BB8EG240835</t>
  </si>
  <si>
    <t>cacogar1971@gmail.com</t>
  </si>
  <si>
    <t>LES521</t>
  </si>
  <si>
    <t>PY40524741</t>
  </si>
  <si>
    <t>JM7VA4WLARN100902</t>
  </si>
  <si>
    <t>inmobiliariapinaresrisaralda@hotmail.com</t>
  </si>
  <si>
    <t>NYR722</t>
  </si>
  <si>
    <t>KONA [2] ICE LIMITED AT 2000CC 4X2 6</t>
  </si>
  <si>
    <t>G4NSRU742680</t>
  </si>
  <si>
    <t>KMHHB81BESU152674</t>
  </si>
  <si>
    <t>namotollano@yahoo.es</t>
  </si>
  <si>
    <t>LOY388</t>
  </si>
  <si>
    <t>P540642693</t>
  </si>
  <si>
    <t>3MDDJ2HAARM410441</t>
  </si>
  <si>
    <t>marcevillegasm@gmail.com</t>
  </si>
  <si>
    <t>JPN105</t>
  </si>
  <si>
    <t>CLL255029</t>
  </si>
  <si>
    <t>3GNDJ8EE3LL255029</t>
  </si>
  <si>
    <t>arenriquez@jaramillomora.com</t>
  </si>
  <si>
    <t>KUS497</t>
  </si>
  <si>
    <t>COGUA</t>
  </si>
  <si>
    <t>LJO18M71520510</t>
  </si>
  <si>
    <t>LZWADAGA5MB024105</t>
  </si>
  <si>
    <t>Elizabethpaez074@gmail.com</t>
  </si>
  <si>
    <t>FJQ525</t>
  </si>
  <si>
    <t>HR16845292P</t>
  </si>
  <si>
    <t>3N1CN7AD3ZK165364</t>
  </si>
  <si>
    <t>olivamartinez591@gmail.com</t>
  </si>
  <si>
    <t>GJM490</t>
  </si>
  <si>
    <t>PICANTO [3] ZENITH AT 1250CC 2AB ABS AA</t>
  </si>
  <si>
    <t>G4LAKP052357</t>
  </si>
  <si>
    <t>KNAB3512BLT529318</t>
  </si>
  <si>
    <t>aurabuelvas@yahoo.es</t>
  </si>
  <si>
    <t>LMV641</t>
  </si>
  <si>
    <t>MPA017915</t>
  </si>
  <si>
    <t>9BGKH69T0PB125587</t>
  </si>
  <si>
    <t>dia.pava@hotamil.com</t>
  </si>
  <si>
    <t>MISAS</t>
  </si>
  <si>
    <t>KRW173</t>
  </si>
  <si>
    <t>1GRC407675</t>
  </si>
  <si>
    <t>JTEBU4JR3M5980118</t>
  </si>
  <si>
    <t>LRV037</t>
  </si>
  <si>
    <t>PE60242847</t>
  </si>
  <si>
    <t>JM7KF2W7AP0780409</t>
  </si>
  <si>
    <t>wval26@gmail.com</t>
  </si>
  <si>
    <t>JXR110</t>
  </si>
  <si>
    <t>IBIZA [5] STYLE TP 1600CC 5P</t>
  </si>
  <si>
    <t>CWV375188</t>
  </si>
  <si>
    <t>VSSZZZKJZNR000856</t>
  </si>
  <si>
    <t>FZO977</t>
  </si>
  <si>
    <t>TRAVERSE [2] HIGH COUNTRY TP 3600CC 4X4</t>
  </si>
  <si>
    <t>CKJ170667</t>
  </si>
  <si>
    <t>1GNEV9KW2KJ170667</t>
  </si>
  <si>
    <t>marcoajulio@gmail.com</t>
  </si>
  <si>
    <t>FERMIN</t>
  </si>
  <si>
    <t>USK038</t>
  </si>
  <si>
    <t>AB12Q000846</t>
  </si>
  <si>
    <t>9FB4SREB4HM529826</t>
  </si>
  <si>
    <t>fcastillo380@msn.com</t>
  </si>
  <si>
    <t>IFV030</t>
  </si>
  <si>
    <t>B12D1315383KD3</t>
  </si>
  <si>
    <t>9GAMF48D9GB010453</t>
  </si>
  <si>
    <t>ENK624</t>
  </si>
  <si>
    <t>FORESTER [4] [FL] 2.0 CVT PREMIUM TP 2000CC 6AB</t>
  </si>
  <si>
    <t>YC90082</t>
  </si>
  <si>
    <t>JF1SJ5LC5JG382107</t>
  </si>
  <si>
    <t>maya0212@hotmail.com</t>
  </si>
  <si>
    <t>KGV930</t>
  </si>
  <si>
    <t>COROLLA [11] SE-G AT 1800CC FE [BRA]</t>
  </si>
  <si>
    <t>1ZZ4993100</t>
  </si>
  <si>
    <t>9BRBA48E6B5130974</t>
  </si>
  <si>
    <t>MATEO.PELAEZ.QUINTANA@GMAIL.COM</t>
  </si>
  <si>
    <t>GTK487</t>
  </si>
  <si>
    <t>P540549349</t>
  </si>
  <si>
    <t>3MDDJ2HA6LM219527</t>
  </si>
  <si>
    <t>juanesteban.camargo@gmail.com</t>
  </si>
  <si>
    <t>LUR036</t>
  </si>
  <si>
    <t>L4F223294296</t>
  </si>
  <si>
    <t>9BGEP69K0PG243465</t>
  </si>
  <si>
    <t>edita1547@gmail.com</t>
  </si>
  <si>
    <t>LYV617</t>
  </si>
  <si>
    <t>PY40561507</t>
  </si>
  <si>
    <t>JM7VA2WLARN101460</t>
  </si>
  <si>
    <t>chocomanypa10@hotmail.com</t>
  </si>
  <si>
    <t>NXQ835</t>
  </si>
  <si>
    <t>PE40798987</t>
  </si>
  <si>
    <t>3MVDM2W7ASL305164</t>
  </si>
  <si>
    <t>cayita_76@hotmail.com</t>
  </si>
  <si>
    <t>BERTINI</t>
  </si>
  <si>
    <t>JZQ793</t>
  </si>
  <si>
    <t>R18ZB0705538</t>
  </si>
  <si>
    <t>93HRV1850LK500458</t>
  </si>
  <si>
    <t>carolinacollazosbertini@hotmail.com</t>
  </si>
  <si>
    <t>LQX832</t>
  </si>
  <si>
    <t>DHS463768</t>
  </si>
  <si>
    <t>9BWBH6BF6P4014869</t>
  </si>
  <si>
    <t>camila_duque5@hotmail.com</t>
  </si>
  <si>
    <t>DE MAHECHA</t>
  </si>
  <si>
    <t>LZO927</t>
  </si>
  <si>
    <t>GRAND VITARA GLX HYBRID MT 1500CC 6AB 4</t>
  </si>
  <si>
    <t>K15CN7051565</t>
  </si>
  <si>
    <t>MA3YKL1S2PT100167</t>
  </si>
  <si>
    <t>JEQ673</t>
  </si>
  <si>
    <t>2842Q045798</t>
  </si>
  <si>
    <t>9FBHSRA95HM407605</t>
  </si>
  <si>
    <t>samorales1937@gmail.com</t>
  </si>
  <si>
    <t>NKZ491</t>
  </si>
  <si>
    <t>G4FGRE061205</t>
  </si>
  <si>
    <t>3KPFD51ABSE068452</t>
  </si>
  <si>
    <t>camilagarcia1029@gmail.com</t>
  </si>
  <si>
    <t>JSY124</t>
  </si>
  <si>
    <t>HR16013305V</t>
  </si>
  <si>
    <t>3N8CP5HEXZL610613</t>
  </si>
  <si>
    <t>damaobregon2013@gmail.com</t>
  </si>
  <si>
    <t>JXY104</t>
  </si>
  <si>
    <t>J759Q080353</t>
  </si>
  <si>
    <t>9FB4SR0EGNM084283</t>
  </si>
  <si>
    <t>andresp0395@hotmail.com</t>
  </si>
  <si>
    <t>DISI</t>
  </si>
  <si>
    <t>IKX107</t>
  </si>
  <si>
    <t>1C4PJMCS9FW745545</t>
  </si>
  <si>
    <t>ximenarbarrantes@gmail.com</t>
  </si>
  <si>
    <t>DARWIN</t>
  </si>
  <si>
    <t>GPW324</t>
  </si>
  <si>
    <t>CHEROKEE [4] [F LONGITUDE TP 3200CC 4X4 C</t>
  </si>
  <si>
    <t>N04APLICA</t>
  </si>
  <si>
    <t>1C4PJMCX4KD475514</t>
  </si>
  <si>
    <t>LLM102</t>
  </si>
  <si>
    <t>M20AAB93945</t>
  </si>
  <si>
    <t>9BRK4AAG0P0067523</t>
  </si>
  <si>
    <t>malenaortizm@gmail.com</t>
  </si>
  <si>
    <t>ELO023</t>
  </si>
  <si>
    <t>A812UD99447</t>
  </si>
  <si>
    <t>9FB4SREB4KM240045</t>
  </si>
  <si>
    <t>HECTOR.VARGAS.3850@GMAIL.COM</t>
  </si>
  <si>
    <t>GUQ184</t>
  </si>
  <si>
    <t>QR25768070M</t>
  </si>
  <si>
    <t>JN1JBNT32Z0102346</t>
  </si>
  <si>
    <t>josehernando.avila55@hotmail.com</t>
  </si>
  <si>
    <t>DAS134</t>
  </si>
  <si>
    <t>CASTILLA LA NUEVA</t>
  </si>
  <si>
    <t>HR16007992V</t>
  </si>
  <si>
    <t>3N1CN8AE1ZL102868</t>
  </si>
  <si>
    <t>ambo1208@gmail.com</t>
  </si>
  <si>
    <t>JWW482</t>
  </si>
  <si>
    <t>COROLLA CROSS XE-I HYBRID TP 1800CC 7AB 4X2 R1</t>
  </si>
  <si>
    <t>2ZR2L95285</t>
  </si>
  <si>
    <t>9BRKZAAG1N0604608</t>
  </si>
  <si>
    <t>luzelenacali@gmail.com</t>
  </si>
  <si>
    <t>IYU425</t>
  </si>
  <si>
    <t>P540305383</t>
  </si>
  <si>
    <t>3MDDJ2HAAHM108314</t>
  </si>
  <si>
    <t>liliana.velez@asesorsura.com</t>
  </si>
  <si>
    <t>JLW894</t>
  </si>
  <si>
    <t>CWS104976</t>
  </si>
  <si>
    <t>9BWDL45U5LT109378</t>
  </si>
  <si>
    <t>martmiguel@gmail.com</t>
  </si>
  <si>
    <t>JXQ054</t>
  </si>
  <si>
    <t>K12MN7640960</t>
  </si>
  <si>
    <t>MA3ZF63S9NA808481</t>
  </si>
  <si>
    <t>david728romero@gmail.com</t>
  </si>
  <si>
    <t>OLMEDO</t>
  </si>
  <si>
    <t>HMK970</t>
  </si>
  <si>
    <t>1KD2339300</t>
  </si>
  <si>
    <t>JTEBH3FJ0E5062474</t>
  </si>
  <si>
    <t>ARZUZA</t>
  </si>
  <si>
    <t>GZV126</t>
  </si>
  <si>
    <t>K15BT1154278</t>
  </si>
  <si>
    <t>MHYNC22S4MJ101139</t>
  </si>
  <si>
    <t>zar0104@hotmail.com</t>
  </si>
  <si>
    <t>USY076</t>
  </si>
  <si>
    <t>SPORTAGE [3] [F REVOLUTION SUMM TP 2000CC 1AB A</t>
  </si>
  <si>
    <t>G4NAFH103128</t>
  </si>
  <si>
    <t>KNAPB81ABG7800882</t>
  </si>
  <si>
    <t>jhincapie3@hotmail.com</t>
  </si>
  <si>
    <t>DORANCE</t>
  </si>
  <si>
    <t>NHX860</t>
  </si>
  <si>
    <t>PE40803218</t>
  </si>
  <si>
    <t>3MVDM2W7ASL306870</t>
  </si>
  <si>
    <t>adomesa1977@gmail.com</t>
  </si>
  <si>
    <t>FRR802</t>
  </si>
  <si>
    <t>K12MN2150094</t>
  </si>
  <si>
    <t>MA3ZF63S6KA270432</t>
  </si>
  <si>
    <t>amaurydlr1952@hotmail.com</t>
  </si>
  <si>
    <t>IDW482</t>
  </si>
  <si>
    <t>HR16802116H</t>
  </si>
  <si>
    <t>3N1CN7AD7ZK148566</t>
  </si>
  <si>
    <t>vidalarturo@hotmail.com</t>
  </si>
  <si>
    <t>JIT561</t>
  </si>
  <si>
    <t>M16A2298677</t>
  </si>
  <si>
    <t>TSMYA22S5LM680180</t>
  </si>
  <si>
    <t>barrajqc@hotmail.com</t>
  </si>
  <si>
    <t>JAMES</t>
  </si>
  <si>
    <t>EHR328</t>
  </si>
  <si>
    <t>HR16864292T</t>
  </si>
  <si>
    <t>3N8CP5HD7ZL607367</t>
  </si>
  <si>
    <t>satu.js65@gmail.com</t>
  </si>
  <si>
    <t>IRQ185</t>
  </si>
  <si>
    <t>GOL [7] TRENDLINE MT 1600CC R14</t>
  </si>
  <si>
    <t>CFZR36129</t>
  </si>
  <si>
    <t>9BWAB45U5HP037927</t>
  </si>
  <si>
    <t>natirodriguez91@gmail.com</t>
  </si>
  <si>
    <t>MPU673</t>
  </si>
  <si>
    <t>1KD2200853</t>
  </si>
  <si>
    <t>JTEBH3FJ5C5045179</t>
  </si>
  <si>
    <t>LCASTANEDAESCOBAR@YAHOO.COM</t>
  </si>
  <si>
    <t>FABIANA</t>
  </si>
  <si>
    <t>NMM306</t>
  </si>
  <si>
    <t>HR16800205V</t>
  </si>
  <si>
    <t>3N8CP5HE4ZL626600</t>
  </si>
  <si>
    <t>grajalesrengifo5@hotmail.com</t>
  </si>
  <si>
    <t>LRV238</t>
  </si>
  <si>
    <t>2ZR2R92030</t>
  </si>
  <si>
    <t>9BRKZAAGXP0641076</t>
  </si>
  <si>
    <t>pepari@hotmail.com</t>
  </si>
  <si>
    <t>KTX845</t>
  </si>
  <si>
    <t>2TRC707F055760</t>
  </si>
  <si>
    <t>VF1RZG003NC362060</t>
  </si>
  <si>
    <t>juanrestrepo999@gmil.com</t>
  </si>
  <si>
    <t>MATOMA</t>
  </si>
  <si>
    <t>GWT631</t>
  </si>
  <si>
    <t>RANGER [5] [FL]  LIMITED TP 3200CC TD 4X4</t>
  </si>
  <si>
    <t>SA2QNJ244408</t>
  </si>
  <si>
    <t>8AFAR23L3NJ244408</t>
  </si>
  <si>
    <t>KGI160</t>
  </si>
  <si>
    <t>1GRA040669</t>
  </si>
  <si>
    <t>JTEBU3FJ305004041</t>
  </si>
  <si>
    <t>GFV291</t>
  </si>
  <si>
    <t>DHS322183</t>
  </si>
  <si>
    <t>9BWCH6CH0MP053911</t>
  </si>
  <si>
    <t>elibolpa@yahoo.com.mx</t>
  </si>
  <si>
    <t>NWM704</t>
  </si>
  <si>
    <t>2NR4780851</t>
  </si>
  <si>
    <t>9BRKB3F37S8328745</t>
  </si>
  <si>
    <t>luchilopez@hotmail.com</t>
  </si>
  <si>
    <t>FOZ021</t>
  </si>
  <si>
    <t>X5 [F15] xDrive35i TP 3000CC T CT</t>
  </si>
  <si>
    <t>WBAKR0108J0Z58301</t>
  </si>
  <si>
    <t>aguzman@vital.com.co</t>
  </si>
  <si>
    <t>URW484</t>
  </si>
  <si>
    <t>LOGAN F.II ENTRY [FAMILIER] MT 1400CC SA</t>
  </si>
  <si>
    <t>A710UL11946</t>
  </si>
  <si>
    <t>9FBLSRACDGM734485</t>
  </si>
  <si>
    <t>manuelricardohernandez@gmail.com</t>
  </si>
  <si>
    <t>LPU444</t>
  </si>
  <si>
    <t>DHS605851</t>
  </si>
  <si>
    <t>9BWBH6BF1R4024969</t>
  </si>
  <si>
    <t>DIAZ GRANADOS</t>
  </si>
  <si>
    <t>DZX601</t>
  </si>
  <si>
    <t>CZD810793</t>
  </si>
  <si>
    <t>WAUZZZ8U0HR096970</t>
  </si>
  <si>
    <t>jecepeda52@gmail.com</t>
  </si>
  <si>
    <t>YORLADY</t>
  </si>
  <si>
    <t>KRW546</t>
  </si>
  <si>
    <t>M16A2366101</t>
  </si>
  <si>
    <t>TSMYD21S1NMA02010</t>
  </si>
  <si>
    <t>GJY435</t>
  </si>
  <si>
    <t>SPORTAGE [4] [FL] EMOTION MT 2000CC 2AB ABS</t>
  </si>
  <si>
    <t>G4NAJW083307</t>
  </si>
  <si>
    <t>U5YPG81ABKL589719</t>
  </si>
  <si>
    <t>albertolaverde12@hotmail.com</t>
  </si>
  <si>
    <t>IXQ599</t>
  </si>
  <si>
    <t>3C4PDCAB3GT119081</t>
  </si>
  <si>
    <t>mdlenisrivera@gmail.com</t>
  </si>
  <si>
    <t>NZO872</t>
  </si>
  <si>
    <t>G4NHRH307704</t>
  </si>
  <si>
    <t>KNAEP81AES7678138</t>
  </si>
  <si>
    <t>patoele66@hotmail.com</t>
  </si>
  <si>
    <t>AMORTEGUI</t>
  </si>
  <si>
    <t>NSQ086</t>
  </si>
  <si>
    <t>C5 AIRCROSS MV UNIQUE AT 1600CC CT 4X</t>
  </si>
  <si>
    <t>10FJCX2972048</t>
  </si>
  <si>
    <t>VR7A45GYVPL001643</t>
  </si>
  <si>
    <t>wilsonamortegui@yahoo.com</t>
  </si>
  <si>
    <t>GJM231</t>
  </si>
  <si>
    <t>2842Q237537</t>
  </si>
  <si>
    <t>9FBHSR595LM051534</t>
  </si>
  <si>
    <t>LQS820</t>
  </si>
  <si>
    <t>G4NLMH010531</t>
  </si>
  <si>
    <t>U5YPV81DBPL056999</t>
  </si>
  <si>
    <t>jadpublicidad@hotmail.com</t>
  </si>
  <si>
    <t>KIMBERLY</t>
  </si>
  <si>
    <t>NIO945</t>
  </si>
  <si>
    <t>2ZR2V38650</t>
  </si>
  <si>
    <t>9BRKZAAG1R0665642</t>
  </si>
  <si>
    <t>luisavila2005@yahoo.com</t>
  </si>
  <si>
    <t>NEMESIO</t>
  </si>
  <si>
    <t>ZABALETA</t>
  </si>
  <si>
    <t>FQK798</t>
  </si>
  <si>
    <t>A812UE87479</t>
  </si>
  <si>
    <t>9FB5SREB4KM679581</t>
  </si>
  <si>
    <t>nemesiozabaleta87580@gmail.com</t>
  </si>
  <si>
    <t>LFN842</t>
  </si>
  <si>
    <t>ESCAPE [4] [FL] ST - LINE FHEV AT 2500CC  CT 4</t>
  </si>
  <si>
    <t>RUA36421</t>
  </si>
  <si>
    <t>1FMCU0MZXRUA36421</t>
  </si>
  <si>
    <t>LOX221</t>
  </si>
  <si>
    <t>C3 [3] [FL] SHINE AT 1600CC ABS 2</t>
  </si>
  <si>
    <t>10PRAQ0009901</t>
  </si>
  <si>
    <t>935CDNFPHPB533731</t>
  </si>
  <si>
    <t>yeyu1685@hotmail.com</t>
  </si>
  <si>
    <t>CORONA</t>
  </si>
  <si>
    <t>NQR292</t>
  </si>
  <si>
    <t>P540664350</t>
  </si>
  <si>
    <t>3MDDJ2HAASM452941</t>
  </si>
  <si>
    <t>mariajc99@hotmail.com</t>
  </si>
  <si>
    <t>DZW724</t>
  </si>
  <si>
    <t>320i F30 Sportline TP 2000CC T CT</t>
  </si>
  <si>
    <t>F1711794</t>
  </si>
  <si>
    <t>WBA8A1105JA119949</t>
  </si>
  <si>
    <t xml:space="preserve">BMW 320i </t>
  </si>
  <si>
    <t>gerencia@protemporales.com</t>
  </si>
  <si>
    <t>JBO495</t>
  </si>
  <si>
    <t>SPORTAGE [4] 2.0L TP 2000CC TD 6A</t>
  </si>
  <si>
    <t>D4HAGH328702</t>
  </si>
  <si>
    <t>KNAPN813DH7143747</t>
  </si>
  <si>
    <t>diegolam86@gmail.com</t>
  </si>
  <si>
    <t>IOT078</t>
  </si>
  <si>
    <t>HR16817725K</t>
  </si>
  <si>
    <t>3N1CK3CS9ZL384241</t>
  </si>
  <si>
    <t>dianafranco979@gmail.com</t>
  </si>
  <si>
    <t>FIW135</t>
  </si>
  <si>
    <t>CFZV00379</t>
  </si>
  <si>
    <t>9BWDB45U3NT051017</t>
  </si>
  <si>
    <t>dianacarogil@icloud.con</t>
  </si>
  <si>
    <t>GPR467</t>
  </si>
  <si>
    <t>3C4PDCAB4KT820592</t>
  </si>
  <si>
    <t>camiloa.bohorquezm@gmail.com</t>
  </si>
  <si>
    <t>LMU750</t>
  </si>
  <si>
    <t>XV [2] HYBRID TP 2000CC 7AB C</t>
  </si>
  <si>
    <t>YT37653</t>
  </si>
  <si>
    <t>JF1GTELL5NG167277</t>
  </si>
  <si>
    <t>cdgrisalesb@unal.edu.co</t>
  </si>
  <si>
    <t>ELO439</t>
  </si>
  <si>
    <t>P540439544</t>
  </si>
  <si>
    <t>3MDDJ2HAAKM205698</t>
  </si>
  <si>
    <t>smfr1065@gmail.com</t>
  </si>
  <si>
    <t>RKP595</t>
  </si>
  <si>
    <t>G6DCAS601658</t>
  </si>
  <si>
    <t>KNAKU813DC5171275</t>
  </si>
  <si>
    <t>JHZ271</t>
  </si>
  <si>
    <t>2842Q059616</t>
  </si>
  <si>
    <t>9FBHSR595HM446393</t>
  </si>
  <si>
    <t>KUY405</t>
  </si>
  <si>
    <t>AMAROK [FL] TRENDLINE MT 2000CC 4X4 2</t>
  </si>
  <si>
    <t>CNF124608</t>
  </si>
  <si>
    <t>WV1ZZZ2HZMA033782</t>
  </si>
  <si>
    <t>diegoch124@hotmail.com</t>
  </si>
  <si>
    <t>YARA</t>
  </si>
  <si>
    <t>GLV223</t>
  </si>
  <si>
    <t>CWV348244</t>
  </si>
  <si>
    <t>VSSZZZKJZLR001201</t>
  </si>
  <si>
    <t>dylancasas2015@gmail.com</t>
  </si>
  <si>
    <t>INES CONCEPCION</t>
  </si>
  <si>
    <t>KPL494</t>
  </si>
  <si>
    <t>F4RE410C282798</t>
  </si>
  <si>
    <t>93Y9SR5B3NJ869959</t>
  </si>
  <si>
    <t>loritoines@hotmal.com</t>
  </si>
  <si>
    <t>NVX025</t>
  </si>
  <si>
    <t>G3LARP150170</t>
  </si>
  <si>
    <t>KNAB2511AST284582</t>
  </si>
  <si>
    <t>alicia20palominojenny@hotmail.com</t>
  </si>
  <si>
    <t>JXW904</t>
  </si>
  <si>
    <t>G4NAMH311741</t>
  </si>
  <si>
    <t>U5YPG81ABNL101649</t>
  </si>
  <si>
    <t>angy.salazar.tec@gmail.com</t>
  </si>
  <si>
    <t>CRISTIANO</t>
  </si>
  <si>
    <t>VALCARCEL</t>
  </si>
  <si>
    <t>LLK075</t>
  </si>
  <si>
    <t>M16A2402862</t>
  </si>
  <si>
    <t>TSMYD21S5PMB36814</t>
  </si>
  <si>
    <t>alcrisval@gmail.com</t>
  </si>
  <si>
    <t>CONGOTE</t>
  </si>
  <si>
    <t>JYK060</t>
  </si>
  <si>
    <t>A452D003771</t>
  </si>
  <si>
    <t>9FBHJD206NM085501</t>
  </si>
  <si>
    <t>felipearangoc@yahoo.com</t>
  </si>
  <si>
    <t>EFN883</t>
  </si>
  <si>
    <t>HR16408863T</t>
  </si>
  <si>
    <t>3N8CP5HE0ZL459331</t>
  </si>
  <si>
    <t>gerencia@codimedica.com</t>
  </si>
  <si>
    <t>AYDEE</t>
  </si>
  <si>
    <t>IXO367</t>
  </si>
  <si>
    <t>CRV [4] [FL] EXL AT 2400CC 6AB T</t>
  </si>
  <si>
    <t>K24V22001632</t>
  </si>
  <si>
    <t>3HGRM4870GG600370</t>
  </si>
  <si>
    <t>mayrobayo@gmail.com</t>
  </si>
  <si>
    <t>NTY090</t>
  </si>
  <si>
    <t>G4FLR1142422</t>
  </si>
  <si>
    <t>LJD3BA1DES0026767</t>
  </si>
  <si>
    <t>KCW526</t>
  </si>
  <si>
    <t>2842Q033650</t>
  </si>
  <si>
    <t>9FB4SRC94GM203641</t>
  </si>
  <si>
    <t>luceromleon@yahoo.es</t>
  </si>
  <si>
    <t>BUSTILLO</t>
  </si>
  <si>
    <t>KQO319</t>
  </si>
  <si>
    <t>DHS483298</t>
  </si>
  <si>
    <t>9BWBH6BF8P4024416</t>
  </si>
  <si>
    <t>Cristinabustillop@gmail.com</t>
  </si>
  <si>
    <t>HWL834</t>
  </si>
  <si>
    <t>PE40223327</t>
  </si>
  <si>
    <t>3MZBM4278FM101421</t>
  </si>
  <si>
    <t>jorgeguillermorestrepoduarte@yahoo.com.co</t>
  </si>
  <si>
    <t>DWK330</t>
  </si>
  <si>
    <t>CJL901718</t>
  </si>
  <si>
    <t>3GNCJ8EE2JL901718</t>
  </si>
  <si>
    <t>JVU462</t>
  </si>
  <si>
    <t>HR16227808V</t>
  </si>
  <si>
    <t>3N1CN8AE8ZL106173</t>
  </si>
  <si>
    <t>lilio33juan@hotmail.com</t>
  </si>
  <si>
    <t>GKT908</t>
  </si>
  <si>
    <t>PE31424679</t>
  </si>
  <si>
    <t>JM7KF2W7AL0343571</t>
  </si>
  <si>
    <t>dfocampo@gmail.com</t>
  </si>
  <si>
    <t>EGX852</t>
  </si>
  <si>
    <t>E410C107180</t>
  </si>
  <si>
    <t>9FBHSR5B3JM067169</t>
  </si>
  <si>
    <t>GJX249</t>
  </si>
  <si>
    <t>2845Q021514</t>
  </si>
  <si>
    <t>9FB5SRC9BLM948299</t>
  </si>
  <si>
    <t>luzadrianagomezg@gmail.com</t>
  </si>
  <si>
    <t>NUL736</t>
  </si>
  <si>
    <t>CX50 GRAND TOURING LX AT 2500CC 4X4</t>
  </si>
  <si>
    <t>PY40665458</t>
  </si>
  <si>
    <t>JM7VA4WLASN103364</t>
  </si>
  <si>
    <t>Khq1984@gmail.com</t>
  </si>
  <si>
    <t>HWR455</t>
  </si>
  <si>
    <t>2TR7782809</t>
  </si>
  <si>
    <t>8AJZX69G5F9205077</t>
  </si>
  <si>
    <t>EOM658</t>
  </si>
  <si>
    <t>JTW001644</t>
  </si>
  <si>
    <t>9BGKT69T0KG285620</t>
  </si>
  <si>
    <t>JWT327</t>
  </si>
  <si>
    <t>P540610986</t>
  </si>
  <si>
    <t>3MDDJ2SAANM306080</t>
  </si>
  <si>
    <t>jvalenci@aerocivil.gov.co</t>
  </si>
  <si>
    <t>NSV669</t>
  </si>
  <si>
    <t>CWS171482</t>
  </si>
  <si>
    <t>9BWAL5BZ0RT660142</t>
  </si>
  <si>
    <t>lini_castro320@hotmail.com</t>
  </si>
  <si>
    <t>USX262</t>
  </si>
  <si>
    <t>ACCENT i25 1.4L MT 1400CC 4P</t>
  </si>
  <si>
    <t>G4LCFU354716</t>
  </si>
  <si>
    <t>KMHCT41BAGU874178</t>
  </si>
  <si>
    <t>gloriarf@hotmail.com</t>
  </si>
  <si>
    <t>KIY430</t>
  </si>
  <si>
    <t>1KD2043386</t>
  </si>
  <si>
    <t>JTEBH9FJ8BK034681</t>
  </si>
  <si>
    <t>monicor914@hotmail.com</t>
  </si>
  <si>
    <t>JXV417</t>
  </si>
  <si>
    <t>J759Q082551</t>
  </si>
  <si>
    <t>9FBHJD202NM086337</t>
  </si>
  <si>
    <t>jeam999@hotmail.com</t>
  </si>
  <si>
    <t>UUM296</t>
  </si>
  <si>
    <t>HR16826664H</t>
  </si>
  <si>
    <t>3N1CN7AD1ZK149471</t>
  </si>
  <si>
    <t>LUISAFRAMON@HOTMAIL.COM</t>
  </si>
  <si>
    <t>JPT171</t>
  </si>
  <si>
    <t>JTW008482</t>
  </si>
  <si>
    <t>9BGKT48T0LG118882</t>
  </si>
  <si>
    <t>juanarango6405@gmail.com</t>
  </si>
  <si>
    <t>JSR149</t>
  </si>
  <si>
    <t>F455K410</t>
  </si>
  <si>
    <t>WBATY5101M9D16008</t>
  </si>
  <si>
    <t>pedigree973@gmail.com</t>
  </si>
  <si>
    <t>ELV180</t>
  </si>
  <si>
    <t>HR16483492T</t>
  </si>
  <si>
    <t>3N8CP5HD7ZL461830</t>
  </si>
  <si>
    <t>lilianaastriddiazaldana@gmail.com</t>
  </si>
  <si>
    <t>LMV078</t>
  </si>
  <si>
    <t>PE40753919</t>
  </si>
  <si>
    <t>3MVDM2W7APL205926</t>
  </si>
  <si>
    <t>ivanalonso.acevedo@hotmail.com</t>
  </si>
  <si>
    <t>IRP104</t>
  </si>
  <si>
    <t>3 [3] SPORT TOURING TP 2000CC 5P</t>
  </si>
  <si>
    <t>PE40450548</t>
  </si>
  <si>
    <t>3MZBM4478HM121479</t>
  </si>
  <si>
    <t>florajaimep@gmail.com</t>
  </si>
  <si>
    <t>EFO999</t>
  </si>
  <si>
    <t>2842Q118359</t>
  </si>
  <si>
    <t>9FBHSR595JM927748</t>
  </si>
  <si>
    <t>julianavila23052007@hotmail.com</t>
  </si>
  <si>
    <t>LMY774</t>
  </si>
  <si>
    <t>A4 B9  40 TFSI MHE TP 2000CC T CT</t>
  </si>
  <si>
    <t>DEM036415</t>
  </si>
  <si>
    <t>WAUZZZF49NN006172</t>
  </si>
  <si>
    <t xml:space="preserve">AUDI A4 </t>
  </si>
  <si>
    <t>ateneoanab@hotmail.com</t>
  </si>
  <si>
    <t>EGW486</t>
  </si>
  <si>
    <t>LCU170103664</t>
  </si>
  <si>
    <t>9GASA58M9JB004204</t>
  </si>
  <si>
    <t>olguita.0907@hotmail.com</t>
  </si>
  <si>
    <t>DNQ060</t>
  </si>
  <si>
    <t>PE40535978</t>
  </si>
  <si>
    <t>3MZBN4278HM203519</t>
  </si>
  <si>
    <t>wilmeraguilerab@gmail.com</t>
  </si>
  <si>
    <t>FANDIÃ‘O</t>
  </si>
  <si>
    <t>IZT172</t>
  </si>
  <si>
    <t>HR16832240L</t>
  </si>
  <si>
    <t>3N1CN7AD3ZK156096</t>
  </si>
  <si>
    <t>MCT625</t>
  </si>
  <si>
    <t>KOLEOS [1][FL] DYNAMIQUE AT 2000CC TD 4X</t>
  </si>
  <si>
    <t>M9RD835C014562</t>
  </si>
  <si>
    <t>VF1VY0H0MDC411282</t>
  </si>
  <si>
    <t>Jbenited@gmail.com</t>
  </si>
  <si>
    <t>LAO</t>
  </si>
  <si>
    <t>MEDAGLIA</t>
  </si>
  <si>
    <t>EML654</t>
  </si>
  <si>
    <t>RIO ZENITH MT 1400CC 5P CT TC</t>
  </si>
  <si>
    <t>G4LCJE701552</t>
  </si>
  <si>
    <t>3KPA351ABKE102909</t>
  </si>
  <si>
    <t>amedaglia1@yahoo.com</t>
  </si>
  <si>
    <t>HFM204</t>
  </si>
  <si>
    <t>2TRA703P149190</t>
  </si>
  <si>
    <t>VF1VY0CA2EC482855</t>
  </si>
  <si>
    <t>AFELIPE0809@GMAIL.COM</t>
  </si>
  <si>
    <t>JMW180</t>
  </si>
  <si>
    <t>PE40688780</t>
  </si>
  <si>
    <t>3MVDM2W7AML104442</t>
  </si>
  <si>
    <t>KWZ072</t>
  </si>
  <si>
    <t>G4LAMP255298</t>
  </si>
  <si>
    <t>KNAB2512APT906774</t>
  </si>
  <si>
    <t>ginnasar@gmail.com</t>
  </si>
  <si>
    <t>FARIDE</t>
  </si>
  <si>
    <t>NFQ510</t>
  </si>
  <si>
    <t>DGK021326</t>
  </si>
  <si>
    <t>WAUZZZFY8P2079489</t>
  </si>
  <si>
    <t>farideguerrero@hotmail.com</t>
  </si>
  <si>
    <t>MAXIMILIANO</t>
  </si>
  <si>
    <t>EBV040</t>
  </si>
  <si>
    <t>CJL903641</t>
  </si>
  <si>
    <t>3GNCJ8EE3JL903641</t>
  </si>
  <si>
    <t>Maximilianogomez@gmail.com</t>
  </si>
  <si>
    <t>EOT083</t>
  </si>
  <si>
    <t>3 [3]  SPORT GRAND TOURING TP 2000CC CT TC</t>
  </si>
  <si>
    <t>PE40572449</t>
  </si>
  <si>
    <t>3MZBN4478JM206883</t>
  </si>
  <si>
    <t>info@visiontecno.com</t>
  </si>
  <si>
    <t>EDILMA</t>
  </si>
  <si>
    <t>LXV211</t>
  </si>
  <si>
    <t>SOLUTO EMOTION TP 1400CC 4P 2AB ABS</t>
  </si>
  <si>
    <t>G4LCN1061473</t>
  </si>
  <si>
    <t>LJD0AA29AP0203307</t>
  </si>
  <si>
    <t>edilmamontoyaecheverri1956@gmail.com</t>
  </si>
  <si>
    <t>MXO820</t>
  </si>
  <si>
    <t>MARCH ADVANCE AT 1600CC 2AB ABS</t>
  </si>
  <si>
    <t>HR16770504G</t>
  </si>
  <si>
    <t>3N1CK3CD2ZL364575</t>
  </si>
  <si>
    <t>mberdugoa@hotmail.com</t>
  </si>
  <si>
    <t>ADIELA</t>
  </si>
  <si>
    <t>HFP248</t>
  </si>
  <si>
    <t>A812Q000215</t>
  </si>
  <si>
    <t>9FB4SREB4HM606896</t>
  </si>
  <si>
    <t>FALEXANDERING@GMAIL.COM</t>
  </si>
  <si>
    <t>D ACHIARDI</t>
  </si>
  <si>
    <t>LJZ506</t>
  </si>
  <si>
    <t>PE40753946</t>
  </si>
  <si>
    <t>3MVDM2W7APL205948</t>
  </si>
  <si>
    <t>LQZ815</t>
  </si>
  <si>
    <t>L4F221824012</t>
  </si>
  <si>
    <t>9BGED48K0PG158678</t>
  </si>
  <si>
    <t>dyzabala7@outlook.com</t>
  </si>
  <si>
    <t>LRW468</t>
  </si>
  <si>
    <t>A452D014308</t>
  </si>
  <si>
    <t>9FBHJD203PM450297</t>
  </si>
  <si>
    <t>rositadazab@gmail.com</t>
  </si>
  <si>
    <t>JPM031</t>
  </si>
  <si>
    <t>J759Q018398</t>
  </si>
  <si>
    <t>9FB4SR0E5MM427158</t>
  </si>
  <si>
    <t>sacavi2013@gmail.com</t>
  </si>
  <si>
    <t>CASELLY</t>
  </si>
  <si>
    <t>DUN772</t>
  </si>
  <si>
    <t>RIDGELINE [2] RTL-T AT 3500CC CT</t>
  </si>
  <si>
    <t>J35Y63241082</t>
  </si>
  <si>
    <t>5FPYK3660HB901454</t>
  </si>
  <si>
    <t xml:space="preserve">HONDA RIDGELINE </t>
  </si>
  <si>
    <t>BRECETTI@HOTMAIL.COM</t>
  </si>
  <si>
    <t>LIM188</t>
  </si>
  <si>
    <t>PUA46012</t>
  </si>
  <si>
    <t>1FMCU0MZ3PUA46012</t>
  </si>
  <si>
    <t>juanjairolopez@hotmail.com</t>
  </si>
  <si>
    <t>MORON</t>
  </si>
  <si>
    <t>IRY731</t>
  </si>
  <si>
    <t>HR16712381M</t>
  </si>
  <si>
    <t>3N1CN7AD3ZK154378</t>
  </si>
  <si>
    <t>DEL P</t>
  </si>
  <si>
    <t>NUT411</t>
  </si>
  <si>
    <t>BM46222092A</t>
  </si>
  <si>
    <t>JN1T33JBXZ0010735</t>
  </si>
  <si>
    <t>SANDRA.NUNEZ@GABRICA.COM.CO</t>
  </si>
  <si>
    <t>NIO921</t>
  </si>
  <si>
    <t>PE40782004</t>
  </si>
  <si>
    <t>3MZBP2S7ARM202658</t>
  </si>
  <si>
    <t>diegoalonsoramos@yahoo.com</t>
  </si>
  <si>
    <t>SEGRERA</t>
  </si>
  <si>
    <t>DTX533</t>
  </si>
  <si>
    <t>A812UD40600</t>
  </si>
  <si>
    <t>9FB4SREB4JM974691</t>
  </si>
  <si>
    <t>csegrera25@gmail.com</t>
  </si>
  <si>
    <t>IOR467</t>
  </si>
  <si>
    <t>CLA 180 [C117] TP 1600CC T CT</t>
  </si>
  <si>
    <t>WDD1173421N278903</t>
  </si>
  <si>
    <t>SANDRAROZOZAPATA@GMAIL.COM</t>
  </si>
  <si>
    <t>LUCELLY</t>
  </si>
  <si>
    <t>DAVILAA</t>
  </si>
  <si>
    <t>GHL274</t>
  </si>
  <si>
    <t>POLO [6] TRACK MT 1600CC 4AB 4X2</t>
  </si>
  <si>
    <t>CWS612356</t>
  </si>
  <si>
    <t>9BWAL5BZ1ST613904</t>
  </si>
  <si>
    <t>blancalucelly@yahoo.es</t>
  </si>
  <si>
    <t>JNP841</t>
  </si>
  <si>
    <t>Z1200560L4AX0205</t>
  </si>
  <si>
    <t>9GACE5CD0MB007710</t>
  </si>
  <si>
    <t>edgarpilonieta@gmail.com</t>
  </si>
  <si>
    <t>JRW886</t>
  </si>
  <si>
    <t>K10BN2433006</t>
  </si>
  <si>
    <t>MA3FL41S2NA272539</t>
  </si>
  <si>
    <t>natalia.arenaspaez@gmail.com</t>
  </si>
  <si>
    <t>BRIGITH</t>
  </si>
  <si>
    <t>LJL418</t>
  </si>
  <si>
    <t>VERSA [2] ADVANCE MT 1600CC RIN 16</t>
  </si>
  <si>
    <t>HR16604980V</t>
  </si>
  <si>
    <t>3N1CN8AE3ZL113628</t>
  </si>
  <si>
    <t>brigithandres@hotmail.com</t>
  </si>
  <si>
    <t>JULIETH</t>
  </si>
  <si>
    <t>JXW669</t>
  </si>
  <si>
    <t>2ZR2M99072</t>
  </si>
  <si>
    <t>9BRKZAAG1N0614135</t>
  </si>
  <si>
    <t>anayuliethgar@gmail.com</t>
  </si>
  <si>
    <t>LZY304</t>
  </si>
  <si>
    <t>A25AV523253</t>
  </si>
  <si>
    <t>JTMR6RFVXPD082531</t>
  </si>
  <si>
    <t>LLX258</t>
  </si>
  <si>
    <t>1GRC565440</t>
  </si>
  <si>
    <t>JTEBU3FJ8N5095377</t>
  </si>
  <si>
    <t>carlosmejiae@gmail.com</t>
  </si>
  <si>
    <t>NFN269</t>
  </si>
  <si>
    <t>W1N2477871J512436</t>
  </si>
  <si>
    <t>analuciasg13@gmail.com</t>
  </si>
  <si>
    <t>LMV250</t>
  </si>
  <si>
    <t>J759Q163342</t>
  </si>
  <si>
    <t>9FB5SR4DXPM426941</t>
  </si>
  <si>
    <t>fabiholas@hotmail.com</t>
  </si>
  <si>
    <t>YOANEE</t>
  </si>
  <si>
    <t>USX661</t>
  </si>
  <si>
    <t>GOLF [7] COMFORTLINE MT 1600CC R16</t>
  </si>
  <si>
    <t>CWV100483</t>
  </si>
  <si>
    <t>3VWB96AU8FM047525</t>
  </si>
  <si>
    <t>ARVIDAL25@HOTMAIL.COM</t>
  </si>
  <si>
    <t>LMN753</t>
  </si>
  <si>
    <t>ACCENT [6] ADVANCE HB20 AT 1600CC ABS</t>
  </si>
  <si>
    <t>G4FGNU209090</t>
  </si>
  <si>
    <t>9BHCP41CAPP363063</t>
  </si>
  <si>
    <t>milloson06@yahoo.es</t>
  </si>
  <si>
    <t>JOT938</t>
  </si>
  <si>
    <t>U4JBL8805425</t>
  </si>
  <si>
    <t>9BFZB65X4L8805425</t>
  </si>
  <si>
    <t>GYP175</t>
  </si>
  <si>
    <t>LYXRLS584592</t>
  </si>
  <si>
    <t>3GNAX9EV2LS584592</t>
  </si>
  <si>
    <t>MIGUELANGEL1011@YAHOO.COM</t>
  </si>
  <si>
    <t>MOV969</t>
  </si>
  <si>
    <t>VITERBO</t>
  </si>
  <si>
    <t>FORTUNER 2.7L MT 2700CC 4X2</t>
  </si>
  <si>
    <t>50366922TR</t>
  </si>
  <si>
    <t>fabianarango61@hotmail.com</t>
  </si>
  <si>
    <t>NLZ400</t>
  </si>
  <si>
    <t>BYD472QAS22384889</t>
  </si>
  <si>
    <t>LGXC74C48R0000889</t>
  </si>
  <si>
    <t>LYQ457</t>
  </si>
  <si>
    <t>P540638174</t>
  </si>
  <si>
    <t>3MDDJ2SAARM409233</t>
  </si>
  <si>
    <t>UCX965</t>
  </si>
  <si>
    <t>FUA34132</t>
  </si>
  <si>
    <t>1FMCU9G9XFUA34132</t>
  </si>
  <si>
    <t>sheolyrock@gmail.com</t>
  </si>
  <si>
    <t>KNO846</t>
  </si>
  <si>
    <t>A25AR615866</t>
  </si>
  <si>
    <t>JTMR6RFV3MD028712</t>
  </si>
  <si>
    <t>chatoaristi@gmail.com</t>
  </si>
  <si>
    <t>NCT801</t>
  </si>
  <si>
    <t>2TR7345781</t>
  </si>
  <si>
    <t>8AJZX69G8D9201439</t>
  </si>
  <si>
    <t>nataliagomezh00@gmail.com</t>
  </si>
  <si>
    <t>BARCELO</t>
  </si>
  <si>
    <t>MXN254</t>
  </si>
  <si>
    <t>207 ALLURE MT 1600CC 5P CT</t>
  </si>
  <si>
    <t>PSA5F0110FHCA1600763</t>
  </si>
  <si>
    <t>VF3WC5FS0DE001474</t>
  </si>
  <si>
    <t>rbarcelo12@gmail.com</t>
  </si>
  <si>
    <t>KNO883</t>
  </si>
  <si>
    <t>F4RE412C211610</t>
  </si>
  <si>
    <t>93YRHACA2NJ850866</t>
  </si>
  <si>
    <t>yugrisa@hotmail.com</t>
  </si>
  <si>
    <t>KRW079</t>
  </si>
  <si>
    <t>CFZV07710</t>
  </si>
  <si>
    <t>9BWDB45U2NT070822</t>
  </si>
  <si>
    <t>JER444</t>
  </si>
  <si>
    <t>GBC22434</t>
  </si>
  <si>
    <t>2FMPK4K82GBC22434</t>
  </si>
  <si>
    <t>juanjoseosorio94@gmail.com</t>
  </si>
  <si>
    <t>GQT012</t>
  </si>
  <si>
    <t>C-ELYSEE SHINE TP 1600CC 4AB R</t>
  </si>
  <si>
    <t>10KNAL0004844</t>
  </si>
  <si>
    <t>VF7DDNFPTLJ523598</t>
  </si>
  <si>
    <t>maracomor@hotmail.com</t>
  </si>
  <si>
    <t>NXV057</t>
  </si>
  <si>
    <t>RUB04278</t>
  </si>
  <si>
    <t>1FMCU0GN9RUB04278</t>
  </si>
  <si>
    <t>DIANA_AVILA08@HOTMAIL.COM</t>
  </si>
  <si>
    <t>QUITIAN</t>
  </si>
  <si>
    <t>JDZ008</t>
  </si>
  <si>
    <t>PY10236845</t>
  </si>
  <si>
    <t>JM8KE4W37H0377358</t>
  </si>
  <si>
    <t>jeannethe08@hotmail.com</t>
  </si>
  <si>
    <t>IGX001</t>
  </si>
  <si>
    <t>X1 [E84] sDrive 18d TP 2000CC TD</t>
  </si>
  <si>
    <t>WBAVN7105FVY97632</t>
  </si>
  <si>
    <t>DEL ROCIO</t>
  </si>
  <si>
    <t>KTT593</t>
  </si>
  <si>
    <t>PE40729667</t>
  </si>
  <si>
    <t>3MVDM2W7ANL116905</t>
  </si>
  <si>
    <t>rocioa1604@hotmail.com</t>
  </si>
  <si>
    <t>GZW089</t>
  </si>
  <si>
    <t>J759Q028157</t>
  </si>
  <si>
    <t>9FB5SR4DXMM740049</t>
  </si>
  <si>
    <t>karen0516@gmail.com</t>
  </si>
  <si>
    <t>LYL644</t>
  </si>
  <si>
    <t>2ZR2X65518</t>
  </si>
  <si>
    <t>9BRBZ3BE0R4055460</t>
  </si>
  <si>
    <t>NYDIA</t>
  </si>
  <si>
    <t>RETIZ</t>
  </si>
  <si>
    <t>IDZ372</t>
  </si>
  <si>
    <t>CRV [4] LX AT 2400CC</t>
  </si>
  <si>
    <t>K24Z93533858</t>
  </si>
  <si>
    <t>3HGRM3830EG605509</t>
  </si>
  <si>
    <t>mireyaneirar@outlook.com</t>
  </si>
  <si>
    <t>AGUEL</t>
  </si>
  <si>
    <t>JRW891</t>
  </si>
  <si>
    <t>PE40723231</t>
  </si>
  <si>
    <t>3MVDM2W7ANL115035</t>
  </si>
  <si>
    <t>beatrizplazas78@gmail.com</t>
  </si>
  <si>
    <t>LUQUERNA</t>
  </si>
  <si>
    <t>JYL405</t>
  </si>
  <si>
    <t>CFZV07638</t>
  </si>
  <si>
    <t>9BWAB45UXNT077746</t>
  </si>
  <si>
    <t>lilianatopography@gmail.com</t>
  </si>
  <si>
    <t>RIVADENEIRA</t>
  </si>
  <si>
    <t>KNO669</t>
  </si>
  <si>
    <t>PE40721648</t>
  </si>
  <si>
    <t>3MVDM2W7ANL114199</t>
  </si>
  <si>
    <t>maorivaden@gmail.com</t>
  </si>
  <si>
    <t>JUK457</t>
  </si>
  <si>
    <t>B4DA405Q089657</t>
  </si>
  <si>
    <t>93YRBB00XMJ703523</t>
  </si>
  <si>
    <t>Liliana.riwi@gmail.com</t>
  </si>
  <si>
    <t>BALANTA</t>
  </si>
  <si>
    <t>SABI</t>
  </si>
  <si>
    <t>JSY153</t>
  </si>
  <si>
    <t>EXPLORER [6] LIMITED TP 2300CC T TC 4X4</t>
  </si>
  <si>
    <t>LGY70943</t>
  </si>
  <si>
    <t>andreabalanta@gmail.com</t>
  </si>
  <si>
    <t>FSY513</t>
  </si>
  <si>
    <t>HR16610734T</t>
  </si>
  <si>
    <t>3N8CP5HE9ZL467380</t>
  </si>
  <si>
    <t>dora.elena.01@hotmail.com</t>
  </si>
  <si>
    <t>NJP468</t>
  </si>
  <si>
    <t>LJO18P20620144</t>
  </si>
  <si>
    <t>LZWADAGA6PB065962</t>
  </si>
  <si>
    <t>ramosabogados2016@gmail.com</t>
  </si>
  <si>
    <t>EFW746</t>
  </si>
  <si>
    <t>2TEA247564</t>
  </si>
  <si>
    <t>8AJCX8GS2J0691515</t>
  </si>
  <si>
    <t>felipegomezp07@gmail.com</t>
  </si>
  <si>
    <t>ROBINSON</t>
  </si>
  <si>
    <t>KPN253</t>
  </si>
  <si>
    <t>F4RE412C210740</t>
  </si>
  <si>
    <t>93Y9SR5B6NJ930937</t>
  </si>
  <si>
    <t>EOT839</t>
  </si>
  <si>
    <t>E 200 [C238] COUPE TP 2000CC T</t>
  </si>
  <si>
    <t>WDD2383421F003876</t>
  </si>
  <si>
    <t>patriciakuartas@hotmail.com</t>
  </si>
  <si>
    <t>JMY183</t>
  </si>
  <si>
    <t>1ML119735</t>
  </si>
  <si>
    <t>3G1M95E24ML119735</t>
  </si>
  <si>
    <t>lilianaquinterocardozo@hotmail.com</t>
  </si>
  <si>
    <t>PFU611</t>
  </si>
  <si>
    <t>2TR7045446</t>
  </si>
  <si>
    <t>MR1YX59G2B3102250</t>
  </si>
  <si>
    <t>maurodiza@hotmail.com</t>
  </si>
  <si>
    <t>DWN478</t>
  </si>
  <si>
    <t>F4RE412C052547</t>
  </si>
  <si>
    <t>93YRHACA2HJ655460</t>
  </si>
  <si>
    <t>FSO136</t>
  </si>
  <si>
    <t>G4NAKH015386</t>
  </si>
  <si>
    <t>U5YPG81ABLL765998</t>
  </si>
  <si>
    <t>olgomezs@hotmail.com</t>
  </si>
  <si>
    <t>DWM929</t>
  </si>
  <si>
    <t>CA43704</t>
  </si>
  <si>
    <t>JF1GT7LL5JG008239</t>
  </si>
  <si>
    <t>romautopia@gmail.com</t>
  </si>
  <si>
    <t>KZU642</t>
  </si>
  <si>
    <t>K12MP4317960</t>
  </si>
  <si>
    <t>MBHZF63S6PG222303</t>
  </si>
  <si>
    <t>hernan041175@gmail.com</t>
  </si>
  <si>
    <t>ROLON</t>
  </si>
  <si>
    <t>NUL620</t>
  </si>
  <si>
    <t>G4LARP151826</t>
  </si>
  <si>
    <t>KNAB2512AST285055</t>
  </si>
  <si>
    <t>NAAR</t>
  </si>
  <si>
    <t>KQN318</t>
  </si>
  <si>
    <t>2ZR2R87312</t>
  </si>
  <si>
    <t>9BRKZAAG3P0640304</t>
  </si>
  <si>
    <t>Jorgeandres3@gmail.com</t>
  </si>
  <si>
    <t>LEDESMA</t>
  </si>
  <si>
    <t>JNZ421</t>
  </si>
  <si>
    <t>G4NAKH056298</t>
  </si>
  <si>
    <t>U5YPG81ABML883247</t>
  </si>
  <si>
    <t>alpar@hotmail.com</t>
  </si>
  <si>
    <t>MARLYN</t>
  </si>
  <si>
    <t>DTV923</t>
  </si>
  <si>
    <t>SONIC [FL] LT MT 1600CC 4P 2A</t>
  </si>
  <si>
    <t>1HS546846</t>
  </si>
  <si>
    <t>3G1J85CC4HS546846</t>
  </si>
  <si>
    <t>marlynmunozflorez@yahoo.com</t>
  </si>
  <si>
    <t>LKU012</t>
  </si>
  <si>
    <t>TRACKER [3] TURBO LT MT 1200CC 4X2</t>
  </si>
  <si>
    <t>L4H221794100</t>
  </si>
  <si>
    <t>9BGEA76C0PB149230</t>
  </si>
  <si>
    <t>jbaenam500@hotmail.com</t>
  </si>
  <si>
    <t>KPV113</t>
  </si>
  <si>
    <t>PE40726380</t>
  </si>
  <si>
    <t>3MVDM2W7ANL115732</t>
  </si>
  <si>
    <t>davidrhenao@gmail.com</t>
  </si>
  <si>
    <t>FYV652</t>
  </si>
  <si>
    <t>JETTA [7] TSI COMFORTLINE MT 1400CC T R16</t>
  </si>
  <si>
    <t>CZD905816</t>
  </si>
  <si>
    <t>3VWN66BU3KM146235</t>
  </si>
  <si>
    <t>belenacastano@gmail.com</t>
  </si>
  <si>
    <t>URAZAN</t>
  </si>
  <si>
    <t>GBU419</t>
  </si>
  <si>
    <t>K1D20841</t>
  </si>
  <si>
    <t>WF0CP6B95K1D20841</t>
  </si>
  <si>
    <t>cesar_urazan@hotmail.es</t>
  </si>
  <si>
    <t>DJL941</t>
  </si>
  <si>
    <t>1GRA342010</t>
  </si>
  <si>
    <t>JTEBU4JR9C5072593</t>
  </si>
  <si>
    <t>velezgutierrez@gmail.com</t>
  </si>
  <si>
    <t>PRISCILA</t>
  </si>
  <si>
    <t>IJV366</t>
  </si>
  <si>
    <t>A690Q271502</t>
  </si>
  <si>
    <t>9FBBSRALSGM941594</t>
  </si>
  <si>
    <t>mariapris23@gmail.com</t>
  </si>
  <si>
    <t>MYK209</t>
  </si>
  <si>
    <t>2TRC707F075272</t>
  </si>
  <si>
    <t>VF1RZG009RC391942</t>
  </si>
  <si>
    <t>FIW863</t>
  </si>
  <si>
    <t>PE40741074</t>
  </si>
  <si>
    <t>3MVDM2W7APL201558</t>
  </si>
  <si>
    <t>clausgiraldo25@gmail.com</t>
  </si>
  <si>
    <t>UBQ382</t>
  </si>
  <si>
    <t>SPORTAGE FQ [2] 2.0L AT 2000CC AB</t>
  </si>
  <si>
    <t>G4GCDW014621</t>
  </si>
  <si>
    <t>8LGJE5539FE006763</t>
  </si>
  <si>
    <t>luzlabella1964@hotmail.com</t>
  </si>
  <si>
    <t>AMBROSIO</t>
  </si>
  <si>
    <t>FUQUENE</t>
  </si>
  <si>
    <t>JQY360</t>
  </si>
  <si>
    <t>2GD4829975</t>
  </si>
  <si>
    <t>8AJCB3GS7L2431829</t>
  </si>
  <si>
    <t>marioambrosiofuquene@hotmail.com</t>
  </si>
  <si>
    <t>GRU297</t>
  </si>
  <si>
    <t>QASHQAI [3] [FL SENSE CONNECT TP 2000CC 4X2 2</t>
  </si>
  <si>
    <t>MR20630082W</t>
  </si>
  <si>
    <t>oang2010@gmail.com</t>
  </si>
  <si>
    <t>CATHERYN</t>
  </si>
  <si>
    <t>DZW860</t>
  </si>
  <si>
    <t>HM106935</t>
  </si>
  <si>
    <t>3FADP4EJ7HM106935</t>
  </si>
  <si>
    <t>eka_0100@hotmail.com</t>
  </si>
  <si>
    <t>LLK769</t>
  </si>
  <si>
    <t>LJO18N60220267</t>
  </si>
  <si>
    <t>LZWADAGA1PB020363</t>
  </si>
  <si>
    <t>LOMONACO</t>
  </si>
  <si>
    <t>NKT930</t>
  </si>
  <si>
    <t>2ZR3A13685</t>
  </si>
  <si>
    <t>9BRKZAAG9S0693923</t>
  </si>
  <si>
    <t>GFR620</t>
  </si>
  <si>
    <t>A25AR192352</t>
  </si>
  <si>
    <t>JTMD13FVXLD521551</t>
  </si>
  <si>
    <t>luisalbertof04@gmail.com</t>
  </si>
  <si>
    <t>FIT663</t>
  </si>
  <si>
    <t>J759Q017856</t>
  </si>
  <si>
    <t>9FB5SR4DXMM426007</t>
  </si>
  <si>
    <t>marta.a@hotmail.com</t>
  </si>
  <si>
    <t>LSN553</t>
  </si>
  <si>
    <t>2ZR2S83323</t>
  </si>
  <si>
    <t>9BRKZAAG9P0648441</t>
  </si>
  <si>
    <t>JJQ824</t>
  </si>
  <si>
    <t>PY31133688</t>
  </si>
  <si>
    <t>JM7KF2WLAM0600468</t>
  </si>
  <si>
    <t>MFV975</t>
  </si>
  <si>
    <t>CCS619133</t>
  </si>
  <si>
    <t>3GNAL7EK7CS619133</t>
  </si>
  <si>
    <t>gomezjavier249@gmail.com</t>
  </si>
  <si>
    <t>LASCARIO</t>
  </si>
  <si>
    <t>IKY728</t>
  </si>
  <si>
    <t>2845Q001341</t>
  </si>
  <si>
    <t>9FB4SRC9BGM112401</t>
  </si>
  <si>
    <t>FNN898</t>
  </si>
  <si>
    <t>CFZT71614</t>
  </si>
  <si>
    <t>9BWAB45U4KT013536</t>
  </si>
  <si>
    <t>andresgonzalez961121@gmail.com</t>
  </si>
  <si>
    <t>FOQ550</t>
  </si>
  <si>
    <t>J1C92989</t>
  </si>
  <si>
    <t>WF0CP6A95J1C92989</t>
  </si>
  <si>
    <t>juancereal@hotmail.com</t>
  </si>
  <si>
    <t>SALOMON</t>
  </si>
  <si>
    <t>RBU540</t>
  </si>
  <si>
    <t>A1 SPORTBACK 8X [FL] 1.4 TFS TP 1400CC T CT</t>
  </si>
  <si>
    <t>CZC717544</t>
  </si>
  <si>
    <t>WAUZZZ8XXHB069455</t>
  </si>
  <si>
    <t xml:space="preserve">AUDI A1 </t>
  </si>
  <si>
    <t>SACOSTAF_48@HOTMAIL.COM</t>
  </si>
  <si>
    <t>EUGENIO</t>
  </si>
  <si>
    <t>LPR629</t>
  </si>
  <si>
    <t>CNF130938</t>
  </si>
  <si>
    <t>WV1ZZZ2HZNA029617</t>
  </si>
  <si>
    <t>LSN922</t>
  </si>
  <si>
    <t>M16A2404403</t>
  </si>
  <si>
    <t>TSMYD21S8PMB28268</t>
  </si>
  <si>
    <t>lolo1494@hotmail.com</t>
  </si>
  <si>
    <t>NWK099</t>
  </si>
  <si>
    <t>J759Q277930</t>
  </si>
  <si>
    <t>9FB5SR4DXRM908159</t>
  </si>
  <si>
    <t>cardonaines1234@gmail.com</t>
  </si>
  <si>
    <t>LUS442</t>
  </si>
  <si>
    <t>DHS443778</t>
  </si>
  <si>
    <t>9BWCH6CH4PP007650</t>
  </si>
  <si>
    <t>agiraldovelasquez@gmail.com</t>
  </si>
  <si>
    <t>JDL934</t>
  </si>
  <si>
    <t>3C4PDCABXGT179164</t>
  </si>
  <si>
    <t>diegoep007@gmail.com</t>
  </si>
  <si>
    <t>VIGOYA</t>
  </si>
  <si>
    <t>KZY831</t>
  </si>
  <si>
    <t>G4LANP003879</t>
  </si>
  <si>
    <t>KNAB3512BPT921630</t>
  </si>
  <si>
    <t>juannik@outlook.es</t>
  </si>
  <si>
    <t>HHS411</t>
  </si>
  <si>
    <t>CERATO PRO 1.6L MT 1600CC 4P 2AB</t>
  </si>
  <si>
    <t>G4FGDH687823</t>
  </si>
  <si>
    <t>KNAFX411AE5858729</t>
  </si>
  <si>
    <t>mauro01salome@gmail.com</t>
  </si>
  <si>
    <t>LPR472</t>
  </si>
  <si>
    <t>M16A2397738</t>
  </si>
  <si>
    <t>TSMYD21S7PMB12725</t>
  </si>
  <si>
    <t>ingezacm@hotmail.com</t>
  </si>
  <si>
    <t>JMR070</t>
  </si>
  <si>
    <t>W1K1770871J229084</t>
  </si>
  <si>
    <t>edwardmaco72@hotmail.com</t>
  </si>
  <si>
    <t>KKW628</t>
  </si>
  <si>
    <t>2TR7111715</t>
  </si>
  <si>
    <t>MR1ZX69G9C8102910</t>
  </si>
  <si>
    <t>aramahv@hotmail.com</t>
  </si>
  <si>
    <t>YENI</t>
  </si>
  <si>
    <t>JXU834</t>
  </si>
  <si>
    <t>B4DA405Q113739</t>
  </si>
  <si>
    <t>93YRBB005NJ996507</t>
  </si>
  <si>
    <t>edwint0723@gmail.com</t>
  </si>
  <si>
    <t>ORTEGON</t>
  </si>
  <si>
    <t>MUU544</t>
  </si>
  <si>
    <t>A690Q168645</t>
  </si>
  <si>
    <t>9FBHSRC85DM008818</t>
  </si>
  <si>
    <t>IJY189</t>
  </si>
  <si>
    <t>CFZP36727</t>
  </si>
  <si>
    <t>9BWAB05UXGP033945</t>
  </si>
  <si>
    <t>hgaleanog@gmail.com</t>
  </si>
  <si>
    <t>LRV194</t>
  </si>
  <si>
    <t>PY21956697</t>
  </si>
  <si>
    <t>JM7KF2WLAP0780922</t>
  </si>
  <si>
    <t>lasm1@hotmail.com</t>
  </si>
  <si>
    <t>UCS670</t>
  </si>
  <si>
    <t>WDD2462421J288166</t>
  </si>
  <si>
    <t>ruthmariarodriguez@gmail.com</t>
  </si>
  <si>
    <t>ZZT935</t>
  </si>
  <si>
    <t>VERSA SENSE AT 1600CC 2AB ABS</t>
  </si>
  <si>
    <t>HR16716440J</t>
  </si>
  <si>
    <t>3N1CN7AD0ZK147257</t>
  </si>
  <si>
    <t>FRP268</t>
  </si>
  <si>
    <t>1KD2846712</t>
  </si>
  <si>
    <t>JTEBH3FJ3K5103305</t>
  </si>
  <si>
    <t>nubecilla13@yahoo.com</t>
  </si>
  <si>
    <t>EMT127</t>
  </si>
  <si>
    <t>JM118009</t>
  </si>
  <si>
    <t>3FADP4EJ0JM118009</t>
  </si>
  <si>
    <t>LMT360</t>
  </si>
  <si>
    <t>NUB03034</t>
  </si>
  <si>
    <t>1FMCU0BZ3NUB03034</t>
  </si>
  <si>
    <t>gmonroycnp@gmail.com</t>
  </si>
  <si>
    <t>JINETE</t>
  </si>
  <si>
    <t>EJR659</t>
  </si>
  <si>
    <t>G4NAHH744500</t>
  </si>
  <si>
    <t>KNAPM81ABJ7349545</t>
  </si>
  <si>
    <t>FNT650</t>
  </si>
  <si>
    <t>E412C139090</t>
  </si>
  <si>
    <t>nidiaesperanza2@gmail.com</t>
  </si>
  <si>
    <t>JQR600</t>
  </si>
  <si>
    <t>L4F202510063</t>
  </si>
  <si>
    <t>9BGEP69K0MG141368</t>
  </si>
  <si>
    <t>dportiz@gmail.com</t>
  </si>
  <si>
    <t>NML745</t>
  </si>
  <si>
    <t>M15ABK63707</t>
  </si>
  <si>
    <t>JTDKBABB4PA243483</t>
  </si>
  <si>
    <t>ginasolz@yahoo.com</t>
  </si>
  <si>
    <t>HSS129</t>
  </si>
  <si>
    <t>CBP528981</t>
  </si>
  <si>
    <t>3VWBV49M6EM016700</t>
  </si>
  <si>
    <t>amadoma@outlook.es</t>
  </si>
  <si>
    <t>NCW249</t>
  </si>
  <si>
    <t>F710Q124321</t>
  </si>
  <si>
    <t>9FBBSRADDDM037450</t>
  </si>
  <si>
    <t>ELIA_TEACH@YAHOO.ES</t>
  </si>
  <si>
    <t>ZYX681</t>
  </si>
  <si>
    <t>A690Q250810</t>
  </si>
  <si>
    <t>9FBHSRAA5FM445750</t>
  </si>
  <si>
    <t>betume-662@hotmail.com</t>
  </si>
  <si>
    <t>JNZ895</t>
  </si>
  <si>
    <t>HR16412702U</t>
  </si>
  <si>
    <t>3N1CK3CD0ZL408721</t>
  </si>
  <si>
    <t>oscartrujillo589@gmail.com</t>
  </si>
  <si>
    <t>ESK636</t>
  </si>
  <si>
    <t>2842Q113589</t>
  </si>
  <si>
    <t>9FBHSR595JM877670</t>
  </si>
  <si>
    <t>Luisalbertobeltranortega@Gmail.Com</t>
  </si>
  <si>
    <t>KVU206</t>
  </si>
  <si>
    <t>J759Q300000</t>
  </si>
  <si>
    <t>9FBHJD203SM020102</t>
  </si>
  <si>
    <t>sandovalluishenrique@gmail.com</t>
  </si>
  <si>
    <t>UCW442</t>
  </si>
  <si>
    <t>CLA 200 [C117] TP 1600CC T</t>
  </si>
  <si>
    <t>criano2007@hotmail.com</t>
  </si>
  <si>
    <t>FYT345</t>
  </si>
  <si>
    <t>K1C98301</t>
  </si>
  <si>
    <t>WF0CP6B94K1C98301</t>
  </si>
  <si>
    <t>go_diveunder@hotmail.com</t>
  </si>
  <si>
    <t>GSU082</t>
  </si>
  <si>
    <t>A812UF69374</t>
  </si>
  <si>
    <t>9FB5SREB4LM148449</t>
  </si>
  <si>
    <t>beatrizssg@gmail.com</t>
  </si>
  <si>
    <t>NMM310</t>
  </si>
  <si>
    <t>HR13564638A</t>
  </si>
  <si>
    <t>SJNTANJ12Z1265976</t>
  </si>
  <si>
    <t>bg.hectormauricio@gmail.com</t>
  </si>
  <si>
    <t>DVY348</t>
  </si>
  <si>
    <t>A812Q015310</t>
  </si>
  <si>
    <t>9FB4SREB4JM815142</t>
  </si>
  <si>
    <t>jdidiersanchez@gmail.com</t>
  </si>
  <si>
    <t>RHP728</t>
  </si>
  <si>
    <t>CBS596420</t>
  </si>
  <si>
    <t>3GNAL7EC4BS596420</t>
  </si>
  <si>
    <t>juanpablo_murillo@yahoo.com</t>
  </si>
  <si>
    <t>LRV275</t>
  </si>
  <si>
    <t>2ZR2R54553</t>
  </si>
  <si>
    <t>9BRBZ3BE2P4038561</t>
  </si>
  <si>
    <t>gustavotrujillor@gmail.com</t>
  </si>
  <si>
    <t>DAIRO</t>
  </si>
  <si>
    <t>YONAIRSON</t>
  </si>
  <si>
    <t>LMV804</t>
  </si>
  <si>
    <t>2GDD053083</t>
  </si>
  <si>
    <t>8AJKB3CD7N1647031</t>
  </si>
  <si>
    <t>yonairson28@gmail.com</t>
  </si>
  <si>
    <t>EFX073</t>
  </si>
  <si>
    <t>2842Q103477</t>
  </si>
  <si>
    <t>9FBHSR595JM759153</t>
  </si>
  <si>
    <t>IEW070</t>
  </si>
  <si>
    <t>G4GCDW012012</t>
  </si>
  <si>
    <t>8LGJE5536FE006753</t>
  </si>
  <si>
    <t>didikapre@hotmail.com</t>
  </si>
  <si>
    <t>KYX729</t>
  </si>
  <si>
    <t>K12C5764735</t>
  </si>
  <si>
    <t>JS2ZC53S6P6400652</t>
  </si>
  <si>
    <t>leidyromero1686@hotmail.com</t>
  </si>
  <si>
    <t>JERONIMO</t>
  </si>
  <si>
    <t>FPQ198</t>
  </si>
  <si>
    <t>1KD2822118</t>
  </si>
  <si>
    <t>JTEBH3FJ0KK205839</t>
  </si>
  <si>
    <t>IUB921</t>
  </si>
  <si>
    <t>F4RE412C009053</t>
  </si>
  <si>
    <t>93Y9SR5B6HJ256918</t>
  </si>
  <si>
    <t>FERNANDOBUSTAMANTEL@HOTMAIL.COM</t>
  </si>
  <si>
    <t>NXR725</t>
  </si>
  <si>
    <t>PY40652477</t>
  </si>
  <si>
    <t>JM7VA4WLASN103293</t>
  </si>
  <si>
    <t>jefescito@gmail.com</t>
  </si>
  <si>
    <t>ARLEX</t>
  </si>
  <si>
    <t>HKK043</t>
  </si>
  <si>
    <t>CFZM56083</t>
  </si>
  <si>
    <t>9BWAB45Z8E4013940</t>
  </si>
  <si>
    <t>waaraquee@unal.edu.co</t>
  </si>
  <si>
    <t>JXT207</t>
  </si>
  <si>
    <t>RANGER [5] [FL]  XL MT 2200CC TD 4X4 EST</t>
  </si>
  <si>
    <t>QJ2QNJ253220</t>
  </si>
  <si>
    <t>8AFAR21N2NJ253220</t>
  </si>
  <si>
    <t>HDY052</t>
  </si>
  <si>
    <t>COROLLA [11] [F XEi AT 1800CC TC</t>
  </si>
  <si>
    <t>2ZRM094416</t>
  </si>
  <si>
    <t>9BRBU42E1D4744954</t>
  </si>
  <si>
    <t>anamariazpa@gmail.com</t>
  </si>
  <si>
    <t>MILEYDI</t>
  </si>
  <si>
    <t>NIO768</t>
  </si>
  <si>
    <t>IDOLPHIN 400 GS AT 45KW 6AB ABS</t>
  </si>
  <si>
    <t>TZ180XSF1W2021599</t>
  </si>
  <si>
    <t>LC0CE4CCXR0000957</t>
  </si>
  <si>
    <t xml:space="preserve">BYD IDOLPHIN </t>
  </si>
  <si>
    <t>mileydyroman2@gmail.com</t>
  </si>
  <si>
    <t>KZT830</t>
  </si>
  <si>
    <t>ACCENT HB20S ADVANCE AT 1600CC ABS</t>
  </si>
  <si>
    <t>G4FGNU199427</t>
  </si>
  <si>
    <t>9BHCP41CBPP336688</t>
  </si>
  <si>
    <t>pao114@hotmail.com</t>
  </si>
  <si>
    <t>JLX179</t>
  </si>
  <si>
    <t>LUB82758</t>
  </si>
  <si>
    <t>1FMCU9DZ2LUB82758</t>
  </si>
  <si>
    <t>je.buitrago71@gmail.com</t>
  </si>
  <si>
    <t>NPX470</t>
  </si>
  <si>
    <t>PY22248329</t>
  </si>
  <si>
    <t>JM7KF2WLAS0101026</t>
  </si>
  <si>
    <t>rodrigo.rodri1248@gmail.com</t>
  </si>
  <si>
    <t>CENDALES</t>
  </si>
  <si>
    <t>MWP650</t>
  </si>
  <si>
    <t>HR16891980G</t>
  </si>
  <si>
    <t>3N1CECD6ZL174716</t>
  </si>
  <si>
    <t>NVZ744</t>
  </si>
  <si>
    <t>PY22267223</t>
  </si>
  <si>
    <t>JM7KF2WLAS0102685</t>
  </si>
  <si>
    <t>fabio.velez@dofa.com.co</t>
  </si>
  <si>
    <t>MISAEL</t>
  </si>
  <si>
    <t>JSW200</t>
  </si>
  <si>
    <t>1ML116599</t>
  </si>
  <si>
    <t>3G1M95E27ML116599</t>
  </si>
  <si>
    <t>misargu@gmail.com</t>
  </si>
  <si>
    <t>HAMON</t>
  </si>
  <si>
    <t>MCY913</t>
  </si>
  <si>
    <t>AMAROK 2.0L MT 2000CC 4X2 1</t>
  </si>
  <si>
    <t>CDB023792</t>
  </si>
  <si>
    <t>WV1ZZZ2HZDA000261</t>
  </si>
  <si>
    <t>marionhamon15@gmail.com</t>
  </si>
  <si>
    <t>BIARRETA</t>
  </si>
  <si>
    <t>NLV601</t>
  </si>
  <si>
    <t>CLA 200 [C118] AMG Line TP 1300CC T CT</t>
  </si>
  <si>
    <t>W1K5J8HB2RN433316</t>
  </si>
  <si>
    <t>jcs.morales.b@gmail.com</t>
  </si>
  <si>
    <t>REYNALDO</t>
  </si>
  <si>
    <t>ZYZ292</t>
  </si>
  <si>
    <t>CFS500236</t>
  </si>
  <si>
    <t>3GNAL7EK8FS500236</t>
  </si>
  <si>
    <t>reinaldotls@hotmail.com</t>
  </si>
  <si>
    <t>LRV190</t>
  </si>
  <si>
    <t>APARTADO</t>
  </si>
  <si>
    <t>2GDD040327</t>
  </si>
  <si>
    <t>8AJKB3CDXN1645919</t>
  </si>
  <si>
    <t>fmliapatinogiraldo@gmail.com</t>
  </si>
  <si>
    <t>ARNEDO</t>
  </si>
  <si>
    <t>JPV478</t>
  </si>
  <si>
    <t>J759Q027461</t>
  </si>
  <si>
    <t>9FB5SR4DXMM490733</t>
  </si>
  <si>
    <t>orlando_arnedo@hotmail.com</t>
  </si>
  <si>
    <t>DE LA TORRES</t>
  </si>
  <si>
    <t>DTX457</t>
  </si>
  <si>
    <t>E410C078117</t>
  </si>
  <si>
    <t>9FBHSR5B3JM814950</t>
  </si>
  <si>
    <t>teresagonzalez15@gmail.com</t>
  </si>
  <si>
    <t>JBL500</t>
  </si>
  <si>
    <t>E412C025470</t>
  </si>
  <si>
    <t>9FBHSR5BAHM446793</t>
  </si>
  <si>
    <t>jcordoba2@gmail.com</t>
  </si>
  <si>
    <t>EDX080</t>
  </si>
  <si>
    <t>1JS900942</t>
  </si>
  <si>
    <t>3G1J85CCXJS900942</t>
  </si>
  <si>
    <t>WILLIAMPADILLA1@GMAIL.COM</t>
  </si>
  <si>
    <t>KTQ888</t>
  </si>
  <si>
    <t>A25AR611768</t>
  </si>
  <si>
    <t>JTMD6RFV5MD028205</t>
  </si>
  <si>
    <t>gabylopera@yahoo.com</t>
  </si>
  <si>
    <t>LMN247</t>
  </si>
  <si>
    <t>J759Q157875</t>
  </si>
  <si>
    <t>9FBHJD20XPM427972</t>
  </si>
  <si>
    <t>hildilla13@hotmail.com</t>
  </si>
  <si>
    <t>CAMILA ALEJANDRA</t>
  </si>
  <si>
    <t>NLV383</t>
  </si>
  <si>
    <t>L4H240824005</t>
  </si>
  <si>
    <t>8AGEP76C0SR101330</t>
  </si>
  <si>
    <t>kamitorrs@gmail.com</t>
  </si>
  <si>
    <t>JYL712</t>
  </si>
  <si>
    <t>2ZR2M82176</t>
  </si>
  <si>
    <t>9BRBZ3BE7N4027813</t>
  </si>
  <si>
    <t>cielocb@gmail.com</t>
  </si>
  <si>
    <t>IKX740</t>
  </si>
  <si>
    <t>FORESTER [4] 2.0 XT TP 2000CC T 6AB</t>
  </si>
  <si>
    <t>K943147</t>
  </si>
  <si>
    <t>JF1SJGL85FG217205</t>
  </si>
  <si>
    <t>dplr08@yahoo.com</t>
  </si>
  <si>
    <t>JXX679</t>
  </si>
  <si>
    <t>VERSA [FL] DRIVE CONNECT AT 1600CC 2AB A</t>
  </si>
  <si>
    <t>HR16459343U</t>
  </si>
  <si>
    <t>3N1CN7AE3ZK173182</t>
  </si>
  <si>
    <t>carmen_abgulo@yahoo.com</t>
  </si>
  <si>
    <t>NOHORA</t>
  </si>
  <si>
    <t>JIS256</t>
  </si>
  <si>
    <t>CJS621578</t>
  </si>
  <si>
    <t>3GNAX9EV1JS621578</t>
  </si>
  <si>
    <t>malyrichey@gmail.com</t>
  </si>
  <si>
    <t>GLS448</t>
  </si>
  <si>
    <t>A812UF70798</t>
  </si>
  <si>
    <t>9FB5SREB4LM189058</t>
  </si>
  <si>
    <t>laura.bonillav@hotmail.com</t>
  </si>
  <si>
    <t>IKY157</t>
  </si>
  <si>
    <t>LCU151540626</t>
  </si>
  <si>
    <t>bejaranoacosta.josefernando@gmail.com</t>
  </si>
  <si>
    <t>EHZ318</t>
  </si>
  <si>
    <t>1KD2756013</t>
  </si>
  <si>
    <t>JTEBH3FJ0JK193707</t>
  </si>
  <si>
    <t>Francygvr69@gmail.com</t>
  </si>
  <si>
    <t>IWT402</t>
  </si>
  <si>
    <t>NOTE ADVANCE AT 1600CC</t>
  </si>
  <si>
    <t>HR6862668K</t>
  </si>
  <si>
    <t>3N1CE2CD5ZL177235</t>
  </si>
  <si>
    <t>LYW151</t>
  </si>
  <si>
    <t>G4LCP1021329</t>
  </si>
  <si>
    <t>LJD0AA29BR0232097</t>
  </si>
  <si>
    <t>MONTOY</t>
  </si>
  <si>
    <t>NFT201</t>
  </si>
  <si>
    <t>H5HA452D020413</t>
  </si>
  <si>
    <t>93YRHAZC8RJ670336</t>
  </si>
  <si>
    <t>consultoriomtch@gmail.com</t>
  </si>
  <si>
    <t>JVN134</t>
  </si>
  <si>
    <t>GETZ [2] ADVANCE TP 1600CC 5P 2A</t>
  </si>
  <si>
    <t>G4FGLU171573</t>
  </si>
  <si>
    <t>9BHCP51CBMP160396</t>
  </si>
  <si>
    <t>megaracing@colombia.com</t>
  </si>
  <si>
    <t>NFN216</t>
  </si>
  <si>
    <t>X1 [3] sDRIVE 18I XLIN AT 1500CC T CT</t>
  </si>
  <si>
    <t>WBA21EE0XR5W88503</t>
  </si>
  <si>
    <t>isabel.gualdron@gmail.com</t>
  </si>
  <si>
    <t>LYK487</t>
  </si>
  <si>
    <t>G4LARP171631</t>
  </si>
  <si>
    <t>KNAB2512BST292236</t>
  </si>
  <si>
    <t>ROSANA</t>
  </si>
  <si>
    <t>LMU829</t>
  </si>
  <si>
    <t>DSJ040462</t>
  </si>
  <si>
    <t>8AWBJ6B25NA832578</t>
  </si>
  <si>
    <t>rosanagarces@gmail.com</t>
  </si>
  <si>
    <t>DUN056</t>
  </si>
  <si>
    <t>PE40550909</t>
  </si>
  <si>
    <t>3MZBN4278JM204876</t>
  </si>
  <si>
    <t>ramon_osorio_lozano@hotmail.com</t>
  </si>
  <si>
    <t>KPU732</t>
  </si>
  <si>
    <t>J759Q082081</t>
  </si>
  <si>
    <t>9FB5SR0EGNM083160</t>
  </si>
  <si>
    <t>andreapino0739@gmail.com</t>
  </si>
  <si>
    <t>LQY196</t>
  </si>
  <si>
    <t>GRAVITI ADVANCE MT 1600CC 5P 2AB ABS</t>
  </si>
  <si>
    <t>G4FGNU185414</t>
  </si>
  <si>
    <t>9BHCP51CAPP331768</t>
  </si>
  <si>
    <t>edfernando1810@gmail.com</t>
  </si>
  <si>
    <t>IAY880</t>
  </si>
  <si>
    <t>F710Q183897</t>
  </si>
  <si>
    <t>9FBLSRADBGM839191</t>
  </si>
  <si>
    <t>carboneslapiedra@gmail.com</t>
  </si>
  <si>
    <t>NNT524</t>
  </si>
  <si>
    <t>NEW BALENO GL AT 1500CC ABS</t>
  </si>
  <si>
    <t>K15BN1396981</t>
  </si>
  <si>
    <t>MBHWBA3S7RG478292</t>
  </si>
  <si>
    <t>angelaluciapa@gmail.com</t>
  </si>
  <si>
    <t>GXR855</t>
  </si>
  <si>
    <t>H5HE490N367065</t>
  </si>
  <si>
    <t>VF1RJL000SC514646</t>
  </si>
  <si>
    <t>caantoor@gmail.com</t>
  </si>
  <si>
    <t>GRO814</t>
  </si>
  <si>
    <t>CERATO VIVRO VIBRANT MT 1600CC 4P 6AB ABS</t>
  </si>
  <si>
    <t>G4FGJE085823</t>
  </si>
  <si>
    <t>3KPF241AAKE039225</t>
  </si>
  <si>
    <t>jpenagos92@gmail.com</t>
  </si>
  <si>
    <t>ZAWADY</t>
  </si>
  <si>
    <t>PUPO</t>
  </si>
  <si>
    <t>LHZ181</t>
  </si>
  <si>
    <t>A25AR825538</t>
  </si>
  <si>
    <t>JTMR6RFVXND051485</t>
  </si>
  <si>
    <t>titoz26@hotmail.com</t>
  </si>
  <si>
    <t>LWY228</t>
  </si>
  <si>
    <t>P540644944</t>
  </si>
  <si>
    <t>3MDDJ2SAARM411586</t>
  </si>
  <si>
    <t>marchicasta@gmail.com</t>
  </si>
  <si>
    <t>ARANDIA</t>
  </si>
  <si>
    <t>JXK948</t>
  </si>
  <si>
    <t>P540611308</t>
  </si>
  <si>
    <t>3MDDJ2HAANM306351</t>
  </si>
  <si>
    <t>luzmarandia@yahoo.es</t>
  </si>
  <si>
    <t>ASCANIO</t>
  </si>
  <si>
    <t>NMS933</t>
  </si>
  <si>
    <t>L4H240545302</t>
  </si>
  <si>
    <t>9BGED76C0SB111366</t>
  </si>
  <si>
    <t>KPV762</t>
  </si>
  <si>
    <t>HR16371154V</t>
  </si>
  <si>
    <t>3N1CK3CE2ZL412939</t>
  </si>
  <si>
    <t>REDONDO</t>
  </si>
  <si>
    <t>DE ORO</t>
  </si>
  <si>
    <t>GWM329</t>
  </si>
  <si>
    <t>PE31655825</t>
  </si>
  <si>
    <t>JM7KF2W7AN0656279</t>
  </si>
  <si>
    <t>k_redondo@hotmail.com</t>
  </si>
  <si>
    <t>JNU531</t>
  </si>
  <si>
    <t>C5 AIRCROSS UNIQUE TP 1600CC T CT TC R1</t>
  </si>
  <si>
    <t>10FJCX2740298</t>
  </si>
  <si>
    <t>VR7A45GYVML008158</t>
  </si>
  <si>
    <t>erengifo88@gmail.com</t>
  </si>
  <si>
    <t>GLT036</t>
  </si>
  <si>
    <t>P540519693</t>
  </si>
  <si>
    <t>3MDDJ2SA6LM215196</t>
  </si>
  <si>
    <t>CORAL</t>
  </si>
  <si>
    <t>KOX777</t>
  </si>
  <si>
    <t>CFZV03395</t>
  </si>
  <si>
    <t>9BWDB45UBNT057637</t>
  </si>
  <si>
    <t>fernceba@hotmail.com</t>
  </si>
  <si>
    <t>MACKENZIE</t>
  </si>
  <si>
    <t>EMQ410</t>
  </si>
  <si>
    <t>J1C75638</t>
  </si>
  <si>
    <t>WF0CP6B93J1C75638</t>
  </si>
  <si>
    <t>lauracamachomackenzie@gmail.com</t>
  </si>
  <si>
    <t>KRP919</t>
  </si>
  <si>
    <t>ESCAPE [4] SEL HEV TP 2500CC 4X2</t>
  </si>
  <si>
    <t>NUA48574</t>
  </si>
  <si>
    <t>1FMCU0CZ2NUA48574</t>
  </si>
  <si>
    <t>aidarraga@gmail.com</t>
  </si>
  <si>
    <t>EOZ410</t>
  </si>
  <si>
    <t>ALTO [2] [FL] GLX MT 800CC AA 2AB ABS</t>
  </si>
  <si>
    <t>F8DN6035654</t>
  </si>
  <si>
    <t>MA3FB32S0K0C78839</t>
  </si>
  <si>
    <t xml:space="preserve">SUZUKI ALTO </t>
  </si>
  <si>
    <t>FWM843</t>
  </si>
  <si>
    <t>P540476131</t>
  </si>
  <si>
    <t>3MDDJ2HAAKM210802</t>
  </si>
  <si>
    <t>jose30ortega2015@gmail.com</t>
  </si>
  <si>
    <t>BELQUIS</t>
  </si>
  <si>
    <t>GWP247</t>
  </si>
  <si>
    <t>HR16412337U</t>
  </si>
  <si>
    <t>3N1CK3CD0ZL408671</t>
  </si>
  <si>
    <t>GYU617</t>
  </si>
  <si>
    <t>K15B1081749</t>
  </si>
  <si>
    <t>JS3JB74V9M5102100</t>
  </si>
  <si>
    <t>nkgb@hotmail.com</t>
  </si>
  <si>
    <t>LRM731</t>
  </si>
  <si>
    <t>L4F221784034</t>
  </si>
  <si>
    <t>9BGEP69K0PG153380</t>
  </si>
  <si>
    <t>casallaspatri@hotmail.com</t>
  </si>
  <si>
    <t>KQN332</t>
  </si>
  <si>
    <t>PE40753302</t>
  </si>
  <si>
    <t>3MZBP2S7APM200839</t>
  </si>
  <si>
    <t>NUS087</t>
  </si>
  <si>
    <t>VENUE LIMITED AT 1600CC 4X2 6</t>
  </si>
  <si>
    <t>G4FGRU051002</t>
  </si>
  <si>
    <t>KMHRC812BSU318931</t>
  </si>
  <si>
    <t xml:space="preserve">HYUNDAI VENUE </t>
  </si>
  <si>
    <t>arepaso2@hotmail.con</t>
  </si>
  <si>
    <t>NNX778</t>
  </si>
  <si>
    <t>BM46097424A</t>
  </si>
  <si>
    <t>JN1T33JB3Z0001536</t>
  </si>
  <si>
    <t>nataqui1826@hotmail.com</t>
  </si>
  <si>
    <t>JUNIO</t>
  </si>
  <si>
    <t>JMS040</t>
  </si>
  <si>
    <t>G4FGKU338388</t>
  </si>
  <si>
    <t>9BHGB812BKP133900</t>
  </si>
  <si>
    <t>vaga.frank@gmail.com</t>
  </si>
  <si>
    <t>GLR597</t>
  </si>
  <si>
    <t>MR20608349W</t>
  </si>
  <si>
    <t>SJNFBNJ11Z2607192</t>
  </si>
  <si>
    <t>diegotecnifil1017@gmail.com</t>
  </si>
  <si>
    <t>JMX445</t>
  </si>
  <si>
    <t>FORTUNER [2] 2.4L STREET TP 2400CC TD 7AB 4X2</t>
  </si>
  <si>
    <t>2GD4794489</t>
  </si>
  <si>
    <t>8AJCB3GS3L2431343</t>
  </si>
  <si>
    <t>NGT669</t>
  </si>
  <si>
    <t>G4FLPV566641</t>
  </si>
  <si>
    <t>MZBFC814ERN316924</t>
  </si>
  <si>
    <t>ljuliethherrera@gmail.com</t>
  </si>
  <si>
    <t>JOZ976</t>
  </si>
  <si>
    <t>PE40669892</t>
  </si>
  <si>
    <t>3MZBP2S7AMM102729</t>
  </si>
  <si>
    <t>maju_gomezrico@hotmail.com</t>
  </si>
  <si>
    <t>LRP275</t>
  </si>
  <si>
    <t>CFZV38926</t>
  </si>
  <si>
    <t>9BWAB45U4NT127377</t>
  </si>
  <si>
    <t>carlosever28@gmail.com</t>
  </si>
  <si>
    <t>MARLLERY</t>
  </si>
  <si>
    <t>HGT166</t>
  </si>
  <si>
    <t>FM134880</t>
  </si>
  <si>
    <t>3FADP4BJ3FM134880</t>
  </si>
  <si>
    <t>adriana-pinzon@hotmail.com</t>
  </si>
  <si>
    <t>MONCALEANO</t>
  </si>
  <si>
    <t>JUM677</t>
  </si>
  <si>
    <t>HR16232433V</t>
  </si>
  <si>
    <t>3N8CP5HE0ZL612712</t>
  </si>
  <si>
    <t>FARFÃN</t>
  </si>
  <si>
    <t>GLX398</t>
  </si>
  <si>
    <t>CFZU33792</t>
  </si>
  <si>
    <t>9BWAB45U0LT059091</t>
  </si>
  <si>
    <t>yfarfan30@gmail.com</t>
  </si>
  <si>
    <t>OLIER</t>
  </si>
  <si>
    <t>EGM737</t>
  </si>
  <si>
    <t>QR25051005M</t>
  </si>
  <si>
    <t>JN1JBNT32Z0025597</t>
  </si>
  <si>
    <t>osvaldomolina9@gmail.com</t>
  </si>
  <si>
    <t>ALFREDO DE J</t>
  </si>
  <si>
    <t>LPK351</t>
  </si>
  <si>
    <t>2ZR2V89609</t>
  </si>
  <si>
    <t>9BRKZAAG7R0668495</t>
  </si>
  <si>
    <t>LOX940</t>
  </si>
  <si>
    <t>J759Q196600</t>
  </si>
  <si>
    <t>9FB5SR0E5PM607284</t>
  </si>
  <si>
    <t>nasserasociados@hotmail.com</t>
  </si>
  <si>
    <t>TEJEDOR</t>
  </si>
  <si>
    <t>JRM021</t>
  </si>
  <si>
    <t>BEAT PREMIER MT 1200CC 4P AA 4AB</t>
  </si>
  <si>
    <t>Z2200710L4AX0424</t>
  </si>
  <si>
    <t>9GACE5CD1MB009434</t>
  </si>
  <si>
    <t>aleja1217m@hotmail.com</t>
  </si>
  <si>
    <t>FILOMENA</t>
  </si>
  <si>
    <t>UDV369</t>
  </si>
  <si>
    <t>G4FAFS913530</t>
  </si>
  <si>
    <t>KNADN512BG6571047</t>
  </si>
  <si>
    <t>IJU697</t>
  </si>
  <si>
    <t>GRAND I10 ILLUSION 1.0 CLASSIC MT 1000CC</t>
  </si>
  <si>
    <t>G3LAEM204943</t>
  </si>
  <si>
    <t>MALA751AAFM167366</t>
  </si>
  <si>
    <t>Joserodriguezrojasz@Hotmail.Com</t>
  </si>
  <si>
    <t>LHV728</t>
  </si>
  <si>
    <t>CFZV30280</t>
  </si>
  <si>
    <t>9BWAB45U4NT118713</t>
  </si>
  <si>
    <t>marcelacaicedo.im@gmail.com</t>
  </si>
  <si>
    <t>LMV811</t>
  </si>
  <si>
    <t>YUAN PRO EV GS AT 100KW 6AB AB</t>
  </si>
  <si>
    <t>TZ180XSC222040873</t>
  </si>
  <si>
    <t>LC0CE4CB6P0001219</t>
  </si>
  <si>
    <t>CCANAS@KPMG.COM</t>
  </si>
  <si>
    <t>IYK686</t>
  </si>
  <si>
    <t>CFZR22351</t>
  </si>
  <si>
    <t>9BWDB45U7HT017764</t>
  </si>
  <si>
    <t>yolandalozanodegomez@gmail.com</t>
  </si>
  <si>
    <t>NELSA</t>
  </si>
  <si>
    <t>RCU018</t>
  </si>
  <si>
    <t>MR18566437H</t>
  </si>
  <si>
    <t>3N1BC1AG1ZK096912</t>
  </si>
  <si>
    <t>zuccharo@gmail.com</t>
  </si>
  <si>
    <t>FIX471</t>
  </si>
  <si>
    <t>EQUINOX [3] [FL] RS TP 1500CC T 4X2 TC C</t>
  </si>
  <si>
    <t>LYXRNS226504</t>
  </si>
  <si>
    <t>3GNAX9EV5NS226504</t>
  </si>
  <si>
    <t>SEBASTIAN.2543@HOTMAIL.COM</t>
  </si>
  <si>
    <t>NLU159</t>
  </si>
  <si>
    <t>PE40801842</t>
  </si>
  <si>
    <t>3MVDM2W7ASL306360</t>
  </si>
  <si>
    <t>annyjul252@gmail.com</t>
  </si>
  <si>
    <t>IYQ725</t>
  </si>
  <si>
    <t>XV 2.0i TP 2000CC 6AB</t>
  </si>
  <si>
    <t>Y197393</t>
  </si>
  <si>
    <t>JF1GP7LC5HG263726</t>
  </si>
  <si>
    <t>rafagiraldo22@gmail.com</t>
  </si>
  <si>
    <t>MIMBER</t>
  </si>
  <si>
    <t>NLZ436</t>
  </si>
  <si>
    <t>2ZR2V52876</t>
  </si>
  <si>
    <t>9BRBZ3BEXR4052968</t>
  </si>
  <si>
    <t>guerreroal75@gmail.com</t>
  </si>
  <si>
    <t>TORREGROSA</t>
  </si>
  <si>
    <t>EGQ415</t>
  </si>
  <si>
    <t>2842Q207355</t>
  </si>
  <si>
    <t>9FBHSR595KM630712</t>
  </si>
  <si>
    <t>rubi-davila1104@hotmail.com</t>
  </si>
  <si>
    <t>LKY797</t>
  </si>
  <si>
    <t>VR3USHNJHPJ511040</t>
  </si>
  <si>
    <t>JMW223</t>
  </si>
  <si>
    <t>CWS534546</t>
  </si>
  <si>
    <t>9BWDL5BZXMP000284</t>
  </si>
  <si>
    <t>cesarrom@hotmail.com</t>
  </si>
  <si>
    <t>GTT492</t>
  </si>
  <si>
    <t>L4H210564606</t>
  </si>
  <si>
    <t>9BGEP76C0MB227178</t>
  </si>
  <si>
    <t>lilipa22@hotmail.es</t>
  </si>
  <si>
    <t>GRECCO</t>
  </si>
  <si>
    <t>HPZ215</t>
  </si>
  <si>
    <t>MR20313707W</t>
  </si>
  <si>
    <t>SJNFBAJ11Z1175253</t>
  </si>
  <si>
    <t>FRL103</t>
  </si>
  <si>
    <t>SENTRA B17 [FL] SR TP 1800CC 6AB A</t>
  </si>
  <si>
    <t>MRA8458693J</t>
  </si>
  <si>
    <t>3N1AB7AE4ZL808582</t>
  </si>
  <si>
    <t>paumurillog@gmail.com</t>
  </si>
  <si>
    <t>JMX958</t>
  </si>
  <si>
    <t>G4LALP017704</t>
  </si>
  <si>
    <t>KNAB3512AMT667486</t>
  </si>
  <si>
    <t>smgcasta3@hotmail.com</t>
  </si>
  <si>
    <t>IOU171</t>
  </si>
  <si>
    <t>P540260842</t>
  </si>
  <si>
    <t>3MDDJ2HAAGM105375</t>
  </si>
  <si>
    <t>crisarango89@hotmail.com</t>
  </si>
  <si>
    <t>IKS715</t>
  </si>
  <si>
    <t>F710Q186709</t>
  </si>
  <si>
    <t>9FBBSRADDGM941436</t>
  </si>
  <si>
    <t>fazaro5@hotmail.com</t>
  </si>
  <si>
    <t>LASTRA</t>
  </si>
  <si>
    <t>IUB986</t>
  </si>
  <si>
    <t>1KDB042544</t>
  </si>
  <si>
    <t>JTEBH3FJ4LK227540</t>
  </si>
  <si>
    <t>joseilastra@hotmail.com</t>
  </si>
  <si>
    <t>HRW407</t>
  </si>
  <si>
    <t>M16A2375614</t>
  </si>
  <si>
    <t>TSMYD21S1NMA21706</t>
  </si>
  <si>
    <t>NLR689</t>
  </si>
  <si>
    <t>SEAGULL 400 GS AT 55KW 4X2</t>
  </si>
  <si>
    <t>TZ180XSH4K4050598</t>
  </si>
  <si>
    <t>LGXCE4CC2S0067944</t>
  </si>
  <si>
    <t>DIK359</t>
  </si>
  <si>
    <t>S40 [2] 2.0 TP 2000CC</t>
  </si>
  <si>
    <t>B4204S31039731</t>
  </si>
  <si>
    <t>YV1MS434BC2568008</t>
  </si>
  <si>
    <t xml:space="preserve">VOLVO S40 </t>
  </si>
  <si>
    <t>samgue74@hotmail.com</t>
  </si>
  <si>
    <t>QUINCHUCUA</t>
  </si>
  <si>
    <t>GSV585</t>
  </si>
  <si>
    <t>RIO EMOTION TP 1400CC 4P R15</t>
  </si>
  <si>
    <t>G4LCKE722707</t>
  </si>
  <si>
    <t>3KPA341ABLE262026</t>
  </si>
  <si>
    <t>flor-mau1@hotmail.com</t>
  </si>
  <si>
    <t>DZW413</t>
  </si>
  <si>
    <t>PE31041809</t>
  </si>
  <si>
    <t>JM7DK2W7AH0133129</t>
  </si>
  <si>
    <t>cabanata@hotmail.com</t>
  </si>
  <si>
    <t>IMW417</t>
  </si>
  <si>
    <t>1KDU771299</t>
  </si>
  <si>
    <t>MHFYZ59G9G4015786</t>
  </si>
  <si>
    <t>raorme0207@hotmail.com</t>
  </si>
  <si>
    <t>JMR444</t>
  </si>
  <si>
    <t>1KDB045506</t>
  </si>
  <si>
    <t>JTEBH3FJ3L5105556</t>
  </si>
  <si>
    <t>ROSALBAGOMEZ55@GMAIL.COM</t>
  </si>
  <si>
    <t>DQU601</t>
  </si>
  <si>
    <t>AOJAH8640176</t>
  </si>
  <si>
    <t>9BFZB56F4H8640176</t>
  </si>
  <si>
    <t>BURITICÃ</t>
  </si>
  <si>
    <t>JMT324</t>
  </si>
  <si>
    <t>J759Q023731</t>
  </si>
  <si>
    <t>9FB5SR0E5MM617608</t>
  </si>
  <si>
    <t>viviburiticap@gmail.com</t>
  </si>
  <si>
    <t>GSU956</t>
  </si>
  <si>
    <t>CKL174482</t>
  </si>
  <si>
    <t>3GNCJ8EE9KL174482</t>
  </si>
  <si>
    <t>aydeecuartas@hotmail.com</t>
  </si>
  <si>
    <t>ZZW756</t>
  </si>
  <si>
    <t>PE40226961</t>
  </si>
  <si>
    <t>3MZBM4276FM101926</t>
  </si>
  <si>
    <t>humbertovelavillalobos@gmail.com</t>
  </si>
  <si>
    <t>LIM133</t>
  </si>
  <si>
    <t>A452D013789</t>
  </si>
  <si>
    <t>9FBHJD207PM433793</t>
  </si>
  <si>
    <t>velez-monica@hotmail.com</t>
  </si>
  <si>
    <t>FINO</t>
  </si>
  <si>
    <t>KZQ431</t>
  </si>
  <si>
    <t>K12C5736113</t>
  </si>
  <si>
    <t>JS2ZC53S9N6403350</t>
  </si>
  <si>
    <t>CARLOSFVALBUENA@HOTMAIL.COM</t>
  </si>
  <si>
    <t>IAR572</t>
  </si>
  <si>
    <t>SPORTAGE [3] [FL]  REVOLUTION TP 2000CC 2AB ABS</t>
  </si>
  <si>
    <t>G4NAEH804871</t>
  </si>
  <si>
    <t>KNAPB81ABF7644450</t>
  </si>
  <si>
    <t>METROPTM2019@GMAIL.COM</t>
  </si>
  <si>
    <t>LWZ920</t>
  </si>
  <si>
    <t>2TRB086489</t>
  </si>
  <si>
    <t>8AJAX3GS4P0992838</t>
  </si>
  <si>
    <t>juancarlosramirezarenas@hotmail.com</t>
  </si>
  <si>
    <t>NFT043</t>
  </si>
  <si>
    <t>HR16757239V</t>
  </si>
  <si>
    <t>3N1CN8AE1ZL116625</t>
  </si>
  <si>
    <t>GEK792</t>
  </si>
  <si>
    <t>10FC1M0115533</t>
  </si>
  <si>
    <t>VF7SXNFPDKT502391</t>
  </si>
  <si>
    <t>locomplejo@hotmail.com</t>
  </si>
  <si>
    <t>SIMONA</t>
  </si>
  <si>
    <t>FELIZZOLA</t>
  </si>
  <si>
    <t>IDY935</t>
  </si>
  <si>
    <t>HR16784131H</t>
  </si>
  <si>
    <t>3N1CN7AD7ZK147837</t>
  </si>
  <si>
    <t>casisafe439@hotmail.com</t>
  </si>
  <si>
    <t>KOP362</t>
  </si>
  <si>
    <t>1GRC357566</t>
  </si>
  <si>
    <t>JTEBU4JR2M5947417</t>
  </si>
  <si>
    <t>jafo2707@hotmail.com</t>
  </si>
  <si>
    <t>GRV372</t>
  </si>
  <si>
    <t>PY21790415</t>
  </si>
  <si>
    <t>JM7KF2WLAN0697041</t>
  </si>
  <si>
    <t>adri3956113186@gmail.com</t>
  </si>
  <si>
    <t>LMT216</t>
  </si>
  <si>
    <t>PE40752214</t>
  </si>
  <si>
    <t>3MVDM2W7APL205469</t>
  </si>
  <si>
    <t>lacadenacontreras@gmail.com</t>
  </si>
  <si>
    <t>LPV177</t>
  </si>
  <si>
    <t>CWS166623</t>
  </si>
  <si>
    <t>9BWAL5BZ5RT644941</t>
  </si>
  <si>
    <t>GAVELEZ1827@GMAIL.COM</t>
  </si>
  <si>
    <t>LMV776</t>
  </si>
  <si>
    <t>2ZR2R90715</t>
  </si>
  <si>
    <t>9BRKZAAG6P0640782</t>
  </si>
  <si>
    <t>alzatef@gmail.com</t>
  </si>
  <si>
    <t>USX045</t>
  </si>
  <si>
    <t>J24B1287787</t>
  </si>
  <si>
    <t>JS3TA04V6G4100611</t>
  </si>
  <si>
    <t>depositobellohorizonte@hotmail.com</t>
  </si>
  <si>
    <t>NGT495</t>
  </si>
  <si>
    <t>M16A2411990</t>
  </si>
  <si>
    <t>TSMYD21S6RMC40229</t>
  </si>
  <si>
    <t>MARIAJOTRUJILLODU@GMAIL.COM</t>
  </si>
  <si>
    <t>CRESPO</t>
  </si>
  <si>
    <t>IUW851</t>
  </si>
  <si>
    <t>HR16731392M</t>
  </si>
  <si>
    <t>3N1CK3CDXZL387067</t>
  </si>
  <si>
    <t>mcrespo2@slb.com</t>
  </si>
  <si>
    <t>DJV311</t>
  </si>
  <si>
    <t>A690Q187710</t>
  </si>
  <si>
    <t>9FBBSRALSEM022916</t>
  </si>
  <si>
    <t>ospinavalenciapaola@gmail.com</t>
  </si>
  <si>
    <t>VILLATE</t>
  </si>
  <si>
    <t>JKX304</t>
  </si>
  <si>
    <t>M16A2332071</t>
  </si>
  <si>
    <t>TSMYA22S3LM721728</t>
  </si>
  <si>
    <t>fvillateb@yahoo.com</t>
  </si>
  <si>
    <t>GUATAVA</t>
  </si>
  <si>
    <t>RCL806</t>
  </si>
  <si>
    <t>KA24469316A</t>
  </si>
  <si>
    <t>3N6DD23T0ZK872687</t>
  </si>
  <si>
    <t>octacast@gmail.com</t>
  </si>
  <si>
    <t>UUQ048</t>
  </si>
  <si>
    <t>FOCUS [3] FL TITANIUM TP 2000CC 4P</t>
  </si>
  <si>
    <t>FL234761</t>
  </si>
  <si>
    <t xml:space="preserve">FORD FOCUS </t>
  </si>
  <si>
    <t>Perez.nancy@hotmail.com</t>
  </si>
  <si>
    <t>KRR222</t>
  </si>
  <si>
    <t>PE40787095</t>
  </si>
  <si>
    <t>3MVDM2W7ARL212572</t>
  </si>
  <si>
    <t>pedroandressalazar.abogado@gmail.com</t>
  </si>
  <si>
    <t>DNO284</t>
  </si>
  <si>
    <t>3C4PDCAB7GT237649</t>
  </si>
  <si>
    <t>CESARSAAVEDRAM@HOTMAIL.COM</t>
  </si>
  <si>
    <t>KWK381</t>
  </si>
  <si>
    <t>MUA84089</t>
  </si>
  <si>
    <t>1FMCU9DZ8MUA84089</t>
  </si>
  <si>
    <t>gabrielrodriguezarisa@yahoo.com</t>
  </si>
  <si>
    <t>JHW743</t>
  </si>
  <si>
    <t>F150 [13] XLT TP 3500CC 4X4</t>
  </si>
  <si>
    <t>GFC88948</t>
  </si>
  <si>
    <t>1FTEW1EG0GFC88948</t>
  </si>
  <si>
    <t>clara3isabel@hotmail.com</t>
  </si>
  <si>
    <t>LLK346</t>
  </si>
  <si>
    <t>L4F222094662</t>
  </si>
  <si>
    <t>9BGED48K0PG174950</t>
  </si>
  <si>
    <t>yeimydiazhenao239@gmail.com</t>
  </si>
  <si>
    <t>MAORI</t>
  </si>
  <si>
    <t>JEY409</t>
  </si>
  <si>
    <t>TT 8S 2.0 TFSI COU TP 2000CC T</t>
  </si>
  <si>
    <t>CHH175200</t>
  </si>
  <si>
    <t>TRUZZZFVXH1011071</t>
  </si>
  <si>
    <t xml:space="preserve">AUDI TT </t>
  </si>
  <si>
    <t>maorid.herreras@utadeo.edu.co</t>
  </si>
  <si>
    <t>JTN423</t>
  </si>
  <si>
    <t>E412C204908</t>
  </si>
  <si>
    <t>9FBHSR5B6MM740313</t>
  </si>
  <si>
    <t>JGIRALDO2014@GMAIL.COM</t>
  </si>
  <si>
    <t>LIU094</t>
  </si>
  <si>
    <t>P540625950</t>
  </si>
  <si>
    <t>3MDDJ2SAAPM404830</t>
  </si>
  <si>
    <t>alvarogamboa12@hotmail.com</t>
  </si>
  <si>
    <t>EOW035</t>
  </si>
  <si>
    <t>2845Q017226</t>
  </si>
  <si>
    <t>9FB5SR596KM431710</t>
  </si>
  <si>
    <t>rubencho789@outlook.com</t>
  </si>
  <si>
    <t>GVO832</t>
  </si>
  <si>
    <t>M16A2330601</t>
  </si>
  <si>
    <t>TSMYD21SXLM763029</t>
  </si>
  <si>
    <t>HOSMAN</t>
  </si>
  <si>
    <t>CANIZALEZ</t>
  </si>
  <si>
    <t>GWR066</t>
  </si>
  <si>
    <t>L4FSML128689</t>
  </si>
  <si>
    <t>3G1M95E22ML128689</t>
  </si>
  <si>
    <t>normaconstanzahossman@gmail.com</t>
  </si>
  <si>
    <t>FERLEYN</t>
  </si>
  <si>
    <t>KWY226</t>
  </si>
  <si>
    <t>L4H220344254</t>
  </si>
  <si>
    <t>9BGEA76C0NB174406</t>
  </si>
  <si>
    <t>ferleycoy@hotmail.com</t>
  </si>
  <si>
    <t>ELIDA</t>
  </si>
  <si>
    <t>HKQ299</t>
  </si>
  <si>
    <t>JETTA [5] TRENDLINE TP 2000CC FE</t>
  </si>
  <si>
    <t>CBP522363</t>
  </si>
  <si>
    <t>3VWDV49M3EM013195</t>
  </si>
  <si>
    <t>anaelidabermudez@yahoo.es</t>
  </si>
  <si>
    <t>KXM356</t>
  </si>
  <si>
    <t>NGA53576</t>
  </si>
  <si>
    <t>1FMSK8DH3NGA53576</t>
  </si>
  <si>
    <t>luzm5578@gmail.com</t>
  </si>
  <si>
    <t>INM303</t>
  </si>
  <si>
    <t>A690Q272856</t>
  </si>
  <si>
    <t>9FBBSRALSGM972366</t>
  </si>
  <si>
    <t>KTQ248</t>
  </si>
  <si>
    <t>2GDG255905</t>
  </si>
  <si>
    <t>8AJKB3CD7M1633080</t>
  </si>
  <si>
    <t>jose.rey29@hotmail.com</t>
  </si>
  <si>
    <t>HJR318</t>
  </si>
  <si>
    <t>G4LADP078592</t>
  </si>
  <si>
    <t>KNABX512AET617402</t>
  </si>
  <si>
    <t>dabeibalopez@gmail.com</t>
  </si>
  <si>
    <t>JSQ983</t>
  </si>
  <si>
    <t>2ZR2J01873</t>
  </si>
  <si>
    <t>9BRBZ3BE3M4014622</t>
  </si>
  <si>
    <t>pablo.gomez1970@hotmail.com</t>
  </si>
  <si>
    <t>JMS494</t>
  </si>
  <si>
    <t>CFZU54368</t>
  </si>
  <si>
    <t>9BWAB45U7MT015848</t>
  </si>
  <si>
    <t>sebastian.galeano.vallejo@hotmail.com</t>
  </si>
  <si>
    <t>SAMANIEGO</t>
  </si>
  <si>
    <t>DZY542</t>
  </si>
  <si>
    <t>MR20461669W</t>
  </si>
  <si>
    <t>SJNFBNJ11Z1965054</t>
  </si>
  <si>
    <t>andrealadinosam@gmail.com</t>
  </si>
  <si>
    <t>BRIGIT</t>
  </si>
  <si>
    <t>HBQ479</t>
  </si>
  <si>
    <t>CDS583780</t>
  </si>
  <si>
    <t>3GNAL7EKXDS583780</t>
  </si>
  <si>
    <t>bmroa24@hotmail.com</t>
  </si>
  <si>
    <t>BENAVIDEZ</t>
  </si>
  <si>
    <t>GFM077</t>
  </si>
  <si>
    <t>H1153323</t>
  </si>
  <si>
    <t>WBAUJ3101LLR57865</t>
  </si>
  <si>
    <t>diana1984juan@gmail.com</t>
  </si>
  <si>
    <t>KRV628</t>
  </si>
  <si>
    <t>PY40362208</t>
  </si>
  <si>
    <t>3MVDM2WLANL114803</t>
  </si>
  <si>
    <t>alexandramunoz999@gmail.com</t>
  </si>
  <si>
    <t>DESSY</t>
  </si>
  <si>
    <t>BRIYILH</t>
  </si>
  <si>
    <t>DJT115</t>
  </si>
  <si>
    <t>1KD2145641</t>
  </si>
  <si>
    <t>JTEBH9FJ3C5028612</t>
  </si>
  <si>
    <t>briyilhmurcia@hotmail.com</t>
  </si>
  <si>
    <t>ESTER</t>
  </si>
  <si>
    <t>FUM824</t>
  </si>
  <si>
    <t>P540496993</t>
  </si>
  <si>
    <t>3MDDJ2SAAKM212918</t>
  </si>
  <si>
    <t>luzester@me.com</t>
  </si>
  <si>
    <t>IBETH</t>
  </si>
  <si>
    <t>BAUTE</t>
  </si>
  <si>
    <t>NUR044</t>
  </si>
  <si>
    <t>PE40803463</t>
  </si>
  <si>
    <t>3MVDM2W7ASL307112</t>
  </si>
  <si>
    <t>betomario6@hotmail.com</t>
  </si>
  <si>
    <t>FXR405</t>
  </si>
  <si>
    <t>CKL149649</t>
  </si>
  <si>
    <t>3GNCJ8EE4KL149649</t>
  </si>
  <si>
    <t>ramiro@gmail.con</t>
  </si>
  <si>
    <t>JLK047</t>
  </si>
  <si>
    <t>J759Q017815</t>
  </si>
  <si>
    <t>9FB4SR0E5MM426914</t>
  </si>
  <si>
    <t>mireyalosadalosada@hotmail.com</t>
  </si>
  <si>
    <t>NTX311</t>
  </si>
  <si>
    <t>BM46221444A</t>
  </si>
  <si>
    <t>JN1T33JB6Z0010490</t>
  </si>
  <si>
    <t>marthacardonav@hotmail.com</t>
  </si>
  <si>
    <t>GFK793</t>
  </si>
  <si>
    <t>1KD2850360</t>
  </si>
  <si>
    <t>JTEBH3FJ3KK213210</t>
  </si>
  <si>
    <t>mmrincon1@hotmail.com</t>
  </si>
  <si>
    <t>DISNEY</t>
  </si>
  <si>
    <t>GUTIEREZ</t>
  </si>
  <si>
    <t>KIZ029</t>
  </si>
  <si>
    <t>QR25043884B</t>
  </si>
  <si>
    <t>JN8TBNT30Z0000256</t>
  </si>
  <si>
    <t>josedisneygutierrez@gmail.com</t>
  </si>
  <si>
    <t>FJO532</t>
  </si>
  <si>
    <t>MRA8321447J</t>
  </si>
  <si>
    <t>3N1AB7AD5ZL808100</t>
  </si>
  <si>
    <t>LRY923</t>
  </si>
  <si>
    <t>M15ADB07392</t>
  </si>
  <si>
    <t>JTDKBABB9PA140138</t>
  </si>
  <si>
    <t>sandrarestrepo.1405@gmail.com</t>
  </si>
  <si>
    <t>RDX633</t>
  </si>
  <si>
    <t>CBP176866</t>
  </si>
  <si>
    <t>3VWDV49MXBM001413</t>
  </si>
  <si>
    <t>jurismec@yahoo.com</t>
  </si>
  <si>
    <t>DWM129</t>
  </si>
  <si>
    <t>HR16711878P</t>
  </si>
  <si>
    <t>3N1CN7AD2ZK160575</t>
  </si>
  <si>
    <t>marthalquinones@gmail.com</t>
  </si>
  <si>
    <t>DE LOS SANTO</t>
  </si>
  <si>
    <t>KOV619</t>
  </si>
  <si>
    <t>PALMAR DE VARELA</t>
  </si>
  <si>
    <t>F4RE410C284920</t>
  </si>
  <si>
    <t>93Y9SR5B3NJ931395</t>
  </si>
  <si>
    <t>jescorciamo@hotmail.com</t>
  </si>
  <si>
    <t>JXY946</t>
  </si>
  <si>
    <t>VITARA GL ALL GRIP MT 1600CC 2AB ABS 4X</t>
  </si>
  <si>
    <t>M16A2372727</t>
  </si>
  <si>
    <t>TSMYD21S5NMA16234</t>
  </si>
  <si>
    <t>hectorgamba.41@gmail.com</t>
  </si>
  <si>
    <t>CUW892</t>
  </si>
  <si>
    <t>2TR7260561</t>
  </si>
  <si>
    <t>8AJZX69G7D9200752</t>
  </si>
  <si>
    <t>JNP594</t>
  </si>
  <si>
    <t>2ZR2J48759</t>
  </si>
  <si>
    <t>9BRBZ3BE6M4015215</t>
  </si>
  <si>
    <t>martharojasb10@gmail.com</t>
  </si>
  <si>
    <t>WILLMAN</t>
  </si>
  <si>
    <t>JMN246</t>
  </si>
  <si>
    <t>LUB52905</t>
  </si>
  <si>
    <t>1FMCU9DZ4LUB52905</t>
  </si>
  <si>
    <t>jjerez15263@gmail.com</t>
  </si>
  <si>
    <t>FYV856</t>
  </si>
  <si>
    <t>F1563160</t>
  </si>
  <si>
    <t>WBATR9108KLC62758</t>
  </si>
  <si>
    <t>lrincon@madigas.com.co</t>
  </si>
  <si>
    <t>NEUTO</t>
  </si>
  <si>
    <t>HJM011</t>
  </si>
  <si>
    <t>CBP451182</t>
  </si>
  <si>
    <t>3VWBV49M7DM046383</t>
  </si>
  <si>
    <t>luchogarcia69@gmail.com</t>
  </si>
  <si>
    <t>LTZ583</t>
  </si>
  <si>
    <t>2ZR2S26460</t>
  </si>
  <si>
    <t>9BRBZ3BE7P4042346</t>
  </si>
  <si>
    <t>GKY987</t>
  </si>
  <si>
    <t>YH52671</t>
  </si>
  <si>
    <t>JF1SK9LL5KG031249</t>
  </si>
  <si>
    <t>acardocen@yahoo.com</t>
  </si>
  <si>
    <t>LOZ584</t>
  </si>
  <si>
    <t>PUA73977</t>
  </si>
  <si>
    <t>1FMCU9JZ3PUA73977</t>
  </si>
  <si>
    <t>octaviosoler1@yahoo.com</t>
  </si>
  <si>
    <t>INGRIDT</t>
  </si>
  <si>
    <t>LOY416</t>
  </si>
  <si>
    <t>PE40774486</t>
  </si>
  <si>
    <t>3MZBP2S7ARM202102</t>
  </si>
  <si>
    <t>JXW791</t>
  </si>
  <si>
    <t>G4LEMS772131</t>
  </si>
  <si>
    <t>KNACB81CGN5479564</t>
  </si>
  <si>
    <t>EDY</t>
  </si>
  <si>
    <t>LOZ501</t>
  </si>
  <si>
    <t>K12C5790748</t>
  </si>
  <si>
    <t>JS2ZC53S6P6405060</t>
  </si>
  <si>
    <t>edy_liliana8808@hotmail.com</t>
  </si>
  <si>
    <t>JIL911</t>
  </si>
  <si>
    <t>X3 [F25] xDrive35i Exec TP 3000CC T CT</t>
  </si>
  <si>
    <t>WBAWX7107H0G78754</t>
  </si>
  <si>
    <t>ieuribe1961@gmail.com</t>
  </si>
  <si>
    <t>SECKER</t>
  </si>
  <si>
    <t>UCK722</t>
  </si>
  <si>
    <t>WDD2050401F066466</t>
  </si>
  <si>
    <t>maria.arangosecker@gmail.com</t>
  </si>
  <si>
    <t>LMS221</t>
  </si>
  <si>
    <t>L4F221504104</t>
  </si>
  <si>
    <t>9BGED48K0PG158627</t>
  </si>
  <si>
    <t>nicoza2327@gmail.com</t>
  </si>
  <si>
    <t>NORIS</t>
  </si>
  <si>
    <t>DOZ471</t>
  </si>
  <si>
    <t>CX5 [FL] PRIME MT 2000CC</t>
  </si>
  <si>
    <t>PE10419225</t>
  </si>
  <si>
    <t>JM8KE2W78H0407314</t>
  </si>
  <si>
    <t>norisisidro89@hotmail.com</t>
  </si>
  <si>
    <t>CASTA</t>
  </si>
  <si>
    <t>PEÃ‘ALVER</t>
  </si>
  <si>
    <t>NIO855</t>
  </si>
  <si>
    <t>2GD1415660</t>
  </si>
  <si>
    <t>8AJAB3GS0P2933238</t>
  </si>
  <si>
    <t>kastagloria@hotmail.com</t>
  </si>
  <si>
    <t>JCQ105</t>
  </si>
  <si>
    <t>MR20426489W</t>
  </si>
  <si>
    <t>SJNFBNJ11Z1756084</t>
  </si>
  <si>
    <t>luzamparogallon@hotmail.com</t>
  </si>
  <si>
    <t>GJM366</t>
  </si>
  <si>
    <t>2842Q243863</t>
  </si>
  <si>
    <t>9FB5SRC9GLM188591</t>
  </si>
  <si>
    <t>LKZ308</t>
  </si>
  <si>
    <t>M15ABG72415</t>
  </si>
  <si>
    <t>JTDKBABB8PA103744</t>
  </si>
  <si>
    <t>ricardobonilla66@yahoo.com</t>
  </si>
  <si>
    <t>BLOISE</t>
  </si>
  <si>
    <t>DZZ718</t>
  </si>
  <si>
    <t>H1C32869</t>
  </si>
  <si>
    <t>WF0CP6B92H1C32869</t>
  </si>
  <si>
    <t>gustavoabloise@hotmail.com</t>
  </si>
  <si>
    <t>NYR684</t>
  </si>
  <si>
    <t>G4LCR1030700</t>
  </si>
  <si>
    <t>LJD0AA29AS0290984</t>
  </si>
  <si>
    <t>omairagarcia28@hotmail.com</t>
  </si>
  <si>
    <t>NBS513</t>
  </si>
  <si>
    <t>B0090213</t>
  </si>
  <si>
    <t>WBA3B1108DJ401157</t>
  </si>
  <si>
    <t>carlos.e.romerov@outlook.com</t>
  </si>
  <si>
    <t>LSQ402</t>
  </si>
  <si>
    <t>2GDD063253</t>
  </si>
  <si>
    <t>8AJAB3GS0N2932507</t>
  </si>
  <si>
    <t>omaragon@hotmail.com</t>
  </si>
  <si>
    <t>JXZ986</t>
  </si>
  <si>
    <t>QR25727451</t>
  </si>
  <si>
    <t>JN1JBNT32Z0101004</t>
  </si>
  <si>
    <t>gabriel.2508@hitmail.com</t>
  </si>
  <si>
    <t>DE LOS ANGEL</t>
  </si>
  <si>
    <t>EIU918</t>
  </si>
  <si>
    <t>2 [2] PRIME TP 1500CC 2AB</t>
  </si>
  <si>
    <t>P540417329</t>
  </si>
  <si>
    <t>3MDDJ2HAAJM204170</t>
  </si>
  <si>
    <t>tuangelyto1@yahoo.com</t>
  </si>
  <si>
    <t>JQR962</t>
  </si>
  <si>
    <t>P540597989</t>
  </si>
  <si>
    <t>3MDDJ2HAAMM303700</t>
  </si>
  <si>
    <t>IRN224</t>
  </si>
  <si>
    <t>1C4PJMDS4FW777480</t>
  </si>
  <si>
    <t>marceacevdo@gmail.com</t>
  </si>
  <si>
    <t>GRN316</t>
  </si>
  <si>
    <t>CLL900010</t>
  </si>
  <si>
    <t>3GNDJ8EE9LL900010</t>
  </si>
  <si>
    <t>JZZ380</t>
  </si>
  <si>
    <t>L15Z91601685</t>
  </si>
  <si>
    <t>93HGH8840MK601737</t>
  </si>
  <si>
    <t>p_bahamon89@hotmail.com</t>
  </si>
  <si>
    <t>JXZ376</t>
  </si>
  <si>
    <t>2ZR2M67768</t>
  </si>
  <si>
    <t>9BRKZAAG8N0611331</t>
  </si>
  <si>
    <t>ALBA_RINCON6@HOTMAIL.COM</t>
  </si>
  <si>
    <t>ZZQ222</t>
  </si>
  <si>
    <t>CBP583250</t>
  </si>
  <si>
    <t>3VWDV49M1FM000897</t>
  </si>
  <si>
    <t>lizurojas@yahoo.com</t>
  </si>
  <si>
    <t>JEANET</t>
  </si>
  <si>
    <t>LPX790</t>
  </si>
  <si>
    <t>J759Q150643</t>
  </si>
  <si>
    <t>9FB5SR0E5PM378307</t>
  </si>
  <si>
    <t>marjaro68@hotmail.com</t>
  </si>
  <si>
    <t>EMILIANO</t>
  </si>
  <si>
    <t>NLZ578</t>
  </si>
  <si>
    <t>2GD1359665</t>
  </si>
  <si>
    <t>8AJKB3CD0P1656821</t>
  </si>
  <si>
    <t>riverabravo@gmail.com</t>
  </si>
  <si>
    <t>BXL553</t>
  </si>
  <si>
    <t>3C4PDCAB3CT218395</t>
  </si>
  <si>
    <t>marthacastrop@hotmail.com</t>
  </si>
  <si>
    <t>OLIVERO</t>
  </si>
  <si>
    <t>JRX393</t>
  </si>
  <si>
    <t>M16A2378619</t>
  </si>
  <si>
    <t>TSMYD21S9NMA27818</t>
  </si>
  <si>
    <t>cesar_olisice@hotmail.com</t>
  </si>
  <si>
    <t>GIL289</t>
  </si>
  <si>
    <t>QASHQAI [3] [FL] SENSE TP 2000CC 4X2 2AB AB</t>
  </si>
  <si>
    <t>MR20585915W</t>
  </si>
  <si>
    <t>SJNFBAJ11Z2501591</t>
  </si>
  <si>
    <t>JNZ896</t>
  </si>
  <si>
    <t>WRV  LX TP 1500CC 4X2 2AB AB</t>
  </si>
  <si>
    <t>L15Z90501371</t>
  </si>
  <si>
    <t>93HGH8820LK501378</t>
  </si>
  <si>
    <t>gla.diaz.lo@gmail.com</t>
  </si>
  <si>
    <t>RAW445</t>
  </si>
  <si>
    <t>CBP156163</t>
  </si>
  <si>
    <t>3VWYV49M9AM031860</t>
  </si>
  <si>
    <t>emilia2198@yahoo.es</t>
  </si>
  <si>
    <t>IDY826</t>
  </si>
  <si>
    <t>1C4RJFAG5C445455</t>
  </si>
  <si>
    <t>1C4RJFAG5EC445455</t>
  </si>
  <si>
    <t>LZP707</t>
  </si>
  <si>
    <t>K12C5785314</t>
  </si>
  <si>
    <t>JS2ZC53S6P6403406</t>
  </si>
  <si>
    <t>leguizamop89@hotmail.com</t>
  </si>
  <si>
    <t>LFS968</t>
  </si>
  <si>
    <t>S-CROSS [2] GLX TP 1400CC T 6AB ABS</t>
  </si>
  <si>
    <t>K14C1380717</t>
  </si>
  <si>
    <t>TSMYAA2S3PMA59667</t>
  </si>
  <si>
    <t>fabioleon.0603@gmail.com</t>
  </si>
  <si>
    <t>LOY636</t>
  </si>
  <si>
    <t>2ZR2V43446</t>
  </si>
  <si>
    <t>9BRBZ3BE6P4052317</t>
  </si>
  <si>
    <t>FERNANDOGUTIERREZN@GMAIL.COM</t>
  </si>
  <si>
    <t>EDDY</t>
  </si>
  <si>
    <t>AGUADO</t>
  </si>
  <si>
    <t>EHS636</t>
  </si>
  <si>
    <t>PY30721415</t>
  </si>
  <si>
    <t>JM7KF4WLAJ0120986</t>
  </si>
  <si>
    <t>LHX053</t>
  </si>
  <si>
    <t>LJO18N42520644</t>
  </si>
  <si>
    <t>LZWADAGA1PB010612</t>
  </si>
  <si>
    <t>daniel_martinez265@hotmail.com</t>
  </si>
  <si>
    <t>HAO593</t>
  </si>
  <si>
    <t>G4LCEU146443</t>
  </si>
  <si>
    <t>KMHCT41BAFU658125</t>
  </si>
  <si>
    <t>samuelyepes1@hotmail.com</t>
  </si>
  <si>
    <t>IXQ870</t>
  </si>
  <si>
    <t>GM109733</t>
  </si>
  <si>
    <t>milena_sandoval@hotmail.es</t>
  </si>
  <si>
    <t>EIY175</t>
  </si>
  <si>
    <t>HM127263</t>
  </si>
  <si>
    <t>3FADP4BJ6HM127263</t>
  </si>
  <si>
    <t>clavama66@hotmail.com</t>
  </si>
  <si>
    <t>LINETH</t>
  </si>
  <si>
    <t>RZL264</t>
  </si>
  <si>
    <t>1KD1966258</t>
  </si>
  <si>
    <t>JTEBH3FJ805003570</t>
  </si>
  <si>
    <t>linethsarmiento@hotmail.com</t>
  </si>
  <si>
    <t>GUAQUETA</t>
  </si>
  <si>
    <t>MRZ070</t>
  </si>
  <si>
    <t>F710Q120527</t>
  </si>
  <si>
    <t>9FBLSRADBDM051610</t>
  </si>
  <si>
    <t>cazarubiano09@hotmail.com</t>
  </si>
  <si>
    <t>BETANCOURTH</t>
  </si>
  <si>
    <t>LSQ613</t>
  </si>
  <si>
    <t>L4F222015011</t>
  </si>
  <si>
    <t>9BGEB69K0PG169221</t>
  </si>
  <si>
    <t>vladimirnieto.hsqe01@gmail.com</t>
  </si>
  <si>
    <t>DFL102</t>
  </si>
  <si>
    <t>HR16751186E</t>
  </si>
  <si>
    <t>3N1CN7AD1ZL080405</t>
  </si>
  <si>
    <t>morabetty266@gmail.com</t>
  </si>
  <si>
    <t>COLMENARES</t>
  </si>
  <si>
    <t>KWP433</t>
  </si>
  <si>
    <t>L4H212995059</t>
  </si>
  <si>
    <t>9BGEN76C0NB146580</t>
  </si>
  <si>
    <t>consulta.baron.colmenares@gmail.com</t>
  </si>
  <si>
    <t>PETRO</t>
  </si>
  <si>
    <t>IUR573</t>
  </si>
  <si>
    <t>M16A2059653</t>
  </si>
  <si>
    <t>TSMYA22S0HM421653</t>
  </si>
  <si>
    <t>marianortiz1981@hotmail.com</t>
  </si>
  <si>
    <t>FEDERICO</t>
  </si>
  <si>
    <t>AYCARDI</t>
  </si>
  <si>
    <t>VILLANEDA</t>
  </si>
  <si>
    <t>LTM304</t>
  </si>
  <si>
    <t>1GRC737546</t>
  </si>
  <si>
    <t>JTEBU4JR7P6186849</t>
  </si>
  <si>
    <t>federicoaycardi@gmail.com</t>
  </si>
  <si>
    <t>LKM861</t>
  </si>
  <si>
    <t>PY21973839</t>
  </si>
  <si>
    <t>JM7KF2WLAP0789009</t>
  </si>
  <si>
    <t>gloriacamargo@uniboyaca.edu.co</t>
  </si>
  <si>
    <t>FSK724</t>
  </si>
  <si>
    <t>A812UE84520</t>
  </si>
  <si>
    <t>9FB5SREB4KM631728</t>
  </si>
  <si>
    <t>albamedipe@gmail.com</t>
  </si>
  <si>
    <t>LOP741</t>
  </si>
  <si>
    <t>U5YPU81DBRL178968</t>
  </si>
  <si>
    <t>ludyazmin@hotmail.com</t>
  </si>
  <si>
    <t>BANDERA</t>
  </si>
  <si>
    <t>FYW263</t>
  </si>
  <si>
    <t>PY10490771</t>
  </si>
  <si>
    <t>JM7KF2WLAL0308332</t>
  </si>
  <si>
    <t>pedrobandera@hotmail.com</t>
  </si>
  <si>
    <t>DVW970</t>
  </si>
  <si>
    <t>PE40749034</t>
  </si>
  <si>
    <t>3MVDM2W7APL204971</t>
  </si>
  <si>
    <t>lina8076@hotmail.com</t>
  </si>
  <si>
    <t>DIK977</t>
  </si>
  <si>
    <t>2TR7136330</t>
  </si>
  <si>
    <t>MR1ZX69G9C8103121</t>
  </si>
  <si>
    <t>ARMENTA</t>
  </si>
  <si>
    <t>JUO981</t>
  </si>
  <si>
    <t>PY21792279</t>
  </si>
  <si>
    <t>JM7KF2WLAN0697243</t>
  </si>
  <si>
    <t>paezfermin0@gmail.com</t>
  </si>
  <si>
    <t>TENURIO</t>
  </si>
  <si>
    <t>ZZW285</t>
  </si>
  <si>
    <t>G4FAES762465</t>
  </si>
  <si>
    <t>KNADN412BF6444810</t>
  </si>
  <si>
    <t>ladytenorioc2@gmail.com</t>
  </si>
  <si>
    <t>KIP525</t>
  </si>
  <si>
    <t>1KD2030150</t>
  </si>
  <si>
    <t>JTEBH9FJ9BK029943</t>
  </si>
  <si>
    <t>luza_524@hotmail.com</t>
  </si>
  <si>
    <t>RUANO</t>
  </si>
  <si>
    <t>NMM034</t>
  </si>
  <si>
    <t>PUA46190</t>
  </si>
  <si>
    <t>1FMCU0GN4PUA46190</t>
  </si>
  <si>
    <t>VALLES</t>
  </si>
  <si>
    <t>IIV711</t>
  </si>
  <si>
    <t>FM186053</t>
  </si>
  <si>
    <t>3FADP4CJXFM186053</t>
  </si>
  <si>
    <t>marvar100@hotmail.com</t>
  </si>
  <si>
    <t>FERRER</t>
  </si>
  <si>
    <t>KPV856</t>
  </si>
  <si>
    <t>2ZR2M83638</t>
  </si>
  <si>
    <t>9BRBZ3BE1N4027869</t>
  </si>
  <si>
    <t>ferrerisabel@hotmail.com</t>
  </si>
  <si>
    <t>JMU152</t>
  </si>
  <si>
    <t>LGA86533</t>
  </si>
  <si>
    <t>1FMSK8FH4LGA86533</t>
  </si>
  <si>
    <t>bramirez_moreno@hotmail.com</t>
  </si>
  <si>
    <t>JHK615</t>
  </si>
  <si>
    <t>PE40656371</t>
  </si>
  <si>
    <t>3MZBN4278KM214541</t>
  </si>
  <si>
    <t>JDU556</t>
  </si>
  <si>
    <t>A812UC53693</t>
  </si>
  <si>
    <t>9FB4SREB4HM444800</t>
  </si>
  <si>
    <t>angelainesgonzalez@gmail.com</t>
  </si>
  <si>
    <t>KVM957</t>
  </si>
  <si>
    <t>J759Q094080</t>
  </si>
  <si>
    <t>9FB5SR0E5NM171556</t>
  </si>
  <si>
    <t>franciamily@hotmail.com</t>
  </si>
  <si>
    <t>GLR112</t>
  </si>
  <si>
    <t>GOLF [7] [FL] TSI TRENDLINE TP 1400CC T</t>
  </si>
  <si>
    <t>CZDA19612</t>
  </si>
  <si>
    <t>3VWV66AU7LM000200</t>
  </si>
  <si>
    <t>jhernandezbenitez@gmail.com</t>
  </si>
  <si>
    <t>QYURIZ</t>
  </si>
  <si>
    <t>JRP716</t>
  </si>
  <si>
    <t>IPIALES</t>
  </si>
  <si>
    <t>TUCSON [4] NX ATTRACTION TP 2000CC 4X2 2AB AB</t>
  </si>
  <si>
    <t>G4NLNW649663</t>
  </si>
  <si>
    <t>TMAJB81DBPJ267540</t>
  </si>
  <si>
    <t>PAVLOKR@HOTMAIL.COM</t>
  </si>
  <si>
    <t>JFK149</t>
  </si>
  <si>
    <t>CFZR70432</t>
  </si>
  <si>
    <t>9BWDB45U8HT049736</t>
  </si>
  <si>
    <t>lita41lita@gmail.com</t>
  </si>
  <si>
    <t>MARRUGO</t>
  </si>
  <si>
    <t>FPN588</t>
  </si>
  <si>
    <t>VF3M45GYVKS008449</t>
  </si>
  <si>
    <t>mauriciomarrugo13@gmail.com</t>
  </si>
  <si>
    <t>GSU528</t>
  </si>
  <si>
    <t>A812UF49105</t>
  </si>
  <si>
    <t>9FB4SREB4LM052378</t>
  </si>
  <si>
    <t>IIL977</t>
  </si>
  <si>
    <t>2842Q167813</t>
  </si>
  <si>
    <t>9FB5SRC9GKM276495</t>
  </si>
  <si>
    <t>gegolara1971@gmail.com</t>
  </si>
  <si>
    <t>FKM293</t>
  </si>
  <si>
    <t>G4LAKP101451</t>
  </si>
  <si>
    <t>KNAB2512ANT759460</t>
  </si>
  <si>
    <t>deiby.gordillo@hotmail.com</t>
  </si>
  <si>
    <t>ULISES</t>
  </si>
  <si>
    <t>VENGOECHEA</t>
  </si>
  <si>
    <t>FQT944</t>
  </si>
  <si>
    <t>CZD145286</t>
  </si>
  <si>
    <t>3VWH66BU2KM083870</t>
  </si>
  <si>
    <t>ulisesvengoechea2499@hotmail.com</t>
  </si>
  <si>
    <t>LCO948</t>
  </si>
  <si>
    <t>J759Q093965</t>
  </si>
  <si>
    <t>9FBHJD200NM184346</t>
  </si>
  <si>
    <t>JUANJOSEJIMENEZMIRNDA@GMAIL.CO</t>
  </si>
  <si>
    <t>LMV669</t>
  </si>
  <si>
    <t>MPA020866</t>
  </si>
  <si>
    <t>9BGKH69T0PB150869</t>
  </si>
  <si>
    <t>jamartinez1961@gmail.com</t>
  </si>
  <si>
    <t>GPW233</t>
  </si>
  <si>
    <t>301 ALLURE TP 1600CC 4P</t>
  </si>
  <si>
    <t>NOTIENENRELACION</t>
  </si>
  <si>
    <t>VF3DDNFPTLJ522584</t>
  </si>
  <si>
    <t>EPZ681</t>
  </si>
  <si>
    <t>CKL109893</t>
  </si>
  <si>
    <t>3GNCJ8EE2KL109893</t>
  </si>
  <si>
    <t>LPX013</t>
  </si>
  <si>
    <t>Q3 [2] 35 TFSI AMBITIO TP 1400CC T TC</t>
  </si>
  <si>
    <t>CZDC96577</t>
  </si>
  <si>
    <t>WAUZZZF36R1167048</t>
  </si>
  <si>
    <t>jccardonac@hotmail.com</t>
  </si>
  <si>
    <t>LPN732</t>
  </si>
  <si>
    <t>PY21938986</t>
  </si>
  <si>
    <t>JM7KF2WLAP0773917</t>
  </si>
  <si>
    <t>jorgeorjuela@gmail.com</t>
  </si>
  <si>
    <t>LEQ017</t>
  </si>
  <si>
    <t>M16A2407626</t>
  </si>
  <si>
    <t>TSMYE21S0PMB30335</t>
  </si>
  <si>
    <t>juanchisrolda@hotmail.com</t>
  </si>
  <si>
    <t>YULENY</t>
  </si>
  <si>
    <t>LPU385</t>
  </si>
  <si>
    <t>FILANDIA</t>
  </si>
  <si>
    <t>1GRC737930</t>
  </si>
  <si>
    <t>JTEBU4JR4P6187330</t>
  </si>
  <si>
    <t>EFS352</t>
  </si>
  <si>
    <t>PE10514555</t>
  </si>
  <si>
    <t>JM7KF2W7AJ0115676</t>
  </si>
  <si>
    <t>juanurbano02@hotmail.com</t>
  </si>
  <si>
    <t>ZOTA</t>
  </si>
  <si>
    <t>IPX000</t>
  </si>
  <si>
    <t>CGS507648</t>
  </si>
  <si>
    <t>3GNAL7EK9GS507648</t>
  </si>
  <si>
    <t>jetorres1286@gmail.com</t>
  </si>
  <si>
    <t>RJW881</t>
  </si>
  <si>
    <t>F16D38774921</t>
  </si>
  <si>
    <t>9GATM2367CB011254</t>
  </si>
  <si>
    <t>marthamora.ilogs@gmail.com</t>
  </si>
  <si>
    <t>ESMERALDA</t>
  </si>
  <si>
    <t>OCARIZ</t>
  </si>
  <si>
    <t>JGZ723</t>
  </si>
  <si>
    <t>JM125390</t>
  </si>
  <si>
    <t>esmeraldaleiva25@gmail.com</t>
  </si>
  <si>
    <t>JMV730</t>
  </si>
  <si>
    <t>MR20661241W</t>
  </si>
  <si>
    <t>SJNFBNJ11Z2812703</t>
  </si>
  <si>
    <t>jnegro_pulido@hotmail.com</t>
  </si>
  <si>
    <t>KAROLINA</t>
  </si>
  <si>
    <t>INO636</t>
  </si>
  <si>
    <t>HR16858543K</t>
  </si>
  <si>
    <t>3N1CK3CD6ZL385347</t>
  </si>
  <si>
    <t>anak.noguera@gmail.com</t>
  </si>
  <si>
    <t>DWM961</t>
  </si>
  <si>
    <t>AOJAH8645038</t>
  </si>
  <si>
    <t>9BFZB55F6H8645038</t>
  </si>
  <si>
    <t>NIT143</t>
  </si>
  <si>
    <t>M15ABL49084</t>
  </si>
  <si>
    <t>JTDKBABB7RA284127</t>
  </si>
  <si>
    <t>NIRIAM</t>
  </si>
  <si>
    <t>HJV936</t>
  </si>
  <si>
    <t>GRAND VITARA [3 SZ GLX SPORT MT 1600CC 3P 4X</t>
  </si>
  <si>
    <t>M16A1754962</t>
  </si>
  <si>
    <t>JS3TA74V9E4101032</t>
  </si>
  <si>
    <t>JSR449</t>
  </si>
  <si>
    <t>P540584184</t>
  </si>
  <si>
    <t>3MDDJ2HAAMM302449</t>
  </si>
  <si>
    <t>mafevallejo123@hotmail.com</t>
  </si>
  <si>
    <t>DRV265</t>
  </si>
  <si>
    <t>E410C051418</t>
  </si>
  <si>
    <t>9FBHSR5B3HM525666</t>
  </si>
  <si>
    <t>beacort-22@hotmail.com</t>
  </si>
  <si>
    <t>FQP019</t>
  </si>
  <si>
    <t>CHAPARRAL</t>
  </si>
  <si>
    <t>SANTA FE [3] PREMIUM TP 2400CC 7PSJ</t>
  </si>
  <si>
    <t>G4KEFA761774</t>
  </si>
  <si>
    <t>KMHSU81CBHU615621</t>
  </si>
  <si>
    <t>ASUAREZ46@GMAIL.COM</t>
  </si>
  <si>
    <t>KYS459</t>
  </si>
  <si>
    <t>PY40391228</t>
  </si>
  <si>
    <t>3MZBP2SLANM106261</t>
  </si>
  <si>
    <t>mendocar09@yahoo.es</t>
  </si>
  <si>
    <t>-</t>
  </si>
  <si>
    <t>1975-06-29</t>
  </si>
  <si>
    <t>1981-10-15</t>
  </si>
  <si>
    <t>1966-12-25</t>
  </si>
  <si>
    <t>1989-03-20</t>
  </si>
  <si>
    <t>1979-02-02</t>
  </si>
  <si>
    <t>1976-04-19</t>
  </si>
  <si>
    <t>1984-10-14</t>
  </si>
  <si>
    <t>1974-07-29</t>
  </si>
  <si>
    <t>1983-11-28</t>
  </si>
  <si>
    <t>1976-08-08</t>
  </si>
  <si>
    <t>1986-03-09</t>
  </si>
  <si>
    <t>1965-11-13</t>
  </si>
  <si>
    <t>1988-11-30</t>
  </si>
  <si>
    <t>1963-01-05</t>
  </si>
  <si>
    <t>1956-04-29</t>
  </si>
  <si>
    <t>1984-03-10</t>
  </si>
  <si>
    <t>1964-10-02</t>
  </si>
  <si>
    <t>1954-05-08</t>
  </si>
  <si>
    <t>1981-08-05</t>
  </si>
  <si>
    <t>1983-07-01</t>
  </si>
  <si>
    <t>1957-06-21</t>
  </si>
  <si>
    <t>1966-11-06</t>
  </si>
  <si>
    <t>1984-04-24</t>
  </si>
  <si>
    <t>1961-09-27</t>
  </si>
  <si>
    <t>1953-12-08</t>
  </si>
  <si>
    <t>1960-01-30</t>
  </si>
  <si>
    <t>1970-09-26</t>
  </si>
  <si>
    <t>1982-09-16</t>
  </si>
  <si>
    <t>1969-02-05</t>
  </si>
  <si>
    <t>1958-08-14</t>
  </si>
  <si>
    <t>1978-11-11</t>
  </si>
  <si>
    <t>1968-09-01</t>
  </si>
  <si>
    <t>1971-08-16</t>
  </si>
  <si>
    <t>1964-12-06</t>
  </si>
  <si>
    <t>1960-06-01</t>
  </si>
  <si>
    <t>1981-10-07</t>
  </si>
  <si>
    <t>1982-11-28</t>
  </si>
  <si>
    <t>1961-01-24</t>
  </si>
  <si>
    <t>1977-08-17</t>
  </si>
  <si>
    <t>1959-04-30</t>
  </si>
  <si>
    <t>1984-03-27</t>
  </si>
  <si>
    <t>1999-11-06</t>
  </si>
  <si>
    <t>1959-03-13</t>
  </si>
  <si>
    <t>1950-04-06</t>
  </si>
  <si>
    <t>1959-12-18</t>
  </si>
  <si>
    <t>1983-12-03</t>
  </si>
  <si>
    <t>1961-05-07</t>
  </si>
  <si>
    <t>1968-01-22</t>
  </si>
  <si>
    <t>1967-05-31</t>
  </si>
  <si>
    <t>1964-07-29</t>
  </si>
  <si>
    <t>1971-06-12</t>
  </si>
  <si>
    <t>1973-04-16</t>
  </si>
  <si>
    <t>1986-06-07</t>
  </si>
  <si>
    <t>1980-07-20</t>
  </si>
  <si>
    <t>1976-12-20</t>
  </si>
  <si>
    <t>1949-07-04</t>
  </si>
  <si>
    <t>1974-03-12</t>
  </si>
  <si>
    <t>1987-07-28</t>
  </si>
  <si>
    <t>1956-06-30</t>
  </si>
  <si>
    <t>1970-06-24</t>
  </si>
  <si>
    <t>1966-12-09</t>
  </si>
  <si>
    <t>1968-11-12</t>
  </si>
  <si>
    <t>1977-07-19</t>
  </si>
  <si>
    <t>1980-11-13</t>
  </si>
  <si>
    <t>1986-02-05</t>
  </si>
  <si>
    <t>1974-12-06</t>
  </si>
  <si>
    <t>1955-07-16</t>
  </si>
  <si>
    <t>1976-03-06</t>
  </si>
  <si>
    <t>1988-05-20</t>
  </si>
  <si>
    <t>1972-08-01</t>
  </si>
  <si>
    <t>1977-03-01</t>
  </si>
  <si>
    <t>1975-01-21</t>
  </si>
  <si>
    <t>1986-02-04</t>
  </si>
  <si>
    <t>1962-12-24</t>
  </si>
  <si>
    <t>1965-08-18</t>
  </si>
  <si>
    <t>1967-08-24</t>
  </si>
  <si>
    <t>1986-06-05</t>
  </si>
  <si>
    <t>1978-12-16</t>
  </si>
  <si>
    <t>1965-11-15</t>
  </si>
  <si>
    <t>1951-04-20</t>
  </si>
  <si>
    <t>1982-09-26</t>
  </si>
  <si>
    <t>1948-02-11</t>
  </si>
  <si>
    <t>1988-01-28</t>
  </si>
  <si>
    <t>1967-06-07</t>
  </si>
  <si>
    <t>1982-10-05</t>
  </si>
  <si>
    <t>1992-10-20</t>
  </si>
  <si>
    <t>1991-03-08</t>
  </si>
  <si>
    <t>1948-02-14</t>
  </si>
  <si>
    <t>1979-06-05</t>
  </si>
  <si>
    <t>1959-12-17</t>
  </si>
  <si>
    <t>1981-10-04</t>
  </si>
  <si>
    <t>1983-08-03</t>
  </si>
  <si>
    <t>1958-05-17</t>
  </si>
  <si>
    <t>1987-11-21</t>
  </si>
  <si>
    <t>1959-09-27</t>
  </si>
  <si>
    <t>1979-05-13</t>
  </si>
  <si>
    <t>1971-09-07</t>
  </si>
  <si>
    <t>1968-10-10</t>
  </si>
  <si>
    <t>1966-11-13</t>
  </si>
  <si>
    <t>1977-11-07</t>
  </si>
  <si>
    <t>1956-03-07</t>
  </si>
  <si>
    <t>1989-03-13</t>
  </si>
  <si>
    <t>1993-07-27</t>
  </si>
  <si>
    <t>1980-01-05</t>
  </si>
  <si>
    <t>1986-12-24</t>
  </si>
  <si>
    <t>1956-07-30</t>
  </si>
  <si>
    <t>1969-09-03</t>
  </si>
  <si>
    <t>1975-05-03</t>
  </si>
  <si>
    <t>1983-07-16</t>
  </si>
  <si>
    <t>1962-06-04</t>
  </si>
  <si>
    <t>1956-09-14</t>
  </si>
  <si>
    <t>1949-11-08</t>
  </si>
  <si>
    <t>1964-07-04</t>
  </si>
  <si>
    <t>1987-06-10</t>
  </si>
  <si>
    <t>1983-10-02</t>
  </si>
  <si>
    <t>1984-10-18</t>
  </si>
  <si>
    <t>1976-01-11</t>
  </si>
  <si>
    <t>1988-01-10</t>
  </si>
  <si>
    <t>1969-07-10</t>
  </si>
  <si>
    <t>1990-01-20</t>
  </si>
  <si>
    <t>1979-08-17</t>
  </si>
  <si>
    <t>1964-11-19</t>
  </si>
  <si>
    <t>1968-09-19</t>
  </si>
  <si>
    <t>1953-07-29</t>
  </si>
  <si>
    <t>1962-03-20</t>
  </si>
  <si>
    <t>1954-03-04</t>
  </si>
  <si>
    <t>1967-03-24</t>
  </si>
  <si>
    <t>1987-01-09</t>
  </si>
  <si>
    <t>1969-11-03</t>
  </si>
  <si>
    <t>1951-02-26</t>
  </si>
  <si>
    <t>1950-01-07</t>
  </si>
  <si>
    <t>1971-04-28</t>
  </si>
  <si>
    <t>1981-10-19</t>
  </si>
  <si>
    <t>1966-07-22</t>
  </si>
  <si>
    <t>1974-06-01</t>
  </si>
  <si>
    <t>1954-11-26</t>
  </si>
  <si>
    <t>1959-03-31</t>
  </si>
  <si>
    <t>1987-04-12</t>
  </si>
  <si>
    <t>1977-08-30</t>
  </si>
  <si>
    <t>1969-06-07</t>
  </si>
  <si>
    <t>1988-05-25</t>
  </si>
  <si>
    <t>1986-12-26</t>
  </si>
  <si>
    <t>1968-05-25</t>
  </si>
  <si>
    <t>1992-02-05</t>
  </si>
  <si>
    <t>1991-08-16</t>
  </si>
  <si>
    <t>1989-06-20</t>
  </si>
  <si>
    <t>1978-10-30</t>
  </si>
  <si>
    <t>1976-01-30</t>
  </si>
  <si>
    <t>1967-08-06</t>
  </si>
  <si>
    <t>1964-07-02</t>
  </si>
  <si>
    <t>1957-08-04</t>
  </si>
  <si>
    <t>1957-07-28</t>
  </si>
  <si>
    <t>1956-04-22</t>
  </si>
  <si>
    <t>1981-06-26</t>
  </si>
  <si>
    <t>1989-01-10</t>
  </si>
  <si>
    <t>1956-09-03</t>
  </si>
  <si>
    <t>1986-10-17</t>
  </si>
  <si>
    <t>1974-10-13</t>
  </si>
  <si>
    <t>1992-03-18</t>
  </si>
  <si>
    <t>1982-09-21</t>
  </si>
  <si>
    <t>1967-07-12</t>
  </si>
  <si>
    <t>1964-12-07</t>
  </si>
  <si>
    <t>1986-11-28</t>
  </si>
  <si>
    <t>1995-07-12</t>
  </si>
  <si>
    <t>1985-07-25</t>
  </si>
  <si>
    <t>1970-05-21</t>
  </si>
  <si>
    <t>1960-04-01</t>
  </si>
  <si>
    <t>1959-04-10</t>
  </si>
  <si>
    <t>1977-09-06</t>
  </si>
  <si>
    <t>1977-03-25</t>
  </si>
  <si>
    <t>1986-09-16</t>
  </si>
  <si>
    <t>1958-12-29</t>
  </si>
  <si>
    <t>1977-10-29</t>
  </si>
  <si>
    <t>1981-12-10</t>
  </si>
  <si>
    <t>1991-04-09</t>
  </si>
  <si>
    <t>1980-04-15</t>
  </si>
  <si>
    <t>1954-01-06</t>
  </si>
  <si>
    <t>1972-12-06</t>
  </si>
  <si>
    <t>1958-11-22</t>
  </si>
  <si>
    <t>1970-05-22</t>
  </si>
  <si>
    <t>1946-10-27</t>
  </si>
  <si>
    <t>1942-11-23</t>
  </si>
  <si>
    <t>1960-12-31</t>
  </si>
  <si>
    <t>1967-03-14</t>
  </si>
  <si>
    <t>1986-06-30</t>
  </si>
  <si>
    <t>1953-05-10</t>
  </si>
  <si>
    <t>1977-03-23</t>
  </si>
  <si>
    <t>1991-10-28</t>
  </si>
  <si>
    <t>1953-06-25</t>
  </si>
  <si>
    <t>1988-01-23</t>
  </si>
  <si>
    <t>1976-08-19</t>
  </si>
  <si>
    <t>1986-08-28</t>
  </si>
  <si>
    <t>1959-11-18</t>
  </si>
  <si>
    <t>1994-01-16</t>
  </si>
  <si>
    <t>1953-02-10</t>
  </si>
  <si>
    <t>1957-10-13</t>
  </si>
  <si>
    <t>1985-10-19</t>
  </si>
  <si>
    <t>1955-02-08</t>
  </si>
  <si>
    <t>1971-12-20</t>
  </si>
  <si>
    <t>1994-08-17</t>
  </si>
  <si>
    <t>1993-08-24</t>
  </si>
  <si>
    <t>1964-11-15</t>
  </si>
  <si>
    <t>1963-12-06</t>
  </si>
  <si>
    <t>1956-04-07</t>
  </si>
  <si>
    <t>1990-12-14</t>
  </si>
  <si>
    <t>1940-05-03</t>
  </si>
  <si>
    <t>1985-09-25</t>
  </si>
  <si>
    <t>1974-07-18</t>
  </si>
  <si>
    <t>1991-09-29</t>
  </si>
  <si>
    <t>1953-11-09</t>
  </si>
  <si>
    <t>1967-11-13</t>
  </si>
  <si>
    <t>1987-09-08</t>
  </si>
  <si>
    <t>1973-12-11</t>
  </si>
  <si>
    <t>1976-01-02</t>
  </si>
  <si>
    <t>1956-01-04</t>
  </si>
  <si>
    <t>1989-07-27</t>
  </si>
  <si>
    <t>1945-04-09</t>
  </si>
  <si>
    <t>1975-04-30</t>
  </si>
  <si>
    <t>1982-06-26</t>
  </si>
  <si>
    <t>1974-08-28</t>
  </si>
  <si>
    <t>1971-09-25</t>
  </si>
  <si>
    <t>1980-12-06</t>
  </si>
  <si>
    <t>1960-08-25</t>
  </si>
  <si>
    <t>1966-01-13</t>
  </si>
  <si>
    <t>1990-12-18</t>
  </si>
  <si>
    <t>1959-11-29</t>
  </si>
  <si>
    <t>1983-03-17</t>
  </si>
  <si>
    <t>1988-12-27</t>
  </si>
  <si>
    <t>1980-08-16</t>
  </si>
  <si>
    <t>1986-01-23</t>
  </si>
  <si>
    <t>1948-10-07</t>
  </si>
  <si>
    <t>1988-08-03</t>
  </si>
  <si>
    <t>1986-06-12</t>
  </si>
  <si>
    <t>1955-08-05</t>
  </si>
  <si>
    <t>1974-10-18</t>
  </si>
  <si>
    <t>1973-06-03</t>
  </si>
  <si>
    <t>2000-08-15</t>
  </si>
  <si>
    <t>1985-08-13</t>
  </si>
  <si>
    <t>1965-12-17</t>
  </si>
  <si>
    <t>1986-10-10</t>
  </si>
  <si>
    <t>1987-05-21</t>
  </si>
  <si>
    <t>1977-06-03</t>
  </si>
  <si>
    <t>1955-05-31</t>
  </si>
  <si>
    <t>1973-09-03</t>
  </si>
  <si>
    <t>1983-05-01</t>
  </si>
  <si>
    <t>1977-05-03</t>
  </si>
  <si>
    <t>1956-10-03</t>
  </si>
  <si>
    <t>1967-05-23</t>
  </si>
  <si>
    <t>1978-06-01</t>
  </si>
  <si>
    <t>1950-02-15</t>
  </si>
  <si>
    <t>1979-06-03</t>
  </si>
  <si>
    <t>1969-06-08</t>
  </si>
  <si>
    <t>1981-06-22</t>
  </si>
  <si>
    <t>1987-11-07</t>
  </si>
  <si>
    <t>1963-02-09</t>
  </si>
  <si>
    <t>1960-05-26</t>
  </si>
  <si>
    <t>1974-03-29</t>
  </si>
  <si>
    <t>1987-08-14</t>
  </si>
  <si>
    <t>1992-06-21</t>
  </si>
  <si>
    <t>1996-07-24</t>
  </si>
  <si>
    <t>1943-02-02</t>
  </si>
  <si>
    <t>1956-08-11</t>
  </si>
  <si>
    <t>1986-02-25</t>
  </si>
  <si>
    <t>1989-02-24</t>
  </si>
  <si>
    <t>1956-11-19</t>
  </si>
  <si>
    <t>1980-09-13</t>
  </si>
  <si>
    <t>1991-08-07</t>
  </si>
  <si>
    <t>1972-10-08</t>
  </si>
  <si>
    <t>1971-09-04</t>
  </si>
  <si>
    <t>1984-12-27</t>
  </si>
  <si>
    <t>1995-11-20</t>
  </si>
  <si>
    <t>1961-01-30</t>
  </si>
  <si>
    <t>1974-05-31</t>
  </si>
  <si>
    <t>1964-01-05</t>
  </si>
  <si>
    <t>1963-03-19</t>
  </si>
  <si>
    <t>1955-11-18</t>
  </si>
  <si>
    <t>1958-06-27</t>
  </si>
  <si>
    <t>1977-10-06</t>
  </si>
  <si>
    <t>1968-06-02</t>
  </si>
  <si>
    <t>1963-02-03</t>
  </si>
  <si>
    <t>1963-12-13</t>
  </si>
  <si>
    <t>1971-10-28</t>
  </si>
  <si>
    <t>1965-01-22</t>
  </si>
  <si>
    <t>1989-12-27</t>
  </si>
  <si>
    <t>1962-01-03</t>
  </si>
  <si>
    <t>1969-03-08</t>
  </si>
  <si>
    <t>1986-05-11</t>
  </si>
  <si>
    <t>1951-08-22</t>
  </si>
  <si>
    <t>1971-01-02</t>
  </si>
  <si>
    <t>1987-10-06</t>
  </si>
  <si>
    <t>1970-08-06</t>
  </si>
  <si>
    <t>1953-11-26</t>
  </si>
  <si>
    <t>1951-04-12</t>
  </si>
  <si>
    <t>1963-08-03</t>
  </si>
  <si>
    <t>1977-11-08</t>
  </si>
  <si>
    <t>1981-07-26</t>
  </si>
  <si>
    <t>1972-03-04</t>
  </si>
  <si>
    <t>1968-10-05</t>
  </si>
  <si>
    <t>1978-05-16</t>
  </si>
  <si>
    <t>1976-11-02</t>
  </si>
  <si>
    <t>1959-12-08</t>
  </si>
  <si>
    <t>1981-08-11</t>
  </si>
  <si>
    <t>1952-10-10</t>
  </si>
  <si>
    <t>1989-04-15</t>
  </si>
  <si>
    <t>1982-02-27</t>
  </si>
  <si>
    <t>1969-12-09</t>
  </si>
  <si>
    <t>1958-11-27</t>
  </si>
  <si>
    <t>1958-07-26</t>
  </si>
  <si>
    <t>1970-10-06</t>
  </si>
  <si>
    <t>1978-11-25</t>
  </si>
  <si>
    <t>1990-07-18</t>
  </si>
  <si>
    <t>1960-02-06</t>
  </si>
  <si>
    <t>1981-03-23</t>
  </si>
  <si>
    <t>1953-05-26</t>
  </si>
  <si>
    <t>1959-08-09</t>
  </si>
  <si>
    <t>1985-07-24</t>
  </si>
  <si>
    <t>1981-07-19</t>
  </si>
  <si>
    <t>1979-04-05</t>
  </si>
  <si>
    <t>1987-07-16</t>
  </si>
  <si>
    <t>1974-08-17</t>
  </si>
  <si>
    <t>1949-04-18</t>
  </si>
  <si>
    <t>1964-09-28</t>
  </si>
  <si>
    <t>1981-03-08</t>
  </si>
  <si>
    <t>1962-10-15</t>
  </si>
  <si>
    <t>1962-11-07</t>
  </si>
  <si>
    <t>1971-09-16</t>
  </si>
  <si>
    <t>1984-12-13</t>
  </si>
  <si>
    <t>1971-04-14</t>
  </si>
  <si>
    <t>1982-11-22</t>
  </si>
  <si>
    <t>1970-06-15</t>
  </si>
  <si>
    <t>1993-04-06</t>
  </si>
  <si>
    <t>1985-04-27</t>
  </si>
  <si>
    <t>1981-06-05</t>
  </si>
  <si>
    <t>1976-04-29</t>
  </si>
  <si>
    <t>1978-09-10</t>
  </si>
  <si>
    <t>1958-08-07</t>
  </si>
  <si>
    <t>1982-01-28</t>
  </si>
  <si>
    <t>1961-08-23</t>
  </si>
  <si>
    <t>1976-08-20</t>
  </si>
  <si>
    <t>1965-09-25</t>
  </si>
  <si>
    <t>1989-07-04</t>
  </si>
  <si>
    <t>1974-11-07</t>
  </si>
  <si>
    <t>1977-06-29</t>
  </si>
  <si>
    <t>1982-04-09</t>
  </si>
  <si>
    <t>1955-02-26</t>
  </si>
  <si>
    <t>1966-04-16</t>
  </si>
  <si>
    <t>1968-12-20</t>
  </si>
  <si>
    <t>1992-04-29</t>
  </si>
  <si>
    <t>1969-06-30</t>
  </si>
  <si>
    <t>1962-12-21</t>
  </si>
  <si>
    <t>1974-11-25</t>
  </si>
  <si>
    <t>1985-01-26</t>
  </si>
  <si>
    <t>1967-06-13</t>
  </si>
  <si>
    <t>1964-08-29</t>
  </si>
  <si>
    <t>1978-11-10</t>
  </si>
  <si>
    <t>1933-08-06</t>
  </si>
  <si>
    <t>1978-07-15</t>
  </si>
  <si>
    <t>1970-12-19</t>
  </si>
  <si>
    <t>1981-05-15</t>
  </si>
  <si>
    <t>1981-08-21</t>
  </si>
  <si>
    <t>1948-09-13</t>
  </si>
  <si>
    <t>1954-01-18</t>
  </si>
  <si>
    <t>1961-02-21</t>
  </si>
  <si>
    <t>1976-02-11</t>
  </si>
  <si>
    <t>1964-06-05</t>
  </si>
  <si>
    <t>1983-03-29</t>
  </si>
  <si>
    <t>1986-04-03</t>
  </si>
  <si>
    <t>1969-04-07</t>
  </si>
  <si>
    <t>1969-10-17</t>
  </si>
  <si>
    <t>1960-09-02</t>
  </si>
  <si>
    <t>1981-06-16</t>
  </si>
  <si>
    <t>1981-12-06</t>
  </si>
  <si>
    <t>1995-08-30</t>
  </si>
  <si>
    <t>1989-02-09</t>
  </si>
  <si>
    <t>1965-10-16</t>
  </si>
  <si>
    <t>1956-10-16</t>
  </si>
  <si>
    <t>1964-03-19</t>
  </si>
  <si>
    <t>1943-07-15</t>
  </si>
  <si>
    <t>1983-11-13</t>
  </si>
  <si>
    <t>1981-06-29</t>
  </si>
  <si>
    <t>1963-07-01</t>
  </si>
  <si>
    <t>1966-08-02</t>
  </si>
  <si>
    <t>1977-10-03</t>
  </si>
  <si>
    <t>1971-03-24</t>
  </si>
  <si>
    <t>1976-06-17</t>
  </si>
  <si>
    <t>1984-11-15</t>
  </si>
  <si>
    <t>1980-12-08</t>
  </si>
  <si>
    <t>1965-02-25</t>
  </si>
  <si>
    <t>1988-08-17</t>
  </si>
  <si>
    <t>1968-10-02</t>
  </si>
  <si>
    <t>1986-02-19</t>
  </si>
  <si>
    <t>1989-04-06</t>
  </si>
  <si>
    <t>1968-03-21</t>
  </si>
  <si>
    <t>1957-06-24</t>
  </si>
  <si>
    <t>1964-04-28</t>
  </si>
  <si>
    <t>1980-10-31</t>
  </si>
  <si>
    <t>1965-11-18</t>
  </si>
  <si>
    <t>1995-04-25</t>
  </si>
  <si>
    <t>1972-12-28</t>
  </si>
  <si>
    <t>1963-04-04</t>
  </si>
  <si>
    <t>1959-04-13</t>
  </si>
  <si>
    <t>1974-08-24</t>
  </si>
  <si>
    <t>1972-01-08</t>
  </si>
  <si>
    <t>1983-08-14</t>
  </si>
  <si>
    <t>1974-04-21</t>
  </si>
  <si>
    <t>1963-02-21</t>
  </si>
  <si>
    <t>1990-03-05</t>
  </si>
  <si>
    <t>1959-08-08</t>
  </si>
  <si>
    <t>1962-02-04</t>
  </si>
  <si>
    <t>1997-04-03</t>
  </si>
  <si>
    <t>1975-08-18</t>
  </si>
  <si>
    <t>1994-08-19</t>
  </si>
  <si>
    <t>1973-04-12</t>
  </si>
  <si>
    <t>1967-01-13</t>
  </si>
  <si>
    <t>1957-06-27</t>
  </si>
  <si>
    <t>1972-10-20</t>
  </si>
  <si>
    <t>1986-02-02</t>
  </si>
  <si>
    <t>1966-05-30</t>
  </si>
  <si>
    <t>1960-11-25</t>
  </si>
  <si>
    <t>1965-08-26</t>
  </si>
  <si>
    <t>1985-03-30</t>
  </si>
  <si>
    <t>1987-03-02</t>
  </si>
  <si>
    <t>1970-10-10</t>
  </si>
  <si>
    <t>1992-12-23</t>
  </si>
  <si>
    <t>1964-03-29</t>
  </si>
  <si>
    <t>1991-03-22</t>
  </si>
  <si>
    <t>1955-11-16</t>
  </si>
  <si>
    <t>1956-11-21</t>
  </si>
  <si>
    <t>1977-04-27</t>
  </si>
  <si>
    <t>1979-07-16</t>
  </si>
  <si>
    <t>1985-02-19</t>
  </si>
  <si>
    <t>1972-11-04</t>
  </si>
  <si>
    <t>1975-12-08</t>
  </si>
  <si>
    <t>1962-02-12</t>
  </si>
  <si>
    <t>1969-10-27</t>
  </si>
  <si>
    <t>1980-10-01</t>
  </si>
  <si>
    <t>1988-07-08</t>
  </si>
  <si>
    <t>1968-08-08</t>
  </si>
  <si>
    <t>1983-01-19</t>
  </si>
  <si>
    <t>1965-05-22</t>
  </si>
  <si>
    <t>1988-03-21</t>
  </si>
  <si>
    <t>1956-12-03</t>
  </si>
  <si>
    <t>1993-08-11</t>
  </si>
  <si>
    <t>1998-05-21</t>
  </si>
  <si>
    <t>1959-06-13</t>
  </si>
  <si>
    <t>1967-10-02</t>
  </si>
  <si>
    <t>1941-10-15</t>
  </si>
  <si>
    <t>1992-05-04</t>
  </si>
  <si>
    <t>1985-01-25</t>
  </si>
  <si>
    <t>1969-03-07</t>
  </si>
  <si>
    <t>1986-07-18</t>
  </si>
  <si>
    <t>1977-04-22</t>
  </si>
  <si>
    <t>1976-02-29</t>
  </si>
  <si>
    <t>1952-04-21</t>
  </si>
  <si>
    <t>1961-10-13</t>
  </si>
  <si>
    <t>1946-12-11</t>
  </si>
  <si>
    <t>1988-06-09</t>
  </si>
  <si>
    <t>1969-02-08</t>
  </si>
  <si>
    <t>1964-05-08</t>
  </si>
  <si>
    <t>1994-01-18</t>
  </si>
  <si>
    <t>1973-01-16</t>
  </si>
  <si>
    <t>1987-05-01</t>
  </si>
  <si>
    <t>1962-04-07</t>
  </si>
  <si>
    <t>1965-09-17</t>
  </si>
  <si>
    <t>1968-04-15</t>
  </si>
  <si>
    <t>1970-04-18</t>
  </si>
  <si>
    <t>1966-08-13</t>
  </si>
  <si>
    <t>1982-07-13</t>
  </si>
  <si>
    <t>1983-08-18</t>
  </si>
  <si>
    <t>1953-05-08</t>
  </si>
  <si>
    <t>1987-05-17</t>
  </si>
  <si>
    <t>1948-02-04</t>
  </si>
  <si>
    <t>1986-03-06</t>
  </si>
  <si>
    <t>1968-02-23</t>
  </si>
  <si>
    <t>1970-05-08</t>
  </si>
  <si>
    <t>1963-10-18</t>
  </si>
  <si>
    <t>1968-05-04</t>
  </si>
  <si>
    <t>1967-03-21</t>
  </si>
  <si>
    <t>1968-08-28</t>
  </si>
  <si>
    <t>1964-01-02</t>
  </si>
  <si>
    <t>1970-06-08</t>
  </si>
  <si>
    <t>1982-01-10</t>
  </si>
  <si>
    <t>1954-06-26</t>
  </si>
  <si>
    <t>1968-07-05</t>
  </si>
  <si>
    <t>1988-08-18</t>
  </si>
  <si>
    <t>1972-12-19</t>
  </si>
  <si>
    <t>1956-06-04</t>
  </si>
  <si>
    <t>1965-05-09</t>
  </si>
  <si>
    <t>1988-06-13</t>
  </si>
  <si>
    <t>1994-08-24</t>
  </si>
  <si>
    <t>1993-02-26</t>
  </si>
  <si>
    <t>1948-07-05</t>
  </si>
  <si>
    <t>1970-12-25</t>
  </si>
  <si>
    <t>1944-12-29</t>
  </si>
  <si>
    <t>1965-09-09</t>
  </si>
  <si>
    <t>1953-12-29</t>
  </si>
  <si>
    <t>1996-12-13</t>
  </si>
  <si>
    <t>1993-07-10</t>
  </si>
  <si>
    <t>1960-12-27</t>
  </si>
  <si>
    <t>1981-03-26</t>
  </si>
  <si>
    <t>1949-02-18</t>
  </si>
  <si>
    <t>1975-09-20</t>
  </si>
  <si>
    <t>1986-05-13</t>
  </si>
  <si>
    <t>1976-06-02</t>
  </si>
  <si>
    <t>1970-01-07</t>
  </si>
  <si>
    <t>1995-08-15</t>
  </si>
  <si>
    <t>1969-12-29</t>
  </si>
  <si>
    <t>1954-09-26</t>
  </si>
  <si>
    <t>1987-09-21</t>
  </si>
  <si>
    <t>1954-11-05</t>
  </si>
  <si>
    <t>1977-06-04</t>
  </si>
  <si>
    <t>1971-02-04</t>
  </si>
  <si>
    <t>1979-06-07</t>
  </si>
  <si>
    <t>1961-03-18</t>
  </si>
  <si>
    <t>1991-06-16</t>
  </si>
  <si>
    <t>1968-12-25</t>
  </si>
  <si>
    <t>1972-10-02</t>
  </si>
  <si>
    <t>1968-11-04</t>
  </si>
  <si>
    <t>1996-04-03</t>
  </si>
  <si>
    <t>1957-04-27</t>
  </si>
  <si>
    <t>1971-07-03</t>
  </si>
  <si>
    <t>1954-01-07</t>
  </si>
  <si>
    <t>1953-04-28</t>
  </si>
  <si>
    <t>1976-03-11</t>
  </si>
  <si>
    <t>1973-03-26</t>
  </si>
  <si>
    <t>1988-11-04</t>
  </si>
  <si>
    <t>1970-03-09</t>
  </si>
  <si>
    <t>1968-07-28</t>
  </si>
  <si>
    <t>1956-02-25</t>
  </si>
  <si>
    <t>1956-09-17</t>
  </si>
  <si>
    <t>1970-08-28</t>
  </si>
  <si>
    <t>1965-11-30</t>
  </si>
  <si>
    <t>1959-12-30</t>
  </si>
  <si>
    <t>1987-09-04</t>
  </si>
  <si>
    <t>1959-12-21</t>
  </si>
  <si>
    <t>1975-01-14</t>
  </si>
  <si>
    <t>1983-06-24</t>
  </si>
  <si>
    <t>1987-09-29</t>
  </si>
  <si>
    <t>1980-11-02</t>
  </si>
  <si>
    <t>1971-02-27</t>
  </si>
  <si>
    <t>1983-03-23</t>
  </si>
  <si>
    <t>1954-07-31</t>
  </si>
  <si>
    <t>1980-10-19</t>
  </si>
  <si>
    <t>1960-04-14</t>
  </si>
  <si>
    <t>1982-11-30</t>
  </si>
  <si>
    <t>1948-12-15</t>
  </si>
  <si>
    <t>1968-07-16</t>
  </si>
  <si>
    <t>1974-05-27</t>
  </si>
  <si>
    <t>1980-03-14</t>
  </si>
  <si>
    <t>1949-01-12</t>
  </si>
  <si>
    <t>1962-12-18</t>
  </si>
  <si>
    <t>1983-12-19</t>
  </si>
  <si>
    <t>1952-07-21</t>
  </si>
  <si>
    <t>1957-02-28</t>
  </si>
  <si>
    <t>1979-01-27</t>
  </si>
  <si>
    <t>1950-03-19</t>
  </si>
  <si>
    <t>1962-05-06</t>
  </si>
  <si>
    <t>1989-05-31</t>
  </si>
  <si>
    <t>1980-08-28</t>
  </si>
  <si>
    <t>1993-01-27</t>
  </si>
  <si>
    <t>1963-01-28</t>
  </si>
  <si>
    <t>1962-09-08</t>
  </si>
  <si>
    <t>1981-12-30</t>
  </si>
  <si>
    <t>1989-05-11</t>
  </si>
  <si>
    <t>1974-03-01</t>
  </si>
  <si>
    <t>1970-11-27</t>
  </si>
  <si>
    <t>1961-06-25</t>
  </si>
  <si>
    <t>1975-10-07</t>
  </si>
  <si>
    <t>1958-09-21</t>
  </si>
  <si>
    <t>1950-03-03</t>
  </si>
  <si>
    <t>1949-07-26</t>
  </si>
  <si>
    <t>1978-02-24</t>
  </si>
  <si>
    <t>1957-07-02</t>
  </si>
  <si>
    <t>1980-05-23</t>
  </si>
  <si>
    <t>1966-03-24</t>
  </si>
  <si>
    <t>1992-10-26</t>
  </si>
  <si>
    <t>1981-04-23</t>
  </si>
  <si>
    <t>1977-07-12</t>
  </si>
  <si>
    <t>1958-12-10</t>
  </si>
  <si>
    <t>1993-11-01</t>
  </si>
  <si>
    <t>1964-04-07</t>
  </si>
  <si>
    <t>1975-12-04</t>
  </si>
  <si>
    <t>1965-08-20</t>
  </si>
  <si>
    <t>1978-03-06</t>
  </si>
  <si>
    <t>1989-03-02</t>
  </si>
  <si>
    <t>1981-02-09</t>
  </si>
  <si>
    <t>1970-04-23</t>
  </si>
  <si>
    <t>1961-04-27</t>
  </si>
  <si>
    <t>1964-03-08</t>
  </si>
  <si>
    <t>1945-02-12</t>
  </si>
  <si>
    <t>1989-11-19</t>
  </si>
  <si>
    <t>1976-09-25</t>
  </si>
  <si>
    <t>1975-02-15</t>
  </si>
  <si>
    <t>1976-11-01</t>
  </si>
  <si>
    <t>1990-11-04</t>
  </si>
  <si>
    <t>1970-01-08</t>
  </si>
  <si>
    <t>1967-12-22</t>
  </si>
  <si>
    <t>1983-11-05</t>
  </si>
  <si>
    <t>1949-07-16</t>
  </si>
  <si>
    <t>1965-11-02</t>
  </si>
  <si>
    <t>1962-06-29</t>
  </si>
  <si>
    <t>1978-05-25</t>
  </si>
  <si>
    <t>1974-08-29</t>
  </si>
  <si>
    <t>1974-07-16</t>
  </si>
  <si>
    <t>1978-03-19</t>
  </si>
  <si>
    <t>1960-08-08</t>
  </si>
  <si>
    <t>1957-09-16</t>
  </si>
  <si>
    <t>1974-02-18</t>
  </si>
  <si>
    <t>1962-08-30</t>
  </si>
  <si>
    <t>1964-06-28</t>
  </si>
  <si>
    <t>1966-06-20</t>
  </si>
  <si>
    <t>1991-05-21</t>
  </si>
  <si>
    <t>1981-06-25</t>
  </si>
  <si>
    <t>1959-11-27</t>
  </si>
  <si>
    <t>1956-04-10</t>
  </si>
  <si>
    <t>1971-08-05</t>
  </si>
  <si>
    <t>1962-06-23</t>
  </si>
  <si>
    <t>1981-08-12</t>
  </si>
  <si>
    <t>1964-11-13</t>
  </si>
  <si>
    <t>1952-07-23</t>
  </si>
  <si>
    <t>1971-01-11</t>
  </si>
  <si>
    <t>1966-01-10</t>
  </si>
  <si>
    <t>1984-12-18</t>
  </si>
  <si>
    <t>1969-11-01</t>
  </si>
  <si>
    <t>1974-08-08</t>
  </si>
  <si>
    <t>1978-08-19</t>
  </si>
  <si>
    <t>1975-08-09</t>
  </si>
  <si>
    <t>1991-07-12</t>
  </si>
  <si>
    <t>1973-09-14</t>
  </si>
  <si>
    <t>1960-12-09</t>
  </si>
  <si>
    <t>1993-06-30</t>
  </si>
  <si>
    <t>1979-03-03</t>
  </si>
  <si>
    <t>1971-11-18</t>
  </si>
  <si>
    <t>1961-11-30</t>
  </si>
  <si>
    <t>1983-06-01</t>
  </si>
  <si>
    <t>1958-05-31</t>
  </si>
  <si>
    <t>1977-05-05</t>
  </si>
  <si>
    <t>1993-01-28</t>
  </si>
  <si>
    <t>1963-05-13</t>
  </si>
  <si>
    <t>1960-04-17</t>
  </si>
  <si>
    <t>1977-02-08</t>
  </si>
  <si>
    <t>1985-07-14</t>
  </si>
  <si>
    <t>1968-02-20</t>
  </si>
  <si>
    <t>1963-02-05</t>
  </si>
  <si>
    <t>1987-02-03</t>
  </si>
  <si>
    <t>1960-10-12</t>
  </si>
  <si>
    <t>1961-11-18</t>
  </si>
  <si>
    <t>1980-05-27</t>
  </si>
  <si>
    <t>1958-06-13</t>
  </si>
  <si>
    <t>1991-11-14</t>
  </si>
  <si>
    <t>1984-11-03</t>
  </si>
  <si>
    <t>1977-12-04</t>
  </si>
  <si>
    <t>1965-07-08</t>
  </si>
  <si>
    <t>1965-04-17</t>
  </si>
  <si>
    <t>1979-12-12</t>
  </si>
  <si>
    <t>1986-12-29</t>
  </si>
  <si>
    <t>1958-01-20</t>
  </si>
  <si>
    <t>1984-07-28</t>
  </si>
  <si>
    <t>1959-01-12</t>
  </si>
  <si>
    <t>1954-02-03</t>
  </si>
  <si>
    <t>1978-04-17</t>
  </si>
  <si>
    <t>1977-05-02</t>
  </si>
  <si>
    <t>1972-08-04</t>
  </si>
  <si>
    <t>1982-07-16</t>
  </si>
  <si>
    <t>1987-12-28</t>
  </si>
  <si>
    <t>1965-04-01</t>
  </si>
  <si>
    <t>1966-12-07</t>
  </si>
  <si>
    <t>1968-04-13</t>
  </si>
  <si>
    <t>1975-09-14</t>
  </si>
  <si>
    <t>1995-03-07</t>
  </si>
  <si>
    <t>1966-04-13</t>
  </si>
  <si>
    <t>1955-12-29</t>
  </si>
  <si>
    <t>1974-08-01</t>
  </si>
  <si>
    <t>1971-10-14</t>
  </si>
  <si>
    <t>1977-05-14</t>
  </si>
  <si>
    <t>1979-01-29</t>
  </si>
  <si>
    <t>1965-08-29</t>
  </si>
  <si>
    <t>1943-06-08</t>
  </si>
  <si>
    <t>1989-01-20</t>
  </si>
  <si>
    <t>1974-03-21</t>
  </si>
  <si>
    <t>1951-07-19</t>
  </si>
  <si>
    <t>1970-10-26</t>
  </si>
  <si>
    <t>1971-02-16</t>
  </si>
  <si>
    <t>1964-09-09</t>
  </si>
  <si>
    <t>1984-12-03</t>
  </si>
  <si>
    <t>1983-01-12</t>
  </si>
  <si>
    <t>1981-09-18</t>
  </si>
  <si>
    <t>1959-10-20</t>
  </si>
  <si>
    <t>1976-01-18</t>
  </si>
  <si>
    <t>1963-12-17</t>
  </si>
  <si>
    <t>1976-01-01</t>
  </si>
  <si>
    <t>1984-11-07</t>
  </si>
  <si>
    <t>1975-04-11</t>
  </si>
  <si>
    <t>1989-07-08</t>
  </si>
  <si>
    <t>1971-07-30</t>
  </si>
  <si>
    <t>1986-11-05</t>
  </si>
  <si>
    <t>1974-05-15</t>
  </si>
  <si>
    <t>1976-04-27</t>
  </si>
  <si>
    <t>1980-01-01</t>
  </si>
  <si>
    <t>1975-08-20</t>
  </si>
  <si>
    <t>1986-01-05</t>
  </si>
  <si>
    <t>1972-09-17</t>
  </si>
  <si>
    <t>1959-07-31</t>
  </si>
  <si>
    <t>1984-07-07</t>
  </si>
  <si>
    <t>1962-08-11</t>
  </si>
  <si>
    <t>1968-09-17</t>
  </si>
  <si>
    <t>1980-02-08</t>
  </si>
  <si>
    <t>1973-10-14</t>
  </si>
  <si>
    <t>1968-03-11</t>
  </si>
  <si>
    <t>1989-06-06</t>
  </si>
  <si>
    <t>1971-09-26</t>
  </si>
  <si>
    <t>1996-12-24</t>
  </si>
  <si>
    <t>1982-05-30</t>
  </si>
  <si>
    <t>1983-09-08</t>
  </si>
  <si>
    <t>1981-06-12</t>
  </si>
  <si>
    <t>1986-03-27</t>
  </si>
  <si>
    <t>1961-03-14</t>
  </si>
  <si>
    <t>1970-02-02</t>
  </si>
  <si>
    <t>1996-11-28</t>
  </si>
  <si>
    <t>1986-02-03</t>
  </si>
  <si>
    <t>1983-11-24</t>
  </si>
  <si>
    <t>1979-08-23</t>
  </si>
  <si>
    <t>1995-01-15</t>
  </si>
  <si>
    <t>1989-12-18</t>
  </si>
  <si>
    <t>1972-10-25</t>
  </si>
  <si>
    <t>1969-12-20</t>
  </si>
  <si>
    <t>1975-11-18</t>
  </si>
  <si>
    <t>1977-09-19</t>
  </si>
  <si>
    <t>1963-09-01</t>
  </si>
  <si>
    <t>1959-11-26</t>
  </si>
  <si>
    <t>1977-03-24</t>
  </si>
  <si>
    <t>1967-05-14</t>
  </si>
  <si>
    <t>1999-02-18</t>
  </si>
  <si>
    <t>1973-08-20</t>
  </si>
  <si>
    <t>1949-06-20</t>
  </si>
  <si>
    <t>1973-01-27</t>
  </si>
  <si>
    <t>1996-07-04</t>
  </si>
  <si>
    <t>1982-11-25</t>
  </si>
  <si>
    <t>1987-06-30</t>
  </si>
  <si>
    <t>1971-06-18</t>
  </si>
  <si>
    <t>1986-12-03</t>
  </si>
  <si>
    <t>1972-10-21</t>
  </si>
  <si>
    <t>1977-11-28</t>
  </si>
  <si>
    <t>1966-02-01</t>
  </si>
  <si>
    <t>1962-08-13</t>
  </si>
  <si>
    <t>1989-06-14</t>
  </si>
  <si>
    <t>1979-10-09</t>
  </si>
  <si>
    <t>1952-10-11</t>
  </si>
  <si>
    <t>1978-02-03</t>
  </si>
  <si>
    <t>1961-09-11</t>
  </si>
  <si>
    <t>1965-01-06</t>
  </si>
  <si>
    <t>1950-01-18</t>
  </si>
  <si>
    <t>1980-06-12</t>
  </si>
  <si>
    <t>1964-06-29</t>
  </si>
  <si>
    <t>1975-12-13</t>
  </si>
  <si>
    <t>1990-07-21</t>
  </si>
  <si>
    <t>1984-07-26</t>
  </si>
  <si>
    <t>1986-11-12</t>
  </si>
  <si>
    <t>1952-07-16</t>
  </si>
  <si>
    <t>1971-06-22</t>
  </si>
  <si>
    <t>1952-05-09</t>
  </si>
  <si>
    <t>1953-01-18</t>
  </si>
  <si>
    <t>1965-12-25</t>
  </si>
  <si>
    <t>1955-05-03</t>
  </si>
  <si>
    <t>1965-05-23</t>
  </si>
  <si>
    <t>1995-11-07</t>
  </si>
  <si>
    <t>1953-10-04</t>
  </si>
  <si>
    <t>1981-11-10</t>
  </si>
  <si>
    <t>1979-11-24</t>
  </si>
  <si>
    <t>1969-11-21</t>
  </si>
  <si>
    <t>1974-08-10</t>
  </si>
  <si>
    <t>1971-07-19</t>
  </si>
  <si>
    <t>1974-06-07</t>
  </si>
  <si>
    <t>1981-07-15</t>
  </si>
  <si>
    <t>1956-03-05</t>
  </si>
  <si>
    <t>1980-08-12</t>
  </si>
  <si>
    <t>1982-06-18</t>
  </si>
  <si>
    <t>1967-09-05</t>
  </si>
  <si>
    <t>1961-11-24</t>
  </si>
  <si>
    <t>1977-08-23</t>
  </si>
  <si>
    <t>1952-11-09</t>
  </si>
  <si>
    <t>1981-09-10</t>
  </si>
  <si>
    <t>1987-12-17</t>
  </si>
  <si>
    <t>1950-11-15</t>
  </si>
  <si>
    <t>1949-12-24</t>
  </si>
  <si>
    <t>1978-03-14</t>
  </si>
  <si>
    <t>1952-04-05</t>
  </si>
  <si>
    <t>1973-11-05</t>
  </si>
  <si>
    <t>1979-06-20</t>
  </si>
  <si>
    <t>1981-07-08</t>
  </si>
  <si>
    <t>1961-03-07</t>
  </si>
  <si>
    <t>1955-12-14</t>
  </si>
  <si>
    <t>1979-07-26</t>
  </si>
  <si>
    <t>1981-01-26</t>
  </si>
  <si>
    <t>1980-11-11</t>
  </si>
  <si>
    <t>1991-09-15</t>
  </si>
  <si>
    <t>1968-11-15</t>
  </si>
  <si>
    <t>1980-01-14</t>
  </si>
  <si>
    <t>1983-03-21</t>
  </si>
  <si>
    <t>1948-12-01</t>
  </si>
  <si>
    <t>1987-08-31</t>
  </si>
  <si>
    <t>1954-02-15</t>
  </si>
  <si>
    <t>1962-01-05</t>
  </si>
  <si>
    <t>1958-09-06</t>
  </si>
  <si>
    <t>1983-09-06</t>
  </si>
  <si>
    <t>1945-05-07</t>
  </si>
  <si>
    <t>1971-07-18</t>
  </si>
  <si>
    <t>1941-06-17</t>
  </si>
  <si>
    <t>1980-05-26</t>
  </si>
  <si>
    <t>1979-05-04</t>
  </si>
  <si>
    <t>1981-06-08</t>
  </si>
  <si>
    <t>1994-06-27</t>
  </si>
  <si>
    <t>1993-08-16</t>
  </si>
  <si>
    <t>1963-11-27</t>
  </si>
  <si>
    <t>1981-07-10</t>
  </si>
  <si>
    <t>1968-02-27</t>
  </si>
  <si>
    <t>1957-03-22</t>
  </si>
  <si>
    <t>1975-05-26</t>
  </si>
  <si>
    <t>1966-05-08</t>
  </si>
  <si>
    <t>1962-01-15</t>
  </si>
  <si>
    <t>1977-03-20</t>
  </si>
  <si>
    <t>1967-09-14</t>
  </si>
  <si>
    <t>1974-06-18</t>
  </si>
  <si>
    <t>1990-04-10</t>
  </si>
  <si>
    <t>1961-08-20</t>
  </si>
  <si>
    <t>1961-10-01</t>
  </si>
  <si>
    <t>1954-01-02</t>
  </si>
  <si>
    <t>1964-09-19</t>
  </si>
  <si>
    <t>1978-11-03</t>
  </si>
  <si>
    <t>1986-04-17</t>
  </si>
  <si>
    <t>1991-02-02</t>
  </si>
  <si>
    <t>1980-01-12</t>
  </si>
  <si>
    <t>1956-12-18</t>
  </si>
  <si>
    <t>1970-11-26</t>
  </si>
  <si>
    <t>1944-12-27</t>
  </si>
  <si>
    <t>1961-04-22</t>
  </si>
  <si>
    <t>1976-09-11</t>
  </si>
  <si>
    <t>1977-12-11</t>
  </si>
  <si>
    <t>1988-08-23</t>
  </si>
  <si>
    <t>1976-08-04</t>
  </si>
  <si>
    <t>1979-12-16</t>
  </si>
  <si>
    <t>1970-07-28</t>
  </si>
  <si>
    <t>1980-11-06</t>
  </si>
  <si>
    <t>1978-02-02</t>
  </si>
  <si>
    <t>2000-10-24</t>
  </si>
  <si>
    <t>1981-02-03</t>
  </si>
  <si>
    <t>1988-05-21</t>
  </si>
  <si>
    <t>1981-04-22</t>
  </si>
  <si>
    <t>1979-05-20</t>
  </si>
  <si>
    <t>1978-02-04</t>
  </si>
  <si>
    <t>1980-06-23</t>
  </si>
  <si>
    <t>1982-02-11</t>
  </si>
  <si>
    <t>1986-03-31</t>
  </si>
  <si>
    <t>1938-11-27</t>
  </si>
  <si>
    <t>1960-10-04</t>
  </si>
  <si>
    <t>1970-02-10</t>
  </si>
  <si>
    <t>1959-03-29</t>
  </si>
  <si>
    <t>1969-04-25</t>
  </si>
  <si>
    <t>1971-01-15</t>
  </si>
  <si>
    <t>1966-06-04</t>
  </si>
  <si>
    <t>1953-12-20</t>
  </si>
  <si>
    <t>1994-11-19</t>
  </si>
  <si>
    <t>1988-12-11</t>
  </si>
  <si>
    <t>1949-06-08</t>
  </si>
  <si>
    <t>1966-03-05</t>
  </si>
  <si>
    <t>1993-03-30</t>
  </si>
  <si>
    <t>1967-03-01</t>
  </si>
  <si>
    <t>1963-12-23</t>
  </si>
  <si>
    <t>1975-02-16</t>
  </si>
  <si>
    <t>1984-05-01</t>
  </si>
  <si>
    <t>1977-05-07</t>
  </si>
  <si>
    <t>1978-10-03</t>
  </si>
  <si>
    <t>1985-01-10</t>
  </si>
  <si>
    <t>1969-10-24</t>
  </si>
  <si>
    <t>1953-09-02</t>
  </si>
  <si>
    <t>1947-06-18</t>
  </si>
  <si>
    <t>1959-12-31</t>
  </si>
  <si>
    <t>1970-03-18</t>
  </si>
  <si>
    <t>1988-05-06</t>
  </si>
  <si>
    <t>1982-12-27</t>
  </si>
  <si>
    <t>1979-08-04</t>
  </si>
  <si>
    <t>1993-09-28</t>
  </si>
  <si>
    <t>1981-12-23</t>
  </si>
  <si>
    <t>1974-05-17</t>
  </si>
  <si>
    <t>1984-06-22</t>
  </si>
  <si>
    <t>1988-11-25</t>
  </si>
  <si>
    <t>1980-07-19</t>
  </si>
  <si>
    <t>1962-03-28</t>
  </si>
  <si>
    <t>1962-02-02</t>
  </si>
  <si>
    <t>1982-11-16</t>
  </si>
  <si>
    <t>1978-08-21</t>
  </si>
  <si>
    <t>1985-04-07</t>
  </si>
  <si>
    <t>1954-11-21</t>
  </si>
  <si>
    <t>1977-11-01</t>
  </si>
  <si>
    <t>1963-07-06</t>
  </si>
  <si>
    <t>1980-11-26</t>
  </si>
  <si>
    <t>1990-08-23</t>
  </si>
  <si>
    <t>1965-05-05</t>
  </si>
  <si>
    <t>1991-10-14</t>
  </si>
  <si>
    <t>1986-04-30</t>
  </si>
  <si>
    <t>1975-08-02</t>
  </si>
  <si>
    <t>1983-03-14</t>
  </si>
  <si>
    <t>1961-05-13</t>
  </si>
  <si>
    <t>1942-12-24</t>
  </si>
  <si>
    <t>1989-09-15</t>
  </si>
  <si>
    <t>1951-08-16</t>
  </si>
  <si>
    <t>1965-03-05</t>
  </si>
  <si>
    <t>1987-05-15</t>
  </si>
  <si>
    <t>1968-05-22</t>
  </si>
  <si>
    <t>1971-09-18</t>
  </si>
  <si>
    <t>1982-01-02</t>
  </si>
  <si>
    <t>1964-03-20</t>
  </si>
  <si>
    <t>1964-02-01</t>
  </si>
  <si>
    <t>1981-05-08</t>
  </si>
  <si>
    <t>1970-05-30</t>
  </si>
  <si>
    <t>1982-06-15</t>
  </si>
  <si>
    <t>1973-12-26</t>
  </si>
  <si>
    <t>1956-07-18</t>
  </si>
  <si>
    <t>1946-09-16</t>
  </si>
  <si>
    <t>1986-06-22</t>
  </si>
  <si>
    <t>1980-01-20</t>
  </si>
  <si>
    <t>1979-07-05</t>
  </si>
  <si>
    <t>1980-03-17</t>
  </si>
  <si>
    <t>1966-01-07</t>
  </si>
  <si>
    <t>1971-04-24</t>
  </si>
  <si>
    <t>1970-05-25</t>
  </si>
  <si>
    <t>1957-06-18</t>
  </si>
  <si>
    <t>1953-05-16</t>
  </si>
  <si>
    <t>1972-06-18</t>
  </si>
  <si>
    <t>1962-10-22</t>
  </si>
  <si>
    <t>1999-09-25</t>
  </si>
  <si>
    <t>1974-05-29</t>
  </si>
  <si>
    <t>1990-10-26</t>
  </si>
  <si>
    <t>1957-07-16</t>
  </si>
  <si>
    <t>1983-03-13</t>
  </si>
  <si>
    <t>1970-01-24</t>
  </si>
  <si>
    <t>1981-01-20</t>
  </si>
  <si>
    <t>1957-10-15</t>
  </si>
  <si>
    <t>1958-12-06</t>
  </si>
  <si>
    <t>1972-04-01</t>
  </si>
  <si>
    <t>1985-03-10</t>
  </si>
  <si>
    <t>1981-11-01</t>
  </si>
  <si>
    <t>1977-11-14</t>
  </si>
  <si>
    <t>1957-04-26</t>
  </si>
  <si>
    <t>1958-02-12</t>
  </si>
  <si>
    <t>1972-12-04</t>
  </si>
  <si>
    <t>1976-12-02</t>
  </si>
  <si>
    <t>1963-01-25</t>
  </si>
  <si>
    <t>1989-04-12</t>
  </si>
  <si>
    <t>1980-10-27</t>
  </si>
  <si>
    <t>1984-07-06</t>
  </si>
  <si>
    <t>1954-01-01</t>
  </si>
  <si>
    <t>1964-08-17</t>
  </si>
  <si>
    <t>1971-03-14</t>
  </si>
  <si>
    <t>1995-11-06</t>
  </si>
  <si>
    <t>1967-11-29</t>
  </si>
  <si>
    <t>1967-12-11</t>
  </si>
  <si>
    <t>1983-12-08</t>
  </si>
  <si>
    <t>1988-09-09</t>
  </si>
  <si>
    <t>1980-03-28</t>
  </si>
  <si>
    <t>1962-09-03</t>
  </si>
  <si>
    <t>1982-04-15</t>
  </si>
  <si>
    <t>1975-07-01</t>
  </si>
  <si>
    <t>1951-07-12</t>
  </si>
  <si>
    <t>1963-06-04</t>
  </si>
  <si>
    <t>1991-08-31</t>
  </si>
  <si>
    <t>1952-05-01</t>
  </si>
  <si>
    <t>1967-07-16</t>
  </si>
  <si>
    <t>1969-10-12</t>
  </si>
  <si>
    <t>1984-04-29</t>
  </si>
  <si>
    <t>1973-02-25</t>
  </si>
  <si>
    <t>1961-06-08</t>
  </si>
  <si>
    <t>1970-06-04</t>
  </si>
  <si>
    <t>1956-07-20</t>
  </si>
  <si>
    <t>1984-02-20</t>
  </si>
  <si>
    <t>1977-11-16</t>
  </si>
  <si>
    <t>1972-03-06</t>
  </si>
  <si>
    <t>1963-02-08</t>
  </si>
  <si>
    <t>1964-06-01</t>
  </si>
  <si>
    <t>1984-10-15</t>
  </si>
  <si>
    <t>1956-06-15</t>
  </si>
  <si>
    <t>1982-06-04</t>
  </si>
  <si>
    <t>1980-07-02</t>
  </si>
  <si>
    <t>1984-11-13</t>
  </si>
  <si>
    <t>1949-10-09</t>
  </si>
  <si>
    <t>1963-09-18</t>
  </si>
  <si>
    <t>1958-07-27</t>
  </si>
  <si>
    <t>1994-10-20</t>
  </si>
  <si>
    <t>1961-02-04</t>
  </si>
  <si>
    <t>1967-07-04</t>
  </si>
  <si>
    <t>1972-09-24</t>
  </si>
  <si>
    <t>1977-11-06</t>
  </si>
  <si>
    <t>1989-10-21</t>
  </si>
  <si>
    <t>1967-10-10</t>
  </si>
  <si>
    <t>1964-10-10</t>
  </si>
  <si>
    <t>1963-07-26</t>
  </si>
  <si>
    <t>1961-10-30</t>
  </si>
  <si>
    <t>1952-08-01</t>
  </si>
  <si>
    <t>1967-02-25</t>
  </si>
  <si>
    <t>1986-06-26</t>
  </si>
  <si>
    <t>1977-04-14</t>
  </si>
  <si>
    <t>1988-03-16</t>
  </si>
  <si>
    <t>1976-04-05</t>
  </si>
  <si>
    <t>1990-06-17</t>
  </si>
  <si>
    <t>1983-10-18</t>
  </si>
  <si>
    <t>1943-08-18</t>
  </si>
  <si>
    <t>1984-09-25</t>
  </si>
  <si>
    <t>1987-02-14</t>
  </si>
  <si>
    <t>1974-10-07</t>
  </si>
  <si>
    <t>1954-10-22</t>
  </si>
  <si>
    <t>1989-09-30</t>
  </si>
  <si>
    <t>1970-08-25</t>
  </si>
  <si>
    <t>1983-02-06</t>
  </si>
  <si>
    <t>1975-06-08</t>
  </si>
  <si>
    <t>1979-10-04</t>
  </si>
  <si>
    <t>1982-10-26</t>
  </si>
  <si>
    <t>1961-09-16</t>
  </si>
  <si>
    <t>1972-10-06</t>
  </si>
  <si>
    <t>1970-10-18</t>
  </si>
  <si>
    <t>1967-07-21</t>
  </si>
  <si>
    <t>1964-07-18</t>
  </si>
  <si>
    <t>1949-10-08</t>
  </si>
  <si>
    <t>1971-05-14</t>
  </si>
  <si>
    <t>1946-11-18</t>
  </si>
  <si>
    <t>1983-02-10</t>
  </si>
  <si>
    <t>1956-01-28</t>
  </si>
  <si>
    <t>1986-12-22</t>
  </si>
  <si>
    <t>1967-08-23</t>
  </si>
  <si>
    <t>1964-02-12</t>
  </si>
  <si>
    <t>1988-03-14</t>
  </si>
  <si>
    <t>1975-08-06</t>
  </si>
  <si>
    <t>1992-07-15</t>
  </si>
  <si>
    <t>1985-11-17</t>
  </si>
  <si>
    <t>1961-04-10</t>
  </si>
  <si>
    <t>1957-07-07</t>
  </si>
  <si>
    <t>1948-10-04</t>
  </si>
  <si>
    <t>1961-01-05</t>
  </si>
  <si>
    <t>1958-09-15</t>
  </si>
  <si>
    <t>1965-11-07</t>
  </si>
  <si>
    <t>1958-06-09</t>
  </si>
  <si>
    <t>1985-02-07</t>
  </si>
  <si>
    <t>1956-04-01</t>
  </si>
  <si>
    <t>1969-03-27</t>
  </si>
  <si>
    <t>1982-06-27</t>
  </si>
  <si>
    <t>1955-08-20</t>
  </si>
  <si>
    <t>1961-11-03</t>
  </si>
  <si>
    <t>1960-07-17</t>
  </si>
  <si>
    <t>1970-07-15</t>
  </si>
  <si>
    <t>1971-12-08</t>
  </si>
  <si>
    <t>1978-04-10</t>
  </si>
  <si>
    <t>1968-12-17</t>
  </si>
  <si>
    <t>1966-03-25</t>
  </si>
  <si>
    <t>1984-03-13</t>
  </si>
  <si>
    <t>1976-04-28</t>
  </si>
  <si>
    <t>1967-03-23</t>
  </si>
  <si>
    <t>1970-06-01</t>
  </si>
  <si>
    <t>1985-06-09</t>
  </si>
  <si>
    <t>1974-08-02</t>
  </si>
  <si>
    <t>1962-02-26</t>
  </si>
  <si>
    <t>1980-03-19</t>
  </si>
  <si>
    <t>1973-02-16</t>
  </si>
  <si>
    <t>1963-08-25</t>
  </si>
  <si>
    <t>1979-04-28</t>
  </si>
  <si>
    <t>1963-04-10</t>
  </si>
  <si>
    <t>1971-05-10</t>
  </si>
  <si>
    <t>1962-04-08</t>
  </si>
  <si>
    <t>1969-02-22</t>
  </si>
  <si>
    <t>1998-08-24</t>
  </si>
  <si>
    <t>1971-03-03</t>
  </si>
  <si>
    <t>1989-04-21</t>
  </si>
  <si>
    <t>1962-05-05</t>
  </si>
  <si>
    <t>1958-03-28</t>
  </si>
  <si>
    <t>1952-09-24</t>
  </si>
  <si>
    <t>1990-08-22</t>
  </si>
  <si>
    <t>1955-08-07</t>
  </si>
  <si>
    <t>1945-08-27</t>
  </si>
  <si>
    <t>1977-01-05</t>
  </si>
  <si>
    <t>1963-04-08</t>
  </si>
  <si>
    <t>1983-08-31</t>
  </si>
  <si>
    <t>1979-09-07</t>
  </si>
  <si>
    <t>1971-09-21</t>
  </si>
  <si>
    <t>1981-11-03</t>
  </si>
  <si>
    <t>1980-05-17</t>
  </si>
  <si>
    <t>1961-06-11</t>
  </si>
  <si>
    <t>1971-07-05</t>
  </si>
  <si>
    <t>1954-12-10</t>
  </si>
  <si>
    <t>1975-10-28</t>
  </si>
  <si>
    <t>1989-09-21</t>
  </si>
  <si>
    <t>1985-12-08</t>
  </si>
  <si>
    <t>1954-11-01</t>
  </si>
  <si>
    <t>1976-05-19</t>
  </si>
  <si>
    <t>1974-06-17</t>
  </si>
  <si>
    <t>1963-07-21</t>
  </si>
  <si>
    <t>1960-05-08</t>
  </si>
  <si>
    <t>1965-12-05</t>
  </si>
  <si>
    <t>1949-07-20</t>
  </si>
  <si>
    <t>1976-05-20</t>
  </si>
  <si>
    <t>1953-06-07</t>
  </si>
  <si>
    <t>1983-01-14</t>
  </si>
  <si>
    <t>1980-01-13</t>
  </si>
  <si>
    <t>1982-04-23</t>
  </si>
  <si>
    <t>1988-01-14</t>
  </si>
  <si>
    <t>1990-04-06</t>
  </si>
  <si>
    <t>1977-10-18</t>
  </si>
  <si>
    <t>1962-08-06</t>
  </si>
  <si>
    <t>1991-10-13</t>
  </si>
  <si>
    <t>1968-07-31</t>
  </si>
  <si>
    <t>1972-06-27</t>
  </si>
  <si>
    <t>1971-01-03</t>
  </si>
  <si>
    <t>1965-04-23</t>
  </si>
  <si>
    <t>1983-10-08</t>
  </si>
  <si>
    <t>1968-10-27</t>
  </si>
  <si>
    <t>1955-09-20</t>
  </si>
  <si>
    <t>1970-10-08</t>
  </si>
  <si>
    <t>1969-04-04</t>
  </si>
  <si>
    <t>1966-11-20</t>
  </si>
  <si>
    <t>1962-01-11</t>
  </si>
  <si>
    <t>1974-12-30</t>
  </si>
  <si>
    <t>1954-10-14</t>
  </si>
  <si>
    <t>1972-11-16</t>
  </si>
  <si>
    <t>1989-11-15</t>
  </si>
  <si>
    <t>1984-04-14</t>
  </si>
  <si>
    <t>1976-05-09</t>
  </si>
  <si>
    <t>1989-08-17</t>
  </si>
  <si>
    <t>1995-11-01</t>
  </si>
  <si>
    <t>1973-06-14</t>
  </si>
  <si>
    <t>1948-02-15</t>
  </si>
  <si>
    <t>1977-12-20</t>
  </si>
  <si>
    <t>2006-12-10</t>
  </si>
  <si>
    <t>1970-04-17</t>
  </si>
  <si>
    <t>1981-11-25</t>
  </si>
  <si>
    <t>1976-12-19</t>
  </si>
  <si>
    <t>1979-07-24</t>
  </si>
  <si>
    <t>1966-06-23</t>
  </si>
  <si>
    <t>1971-10-17</t>
  </si>
  <si>
    <t>1960-01-07</t>
  </si>
  <si>
    <t>1985-09-27</t>
  </si>
  <si>
    <t>1964-04-27</t>
  </si>
  <si>
    <t>1972-01-23</t>
  </si>
  <si>
    <t>1974-03-07</t>
  </si>
  <si>
    <t>1980-07-03</t>
  </si>
  <si>
    <t>1989-03-15</t>
  </si>
  <si>
    <t>1957-11-30</t>
  </si>
  <si>
    <t>1967-10-29</t>
  </si>
  <si>
    <t>1971-11-17</t>
  </si>
  <si>
    <t>1978-09-18</t>
  </si>
  <si>
    <t>1961-11-12</t>
  </si>
  <si>
    <t>1998-04-15</t>
  </si>
  <si>
    <t>1986-01-15</t>
  </si>
  <si>
    <t>1979-04-11</t>
  </si>
  <si>
    <t>1966-09-30</t>
  </si>
  <si>
    <t>1964-05-07</t>
  </si>
  <si>
    <t>1971-02-22</t>
  </si>
  <si>
    <t>1986-07-30</t>
  </si>
  <si>
    <t>1979-06-01</t>
  </si>
  <si>
    <t>1946-01-16</t>
  </si>
  <si>
    <t>1990-01-11</t>
  </si>
  <si>
    <t>1975-02-11</t>
  </si>
  <si>
    <t>1950-08-10</t>
  </si>
  <si>
    <t>1952-12-04</t>
  </si>
  <si>
    <t>1973-09-18</t>
  </si>
  <si>
    <t>1982-01-13</t>
  </si>
  <si>
    <t>1971-06-23</t>
  </si>
  <si>
    <t>1973-07-29</t>
  </si>
  <si>
    <t>1945-03-30</t>
  </si>
  <si>
    <t>1971-03-22</t>
  </si>
  <si>
    <t>1987-08-24</t>
  </si>
  <si>
    <t>1969-07-11</t>
  </si>
  <si>
    <t>1966-08-14</t>
  </si>
  <si>
    <t>1972-04-10</t>
  </si>
  <si>
    <t>1968-01-07</t>
  </si>
  <si>
    <t>1993-02-14</t>
  </si>
  <si>
    <t>1972-01-12</t>
  </si>
  <si>
    <t>1968-02-09</t>
  </si>
  <si>
    <t>1959-07-16</t>
  </si>
  <si>
    <t>1966-12-22</t>
  </si>
  <si>
    <t>1965-09-14</t>
  </si>
  <si>
    <t>1982-10-18</t>
  </si>
  <si>
    <t>1978-01-30</t>
  </si>
  <si>
    <t>1965-05-31</t>
  </si>
  <si>
    <t>1976-04-20</t>
  </si>
  <si>
    <t>1957-10-26</t>
  </si>
  <si>
    <t>1985-09-03</t>
  </si>
  <si>
    <t>1992-01-14</t>
  </si>
  <si>
    <t>1961-05-14</t>
  </si>
  <si>
    <t>1975-03-06</t>
  </si>
  <si>
    <t>1987-08-28</t>
  </si>
  <si>
    <t>1974-05-09</t>
  </si>
  <si>
    <t>1974-04-28</t>
  </si>
  <si>
    <t>1972-06-19</t>
  </si>
  <si>
    <t>1961-12-16</t>
  </si>
  <si>
    <t>1982-07-26</t>
  </si>
  <si>
    <t>1988-05-17</t>
  </si>
  <si>
    <t>1946-10-30</t>
  </si>
  <si>
    <t>1996-04-15</t>
  </si>
  <si>
    <t>1990-03-24</t>
  </si>
  <si>
    <t>1965-05-17</t>
  </si>
  <si>
    <t>1969-04-05</t>
  </si>
  <si>
    <t>1982-04-19</t>
  </si>
  <si>
    <t>1976-02-17</t>
  </si>
  <si>
    <t>1954-04-30</t>
  </si>
  <si>
    <t>1962-12-07</t>
  </si>
  <si>
    <t>1982-01-17</t>
  </si>
  <si>
    <t>1965-11-12</t>
  </si>
  <si>
    <t>1978-08-12</t>
  </si>
  <si>
    <t>1970-01-12</t>
  </si>
  <si>
    <t>1980-01-26</t>
  </si>
  <si>
    <t>1948-09-28</t>
  </si>
  <si>
    <t>1957-09-28</t>
  </si>
  <si>
    <t>1975-01-31</t>
  </si>
  <si>
    <t>1989-08-25</t>
  </si>
  <si>
    <t>1967-04-28</t>
  </si>
  <si>
    <t>1953-08-26</t>
  </si>
  <si>
    <t>1959-07-19</t>
  </si>
  <si>
    <t>1985-06-03</t>
  </si>
  <si>
    <t>1971-01-18</t>
  </si>
  <si>
    <t>1982-01-25</t>
  </si>
  <si>
    <t>1960-11-05</t>
  </si>
  <si>
    <t>1992-03-02</t>
  </si>
  <si>
    <t>1957-08-18</t>
  </si>
  <si>
    <t>1950-11-02</t>
  </si>
  <si>
    <t>1986-02-21</t>
  </si>
  <si>
    <t>1979-12-10</t>
  </si>
  <si>
    <t>1952-12-15</t>
  </si>
  <si>
    <t>1967-11-16</t>
  </si>
  <si>
    <t>1986-12-05</t>
  </si>
  <si>
    <t>1966-03-07</t>
  </si>
  <si>
    <t>1941-04-03</t>
  </si>
  <si>
    <t>1975-03-21</t>
  </si>
  <si>
    <t>1983-11-08</t>
  </si>
  <si>
    <t>1962-04-21</t>
  </si>
  <si>
    <t>1957-07-24</t>
  </si>
  <si>
    <t>1962-08-08</t>
  </si>
  <si>
    <t>1972-11-20</t>
  </si>
  <si>
    <t>1994-02-15</t>
  </si>
  <si>
    <t>1982-05-14</t>
  </si>
  <si>
    <t>1952-06-09</t>
  </si>
  <si>
    <t>1978-01-13</t>
  </si>
  <si>
    <t>1986-01-22</t>
  </si>
  <si>
    <t>1962-12-31</t>
  </si>
  <si>
    <t>1991-11-28</t>
  </si>
  <si>
    <t>1989-07-18</t>
  </si>
  <si>
    <t>1972-11-15</t>
  </si>
  <si>
    <t>1969-01-25</t>
  </si>
  <si>
    <t>1957-10-28</t>
  </si>
  <si>
    <t>1972-01-05</t>
  </si>
  <si>
    <t>1970-08-07</t>
  </si>
  <si>
    <t>1989-03-08</t>
  </si>
  <si>
    <t>1985-01-20</t>
  </si>
  <si>
    <t>1966-05-04</t>
  </si>
  <si>
    <t>1970-08-11</t>
  </si>
  <si>
    <t>1996-08-30</t>
  </si>
  <si>
    <t>1981-12-14</t>
  </si>
  <si>
    <t>1985-12-09</t>
  </si>
  <si>
    <t>1973-03-08</t>
  </si>
  <si>
    <t>1982-12-30</t>
  </si>
  <si>
    <t>1980-05-05</t>
  </si>
  <si>
    <t>1953-02-04</t>
  </si>
  <si>
    <t>1994-04-02</t>
  </si>
  <si>
    <t>1980-05-12</t>
  </si>
  <si>
    <t>1972-03-23</t>
  </si>
  <si>
    <t>1958-05-04</t>
  </si>
  <si>
    <t>1969-07-03</t>
  </si>
  <si>
    <t>1984-07-31</t>
  </si>
  <si>
    <t>1979-08-25</t>
  </si>
  <si>
    <t>1967-08-01</t>
  </si>
  <si>
    <t>1973-11-11</t>
  </si>
  <si>
    <t>1962-07-29</t>
  </si>
  <si>
    <t>1975-12-25</t>
  </si>
  <si>
    <t>1966-09-24</t>
  </si>
  <si>
    <t>1976-07-13</t>
  </si>
  <si>
    <t>1994-06-24</t>
  </si>
  <si>
    <t>1951-10-04</t>
  </si>
  <si>
    <t>1980-08-29</t>
  </si>
  <si>
    <t>1973-03-30</t>
  </si>
  <si>
    <t>1955-09-08</t>
  </si>
  <si>
    <t>1984-03-08</t>
  </si>
  <si>
    <t>1999-10-10</t>
  </si>
  <si>
    <t>1978-04-15</t>
  </si>
  <si>
    <t>1966-06-15</t>
  </si>
  <si>
    <t>1952-04-13</t>
  </si>
  <si>
    <t>1986-03-30</t>
  </si>
  <si>
    <t>1956-08-22</t>
  </si>
  <si>
    <t>1996-06-21</t>
  </si>
  <si>
    <t>1965-11-19</t>
  </si>
  <si>
    <t>1982-01-22</t>
  </si>
  <si>
    <t>1965-02-27</t>
  </si>
  <si>
    <t>1964-10-13</t>
  </si>
  <si>
    <t>1957-05-20</t>
  </si>
  <si>
    <t>1969-06-09</t>
  </si>
  <si>
    <t>1973-07-02</t>
  </si>
  <si>
    <t>1965-12-06</t>
  </si>
  <si>
    <t>1976-08-16</t>
  </si>
  <si>
    <t>1949-12-10</t>
  </si>
  <si>
    <t>1957-11-08</t>
  </si>
  <si>
    <t>1978-07-13</t>
  </si>
  <si>
    <t>1943-08-20</t>
  </si>
  <si>
    <t>1965-06-22</t>
  </si>
  <si>
    <t>1953-10-22</t>
  </si>
  <si>
    <t>1951-09-08</t>
  </si>
  <si>
    <t>1963-11-30</t>
  </si>
  <si>
    <t>1962-06-18</t>
  </si>
  <si>
    <t>1969-12-21</t>
  </si>
  <si>
    <t>1986-11-17</t>
  </si>
  <si>
    <t>1984-07-29</t>
  </si>
  <si>
    <t>1972-11-26</t>
  </si>
  <si>
    <t>1982-10-13</t>
  </si>
  <si>
    <t>1986-02-24</t>
  </si>
  <si>
    <t>1952-08-15</t>
  </si>
  <si>
    <t>1964-05-09</t>
  </si>
  <si>
    <t>1978-04-29</t>
  </si>
  <si>
    <t>1966-02-08</t>
  </si>
  <si>
    <t>1970-10-20</t>
  </si>
  <si>
    <t>1964-08-03</t>
  </si>
  <si>
    <t>1989-08-23</t>
  </si>
  <si>
    <t>1989-10-10</t>
  </si>
  <si>
    <t>1974-09-21</t>
  </si>
  <si>
    <t>1977-05-17</t>
  </si>
  <si>
    <t>1959-04-03</t>
  </si>
  <si>
    <t>1963-10-04</t>
  </si>
  <si>
    <t>1963-02-17</t>
  </si>
  <si>
    <t>1972-05-27</t>
  </si>
  <si>
    <t>1989-03-01</t>
  </si>
  <si>
    <t>1984-11-05</t>
  </si>
  <si>
    <t>1968-02-06</t>
  </si>
  <si>
    <t>1985-01-11</t>
  </si>
  <si>
    <t>1983-11-30</t>
  </si>
  <si>
    <t>1983-10-11</t>
  </si>
  <si>
    <t>1979-06-04</t>
  </si>
  <si>
    <t>1943-07-23</t>
  </si>
  <si>
    <t>1960-08-15</t>
  </si>
  <si>
    <t>1982-03-05</t>
  </si>
  <si>
    <t>1968-01-01</t>
  </si>
  <si>
    <t>1984-01-17</t>
  </si>
  <si>
    <t>1956-08-13</t>
  </si>
  <si>
    <t>1976-02-20</t>
  </si>
  <si>
    <t>1957-05-14</t>
  </si>
  <si>
    <t>1982-01-03</t>
  </si>
  <si>
    <t>1975-04-10</t>
  </si>
  <si>
    <t>1984-01-11</t>
  </si>
  <si>
    <t>1987-11-13</t>
  </si>
  <si>
    <t>1998-04-09</t>
  </si>
  <si>
    <t>1967-06-29</t>
  </si>
  <si>
    <t>1991-03-21</t>
  </si>
  <si>
    <t>1987-05-22</t>
  </si>
  <si>
    <t>1962-01-22</t>
  </si>
  <si>
    <t>1956-08-12</t>
  </si>
  <si>
    <t>1976-10-21</t>
  </si>
  <si>
    <t>1973-02-08</t>
  </si>
  <si>
    <t>1960-11-30</t>
  </si>
  <si>
    <t>1967-12-29</t>
  </si>
  <si>
    <t>1969-01-14</t>
  </si>
  <si>
    <t>1958-04-03</t>
  </si>
  <si>
    <t>1961-07-28</t>
  </si>
  <si>
    <t>1965-05-29</t>
  </si>
  <si>
    <t>1970-04-10</t>
  </si>
  <si>
    <t>1989-03-17</t>
  </si>
  <si>
    <t>1982-09-25</t>
  </si>
  <si>
    <t>1974-01-02</t>
  </si>
  <si>
    <t>1986-01-01</t>
  </si>
  <si>
    <t>1965-11-24</t>
  </si>
  <si>
    <t>1966-04-09</t>
  </si>
  <si>
    <t>1980-09-27</t>
  </si>
  <si>
    <t>1976-07-23</t>
  </si>
  <si>
    <t>1991-08-18</t>
  </si>
  <si>
    <t>1967-11-27</t>
  </si>
  <si>
    <t>1972-02-10</t>
  </si>
  <si>
    <t>1965-04-22</t>
  </si>
  <si>
    <t>1967-05-01</t>
  </si>
  <si>
    <t>1993-10-29</t>
  </si>
  <si>
    <t>1969-07-05</t>
  </si>
  <si>
    <t>1977-10-07</t>
  </si>
  <si>
    <t>1964-08-20</t>
  </si>
  <si>
    <t>1970-11-21</t>
  </si>
  <si>
    <t>1970-01-28</t>
  </si>
  <si>
    <t>1988-02-24</t>
  </si>
  <si>
    <t>1973-06-23</t>
  </si>
  <si>
    <t>1965-05-16</t>
  </si>
  <si>
    <t>1979-11-28</t>
  </si>
  <si>
    <t>1982-04-17</t>
  </si>
  <si>
    <t>1969-04-30</t>
  </si>
  <si>
    <t>1945-07-23</t>
  </si>
  <si>
    <t>1977-04-13</t>
  </si>
  <si>
    <t>1989-06-25</t>
  </si>
  <si>
    <t>1969-03-11</t>
  </si>
  <si>
    <t>1973-08-17</t>
  </si>
  <si>
    <t>1969-09-16</t>
  </si>
  <si>
    <t>1975-01-26</t>
  </si>
  <si>
    <t>1957-05-29</t>
  </si>
  <si>
    <t>1964-01-08</t>
  </si>
  <si>
    <t>1976-03-22</t>
  </si>
  <si>
    <t>1983-01-28</t>
  </si>
  <si>
    <t>1962-05-20</t>
  </si>
  <si>
    <t>1963-07-27</t>
  </si>
  <si>
    <t>1956-12-27</t>
  </si>
  <si>
    <t>1999-01-07</t>
  </si>
  <si>
    <t>1986-12-19</t>
  </si>
  <si>
    <t>1960-10-09</t>
  </si>
  <si>
    <t>1957-06-13</t>
  </si>
  <si>
    <t>1972-04-07</t>
  </si>
  <si>
    <t>1962-09-16</t>
  </si>
  <si>
    <t>1971-02-08</t>
  </si>
  <si>
    <t>1953-09-24</t>
  </si>
  <si>
    <t>1990-08-15</t>
  </si>
  <si>
    <t>1967-02-24</t>
  </si>
  <si>
    <t>1979-01-19</t>
  </si>
  <si>
    <t>1982-09-19</t>
  </si>
  <si>
    <t>1973-01-18</t>
  </si>
  <si>
    <t>1949-08-02</t>
  </si>
  <si>
    <t>1957-01-05</t>
  </si>
  <si>
    <t>1971-08-19</t>
  </si>
  <si>
    <t>1975-10-27</t>
  </si>
  <si>
    <t>1992-01-18</t>
  </si>
  <si>
    <t>1959-11-09</t>
  </si>
  <si>
    <t>1981-07-13</t>
  </si>
  <si>
    <t>1971-04-15</t>
  </si>
  <si>
    <t>1983-03-28</t>
  </si>
  <si>
    <t>1959-10-27</t>
  </si>
  <si>
    <t>1980-03-15</t>
  </si>
  <si>
    <t>1959-06-24</t>
  </si>
  <si>
    <t>1977-07-11</t>
  </si>
  <si>
    <t>1961-11-09</t>
  </si>
  <si>
    <t>1974-07-02</t>
  </si>
  <si>
    <t>1980-07-13</t>
  </si>
  <si>
    <t>1985-08-26</t>
  </si>
  <si>
    <t>1972-03-27</t>
  </si>
  <si>
    <t>1952-07-26</t>
  </si>
  <si>
    <t>1981-08-31</t>
  </si>
  <si>
    <t>1991-11-22</t>
  </si>
  <si>
    <t>1983-11-09</t>
  </si>
  <si>
    <t>1963-05-26</t>
  </si>
  <si>
    <t>1954-05-29</t>
  </si>
  <si>
    <t>1959-03-21</t>
  </si>
  <si>
    <t>1968-09-14</t>
  </si>
  <si>
    <t>1988-04-09</t>
  </si>
  <si>
    <t>1966-08-28</t>
  </si>
  <si>
    <t>1997-01-14</t>
  </si>
  <si>
    <t>1976-11-13</t>
  </si>
  <si>
    <t>1966-03-01</t>
  </si>
  <si>
    <t>1987-03-20</t>
  </si>
  <si>
    <t>1989-08-11</t>
  </si>
  <si>
    <t>1980-06-17</t>
  </si>
  <si>
    <t>1960-10-22</t>
  </si>
  <si>
    <t>1964-04-06</t>
  </si>
  <si>
    <t>1966-03-19</t>
  </si>
  <si>
    <t>1956-08-29</t>
  </si>
  <si>
    <t>1986-03-21</t>
  </si>
  <si>
    <t>1971-11-30</t>
  </si>
  <si>
    <t>1988-06-28</t>
  </si>
  <si>
    <t>1984-10-21</t>
  </si>
  <si>
    <t>1987-05-23</t>
  </si>
  <si>
    <t>1988-04-07</t>
  </si>
  <si>
    <t>1979-03-13</t>
  </si>
  <si>
    <t>1989-06-07</t>
  </si>
  <si>
    <t>1975-12-03</t>
  </si>
  <si>
    <t>1981-06-10</t>
  </si>
  <si>
    <t>1959-01-16</t>
  </si>
  <si>
    <t>1990-04-30</t>
  </si>
  <si>
    <t>1993-09-03</t>
  </si>
  <si>
    <t>1968-02-12</t>
  </si>
  <si>
    <t>1957-10-30</t>
  </si>
  <si>
    <t>1957-12-26</t>
  </si>
  <si>
    <t>1991-07-09</t>
  </si>
  <si>
    <t>1976-01-28</t>
  </si>
  <si>
    <t>1996-02-23</t>
  </si>
  <si>
    <t>1987-08-11</t>
  </si>
  <si>
    <t>1986-03-12</t>
  </si>
  <si>
    <t>1963-05-24</t>
  </si>
  <si>
    <t>1962-01-27</t>
  </si>
  <si>
    <t>1993-06-10</t>
  </si>
  <si>
    <t>1980-05-28</t>
  </si>
  <si>
    <t>1976-03-16</t>
  </si>
  <si>
    <t>1960-07-02</t>
  </si>
  <si>
    <t>1961-06-28</t>
  </si>
  <si>
    <t>1979-12-22</t>
  </si>
  <si>
    <t>1979-07-22</t>
  </si>
  <si>
    <t>1973-10-21</t>
  </si>
  <si>
    <t>1961-03-26</t>
  </si>
  <si>
    <t>1962-10-21</t>
  </si>
  <si>
    <t>1994-10-14</t>
  </si>
  <si>
    <t>1959-08-06</t>
  </si>
  <si>
    <t>1955-01-16</t>
  </si>
  <si>
    <t>1978-09-08</t>
  </si>
  <si>
    <t>1977-01-08</t>
  </si>
  <si>
    <t>1988-06-25</t>
  </si>
  <si>
    <t>1967-01-25</t>
  </si>
  <si>
    <t>1956-06-05</t>
  </si>
  <si>
    <t>1962-09-14</t>
  </si>
  <si>
    <t>1986-09-23</t>
  </si>
  <si>
    <t>1986-05-24</t>
  </si>
  <si>
    <t>1982-12-04</t>
  </si>
  <si>
    <t>1972-04-15</t>
  </si>
  <si>
    <t>1981-03-13</t>
  </si>
  <si>
    <t>1988-08-29</t>
  </si>
  <si>
    <t>1962-12-27</t>
  </si>
  <si>
    <t>1967-12-20</t>
  </si>
  <si>
    <t>1982-03-10</t>
  </si>
  <si>
    <t>1985-08-19</t>
  </si>
  <si>
    <t>1956-10-18</t>
  </si>
  <si>
    <t>1980-10-20</t>
  </si>
  <si>
    <t>1984-02-21</t>
  </si>
  <si>
    <t>1984-01-12</t>
  </si>
  <si>
    <t>1971-09-14</t>
  </si>
  <si>
    <t>1983-09-10</t>
  </si>
  <si>
    <t>1947-12-23</t>
  </si>
  <si>
    <t>1962-09-01</t>
  </si>
  <si>
    <t>1970-11-14</t>
  </si>
  <si>
    <t>1950-10-31</t>
  </si>
  <si>
    <t>1993-05-10</t>
  </si>
  <si>
    <t>1988-05-23</t>
  </si>
  <si>
    <t>1993-01-03</t>
  </si>
  <si>
    <t>1967-07-07</t>
  </si>
  <si>
    <t>1949-08-23</t>
  </si>
  <si>
    <t>1971-03-23</t>
  </si>
  <si>
    <t>1988-08-30</t>
  </si>
  <si>
    <t>1964-04-25</t>
  </si>
  <si>
    <t>1951-11-18</t>
  </si>
  <si>
    <t>1947-05-27</t>
  </si>
  <si>
    <t>1977-10-08</t>
  </si>
  <si>
    <t>1950-04-09</t>
  </si>
  <si>
    <t>1966-08-16</t>
  </si>
  <si>
    <t>1981-05-16</t>
  </si>
  <si>
    <t>1972-08-17</t>
  </si>
  <si>
    <t>1984-02-07</t>
  </si>
  <si>
    <t>1963-03-25</t>
  </si>
  <si>
    <t>1955-03-20</t>
  </si>
  <si>
    <t>1979-08-02</t>
  </si>
  <si>
    <t>1989-08-04</t>
  </si>
  <si>
    <t>1954-05-19</t>
  </si>
  <si>
    <t>1977-07-06</t>
  </si>
  <si>
    <t>1954-06-11</t>
  </si>
  <si>
    <t>1985-01-08</t>
  </si>
  <si>
    <t>1985-07-26</t>
  </si>
  <si>
    <t>1985-01-21</t>
  </si>
  <si>
    <t>1964-05-30</t>
  </si>
  <si>
    <t>1978-10-18</t>
  </si>
  <si>
    <t>1985-05-07</t>
  </si>
  <si>
    <t>1992-10-30</t>
  </si>
  <si>
    <t>1987-06-18</t>
  </si>
  <si>
    <t>1963-05-17</t>
  </si>
  <si>
    <t>1987-08-30</t>
  </si>
  <si>
    <t>1954-03-13</t>
  </si>
  <si>
    <t>1971-09-24</t>
  </si>
  <si>
    <t>1976-10-30</t>
  </si>
  <si>
    <t>1988-07-11</t>
  </si>
  <si>
    <t>1955-11-21</t>
  </si>
  <si>
    <t>1988-08-04</t>
  </si>
  <si>
    <t>1947-10-01</t>
  </si>
  <si>
    <t>1947-08-07</t>
  </si>
  <si>
    <t>1983-03-05</t>
  </si>
  <si>
    <t>1991-01-29</t>
  </si>
  <si>
    <t>1982-05-24</t>
  </si>
  <si>
    <t>1973-10-11</t>
  </si>
  <si>
    <t>1981-04-08</t>
  </si>
  <si>
    <t>1954-10-24</t>
  </si>
  <si>
    <t>1993-11-26</t>
  </si>
  <si>
    <t>1971-08-15</t>
  </si>
  <si>
    <t>1988-02-05</t>
  </si>
  <si>
    <t>1962-10-18</t>
  </si>
  <si>
    <t>1964-02-10</t>
  </si>
  <si>
    <t>1979-04-25</t>
  </si>
  <si>
    <t>1963-04-24</t>
  </si>
  <si>
    <t>1987-04-11</t>
  </si>
  <si>
    <t>1988-12-21</t>
  </si>
  <si>
    <t>1967-10-15</t>
  </si>
  <si>
    <t>1962-12-30</t>
  </si>
  <si>
    <t>1952-10-09</t>
  </si>
  <si>
    <t>1963-06-21</t>
  </si>
  <si>
    <t>1988-02-13</t>
  </si>
  <si>
    <t>1992-03-22</t>
  </si>
  <si>
    <t>1957-10-06</t>
  </si>
  <si>
    <t>1999-09-18</t>
  </si>
  <si>
    <t>1979-05-06</t>
  </si>
  <si>
    <t>1967-04-26</t>
  </si>
  <si>
    <t>1954-12-16</t>
  </si>
  <si>
    <t>1972-06-21</t>
  </si>
  <si>
    <t>1963-04-17</t>
  </si>
  <si>
    <t>1974-04-26</t>
  </si>
  <si>
    <t>1977-03-19</t>
  </si>
  <si>
    <t>1965-10-25</t>
  </si>
  <si>
    <t>1970-08-09</t>
  </si>
  <si>
    <t>1945-10-09</t>
  </si>
  <si>
    <t>1965-05-10</t>
  </si>
  <si>
    <t>1988-02-25</t>
  </si>
  <si>
    <t>1951-04-19</t>
  </si>
  <si>
    <t>1944-10-20</t>
  </si>
  <si>
    <t>1976-02-18</t>
  </si>
  <si>
    <t>1950-01-16</t>
  </si>
  <si>
    <t>1973-10-01</t>
  </si>
  <si>
    <t>1967-03-10</t>
  </si>
  <si>
    <t>1962-02-21</t>
  </si>
  <si>
    <t>1955-07-30</t>
  </si>
  <si>
    <t>1983-05-07</t>
  </si>
  <si>
    <t>1974-02-26</t>
  </si>
  <si>
    <t>1988-10-17</t>
  </si>
  <si>
    <t>1973-03-09</t>
  </si>
  <si>
    <t>1975-11-29</t>
  </si>
  <si>
    <t>1980-02-20</t>
  </si>
  <si>
    <t>1987-07-23</t>
  </si>
  <si>
    <t>1954-06-16</t>
  </si>
  <si>
    <t>1978-06-19</t>
  </si>
  <si>
    <t>1968-05-14</t>
  </si>
  <si>
    <t>1971-09-02</t>
  </si>
  <si>
    <t>1975-05-30</t>
  </si>
  <si>
    <t>1985-11-06</t>
  </si>
  <si>
    <t>1948-07-18</t>
  </si>
  <si>
    <t>1957-11-10</t>
  </si>
  <si>
    <t>1961-09-08</t>
  </si>
  <si>
    <t>1969-02-28</t>
  </si>
  <si>
    <t>1967-03-30</t>
  </si>
  <si>
    <t>1985-09-02</t>
  </si>
  <si>
    <t>1952-08-19</t>
  </si>
  <si>
    <t>1969-07-22</t>
  </si>
  <si>
    <t>1972-10-12</t>
  </si>
  <si>
    <t>1992-10-16</t>
  </si>
  <si>
    <t>1982-11-12</t>
  </si>
  <si>
    <t>1974-05-24</t>
  </si>
  <si>
    <t>1970-04-15</t>
  </si>
  <si>
    <t>1964-08-19</t>
  </si>
  <si>
    <t>1962-07-20</t>
  </si>
  <si>
    <t>1980-12-15</t>
  </si>
  <si>
    <t>1966-11-03</t>
  </si>
  <si>
    <t>1979-12-08</t>
  </si>
  <si>
    <t>1978-01-06</t>
  </si>
  <si>
    <t>1982-12-08</t>
  </si>
  <si>
    <t>1969-06-13</t>
  </si>
  <si>
    <t>1965-01-28</t>
  </si>
  <si>
    <t>1984-12-23</t>
  </si>
  <si>
    <t>1960-11-08</t>
  </si>
  <si>
    <t>1975-11-08</t>
  </si>
  <si>
    <t>1961-12-26</t>
  </si>
  <si>
    <t>1976-10-31</t>
  </si>
  <si>
    <t>1966-07-17</t>
  </si>
  <si>
    <t>1954-02-26</t>
  </si>
  <si>
    <t>1956-02-23</t>
  </si>
  <si>
    <t>1978-05-09</t>
  </si>
  <si>
    <t>1950-08-04</t>
  </si>
  <si>
    <t>2000-03-18</t>
  </si>
  <si>
    <t>1958-01-25</t>
  </si>
  <si>
    <t>1973-02-19</t>
  </si>
  <si>
    <t>1961-03-27</t>
  </si>
  <si>
    <t>1990-07-15</t>
  </si>
  <si>
    <t>1961-02-17</t>
  </si>
  <si>
    <t>1972-05-07</t>
  </si>
  <si>
    <t>1968-06-20</t>
  </si>
  <si>
    <t>1955-05-17</t>
  </si>
  <si>
    <t>1968-07-08</t>
  </si>
  <si>
    <t>1966-03-30</t>
  </si>
  <si>
    <t>1984-11-25</t>
  </si>
  <si>
    <t>1980-06-07</t>
  </si>
  <si>
    <t>1955-11-25</t>
  </si>
  <si>
    <t>1948-05-08</t>
  </si>
  <si>
    <t>1996-04-13</t>
  </si>
  <si>
    <t>1983-04-03</t>
  </si>
  <si>
    <t>1986-04-10</t>
  </si>
  <si>
    <t>1968-05-26</t>
  </si>
  <si>
    <t>1977-10-05</t>
  </si>
  <si>
    <t>1968-06-19</t>
  </si>
  <si>
    <t>1987-06-19</t>
  </si>
  <si>
    <t>1990-01-17</t>
  </si>
  <si>
    <t>1985-02-21</t>
  </si>
  <si>
    <t>1970-08-13</t>
  </si>
  <si>
    <t>1961-06-29</t>
  </si>
  <si>
    <t>1975-12-14</t>
  </si>
  <si>
    <t>1952-12-28</t>
  </si>
  <si>
    <t>1978-08-03</t>
  </si>
  <si>
    <t>1975-01-12</t>
  </si>
  <si>
    <t>1968-11-03</t>
  </si>
  <si>
    <t>1949-07-21</t>
  </si>
  <si>
    <t>1968-04-27</t>
  </si>
  <si>
    <t>1963-09-15</t>
  </si>
  <si>
    <t>1969-01-01</t>
  </si>
  <si>
    <t>1977-07-16</t>
  </si>
  <si>
    <t>1972-09-11</t>
  </si>
  <si>
    <t>1983-12-24</t>
  </si>
  <si>
    <t>1962-08-25</t>
  </si>
  <si>
    <t>1980-09-15</t>
  </si>
  <si>
    <t>1985-09-04</t>
  </si>
  <si>
    <t>1952-03-03</t>
  </si>
  <si>
    <t>1957-06-01</t>
  </si>
  <si>
    <t>1946-03-08</t>
  </si>
  <si>
    <t>1962-02-07</t>
  </si>
  <si>
    <t>1975-10-03</t>
  </si>
  <si>
    <t>1981-12-09</t>
  </si>
  <si>
    <t>1977-11-12</t>
  </si>
  <si>
    <t>1965-06-12</t>
  </si>
  <si>
    <t>1944-10-29</t>
  </si>
  <si>
    <t>1961-08-04</t>
  </si>
  <si>
    <t>1966-02-13</t>
  </si>
  <si>
    <t>1967-03-08</t>
  </si>
  <si>
    <t>1970-09-29</t>
  </si>
  <si>
    <t>1962-03-10</t>
  </si>
  <si>
    <t>1955-08-16</t>
  </si>
  <si>
    <t>1978-06-03</t>
  </si>
  <si>
    <t>1970-06-16</t>
  </si>
  <si>
    <t>1981-01-03</t>
  </si>
  <si>
    <t>1973-03-18</t>
  </si>
  <si>
    <t>1953-12-23</t>
  </si>
  <si>
    <t>1963-04-05</t>
  </si>
  <si>
    <t>1944-03-14</t>
  </si>
  <si>
    <t>1994-04-07</t>
  </si>
  <si>
    <t>1992-12-01</t>
  </si>
  <si>
    <t>1965-06-16</t>
  </si>
  <si>
    <t>1954-06-15</t>
  </si>
  <si>
    <t>1979-11-27</t>
  </si>
  <si>
    <t>1977-11-15</t>
  </si>
  <si>
    <t>1948-11-24</t>
  </si>
  <si>
    <t>1988-07-05</t>
  </si>
  <si>
    <t>1968-07-15</t>
  </si>
  <si>
    <t>1979-06-24</t>
  </si>
  <si>
    <t>1970-10-23</t>
  </si>
  <si>
    <t>1963-01-01</t>
  </si>
  <si>
    <t>1987-06-26</t>
  </si>
  <si>
    <t>1985-08-01</t>
  </si>
  <si>
    <t>1987-09-12</t>
  </si>
  <si>
    <t>1976-02-13</t>
  </si>
  <si>
    <t>1984-06-07</t>
  </si>
  <si>
    <t>1957-08-30</t>
  </si>
  <si>
    <t>1987-10-25</t>
  </si>
  <si>
    <t>1976-11-05</t>
  </si>
  <si>
    <t>1973-07-20</t>
  </si>
  <si>
    <t>1964-06-11</t>
  </si>
  <si>
    <t>1988-11-13</t>
  </si>
  <si>
    <t>1997-02-17</t>
  </si>
  <si>
    <t>1952-12-06</t>
  </si>
  <si>
    <t>1981-01-04</t>
  </si>
  <si>
    <t>1940-03-21</t>
  </si>
  <si>
    <t>1958-09-30</t>
  </si>
  <si>
    <t>1987-11-17</t>
  </si>
  <si>
    <t>1991-09-01</t>
  </si>
  <si>
    <t>1960-09-09</t>
  </si>
  <si>
    <t>1978-04-28</t>
  </si>
  <si>
    <t>1947-08-01</t>
  </si>
  <si>
    <t>1989-12-08</t>
  </si>
  <si>
    <t>1974-01-04</t>
  </si>
  <si>
    <t>1947-10-20</t>
  </si>
  <si>
    <t>1957-11-09</t>
  </si>
  <si>
    <t>1966-08-24</t>
  </si>
  <si>
    <t>1985-03-29</t>
  </si>
  <si>
    <t>1974-05-20</t>
  </si>
  <si>
    <t>1976-02-08</t>
  </si>
  <si>
    <t>1982-10-10</t>
  </si>
  <si>
    <t>1975-10-25</t>
  </si>
  <si>
    <t>1962-07-06</t>
  </si>
  <si>
    <t>1966-01-26</t>
  </si>
  <si>
    <t>1983-09-24</t>
  </si>
  <si>
    <t>1971-12-29</t>
  </si>
  <si>
    <t>1978-10-28</t>
  </si>
  <si>
    <t>1977-09-21</t>
  </si>
  <si>
    <t>1973-12-25</t>
  </si>
  <si>
    <t>1967-11-14</t>
  </si>
  <si>
    <t>1988-04-02</t>
  </si>
  <si>
    <t>1949-04-16</t>
  </si>
  <si>
    <t>1983-10-30</t>
  </si>
  <si>
    <t>1951-06-08</t>
  </si>
  <si>
    <t>1970-07-24</t>
  </si>
  <si>
    <t>1988-06-29</t>
  </si>
  <si>
    <t>1963-09-11</t>
  </si>
  <si>
    <t>1988-05-26</t>
  </si>
  <si>
    <t>1964-03-11</t>
  </si>
  <si>
    <t>1989-01-18</t>
  </si>
  <si>
    <t>1963-09-26</t>
  </si>
  <si>
    <t>1979-08-16</t>
  </si>
  <si>
    <t>1952-09-27</t>
  </si>
  <si>
    <t>1983-03-22</t>
  </si>
  <si>
    <t>1989-10-03</t>
  </si>
  <si>
    <t>1974-02-15</t>
  </si>
  <si>
    <t>1968-08-04</t>
  </si>
  <si>
    <t>1989-08-27</t>
  </si>
  <si>
    <t>1963-09-04</t>
  </si>
  <si>
    <t>1959-09-10</t>
  </si>
  <si>
    <t>1943-03-16</t>
  </si>
  <si>
    <t>1982-11-10</t>
  </si>
  <si>
    <t>1978-10-25</t>
  </si>
  <si>
    <t>1966-02-07</t>
  </si>
  <si>
    <t>1957-12-22</t>
  </si>
  <si>
    <t>1963-08-22</t>
  </si>
  <si>
    <t>1993-06-27</t>
  </si>
  <si>
    <t>1970-05-29</t>
  </si>
  <si>
    <t>1982-10-20</t>
  </si>
  <si>
    <t>1986-09-02</t>
  </si>
  <si>
    <t>1988-03-11</t>
  </si>
  <si>
    <t>1957-06-30</t>
  </si>
  <si>
    <t>1946-10-06</t>
  </si>
  <si>
    <t>1985-10-30</t>
  </si>
  <si>
    <t>1968-03-22</t>
  </si>
  <si>
    <t>1976-11-09</t>
  </si>
  <si>
    <t>1992-10-10</t>
  </si>
  <si>
    <t>1962-10-01</t>
  </si>
  <si>
    <t>1955-10-05</t>
  </si>
  <si>
    <t>1981-04-17</t>
  </si>
  <si>
    <t>1978-01-14</t>
  </si>
  <si>
    <t>1979-01-25</t>
  </si>
  <si>
    <t>1965-02-09</t>
  </si>
  <si>
    <t>1982-10-09</t>
  </si>
  <si>
    <t>1970-11-17</t>
  </si>
  <si>
    <t>1975-03-23</t>
  </si>
  <si>
    <t>1948-06-23</t>
  </si>
  <si>
    <t>1961-09-20</t>
  </si>
  <si>
    <t>1976-11-12</t>
  </si>
  <si>
    <t>1950-12-29</t>
  </si>
  <si>
    <t>1987-02-18</t>
  </si>
  <si>
    <t>1989-04-17</t>
  </si>
  <si>
    <t>1959-07-25</t>
  </si>
  <si>
    <t>1991-10-12</t>
  </si>
  <si>
    <t>1973-10-05</t>
  </si>
  <si>
    <t>1966-07-28</t>
  </si>
  <si>
    <t>1946-11-20</t>
  </si>
  <si>
    <t>1984-08-14</t>
  </si>
  <si>
    <t>1978-01-26</t>
  </si>
  <si>
    <t>1982-06-09</t>
  </si>
  <si>
    <t>1989-01-30</t>
  </si>
  <si>
    <t>1979-10-30</t>
  </si>
  <si>
    <t>1976-07-01</t>
  </si>
  <si>
    <t>1978-04-25</t>
  </si>
  <si>
    <t>1991-01-23</t>
  </si>
  <si>
    <t>1944-07-17</t>
  </si>
  <si>
    <t>1985-06-29</t>
  </si>
  <si>
    <t>1982-03-28</t>
  </si>
  <si>
    <t>1957-07-26</t>
  </si>
  <si>
    <t>1973-12-29</t>
  </si>
  <si>
    <t>1984-05-15</t>
  </si>
  <si>
    <t>1978-02-01</t>
  </si>
  <si>
    <t>1957-06-26</t>
  </si>
  <si>
    <t>1988-01-22</t>
  </si>
  <si>
    <t>1976-03-17</t>
  </si>
  <si>
    <t>1981-10-29</t>
  </si>
  <si>
    <t>1959-12-05</t>
  </si>
  <si>
    <t>1974-02-07</t>
  </si>
  <si>
    <t>1971-06-07</t>
  </si>
  <si>
    <t>1964-05-04</t>
  </si>
  <si>
    <t>1962-02-27</t>
  </si>
  <si>
    <t>1959-08-02</t>
  </si>
  <si>
    <t>1969-06-25</t>
  </si>
  <si>
    <t>1965-04-30</t>
  </si>
  <si>
    <t>1947-09-23</t>
  </si>
  <si>
    <t>1955-12-02</t>
  </si>
  <si>
    <t>1988-08-24</t>
  </si>
  <si>
    <t>1992-07-27</t>
  </si>
  <si>
    <t>1965-06-25</t>
  </si>
  <si>
    <t>1942-08-27</t>
  </si>
  <si>
    <t>1955-08-13</t>
  </si>
  <si>
    <t>1987-04-30</t>
  </si>
  <si>
    <t>1973-03-02</t>
  </si>
  <si>
    <t>1989-11-23</t>
  </si>
  <si>
    <t>1953-12-30</t>
  </si>
  <si>
    <t>1957-12-11</t>
  </si>
  <si>
    <t>1963-07-17</t>
  </si>
  <si>
    <t>1955-02-28</t>
  </si>
  <si>
    <t>1973-07-06</t>
  </si>
  <si>
    <t>1985-03-27</t>
  </si>
  <si>
    <t>1990-02-08</t>
  </si>
  <si>
    <t>1970-04-24</t>
  </si>
  <si>
    <t>1971-09-28</t>
  </si>
  <si>
    <t>1992-08-03</t>
  </si>
  <si>
    <t>1957-07-29</t>
  </si>
  <si>
    <t>1975-05-19</t>
  </si>
  <si>
    <t>1981-10-05</t>
  </si>
  <si>
    <t>1956-09-05</t>
  </si>
  <si>
    <t>1967-07-30</t>
  </si>
  <si>
    <t>1981-06-17</t>
  </si>
  <si>
    <t>1955-04-27</t>
  </si>
  <si>
    <t>1980-12-09</t>
  </si>
  <si>
    <t>1977-10-11</t>
  </si>
  <si>
    <t>1965-02-20</t>
  </si>
  <si>
    <t>1950-08-03</t>
  </si>
  <si>
    <t>1987-09-09</t>
  </si>
  <si>
    <t>1966-11-04</t>
  </si>
  <si>
    <t>1973-08-18</t>
  </si>
  <si>
    <t>1978-01-09</t>
  </si>
  <si>
    <t>1973-06-04</t>
  </si>
  <si>
    <t>1971-10-03</t>
  </si>
  <si>
    <t>1981-11-08</t>
  </si>
  <si>
    <t>1959-03-09</t>
  </si>
  <si>
    <t>1969-03-25</t>
  </si>
  <si>
    <t>1954-11-19</t>
  </si>
  <si>
    <t>1958-06-20</t>
  </si>
  <si>
    <t>1965-08-04</t>
  </si>
  <si>
    <t>1983-03-11</t>
  </si>
  <si>
    <t>1973-12-31</t>
  </si>
  <si>
    <t>1981-08-19</t>
  </si>
  <si>
    <t>1996-02-12</t>
  </si>
  <si>
    <t>1982-11-03</t>
  </si>
  <si>
    <t>1960-05-23</t>
  </si>
  <si>
    <t>1966-11-08</t>
  </si>
  <si>
    <t>1971-09-30</t>
  </si>
  <si>
    <t>1964-12-14</t>
  </si>
  <si>
    <t>1989-01-28</t>
  </si>
  <si>
    <t>1968-10-20</t>
  </si>
  <si>
    <t>1977-05-31</t>
  </si>
  <si>
    <t>1994-12-11</t>
  </si>
  <si>
    <t>1984-09-23</t>
  </si>
  <si>
    <t>1956-12-04</t>
  </si>
  <si>
    <t>1998-12-11</t>
  </si>
  <si>
    <t>1983-02-05</t>
  </si>
  <si>
    <t>1956-01-16</t>
  </si>
  <si>
    <t>1969-12-14</t>
  </si>
  <si>
    <t>1986-03-20</t>
  </si>
  <si>
    <t>1975-03-28</t>
  </si>
  <si>
    <t>1976-01-31</t>
  </si>
  <si>
    <t>1974-11-09</t>
  </si>
  <si>
    <t>1967-08-19</t>
  </si>
  <si>
    <t>1983-11-29</t>
  </si>
  <si>
    <t>1958-09-02</t>
  </si>
  <si>
    <t>1955-03-04</t>
  </si>
  <si>
    <t>1978-08-15</t>
  </si>
  <si>
    <t>1995-03-25</t>
  </si>
  <si>
    <t>1967-04-18</t>
  </si>
  <si>
    <t>1979-12-15</t>
  </si>
  <si>
    <t>1962-05-31</t>
  </si>
  <si>
    <t>1986-10-06</t>
  </si>
  <si>
    <t>1976-06-28</t>
  </si>
  <si>
    <t>1943-08-03</t>
  </si>
  <si>
    <t>1960-04-15</t>
  </si>
  <si>
    <t>1984-01-28</t>
  </si>
  <si>
    <t>1982-12-15</t>
  </si>
  <si>
    <t>1985-11-14</t>
  </si>
  <si>
    <t>1971-03-29</t>
  </si>
  <si>
    <t>1981-11-22</t>
  </si>
  <si>
    <t>1989-04-19</t>
  </si>
  <si>
    <t>1958-05-12</t>
  </si>
  <si>
    <t>1980-07-14</t>
  </si>
  <si>
    <t>1964-06-24</t>
  </si>
  <si>
    <t>1992-01-05</t>
  </si>
  <si>
    <t>1965-02-03</t>
  </si>
  <si>
    <t>1970-12-21</t>
  </si>
  <si>
    <t>1974-01-01</t>
  </si>
  <si>
    <t>1974-05-12</t>
  </si>
  <si>
    <t>1969-06-14</t>
  </si>
  <si>
    <t>1964-11-22</t>
  </si>
  <si>
    <t>1979-04-17</t>
  </si>
  <si>
    <t>1977-02-10</t>
  </si>
  <si>
    <t>1960-10-16</t>
  </si>
  <si>
    <t>1960-01-09</t>
  </si>
  <si>
    <t>1981-03-14</t>
  </si>
  <si>
    <t>1982-03-11</t>
  </si>
  <si>
    <t>1965-02-04</t>
  </si>
  <si>
    <t>1956-12-15</t>
  </si>
  <si>
    <t>1969-05-17</t>
  </si>
  <si>
    <t>1954-03-17</t>
  </si>
  <si>
    <t>1943-11-26</t>
  </si>
  <si>
    <t>1965-10-02</t>
  </si>
  <si>
    <t>1987-12-19</t>
  </si>
  <si>
    <t>1979-05-30</t>
  </si>
  <si>
    <t>1964-06-20</t>
  </si>
  <si>
    <t>1980-03-02</t>
  </si>
  <si>
    <t>1977-08-02</t>
  </si>
  <si>
    <t>1978-10-15</t>
  </si>
  <si>
    <t>1950-08-26</t>
  </si>
  <si>
    <t>1977-10-31</t>
  </si>
  <si>
    <t>1972-09-09</t>
  </si>
  <si>
    <t>1965-10-22</t>
  </si>
  <si>
    <t>1973-01-10</t>
  </si>
  <si>
    <t>1948-01-24</t>
  </si>
  <si>
    <t>1969-01-30</t>
  </si>
  <si>
    <t>1952-07-22</t>
  </si>
  <si>
    <t>1983-05-12</t>
  </si>
  <si>
    <t>1967-08-04</t>
  </si>
  <si>
    <t>1992-08-18</t>
  </si>
  <si>
    <t>1981-04-14</t>
  </si>
  <si>
    <t>1987-05-05</t>
  </si>
  <si>
    <t>1994-02-18</t>
  </si>
  <si>
    <t>1980-05-15</t>
  </si>
  <si>
    <t>1961-12-20</t>
  </si>
  <si>
    <t>1982-03-14</t>
  </si>
  <si>
    <t>1950-11-09</t>
  </si>
  <si>
    <t>1981-09-13</t>
  </si>
  <si>
    <t>1977-10-26</t>
  </si>
  <si>
    <t>1976-02-21</t>
  </si>
  <si>
    <t>1985-08-18</t>
  </si>
  <si>
    <t>1978-08-09</t>
  </si>
  <si>
    <t>1970-10-25</t>
  </si>
  <si>
    <t>1972-11-10</t>
  </si>
  <si>
    <t>1961-04-29</t>
  </si>
  <si>
    <t>1973-08-14</t>
  </si>
  <si>
    <t>1992-05-06</t>
  </si>
  <si>
    <t>1975-07-18</t>
  </si>
  <si>
    <t>1964-04-11</t>
  </si>
  <si>
    <t>1987-07-26</t>
  </si>
  <si>
    <t>1958-03-02</t>
  </si>
  <si>
    <t>1963-05-25</t>
  </si>
  <si>
    <t>1992-03-10</t>
  </si>
  <si>
    <t>1965-04-24</t>
  </si>
  <si>
    <t>1981-09-09</t>
  </si>
  <si>
    <t>1986-02-12</t>
  </si>
  <si>
    <t>1974-08-15</t>
  </si>
  <si>
    <t>1957-09-29</t>
  </si>
  <si>
    <t>1973-06-01</t>
  </si>
  <si>
    <t>1963-06-03</t>
  </si>
  <si>
    <t>1947-07-07</t>
  </si>
  <si>
    <t>1963-08-19</t>
  </si>
  <si>
    <t>1973-09-02</t>
  </si>
  <si>
    <t>1960-01-20</t>
  </si>
  <si>
    <t>1980-04-13</t>
  </si>
  <si>
    <t>1994-12-26</t>
  </si>
  <si>
    <t>1995-03-03</t>
  </si>
  <si>
    <t>1965-11-04</t>
  </si>
  <si>
    <t>1987-11-25</t>
  </si>
  <si>
    <t>1964-07-01</t>
  </si>
  <si>
    <t>1984-05-18</t>
  </si>
  <si>
    <t>1964-04-16</t>
  </si>
  <si>
    <t>1961-05-18</t>
  </si>
  <si>
    <t>1964-10-01</t>
  </si>
  <si>
    <t>1968-03-08</t>
  </si>
  <si>
    <t>1982-07-01</t>
  </si>
  <si>
    <t>1974-10-20</t>
  </si>
  <si>
    <t>1982-08-31</t>
  </si>
  <si>
    <t>1971-11-26</t>
  </si>
  <si>
    <t>1996-09-27</t>
  </si>
  <si>
    <t>1961-02-24</t>
  </si>
  <si>
    <t>1963-09-30</t>
  </si>
  <si>
    <t>1980-09-24</t>
  </si>
  <si>
    <t>1969-04-21</t>
  </si>
  <si>
    <t>1977-05-16</t>
  </si>
  <si>
    <t>1969-06-01</t>
  </si>
  <si>
    <t>1960-01-14</t>
  </si>
  <si>
    <t>1955-03-13</t>
  </si>
  <si>
    <t>1958-06-26</t>
  </si>
  <si>
    <t>1969-08-27</t>
  </si>
  <si>
    <t>1973-07-05</t>
  </si>
  <si>
    <t>1988-05-30</t>
  </si>
  <si>
    <t>1977-06-30</t>
  </si>
  <si>
    <t>1988-10-28</t>
  </si>
  <si>
    <t>1959-10-04</t>
  </si>
  <si>
    <t>1973-04-03</t>
  </si>
  <si>
    <t>1990-09-30</t>
  </si>
  <si>
    <t>1955-03-03</t>
  </si>
  <si>
    <t>1964-01-24</t>
  </si>
  <si>
    <t>1990-12-29</t>
  </si>
  <si>
    <t>1967-10-07</t>
  </si>
  <si>
    <t>1974-04-25</t>
  </si>
  <si>
    <t>1990-07-05</t>
  </si>
  <si>
    <t>1978-12-08</t>
  </si>
  <si>
    <t>1961-04-03</t>
  </si>
  <si>
    <t>1947-07-04</t>
  </si>
  <si>
    <t>1968-12-02</t>
  </si>
  <si>
    <t>1969-09-30</t>
  </si>
  <si>
    <t>1976-01-03</t>
  </si>
  <si>
    <t>1967-02-07</t>
  </si>
  <si>
    <t>1959-11-06</t>
  </si>
  <si>
    <t>1984-07-23</t>
  </si>
  <si>
    <t>1974-11-26</t>
  </si>
  <si>
    <t>1992-10-02</t>
  </si>
  <si>
    <t>1973-09-22</t>
  </si>
  <si>
    <t>1977-02-13</t>
  </si>
  <si>
    <t>1966-05-23</t>
  </si>
  <si>
    <t>1970-12-29</t>
  </si>
  <si>
    <t>1977-04-08</t>
  </si>
  <si>
    <t>1980-06-16</t>
  </si>
  <si>
    <t>1985-12-30</t>
  </si>
  <si>
    <t>1986-06-06</t>
  </si>
  <si>
    <t>1986-01-24</t>
  </si>
  <si>
    <t>1966-09-09</t>
  </si>
  <si>
    <t>1944-01-04</t>
  </si>
  <si>
    <t>1977-01-02</t>
  </si>
  <si>
    <t>1981-08-22</t>
  </si>
  <si>
    <t>1969-05-08</t>
  </si>
  <si>
    <t>1969-09-04</t>
  </si>
  <si>
    <t>1991-08-22</t>
  </si>
  <si>
    <t>1980-07-01</t>
  </si>
  <si>
    <t>1946-01-23</t>
  </si>
  <si>
    <t>1987-03-18</t>
  </si>
  <si>
    <t>1969-01-15</t>
  </si>
  <si>
    <t>1963-10-21</t>
  </si>
  <si>
    <t>1949-11-07</t>
  </si>
  <si>
    <t>1964-11-29</t>
  </si>
  <si>
    <t>1976-10-10</t>
  </si>
  <si>
    <t>1944-05-13</t>
  </si>
  <si>
    <t>1987-04-28</t>
  </si>
  <si>
    <t>1967-03-04</t>
  </si>
  <si>
    <t>1953-04-30</t>
  </si>
  <si>
    <t>1950-03-24</t>
  </si>
  <si>
    <t>1956-03-25</t>
  </si>
  <si>
    <t>1966-04-02</t>
  </si>
  <si>
    <t>1971-08-01</t>
  </si>
  <si>
    <t>1967-06-05</t>
  </si>
  <si>
    <t>1980-05-06</t>
  </si>
  <si>
    <t>1984-10-20</t>
  </si>
  <si>
    <t>1969-07-15</t>
  </si>
  <si>
    <t>1957-06-22</t>
  </si>
  <si>
    <t>1966-11-01</t>
  </si>
  <si>
    <t>1955-11-28</t>
  </si>
  <si>
    <t>1965-03-21</t>
  </si>
  <si>
    <t>1976-10-15</t>
  </si>
  <si>
    <t>1964-02-07</t>
  </si>
  <si>
    <t>1988-08-19</t>
  </si>
  <si>
    <t>1973-03-12</t>
  </si>
  <si>
    <t>1994-11-15</t>
  </si>
  <si>
    <t>1970-03-01</t>
  </si>
  <si>
    <t>1979-11-23</t>
  </si>
  <si>
    <t>1963-09-09</t>
  </si>
  <si>
    <t>1959-10-30</t>
  </si>
  <si>
    <t>1984-10-27</t>
  </si>
  <si>
    <t>1963-04-23</t>
  </si>
  <si>
    <t>1950-12-13</t>
  </si>
  <si>
    <t>1998-02-25</t>
  </si>
  <si>
    <t>1959-06-09</t>
  </si>
  <si>
    <t>1974-07-01</t>
  </si>
  <si>
    <t>1943-03-30</t>
  </si>
  <si>
    <t>1995-06-24</t>
  </si>
  <si>
    <t>1973-08-05</t>
  </si>
  <si>
    <t>1961-08-21</t>
  </si>
  <si>
    <t>1993-12-08</t>
  </si>
  <si>
    <t>1987-12-11</t>
  </si>
  <si>
    <t>1970-09-27</t>
  </si>
  <si>
    <t>1985-06-24</t>
  </si>
  <si>
    <t>1968-04-09</t>
  </si>
  <si>
    <t>1955-07-14</t>
  </si>
  <si>
    <t>1990-11-21</t>
  </si>
  <si>
    <t>1957-04-13</t>
  </si>
  <si>
    <t>1991-09-11</t>
  </si>
  <si>
    <t>1990-05-06</t>
  </si>
  <si>
    <t>1979-02-12</t>
  </si>
  <si>
    <t>1944-09-17</t>
  </si>
  <si>
    <t>1977-12-17</t>
  </si>
  <si>
    <t>1986-11-13</t>
  </si>
  <si>
    <t>1968-07-17</t>
  </si>
  <si>
    <t>1969-03-28</t>
  </si>
  <si>
    <t>1982-02-06</t>
  </si>
  <si>
    <t>1975-04-19</t>
  </si>
  <si>
    <t>1964-01-28</t>
  </si>
  <si>
    <t>1957-06-08</t>
  </si>
  <si>
    <t>1990-11-29</t>
  </si>
  <si>
    <t>1986-09-29</t>
  </si>
  <si>
    <t>1961-11-06</t>
  </si>
  <si>
    <t>1961-04-08</t>
  </si>
  <si>
    <t>1977-05-28</t>
  </si>
  <si>
    <t>1975-12-06</t>
  </si>
  <si>
    <t>1938-01-11</t>
  </si>
  <si>
    <t>1975-07-27</t>
  </si>
  <si>
    <t>1973-02-09</t>
  </si>
  <si>
    <t>1970-10-02</t>
  </si>
  <si>
    <t>1970-10-22</t>
  </si>
  <si>
    <t>1983-04-25</t>
  </si>
  <si>
    <t>1995-04-18</t>
  </si>
  <si>
    <t>1957-03-10</t>
  </si>
  <si>
    <t>1980-05-07</t>
  </si>
  <si>
    <t>1965-01-02</t>
  </si>
  <si>
    <t>1972-06-13</t>
  </si>
  <si>
    <t>1958-05-27</t>
  </si>
  <si>
    <t>1969-04-03</t>
  </si>
  <si>
    <t>1953-04-09</t>
  </si>
  <si>
    <t>1962-12-05</t>
  </si>
  <si>
    <t>1983-08-01</t>
  </si>
  <si>
    <t>1982-01-23</t>
  </si>
  <si>
    <t>1987-06-03</t>
  </si>
  <si>
    <t>1966-08-08</t>
  </si>
  <si>
    <t>1994-11-01</t>
  </si>
  <si>
    <t>1991-09-14</t>
  </si>
  <si>
    <t>1991-01-27</t>
  </si>
  <si>
    <t>1972-06-07</t>
  </si>
  <si>
    <t>1957-03-13</t>
  </si>
  <si>
    <t>1974-01-11</t>
  </si>
  <si>
    <t>1990-10-10</t>
  </si>
  <si>
    <t>1975-02-01</t>
  </si>
  <si>
    <t>1947-10-25</t>
  </si>
  <si>
    <t>1948-01-23</t>
  </si>
  <si>
    <t>1953-03-27</t>
  </si>
  <si>
    <t>1988-03-19</t>
  </si>
  <si>
    <t>1977-02-15</t>
  </si>
  <si>
    <t>1962-08-14</t>
  </si>
  <si>
    <t>1959-06-19</t>
  </si>
  <si>
    <t>1989-05-15</t>
  </si>
  <si>
    <t>1975-01-18</t>
  </si>
  <si>
    <t>1971-09-08</t>
  </si>
  <si>
    <t>1950-10-11</t>
  </si>
  <si>
    <t>1952-01-13</t>
  </si>
  <si>
    <t>1953-08-24</t>
  </si>
  <si>
    <t>1959-09-11</t>
  </si>
  <si>
    <t>1979-08-09</t>
  </si>
  <si>
    <t>1994-02-26</t>
  </si>
  <si>
    <t>1985-10-12</t>
  </si>
  <si>
    <t>1976-11-11</t>
  </si>
  <si>
    <t>1988-05-04</t>
  </si>
  <si>
    <t>1971-02-09</t>
  </si>
  <si>
    <t>1991-11-23</t>
  </si>
  <si>
    <t>1974-05-01</t>
  </si>
  <si>
    <t>1978-07-06</t>
  </si>
  <si>
    <t>1955-01-14</t>
  </si>
  <si>
    <t>1966-09-02</t>
  </si>
  <si>
    <t>1968-04-06</t>
  </si>
  <si>
    <t>1955-04-11</t>
  </si>
  <si>
    <t>1978-11-30</t>
  </si>
  <si>
    <t>1990-10-24</t>
  </si>
  <si>
    <t>1973-03-15</t>
  </si>
  <si>
    <t>1991-10-31</t>
  </si>
  <si>
    <t>1990-06-12</t>
  </si>
  <si>
    <t>1970-03-16</t>
  </si>
  <si>
    <t>1993-07-26</t>
  </si>
  <si>
    <t>1967-09-02</t>
  </si>
  <si>
    <t>1989-02-23</t>
  </si>
  <si>
    <t>1980-11-17</t>
  </si>
  <si>
    <t>1985-03-12</t>
  </si>
  <si>
    <t>1992-01-03</t>
  </si>
  <si>
    <t>1996-09-22</t>
  </si>
  <si>
    <t>1958-11-08</t>
  </si>
  <si>
    <t>1963-12-26</t>
  </si>
  <si>
    <t>1961-08-06</t>
  </si>
  <si>
    <t>1988-01-13</t>
  </si>
  <si>
    <t>1954-11-18</t>
  </si>
  <si>
    <t>1977-04-18</t>
  </si>
  <si>
    <t>1970-12-30</t>
  </si>
  <si>
    <t>1957-05-18</t>
  </si>
  <si>
    <t>1972-12-05</t>
  </si>
  <si>
    <t>1953-09-03</t>
  </si>
  <si>
    <t>1971-08-23</t>
  </si>
  <si>
    <t>1970-05-15</t>
  </si>
  <si>
    <t>1967-08-26</t>
  </si>
  <si>
    <t>1965-09-20</t>
  </si>
  <si>
    <t>1966-09-27</t>
  </si>
  <si>
    <t>1987-08-23</t>
  </si>
  <si>
    <t>1982-10-15</t>
  </si>
  <si>
    <t>1968-02-17</t>
  </si>
  <si>
    <t>1992-08-30</t>
  </si>
  <si>
    <t>1946-01-20</t>
  </si>
  <si>
    <t>1982-01-21</t>
  </si>
  <si>
    <t>1965-10-06</t>
  </si>
  <si>
    <t>1966-11-23</t>
  </si>
  <si>
    <t>1990-12-31</t>
  </si>
  <si>
    <t>1976-05-13</t>
  </si>
  <si>
    <t>1958-07-06</t>
  </si>
  <si>
    <t>1970-12-31</t>
  </si>
  <si>
    <t>1982-02-10</t>
  </si>
  <si>
    <t>1961-06-09</t>
  </si>
  <si>
    <t>1953-10-26</t>
  </si>
  <si>
    <t>1960-04-30</t>
  </si>
  <si>
    <t>1963-03-06</t>
  </si>
  <si>
    <t>1971-09-01</t>
  </si>
  <si>
    <t>1986-07-15</t>
  </si>
  <si>
    <t>1972-06-20</t>
  </si>
  <si>
    <t>1984-07-01</t>
  </si>
  <si>
    <t>1946-04-16</t>
  </si>
  <si>
    <t>1986-07-04</t>
  </si>
  <si>
    <t>1985-06-07</t>
  </si>
  <si>
    <t>1943-04-22</t>
  </si>
  <si>
    <t>1974-06-05</t>
  </si>
  <si>
    <t>1956-11-06</t>
  </si>
  <si>
    <t>1959-12-25</t>
  </si>
  <si>
    <t>1956-09-13</t>
  </si>
  <si>
    <t>1966-03-15</t>
  </si>
  <si>
    <t>1941-11-28</t>
  </si>
  <si>
    <t>1976-12-22</t>
  </si>
  <si>
    <t>1959-12-24</t>
  </si>
  <si>
    <t>1962-10-09</t>
  </si>
  <si>
    <t>1954-05-27</t>
  </si>
  <si>
    <t>1985-05-28</t>
  </si>
  <si>
    <t>1982-09-29</t>
  </si>
  <si>
    <t>1987-02-11</t>
  </si>
  <si>
    <t>1958-03-23</t>
  </si>
  <si>
    <t>1988-08-06</t>
  </si>
  <si>
    <t>1991-11-09</t>
  </si>
  <si>
    <t>1942-10-28</t>
  </si>
  <si>
    <t>1972-12-14</t>
  </si>
  <si>
    <t>1958-11-30</t>
  </si>
  <si>
    <t>1980-12-21</t>
  </si>
  <si>
    <t>1991-03-01</t>
  </si>
  <si>
    <t>1961-11-27</t>
  </si>
  <si>
    <t>1975-01-01</t>
  </si>
  <si>
    <t>1956-08-01</t>
  </si>
  <si>
    <t>1973-01-26</t>
  </si>
  <si>
    <t>1949-08-07</t>
  </si>
  <si>
    <t>1983-03-09</t>
  </si>
  <si>
    <t>1970-08-18</t>
  </si>
  <si>
    <t>1982-09-12</t>
  </si>
  <si>
    <t>1984-12-22</t>
  </si>
  <si>
    <t>1985-10-02</t>
  </si>
  <si>
    <t>1985-04-10</t>
  </si>
  <si>
    <t>1958-09-27</t>
  </si>
  <si>
    <t>1990-03-16</t>
  </si>
  <si>
    <t>1982-10-01</t>
  </si>
  <si>
    <t>1942-11-21</t>
  </si>
  <si>
    <t>1960-01-01</t>
  </si>
  <si>
    <t>1967-10-27</t>
  </si>
  <si>
    <t>1960-06-11</t>
  </si>
  <si>
    <t>1978-08-13</t>
  </si>
  <si>
    <t>1959-01-13</t>
  </si>
  <si>
    <t>1986-02-27</t>
  </si>
  <si>
    <t>1982-03-19</t>
  </si>
  <si>
    <t>1967-06-21</t>
  </si>
  <si>
    <t>1962-02-22</t>
  </si>
  <si>
    <t>1959-03-07</t>
  </si>
  <si>
    <t>1966-09-26</t>
  </si>
  <si>
    <t>1972-02-15</t>
  </si>
  <si>
    <t>1991-04-27</t>
  </si>
  <si>
    <t>1983-08-29</t>
  </si>
  <si>
    <t>1996-04-21</t>
  </si>
  <si>
    <t>1977-11-22</t>
  </si>
  <si>
    <t>1976-01-20</t>
  </si>
  <si>
    <t>1986-10-16</t>
  </si>
  <si>
    <t>1981-05-29</t>
  </si>
  <si>
    <t>1962-06-16</t>
  </si>
  <si>
    <t>1975-10-16</t>
  </si>
  <si>
    <t>1987-03-01</t>
  </si>
  <si>
    <t>1982-07-10</t>
  </si>
  <si>
    <t>1977-04-20</t>
  </si>
  <si>
    <t>1979-08-19</t>
  </si>
  <si>
    <t>1957-02-07</t>
  </si>
  <si>
    <t>1953-10-19</t>
  </si>
  <si>
    <t>1995-04-06</t>
  </si>
  <si>
    <t>1968-05-18</t>
  </si>
  <si>
    <t>1981-07-06</t>
  </si>
  <si>
    <t>1977-04-26</t>
  </si>
  <si>
    <t>1985-11-24</t>
  </si>
  <si>
    <t>1958-10-28</t>
  </si>
  <si>
    <t>1967-01-24</t>
  </si>
  <si>
    <t>1969-06-23</t>
  </si>
  <si>
    <t>1978-06-23</t>
  </si>
  <si>
    <t>1987-06-25</t>
  </si>
  <si>
    <t>1980-10-09</t>
  </si>
  <si>
    <t>1978-09-19</t>
  </si>
  <si>
    <t>1951-08-23</t>
  </si>
  <si>
    <t>1954-03-05</t>
  </si>
  <si>
    <t>1965-01-18</t>
  </si>
  <si>
    <t>1946-09-15</t>
  </si>
  <si>
    <t>1956-07-22</t>
  </si>
  <si>
    <t>1967-01-20</t>
  </si>
  <si>
    <t>1991-01-22</t>
  </si>
  <si>
    <t>1977-05-08</t>
  </si>
  <si>
    <t>1959-10-24</t>
  </si>
  <si>
    <t>1982-03-07</t>
  </si>
  <si>
    <t>1985-04-21</t>
  </si>
  <si>
    <t>1993-07-01</t>
  </si>
  <si>
    <t>1957-08-27</t>
  </si>
  <si>
    <t>1975-09-23</t>
  </si>
  <si>
    <t>1960-01-28</t>
  </si>
  <si>
    <t>1970-02-12</t>
  </si>
  <si>
    <t>1958-11-16</t>
  </si>
  <si>
    <t>1973-06-25</t>
  </si>
  <si>
    <t>1961-01-25</t>
  </si>
  <si>
    <t>1978-08-17</t>
  </si>
  <si>
    <t>1981-01-31</t>
  </si>
  <si>
    <t>1980-02-07</t>
  </si>
  <si>
    <t>1965-12-24</t>
  </si>
  <si>
    <t>1950-02-27</t>
  </si>
  <si>
    <t>1993-03-04</t>
  </si>
  <si>
    <t>1967-09-25</t>
  </si>
  <si>
    <t>1985-07-13</t>
  </si>
  <si>
    <t>1955-02-18</t>
  </si>
  <si>
    <t>1983-08-28</t>
  </si>
  <si>
    <t>1963-11-29</t>
  </si>
  <si>
    <t>1946-11-28</t>
  </si>
  <si>
    <t>1962-05-03</t>
  </si>
  <si>
    <t>1990-04-29</t>
  </si>
  <si>
    <t>1988-03-04</t>
  </si>
  <si>
    <t>1963-02-28</t>
  </si>
  <si>
    <t>1959-07-05</t>
  </si>
  <si>
    <t>1996-04-29</t>
  </si>
  <si>
    <t>1957-12-24</t>
  </si>
  <si>
    <t>1984-09-28</t>
  </si>
  <si>
    <t>1988-05-28</t>
  </si>
  <si>
    <t>1994-08-31</t>
  </si>
  <si>
    <t>1957-04-16</t>
  </si>
  <si>
    <t>1960-08-18</t>
  </si>
  <si>
    <t>1956-11-01</t>
  </si>
  <si>
    <t>1985-12-06</t>
  </si>
  <si>
    <t>1984-10-30</t>
  </si>
  <si>
    <t>1966-06-25</t>
  </si>
  <si>
    <t>1961-08-19</t>
  </si>
  <si>
    <t>1966-07-25</t>
  </si>
  <si>
    <t>1987-01-27</t>
  </si>
  <si>
    <t>1969-07-07</t>
  </si>
  <si>
    <t>1969-01-23</t>
  </si>
  <si>
    <t>1959-05-24</t>
  </si>
  <si>
    <t>1970-10-09</t>
  </si>
  <si>
    <t>1971-02-28</t>
  </si>
  <si>
    <t>1976-05-31</t>
  </si>
  <si>
    <t>1959-08-11</t>
  </si>
  <si>
    <t>1964-01-07</t>
  </si>
  <si>
    <t>1980-12-20</t>
  </si>
  <si>
    <t>1980-01-09</t>
  </si>
  <si>
    <t>1966-03-21</t>
  </si>
  <si>
    <t>1955-06-01</t>
  </si>
  <si>
    <t>1950-01-09</t>
  </si>
  <si>
    <t>1966-06-11</t>
  </si>
  <si>
    <t>1981-11-17</t>
  </si>
  <si>
    <t>1967-01-05</t>
  </si>
  <si>
    <t>1967-10-20</t>
  </si>
  <si>
    <t>1969-12-12</t>
  </si>
  <si>
    <t>1952-01-21</t>
  </si>
  <si>
    <t>1994-11-18</t>
  </si>
  <si>
    <t>1954-12-12</t>
  </si>
  <si>
    <t>1978-07-24</t>
  </si>
  <si>
    <t>1960-05-20</t>
  </si>
  <si>
    <t>1962-10-02</t>
  </si>
  <si>
    <t>1976-12-21</t>
  </si>
  <si>
    <t>1993-07-24</t>
  </si>
  <si>
    <t>1982-11-14</t>
  </si>
  <si>
    <t>1968-01-02</t>
  </si>
  <si>
    <t>1952-08-14</t>
  </si>
  <si>
    <t>1974-09-05</t>
  </si>
  <si>
    <t>1971-08-06</t>
  </si>
  <si>
    <t>1954-02-09</t>
  </si>
  <si>
    <t>1988-01-31</t>
  </si>
  <si>
    <t>1974-04-20</t>
  </si>
  <si>
    <t>1957-07-03</t>
  </si>
  <si>
    <t>1992-04-13</t>
  </si>
  <si>
    <t>1955-11-22</t>
  </si>
  <si>
    <t>1992-02-13</t>
  </si>
  <si>
    <t>1983-05-09</t>
  </si>
  <si>
    <t>1974-01-31</t>
  </si>
  <si>
    <t>1956-04-09</t>
  </si>
  <si>
    <t>1942-10-01</t>
  </si>
  <si>
    <t>1973-04-27</t>
  </si>
  <si>
    <t>1973-09-28</t>
  </si>
  <si>
    <t>1964-01-21</t>
  </si>
  <si>
    <t>1971-06-02</t>
  </si>
  <si>
    <t>1969-10-06</t>
  </si>
  <si>
    <t>1965-01-24</t>
  </si>
  <si>
    <t>1975-09-30</t>
  </si>
  <si>
    <t>1998-09-09</t>
  </si>
  <si>
    <t>1953-12-17</t>
  </si>
  <si>
    <t>1985-08-11</t>
  </si>
  <si>
    <t>1952-05-11</t>
  </si>
  <si>
    <t>1992-06-17</t>
  </si>
  <si>
    <t>1971-07-20</t>
  </si>
  <si>
    <t>1959-08-21</t>
  </si>
  <si>
    <t>1953-03-03</t>
  </si>
  <si>
    <t>1992-12-15</t>
  </si>
  <si>
    <t>1980-03-07</t>
  </si>
  <si>
    <t>1989-10-06</t>
  </si>
  <si>
    <t>1991-01-19</t>
  </si>
  <si>
    <t>1956-12-21</t>
  </si>
  <si>
    <t>1979-05-18</t>
  </si>
  <si>
    <t>1962-06-03</t>
  </si>
  <si>
    <t>1955-07-24</t>
  </si>
  <si>
    <t>1960-06-06</t>
  </si>
  <si>
    <t>1996-11-27</t>
  </si>
  <si>
    <t>1988-06-11</t>
  </si>
  <si>
    <t>1980-09-09</t>
  </si>
  <si>
    <t>1964-04-04</t>
  </si>
  <si>
    <t>1951-07-20</t>
  </si>
  <si>
    <t>1971-11-24</t>
  </si>
  <si>
    <t>1979-12-05</t>
  </si>
  <si>
    <t>1987-04-02</t>
  </si>
  <si>
    <t>1976-06-23</t>
  </si>
  <si>
    <t>1992-02-29</t>
  </si>
  <si>
    <t>1953-04-12</t>
  </si>
  <si>
    <t>1990-08-21</t>
  </si>
  <si>
    <t>1979-06-23</t>
  </si>
  <si>
    <t>1984-08-12</t>
  </si>
  <si>
    <t>1980-06-27</t>
  </si>
  <si>
    <t>1982-08-14</t>
  </si>
  <si>
    <t>1959-04-23</t>
  </si>
  <si>
    <t>1961-09-06</t>
  </si>
  <si>
    <t>1959-09-14</t>
  </si>
  <si>
    <t>1965-12-03</t>
  </si>
  <si>
    <t>1974-06-24</t>
  </si>
  <si>
    <t>1992-07-29</t>
  </si>
  <si>
    <t>1950-08-29</t>
  </si>
  <si>
    <t>1977-09-10</t>
  </si>
  <si>
    <t>1959-01-26</t>
  </si>
  <si>
    <t>1981-06-27</t>
  </si>
  <si>
    <t>1956-11-29</t>
  </si>
  <si>
    <t>1961-10-02</t>
  </si>
  <si>
    <t>1964-12-29</t>
  </si>
  <si>
    <t>1980-11-16</t>
  </si>
  <si>
    <t>1991-07-02</t>
  </si>
  <si>
    <t>1957-07-19</t>
  </si>
  <si>
    <t>1954-07-01</t>
  </si>
  <si>
    <t>1964-06-27</t>
  </si>
  <si>
    <t>1981-04-07</t>
  </si>
  <si>
    <t>1985-03-31</t>
  </si>
  <si>
    <t>1972-03-22</t>
  </si>
  <si>
    <t>1971-04-26</t>
  </si>
  <si>
    <t>1959-04-11</t>
  </si>
  <si>
    <t>1964-08-14</t>
  </si>
  <si>
    <t>1983-12-14</t>
  </si>
  <si>
    <t>1984-12-28</t>
  </si>
  <si>
    <t>1954-07-18</t>
  </si>
  <si>
    <t>1986-04-18</t>
  </si>
  <si>
    <t>1981-11-16</t>
  </si>
  <si>
    <t>1983-10-24</t>
  </si>
  <si>
    <t>1966-12-13</t>
  </si>
  <si>
    <t>1963-10-07</t>
  </si>
  <si>
    <t>1988-03-22</t>
  </si>
  <si>
    <t>1964-02-21</t>
  </si>
  <si>
    <t>1950-08-15</t>
  </si>
  <si>
    <t>1953-11-08</t>
  </si>
  <si>
    <t>1976-09-20</t>
  </si>
  <si>
    <t>1974-10-02</t>
  </si>
  <si>
    <t>1974-08-27</t>
  </si>
  <si>
    <t>1975-11-25</t>
  </si>
  <si>
    <t>1955-05-23</t>
  </si>
  <si>
    <t>1962-06-06</t>
  </si>
  <si>
    <t>1980-07-08</t>
  </si>
  <si>
    <t>1962-11-16</t>
  </si>
  <si>
    <t>1962-05-04</t>
  </si>
  <si>
    <t>1980-12-13</t>
  </si>
  <si>
    <t>1980-04-16</t>
  </si>
  <si>
    <t>1986-02-11</t>
  </si>
  <si>
    <t>1967-06-18</t>
  </si>
  <si>
    <t>1962-06-15</t>
  </si>
  <si>
    <t>1996-12-11</t>
  </si>
  <si>
    <t>1988-12-26</t>
  </si>
  <si>
    <t>2001-01-31</t>
  </si>
  <si>
    <t>1989-03-25</t>
  </si>
  <si>
    <t>1956-09-27</t>
  </si>
  <si>
    <t>1957-08-24</t>
  </si>
  <si>
    <t>1944-04-18</t>
  </si>
  <si>
    <t>1976-04-25</t>
  </si>
  <si>
    <t>1984-02-27</t>
  </si>
  <si>
    <t>1969-11-12</t>
  </si>
  <si>
    <t>1974-11-16</t>
  </si>
  <si>
    <t>1985-12-12</t>
  </si>
  <si>
    <t>1979-02-11</t>
  </si>
  <si>
    <t>1982-07-19</t>
  </si>
  <si>
    <t>1969-10-19</t>
  </si>
  <si>
    <t>1962-05-23</t>
  </si>
  <si>
    <t>1985-03-25</t>
  </si>
  <si>
    <t>1961-10-12</t>
  </si>
  <si>
    <t>1963-11-26</t>
  </si>
  <si>
    <t>1989-08-06</t>
  </si>
  <si>
    <t>1990-04-09</t>
  </si>
  <si>
    <t>1976-05-01</t>
  </si>
  <si>
    <t>1969-10-07</t>
  </si>
  <si>
    <t>1954-04-06</t>
  </si>
  <si>
    <t>1968-06-24</t>
  </si>
  <si>
    <t>1973-08-10</t>
  </si>
  <si>
    <t>1969-05-06</t>
  </si>
  <si>
    <t>1974-09-14</t>
  </si>
  <si>
    <t>1979-09-05</t>
  </si>
  <si>
    <t>1979-09-03</t>
  </si>
  <si>
    <t>1986-07-13</t>
  </si>
  <si>
    <t>1954-02-13</t>
  </si>
  <si>
    <t>1977-11-27</t>
  </si>
  <si>
    <t>1968-06-22</t>
  </si>
  <si>
    <t>1981-08-16</t>
  </si>
  <si>
    <t>1952-07-01</t>
  </si>
  <si>
    <t>1980-05-08</t>
  </si>
  <si>
    <t>1963-01-03</t>
  </si>
  <si>
    <t>1969-09-29</t>
  </si>
  <si>
    <t>1959-09-02</t>
  </si>
  <si>
    <t>1981-12-31</t>
  </si>
  <si>
    <t>1964-09-22</t>
  </si>
  <si>
    <t>1980-08-14</t>
  </si>
  <si>
    <t>1975-07-03</t>
  </si>
  <si>
    <t>1975-11-27</t>
  </si>
  <si>
    <t>1965-07-06</t>
  </si>
  <si>
    <t>1964-12-27</t>
  </si>
  <si>
    <t>1989-01-25</t>
  </si>
  <si>
    <t>1981-07-27</t>
  </si>
  <si>
    <t>1969-06-03</t>
  </si>
  <si>
    <t>1964-08-18</t>
  </si>
  <si>
    <t>1956-10-07</t>
  </si>
  <si>
    <t>1943-08-10</t>
  </si>
  <si>
    <t>1962-06-26</t>
  </si>
  <si>
    <t>1978-01-27</t>
  </si>
  <si>
    <t>1964-06-18</t>
  </si>
  <si>
    <t>1979-12-30</t>
  </si>
  <si>
    <t>1966-08-25</t>
  </si>
  <si>
    <t>1963-04-11</t>
  </si>
  <si>
    <t>1968-01-04</t>
  </si>
  <si>
    <t>1995-11-26</t>
  </si>
  <si>
    <t>1982-12-16</t>
  </si>
  <si>
    <t>1954-11-13</t>
  </si>
  <si>
    <t>1987-05-19</t>
  </si>
  <si>
    <t>1968-10-17</t>
  </si>
  <si>
    <t>1981-08-20</t>
  </si>
  <si>
    <t>1984-04-20</t>
  </si>
  <si>
    <t>1985-04-06</t>
  </si>
  <si>
    <t>1983-06-02</t>
  </si>
  <si>
    <t>1963-01-26</t>
  </si>
  <si>
    <t>1977-02-04</t>
  </si>
  <si>
    <t>1993-09-23</t>
  </si>
  <si>
    <t>1976-05-11</t>
  </si>
  <si>
    <t>1962-09-30</t>
  </si>
  <si>
    <t>1987-07-24</t>
  </si>
  <si>
    <t>1962-07-16</t>
  </si>
  <si>
    <t>1984-06-02</t>
  </si>
  <si>
    <t>1979-06-30</t>
  </si>
  <si>
    <t>1986-02-16</t>
  </si>
  <si>
    <t>1985-07-15</t>
  </si>
  <si>
    <t>1990-01-13</t>
  </si>
  <si>
    <t>1962-03-30</t>
  </si>
  <si>
    <t>1988-01-17</t>
  </si>
  <si>
    <t>1970-09-21</t>
  </si>
  <si>
    <t>1952-01-03</t>
  </si>
  <si>
    <t>1992-08-01</t>
  </si>
  <si>
    <t>1970-06-09</t>
  </si>
  <si>
    <t>1943-02-27</t>
  </si>
  <si>
    <t>1957-06-11</t>
  </si>
  <si>
    <t>1959-05-04</t>
  </si>
  <si>
    <t>1993-04-05</t>
  </si>
  <si>
    <t>1990-01-22</t>
  </si>
  <si>
    <t>1961-02-11</t>
  </si>
  <si>
    <t>1987-04-27</t>
  </si>
  <si>
    <t>1960-12-25</t>
  </si>
  <si>
    <t>1981-05-28</t>
  </si>
  <si>
    <t>1954-02-06</t>
  </si>
  <si>
    <t>1979-01-11</t>
  </si>
  <si>
    <t>1966-05-25</t>
  </si>
  <si>
    <t>1989-04-13</t>
  </si>
  <si>
    <t>1955-05-16</t>
  </si>
  <si>
    <t>1971-08-31</t>
  </si>
  <si>
    <t>1972-08-29</t>
  </si>
  <si>
    <t>1946-07-20</t>
  </si>
  <si>
    <t>1979-06-16</t>
  </si>
  <si>
    <t>1986-07-19</t>
  </si>
  <si>
    <t>1988-04-11</t>
  </si>
  <si>
    <t>1989-10-01</t>
  </si>
  <si>
    <t>1992-05-09</t>
  </si>
  <si>
    <t>1957-11-13</t>
  </si>
  <si>
    <t>1964-02-13</t>
  </si>
  <si>
    <t>1971-11-20</t>
  </si>
  <si>
    <t>1979-03-20</t>
  </si>
  <si>
    <t>1981-08-04</t>
  </si>
  <si>
    <t>1953-02-12</t>
  </si>
  <si>
    <t>1946-03-17</t>
  </si>
  <si>
    <t>1965-04-02</t>
  </si>
  <si>
    <t>1984-06-18</t>
  </si>
  <si>
    <t>1993-04-19</t>
  </si>
  <si>
    <t>1958-07-23</t>
  </si>
  <si>
    <t>1971-10-10</t>
  </si>
  <si>
    <t>1952-06-11</t>
  </si>
  <si>
    <t>1977-05-26</t>
  </si>
  <si>
    <t>1982-07-31</t>
  </si>
  <si>
    <t>1978-12-13</t>
  </si>
  <si>
    <t>1959-12-29</t>
  </si>
  <si>
    <t>1990-05-25</t>
  </si>
  <si>
    <t>1968-11-24</t>
  </si>
  <si>
    <t>1987-12-27</t>
  </si>
  <si>
    <t>1979-05-03</t>
  </si>
  <si>
    <t>1964-06-16</t>
  </si>
  <si>
    <t>1961-08-26</t>
  </si>
  <si>
    <t>1975-08-01</t>
  </si>
  <si>
    <t>1988-03-31</t>
  </si>
  <si>
    <t>1977-03-26</t>
  </si>
  <si>
    <t>1979-10-06</t>
  </si>
  <si>
    <t>1980-03-13</t>
  </si>
  <si>
    <t>1975-10-19</t>
  </si>
  <si>
    <t>1975-03-12</t>
  </si>
  <si>
    <t>1960-09-29</t>
  </si>
  <si>
    <t>1976-05-21</t>
  </si>
  <si>
    <t>2000-04-22</t>
  </si>
  <si>
    <t>1975-09-06</t>
  </si>
  <si>
    <t>1983-09-25</t>
  </si>
  <si>
    <t>1988-09-05</t>
  </si>
  <si>
    <t>1971-06-11</t>
  </si>
  <si>
    <t>1956-02-24</t>
  </si>
  <si>
    <t>1967-04-29</t>
  </si>
  <si>
    <t>1950-10-14</t>
  </si>
  <si>
    <t>1981-08-30</t>
  </si>
  <si>
    <t>1974-11-05</t>
  </si>
  <si>
    <t>1957-04-25</t>
  </si>
  <si>
    <t>1964-01-22</t>
  </si>
  <si>
    <t>1956-03-02</t>
  </si>
  <si>
    <t>1972-02-27</t>
  </si>
  <si>
    <t>1950-08-09</t>
  </si>
  <si>
    <t>1979-12-21</t>
  </si>
  <si>
    <t>1960-08-26</t>
  </si>
  <si>
    <t>1988-09-22</t>
  </si>
  <si>
    <t>1979-03-23</t>
  </si>
  <si>
    <t>1952-01-01</t>
  </si>
  <si>
    <t>1973-08-24</t>
  </si>
  <si>
    <t>1960-04-04</t>
  </si>
  <si>
    <t>1942-12-20</t>
  </si>
  <si>
    <t>1973-04-19</t>
  </si>
  <si>
    <t>1985-09-26</t>
  </si>
  <si>
    <t>1980-04-08</t>
  </si>
  <si>
    <t>1969-01-07</t>
  </si>
  <si>
    <t>1990-09-01</t>
  </si>
  <si>
    <t>1972-04-04</t>
  </si>
  <si>
    <t>1977-05-23</t>
  </si>
  <si>
    <t>1988-03-13</t>
  </si>
  <si>
    <t>1982-12-14</t>
  </si>
  <si>
    <t>1966-03-22</t>
  </si>
  <si>
    <t>1979-06-25</t>
  </si>
  <si>
    <t>1988-09-17</t>
  </si>
  <si>
    <t>1985-08-31</t>
  </si>
  <si>
    <t>1955-07-07</t>
  </si>
  <si>
    <t>1961-09-01</t>
  </si>
  <si>
    <t>1995-12-23</t>
  </si>
  <si>
    <t>1971-07-02</t>
  </si>
  <si>
    <t>1963-07-02</t>
  </si>
  <si>
    <t>1988-04-18</t>
  </si>
  <si>
    <t>1980-12-25</t>
  </si>
  <si>
    <t>1949-08-26</t>
  </si>
  <si>
    <t>1957-04-17</t>
  </si>
  <si>
    <t>1958-07-20</t>
  </si>
  <si>
    <t>1979-01-03</t>
  </si>
  <si>
    <t>1957-04-03</t>
  </si>
  <si>
    <t>1975-12-11</t>
  </si>
  <si>
    <t>1972-11-27</t>
  </si>
  <si>
    <t>1969-12-01</t>
  </si>
  <si>
    <t>1962-04-12</t>
  </si>
  <si>
    <t>1987-02-07</t>
  </si>
  <si>
    <t>1977-11-21</t>
  </si>
  <si>
    <t>1960-01-08</t>
  </si>
  <si>
    <t>1976-09-07</t>
  </si>
  <si>
    <t>1968-07-06</t>
  </si>
  <si>
    <t>1995-02-14</t>
  </si>
  <si>
    <t>1981-02-02</t>
  </si>
  <si>
    <t>1950-11-21</t>
  </si>
  <si>
    <t>1983-09-07</t>
  </si>
  <si>
    <t>1984-08-05</t>
  </si>
  <si>
    <t>1985-05-27</t>
  </si>
  <si>
    <t>1984-11-08</t>
  </si>
  <si>
    <t>1966-04-30</t>
  </si>
  <si>
    <t>1989-01-09</t>
  </si>
  <si>
    <t>1963-11-18</t>
  </si>
  <si>
    <t>1960-07-26</t>
  </si>
  <si>
    <t>1988-04-24</t>
  </si>
  <si>
    <t>1960-05-31</t>
  </si>
  <si>
    <t>1999-10-03</t>
  </si>
  <si>
    <t>1992-05-22</t>
  </si>
  <si>
    <t>1952-03-28</t>
  </si>
  <si>
    <t>1988-06-16</t>
  </si>
  <si>
    <t>1980-02-12</t>
  </si>
  <si>
    <t>1985-10-08</t>
  </si>
  <si>
    <t>1970-12-11</t>
  </si>
  <si>
    <t>1975-11-03</t>
  </si>
  <si>
    <t>1982-05-31</t>
  </si>
  <si>
    <t>1975-11-13</t>
  </si>
  <si>
    <t>1977-02-25</t>
  </si>
  <si>
    <t>1984-11-11</t>
  </si>
  <si>
    <t>1982-04-24</t>
  </si>
  <si>
    <t>1969-04-22</t>
  </si>
  <si>
    <t>1964-03-15</t>
  </si>
  <si>
    <t>1967-07-26</t>
  </si>
  <si>
    <t>1986-03-07</t>
  </si>
  <si>
    <t>1976-07-20</t>
  </si>
  <si>
    <t>1966-08-05</t>
  </si>
  <si>
    <t>1979-03-11</t>
  </si>
  <si>
    <t>1985-04-29</t>
  </si>
  <si>
    <t>1985-12-28</t>
  </si>
  <si>
    <t>1986-07-20</t>
  </si>
  <si>
    <t>1974-12-27</t>
  </si>
  <si>
    <t>1987-01-01</t>
  </si>
  <si>
    <t>1953-12-04</t>
  </si>
  <si>
    <t>1994-10-29</t>
  </si>
  <si>
    <t>1995-07-18</t>
  </si>
  <si>
    <t>1977-09-28</t>
  </si>
  <si>
    <t>1980-09-19</t>
  </si>
  <si>
    <t>1977-01-27</t>
  </si>
  <si>
    <t>1976-05-07</t>
  </si>
  <si>
    <t>1993-04-04</t>
  </si>
  <si>
    <t>1996-09-29</t>
  </si>
  <si>
    <t>1966-02-28</t>
  </si>
  <si>
    <t>1969-01-08</t>
  </si>
  <si>
    <t>1981-12-15</t>
  </si>
  <si>
    <t>1982-06-06</t>
  </si>
  <si>
    <t>1972-11-29</t>
  </si>
  <si>
    <t>1985-12-13</t>
  </si>
  <si>
    <t>1965-09-15</t>
  </si>
  <si>
    <t>1963-07-15</t>
  </si>
  <si>
    <t>1990-09-11</t>
  </si>
  <si>
    <t>1949-04-03</t>
  </si>
  <si>
    <t>1944-10-30</t>
  </si>
  <si>
    <t>1992-05-15</t>
  </si>
  <si>
    <t>1998-06-25</t>
  </si>
  <si>
    <t>1959-06-05</t>
  </si>
  <si>
    <t>1993-09-04</t>
  </si>
  <si>
    <t>1965-01-30</t>
  </si>
  <si>
    <t>1955-07-01</t>
  </si>
  <si>
    <t>1968-08-22</t>
  </si>
  <si>
    <t>1975-10-15</t>
  </si>
  <si>
    <t>1952-12-05</t>
  </si>
  <si>
    <t>1979-07-25</t>
  </si>
  <si>
    <t>1969-10-03</t>
  </si>
  <si>
    <t>1990-05-24</t>
  </si>
  <si>
    <t>1954-09-30</t>
  </si>
  <si>
    <t>1965-03-25</t>
  </si>
  <si>
    <t>1956-12-08</t>
  </si>
  <si>
    <t>1965-07-30</t>
  </si>
  <si>
    <t>1956-05-14</t>
  </si>
  <si>
    <t>1972-12-02</t>
  </si>
  <si>
    <t>1953-08-05</t>
  </si>
  <si>
    <t>1956-04-24</t>
  </si>
  <si>
    <t>1969-11-23</t>
  </si>
  <si>
    <t>1971-04-10</t>
  </si>
  <si>
    <t>1972-05-30</t>
  </si>
  <si>
    <t>1967-07-28</t>
  </si>
  <si>
    <t>1975-11-10</t>
  </si>
  <si>
    <t>1966-03-28</t>
  </si>
  <si>
    <t>1966-02-17</t>
  </si>
  <si>
    <t>1960-02-04</t>
  </si>
  <si>
    <t>1983-09-29</t>
  </si>
  <si>
    <t>1964-05-03</t>
  </si>
  <si>
    <t>1972-04-02</t>
  </si>
  <si>
    <t>1960-04-25</t>
  </si>
  <si>
    <t>1959-10-31</t>
  </si>
  <si>
    <t>1971-07-09</t>
  </si>
  <si>
    <t>1967-07-17</t>
  </si>
  <si>
    <t>1966-03-29</t>
  </si>
  <si>
    <t>1973-05-22</t>
  </si>
  <si>
    <t>1970-11-01</t>
  </si>
  <si>
    <t>1970-10-11</t>
  </si>
  <si>
    <t>1959-01-14</t>
  </si>
  <si>
    <t>1980-11-14</t>
  </si>
  <si>
    <t>1972-05-05</t>
  </si>
  <si>
    <t>1973-07-07</t>
  </si>
  <si>
    <t>1967-08-15</t>
  </si>
  <si>
    <t>1980-06-25</t>
  </si>
  <si>
    <t>1968-11-13</t>
  </si>
  <si>
    <t>1940-05-12</t>
  </si>
  <si>
    <t>1963-11-25</t>
  </si>
  <si>
    <t>1993-02-24</t>
  </si>
  <si>
    <t>1984-11-10</t>
  </si>
  <si>
    <t>1962-03-06</t>
  </si>
  <si>
    <t>1972-01-13</t>
  </si>
  <si>
    <t>1975-08-22</t>
  </si>
  <si>
    <t>1992-04-10</t>
  </si>
  <si>
    <t>1945-04-04</t>
  </si>
  <si>
    <t>1998-10-29</t>
  </si>
  <si>
    <t>1977-06-21</t>
  </si>
  <si>
    <t>1963-05-27</t>
  </si>
  <si>
    <t>1958-08-06</t>
  </si>
  <si>
    <t>1983-10-12</t>
  </si>
  <si>
    <t>1977-01-19</t>
  </si>
  <si>
    <t>1964-05-02</t>
  </si>
  <si>
    <t>1951-10-01</t>
  </si>
  <si>
    <t>1975-01-08</t>
  </si>
  <si>
    <t>1955-12-24</t>
  </si>
  <si>
    <t>1970-04-12</t>
  </si>
  <si>
    <t>1980-07-12</t>
  </si>
  <si>
    <t>1994-07-28</t>
  </si>
  <si>
    <t>1979-05-27</t>
  </si>
  <si>
    <t>1976-03-23</t>
  </si>
  <si>
    <t>1952-03-14</t>
  </si>
  <si>
    <t>1947-05-07</t>
  </si>
  <si>
    <t>1952-04-15</t>
  </si>
  <si>
    <t>1983-12-25</t>
  </si>
  <si>
    <t>1991-06-24</t>
  </si>
  <si>
    <t>1962-09-22</t>
  </si>
  <si>
    <t>1979-05-16</t>
  </si>
  <si>
    <t>1974-01-13</t>
  </si>
  <si>
    <t>1969-07-02</t>
  </si>
  <si>
    <t>1953-05-21</t>
  </si>
  <si>
    <t>1970-11-28</t>
  </si>
  <si>
    <t>1967-07-08</t>
  </si>
  <si>
    <t>1968-06-25</t>
  </si>
  <si>
    <t>1968-10-19</t>
  </si>
  <si>
    <t>1970-01-11</t>
  </si>
  <si>
    <t>1952-03-23</t>
  </si>
  <si>
    <t>1988-02-17</t>
  </si>
  <si>
    <t>1955-03-27</t>
  </si>
  <si>
    <t>1964-08-08</t>
  </si>
  <si>
    <t>1966-01-01</t>
  </si>
  <si>
    <t>1973-06-18</t>
  </si>
  <si>
    <t>1981-11-27</t>
  </si>
  <si>
    <t>1987-12-12</t>
  </si>
  <si>
    <t>1980-07-21</t>
  </si>
  <si>
    <t>1974-03-26</t>
  </si>
  <si>
    <t>1988-03-26</t>
  </si>
  <si>
    <t>1994-01-29</t>
  </si>
  <si>
    <t>1966-10-04</t>
  </si>
  <si>
    <t>1986-09-11</t>
  </si>
  <si>
    <t>1979-07-18</t>
  </si>
  <si>
    <t>1952-12-16</t>
  </si>
  <si>
    <t>1984-09-11</t>
  </si>
  <si>
    <t>2002-09-04</t>
  </si>
  <si>
    <t>1959-12-10</t>
  </si>
  <si>
    <t>1974-12-28</t>
  </si>
  <si>
    <t>1960-09-21</t>
  </si>
  <si>
    <t>1962-12-15</t>
  </si>
  <si>
    <t>1970-01-20</t>
  </si>
  <si>
    <t>1972-09-01</t>
  </si>
  <si>
    <t>1960-03-10</t>
  </si>
  <si>
    <t>1963-02-04</t>
  </si>
  <si>
    <t>1941-08-14</t>
  </si>
  <si>
    <t>1990-07-31</t>
  </si>
  <si>
    <t>1968-01-13</t>
  </si>
  <si>
    <t>1960-07-23</t>
  </si>
  <si>
    <t>1977-05-01</t>
  </si>
  <si>
    <t>1975-04-17</t>
  </si>
  <si>
    <t>1982-10-16</t>
  </si>
  <si>
    <t>1984-08-29</t>
  </si>
  <si>
    <t>1965-04-08</t>
  </si>
  <si>
    <t>1984-03-29</t>
  </si>
  <si>
    <t>1973-09-27</t>
  </si>
  <si>
    <t>1968-06-13</t>
  </si>
  <si>
    <t>1976-01-21</t>
  </si>
  <si>
    <t>1961-03-31</t>
  </si>
  <si>
    <t>1982-10-21</t>
  </si>
  <si>
    <t>1964-05-21</t>
  </si>
  <si>
    <t>1983-03-27</t>
  </si>
  <si>
    <t>1963-09-28</t>
  </si>
  <si>
    <t>1963-12-21</t>
  </si>
  <si>
    <t>1950-12-18</t>
  </si>
  <si>
    <t>1959-10-05</t>
  </si>
  <si>
    <t>1970-01-13</t>
  </si>
  <si>
    <t>1964-05-16</t>
  </si>
  <si>
    <t>1967-05-27</t>
  </si>
  <si>
    <t>1978-01-28</t>
  </si>
  <si>
    <t>1978-04-18</t>
  </si>
  <si>
    <t>1972-11-18</t>
  </si>
  <si>
    <t>1967-06-15</t>
  </si>
  <si>
    <t>1956-01-06</t>
  </si>
  <si>
    <t>1960-12-14</t>
  </si>
  <si>
    <t>1981-08-29</t>
  </si>
  <si>
    <t>1995-02-07</t>
  </si>
  <si>
    <t>1953-10-23</t>
  </si>
  <si>
    <t>1986-05-07</t>
  </si>
  <si>
    <t>1964-05-27</t>
  </si>
  <si>
    <t>1949-12-29</t>
  </si>
  <si>
    <t>1977-07-29</t>
  </si>
  <si>
    <t>1973-02-17</t>
  </si>
  <si>
    <t>1990-09-25</t>
  </si>
  <si>
    <t>1970-12-08</t>
  </si>
  <si>
    <t>1964-09-15</t>
  </si>
  <si>
    <t>1966-06-13</t>
  </si>
  <si>
    <t>1976-07-08</t>
  </si>
  <si>
    <t>1963-04-01</t>
  </si>
  <si>
    <t>1952-12-13</t>
  </si>
  <si>
    <t>1955-04-10</t>
  </si>
  <si>
    <t>1986-09-30</t>
  </si>
  <si>
    <t>1966-12-05</t>
  </si>
  <si>
    <t>1975-01-07</t>
  </si>
  <si>
    <t>1956-11-10</t>
  </si>
  <si>
    <t>1961-09-28</t>
  </si>
  <si>
    <t>1941-12-10</t>
  </si>
  <si>
    <t>1991-05-20</t>
  </si>
  <si>
    <t>1985-06-06</t>
  </si>
  <si>
    <t>1959-04-15</t>
  </si>
  <si>
    <t>1986-12-12</t>
  </si>
  <si>
    <t>1980-03-12</t>
  </si>
  <si>
    <t>1983-02-21</t>
  </si>
  <si>
    <t>1967-07-19</t>
  </si>
  <si>
    <t>1994-04-08</t>
  </si>
  <si>
    <t>1965-12-26</t>
  </si>
  <si>
    <t>1962-12-25</t>
  </si>
  <si>
    <t>1977-09-08</t>
  </si>
  <si>
    <t>1974-09-01</t>
  </si>
  <si>
    <t>1989-07-29</t>
  </si>
  <si>
    <t>1966-01-21</t>
  </si>
  <si>
    <t>1941-08-30</t>
  </si>
  <si>
    <t>1947-03-25</t>
  </si>
  <si>
    <t>1981-01-01</t>
  </si>
  <si>
    <t>1981-03-01</t>
  </si>
  <si>
    <t>1987-03-19</t>
  </si>
  <si>
    <t>1981-12-17</t>
  </si>
  <si>
    <t>1966-01-25</t>
  </si>
  <si>
    <t>1971-05-12</t>
  </si>
  <si>
    <t>1974-08-03</t>
  </si>
  <si>
    <t>1962-09-21</t>
  </si>
  <si>
    <t>1963-03-13</t>
  </si>
  <si>
    <t>1975-11-04</t>
  </si>
  <si>
    <t>1955-09-17</t>
  </si>
  <si>
    <t>1966-09-29</t>
  </si>
  <si>
    <t>1955-03-12</t>
  </si>
  <si>
    <t>1995-03-21</t>
  </si>
  <si>
    <t>1977-12-10</t>
  </si>
  <si>
    <t>1986-08-01</t>
  </si>
  <si>
    <t>1955-08-23</t>
  </si>
  <si>
    <t>1987-08-25</t>
  </si>
  <si>
    <t>1964-04-02</t>
  </si>
  <si>
    <t>1956-12-14</t>
  </si>
  <si>
    <t>1994-07-07</t>
  </si>
  <si>
    <t>1953-05-24</t>
  </si>
  <si>
    <t>1974-06-02</t>
  </si>
  <si>
    <t>1959-07-04</t>
  </si>
  <si>
    <t>1969-07-01</t>
  </si>
  <si>
    <t>1971-10-30</t>
  </si>
  <si>
    <t>1966-12-14</t>
  </si>
  <si>
    <t>1953-02-14</t>
  </si>
  <si>
    <t>1947-04-30</t>
  </si>
  <si>
    <t>1996-11-21</t>
  </si>
  <si>
    <t>1971-07-11</t>
  </si>
  <si>
    <t>1947-06-08</t>
  </si>
  <si>
    <t>1966-03-31</t>
  </si>
  <si>
    <t>1984-07-02</t>
  </si>
  <si>
    <t>1957-04-28</t>
  </si>
  <si>
    <t>1987-03-27</t>
  </si>
  <si>
    <t>1982-01-24</t>
  </si>
  <si>
    <t>2002-02-22</t>
  </si>
  <si>
    <t>1994-03-25</t>
  </si>
  <si>
    <t>1955-10-22</t>
  </si>
  <si>
    <t>1972-12-10</t>
  </si>
  <si>
    <t>1963-12-28</t>
  </si>
  <si>
    <t>1985-09-23</t>
  </si>
  <si>
    <t>1943-11-13</t>
  </si>
  <si>
    <t>1968-12-09</t>
  </si>
  <si>
    <t>1958-02-03</t>
  </si>
  <si>
    <t>1951-09-14</t>
  </si>
  <si>
    <t>1958-01-13</t>
  </si>
  <si>
    <t>1967-06-22</t>
  </si>
  <si>
    <t>1980-03-18</t>
  </si>
  <si>
    <t>1970-04-30</t>
  </si>
  <si>
    <t>1965-01-11</t>
  </si>
  <si>
    <t>1987-02-20</t>
  </si>
  <si>
    <t>1968-01-20</t>
  </si>
  <si>
    <t>1960-04-19</t>
  </si>
  <si>
    <t>1963-03-07</t>
  </si>
  <si>
    <t>1975-10-08</t>
  </si>
  <si>
    <t>1959-12-15</t>
  </si>
  <si>
    <t>1959-01-10</t>
  </si>
  <si>
    <t>1966-12-15</t>
  </si>
  <si>
    <t>1981-08-09</t>
  </si>
  <si>
    <t>1961-09-13</t>
  </si>
  <si>
    <t>1962-05-01</t>
  </si>
  <si>
    <t>1966-04-25</t>
  </si>
  <si>
    <t>1999-06-01</t>
  </si>
  <si>
    <t>1968-08-10</t>
  </si>
  <si>
    <t>1968-07-18</t>
  </si>
  <si>
    <t>1974-07-26</t>
  </si>
  <si>
    <t>1960-05-18</t>
  </si>
  <si>
    <t>1980-10-28</t>
  </si>
  <si>
    <t>1974-12-15</t>
  </si>
  <si>
    <t>1989-05-05</t>
  </si>
  <si>
    <t>1979-10-10</t>
  </si>
  <si>
    <t>1982-09-15</t>
  </si>
  <si>
    <t>1951-06-21</t>
  </si>
  <si>
    <t>1987-01-06</t>
  </si>
  <si>
    <t>1951-09-01</t>
  </si>
  <si>
    <t>1980-04-01</t>
  </si>
  <si>
    <t>1984-11-06</t>
  </si>
  <si>
    <t>1979-11-07</t>
  </si>
  <si>
    <t>1979-04-13</t>
  </si>
  <si>
    <t>1992-09-25</t>
  </si>
  <si>
    <t>1979-12-18</t>
  </si>
  <si>
    <t>1984-08-06</t>
  </si>
  <si>
    <t>1958-11-28</t>
  </si>
  <si>
    <t>1994-06-04</t>
  </si>
  <si>
    <t>1966-08-27</t>
  </si>
  <si>
    <t>1986-04-01</t>
  </si>
  <si>
    <t>1958-04-15</t>
  </si>
  <si>
    <t>1972-08-07</t>
  </si>
  <si>
    <t>1979-09-29</t>
  </si>
  <si>
    <t>1972-01-28</t>
  </si>
  <si>
    <t>1970-07-20</t>
  </si>
  <si>
    <t>1955-01-18</t>
  </si>
  <si>
    <t>1949-12-15</t>
  </si>
  <si>
    <t>1982-01-07</t>
  </si>
  <si>
    <t>1993-10-18</t>
  </si>
  <si>
    <t>1963-08-21</t>
  </si>
  <si>
    <t>1961-07-19</t>
  </si>
  <si>
    <t>1983-06-14</t>
  </si>
  <si>
    <t>1994-12-03</t>
  </si>
  <si>
    <t>1991-04-26</t>
  </si>
  <si>
    <t>1956-12-09</t>
  </si>
  <si>
    <t>1969-01-02</t>
  </si>
  <si>
    <t>1985-11-22</t>
  </si>
  <si>
    <t>1967-03-26</t>
  </si>
  <si>
    <t>1970-06-10</t>
  </si>
  <si>
    <t>1967-03-03</t>
  </si>
  <si>
    <t>1989-01-06</t>
  </si>
  <si>
    <t>1968-02-21</t>
  </si>
  <si>
    <t>1978-10-14</t>
  </si>
  <si>
    <t>1987-01-16</t>
  </si>
  <si>
    <t>1982-07-05</t>
  </si>
  <si>
    <t>1983-07-26</t>
  </si>
  <si>
    <t>1973-11-09</t>
  </si>
  <si>
    <t>1983-09-21</t>
  </si>
  <si>
    <t>1989-04-01</t>
  </si>
  <si>
    <t>1989-12-30</t>
  </si>
  <si>
    <t>1973-10-04</t>
  </si>
  <si>
    <t>1988-09-10</t>
  </si>
  <si>
    <t>1979-09-19</t>
  </si>
  <si>
    <t>1953-01-22</t>
  </si>
  <si>
    <t>1977-09-11</t>
  </si>
  <si>
    <t>1994-11-17</t>
  </si>
  <si>
    <t>1950-05-14</t>
  </si>
  <si>
    <t>1950-08-30</t>
  </si>
  <si>
    <t>1993-08-06</t>
  </si>
  <si>
    <t>1948-03-08</t>
  </si>
  <si>
    <t>1953-01-06</t>
  </si>
  <si>
    <t>1968-04-17</t>
  </si>
  <si>
    <t>1975-06-09</t>
  </si>
  <si>
    <t>1972-04-11</t>
  </si>
  <si>
    <t>1977-02-22</t>
  </si>
  <si>
    <t>1968-12-29</t>
  </si>
  <si>
    <t>1975-06-21</t>
  </si>
  <si>
    <t>1940-04-12</t>
  </si>
  <si>
    <t>1980-12-03</t>
  </si>
  <si>
    <t>1968-11-28</t>
  </si>
  <si>
    <t>1967-06-26</t>
  </si>
  <si>
    <t>1962-02-13</t>
  </si>
  <si>
    <t>1970-08-19</t>
  </si>
  <si>
    <t>1974-05-03</t>
  </si>
  <si>
    <t>1963-04-30</t>
  </si>
  <si>
    <t>1963-05-22</t>
  </si>
  <si>
    <t>1975-03-20</t>
  </si>
  <si>
    <t>1955-10-10</t>
  </si>
  <si>
    <t>1980-04-22</t>
  </si>
  <si>
    <t>1979-03-18</t>
  </si>
  <si>
    <t>1956-11-11</t>
  </si>
  <si>
    <t>1952-02-08</t>
  </si>
  <si>
    <t>1981-04-04</t>
  </si>
  <si>
    <t>1985-09-06</t>
  </si>
  <si>
    <t>1992-04-02</t>
  </si>
  <si>
    <t>1972-07-01</t>
  </si>
  <si>
    <t>1954-08-31</t>
  </si>
  <si>
    <t>1974-12-08</t>
  </si>
  <si>
    <t>1989-09-18</t>
  </si>
  <si>
    <t>1966-03-11</t>
  </si>
  <si>
    <t>1994-04-12</t>
  </si>
  <si>
    <t>1966-02-03</t>
  </si>
  <si>
    <t>1994-05-15</t>
  </si>
  <si>
    <t>1997-03-12</t>
  </si>
  <si>
    <t>1954-05-14</t>
  </si>
  <si>
    <t>1955-12-16</t>
  </si>
  <si>
    <t>1965-11-23</t>
  </si>
  <si>
    <t>1989-04-28</t>
  </si>
  <si>
    <t>1964-09-16</t>
  </si>
  <si>
    <t>2001-01-01</t>
  </si>
  <si>
    <t>1991-08-21</t>
  </si>
  <si>
    <t>1995-05-31</t>
  </si>
  <si>
    <t>1980-08-25</t>
  </si>
  <si>
    <t>1975-08-12</t>
  </si>
  <si>
    <t>1965-08-21</t>
  </si>
  <si>
    <t>1962-09-10</t>
  </si>
  <si>
    <t>1973-07-08</t>
  </si>
  <si>
    <t>1959-07-21</t>
  </si>
  <si>
    <t>1973-06-29</t>
  </si>
  <si>
    <t>1964-11-10</t>
  </si>
  <si>
    <t>1970-06-13</t>
  </si>
  <si>
    <t>1987-04-13</t>
  </si>
  <si>
    <t>1993-09-02</t>
  </si>
  <si>
    <t>1979-12-24</t>
  </si>
  <si>
    <t>1975-02-24</t>
  </si>
  <si>
    <t>1975-07-08</t>
  </si>
  <si>
    <t>1971-02-25</t>
  </si>
  <si>
    <t>1964-11-04</t>
  </si>
  <si>
    <t>1960-02-28</t>
  </si>
  <si>
    <t>1968-03-07</t>
  </si>
  <si>
    <t>1962-06-13</t>
  </si>
  <si>
    <t>1969-02-23</t>
  </si>
  <si>
    <t>1960-06-15</t>
  </si>
  <si>
    <t>1988-06-02</t>
  </si>
  <si>
    <t>1989-05-14</t>
  </si>
  <si>
    <t>1962-09-18</t>
  </si>
  <si>
    <t>1959-06-16</t>
  </si>
  <si>
    <t>1979-02-18</t>
  </si>
  <si>
    <t>1969-01-13</t>
  </si>
  <si>
    <t>1970-09-22</t>
  </si>
  <si>
    <t>1975-05-28</t>
  </si>
  <si>
    <t>1986-03-14</t>
  </si>
  <si>
    <t>1973-12-07</t>
  </si>
  <si>
    <t>1958-04-19</t>
  </si>
  <si>
    <t>1988-11-08</t>
  </si>
  <si>
    <t>1961-02-06</t>
  </si>
  <si>
    <t>1964-10-07</t>
  </si>
  <si>
    <t>1975-12-16</t>
  </si>
  <si>
    <t>1956-01-12</t>
  </si>
  <si>
    <t>1975-01-15</t>
  </si>
  <si>
    <t>1966-01-30</t>
  </si>
  <si>
    <t>1954-04-07</t>
  </si>
  <si>
    <t>1956-07-21</t>
  </si>
  <si>
    <t>1973-08-25</t>
  </si>
  <si>
    <t>1973-06-15</t>
  </si>
  <si>
    <t>1980-01-06</t>
  </si>
  <si>
    <t>1986-10-24</t>
  </si>
  <si>
    <t>1966-11-07</t>
  </si>
  <si>
    <t>1989-03-19</t>
  </si>
  <si>
    <t>1960-05-09</t>
  </si>
  <si>
    <t>1947-12-30</t>
  </si>
  <si>
    <t>1968-11-14</t>
  </si>
  <si>
    <t>1968-12-27</t>
  </si>
  <si>
    <t>1956-12-20</t>
  </si>
  <si>
    <t>1979-04-07</t>
  </si>
  <si>
    <t>1955-06-02</t>
  </si>
  <si>
    <t>1977-10-25</t>
  </si>
  <si>
    <t>1970-03-17</t>
  </si>
  <si>
    <t>1989-10-04</t>
  </si>
  <si>
    <t>1961-08-18</t>
  </si>
  <si>
    <t>1949-04-24</t>
  </si>
  <si>
    <t>1959-08-29</t>
  </si>
  <si>
    <t>1982-09-10</t>
  </si>
  <si>
    <t>1948-01-01</t>
  </si>
  <si>
    <t>1985-02-24</t>
  </si>
  <si>
    <t>1962-09-07</t>
  </si>
  <si>
    <t>1952-01-14</t>
  </si>
  <si>
    <t>1982-06-23</t>
  </si>
  <si>
    <t>1949-10-07</t>
  </si>
  <si>
    <t>1970-06-03</t>
  </si>
  <si>
    <t>1981-12-07</t>
  </si>
  <si>
    <t>1965-11-10</t>
  </si>
  <si>
    <t>1957-01-04</t>
  </si>
  <si>
    <t>1973-05-12</t>
  </si>
  <si>
    <t>1957-06-29</t>
  </si>
  <si>
    <t>1975-10-20</t>
  </si>
  <si>
    <t>1952-04-12</t>
  </si>
  <si>
    <t>1956-06-22</t>
  </si>
  <si>
    <t>1962-07-01</t>
  </si>
  <si>
    <t>1950-05-22</t>
  </si>
  <si>
    <t>1958-03-16</t>
  </si>
  <si>
    <t>1980-02-01</t>
  </si>
  <si>
    <t>1982-10-12</t>
  </si>
  <si>
    <t>1988-11-11</t>
  </si>
  <si>
    <t>1952-08-24</t>
  </si>
  <si>
    <t>1948-07-16</t>
  </si>
  <si>
    <t>1968-05-05</t>
  </si>
  <si>
    <t>1952-03-10</t>
  </si>
  <si>
    <t>1985-07-23</t>
  </si>
  <si>
    <t>1965-02-07</t>
  </si>
  <si>
    <t>1971-01-28</t>
  </si>
  <si>
    <t>1973-05-25</t>
  </si>
  <si>
    <t>1975-07-30</t>
  </si>
  <si>
    <t>1976-02-16</t>
  </si>
  <si>
    <t>1968-05-10</t>
  </si>
  <si>
    <t>1976-01-16</t>
  </si>
  <si>
    <t>1966-04-14</t>
  </si>
  <si>
    <t>1984-03-11</t>
  </si>
  <si>
    <t>1963-11-08</t>
  </si>
  <si>
    <t>1969-05-15</t>
  </si>
  <si>
    <t>1976-11-15</t>
  </si>
  <si>
    <t>1960-03-25</t>
  </si>
  <si>
    <t>1951-12-09</t>
  </si>
  <si>
    <t>1982-09-17</t>
  </si>
  <si>
    <t>1967-03-07</t>
  </si>
  <si>
    <t>1982-10-03</t>
  </si>
  <si>
    <t>1965-07-15</t>
  </si>
  <si>
    <t>1989-09-02</t>
  </si>
  <si>
    <t>1955-08-22</t>
  </si>
  <si>
    <t>1975-08-10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</si>
</sst>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&quot;$&quot;\ #,##0;[Red]\-&quot;$&quot;\ #,##0"/>
    <numFmt numFmtId="165" formatCode="_-&quot;$&quot;\ * #,##0.00_-;\-&quot;$&quot;\ * #,##0.00_-;_-&quot;$&quot;\ * &quot;-&quot;??_-;_-@_-"/>
    <numFmt numFmtId="166" formatCode="0.0%"/>
    <numFmt numFmtId="167" formatCode="_-&quot;$&quot;\ * #,##0_-;\-&quot;$&quot;\ * #,##0_-;_-&quot;$&quot;\ * &quot;-&quot;??_-;_-@_-"/>
    <numFmt numFmtId="168" formatCode="_-* #,##0_-;\-* #,##0_-;_-* &quot;-&quot;??_-;_-@_-"/>
    <numFmt numFmtId="169" formatCode="_-* #,##0.0_-;\-* #,##0.0_-;_-* &quot;-&quot;??_-;_-@_-"/>
    <numFmt numFmtId="170" formatCode="yyyy\-mm\-dd;@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166" fontId="0" fillId="0" borderId="0" xfId="3" applyNumberFormat="1" applyFont="1"/>
    <xf numFmtId="167" fontId="0" fillId="0" borderId="0" xfId="2" applyNumberFormat="1" applyFont="1"/>
    <xf numFmtId="0" fontId="0" fillId="0" borderId="0" xfId="0" applyAlignment="1">
      <alignment horizontal="left"/>
    </xf>
    <xf numFmtId="0" fontId="3" fillId="2" borderId="0" xfId="0" applyFont="1" applyFill="1"/>
    <xf numFmtId="0" fontId="0" fillId="0" borderId="0" xfId="0" pivotButton="1"/>
    <xf numFmtId="0" fontId="2" fillId="3" borderId="1" xfId="0" applyFont="1" applyFill="1" applyBorder="1"/>
    <xf numFmtId="167" fontId="0" fillId="0" borderId="0" xfId="0" applyNumberFormat="1"/>
    <xf numFmtId="166" fontId="0" fillId="0" borderId="0" xfId="0" applyNumberFormat="1"/>
    <xf numFmtId="0" fontId="2" fillId="3" borderId="2" xfId="0" applyFont="1" applyFill="1" applyBorder="1" applyAlignment="1">
      <alignment horizontal="left"/>
    </xf>
    <xf numFmtId="0" fontId="2" fillId="3" borderId="2" xfId="0" applyFont="1" applyFill="1" applyBorder="1"/>
    <xf numFmtId="166" fontId="2" fillId="3" borderId="2" xfId="0" applyNumberFormat="1" applyFont="1" applyFill="1" applyBorder="1"/>
    <xf numFmtId="167" fontId="2" fillId="3" borderId="2" xfId="0" applyNumberFormat="1" applyFont="1" applyFill="1" applyBorder="1"/>
    <xf numFmtId="0" fontId="2" fillId="3" borderId="0" xfId="0" applyFont="1" applyFill="1" applyAlignment="1">
      <alignment horizontal="center" wrapText="1"/>
    </xf>
    <xf numFmtId="9" fontId="0" fillId="0" borderId="0" xfId="3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166" fontId="0" fillId="0" borderId="0" xfId="3" applyNumberFormat="1" applyFont="1" applyAlignment="1">
      <alignment horizontal="center"/>
    </xf>
    <xf numFmtId="168" fontId="0" fillId="0" borderId="0" xfId="1" applyNumberFormat="1" applyFont="1" applyAlignment="1"/>
    <xf numFmtId="9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166" fontId="2" fillId="4" borderId="0" xfId="0" applyNumberFormat="1" applyFont="1" applyFill="1" applyAlignment="1">
      <alignment horizontal="center"/>
    </xf>
    <xf numFmtId="168" fontId="2" fillId="4" borderId="0" xfId="0" applyNumberFormat="1" applyFont="1" applyFill="1"/>
    <xf numFmtId="167" fontId="2" fillId="4" borderId="0" xfId="0" applyNumberFormat="1" applyFont="1" applyFill="1"/>
    <xf numFmtId="169" fontId="0" fillId="0" borderId="0" xfId="1" applyNumberFormat="1" applyFont="1"/>
    <xf numFmtId="9" fontId="0" fillId="0" borderId="0" xfId="0" applyNumberFormat="1"/>
    <xf numFmtId="164" fontId="0" fillId="0" borderId="0" xfId="0" applyNumberFormat="1"/>
    <xf numFmtId="170" fontId="0" fillId="0" borderId="0" xfId="0" applyNumberFormat="1"/>
    <xf numFmtId="49" fontId="0" fillId="0" borderId="0" xfId="0" applyNumberFormat="1"/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 CAMARGO AVENDAÑO" refreshedDate="45922.371644791667" createdVersion="8" refreshedVersion="8" minRefreshableVersion="3" recordCount="3600" xr:uid="{C4B4A314-0B15-4992-8776-A1BEA080E373}">
  <cacheSource type="worksheet">
    <worksheetSource ref="A1:BI3601" sheet="Hoja1"/>
  </cacheSource>
  <cacheFields count="61">
    <cacheField name="Registerid" numFmtId="0">
      <sharedItems containsSemiMixedTypes="0" containsString="0" containsNumber="1" containsInteger="1" minValue="121416" maxValue="1218715468"/>
    </cacheField>
    <cacheField name="codid" numFmtId="0">
      <sharedItems containsSemiMixedTypes="0" containsString="0" containsNumber="1" containsInteger="1" minValue="121416" maxValue="1218715468"/>
    </cacheField>
    <cacheField name="Genero" numFmtId="0">
      <sharedItems/>
    </cacheField>
    <cacheField name="PrimerNombre" numFmtId="0">
      <sharedItems/>
    </cacheField>
    <cacheField name="SegundoNombre" numFmtId="0">
      <sharedItems containsMixedTypes="1" containsNumber="1" containsInteger="1" minValue="0" maxValue="0"/>
    </cacheField>
    <cacheField name="PrimerApellido" numFmtId="0">
      <sharedItems/>
    </cacheField>
    <cacheField name="SegundoApellido" numFmtId="0">
      <sharedItems containsMixedTypes="1" containsNumber="1" containsInteger="1" minValue="0" maxValue="0"/>
    </cacheField>
    <cacheField name="FechaNacimiento" numFmtId="14">
      <sharedItems containsSemiMixedTypes="0" containsNonDate="0" containsDate="1" containsString="0" minDate="1899-12-30T00:00:00" maxDate="2006-12-11T00:00:00"/>
    </cacheField>
    <cacheField name="Placa" numFmtId="0">
      <sharedItems/>
    </cacheField>
    <cacheField name="CodMunicipio" numFmtId="0">
      <sharedItems containsSemiMixedTypes="0" containsString="0" containsNumber="1" containsInteger="1" minValue="0" maxValue="85250"/>
    </cacheField>
    <cacheField name="NomMunicipio" numFmtId="0">
      <sharedItems/>
    </cacheField>
    <cacheField name="CodDpto" numFmtId="0">
      <sharedItems containsSemiMixedTypes="0" containsString="0" containsNumber="1" containsInteger="1" minValue="0" maxValue="95"/>
    </cacheField>
    <cacheField name="NomDepto" numFmtId="0">
      <sharedItems/>
    </cacheField>
    <cacheField name="Direccion" numFmtId="0">
      <sharedItems containsNonDate="0" containsString="0" containsBlank="1"/>
    </cacheField>
    <cacheField name="Telefono1" numFmtId="0">
      <sharedItems containsSemiMixedTypes="0" containsString="0" containsNumber="1" containsInteger="1" minValue="3001715729" maxValue="3508536463"/>
    </cacheField>
    <cacheField name="Telefono2" numFmtId="0">
      <sharedItems containsSemiMixedTypes="0" containsString="0" containsNumber="1" containsInteger="1" minValue="0" maxValue="3888621915"/>
    </cacheField>
    <cacheField name="Telefono3" numFmtId="0">
      <sharedItems containsNonDate="0" containsString="0" containsBlank="1"/>
    </cacheField>
    <cacheField name="Telefono4" numFmtId="0">
      <sharedItems containsNonDate="0" containsString="0" containsBlank="1"/>
    </cacheField>
    <cacheField name="Telefono5" numFmtId="0">
      <sharedItems containsNonDate="0" containsString="0" containsBlank="1"/>
    </cacheField>
    <cacheField name="Fecha Fin Vigencia actual " numFmtId="0">
      <sharedItems/>
    </cacheField>
    <cacheField name="MES" numFmtId="0">
      <sharedItems containsSemiMixedTypes="0" containsString="0" containsNumber="1" containsInteger="1" minValue="10" maxValue="10"/>
    </cacheField>
    <cacheField name="DÍA" numFmtId="0">
      <sharedItems containsSemiMixedTypes="0" containsString="0" containsNumber="1" containsInteger="1" minValue="2" maxValue="31"/>
    </cacheField>
    <cacheField name="Modelo" numFmtId="0">
      <sharedItems containsSemiMixedTypes="0" containsString="0" containsNumber="1" containsInteger="1" minValue="2010" maxValue="2026"/>
    </cacheField>
    <cacheField name="Línea" numFmtId="0">
      <sharedItems/>
    </cacheField>
    <cacheField name="Motor" numFmtId="0">
      <sharedItems containsMixedTypes="1" containsNumber="1" containsInteger="1" minValue="0" maxValue="1.6195112028660999E+117"/>
    </cacheField>
    <cacheField name="Chasis" numFmtId="0">
      <sharedItems containsMixedTypes="1" containsNumber="1" containsInteger="1" minValue="0" maxValue="0"/>
    </cacheField>
    <cacheField name="Cod Fasecolda" numFmtId="0">
      <sharedItems containsSemiMixedTypes="0" containsString="0" containsNumber="1" containsInteger="1" minValue="601144" maxValue="43206003"/>
    </cacheField>
    <cacheField name="Marca" numFmtId="0">
      <sharedItems/>
    </cacheField>
    <cacheField name="Marca y línea" numFmtId="0">
      <sharedItems/>
    </cacheField>
    <cacheField name="Tasa" numFmtId="166">
      <sharedItems containsSemiMixedTypes="0" containsString="0" containsNumber="1" minValue="7.9969960073428183E-3" maxValue="4.9961334981458591E-2"/>
    </cacheField>
    <cacheField name="Suma asegurada" numFmtId="167">
      <sharedItems containsSemiMixedTypes="0" containsString="0" containsNumber="1" containsInteger="1" minValue="24200000" maxValue="368200000"/>
    </cacheField>
    <cacheField name="Aseguradora actual" numFmtId="0">
      <sharedItems/>
    </cacheField>
    <cacheField name="CLASE VEHÍCULO" numFmtId="0">
      <sharedItems/>
    </cacheField>
    <cacheField name="Servicio" numFmtId="0">
      <sharedItems/>
    </cacheField>
    <cacheField name="EMAIL" numFmtId="0">
      <sharedItems containsMixedTypes="1" containsNumber="1" containsInteger="1" minValue="0" maxValue="0"/>
    </cacheField>
    <cacheField name="No Temporario PLUS" numFmtId="0">
      <sharedItems containsSemiMixedTypes="0" containsString="0" containsNumber="1" containsInteger="1" minValue="29922969" maxValue="161965916"/>
    </cacheField>
    <cacheField name="Prima Temporario PLUS" numFmtId="167">
      <sharedItems containsSemiMixedTypes="0" containsString="0" containsNumber="1" minValue="1205569.75" maxValue="6955611"/>
    </cacheField>
    <cacheField name="Prima Temporario Sin IVA PLUS R1" numFmtId="167">
      <sharedItems containsSemiMixedTypes="0" containsString="0" containsNumber="1" minValue="993083.82" maxValue="5825051.4299999997"/>
    </cacheField>
    <cacheField name="No Temporario Nuevo PLUS" numFmtId="0">
      <sharedItems containsNonDate="0" containsString="0" containsBlank="1"/>
    </cacheField>
    <cacheField name="Prima Nueva PLUS" numFmtId="0">
      <sharedItems containsNonDate="0" containsString="0" containsBlank="1"/>
    </cacheField>
    <cacheField name="Prima Nueva Sin IVA PLUS" numFmtId="0">
      <sharedItems containsNonDate="0" containsString="0" containsBlank="1"/>
    </cacheField>
    <cacheField name="No Temporario  TRADICIONAL" numFmtId="0">
      <sharedItems containsMixedTypes="1" containsNumber="1" containsInteger="1" minValue="29978971" maxValue="30017559"/>
    </cacheField>
    <cacheField name="Prima TRADICIONAL" numFmtId="0">
      <sharedItems containsMixedTypes="1" containsNumber="1" minValue="1201499.95" maxValue="13519051.970000001"/>
    </cacheField>
    <cacheField name="Prima TRADICIONAL sin IVA" numFmtId="0">
      <sharedItems containsMixedTypes="1" containsNumber="1" minValue="989663.82" maxValue="11340547.869999999"/>
    </cacheField>
    <cacheField name="No Temporario Nuevo TRADICIONAL" numFmtId="0">
      <sharedItems containsNonDate="0" containsString="0" containsBlank="1"/>
    </cacheField>
    <cacheField name="Prima Nueva TRADICIONAL" numFmtId="0">
      <sharedItems containsNonDate="0" containsString="0" containsBlank="1"/>
    </cacheField>
    <cacheField name="Prima Nueva TRADICIONAL sin IVA" numFmtId="0">
      <sharedItems containsNonDate="0" containsString="0" containsBlank="1"/>
    </cacheField>
    <cacheField name="No Temporario  VIP" numFmtId="0">
      <sharedItems containsMixedTypes="1" containsNumber="1" containsInteger="1" minValue="30030511" maxValue="30159809"/>
    </cacheField>
    <cacheField name="Prima Temporario VIP" numFmtId="0">
      <sharedItems containsMixedTypes="1" containsNumber="1" minValue="1238274.23" maxValue="48871021.420000002"/>
    </cacheField>
    <cacheField name="Prima Temporario VIP sin IVA" numFmtId="0">
      <sharedItems containsMixedTypes="1" containsNumber="1" minValue="1020566.58" maxValue="41048085.229999997"/>
    </cacheField>
    <cacheField name="No Temporario Nuevo VIP" numFmtId="0">
      <sharedItems containsNonDate="0" containsString="0" containsBlank="1"/>
    </cacheField>
    <cacheField name="Prima Nueva VIP" numFmtId="0">
      <sharedItems containsNonDate="0" containsString="0" containsBlank="1"/>
    </cacheField>
    <cacheField name="Prima Nueva VIP sin IVA" numFmtId="0">
      <sharedItems containsNonDate="0" containsString="0" containsBlank="1"/>
    </cacheField>
    <cacheField name="No Temporario ESENCIAL" numFmtId="0">
      <sharedItems containsNonDate="0" containsString="0" containsBlank="1"/>
    </cacheField>
    <cacheField name="Prima Temporario ESENCIAL" numFmtId="0">
      <sharedItems containsNonDate="0" containsString="0" containsBlank="1"/>
    </cacheField>
    <cacheField name="Prima Temporario ESENCIAL sin IVA" numFmtId="0">
      <sharedItems containsNonDate="0" containsString="0" containsBlank="1"/>
    </cacheField>
    <cacheField name="No Temporario Nuevo ESENCIAL" numFmtId="0">
      <sharedItems containsNonDate="0" containsString="0" containsBlank="1"/>
    </cacheField>
    <cacheField name="Prima Nueva ESENCIAL" numFmtId="0">
      <sharedItems containsNonDate="0" containsString="0" containsBlank="1"/>
    </cacheField>
    <cacheField name="Prima Nueva ESENCIAL sin IVA" numFmtId="0">
      <sharedItems containsNonDate="0" containsString="0" containsBlank="1"/>
    </cacheField>
    <cacheField name="Grupo" numFmtId="0">
      <sharedItems count="4">
        <s v="NORMAL"/>
        <s v="ALTO POTENCIAL"/>
        <s v="POTENCIAL PREMIUM"/>
        <s v="BUEN POTENCIAL"/>
      </sharedItems>
    </cacheField>
    <cacheField name="Asign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n v="94361358"/>
    <n v="94361358"/>
    <s v="M"/>
    <s v="POMPILIO"/>
    <n v="0"/>
    <s v="VELASQUEZ"/>
    <s v="PRADO"/>
    <d v="1975-06-29T00:00:00"/>
    <s v="NXU873"/>
    <n v="76869"/>
    <s v="VIJES"/>
    <n v="76"/>
    <s v="VALLE DEL CAUCA"/>
    <m/>
    <n v="3127574019"/>
    <n v="0"/>
    <m/>
    <m/>
    <m/>
    <s v="22/10/2025"/>
    <n v="10"/>
    <n v="22"/>
    <n v="2025"/>
    <s v="STEPWAY [2] [FL INTENS MT 1600CC 16V A"/>
    <s v="J759Q295019"/>
    <s v="9FB5SR0E0SM999167"/>
    <n v="8001210"/>
    <s v="RENAULT"/>
    <s v="RENAULT STEPWAY "/>
    <n v="3.9066259946949601E-2"/>
    <n v="75400000"/>
    <s v="MAPFRE"/>
    <s v="AUTOMOVIL"/>
    <s v="PARTICULAR"/>
    <n v="0"/>
    <n v="161914638"/>
    <n v="2945596"/>
    <n v="2455290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24566"/>
    <n v="35424566"/>
    <s v="F"/>
    <s v="SANDRA"/>
    <s v="MILENA"/>
    <s v="BUSTOS"/>
    <s v="CORTES"/>
    <d v="1981-10-15T00:00:00"/>
    <s v="ZZN360"/>
    <n v="25899"/>
    <s v="ZIPAQUIRA"/>
    <n v="25"/>
    <s v="CUNDINAMARCA"/>
    <m/>
    <n v="3208375139"/>
    <n v="0"/>
    <m/>
    <m/>
    <m/>
    <s v="28/10/2025"/>
    <n v="10"/>
    <n v="28"/>
    <n v="2015"/>
    <s v="Q3 2.0 TFSI QUATTR TP 2000CC T"/>
    <s v="CPS023684"/>
    <s v="WAUZZZ8UXFR000307"/>
    <n v="606019"/>
    <s v="AUDI"/>
    <s v="AUDI Q3 "/>
    <n v="2.09096E-2"/>
    <n v="67500000"/>
    <s v="MAPFRE"/>
    <s v="CAMIONETAPASAJ"/>
    <s v="PARTICULAR"/>
    <s v="sandra.bustos@lagranvia.com.co"/>
    <n v="161965565"/>
    <n v="1411398"/>
    <n v="1166048.8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974687"/>
    <n v="51974687"/>
    <s v="F"/>
    <s v="CECILIA"/>
    <n v="0"/>
    <s v="ROJAS"/>
    <s v="AVILA"/>
    <d v="1966-12-25T00:00:00"/>
    <s v="JNK018"/>
    <n v="0"/>
    <s v="BOGOTA"/>
    <n v="25"/>
    <s v="BOGOTA"/>
    <m/>
    <n v="3138310018"/>
    <n v="3142044079"/>
    <m/>
    <m/>
    <m/>
    <s v="18/10/2025"/>
    <n v="10"/>
    <n v="18"/>
    <n v="2021"/>
    <s v="SENTRA B18 EXCLUSIVE TP 2000CC 6AB A"/>
    <s v="MR20131734J"/>
    <s v="3N1AB8AE9ZY600688"/>
    <n v="6401252"/>
    <s v="NISSAN"/>
    <s v="NISSAN SENTRA "/>
    <n v="1.5437629911280101E-2"/>
    <n v="78900000"/>
    <s v="ALLIANZ"/>
    <s v="AUTOMOVIL"/>
    <s v="PARTICULAR"/>
    <s v="ceciliarojasavila@gmail.com"/>
    <n v="161863967"/>
    <n v="1218029"/>
    <n v="1003553.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239334"/>
    <n v="30239334"/>
    <s v="F"/>
    <s v="BIBIANA"/>
    <s v="ANDREA"/>
    <s v="GONZALEZ"/>
    <s v="HERRERA"/>
    <d v="1989-03-20T00:00:00"/>
    <s v="LPR446"/>
    <n v="17001"/>
    <s v="MANIZALES"/>
    <n v="17"/>
    <s v="CALDAS"/>
    <m/>
    <n v="3246839117"/>
    <n v="3246849885"/>
    <m/>
    <m/>
    <m/>
    <s v="12/10/2025"/>
    <n v="10"/>
    <n v="12"/>
    <n v="2023"/>
    <s v="CX5 [2] [FL] TOURING TP 2000CC 6AB R"/>
    <s v="PE60241159"/>
    <s v="JM7KF2W7AP0779700"/>
    <n v="5606105"/>
    <s v="MAZDA"/>
    <s v="MAZDA CX5 "/>
    <n v="3.0282280851063829E-2"/>
    <n v="117500000"/>
    <s v="MAPFRE"/>
    <s v="CAMIONETAPASAJ"/>
    <s v="PARTICULAR"/>
    <n v="0"/>
    <n v="161908952"/>
    <n v="3558168"/>
    <n v="2970057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059240"/>
    <n v="86059240"/>
    <s v="M"/>
    <s v="CARLOS"/>
    <s v="ALBERTO"/>
    <s v="CAYCEDO"/>
    <s v="VEGA"/>
    <d v="1979-02-02T00:00:00"/>
    <s v="JSO102"/>
    <n v="50001"/>
    <s v="VILLAVICENCIO"/>
    <n v="50"/>
    <s v="META"/>
    <m/>
    <n v="3124318497"/>
    <n v="0"/>
    <m/>
    <m/>
    <m/>
    <s v="14/10/2025"/>
    <n v="10"/>
    <n v="14"/>
    <n v="2022"/>
    <s v="KWID OUTSIDER MT 1000CC 12V 4"/>
    <s v="B4DA405Q108326"/>
    <s v="93YRBB001NJ930276"/>
    <n v="8001195"/>
    <s v="RENAULT"/>
    <s v="RENAULT KWID "/>
    <n v="4.58974168797954E-2"/>
    <n v="39100000"/>
    <s v="EQUIDAD"/>
    <s v="AUTOMOVIL"/>
    <s v="PARTICULAR"/>
    <s v="FISICALICHE@GMAIL.COM"/>
    <n v="161957844"/>
    <n v="1794589"/>
    <n v="1488058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405609"/>
    <n v="93405609"/>
    <s v="M"/>
    <s v="LUIS"/>
    <s v="LEONARDO"/>
    <s v="RIVERA"/>
    <s v="ABAUNZA"/>
    <d v="1976-04-19T00:00:00"/>
    <s v="IHL159"/>
    <n v="0"/>
    <s v="IBAGUE"/>
    <n v="73"/>
    <s v="TOLIMA"/>
    <m/>
    <n v="3153688115"/>
    <n v="3253688115"/>
    <m/>
    <m/>
    <m/>
    <s v="16/10/2025"/>
    <n v="10"/>
    <n v="16"/>
    <n v="2017"/>
    <s v="SAIL LS MT 1400CC 4P AA"/>
    <s v="LCU153620595"/>
    <s v="9GASA58M6HB003053"/>
    <n v="1601291"/>
    <s v="CHEVROLET"/>
    <s v="CHEVROLET SAIL "/>
    <n v="4.4243606557377052E-2"/>
    <n v="30500000"/>
    <s v="BOLIVAR"/>
    <s v="AUTOMOVIL"/>
    <s v="PARTICULAR"/>
    <s v="luis.leonardo.rivera@gmail.com"/>
    <n v="161855321"/>
    <n v="1349430"/>
    <n v="1113974.88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3183811"/>
    <n v="23183811"/>
    <s v="F"/>
    <s v="ELIZABETH"/>
    <s v="LUCIA"/>
    <s v="VILLEGAS"/>
    <s v="LOZANO"/>
    <d v="1984-10-14T00:00:00"/>
    <s v="IRZ182"/>
    <n v="0"/>
    <s v="BARRANQUILLA"/>
    <n v="8"/>
    <s v="ATLANTICO"/>
    <m/>
    <n v="3116517550"/>
    <n v="3042461438"/>
    <m/>
    <m/>
    <m/>
    <s v="10/10/2025"/>
    <n v="10"/>
    <n v="10"/>
    <n v="2017"/>
    <s v="3 [3]  TOURING TP 2000CC 6AB"/>
    <s v="PE40434969"/>
    <s v="3MZBM4278HM120359"/>
    <n v="5601142"/>
    <s v="MAZDA"/>
    <s v="MAZDA 3 "/>
    <n v="4.0080866846846842E-2"/>
    <n v="55500000"/>
    <s v="ALLIANZ"/>
    <s v="AUTOMOVIL"/>
    <s v="PARTICULAR"/>
    <s v="eliza8414@gmail.com"/>
    <n v="29924333"/>
    <n v="2224488.11"/>
    <n v="1849317.74"/>
    <m/>
    <m/>
    <m/>
    <n v="29989539"/>
    <n v="3260153.35"/>
    <n v="2719624.66"/>
    <m/>
    <m/>
    <m/>
    <s v=""/>
    <s v=""/>
    <s v=""/>
    <m/>
    <m/>
    <m/>
    <m/>
    <m/>
    <m/>
    <m/>
    <m/>
    <m/>
    <x v="0"/>
    <s v="COS"/>
  </r>
  <r>
    <n v="52339423"/>
    <n v="52339423"/>
    <s v="F"/>
    <s v="SANDRA"/>
    <s v="MILENA"/>
    <s v="SOCHA"/>
    <s v="SUAREZ"/>
    <d v="1974-07-29T00:00:00"/>
    <s v="MCO211"/>
    <n v="0"/>
    <s v="BOGOTA"/>
    <n v="25"/>
    <s v="BOGOTA"/>
    <m/>
    <n v="3114650457"/>
    <n v="3133264986"/>
    <m/>
    <m/>
    <m/>
    <s v="28/10/2025"/>
    <n v="10"/>
    <n v="28"/>
    <n v="2012"/>
    <s v="TIIDA HB PREMIUM AT 1800CC 2 AB"/>
    <s v="MR18795249H"/>
    <s v="3N1BC1CD0ZK124816"/>
    <n v="6401146"/>
    <s v="NISSAN"/>
    <s v="NISSAN TIIDA "/>
    <n v="4.127064189189189E-2"/>
    <n v="29600000"/>
    <s v="ALLIANZ"/>
    <s v="AUTOMOVIL"/>
    <s v="PARTICULAR"/>
    <s v="sandra.milena.socha@hotmail.co"/>
    <n v="161814568"/>
    <n v="1221611"/>
    <n v="1006564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295392"/>
    <n v="32295392"/>
    <s v="F"/>
    <s v="CATALINA"/>
    <n v="0"/>
    <s v="GIRALDO"/>
    <s v="MONTOYA"/>
    <d v="1983-11-28T00:00:00"/>
    <s v="JCQ932"/>
    <n v="5001"/>
    <s v="MEDELLIN"/>
    <n v="5"/>
    <s v="ANTIOQUIA"/>
    <m/>
    <n v="3182696329"/>
    <n v="0"/>
    <m/>
    <m/>
    <m/>
    <s v="02/10/2025"/>
    <n v="10"/>
    <n v="2"/>
    <n v="2017"/>
    <s v="DUSTER [FL] DYNAMIQUE/INTEN MT 1600CC 4X2"/>
    <s v="2842Q052241"/>
    <s v="9FBHSR595HM400834"/>
    <n v="8006054"/>
    <s v="RENAULT"/>
    <s v="RENAULT DUSTER "/>
    <n v="2.7772899786780384E-2"/>
    <n v="46900000"/>
    <s v="ALLIANZ"/>
    <s v="CAMIONETAPASAJ"/>
    <s v="PARTICULAR"/>
    <s v="catagimon@gmail.com"/>
    <n v="161912408"/>
    <n v="1302549"/>
    <n v="1074579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35419134"/>
    <n v="35419134"/>
    <s v="F"/>
    <s v="AGUEDA"/>
    <s v="ADRIANA"/>
    <s v="RAMIREZ"/>
    <s v="VILLAMIL"/>
    <d v="1976-08-08T00:00:00"/>
    <s v="ZYK865"/>
    <n v="25899"/>
    <s v="ZIPAQUIRA"/>
    <n v="25"/>
    <s v="CUNDINAMARCA"/>
    <m/>
    <n v="3012201649"/>
    <n v="3134961446"/>
    <m/>
    <m/>
    <m/>
    <s v="20/10/2025"/>
    <n v="10"/>
    <n v="20"/>
    <n v="2015"/>
    <s v="STEPWAY [FL] 1.6L MT 1600CC AA 16V 1AB"/>
    <s v="A690Q246760"/>
    <s v="9FBBSRALSFM396828"/>
    <n v="8001155"/>
    <s v="RENAULT"/>
    <s v="RENAULT STEPWAY "/>
    <n v="3.4425331534090907E-2"/>
    <n v="35200000"/>
    <s v="HDI-LIBERTY"/>
    <s v="AUTOMOVIL"/>
    <s v="PARTICULAR"/>
    <s v="pcstecnology@hotmail.com"/>
    <n v="29977772"/>
    <n v="1211771.67"/>
    <n v="998295.52"/>
    <m/>
    <m/>
    <m/>
    <n v="30017559"/>
    <n v="1208671.5900000001"/>
    <n v="995690.41"/>
    <m/>
    <m/>
    <m/>
    <s v=""/>
    <s v=""/>
    <s v=""/>
    <m/>
    <m/>
    <m/>
    <m/>
    <m/>
    <m/>
    <m/>
    <m/>
    <m/>
    <x v="0"/>
    <s v="COS"/>
  </r>
  <r>
    <n v="1098610682"/>
    <n v="1098610682"/>
    <s v="F"/>
    <s v="ESSY"/>
    <s v="YULYE"/>
    <s v="MARQUEZ"/>
    <s v="GIL"/>
    <d v="1986-03-09T00:00:00"/>
    <s v="HHN074"/>
    <n v="68276"/>
    <s v="FLORIDABLANCA"/>
    <n v="68"/>
    <s v="SANTANDER"/>
    <m/>
    <n v="3204555738"/>
    <n v="0"/>
    <m/>
    <m/>
    <m/>
    <s v="06/10/2025"/>
    <n v="10"/>
    <n v="6"/>
    <n v="2015"/>
    <s v="SAIL LS MT 1400CC 4P AA AB"/>
    <s v="LCU141480143"/>
    <s v="9GASA58M9FB020510"/>
    <n v="1601254"/>
    <s v="CHEVROLET"/>
    <s v="CHEVROLET SAIL "/>
    <n v="4.5683476534296032E-2"/>
    <n v="27700000"/>
    <s v="EQUIDAD"/>
    <s v="AUTOMOVIL"/>
    <s v="PARTICULAR"/>
    <s v="essym39@gmail.com"/>
    <n v="29976927"/>
    <n v="1265432.3"/>
    <n v="1043388.49"/>
    <m/>
    <m/>
    <m/>
    <n v="30016714"/>
    <n v="1557107.18"/>
    <n v="1288493.43"/>
    <m/>
    <m/>
    <m/>
    <s v=""/>
    <s v=""/>
    <s v=""/>
    <m/>
    <m/>
    <m/>
    <m/>
    <m/>
    <m/>
    <m/>
    <m/>
    <m/>
    <x v="0"/>
    <s v="COS"/>
  </r>
  <r>
    <n v="36559357"/>
    <n v="36559357"/>
    <s v="F"/>
    <s v="ARELIS"/>
    <s v="MERCEDES"/>
    <s v="COSTA"/>
    <s v="RONDON"/>
    <d v="1965-11-13T00:00:00"/>
    <s v="KWY307"/>
    <n v="0"/>
    <s v="SANTA MARTA"/>
    <n v="47"/>
    <s v="MAGDALENA"/>
    <m/>
    <n v="3164332670"/>
    <n v="0"/>
    <m/>
    <m/>
    <m/>
    <s v="27/10/2025"/>
    <n v="10"/>
    <n v="27"/>
    <n v="2023"/>
    <s v="COROLLA CROSS SE-G HYBRID TP 1800CC 7AB 4"/>
    <s v="2ZR2N72722"/>
    <s v="9BRKZAAG3P0622465"/>
    <n v="9006179"/>
    <s v="TOYOTA"/>
    <s v="TOYOTA COROLLA "/>
    <n v="3.0641379870129871E-2"/>
    <n v="123200000"/>
    <s v="BOLIVAR"/>
    <s v="CAMIONETAPASAJ"/>
    <s v="PARTICULAR"/>
    <s v="ARMECORO@HOTMAIL.COM"/>
    <n v="161907131"/>
    <n v="3775018"/>
    <n v="3152283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7757105"/>
    <n v="1057757105"/>
    <s v="F"/>
    <s v="LEIDY"/>
    <s v="YOHANA"/>
    <s v="GRANADA"/>
    <s v="ALVAREZ"/>
    <d v="1988-11-30T00:00:00"/>
    <s v="DQX123"/>
    <n v="66001"/>
    <s v="PEREIRA"/>
    <n v="66"/>
    <s v="RISARALDA"/>
    <m/>
    <n v="3207222378"/>
    <n v="0"/>
    <m/>
    <m/>
    <m/>
    <s v="04/10/2025"/>
    <n v="10"/>
    <n v="4"/>
    <n v="2017"/>
    <s v="LOGAN [2] PRIVILEGE / INT MT 1600CC AA 16"/>
    <s v="2842Q087939"/>
    <s v="9FB4SRC94HM648614"/>
    <n v="8001171"/>
    <s v="RENAULT"/>
    <s v="RENAULT LOGAN "/>
    <n v="3.9887680412371132E-2"/>
    <n v="38800000"/>
    <s v="ALLIANZ"/>
    <s v="AUTOMOVIL"/>
    <s v="PARTICULAR"/>
    <s v="granadaleidy@gmail.com"/>
    <n v="161830550"/>
    <n v="1547642"/>
    <n v="1280539.13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020661"/>
    <n v="40020661"/>
    <s v="F"/>
    <s v="ROSA"/>
    <s v="HILDA"/>
    <s v="MOLINA"/>
    <s v="VARGAS"/>
    <d v="1963-01-05T00:00:00"/>
    <s v="JXZ580"/>
    <n v="0"/>
    <s v="BOGOTA"/>
    <n v="25"/>
    <s v="BOGOTA"/>
    <m/>
    <n v="3152939280"/>
    <n v="3125826818"/>
    <m/>
    <m/>
    <m/>
    <s v="28/10/2025"/>
    <n v="10"/>
    <n v="28"/>
    <n v="2022"/>
    <s v="GOL [7] [FL] COMFORTLINE MT 1600CC 2AB A"/>
    <s v="CFZV07680"/>
    <s v="9BWAB45U9NT078189"/>
    <n v="9201264"/>
    <s v="VOLKSWAGEN"/>
    <s v="VOLKSWAGEN GOL "/>
    <n v="3.0614319066147859E-2"/>
    <n v="51400000"/>
    <s v="ALLIANZ"/>
    <s v="AUTOMOVIL"/>
    <s v="PARTICULAR"/>
    <s v="molinahilda199@gmail.com"/>
    <n v="161944735"/>
    <n v="1573576"/>
    <n v="1302332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22317"/>
    <n v="45422317"/>
    <s v="F"/>
    <s v="RUDY"/>
    <n v="0"/>
    <s v="RAMIREZ"/>
    <s v="DE GAVIRIA"/>
    <d v="1956-04-29T00:00:00"/>
    <s v="EGU531"/>
    <n v="0"/>
    <s v="CARTAGENA"/>
    <n v="13"/>
    <s v="BOLIVAR"/>
    <m/>
    <n v="3205379046"/>
    <n v="0"/>
    <m/>
    <m/>
    <m/>
    <s v="11/10/2025"/>
    <n v="10"/>
    <n v="11"/>
    <n v="2020"/>
    <s v="KWID LIFE MT 1000CC 12V 4"/>
    <s v="B4DA405Q055811"/>
    <s v="93YRBB004LJ144579"/>
    <n v="8001197"/>
    <s v="RENAULT"/>
    <s v="RENAULT KWID "/>
    <n v="4.4778035190615836E-2"/>
    <n v="34100000"/>
    <s v="SBS"/>
    <s v="AUTOMOVIL"/>
    <s v="PARTICULAR"/>
    <s v="elsonrgr@hotmail.com"/>
    <n v="161806322"/>
    <n v="1526931"/>
    <n v="1263135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6421622"/>
    <n v="26421622"/>
    <s v="F"/>
    <s v="DIANA"/>
    <s v="FERNANDA"/>
    <s v="VARGAS"/>
    <s v="TOVAR"/>
    <d v="1984-03-10T00:00:00"/>
    <s v="IFM578"/>
    <n v="41001"/>
    <s v="NEIVA"/>
    <n v="41"/>
    <s v="HUILA"/>
    <m/>
    <n v="3112061999"/>
    <n v="3132741421"/>
    <m/>
    <m/>
    <m/>
    <s v="13/10/2025"/>
    <n v="10"/>
    <n v="13"/>
    <n v="2015"/>
    <s v="CAPTIVA SPORT AT 2400CC 5P 4X2"/>
    <s v="CFS585195"/>
    <s v="3GNAL7EKSFS585195"/>
    <n v="1606211"/>
    <s v="CHEVROLET"/>
    <s v="CHEVROLET CAPTIVA "/>
    <n v="4.7185155585831064E-2"/>
    <n v="36700000"/>
    <s v="HDI-LIBERTY"/>
    <s v="CAMIONETA PASAJEROS"/>
    <s v="PARTICULAR"/>
    <s v="VARGASDIANA@HOTMAIL.CO"/>
    <n v="29959874"/>
    <n v="1731695.21"/>
    <n v="1435206.06"/>
    <m/>
    <m/>
    <m/>
    <n v="29987367"/>
    <n v="1226904.96"/>
    <n v="1011012.57"/>
    <m/>
    <m/>
    <m/>
    <s v=""/>
    <s v=""/>
    <s v=""/>
    <m/>
    <m/>
    <m/>
    <m/>
    <m/>
    <m/>
    <m/>
    <m/>
    <m/>
    <x v="0"/>
    <s v="COS"/>
  </r>
  <r>
    <n v="73125140"/>
    <n v="73125140"/>
    <s v="M"/>
    <s v="ANTONIO"/>
    <s v="ENRIQUE"/>
    <s v="VASQUEZ"/>
    <s v="DEULOFEUTT"/>
    <d v="1965-11-13T00:00:00"/>
    <s v="EGM468"/>
    <n v="0"/>
    <s v="CARTAGENA"/>
    <n v="13"/>
    <s v="BOLIVAR"/>
    <m/>
    <n v="3135085339"/>
    <n v="3002282870"/>
    <m/>
    <m/>
    <m/>
    <s v="23/10/2025"/>
    <n v="10"/>
    <n v="23"/>
    <n v="2018"/>
    <s v="3 [3] TOURING TP 2000CC 6AB"/>
    <s v="PE40584580"/>
    <s v="3MZBN4278JM207507"/>
    <n v="5601142"/>
    <s v="MAZDA"/>
    <s v="MAZDA 3 "/>
    <n v="2.663778523489933E-2"/>
    <n v="59600000"/>
    <s v="HDI-LIBERTY"/>
    <s v="AUTOMOVIL"/>
    <s v="PARTICULAR"/>
    <s v="ccvasquez35@gmail.com"/>
    <n v="161804655"/>
    <n v="1587612"/>
    <n v="1314127.3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159383"/>
    <n v="79159383"/>
    <s v="M"/>
    <s v="JOSE"/>
    <s v="ANTONIO"/>
    <s v="VALERA"/>
    <s v="RONDON"/>
    <d v="1964-10-02T00:00:00"/>
    <s v="IDY947"/>
    <n v="0"/>
    <s v="BOGOTA"/>
    <n v="25"/>
    <s v="BOGOTA"/>
    <m/>
    <n v="3108666476"/>
    <n v="0"/>
    <m/>
    <m/>
    <m/>
    <s v="23/10/2025"/>
    <n v="10"/>
    <n v="23"/>
    <n v="2015"/>
    <s v="QASHQAI +2 [2] 2.0L 2WD TP 2000CC 4X2 2"/>
    <s v="MR20272487W"/>
    <s v="SJNJBAJ10Z7209018"/>
    <n v="6406120"/>
    <s v="NISSAN"/>
    <s v="NISSAN QASHQAI "/>
    <n v="2.3919080234833658E-2"/>
    <n v="51100000"/>
    <s v="HDI-LIBERTY"/>
    <s v="CAMIONETAPASAJ"/>
    <s v="PARTICULAR"/>
    <s v="jantovar36@yahoo.es"/>
    <n v="161803152"/>
    <n v="1222265"/>
    <n v="1007113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37822291"/>
    <n v="37822291"/>
    <s v="F"/>
    <s v="MARIA"/>
    <s v="CRISTINA"/>
    <s v="DIAZ"/>
    <s v="GOMEZ"/>
    <d v="1954-05-08T00:00:00"/>
    <s v="DUM477"/>
    <n v="68001"/>
    <s v="BUCARAMANGA"/>
    <n v="68"/>
    <s v="SANTANDER"/>
    <m/>
    <n v="3153733718"/>
    <n v="0"/>
    <m/>
    <m/>
    <m/>
    <s v="18/10/2025"/>
    <n v="10"/>
    <n v="18"/>
    <n v="2018"/>
    <s v="WRV EX TP 1500CC 4X2 6"/>
    <s v="L15Z98500233"/>
    <s v="93HGH8840JZ500204"/>
    <n v="3406034"/>
    <s v="HONDA"/>
    <s v="HONDA WRV "/>
    <n v="3.8722121710526317E-2"/>
    <n v="60800000"/>
    <s v="ALLIANZ"/>
    <s v="CAMIONETAPASAJ"/>
    <s v="PARTICULAR"/>
    <s v="creacionesbordino@gmail.com"/>
    <n v="161835960"/>
    <n v="2354305"/>
    <n v="1958407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070476"/>
    <n v="28070476"/>
    <s v="F"/>
    <s v="YENNIFER"/>
    <n v="0"/>
    <s v="LARA"/>
    <s v="VEGA"/>
    <d v="1981-08-05T00:00:00"/>
    <s v="LRK274"/>
    <n v="0"/>
    <s v="BOGOTA"/>
    <n v="25"/>
    <s v="BOGOTA"/>
    <m/>
    <n v="3124536171"/>
    <n v="3203105001"/>
    <m/>
    <m/>
    <m/>
    <s v="31/10/2025"/>
    <n v="10"/>
    <n v="31"/>
    <n v="2023"/>
    <s v="C4 [3] CACTUS FEEL TP 1600CC 6AB ABS"/>
    <s v="10PRAL0002495"/>
    <s v="9350WNFPVPB505219"/>
    <n v="1806038"/>
    <s v="CITROEN"/>
    <s v="CITROEN C4 "/>
    <n v="2.5085226647564469E-2"/>
    <n v="69800000"/>
    <s v="BOLIVAR"/>
    <s v="CAMIONETA PASAJEROS"/>
    <s v="PARTICULAR"/>
    <s v="jenniferlaravega3@gmail.com"/>
    <n v="29945825"/>
    <n v="1750948.82"/>
    <n v="1451385.56"/>
    <m/>
    <m/>
    <m/>
    <n v="30005703"/>
    <n v="1729978.34"/>
    <n v="1433763.31"/>
    <m/>
    <m/>
    <m/>
    <s v=""/>
    <s v=""/>
    <s v=""/>
    <m/>
    <m/>
    <m/>
    <m/>
    <m/>
    <m/>
    <m/>
    <m/>
    <m/>
    <x v="1"/>
    <s v="COS"/>
  </r>
  <r>
    <n v="8355745"/>
    <n v="8355745"/>
    <s v="M"/>
    <s v="CARLOS"/>
    <s v="ENRIQUE"/>
    <s v="JARAMILLO"/>
    <s v="MORALES"/>
    <d v="1983-07-01T00:00:00"/>
    <s v="KPV074"/>
    <n v="5001"/>
    <s v="MEDELLIN"/>
    <n v="5"/>
    <s v="ANTIOQUIA"/>
    <m/>
    <n v="3003157993"/>
    <n v="3103157993"/>
    <m/>
    <m/>
    <m/>
    <s v="08/10/2026"/>
    <n v="10"/>
    <n v="8"/>
    <n v="2022"/>
    <s v="CX30 GRAND TOURING TP 2000CC 7AB R18 TC"/>
    <s v="PE40721960"/>
    <s v="3MVDM2W7ANL114332"/>
    <n v="5606101"/>
    <s v="MAZDA"/>
    <s v="MAZDA CX30 "/>
    <n v="3.3902722691552062E-2"/>
    <n v="101800000"/>
    <s v="BOLIVAR"/>
    <s v="CAMIONETA PASAJEROS"/>
    <s v="PARTICULAR"/>
    <s v="carlos_jara24@hotmail.com"/>
    <n v="29954230"/>
    <n v="3451297.17"/>
    <n v="2880249.72"/>
    <m/>
    <m/>
    <m/>
    <s v=""/>
    <s v=""/>
    <s v=""/>
    <m/>
    <m/>
    <m/>
    <n v="30034885"/>
    <n v="3672530.26"/>
    <n v="3066159.88"/>
    <m/>
    <m/>
    <m/>
    <m/>
    <m/>
    <m/>
    <m/>
    <m/>
    <m/>
    <x v="0"/>
    <s v="COS"/>
  </r>
  <r>
    <n v="32530089"/>
    <n v="32530089"/>
    <s v="F"/>
    <s v="LUZ"/>
    <s v="MARINA"/>
    <s v="PIEDRAHITA"/>
    <s v="RUALES"/>
    <d v="1957-06-21T00:00:00"/>
    <s v="KMS116"/>
    <n v="5001"/>
    <s v="MEDELLIN"/>
    <n v="5"/>
    <s v="ANTIOQUIA"/>
    <m/>
    <n v="3104634256"/>
    <n v="3105133543"/>
    <m/>
    <m/>
    <m/>
    <s v="14/10/2026"/>
    <n v="10"/>
    <n v="14"/>
    <n v="2012"/>
    <s v="SPORTAGE FQ [2] 2.0L MT 2000CC AB"/>
    <s v="G4GCBW058639"/>
    <s v="8LGJE5522CE010477"/>
    <n v="4606065"/>
    <s v="KIA"/>
    <s v="KIA SPORTAGE "/>
    <n v="3.1369594594594596E-2"/>
    <n v="44400000"/>
    <s v="BOLIVAR"/>
    <s v="CAMIONETAPASAJ"/>
    <s v="PARTICULAR"/>
    <s v="luzmapiru@hotmail.com"/>
    <n v="161917723"/>
    <n v="1392810"/>
    <n v="1150428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65734124"/>
    <n v="65734124"/>
    <s v="F"/>
    <s v="MARTHA"/>
    <s v="CECILIA"/>
    <s v="ORJUELA"/>
    <s v="GIL"/>
    <d v="1966-11-06T00:00:00"/>
    <s v="HQZ432"/>
    <n v="0"/>
    <s v="BOGOTA"/>
    <n v="25"/>
    <s v="BOGOTA"/>
    <m/>
    <n v="3136244806"/>
    <n v="3223603745"/>
    <m/>
    <m/>
    <m/>
    <s v="29/10/2025"/>
    <n v="10"/>
    <n v="29"/>
    <n v="2015"/>
    <s v="CX5 MID FWD TP 2000CC"/>
    <s v="PE30697357"/>
    <s v="JM8KE2W7XF0268686"/>
    <n v="5606073"/>
    <s v="MAZDA"/>
    <s v="MAZDA CX5 "/>
    <n v="3.4998559738134205E-2"/>
    <n v="61100000"/>
    <s v="SURAMERICANA"/>
    <s v="CAMIONETAPASAJ"/>
    <s v="PARTICULAR"/>
    <s v="marthaorjuela06@gmail.com"/>
    <n v="161789075"/>
    <n v="2138412"/>
    <n v="1776985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5237234"/>
    <n v="55237234"/>
    <s v="F"/>
    <s v="BILMERLAN"/>
    <s v="SIGRID"/>
    <s v="AREVALO"/>
    <s v="CARBONO"/>
    <d v="1984-04-24T00:00:00"/>
    <s v="NYN771"/>
    <n v="0"/>
    <s v="BARRANQUILLA"/>
    <n v="8"/>
    <s v="ATLANTICO"/>
    <m/>
    <n v="3015588953"/>
    <n v="0"/>
    <m/>
    <m/>
    <m/>
    <s v="21/10/2025"/>
    <n v="10"/>
    <n v="21"/>
    <n v="2025"/>
    <s v="ONIX [2] LTZ TP 1000CC T 4P 6AB A"/>
    <s v="L4F240525023"/>
    <s v="9BGEN69K0SG136198"/>
    <n v="1601343"/>
    <s v="CHEVROLET"/>
    <s v="CHEVROLET ONIX "/>
    <n v="3.3661948019801977E-2"/>
    <n v="80800000"/>
    <s v="MAPFRE"/>
    <s v="AUTOMOVIL"/>
    <s v="PARTICULAR"/>
    <s v="Bilsy24@Hotmail.Com"/>
    <n v="29975287"/>
    <n v="2719885.4"/>
    <n v="2265617.98"/>
    <m/>
    <m/>
    <m/>
    <s v=""/>
    <s v=""/>
    <s v=""/>
    <m/>
    <m/>
    <m/>
    <n v="30157455"/>
    <n v="5596246.0300000003"/>
    <n v="4682727.76"/>
    <m/>
    <m/>
    <m/>
    <m/>
    <m/>
    <m/>
    <m/>
    <m/>
    <m/>
    <x v="0"/>
    <s v="COS"/>
  </r>
  <r>
    <n v="12973950"/>
    <n v="12973950"/>
    <s v="M"/>
    <s v="JORGE"/>
    <s v="RIGOBERTO"/>
    <s v="VILLARREAL"/>
    <s v="OCAÃ‘A"/>
    <d v="1961-09-27T00:00:00"/>
    <s v="KRP361"/>
    <n v="0"/>
    <s v="IBAGUE"/>
    <n v="73"/>
    <s v="TOLIMA"/>
    <m/>
    <n v="3165363272"/>
    <n v="0"/>
    <m/>
    <m/>
    <m/>
    <s v="04/10/2025"/>
    <n v="10"/>
    <n v="4"/>
    <n v="2023"/>
    <s v="2 [2] [FL] GRAND TOURING L TP 1500CC 6AB T"/>
    <s v="P540623556"/>
    <s v="3MDDJ2HAAPM403641"/>
    <n v="5601193"/>
    <s v="MAZDA"/>
    <s v="MAZDA 2 "/>
    <n v="2.9050258732212161E-2"/>
    <n v="77300000"/>
    <s v="MAPFRE"/>
    <s v="AUTOMOVIL"/>
    <s v="PARTICULAR"/>
    <s v="joyaju27@hotmail.com"/>
    <n v="161839837"/>
    <n v="2245585"/>
    <n v="1867045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04879"/>
    <n v="41604879"/>
    <s v="F"/>
    <s v="NANCY"/>
    <s v="AURORA"/>
    <s v="CARDENAS"/>
    <s v="OLARTE"/>
    <d v="1953-12-08T00:00:00"/>
    <s v="LOZ423"/>
    <n v="0"/>
    <s v="BOGOTA"/>
    <n v="25"/>
    <s v="BOGOTA"/>
    <m/>
    <n v="3002180251"/>
    <n v="3215689008"/>
    <m/>
    <m/>
    <m/>
    <s v="04/10/2025"/>
    <n v="10"/>
    <n v="4"/>
    <n v="2023"/>
    <s v="KONA LIMITED HYBRID TP 1600CC 4X2 6"/>
    <s v="G4LENU300187"/>
    <s v="KMHK281EGPU115483"/>
    <n v="3206122"/>
    <s v="HYUNDAI"/>
    <s v="HYUNDAI KONA "/>
    <n v="1.2631988003427592E-2"/>
    <n v="116700000"/>
    <s v="HDI-LIBERTY"/>
    <s v="CAMIONETAPASAJ"/>
    <s v="PARTICULAR"/>
    <s v="nancar5012@gmail.com"/>
    <n v="161910234"/>
    <n v="1474153"/>
    <n v="1218783.85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9263799"/>
    <n v="9263799"/>
    <s v="M"/>
    <s v="YIRIS"/>
    <s v="MANUEL"/>
    <s v="ABUABARA"/>
    <s v="PEREZ"/>
    <d v="1960-01-30T00:00:00"/>
    <s v="NVZ814"/>
    <n v="0"/>
    <s v="BOGOTA"/>
    <n v="25"/>
    <s v="BOGOTA"/>
    <m/>
    <n v="3108509544"/>
    <n v="3043300462"/>
    <m/>
    <m/>
    <m/>
    <s v="16/10/2025"/>
    <n v="10"/>
    <n v="16"/>
    <n v="2024"/>
    <s v="FORTUNER [2] [F 2.4L SRV TP 2400CC TD 7A"/>
    <s v="2GD1572688"/>
    <s v="8AJAB3GS3R2934211"/>
    <n v="9006183"/>
    <s v="TOYOTA"/>
    <s v="TOYOTA FORTUNER "/>
    <n v="1.0134711958680969E-2"/>
    <n v="251700000"/>
    <s v="MAPFRE"/>
    <s v="CAMIONETAPASAJ"/>
    <s v="PARTICULAR"/>
    <s v="YIRISMANUEL1@YAHOO.COM"/>
    <n v="161888293"/>
    <n v="2550907"/>
    <n v="2123619.46"/>
    <m/>
    <m/>
    <m/>
    <s v=""/>
    <s v=""/>
    <s v=""/>
    <m/>
    <m/>
    <m/>
    <s v=""/>
    <s v=""/>
    <s v=""/>
    <m/>
    <m/>
    <m/>
    <m/>
    <m/>
    <m/>
    <m/>
    <m/>
    <m/>
    <x v="2"/>
    <s v="COS"/>
  </r>
  <r>
    <n v="20586769"/>
    <n v="20586769"/>
    <s v="F"/>
    <s v="YANCY"/>
    <s v="SOLVEY"/>
    <s v="ROMERO"/>
    <s v="HERNANDEZ"/>
    <d v="1970-09-26T00:00:00"/>
    <s v="JWR980"/>
    <n v="0"/>
    <s v="BOGOTA"/>
    <n v="25"/>
    <s v="BOGOTA"/>
    <m/>
    <n v="3112007226"/>
    <n v="0"/>
    <m/>
    <m/>
    <m/>
    <s v="16/10/2025"/>
    <n v="10"/>
    <n v="16"/>
    <n v="2022"/>
    <s v="3008 [2] [FL] ACTIVE TP 1600CC T R17"/>
    <s v="VF3M45GYVNS001847"/>
    <s v="VF3M45GYVNS001847"/>
    <n v="6806058"/>
    <s v="PEUGEOT"/>
    <s v="PEUGEOT 3008 "/>
    <n v="2.5831238361266294E-2"/>
    <n v="107400000"/>
    <s v="HDI-LIBERTY"/>
    <s v="CAMIONETAPASAJ"/>
    <s v="PARTICULAR"/>
    <s v="yancyromeromartin@yahoo.com"/>
    <n v="161785547"/>
    <n v="2774275"/>
    <n v="2311323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81556"/>
    <n v="32181556"/>
    <s v="F"/>
    <s v="DIANA"/>
    <s v="MARIA"/>
    <s v="ISAZA"/>
    <s v="MORENO"/>
    <d v="1982-09-16T00:00:00"/>
    <s v="GRO720"/>
    <n v="5234"/>
    <s v="DABEIBA"/>
    <n v="5"/>
    <s v="ANTIOQUIA"/>
    <m/>
    <n v="3229717801"/>
    <n v="3134744351"/>
    <m/>
    <m/>
    <m/>
    <s v="28/10/2025"/>
    <n v="10"/>
    <n v="28"/>
    <n v="2020"/>
    <s v="SANDERO [2] AUTHENTIQUE / LIFE MT 1600CC 8V AA 2AB"/>
    <s v="A812UF73357"/>
    <s v="9FB5SREB4LM188437"/>
    <n v="8001188"/>
    <s v="RENAULT"/>
    <s v="RENAULT SANDERO "/>
    <n v="4.4681640095465394E-2"/>
    <n v="41900000"/>
    <s v="SBS"/>
    <s v="AUTOMOVIL"/>
    <s v="PARTICULAR"/>
    <s v="dianaisaza916@gmail.com"/>
    <n v="29959495"/>
    <n v="1872160.72"/>
    <n v="1553244.3"/>
    <m/>
    <m/>
    <m/>
    <n v="29986985"/>
    <n v="2654139.0299999998"/>
    <n v="2210368.9300000002"/>
    <m/>
    <m/>
    <m/>
    <s v=""/>
    <s v=""/>
    <s v=""/>
    <m/>
    <m/>
    <m/>
    <m/>
    <m/>
    <m/>
    <m/>
    <m/>
    <m/>
    <x v="0"/>
    <s v="COS"/>
  </r>
  <r>
    <n v="32390886"/>
    <n v="32390886"/>
    <s v="F"/>
    <s v="MARISOL"/>
    <s v="DEL SOCORRO"/>
    <s v="GIRALDO"/>
    <s v="RAMIREZ"/>
    <d v="1969-02-05T00:00:00"/>
    <s v="DSU738"/>
    <n v="5266"/>
    <s v="ENVIGADO"/>
    <n v="5"/>
    <s v="ANTIOQUIA"/>
    <m/>
    <n v="3162557263"/>
    <n v="0"/>
    <m/>
    <m/>
    <m/>
    <s v="07/10/2025"/>
    <n v="10"/>
    <n v="7"/>
    <n v="2017"/>
    <s v="KOLEOS [2] ZEN TP 2500CC 4X2"/>
    <s v="2TRC707F001753"/>
    <s v="VF1RZG009HC242252"/>
    <n v="8006057"/>
    <s v="RENAULT"/>
    <s v="RENAULT KOLEOS "/>
    <n v="2.3630618401206636E-2"/>
    <n v="66300000"/>
    <s v="ALLIANZ"/>
    <s v="CAMIONETAPASAJ"/>
    <s v="PARTICULAR"/>
    <s v="Magirald5@gmail.com"/>
    <n v="161814904"/>
    <n v="1566710"/>
    <n v="1296563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708546"/>
    <n v="41708546"/>
    <s v="F"/>
    <s v="ANA"/>
    <s v="ALCIRA"/>
    <s v="GOYENECHE"/>
    <s v="QUINTANA"/>
    <d v="1958-08-14T00:00:00"/>
    <s v="UBN924"/>
    <n v="0"/>
    <s v="BOGOTA"/>
    <n v="25"/>
    <s v="BOGOTA"/>
    <m/>
    <n v="3003944064"/>
    <n v="0"/>
    <m/>
    <m/>
    <m/>
    <s v="15/10/2026"/>
    <n v="10"/>
    <n v="15"/>
    <n v="2015"/>
    <s v="Q3 2.0 TFSI QUATTR TP 2000CC T TC"/>
    <s v="CPS025556"/>
    <s v="WAUZZZ8U6FR001941"/>
    <n v="606017"/>
    <s v="AUDI"/>
    <s v="AUDI Q3 "/>
    <n v="2.2364599406528188E-2"/>
    <n v="67400000"/>
    <s v="BOLIVAR"/>
    <s v="CAMIONETAPASAJ"/>
    <s v="PARTICULAR"/>
    <n v="0"/>
    <n v="161908756"/>
    <n v="1507374"/>
    <n v="1246700.5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758979"/>
    <n v="43758979"/>
    <s v="F"/>
    <s v="MARYLUZ"/>
    <n v="0"/>
    <s v="ARANGO"/>
    <s v="CORREA"/>
    <d v="1978-11-11T00:00:00"/>
    <s v="LTT189"/>
    <n v="5001"/>
    <s v="MEDELLIN"/>
    <n v="5"/>
    <s v="ANTIOQUIA"/>
    <m/>
    <n v="3116181271"/>
    <n v="3006111397"/>
    <m/>
    <m/>
    <m/>
    <s v="09/10/2025"/>
    <n v="10"/>
    <n v="9"/>
    <n v="2023"/>
    <s v="FORTUNER [2] [F 2.8L SRV TP 2800CC TD 7A"/>
    <s v="1GD5435428"/>
    <s v="8AJBA3FSXP0345609"/>
    <n v="9008238"/>
    <s v="TOYOTA"/>
    <s v="TOYOTA FORTUNER "/>
    <n v="1.6478900000000001E-2"/>
    <n v="270000000"/>
    <s v="SURAMERICANA"/>
    <s v="CAMPERO"/>
    <s v="PARTICULAR"/>
    <s v="dab_@hotmail.com"/>
    <n v="161810151"/>
    <n v="4449303"/>
    <n v="3718909.84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496923"/>
    <n v="79496923"/>
    <s v="M"/>
    <s v="LUIS"/>
    <s v="HUMBERTO"/>
    <s v="CASTILLO"/>
    <s v="VELASCO"/>
    <d v="1968-09-01T00:00:00"/>
    <s v="KFZ577"/>
    <n v="25754"/>
    <s v="SOACHA"/>
    <n v="25"/>
    <s v="CUNDINAMARCA"/>
    <m/>
    <n v="3118403372"/>
    <n v="0"/>
    <m/>
    <m/>
    <m/>
    <s v="21/10/2025"/>
    <n v="10"/>
    <n v="21"/>
    <n v="2020"/>
    <s v="DUSTER [FL] DYNAMIQUE/INTEN MT 2000CC 4X4"/>
    <s v="E410C226795"/>
    <s v="9FBHSR5B3LM187626"/>
    <n v="8008014"/>
    <s v="RENAULT"/>
    <s v="RENAULT DUSTER "/>
    <n v="1.869314814814815E-2"/>
    <n v="64800000"/>
    <s v="ALLIANZ"/>
    <s v="CAMPERO"/>
    <s v="PARTICULAR"/>
    <s v="dslcomercializadora@hotmail.co"/>
    <n v="161908982"/>
    <n v="1211316"/>
    <n v="997912.28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384667"/>
    <n v="94384667"/>
    <s v="M"/>
    <s v="LUIS"/>
    <s v="ALBERTO"/>
    <s v="SAENZ"/>
    <s v="ENCISO"/>
    <d v="1971-08-16T00:00:00"/>
    <s v="JEY480"/>
    <n v="0"/>
    <s v="BOGOTA"/>
    <n v="25"/>
    <s v="BOGOTA"/>
    <m/>
    <n v="3123837099"/>
    <n v="3123837009"/>
    <m/>
    <m/>
    <m/>
    <s v="15/10/2025"/>
    <n v="10"/>
    <n v="15"/>
    <n v="2017"/>
    <s v="A 200 [W176] TP 1600CC T 5P"/>
    <n v="27091031126105"/>
    <s v="WDD1760431J537556"/>
    <n v="5801259"/>
    <s v="MERCEDES BENZ"/>
    <s v="MERCEDES BENZ A "/>
    <n v="2.1046069444444444E-2"/>
    <n v="72000000"/>
    <s v="SURAMERICANA"/>
    <s v="AUTOMOVIL"/>
    <s v="PARTICULAR"/>
    <s v="luchosaenz29@hotmail.com"/>
    <n v="161869486"/>
    <n v="1515317"/>
    <n v="1253375.87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54650"/>
    <n v="51754650"/>
    <s v="F"/>
    <s v="ANGELA"/>
    <s v="JEANNETTE"/>
    <s v="ESCOBAR"/>
    <s v="PINZON"/>
    <d v="1964-12-06T00:00:00"/>
    <s v="JGU443"/>
    <n v="0"/>
    <s v="BOGOTA"/>
    <n v="25"/>
    <s v="BOGOTA"/>
    <m/>
    <n v="3153607447"/>
    <n v="3183411033"/>
    <m/>
    <m/>
    <m/>
    <s v="06/10/2025"/>
    <n v="10"/>
    <n v="6"/>
    <n v="2016"/>
    <s v="JOURNEY SE/EXPRESS [FL] TP 2400CC 5PSJ"/>
    <s v="NOPRESENTA00004"/>
    <s v="3C4PDCAB2GT232908"/>
    <n v="2406042"/>
    <s v="DODGE"/>
    <s v="DODGE JOURNEY "/>
    <n v="2.5920547368421053E-2"/>
    <n v="47500000"/>
    <s v="HDI-LIBERTY"/>
    <s v="CAMIONETAPASAJ"/>
    <s v="PARTICULAR"/>
    <s v="angyescobar@gmail.com"/>
    <n v="161911469"/>
    <n v="1231226"/>
    <n v="1014644.1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734477"/>
    <n v="30734477"/>
    <s v="F"/>
    <s v="ANA"/>
    <s v="ROSA"/>
    <s v="PATIÃ‘O"/>
    <s v="VALENCIA"/>
    <d v="1960-06-01T00:00:00"/>
    <s v="JPL198"/>
    <n v="76001"/>
    <s v="CALI"/>
    <n v="76"/>
    <s v="VALLE DEL CAUCA"/>
    <m/>
    <n v="3113565801"/>
    <n v="3147948162"/>
    <m/>
    <m/>
    <m/>
    <s v="08/10/2025"/>
    <n v="10"/>
    <n v="8"/>
    <n v="2020"/>
    <s v="ESCAPE [3] [FL] TITANIUM TP 2000CC 4X2"/>
    <s v="L1D58545"/>
    <s v="WF0CP6B92L1D58545"/>
    <n v="3006140"/>
    <s v="FORD"/>
    <s v="FORD ESCAPE "/>
    <n v="2.0497192796610171E-2"/>
    <n v="94400000"/>
    <s v="ALLIANZ"/>
    <s v="CAMIONETAPASAJ"/>
    <s v="PARTICULAR"/>
    <s v="anapatino08@gmail.com"/>
    <n v="161916456"/>
    <n v="1934935"/>
    <n v="1605995.7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8075790"/>
    <n v="78075790"/>
    <s v="M"/>
    <s v="BERNARDO"/>
    <s v="ANTONIO"/>
    <s v="TORRES"/>
    <s v="NARVAEZ"/>
    <d v="1981-10-07T00:00:00"/>
    <s v="FZL387"/>
    <n v="0"/>
    <s v="MONTERIA"/>
    <n v="0"/>
    <s v="CÃ“RDOBA"/>
    <m/>
    <n v="3017768587"/>
    <n v="0"/>
    <m/>
    <m/>
    <m/>
    <s v="05/10/2025"/>
    <n v="10"/>
    <n v="5"/>
    <n v="2019"/>
    <s v="SPORTAGE [4] [F DESIRE TP 2000CC 2AB A"/>
    <s v="G4NAJW085837"/>
    <s v="U5YPG81ABKL592565"/>
    <n v="4606121"/>
    <s v="KIA"/>
    <s v="KIA SPORTAGE "/>
    <n v="2.6556587301587303E-2"/>
    <n v="88200000"/>
    <s v="HDI-LIBERTY"/>
    <s v="CAMIONETAPASAJ"/>
    <s v="PARTICULAR"/>
    <s v="bernardotorresn10@gmail.com"/>
    <n v="161943461"/>
    <n v="2342291"/>
    <n v="1948311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82414"/>
    <n v="32182414"/>
    <s v="F"/>
    <s v="LUZ"/>
    <s v="EDITH"/>
    <s v="GRISALES"/>
    <s v="MONSALVE"/>
    <d v="1982-11-28T00:00:00"/>
    <s v="NYL118"/>
    <n v="5001"/>
    <s v="MEDELLIN"/>
    <n v="5"/>
    <s v="ANTIOQUIA"/>
    <m/>
    <n v="3157542616"/>
    <n v="0"/>
    <m/>
    <m/>
    <m/>
    <s v="28/10/2025"/>
    <n v="10"/>
    <n v="28"/>
    <n v="2025"/>
    <s v="COROLLA CROSS [FL] SE-G HYBRID TP 1800CC 7AB 4"/>
    <s v="2ZR3B42573"/>
    <s v="9BRKZAAG2S0704177"/>
    <n v="9006197"/>
    <s v="TOYOTA"/>
    <s v="TOYOTA COROLLA "/>
    <n v="1.5428670875179341E-2"/>
    <n v="139400000"/>
    <s v="MAPFRE"/>
    <s v="CAMIONETA PASAJEROS"/>
    <s v="PARTICULAR"/>
    <s v="legrisales@hotmail.com"/>
    <n v="29924077"/>
    <n v="2150756.7200000002"/>
    <n v="1787358.59"/>
    <m/>
    <m/>
    <m/>
    <s v=""/>
    <s v=""/>
    <s v=""/>
    <m/>
    <m/>
    <m/>
    <n v="30034417"/>
    <n v="2144983.13"/>
    <n v="1782506.83"/>
    <m/>
    <m/>
    <m/>
    <m/>
    <m/>
    <m/>
    <m/>
    <m/>
    <m/>
    <x v="3"/>
    <s v="COS"/>
  </r>
  <r>
    <n v="10251266"/>
    <n v="10251266"/>
    <s v="M"/>
    <s v="BERNARDO"/>
    <n v="0"/>
    <s v="OCAMPO"/>
    <s v="BURGOS"/>
    <d v="1961-01-24T00:00:00"/>
    <s v="LPR789"/>
    <n v="17001"/>
    <s v="MANIZALES"/>
    <n v="17"/>
    <s v="CALDAS"/>
    <m/>
    <n v="3117624600"/>
    <n v="3136638914"/>
    <m/>
    <m/>
    <m/>
    <s v="10/10/2025"/>
    <n v="10"/>
    <n v="10"/>
    <n v="2022"/>
    <s v="JETTA [7] [FL] TSI HIGHLINE TP 1400CC T CT R17"/>
    <s v="DSJ035996"/>
    <s v="3VWLP6BU7NM025586"/>
    <n v="9201279"/>
    <s v="VOLKSWAGEN"/>
    <s v="VOLKSWAGEN JETTA "/>
    <n v="2.1852599770114941E-2"/>
    <n v="87000000"/>
    <s v="HDI-LIBERTY"/>
    <s v="AUTOMOVIL"/>
    <s v="PARTICULAR"/>
    <s v="julianaocampop@gmail.com"/>
    <n v="29936021"/>
    <n v="1901176.18"/>
    <n v="1577627.04"/>
    <m/>
    <m/>
    <m/>
    <s v=""/>
    <s v=""/>
    <s v=""/>
    <m/>
    <m/>
    <m/>
    <n v="30050881"/>
    <n v="1684245.97"/>
    <n v="1395332.75"/>
    <m/>
    <m/>
    <m/>
    <m/>
    <m/>
    <m/>
    <m/>
    <m/>
    <m/>
    <x v="1"/>
    <s v="COS"/>
  </r>
  <r>
    <n v="52423571"/>
    <n v="52423571"/>
    <s v="F"/>
    <s v="JOHANNA"/>
    <n v="0"/>
    <s v="PEREZ"/>
    <s v="CLAVIJO"/>
    <d v="1977-08-17T00:00:00"/>
    <s v="KZQ935"/>
    <n v="0"/>
    <s v="BOGOTA"/>
    <n v="25"/>
    <s v="BOGOTA"/>
    <m/>
    <n v="3116965648"/>
    <n v="0"/>
    <m/>
    <m/>
    <m/>
    <s v="21/10/2025"/>
    <n v="10"/>
    <n v="21"/>
    <n v="2022"/>
    <s v="KONA PREMIUM HYBRID TP 1600CC 4X2 6"/>
    <s v="G4LEMU178776"/>
    <s v="KMHK281EGNU078972"/>
    <n v="3206121"/>
    <s v="HYUNDAI"/>
    <s v="HYUNDAI KONA "/>
    <n v="2.5166708253358924E-2"/>
    <n v="104200000"/>
    <s v="MAPFRE"/>
    <s v="CAMIONETAPASAJ"/>
    <s v="PARTICULAR"/>
    <s v="jhan30.77@gmail.com"/>
    <n v="161814102"/>
    <n v="2622371"/>
    <n v="2183673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715250"/>
    <n v="30715250"/>
    <s v="F"/>
    <s v="ANA"/>
    <n v="0"/>
    <s v="GUERRERO"/>
    <n v="0"/>
    <d v="1959-04-30T00:00:00"/>
    <s v="GDR762"/>
    <n v="52001"/>
    <s v="PASTO"/>
    <n v="52"/>
    <s v="NARIÃ‘O"/>
    <m/>
    <n v="3176488304"/>
    <n v="0"/>
    <m/>
    <m/>
    <m/>
    <s v="14/10/2025"/>
    <n v="10"/>
    <n v="14"/>
    <n v="2022"/>
    <s v="DUSTER [2] ZEN MT 1600CC 4X2"/>
    <s v="J759Q084298"/>
    <s v="9FBHJD202NM086144"/>
    <n v="8006063"/>
    <s v="RENAULT"/>
    <s v="RENAULT DUSTER "/>
    <n v="4.2376275659824048E-2"/>
    <n v="68200000"/>
    <s v="SBS"/>
    <s v="CAMIONETAPASAJ"/>
    <s v="PARTICULAR"/>
    <s v="anapatyg59@hotmail.coom"/>
    <n v="161829131"/>
    <n v="2890062"/>
    <n v="2408623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793995"/>
    <n v="80793995"/>
    <s v="M"/>
    <s v="HARVEY"/>
    <s v="ALEXANDER"/>
    <s v="MALDONADO"/>
    <s v="MORENO"/>
    <d v="1984-03-27T00:00:00"/>
    <s v="GAX310"/>
    <n v="0"/>
    <s v="BOGOTA"/>
    <n v="25"/>
    <s v="BOGOTA"/>
    <m/>
    <n v="3115395727"/>
    <n v="0"/>
    <m/>
    <m/>
    <m/>
    <s v="10/10/2025"/>
    <n v="10"/>
    <n v="10"/>
    <n v="2019"/>
    <s v="218i [F46] Gran Tour TP 1500CC T"/>
    <n v="42145476"/>
    <s v="WBA6V7104KEM28627"/>
    <n v="806031"/>
    <s v="BMW"/>
    <s v="BMW 218i "/>
    <n v="3.6741860718171926E-2"/>
    <n v="91900000"/>
    <s v="ALLIANZ"/>
    <s v="CAMIONETAPASAJ"/>
    <s v="PARTICULAR"/>
    <n v="0"/>
    <n v="161791829"/>
    <n v="3376577"/>
    <n v="2817459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6670485"/>
    <n v="1076670485"/>
    <s v="M"/>
    <s v="JORGE"/>
    <s v="ALEXANDER"/>
    <s v="GONZALEZ"/>
    <s v="GARZON"/>
    <d v="1999-11-06T00:00:00"/>
    <s v="GSZ631"/>
    <n v="0"/>
    <s v="UBATE"/>
    <n v="25"/>
    <s v="CUNDINAMARCA"/>
    <m/>
    <n v="3208808331"/>
    <n v="0"/>
    <m/>
    <m/>
    <m/>
    <s v="26/10/2025"/>
    <n v="10"/>
    <n v="26"/>
    <n v="2022"/>
    <s v="TIGUAN [2] [FL] ELEGANCE 2.0 TS TP 2000CC T CT"/>
    <s v="DPJ003030"/>
    <s v="3VVSH65N8NM093851"/>
    <n v="9206094"/>
    <s v="VOLKSWAGEN"/>
    <s v="VOLKSWAGEN TIGUAN "/>
    <n v="3.3839747634069398E-2"/>
    <n v="126800000"/>
    <s v="PREVISORA"/>
    <s v="CAMIONETAPASAJ"/>
    <s v="PARTICULAR"/>
    <s v="jorge.gonzalez1717@hotmail.com"/>
    <n v="161912823"/>
    <n v="4290880"/>
    <n v="3585781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13917"/>
    <n v="79113917"/>
    <s v="M"/>
    <s v="RODRIGO"/>
    <n v="0"/>
    <s v="GUARNIZO"/>
    <s v="BARRETO"/>
    <d v="1959-03-13T00:00:00"/>
    <s v="JEZ604"/>
    <n v="0"/>
    <s v="BOGOTA"/>
    <n v="25"/>
    <s v="BOGOTA"/>
    <m/>
    <n v="3203452955"/>
    <n v="0"/>
    <m/>
    <m/>
    <m/>
    <s v="05/10/2026"/>
    <n v="10"/>
    <n v="5"/>
    <n v="2015"/>
    <s v="KORANDO C [FL] MT 2000CC TD 4X2 2AB"/>
    <n v="67195000535475"/>
    <s v="KPTA0A1SSFP165886"/>
    <n v="8306044"/>
    <s v="SSANGYONG"/>
    <s v="SSANGYONG KORANDO "/>
    <n v="2.2765772304832715E-2"/>
    <n v="53800000"/>
    <s v="BOLIVAR"/>
    <s v="CAMIONETA PASAJEROS"/>
    <s v="PARTICULAR"/>
    <s v="RODRIGUAR@GMAIL.COM"/>
    <n v="29950697"/>
    <n v="1224798.55"/>
    <n v="1009242.48"/>
    <m/>
    <m/>
    <m/>
    <n v="30008255"/>
    <n v="1281481.96"/>
    <n v="1056875.6000000001"/>
    <m/>
    <m/>
    <m/>
    <s v=""/>
    <s v=""/>
    <s v=""/>
    <m/>
    <m/>
    <m/>
    <m/>
    <m/>
    <m/>
    <m/>
    <m/>
    <m/>
    <x v="1"/>
    <s v="COS"/>
  </r>
  <r>
    <n v="8314727"/>
    <n v="8314727"/>
    <s v="M"/>
    <s v="ERNESTO"/>
    <n v="0"/>
    <s v="HENAO"/>
    <s v="VELEZ"/>
    <d v="1950-04-06T00:00:00"/>
    <s v="NDT367"/>
    <n v="0"/>
    <s v="BOGOTA"/>
    <n v="25"/>
    <s v="BOGOTA"/>
    <m/>
    <n v="3002166157"/>
    <n v="0"/>
    <m/>
    <m/>
    <m/>
    <s v="30/10/2025"/>
    <n v="10"/>
    <n v="30"/>
    <n v="2013"/>
    <s v="GOL [5] COMFORTLINE MT 1600CC 5P DH"/>
    <s v="CFZ941274"/>
    <s v="9BWAB45U5DT086370"/>
    <n v="9201161"/>
    <s v="VOLKSWAGEN"/>
    <s v="VOLKSWAGEN GOL "/>
    <n v="3.8565923566878983E-2"/>
    <n v="31400000"/>
    <s v="EQUIDAD"/>
    <s v="AUTOMOVIL"/>
    <s v="PARTICULAR"/>
    <n v="0"/>
    <n v="161848811"/>
    <n v="1210970"/>
    <n v="997622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42119"/>
    <n v="51642119"/>
    <s v="F"/>
    <s v="NUBIA"/>
    <s v="AZUCENA"/>
    <s v="PRIETO"/>
    <s v="GUIO"/>
    <d v="1959-12-18T00:00:00"/>
    <s v="NFR842"/>
    <n v="0"/>
    <s v="BOGOTA"/>
    <n v="25"/>
    <s v="BOGOTA"/>
    <m/>
    <n v="3144110278"/>
    <n v="3157969672"/>
    <m/>
    <m/>
    <m/>
    <s v="08/10/2025"/>
    <n v="10"/>
    <n v="8"/>
    <n v="2024"/>
    <s v="KICKS [FL] ADVANCE TP 1600CC R17"/>
    <s v="HR16759529V"/>
    <s v="3N8CP5HE9ZL626057"/>
    <n v="6406142"/>
    <s v="NISSAN"/>
    <s v="NISSAN KICKS "/>
    <n v="1.4161490545050056E-2"/>
    <n v="89900000"/>
    <s v="BOLIVAR"/>
    <s v="CAMIONETAPASAJ"/>
    <s v="PARTICULAR"/>
    <s v="nubiapster@gmail.com"/>
    <n v="161911915"/>
    <n v="1273118"/>
    <n v="1049846.72"/>
    <m/>
    <m/>
    <m/>
    <s v=""/>
    <s v=""/>
    <s v=""/>
    <m/>
    <m/>
    <m/>
    <s v=""/>
    <s v=""/>
    <s v=""/>
    <m/>
    <m/>
    <m/>
    <m/>
    <m/>
    <m/>
    <m/>
    <m/>
    <m/>
    <x v="2"/>
    <s v="COS"/>
  </r>
  <r>
    <n v="63545505"/>
    <n v="63545505"/>
    <s v="F"/>
    <s v="GLADYS"/>
    <s v="PATRICIA"/>
    <s v="ALDANA"/>
    <s v="TABARES"/>
    <d v="1983-12-03T00:00:00"/>
    <s v="JXQ738"/>
    <n v="0"/>
    <s v="BOGOTA"/>
    <n v="25"/>
    <s v="BOGOTA"/>
    <m/>
    <n v="3176392219"/>
    <n v="0"/>
    <m/>
    <m/>
    <m/>
    <s v="17/10/2025"/>
    <n v="10"/>
    <n v="17"/>
    <n v="2022"/>
    <s v="GLC 300 e [C253] 4MATIC C TP 2000CC T CT"/>
    <n v="27492031995109"/>
    <s v="W1N2533531F990130"/>
    <n v="5806079"/>
    <s v="MERCEDES BENZ"/>
    <s v="MERCEDES BENZ GLC "/>
    <n v="1.5563056300268097E-2"/>
    <n v="223800000"/>
    <s v="SURAMERICANA"/>
    <s v="CAMIONETAPASAJ"/>
    <s v="PARTICULAR"/>
    <s v="gladysatabares@gmail.com"/>
    <n v="161815294"/>
    <n v="3483012"/>
    <n v="2906901.07"/>
    <m/>
    <m/>
    <m/>
    <s v=""/>
    <s v=""/>
    <s v=""/>
    <m/>
    <m/>
    <m/>
    <s v=""/>
    <s v=""/>
    <s v=""/>
    <m/>
    <m/>
    <m/>
    <m/>
    <m/>
    <m/>
    <m/>
    <m/>
    <m/>
    <x v="3"/>
    <s v="COS"/>
  </r>
  <r>
    <n v="63289174"/>
    <n v="63289174"/>
    <s v="F"/>
    <s v="LEONOR"/>
    <n v="0"/>
    <s v="ANAYA"/>
    <s v="MENDOZA"/>
    <d v="1961-05-07T00:00:00"/>
    <s v="HDK175"/>
    <n v="68001"/>
    <s v="BUCARAMANGA"/>
    <n v="68"/>
    <s v="SANTANDER"/>
    <m/>
    <n v="3102764388"/>
    <n v="3128481390"/>
    <m/>
    <m/>
    <m/>
    <s v="08/10/2025"/>
    <n v="10"/>
    <n v="8"/>
    <n v="2013"/>
    <s v="MEGANE III 2.0L MT 2000CC 5P"/>
    <s v="M4RJ714N239207"/>
    <s v="VF1BZAV06DR169447"/>
    <n v="8001148"/>
    <s v="RENAULT"/>
    <s v="RENAULT MEGANE "/>
    <n v="3.6643465045592703E-2"/>
    <n v="32900000"/>
    <s v="MAPFRE"/>
    <s v="AUTOMOVIL"/>
    <s v="PARTICULAR"/>
    <s v="lmendoza2002@yahoo.com"/>
    <n v="161829657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43743"/>
    <n v="63343743"/>
    <s v="F"/>
    <s v="ADRIANA"/>
    <s v="MERCEDES"/>
    <s v="DUARTE"/>
    <s v="BAUTISTA"/>
    <d v="1968-01-22T00:00:00"/>
    <s v="JFQ521"/>
    <n v="68001"/>
    <s v="BUCARAMANGA"/>
    <n v="68"/>
    <s v="SANTANDER"/>
    <m/>
    <n v="3125760814"/>
    <n v="0"/>
    <m/>
    <m/>
    <m/>
    <s v="28/10/2025"/>
    <n v="10"/>
    <n v="28"/>
    <n v="2017"/>
    <s v="VERSA [FL] DRIVE MT 1600CC 2AB A"/>
    <s v="HR16829096M"/>
    <s v="3N1CN7AD0ZK156718"/>
    <n v="6401228"/>
    <s v="NISSAN"/>
    <s v="NISSAN VERSA "/>
    <n v="3.8141861575179001E-2"/>
    <n v="41900000"/>
    <s v="SBS"/>
    <s v="AUTOMOVIL"/>
    <s v="PARTICULAR"/>
    <s v="ameduarteb68@hotmail.com"/>
    <n v="161851465"/>
    <n v="1598144"/>
    <n v="1322978.5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773237"/>
    <n v="42773237"/>
    <s v="F"/>
    <s v="DIANA"/>
    <s v="PATRICIA"/>
    <s v="MONTOYA"/>
    <s v="ORTIZ"/>
    <d v="1967-05-31T00:00:00"/>
    <s v="KBV587"/>
    <n v="5001"/>
    <s v="MEDELLIN"/>
    <n v="5"/>
    <s v="ANTIOQUIA"/>
    <m/>
    <n v="3108451374"/>
    <n v="3007832436"/>
    <m/>
    <m/>
    <m/>
    <s v="14/10/2025"/>
    <n v="10"/>
    <n v="14"/>
    <n v="2010"/>
    <s v="4RUNNER [5] LIMITED AT 4000CC"/>
    <s v="1GRA041643"/>
    <s v="JTEBU4JR705004546"/>
    <n v="9008142"/>
    <s v="TOYOTA"/>
    <s v="TOYOTA 4RUNNER "/>
    <n v="1.6412467246111617E-2"/>
    <n v="109300000"/>
    <s v="SURAMERICANA"/>
    <s v="CAMPERO"/>
    <s v="PARTICULAR"/>
    <s v="diapamon@hotmail.com"/>
    <n v="29959907"/>
    <n v="1793882.67"/>
    <n v="1487464.43"/>
    <m/>
    <m/>
    <m/>
    <s v=""/>
    <s v=""/>
    <s v=""/>
    <m/>
    <m/>
    <m/>
    <n v="30046241"/>
    <n v="1732378.76"/>
    <n v="1435780.47"/>
    <m/>
    <m/>
    <m/>
    <m/>
    <m/>
    <m/>
    <m/>
    <m/>
    <m/>
    <x v="1"/>
    <s v="COS"/>
  </r>
  <r>
    <n v="36274946"/>
    <n v="36274946"/>
    <s v="F"/>
    <s v="GLORIA"/>
    <s v="LENID"/>
    <s v="TORO"/>
    <s v="VARGAS"/>
    <d v="1964-07-29T00:00:00"/>
    <s v="FRM506"/>
    <n v="41001"/>
    <s v="NEIVA"/>
    <n v="41"/>
    <s v="HUILA"/>
    <m/>
    <n v="3187075606"/>
    <n v="3176546343"/>
    <m/>
    <m/>
    <m/>
    <s v="26/10/2025"/>
    <n v="10"/>
    <n v="26"/>
    <n v="2019"/>
    <s v="KICKS SENSE MT 1600CC R16"/>
    <s v="HR16552986T"/>
    <s v="3N8CP5HD7ZL464761"/>
    <n v="6406130"/>
    <s v="NISSAN"/>
    <s v="NISSAN KICKS "/>
    <n v="2.4363053311793215E-2"/>
    <n v="61900000"/>
    <s v="BOLIVAR"/>
    <s v="CAMIONETAPASAJ"/>
    <s v="PARTICULAR"/>
    <s v="pagador@farmartips.com"/>
    <n v="161815550"/>
    <n v="1508073"/>
    <n v="1247288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54596"/>
    <n v="79554596"/>
    <s v="M"/>
    <s v="LUIS"/>
    <s v="HERNANDO"/>
    <s v="ESPINOSA"/>
    <s v="LEAL"/>
    <d v="1971-06-12T00:00:00"/>
    <s v="URP351"/>
    <n v="0"/>
    <s v="BOGOTA"/>
    <n v="25"/>
    <s v="BOGOTA"/>
    <m/>
    <n v="3105817725"/>
    <n v="0"/>
    <m/>
    <m/>
    <m/>
    <s v="31/10/2025"/>
    <n v="10"/>
    <n v="31"/>
    <n v="2015"/>
    <s v="ECOSPORT [2] TITANIUM TP 2000CC 4X2"/>
    <s v="AOJAF8974376"/>
    <s v="9BFZB55F9F8974376"/>
    <n v="3006127"/>
    <s v="FORD"/>
    <s v="FORD ECOSPORT "/>
    <n v="2.814622988505747E-2"/>
    <n v="43500000"/>
    <s v="SBS"/>
    <s v="CAMIONETAPASAJ"/>
    <s v="PARTICULAR"/>
    <n v="0"/>
    <n v="161813162"/>
    <n v="1224361"/>
    <n v="1008874.63"/>
    <m/>
    <m/>
    <m/>
    <s v=""/>
    <s v=""/>
    <s v=""/>
    <m/>
    <m/>
    <m/>
    <s v=""/>
    <s v=""/>
    <s v=""/>
    <m/>
    <m/>
    <m/>
    <m/>
    <m/>
    <m/>
    <m/>
    <m/>
    <m/>
    <x v="1"/>
    <s v="COS"/>
  </r>
  <r>
    <n v="5653923"/>
    <n v="5653923"/>
    <s v="M"/>
    <s v="JAIME"/>
    <n v="0"/>
    <s v="SUÃREZ"/>
    <s v="BAUTISTA"/>
    <d v="1973-04-16T00:00:00"/>
    <s v="LKR551"/>
    <n v="0"/>
    <s v="BOGOTA"/>
    <n v="25"/>
    <s v="BOGOTA"/>
    <m/>
    <n v="3132619633"/>
    <n v="0"/>
    <m/>
    <m/>
    <m/>
    <s v="07/10/2025"/>
    <n v="10"/>
    <n v="7"/>
    <n v="2022"/>
    <s v="GOL [7] [FL] TRENDLINE MT 1600CC 2AB ABS"/>
    <s v="CFZV36789"/>
    <s v="9BWAB45U7NT124196"/>
    <n v="9201263"/>
    <s v="VOLKSWAGEN"/>
    <s v="VOLKSWAGEN GOL "/>
    <n v="3.3015599795918366E-2"/>
    <n v="49000000"/>
    <s v="MAPFRE"/>
    <s v="AUTOMOVIL"/>
    <s v="PARTICULAR"/>
    <s v="naturaltextilsas@gmail.com"/>
    <n v="29971161"/>
    <n v="1617764.39"/>
    <n v="1339465.8700000001"/>
    <m/>
    <m/>
    <m/>
    <n v="30010953"/>
    <n v="1632878.8"/>
    <n v="1352167.06"/>
    <m/>
    <m/>
    <m/>
    <s v=""/>
    <s v=""/>
    <s v=""/>
    <m/>
    <m/>
    <m/>
    <m/>
    <m/>
    <m/>
    <m/>
    <m/>
    <m/>
    <x v="0"/>
    <s v="COS"/>
  </r>
  <r>
    <n v="1032366144"/>
    <n v="1032366144"/>
    <s v="F"/>
    <s v="ASTRID"/>
    <s v="LORENA"/>
    <s v="TELLO"/>
    <s v="TINJACA"/>
    <d v="1986-06-07T00:00:00"/>
    <s v="KQO940"/>
    <n v="0"/>
    <s v="BOGOTA"/>
    <n v="25"/>
    <s v="BOGOTA"/>
    <m/>
    <n v="3103885435"/>
    <n v="3012341014"/>
    <m/>
    <m/>
    <m/>
    <s v="16/10/2025"/>
    <n v="10"/>
    <n v="16"/>
    <n v="2022"/>
    <s v="GOL [7] [FL] TRENDLINE TP 1600CC 16V 2"/>
    <s v="CWS563964"/>
    <s v="9BWAL45U9NT049675"/>
    <n v="9201273"/>
    <s v="VOLKSWAGEN"/>
    <s v="VOLKSWAGEN GOL "/>
    <n v="3.2205955882352942E-2"/>
    <n v="54400000"/>
    <s v="MAPFRE"/>
    <s v="AUTOMOVIL"/>
    <s v="PARTICULAR"/>
    <s v="lorenatell06@hotmail.com"/>
    <n v="161813996"/>
    <n v="1752004"/>
    <n v="1452272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066560"/>
    <n v="86066560"/>
    <s v="M"/>
    <s v="OSCAR"/>
    <s v="NICOLAS"/>
    <s v="LOPEZ"/>
    <s v="GOMEZ"/>
    <d v="1980-07-20T00:00:00"/>
    <s v="LIL942"/>
    <n v="50001"/>
    <s v="VILLAVICENCIO"/>
    <n v="50"/>
    <s v="META"/>
    <m/>
    <n v="3156701771"/>
    <n v="0"/>
    <m/>
    <m/>
    <m/>
    <s v="13/10/2025"/>
    <n v="10"/>
    <n v="13"/>
    <n v="2023"/>
    <s v="2 [2] [FL] GRAND TOURING LX TP 1500CC 6AB TC CR"/>
    <s v="P540626815"/>
    <s v="3MDDJ2HAAPM405160"/>
    <n v="5601193"/>
    <s v="MAZDA"/>
    <s v="MAZDA 2 "/>
    <n v="3.1795382794307887E-2"/>
    <n v="77300000"/>
    <s v="MAPFRE"/>
    <s v="AUTOMOVIL"/>
    <s v="PARTICULAR"/>
    <n v="0"/>
    <n v="29956837"/>
    <n v="2457783.09"/>
    <n v="2045363.94"/>
    <m/>
    <m/>
    <m/>
    <s v=""/>
    <s v=""/>
    <s v=""/>
    <m/>
    <m/>
    <m/>
    <n v="30040101"/>
    <n v="2441759.02"/>
    <n v="2031898.34"/>
    <m/>
    <m/>
    <m/>
    <m/>
    <m/>
    <m/>
    <m/>
    <m/>
    <m/>
    <x v="0"/>
    <s v="COS"/>
  </r>
  <r>
    <n v="79863563"/>
    <n v="79863563"/>
    <s v="M"/>
    <s v="HENRY"/>
    <s v="ANDRES"/>
    <s v="MORENO"/>
    <s v="POVEDA"/>
    <d v="1976-12-20T00:00:00"/>
    <s v="JMV245"/>
    <n v="0"/>
    <s v="BOGOTA"/>
    <n v="25"/>
    <s v="BOGOTA"/>
    <m/>
    <n v="3202828382"/>
    <n v="0"/>
    <m/>
    <m/>
    <m/>
    <s v="18/10/2025"/>
    <n v="10"/>
    <n v="18"/>
    <n v="2021"/>
    <s v="VITARA GL MT 1600CC 2AB A"/>
    <s v="M16A2337675"/>
    <s v="TSMYD21S4MM813957"/>
    <n v="8806019"/>
    <s v="SUZUKI"/>
    <s v="SUZUKI VITARA "/>
    <n v="2.768466386554622E-2"/>
    <n v="71400000"/>
    <s v="HDI-LIBERTY"/>
    <s v="CAMIONETAPASAJ"/>
    <s v="PARTICULAR"/>
    <s v="henryanmo@hotmail.com"/>
    <n v="161815231"/>
    <n v="1976685"/>
    <n v="1641080.1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448383"/>
    <n v="7448383"/>
    <s v="M"/>
    <s v="TITO"/>
    <s v="JOSE"/>
    <s v="SOTO"/>
    <s v="VIDAL"/>
    <d v="1949-07-04T00:00:00"/>
    <s v="JDX924"/>
    <n v="0"/>
    <s v="BOGOTA"/>
    <n v="25"/>
    <s v="BOGOTA"/>
    <m/>
    <n v="3188112858"/>
    <n v="3165251449"/>
    <m/>
    <m/>
    <m/>
    <s v="26/10/2025"/>
    <n v="10"/>
    <n v="26"/>
    <n v="2017"/>
    <s v="X3 [F25] xDrive35i TP 3000CC T CT"/>
    <n v="4509679"/>
    <s v="WBAWX7108H0G78696"/>
    <n v="808027"/>
    <s v="BMW"/>
    <s v="BMW X3 "/>
    <n v="2.4257565290648694E-2"/>
    <n v="118700000"/>
    <s v="BOLIVAR"/>
    <s v="CAMPERO"/>
    <s v="PARTICULAR"/>
    <s v="cenpiusa@yahoo.com"/>
    <n v="161811340"/>
    <n v="2879373"/>
    <n v="2399640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26397"/>
    <n v="79626397"/>
    <s v="M"/>
    <s v="HUGO"/>
    <s v="ORLANDO"/>
    <s v="LASSO"/>
    <s v="MORALES"/>
    <d v="1974-03-12T00:00:00"/>
    <s v="LNO514"/>
    <n v="0"/>
    <s v="BOGOTA"/>
    <n v="25"/>
    <s v="BOGOTA"/>
    <m/>
    <n v="3208386251"/>
    <n v="0"/>
    <m/>
    <m/>
    <m/>
    <s v="26/10/2025"/>
    <n v="10"/>
    <n v="26"/>
    <n v="2023"/>
    <s v="KOLEOS [2] INTENS TP 2500CC CT TC"/>
    <s v="2TRC707F066042"/>
    <s v="VF1RZG006PC378479"/>
    <n v="8006058"/>
    <s v="RENAULT"/>
    <s v="RENAULT KOLEOS "/>
    <n v="1.2545822050290135E-2"/>
    <n v="103400000"/>
    <s v="BOLIVAR"/>
    <s v="CAMIONETAPASAJ"/>
    <s v="PARTICULAR"/>
    <s v="hugolasso@gmail.com"/>
    <n v="161893269"/>
    <n v="1297238"/>
    <n v="1070115.90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32392395"/>
    <n v="1032392395"/>
    <s v="F"/>
    <s v="CINDY"/>
    <s v="LILIANA"/>
    <s v="BOLAÃ‘OS"/>
    <s v="MUÃ‘OZ"/>
    <d v="1987-07-28T00:00:00"/>
    <s v="NLS182"/>
    <n v="0"/>
    <s v="BOGOTA"/>
    <n v="25"/>
    <s v="BOGOTA"/>
    <m/>
    <n v="3144908192"/>
    <n v="0"/>
    <m/>
    <m/>
    <m/>
    <s v="10/10/2025"/>
    <n v="10"/>
    <n v="10"/>
    <n v="2025"/>
    <s v="CX5 [2] GRAND TOURING C TP 2500CC 6AB R"/>
    <s v="PY22420708"/>
    <s v="JM7KF4WLAS0118357"/>
    <n v="5606108"/>
    <s v="MAZDA"/>
    <s v="MAZDA CX5 "/>
    <n v="2.4308782383419689E-2"/>
    <n v="154400000"/>
    <s v="ALLIANZ"/>
    <s v="CAMIONETAPASAJ"/>
    <s v="PARTICULAR"/>
    <s v="lilianacmunosb@gmail.com"/>
    <n v="161815227"/>
    <n v="3753276"/>
    <n v="3134013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077587"/>
    <n v="73077587"/>
    <s v="M"/>
    <s v="HARLAN"/>
    <n v="0"/>
    <s v="CABARCAS"/>
    <s v="TORRES"/>
    <d v="1956-06-30T00:00:00"/>
    <s v="TVC522"/>
    <n v="0"/>
    <s v="CARTAGENA"/>
    <n v="13"/>
    <s v="BOLIVAR"/>
    <m/>
    <n v="3054464502"/>
    <n v="3126297556"/>
    <m/>
    <m/>
    <m/>
    <s v="26/10/2025"/>
    <n v="10"/>
    <n v="26"/>
    <n v="2015"/>
    <s v="NP 300 FRONTIER 2.5L MT 2500CC 4X2 T"/>
    <s v="YD25621840P"/>
    <s v="3N6PD23T3ZK943250"/>
    <n v="6421060"/>
    <s v="NISSAN"/>
    <s v="NISSAN NP "/>
    <n v="2.5618534161490684E-2"/>
    <n v="80500000"/>
    <s v="EQUIDAD"/>
    <s v="PICKUPDOBLECAB"/>
    <s v="PARTICULAR"/>
    <s v="harcato@gmail.com"/>
    <n v="161807327"/>
    <n v="2062292"/>
    <n v="1713018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614745"/>
    <n v="19614745"/>
    <s v="M"/>
    <s v="JUAN"/>
    <s v="CARLOS"/>
    <s v="RODRIGUEZ"/>
    <s v="SOLANO"/>
    <d v="1970-06-24T00:00:00"/>
    <s v="NBL382"/>
    <n v="0"/>
    <s v="BARRANQUILLA"/>
    <n v="8"/>
    <s v="ATLANTICO"/>
    <m/>
    <n v="3001715729"/>
    <n v="3205147841"/>
    <m/>
    <m/>
    <m/>
    <s v="04/10/2025"/>
    <n v="10"/>
    <n v="4"/>
    <n v="2019"/>
    <s v="ONIX [FL] LTZ MT 1400CC 5P 2A"/>
    <s v="JTW000270"/>
    <s v="9BGKT69T0KG197524"/>
    <n v="1601318"/>
    <s v="CHEVROLET"/>
    <s v="CHEVROLET ONIX "/>
    <n v="3.7423522458628844E-2"/>
    <n v="42300000"/>
    <s v="PREVISORA"/>
    <s v="AUTOMOVIL"/>
    <s v="PARTICULAR"/>
    <s v="rodriguezsolano0624@gmail.com"/>
    <n v="161806401"/>
    <n v="1583015"/>
    <n v="1310264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44953"/>
    <n v="11344953"/>
    <s v="M"/>
    <s v="WILLIAM"/>
    <s v="MAURICIO"/>
    <s v="MURCIA"/>
    <s v="CARRILLO"/>
    <d v="1966-12-09T00:00:00"/>
    <s v="JXY087"/>
    <n v="0"/>
    <s v="BOGOTA"/>
    <n v="25"/>
    <s v="BOGOTA"/>
    <m/>
    <n v="3153265921"/>
    <n v="0"/>
    <m/>
    <m/>
    <m/>
    <s v="15/10/2025"/>
    <n v="10"/>
    <n v="15"/>
    <n v="2022"/>
    <s v="CX30 GRAND TOURING TP 2500CC 7AB R"/>
    <s v="PY40362796"/>
    <s v="3MVDM2WLANL115009"/>
    <n v="5606102"/>
    <s v="MAZDA"/>
    <s v="MAZDA CX30 "/>
    <n v="2.0108370221327967E-2"/>
    <n v="99400000"/>
    <s v="SURAMERICANA"/>
    <s v="CAMIONETAPASAJ"/>
    <s v="PARTICULAR"/>
    <s v="willmur1209@gmail.com"/>
    <n v="161909956"/>
    <n v="1998772"/>
    <n v="1659640.38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548835"/>
    <n v="98548835"/>
    <s v="M"/>
    <s v="WILMAR"/>
    <s v="ALBERTO"/>
    <s v="HERNANDEZ"/>
    <s v="HERNANDEZ"/>
    <d v="1968-11-12T00:00:00"/>
    <s v="IAX936"/>
    <n v="5001"/>
    <s v="MEDELLIN"/>
    <n v="5"/>
    <s v="ANTIOQUIA"/>
    <m/>
    <n v="3117346392"/>
    <n v="3225350778"/>
    <m/>
    <m/>
    <m/>
    <s v="13/10/2025"/>
    <n v="10"/>
    <n v="13"/>
    <n v="2016"/>
    <s v="GRAND VITARA [3 SZ GLX SPORT AT 2400CC 3P 4X"/>
    <s v="J24B1281273"/>
    <s v="JS3TA04VXG4100062"/>
    <n v="8808031"/>
    <s v="SUZUKI"/>
    <s v="SUZUKI GRAND "/>
    <n v="3.9137097902097899E-2"/>
    <n v="57200000"/>
    <s v="ALLIANZ"/>
    <s v="CAMPERO"/>
    <s v="PARTICULAR"/>
    <n v="0"/>
    <n v="161813346"/>
    <n v="2238642"/>
    <n v="1861211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880106"/>
    <n v="32880106"/>
    <s v="F"/>
    <s v="VIANIS"/>
    <n v="0"/>
    <s v="OSPINO"/>
    <s v="RAMIREZ"/>
    <d v="1977-07-19T00:00:00"/>
    <s v="JXW186"/>
    <n v="0"/>
    <s v="BOGOTA"/>
    <n v="25"/>
    <s v="BOGOTA"/>
    <m/>
    <n v="3114310298"/>
    <n v="3114312099"/>
    <m/>
    <m/>
    <m/>
    <s v="11/10/2025"/>
    <n v="10"/>
    <n v="11"/>
    <n v="2022"/>
    <s v="DUSTER [2] INTENS MT 1600CC 4X2"/>
    <s v="J759Q082535"/>
    <s v="9FBHJD203NM086461"/>
    <n v="8006065"/>
    <s v="RENAULT"/>
    <s v="RENAULT DUSTER "/>
    <n v="2.2645591251682369E-2"/>
    <n v="74300000"/>
    <s v="ALLIANZ"/>
    <s v="CAMIONETA PASAJEROS"/>
    <s v="PARTICULAR"/>
    <s v="vianis.ospino@gmail.com"/>
    <n v="29976179"/>
    <n v="1682567.43"/>
    <n v="1393922.21"/>
    <m/>
    <m/>
    <m/>
    <s v=""/>
    <s v=""/>
    <s v=""/>
    <m/>
    <m/>
    <m/>
    <n v="30158387"/>
    <n v="1963766.5"/>
    <n v="1630223.95"/>
    <m/>
    <m/>
    <m/>
    <m/>
    <m/>
    <m/>
    <m/>
    <m/>
    <m/>
    <x v="1"/>
    <s v="COS"/>
  </r>
  <r>
    <n v="43262183"/>
    <n v="43262183"/>
    <s v="F"/>
    <s v="MANUELA"/>
    <n v="0"/>
    <s v="CASTRILLON"/>
    <s v="GOMEZ"/>
    <d v="1980-11-13T00:00:00"/>
    <s v="JGN458"/>
    <n v="5001"/>
    <s v="MEDELLIN"/>
    <n v="5"/>
    <s v="ANTIOQUIA"/>
    <m/>
    <n v="3006554018"/>
    <n v="0"/>
    <m/>
    <m/>
    <m/>
    <s v="06/10/2025"/>
    <n v="10"/>
    <n v="6"/>
    <n v="2016"/>
    <s v="DMAX [3] 2.5L MT 2500CC 4X4 T"/>
    <s v="NL0564"/>
    <s v="8LBETF3W8G0385351"/>
    <n v="1621092"/>
    <s v="CHEVROLET"/>
    <s v="CHEVROLET DMAX "/>
    <n v="4.5642377701934016E-2"/>
    <n v="87900000"/>
    <s v="SURAMERICANA"/>
    <s v="PICKUPDOBLECAB"/>
    <s v="PARTICULAR"/>
    <n v="0"/>
    <n v="161798735"/>
    <n v="4011965"/>
    <n v="3351399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6598414"/>
    <n v="1036598414"/>
    <s v="F"/>
    <s v="JENNY"/>
    <n v="0"/>
    <s v="MONTOYA"/>
    <s v="OSORIO"/>
    <d v="1986-02-05T00:00:00"/>
    <s v="JOT594"/>
    <n v="5001"/>
    <s v="MEDELLIN"/>
    <n v="5"/>
    <s v="ANTIOQUIA"/>
    <m/>
    <n v="3043791489"/>
    <n v="0"/>
    <m/>
    <m/>
    <m/>
    <s v="02/10/2025"/>
    <n v="10"/>
    <n v="2"/>
    <n v="2021"/>
    <s v="LOGAN [2] [FL] LIFE + MT 1600CC 16V AA 4AB"/>
    <s v="A812UG16990"/>
    <s v="9FB4SREB4MM492954"/>
    <n v="8001201"/>
    <s v="RENAULT"/>
    <s v="RENAULT LOGAN "/>
    <n v="3.7342750326797389E-2"/>
    <n v="45900000"/>
    <s v="MAPFRE"/>
    <s v="AUTOMOVIL"/>
    <s v="PARTICULAR"/>
    <n v="0"/>
    <n v="29930753"/>
    <n v="1714032.24"/>
    <n v="1420363.23"/>
    <m/>
    <m/>
    <m/>
    <n v="29995969"/>
    <n v="1865536.77"/>
    <n v="1547677.96"/>
    <m/>
    <m/>
    <m/>
    <s v=""/>
    <s v=""/>
    <s v=""/>
    <m/>
    <m/>
    <m/>
    <m/>
    <m/>
    <m/>
    <m/>
    <m/>
    <m/>
    <x v="0"/>
    <s v="COS"/>
  </r>
  <r>
    <n v="15328069"/>
    <n v="15328069"/>
    <s v="M"/>
    <s v="OLVERY"/>
    <s v="ALBERTO"/>
    <s v="QUINTANA"/>
    <s v="VELASQUEZ"/>
    <d v="1974-12-06T00:00:00"/>
    <s v="LYK267"/>
    <n v="5001"/>
    <s v="MEDELLIN"/>
    <n v="5"/>
    <s v="ANTIOQUIA"/>
    <m/>
    <n v="3206799578"/>
    <n v="0"/>
    <m/>
    <m/>
    <m/>
    <s v="09/10/2026"/>
    <n v="10"/>
    <n v="9"/>
    <n v="2025"/>
    <s v="STEPWAY [2] [FL] ZEN MT 1600CC 16V AA 4AB"/>
    <s v="J759Q301615"/>
    <s v="9FB5SR0E1SM072730"/>
    <n v="8001208"/>
    <s v="RENAULT"/>
    <s v="RENAULT STEPWAY "/>
    <n v="2.9628019495091164E-2"/>
    <n v="71300000"/>
    <s v="MAPFRE"/>
    <s v="AUTOMOVIL"/>
    <s v="PARTICULAR"/>
    <s v="olveryq@gmail.com"/>
    <n v="29977265"/>
    <n v="2112477.79"/>
    <n v="1755191.42"/>
    <m/>
    <m/>
    <m/>
    <s v=""/>
    <s v=""/>
    <s v=""/>
    <m/>
    <m/>
    <m/>
    <n v="30159266"/>
    <n v="2115262"/>
    <n v="1757531.09"/>
    <m/>
    <m/>
    <m/>
    <m/>
    <m/>
    <m/>
    <m/>
    <m/>
    <m/>
    <x v="0"/>
    <s v="COS"/>
  </r>
  <r>
    <n v="14220262"/>
    <n v="14220262"/>
    <s v="M"/>
    <s v="FERNANDO"/>
    <n v="0"/>
    <s v="VARON"/>
    <s v="PALOMINO"/>
    <d v="1955-07-16T00:00:00"/>
    <s v="LFS798"/>
    <n v="0"/>
    <s v="IBAGUE"/>
    <n v="73"/>
    <s v="TOLIMA"/>
    <m/>
    <n v="3002047531"/>
    <n v="3002077531"/>
    <m/>
    <m/>
    <m/>
    <s v="27/10/2025"/>
    <n v="10"/>
    <n v="27"/>
    <n v="2023"/>
    <s v="STEPWAY [2] [FL INTENS TP 1600CC 16V A"/>
    <s v="9FB5SR4DXPM300028"/>
    <s v="J759Q130148"/>
    <n v="8001211"/>
    <s v="RENAULT"/>
    <s v="RENAULT STEPWAY "/>
    <n v="3.0233907563025211E-2"/>
    <n v="71400000"/>
    <s v="MAPFRE"/>
    <s v="AUTOMOVIL"/>
    <s v="PARTICULAR"/>
    <s v="varonpalomino55@gmail.com"/>
    <n v="161850365"/>
    <n v="2158701"/>
    <n v="1794034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8749191"/>
    <n v="78749191"/>
    <s v="M"/>
    <s v="ALEX"/>
    <s v="GABRIEL"/>
    <s v="ARGEL"/>
    <s v="ROQUEME"/>
    <d v="1976-03-06T00:00:00"/>
    <s v="ISX960"/>
    <n v="0"/>
    <s v="MONTERIA"/>
    <n v="0"/>
    <s v="CÃ“RDOBA"/>
    <m/>
    <n v="3017962869"/>
    <n v="0"/>
    <m/>
    <m/>
    <m/>
    <s v="11/10/2025"/>
    <n v="10"/>
    <n v="11"/>
    <n v="2019"/>
    <s v="LOGAN [2] EXPRESSION / LIFE + MT 1600CC AA 8V 2AB"/>
    <s v="A812UE17140"/>
    <s v="9FB4SREB4KM277673"/>
    <n v="8001189"/>
    <s v="RENAULT"/>
    <s v="RENAULT LOGAN "/>
    <n v="3.316069498680739E-2"/>
    <n v="37900000"/>
    <s v="HDI-LIBERTY"/>
    <s v="AUTOMOVIL"/>
    <s v="PARTICULAR"/>
    <s v="agargel01@gmail.com"/>
    <n v="29972616"/>
    <n v="1256790.3400000001"/>
    <n v="1036126.34"/>
    <m/>
    <m/>
    <m/>
    <n v="30012411"/>
    <n v="1201499.95"/>
    <n v="989663.82"/>
    <m/>
    <m/>
    <m/>
    <s v=""/>
    <s v=""/>
    <s v=""/>
    <m/>
    <m/>
    <m/>
    <m/>
    <m/>
    <m/>
    <m/>
    <m/>
    <m/>
    <x v="0"/>
    <s v="COS"/>
  </r>
  <r>
    <n v="1032413143"/>
    <n v="1032413143"/>
    <s v="M"/>
    <s v="ANDREY"/>
    <s v="GIOVANNY"/>
    <s v="RODRIGUEZ"/>
    <s v="PARRA"/>
    <d v="1988-05-20T00:00:00"/>
    <s v="LOZ493"/>
    <n v="0"/>
    <s v="BOGOTA"/>
    <n v="25"/>
    <s v="BOGOTA"/>
    <m/>
    <n v="3002062882"/>
    <n v="0"/>
    <m/>
    <m/>
    <m/>
    <s v="08/10/2025"/>
    <n v="10"/>
    <n v="8"/>
    <n v="2023"/>
    <s v="SWIFT [4] HYBRID MT 1200CC 5P 6A"/>
    <s v="K12C5791616"/>
    <s v="JS2ZC53SXP6405241"/>
    <n v="8801057"/>
    <s v="SUZUKI"/>
    <s v="SUZUKI SWIFT "/>
    <n v="3.1309072327044024E-2"/>
    <n v="63600000"/>
    <s v="EQUIDAD"/>
    <s v="AUTOMOVIL"/>
    <s v="PARTICULAR"/>
    <s v="andrey.rodriguezp@gmail.com"/>
    <n v="161813962"/>
    <n v="1991257"/>
    <n v="1653325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92995"/>
    <n v="39792995"/>
    <s v="F"/>
    <s v="CECILIA"/>
    <s v="ELENA"/>
    <s v="RINCON"/>
    <s v="SAIZ"/>
    <d v="1972-08-01T00:00:00"/>
    <s v="KSV056"/>
    <n v="0"/>
    <s v="BOGOTA"/>
    <n v="25"/>
    <s v="BOGOTA"/>
    <m/>
    <n v="3107994057"/>
    <n v="0"/>
    <m/>
    <m/>
    <m/>
    <s v="23/10/2025"/>
    <n v="10"/>
    <n v="23"/>
    <n v="2022"/>
    <s v="TAOS HIGHLINE TP 1400CC T 6AB"/>
    <s v="DSJ011191"/>
    <s v="8AWBJ6B21NA803286"/>
    <n v="9206089"/>
    <s v="VOLKSWAGEN"/>
    <s v="VOLKSWAGEN TAOS "/>
    <n v="1.2947222731439046E-2"/>
    <n v="109100000"/>
    <s v="ALLIANZ"/>
    <s v="CAMIONETAPASAJ"/>
    <s v="PARTICULAR"/>
    <n v="0"/>
    <n v="161813939"/>
    <n v="1412542"/>
    <n v="1167010.36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37545239"/>
    <n v="37545239"/>
    <s v="F"/>
    <s v="EVA"/>
    <s v="MARIA"/>
    <s v="CONCHA"/>
    <n v="0"/>
    <d v="1977-03-01T00:00:00"/>
    <s v="LZR262"/>
    <n v="85001"/>
    <s v="YOPAL"/>
    <n v="85"/>
    <s v="CASANARE"/>
    <m/>
    <n v="3202742456"/>
    <n v="0"/>
    <m/>
    <m/>
    <m/>
    <s v="07/10/2025"/>
    <n v="10"/>
    <n v="7"/>
    <n v="2025"/>
    <s v="SELTOS EMOTION AT 2000CC 6AB R"/>
    <s v="G4NHPH330018"/>
    <s v="KNAEP81AES7678783"/>
    <n v="4606163"/>
    <s v="KIA"/>
    <s v="KIA SELTOS "/>
    <n v="2.995666355140187E-2"/>
    <n v="107000000"/>
    <s v="HDI-LIBERTY"/>
    <s v="CAMIONETAPASAJ"/>
    <s v="PARTICULAR"/>
    <s v="evaconcha2005@yahoo.es"/>
    <n v="161961834"/>
    <n v="3205363"/>
    <n v="2673582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69598"/>
    <n v="52169598"/>
    <s v="F"/>
    <s v="MARTHA"/>
    <s v="LUCIA"/>
    <s v="HERNANDEZ"/>
    <s v="ORTEGA"/>
    <d v="1975-01-21T00:00:00"/>
    <s v="LOZ974"/>
    <n v="0"/>
    <s v="BOGOTA"/>
    <n v="25"/>
    <s v="BOGOTA"/>
    <m/>
    <n v="3114666358"/>
    <n v="0"/>
    <m/>
    <m/>
    <m/>
    <s v="05/10/2025"/>
    <n v="10"/>
    <n v="5"/>
    <n v="2024"/>
    <s v="SELTOS VIBRANT AT 2000CC 6AB R"/>
    <s v="G4NHPH328008"/>
    <s v="KNAER81AER7532261"/>
    <n v="4606164"/>
    <s v="KIA"/>
    <s v="KIA SELTOS "/>
    <n v="2.3489204440333027E-2"/>
    <n v="108100000"/>
    <s v="MAPFRE"/>
    <s v="CAMIONETAPASAJ"/>
    <s v="PARTICULAR"/>
    <s v="marthalucia3034@yahoo.com"/>
    <n v="161808544"/>
    <n v="2539183"/>
    <n v="2113767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624021"/>
    <n v="1130624021"/>
    <s v="F"/>
    <s v="JOHANA"/>
    <n v="0"/>
    <s v="RIVILLAS"/>
    <s v="LIBREROS"/>
    <d v="1986-02-04T00:00:00"/>
    <s v="JSY032"/>
    <n v="76001"/>
    <s v="CALI"/>
    <n v="76"/>
    <s v="VALLE DEL CAUCA"/>
    <m/>
    <n v="3182048444"/>
    <n v="0"/>
    <m/>
    <m/>
    <m/>
    <s v="29/10/2025"/>
    <n v="10"/>
    <n v="29"/>
    <n v="2021"/>
    <s v="CX5 [2] TOURING TP 2000CC 6AB R17 4X"/>
    <s v="PE31567880"/>
    <s v="JM7KF2W7AM0606159"/>
    <n v="5606086"/>
    <s v="MAZDA"/>
    <s v="MAZDA CX5 "/>
    <n v="3.3831231902985072E-2"/>
    <n v="107200000"/>
    <s v="BOLIVAR"/>
    <s v="CAMIONETA PASAJEROS"/>
    <s v="PARTICULAR"/>
    <s v="johanarili86@hotmail.com"/>
    <n v="29959459"/>
    <n v="3626708.06"/>
    <n v="3027653.83"/>
    <m/>
    <m/>
    <m/>
    <s v=""/>
    <s v=""/>
    <s v=""/>
    <m/>
    <m/>
    <m/>
    <n v="30045295"/>
    <n v="3203720.42"/>
    <n v="2672202.0299999998"/>
    <m/>
    <m/>
    <m/>
    <m/>
    <m/>
    <m/>
    <m/>
    <m/>
    <m/>
    <x v="0"/>
    <s v="COS"/>
  </r>
  <r>
    <n v="39351899"/>
    <n v="39351899"/>
    <s v="F"/>
    <s v="GLORIA"/>
    <s v="ESTELLA"/>
    <s v="ARGUELLO"/>
    <s v="CORRAL"/>
    <d v="1962-12-24T00:00:00"/>
    <s v="USX900"/>
    <n v="5318"/>
    <s v="GUARNE"/>
    <n v="5"/>
    <s v="ANTIOQUIA"/>
    <m/>
    <n v="3127574192"/>
    <n v="3105026832"/>
    <m/>
    <m/>
    <m/>
    <s v="31/10/2025"/>
    <n v="10"/>
    <n v="31"/>
    <n v="2015"/>
    <s v="TRACKER LT TP 1800CC CT"/>
    <s v="CFL197395"/>
    <s v="3GNCJ8EE0FL197395"/>
    <n v="1606224"/>
    <s v="CHEVROLET"/>
    <s v="CHEVROLET TRACKER "/>
    <n v="3.6612024096385545E-2"/>
    <n v="41500000"/>
    <s v="MAPFRE"/>
    <s v="CAMIONETAPASAJ"/>
    <s v="PARTICULAR"/>
    <s v="yosoyfelicidad@gmail.com"/>
    <n v="161831244"/>
    <n v="1519399"/>
    <n v="1256805.88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40159"/>
    <n v="91240159"/>
    <s v="M"/>
    <s v="JAVIER"/>
    <s v="ENRIQUE"/>
    <s v="MENDEZ"/>
    <s v="GARCIA"/>
    <d v="1965-08-18T00:00:00"/>
    <s v="JSO313"/>
    <n v="50001"/>
    <s v="VILLAVICENCIO"/>
    <n v="50"/>
    <s v="META"/>
    <m/>
    <n v="3156587413"/>
    <n v="3012198435"/>
    <m/>
    <m/>
    <m/>
    <s v="12/10/2025"/>
    <n v="10"/>
    <n v="12"/>
    <n v="2022"/>
    <s v="COROLLA CROSS SE-G HYBRID TP 1800CC 7AB 4"/>
    <s v="2ZR2M68133"/>
    <s v="9BRKZAAG9N0611306"/>
    <n v="9006179"/>
    <s v="TOYOTA"/>
    <s v="TOYOTA COROLLA "/>
    <n v="2.8518357821953326E-2"/>
    <n v="115700000"/>
    <s v="MAPFRE"/>
    <s v="CAMIONETAPASAJ"/>
    <s v="PARTICULAR"/>
    <s v="mendezjavier012@gmail.com"/>
    <n v="161947005"/>
    <n v="3299574"/>
    <n v="2752751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774468"/>
    <n v="42774468"/>
    <s v="F"/>
    <s v="MARIA"/>
    <s v="ADELINA"/>
    <s v="ZAPATA"/>
    <s v="PEREZ"/>
    <d v="1967-08-24T00:00:00"/>
    <s v="JQP753"/>
    <n v="5266"/>
    <s v="ENVIGADO"/>
    <n v="5"/>
    <s v="ANTIOQUIA"/>
    <m/>
    <n v="3113215865"/>
    <n v="0"/>
    <m/>
    <m/>
    <m/>
    <s v="21/10/2025"/>
    <n v="10"/>
    <n v="21"/>
    <n v="2021"/>
    <s v="2 [2] [FL] GRAND TOURING LX SED TP 1500CC 6AB TC CR"/>
    <s v="P540598134"/>
    <s v="3MDDJ2SAAMM303784"/>
    <n v="5601200"/>
    <s v="MAZDA"/>
    <s v="MAZDA 2 "/>
    <n v="3.0615839716312061E-2"/>
    <n v="70500000"/>
    <s v="ALLIANZ"/>
    <s v="AUTOMOVIL"/>
    <s v="PARTICULAR"/>
    <s v="adelinazpt@gmail.com"/>
    <n v="29952324"/>
    <n v="2158416.7000000002"/>
    <n v="1793795.55"/>
    <m/>
    <m/>
    <m/>
    <s v=""/>
    <s v=""/>
    <s v=""/>
    <m/>
    <m/>
    <m/>
    <n v="30031603"/>
    <n v="3055873.08"/>
    <n v="2547960.5699999998"/>
    <m/>
    <m/>
    <m/>
    <m/>
    <m/>
    <m/>
    <m/>
    <m/>
    <m/>
    <x v="0"/>
    <s v="COS"/>
  </r>
  <r>
    <n v="1060416100"/>
    <n v="1060416100"/>
    <s v="M"/>
    <s v="YEISON"/>
    <s v="HERNANDO"/>
    <s v="VIDAL"/>
    <s v="LOZANO"/>
    <d v="1986-06-05T00:00:00"/>
    <s v="LSQ397"/>
    <n v="0"/>
    <s v="JAMUNDI"/>
    <n v="76"/>
    <s v="VALLE DEL CAUCA"/>
    <m/>
    <n v="3137058213"/>
    <n v="3168525696"/>
    <m/>
    <m/>
    <m/>
    <s v="21/10/2025"/>
    <n v="10"/>
    <n v="21"/>
    <n v="2023"/>
    <s v="GRAVITI ADVANCE TP 1600CC 5P 2AB ABS"/>
    <s v="G4FGNU182786"/>
    <s v="9BHCP51CBPP332031"/>
    <n v="3201389"/>
    <s v="HYUNDAI"/>
    <s v="HYUNDAI GRAVITI "/>
    <n v="3.9117545137880988E-2"/>
    <n v="68900000"/>
    <s v="HDI-LIBERTY"/>
    <s v="AUTOMOVIL"/>
    <s v="PARTICULAR"/>
    <s v="yeisonyei@hotmail.com"/>
    <n v="29937155"/>
    <n v="2695198.86"/>
    <n v="2244872.9900000002"/>
    <m/>
    <m/>
    <m/>
    <n v="30001451"/>
    <n v="2976466.88"/>
    <n v="2481232.67"/>
    <m/>
    <m/>
    <m/>
    <s v=""/>
    <s v=""/>
    <s v=""/>
    <m/>
    <m/>
    <m/>
    <m/>
    <m/>
    <m/>
    <m/>
    <m/>
    <m/>
    <x v="0"/>
    <s v="COS"/>
  </r>
  <r>
    <n v="72005874"/>
    <n v="72005874"/>
    <s v="M"/>
    <s v="ALBERTO"/>
    <s v="MARIO"/>
    <s v="RODRIGUEZ"/>
    <s v="HIDALGO"/>
    <d v="1978-12-16T00:00:00"/>
    <s v="NKZ761"/>
    <n v="0"/>
    <s v="BOGOTA"/>
    <n v="25"/>
    <s v="BOGOTA"/>
    <m/>
    <n v="3007414348"/>
    <n v="0"/>
    <m/>
    <m/>
    <m/>
    <s v="04/10/2025"/>
    <n v="10"/>
    <n v="4"/>
    <n v="2025"/>
    <s v="CX30 TOURING MHEV [F TP 2000CC 7AB R"/>
    <s v="PE40798695"/>
    <s v="3MVDM2W7ASL305059"/>
    <n v="5606127"/>
    <s v="MAZDA"/>
    <s v="MAZDA CX30 "/>
    <n v="1.3997993650793652E-2"/>
    <n v="119700000"/>
    <s v="MAPFRE"/>
    <s v="CAMIONETA PASAJEROS"/>
    <s v="PARTICULAR"/>
    <s v="almarohi@gmail.com"/>
    <n v="29934781"/>
    <n v="1675559.84"/>
    <n v="1388033.48"/>
    <m/>
    <m/>
    <m/>
    <s v=""/>
    <s v=""/>
    <s v=""/>
    <m/>
    <m/>
    <m/>
    <n v="30050233"/>
    <n v="1675559.84"/>
    <n v="1388033.48"/>
    <m/>
    <m/>
    <m/>
    <m/>
    <m/>
    <m/>
    <m/>
    <m/>
    <m/>
    <x v="2"/>
    <s v="COS"/>
  </r>
  <r>
    <n v="38283945"/>
    <n v="38283945"/>
    <s v="F"/>
    <s v="LUZ"/>
    <s v="MARINA"/>
    <s v="TRIVIÃ‘O"/>
    <s v="DEVIA"/>
    <d v="1965-11-15T00:00:00"/>
    <s v="LQZ138"/>
    <n v="0"/>
    <s v="BARRANQUILLA"/>
    <n v="8"/>
    <s v="ATLANTICO"/>
    <m/>
    <n v="3108526859"/>
    <n v="3158519453"/>
    <m/>
    <m/>
    <m/>
    <s v="19/10/2025"/>
    <n v="10"/>
    <n v="19"/>
    <n v="2023"/>
    <s v="CITY EXL TP 1500CC 5P 6A"/>
    <s v="L15ZJ2000163"/>
    <s v="93HGN2670PK500176"/>
    <n v="3401171"/>
    <s v="HONDA"/>
    <s v="HONDA CITY "/>
    <n v="3.9111755379388449E-2"/>
    <n v="88300000"/>
    <s v="ALLIANZ"/>
    <s v="AUTOMOVIL"/>
    <s v="PARTICULAR"/>
    <s v="lmtd65@hotmail.com"/>
    <n v="161806297"/>
    <n v="3453568"/>
    <n v="2882158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514107"/>
    <n v="41514107"/>
    <s v="F"/>
    <s v="GLORIA"/>
    <s v="FABIOLA"/>
    <s v="PARRA"/>
    <s v="VARGAS"/>
    <d v="1951-04-20T00:00:00"/>
    <s v="JMO918"/>
    <n v="0"/>
    <s v="BOGOTA"/>
    <n v="25"/>
    <s v="BOGOTA"/>
    <m/>
    <n v="3204742406"/>
    <n v="0"/>
    <m/>
    <m/>
    <m/>
    <s v="11/10/2025"/>
    <n v="10"/>
    <n v="11"/>
    <n v="2020"/>
    <s v="VIRTUS COMFORTLINE TP 1600CC 4AB A"/>
    <s v="CWS528591"/>
    <s v="9BWDL5BZ7LP090976"/>
    <n v="9201256"/>
    <s v="VOLKSWAGEN"/>
    <s v="VOLKSWAGEN VIRTUS "/>
    <n v="1.9954415156507414E-2"/>
    <n v="60700000"/>
    <s v="HDI-LIBERTY"/>
    <s v="AUTOMOVIL"/>
    <s v="PARTICULAR"/>
    <s v="infopatriciavargas@gmail.com"/>
    <n v="161903213"/>
    <n v="1211233"/>
    <n v="997842.59"/>
    <m/>
    <m/>
    <m/>
    <s v=""/>
    <s v=""/>
    <s v=""/>
    <m/>
    <m/>
    <m/>
    <s v=""/>
    <s v=""/>
    <s v=""/>
    <m/>
    <m/>
    <m/>
    <m/>
    <m/>
    <m/>
    <m/>
    <m/>
    <m/>
    <x v="1"/>
    <s v="COS"/>
  </r>
  <r>
    <n v="21492939"/>
    <n v="21492939"/>
    <s v="F"/>
    <s v="ADRIANA"/>
    <s v="PATRICIA"/>
    <s v="IDARRAGA"/>
    <s v="QUINTERO"/>
    <d v="1982-09-26T00:00:00"/>
    <s v="LLW618"/>
    <n v="5440"/>
    <s v="MARINILLA"/>
    <n v="5"/>
    <s v="ANTIOQUIA"/>
    <m/>
    <n v="3137013855"/>
    <n v="0"/>
    <m/>
    <m/>
    <m/>
    <s v="07/10/2025"/>
    <n v="10"/>
    <n v="7"/>
    <n v="2023"/>
    <s v="3 [4] GRAND TOURING M TP 2000CC 7AB C"/>
    <s v="PE40751056"/>
    <s v="3MZBP2S7APM200777"/>
    <n v="5601202"/>
    <s v="MAZDA"/>
    <s v="MAZDA 3 "/>
    <n v="4.5981133640552993E-2"/>
    <n v="108500000"/>
    <s v="MAPFRE"/>
    <s v="AUTOMOVIL"/>
    <s v="PARTICULAR"/>
    <s v="ADRIANA27211@HOTMAIL.COM"/>
    <n v="161909353"/>
    <n v="4988953"/>
    <n v="4172397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11742"/>
    <n v="4111742"/>
    <s v="M"/>
    <s v="LUIS"/>
    <s v="CARLOS"/>
    <s v="SOTO"/>
    <s v="CHAPARRO"/>
    <d v="1948-02-11T00:00:00"/>
    <s v="ELP893"/>
    <n v="0"/>
    <s v="CHIA"/>
    <n v="25"/>
    <s v="CUNDINAMARCA"/>
    <m/>
    <n v="3122430427"/>
    <n v="3114878966"/>
    <m/>
    <m/>
    <m/>
    <s v="23/10/2025"/>
    <n v="10"/>
    <n v="23"/>
    <n v="2019"/>
    <s v="GOL [7] COMFORTLINE MT 1600CC R15"/>
    <s v="CFZT33658"/>
    <s v="9BWAB45B45U2KT000"/>
    <n v="9201223"/>
    <s v="VOLKSWAGEN"/>
    <s v="VOLKSWAGEN GOL "/>
    <n v="2.9840841584158416E-2"/>
    <n v="40400000"/>
    <s v="ALLIANZ"/>
    <s v="AUTOMOVIL"/>
    <s v="PARTICULAR"/>
    <s v="luiscarlosotoch@gmail.com"/>
    <n v="161809764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7589401"/>
    <n v="1037589401"/>
    <s v="F"/>
    <s v="JULIANA"/>
    <n v="0"/>
    <s v="OSPINA"/>
    <s v="MARTINEZ"/>
    <d v="1988-01-28T00:00:00"/>
    <s v="MXY126"/>
    <n v="5266"/>
    <s v="ENVIGADO"/>
    <n v="5"/>
    <s v="ANTIOQUIA"/>
    <m/>
    <n v="3122095618"/>
    <n v="3152825256"/>
    <m/>
    <m/>
    <m/>
    <s v="15/10/2025"/>
    <n v="10"/>
    <n v="15"/>
    <n v="2014"/>
    <s v="VERSA ADVANCE MT 1600CC 2AB A"/>
    <s v="HR16851643G"/>
    <s v="3N1CN7AD1ZK142777"/>
    <n v="6401190"/>
    <s v="NISSAN"/>
    <s v="NISSAN VERSA "/>
    <n v="4.8633791044776116E-2"/>
    <n v="33500000"/>
    <s v="HDI-LIBERTY"/>
    <s v="AUTOMOVIL"/>
    <s v="PARTICULAR"/>
    <s v="julianaom2801@gmail.com"/>
    <n v="161814360"/>
    <n v="1629232"/>
    <n v="1349102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78015"/>
    <n v="10278015"/>
    <s v="M"/>
    <s v="OSCAR"/>
    <n v="0"/>
    <s v="ARANGO"/>
    <s v="ARCILA"/>
    <d v="1967-06-07T00:00:00"/>
    <s v="EOZ318"/>
    <n v="5129"/>
    <s v="CALDAS"/>
    <n v="5"/>
    <s v="ANTIOQUIA"/>
    <m/>
    <n v="3043868903"/>
    <n v="3105812240"/>
    <m/>
    <m/>
    <m/>
    <s v="03/10/2025"/>
    <n v="10"/>
    <n v="3"/>
    <n v="2018"/>
    <s v="LOGAN [2] PRIVILEGE / INT MT 1600CC AA 16"/>
    <s v="2842Q105816"/>
    <s v="9FB4SRC94JM812670"/>
    <n v="8001171"/>
    <s v="RENAULT"/>
    <s v="RENAULT LOGAN "/>
    <n v="3.0677245657568238E-2"/>
    <n v="40300000"/>
    <s v="MAPFRE"/>
    <s v="AUTOMOVIL"/>
    <s v="PARTICULAR"/>
    <s v="OARANGO67@GMAIL.COM"/>
    <n v="161866770"/>
    <n v="1236293"/>
    <n v="1018901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354315"/>
    <n v="91354315"/>
    <s v="M"/>
    <s v="DAVID"/>
    <s v="FERNANDO"/>
    <s v="MARTINEZ"/>
    <s v="BARAJAS"/>
    <d v="1982-10-05T00:00:00"/>
    <s v="JWW171"/>
    <n v="68001"/>
    <s v="BUCARAMANGA"/>
    <n v="68"/>
    <s v="SANTANDER"/>
    <m/>
    <n v="3105604967"/>
    <n v="0"/>
    <m/>
    <m/>
    <m/>
    <s v="13/10/2025"/>
    <n v="10"/>
    <n v="13"/>
    <n v="2022"/>
    <s v="CX30 GRAND TOURING TP 2500CC 7AB R18 TC"/>
    <s v="PY40345860"/>
    <s v="3MVDM2WLANL111237"/>
    <n v="5606102"/>
    <s v="MAZDA"/>
    <s v="MAZDA CX30 "/>
    <n v="1.5379635211267605E-2"/>
    <n v="99400000"/>
    <s v="EQUIDAD"/>
    <s v="CAMIONETA PASAJEROS"/>
    <s v="PARTICULAR"/>
    <s v="davidfernando2505@gmail.com"/>
    <n v="29936815"/>
    <n v="1528735.74"/>
    <n v="1264651.8799999999"/>
    <m/>
    <m/>
    <m/>
    <s v=""/>
    <s v=""/>
    <s v=""/>
    <m/>
    <m/>
    <m/>
    <n v="30051269"/>
    <n v="1761781.99"/>
    <n v="1460489.07"/>
    <m/>
    <m/>
    <m/>
    <m/>
    <m/>
    <m/>
    <m/>
    <m/>
    <m/>
    <x v="1"/>
    <s v="COS"/>
  </r>
  <r>
    <n v="1030616543"/>
    <n v="1030616543"/>
    <s v="F"/>
    <s v="MONICA"/>
    <s v="ANDREA"/>
    <s v="PARRA"/>
    <s v="MARROQUIN"/>
    <d v="1992-10-20T00:00:00"/>
    <s v="LJZ583"/>
    <n v="0"/>
    <s v="BOGOTA"/>
    <n v="25"/>
    <s v="BOGOTA"/>
    <m/>
    <n v="3197927922"/>
    <n v="0"/>
    <m/>
    <m/>
    <m/>
    <s v="19/10/2025"/>
    <n v="10"/>
    <n v="19"/>
    <n v="2023"/>
    <s v="LOGAN [2] [FL] LIFE + MT 1600CC 16V AA 4AB"/>
    <s v="J759Q161507"/>
    <s v="9FB4SR0E5PM426843"/>
    <n v="8001201"/>
    <s v="RENAULT"/>
    <s v="RENAULT LOGAN "/>
    <n v="2.2845897542533081E-2"/>
    <n v="52900000"/>
    <s v="MAPFRE"/>
    <s v="AUTOMOVIL"/>
    <s v="PARTICULAR"/>
    <s v="Moni.Andre.201020@Gmail.Com"/>
    <n v="29931043"/>
    <n v="1208547.98"/>
    <n v="995586.54"/>
    <m/>
    <m/>
    <m/>
    <n v="29996239"/>
    <n v="2623949.9"/>
    <n v="2184999.92"/>
    <m/>
    <m/>
    <m/>
    <s v=""/>
    <s v=""/>
    <s v=""/>
    <m/>
    <m/>
    <m/>
    <m/>
    <m/>
    <m/>
    <m/>
    <m/>
    <m/>
    <x v="1"/>
    <s v="COS"/>
  </r>
  <r>
    <n v="1102838758"/>
    <n v="1102838758"/>
    <s v="F"/>
    <s v="MEYLIN"/>
    <s v="ROCIO"/>
    <s v="MELÃ‰NDEZ"/>
    <s v="MARTINEZ"/>
    <d v="1991-03-08T00:00:00"/>
    <s v="NVZ643"/>
    <n v="5088"/>
    <s v="BELLO"/>
    <n v="5"/>
    <s v="ANTIOQUIA"/>
    <m/>
    <n v="3242883608"/>
    <n v="3006768032"/>
    <m/>
    <m/>
    <m/>
    <s v="02/10/2025"/>
    <n v="10"/>
    <n v="2"/>
    <n v="2025"/>
    <s v="CX30 TOURING TP 2000CC 7AB R"/>
    <s v="PE40803082"/>
    <s v="3MVDM2W7ASL306788"/>
    <n v="5606100"/>
    <s v="MAZDA"/>
    <s v="MAZDA CX30 "/>
    <n v="4.6607633885102237E-2"/>
    <n v="102700000"/>
    <s v="SURAMERICANA"/>
    <s v="CAMIONETAPASAJ"/>
    <s v="PARTICULAR"/>
    <s v="meilyn-23@hotmail.com"/>
    <n v="161813369"/>
    <n v="4786604"/>
    <n v="4002356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28341"/>
    <n v="32428341"/>
    <s v="F"/>
    <s v="LILIAN"/>
    <s v="DEL SOCORRO"/>
    <s v="MONTOYA"/>
    <n v="0"/>
    <d v="1948-02-14T00:00:00"/>
    <s v="MUL680"/>
    <n v="5001"/>
    <s v="MEDELLIN"/>
    <n v="5"/>
    <s v="ANTIOQUIA"/>
    <m/>
    <n v="3146804685"/>
    <n v="0"/>
    <m/>
    <m/>
    <m/>
    <s v="13/10/2025"/>
    <n v="10"/>
    <n v="13"/>
    <n v="2014"/>
    <s v="LOGAN F.II DYNAMIQUE MT 1600CC"/>
    <s v="F710Q142744"/>
    <s v="9FBLSRADBEM824176"/>
    <n v="8001137"/>
    <s v="RENAULT"/>
    <s v="RENAULT LOGAN "/>
    <n v="4.4413898916967509E-2"/>
    <n v="27700000"/>
    <s v="SURAMERICANA"/>
    <s v="AUTOMOVIL"/>
    <s v="PARTICULAR"/>
    <s v="limonder@yahoo.es"/>
    <n v="161916985"/>
    <n v="1230265"/>
    <n v="1013836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69068"/>
    <n v="52769068"/>
    <s v="F"/>
    <s v="MARITZA"/>
    <n v="0"/>
    <s v="VILLAMIL"/>
    <s v="SAENZ"/>
    <d v="1979-06-05T00:00:00"/>
    <s v="LMQ007"/>
    <n v="0"/>
    <s v="BOGOTA"/>
    <n v="25"/>
    <s v="BOGOTA"/>
    <m/>
    <n v="3219240044"/>
    <n v="3143767348"/>
    <m/>
    <m/>
    <m/>
    <s v="05/10/2025"/>
    <n v="10"/>
    <n v="5"/>
    <n v="2022"/>
    <s v="AMAROK [FL] COMFORTLINE TP 2000CC 4X4 4AB AB"/>
    <s v="CSH253453"/>
    <s v="WV1ZZZ2HZNA017280"/>
    <n v="9221027"/>
    <s v="VOLKSWAGEN"/>
    <s v="VOLKSWAGEN AMAROK "/>
    <n v="2.1492788961424331E-2"/>
    <n v="168500000"/>
    <s v="ALLIANZ"/>
    <s v="PICKUP DOBLE CABINA"/>
    <s v="PARTICULAR"/>
    <s v="maritzavillamilsaenz@hotmail.com"/>
    <n v="29949433"/>
    <n v="3621534.94"/>
    <n v="3023306.67"/>
    <m/>
    <m/>
    <m/>
    <s v=""/>
    <s v=""/>
    <s v=""/>
    <m/>
    <m/>
    <m/>
    <n v="30057455"/>
    <n v="4063787.77"/>
    <n v="3394947.71"/>
    <m/>
    <m/>
    <m/>
    <m/>
    <m/>
    <m/>
    <m/>
    <m/>
    <m/>
    <x v="0"/>
    <s v="COS"/>
  </r>
  <r>
    <n v="43092642"/>
    <n v="43092642"/>
    <s v="F"/>
    <s v="TIBISAY"/>
    <s v="ELENA"/>
    <s v="VALLEJO"/>
    <s v="ARAMBULA"/>
    <d v="1959-12-17T00:00:00"/>
    <s v="NGU871"/>
    <n v="5001"/>
    <s v="MEDELLIN"/>
    <n v="5"/>
    <s v="ANTIOQUIA"/>
    <m/>
    <n v="3105055423"/>
    <n v="0"/>
    <m/>
    <m/>
    <m/>
    <s v="19/10/2025"/>
    <n v="10"/>
    <n v="19"/>
    <n v="2024"/>
    <s v="COROLLA CROSS SE-G HYBRID TP 1800CC 7AB 4"/>
    <s v="2ZR2V35871"/>
    <s v="9BRKZAAG2R0665309"/>
    <n v="9006179"/>
    <s v="TOYOTA"/>
    <s v="TOYOTA COROLLA "/>
    <n v="2.7822856060606062E-2"/>
    <n v="132000000"/>
    <s v="SURAMERICANA"/>
    <s v="CAMIONETAPASAJ"/>
    <s v="PARTICULAR"/>
    <n v="0"/>
    <n v="161804688"/>
    <n v="3672617"/>
    <n v="3066232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36452"/>
    <n v="52736452"/>
    <s v="F"/>
    <s v="JULIANA"/>
    <s v="ANDREA"/>
    <s v="SALAZAR"/>
    <s v="ORTIZ"/>
    <d v="1981-10-04T00:00:00"/>
    <s v="KNX137"/>
    <n v="25754"/>
    <s v="SOACHA"/>
    <n v="25"/>
    <s v="CUNDINAMARCA"/>
    <m/>
    <n v="3124387248"/>
    <n v="3209101588"/>
    <m/>
    <m/>
    <m/>
    <s v="08/10/2025"/>
    <n v="10"/>
    <n v="8"/>
    <n v="2022"/>
    <s v="PICANTO [3] EMOTION MT 1000CC 2AB A"/>
    <s v="G3LALD007867"/>
    <s v="KNAB2511ANT747564"/>
    <n v="4601249"/>
    <s v="KIA"/>
    <s v="KIA PICANTO "/>
    <n v="3.8371811926605506E-2"/>
    <n v="43600000"/>
    <s v="BOLIVAR"/>
    <s v="AUTOMOVIL"/>
    <s v="PARTICULAR"/>
    <s v="juliandre78@hotmail.com"/>
    <n v="161909244"/>
    <n v="1673011"/>
    <n v="1385891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763174"/>
    <n v="80763174"/>
    <s v="M"/>
    <s v="ANDRE"/>
    <s v="JONNATHAN"/>
    <s v="BELTRAN"/>
    <s v="AVENDAÃ‘O"/>
    <d v="1983-08-03T00:00:00"/>
    <s v="MPX340"/>
    <n v="0"/>
    <s v="BOGOTA"/>
    <n v="25"/>
    <s v="BOGOTA"/>
    <m/>
    <n v="3103052189"/>
    <n v="3157643143"/>
    <m/>
    <m/>
    <m/>
    <s v="02/10/2025"/>
    <n v="10"/>
    <n v="2"/>
    <n v="2013"/>
    <s v="DUSTER DYNAMIQUE MT 2000CC 4X2"/>
    <s v="A402C012141"/>
    <s v="9FBHSRAJ6DM013632"/>
    <n v="8006034"/>
    <s v="RENAULT"/>
    <s v="RENAULT DUSTER "/>
    <n v="3.3503780160857907E-2"/>
    <n v="37300000"/>
    <s v="BOLIVAR"/>
    <s v="CAMIONETAPASAJ"/>
    <s v="PARTICULAR"/>
    <s v="chesteriver@hotmail.com"/>
    <n v="161835697"/>
    <n v="1249691"/>
    <n v="1030160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190971"/>
    <n v="31190971"/>
    <s v="F"/>
    <s v="MARIA"/>
    <s v="PATRICIA"/>
    <s v="CABALLERO"/>
    <s v="LAMIR"/>
    <d v="1958-05-17T00:00:00"/>
    <s v="HZK121"/>
    <n v="0"/>
    <s v="TULUA"/>
    <n v="76"/>
    <s v="VALLE DEL CAUCA"/>
    <m/>
    <n v="3006201413"/>
    <n v="3006201412"/>
    <m/>
    <m/>
    <m/>
    <s v="13/10/2025"/>
    <n v="10"/>
    <n v="13"/>
    <n v="2015"/>
    <s v="SANDERO [FL] DYNAMIQUE MT 1600CC 8V AA"/>
    <s v="F710Q162137"/>
    <s v="9FBBSRADDFM312458"/>
    <n v="8001153"/>
    <s v="RENAULT"/>
    <s v="RENAULT SANDERO "/>
    <n v="4.2740673076923079E-2"/>
    <n v="31200000"/>
    <s v="MAPFRE"/>
    <s v="AUTOMOVIL"/>
    <s v="PARTICULAR"/>
    <n v="0"/>
    <n v="161911566"/>
    <n v="1333509"/>
    <n v="1100595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401247"/>
    <n v="1032401247"/>
    <s v="M"/>
    <s v="JUAN"/>
    <s v="CARLOS"/>
    <s v="LAMBOGLIA"/>
    <s v="ORTIZ"/>
    <d v="1987-11-21T00:00:00"/>
    <s v="GLR167"/>
    <n v="0"/>
    <s v="BOGOTA"/>
    <n v="25"/>
    <s v="BOGOTA"/>
    <m/>
    <n v="3502828675"/>
    <n v="0"/>
    <m/>
    <m/>
    <m/>
    <s v="24/10/2025"/>
    <n v="10"/>
    <n v="24"/>
    <n v="2020"/>
    <s v="3 [3]  SPORT TOURING TP 2000CC 5P"/>
    <s v="PE40666927"/>
    <s v="3MZBN4478LM218121"/>
    <n v="5601145"/>
    <s v="MAZDA"/>
    <s v="MAZDA 3 "/>
    <n v="1.895165335157319E-2"/>
    <n v="73100000"/>
    <s v="BOLIVAR"/>
    <s v="AUTOMOVIL"/>
    <s v="PARTICULAR"/>
    <s v="juanlamboglia@icloud.com"/>
    <n v="29955853"/>
    <n v="1385365.86"/>
    <n v="1144172.99"/>
    <m/>
    <m/>
    <m/>
    <s v=""/>
    <s v=""/>
    <s v=""/>
    <m/>
    <m/>
    <m/>
    <n v="30038103"/>
    <n v="1412839.1"/>
    <n v="1167259.75"/>
    <m/>
    <m/>
    <m/>
    <m/>
    <m/>
    <m/>
    <m/>
    <m/>
    <m/>
    <x v="1"/>
    <s v="COS"/>
  </r>
  <r>
    <n v="24330137"/>
    <n v="24330137"/>
    <s v="F"/>
    <s v="MARIA"/>
    <s v="RUTH"/>
    <s v="GRANADOS"/>
    <s v="CALDERON"/>
    <d v="1959-09-27T00:00:00"/>
    <s v="JJV535"/>
    <n v="17001"/>
    <s v="MANIZALES"/>
    <n v="17"/>
    <s v="CALDAS"/>
    <m/>
    <n v="3104567912"/>
    <n v="3177932806"/>
    <m/>
    <m/>
    <m/>
    <s v="05/10/2025"/>
    <n v="10"/>
    <n v="5"/>
    <n v="2018"/>
    <s v="QASHQAI [3] EXCLUSIVE TP 2000CC 6AB A"/>
    <s v="MR20457195W"/>
    <s v="SJNFBNJ11Z1941935"/>
    <n v="6408115"/>
    <s v="NISSAN"/>
    <s v="NISSAN QASHQAI "/>
    <n v="3.5989742014742011E-2"/>
    <n v="81400000"/>
    <s v="MAPFRE"/>
    <s v="CAMPERO"/>
    <s v="PARTICULAR"/>
    <n v="0"/>
    <n v="161909325"/>
    <n v="2929565"/>
    <n v="2441819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414367"/>
    <n v="93414367"/>
    <s v="M"/>
    <s v="CARLOS"/>
    <s v="ANDRES"/>
    <s v="PERDOMO"/>
    <s v="ROJAS"/>
    <d v="1979-05-13T00:00:00"/>
    <s v="FOQ555"/>
    <n v="0"/>
    <s v="IBAGUE"/>
    <n v="73"/>
    <s v="TOLIMA"/>
    <m/>
    <n v="3158510747"/>
    <n v="3507326651"/>
    <m/>
    <m/>
    <m/>
    <s v="16/10/2025"/>
    <n v="10"/>
    <n v="16"/>
    <n v="2019"/>
    <s v="Q8 55 TFSI MHEV QUATTRO TP 3000CC T V6 CT TC"/>
    <s v="DCB027730"/>
    <s v="WAUZZZF11KD003869"/>
    <n v="606043"/>
    <s v="AUDI"/>
    <s v="AUDI Q8 "/>
    <n v="2.2413773838862561E-2"/>
    <n v="211000000"/>
    <s v="ALLIANZ"/>
    <s v="CAMIONETA PASAJEROS"/>
    <s v="PARTICULAR"/>
    <s v="carlospabogado@gmail.com"/>
    <n v="29953939"/>
    <n v="4729306.28"/>
    <n v="3954206.96"/>
    <m/>
    <m/>
    <m/>
    <s v=""/>
    <s v=""/>
    <s v=""/>
    <m/>
    <m/>
    <m/>
    <n v="30034299"/>
    <n v="13981425.48"/>
    <n v="11729097.039999999"/>
    <m/>
    <m/>
    <m/>
    <m/>
    <m/>
    <m/>
    <m/>
    <m/>
    <m/>
    <x v="0"/>
    <s v="COS"/>
  </r>
  <r>
    <n v="43565986"/>
    <n v="43565986"/>
    <s v="F"/>
    <s v="MARGARITA"/>
    <s v="MARIA"/>
    <s v="VELASQUEZ"/>
    <s v="LOPERA"/>
    <d v="1971-09-07T00:00:00"/>
    <s v="KTY913"/>
    <n v="5001"/>
    <s v="MEDELLIN"/>
    <n v="5"/>
    <s v="ANTIOQUIA"/>
    <m/>
    <n v="3136159166"/>
    <n v="0"/>
    <m/>
    <m/>
    <m/>
    <s v="29/10/2025"/>
    <n v="10"/>
    <n v="29"/>
    <n v="2022"/>
    <s v="COROLLA CROSS XE-I HYBRID TP 1800CC 7AB 4"/>
    <s v="2ZR2M37039"/>
    <s v="9BRKZAAG3N0612063"/>
    <n v="9006178"/>
    <s v="TOYOTA"/>
    <s v="TOYOTA COROLLA "/>
    <n v="3.6313014642549525E-2"/>
    <n v="116100000"/>
    <s v="MAPFRE"/>
    <s v="CAMIONETAPASAJ"/>
    <s v="PARTICULAR"/>
    <s v="mmvelasquez@yahoo.com"/>
    <n v="161807748"/>
    <n v="4215941"/>
    <n v="3522807.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384767"/>
    <n v="39384767"/>
    <s v="F"/>
    <s v="ANGELA"/>
    <s v="PATRICIA"/>
    <s v="VALLE"/>
    <s v="SANCHEZ"/>
    <d v="1968-10-10T00:00:00"/>
    <s v="IUA342"/>
    <n v="5266"/>
    <s v="ENVIGADO"/>
    <n v="5"/>
    <s v="ANTIOQUIA"/>
    <m/>
    <n v="3147887820"/>
    <n v="3003003131"/>
    <m/>
    <m/>
    <m/>
    <s v="22/10/2025"/>
    <n v="10"/>
    <n v="22"/>
    <n v="2011"/>
    <s v="SANDERO AUTHENTIQUE MT 1600CC 8V SA"/>
    <s v="F710Q069447"/>
    <s v="9FBBSRADDBM023505"/>
    <n v="8001116"/>
    <s v="RENAULT"/>
    <s v="RENAULT SANDERO "/>
    <n v="4.9384593495934957E-2"/>
    <n v="24600000"/>
    <s v="ALLIANZ"/>
    <s v="AUTOMOVIL"/>
    <s v="PARTICULAR"/>
    <n v="0"/>
    <n v="161815007"/>
    <n v="1214861"/>
    <n v="1000891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31938"/>
    <n v="63331938"/>
    <s v="F"/>
    <s v="CLARA"/>
    <s v="INES"/>
    <s v="VARGAS"/>
    <s v="CUBILLOS"/>
    <d v="1966-11-13T00:00:00"/>
    <s v="ZZW851"/>
    <n v="0"/>
    <s v="BOGOTA"/>
    <n v="25"/>
    <s v="BOGOTA"/>
    <m/>
    <n v="3157924056"/>
    <n v="3134948542"/>
    <m/>
    <m/>
    <m/>
    <s v="09/10/2025"/>
    <n v="10"/>
    <n v="9"/>
    <n v="2015"/>
    <s v="FORTUNER [FL] 2.7L AT 2700CC 4X2"/>
    <s v="2TR7764112"/>
    <s v="8AJZX69G1F9204766"/>
    <n v="9006150"/>
    <s v="TOYOTA"/>
    <s v="TOYOTA FORTUNER "/>
    <n v="1.2427206290471785E-2"/>
    <n v="108100000"/>
    <s v="MAPFRE"/>
    <s v="CAMIONETAPASAJ"/>
    <s v="PARTICULAR"/>
    <s v="clarinvargas@hotmail.com"/>
    <n v="161816602"/>
    <n v="1343381"/>
    <n v="1108891.60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793129"/>
    <n v="79793129"/>
    <s v="M"/>
    <s v="ANDERSON"/>
    <n v="0"/>
    <s v="MOLINA"/>
    <s v="DURAN"/>
    <d v="1977-11-07T00:00:00"/>
    <s v="MVM478"/>
    <n v="0"/>
    <s v="CARTAGENA"/>
    <n v="13"/>
    <s v="BOLIVAR"/>
    <m/>
    <n v="3214263116"/>
    <n v="3102356559"/>
    <m/>
    <m/>
    <m/>
    <s v="03/10/2026"/>
    <n v="10"/>
    <n v="3"/>
    <n v="2015"/>
    <s v="TIIDA SD MiiO AT 1800CC AA"/>
    <s v="MR18038494J"/>
    <s v="3N1BC1AS8ZK256465"/>
    <n v="6401176"/>
    <s v="NISSAN"/>
    <s v="NISSAN TIIDA "/>
    <n v="3.3395290858725765E-2"/>
    <n v="36100000"/>
    <s v="BOLIVAR"/>
    <s v="AUTOMOVIL"/>
    <s v="PARTICULAR"/>
    <s v="amolina7776@gmail.com"/>
    <n v="161804780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65525"/>
    <n v="19265525"/>
    <s v="M"/>
    <s v="ROGELIO"/>
    <n v="0"/>
    <s v="LOPEZ"/>
    <s v="MUÃ‘OZ"/>
    <d v="1956-03-07T00:00:00"/>
    <s v="JMT117"/>
    <n v="0"/>
    <s v="BOGOTA"/>
    <n v="25"/>
    <s v="BOGOTA"/>
    <m/>
    <n v="3108148256"/>
    <n v="3132152564"/>
    <m/>
    <m/>
    <m/>
    <s v="27/10/2025"/>
    <n v="10"/>
    <n v="27"/>
    <n v="2021"/>
    <s v="S-CROSS GL 2WD AT 1600CC 2AB A"/>
    <s v="M16A2340134"/>
    <s v="TSMYA22S2MM757153"/>
    <n v="8806015"/>
    <s v="SUZUKI"/>
    <s v="SUZUKI S-CROSS "/>
    <n v="1.811740849194729E-2"/>
    <n v="68300000"/>
    <s v="ALLIANZ"/>
    <s v="CAMIONETAPASAJ"/>
    <s v="PARTICULAR"/>
    <s v="dersarogeliolopez@gmail.com"/>
    <n v="161814389"/>
    <n v="1237419"/>
    <n v="1019848.1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43328819"/>
    <n v="1143328819"/>
    <s v="M"/>
    <s v="EIDER"/>
    <s v="ALBERTO"/>
    <s v="OSORNO"/>
    <s v="ALZATE"/>
    <d v="1989-03-13T00:00:00"/>
    <s v="LWR587"/>
    <n v="0"/>
    <s v="CARTAGENA"/>
    <n v="13"/>
    <s v="BOLIVAR"/>
    <m/>
    <n v="3004873903"/>
    <n v="3045787642"/>
    <m/>
    <m/>
    <m/>
    <s v="18/10/2025"/>
    <n v="10"/>
    <n v="18"/>
    <n v="2024"/>
    <s v="CX30 TOURING TP 2000CC 7AB R"/>
    <s v="PE40783258"/>
    <s v="3MVDM2W7ARL210825"/>
    <n v="5606100"/>
    <s v="MAZDA"/>
    <s v="MAZDA CX30 "/>
    <n v="1.8969939577039276E-2"/>
    <n v="99300000"/>
    <s v="HDI-LIBERTY"/>
    <s v="CAMIONETAPASAJ"/>
    <s v="PARTICULAR"/>
    <s v="eiderosorno@hotmail.com"/>
    <n v="161805959"/>
    <n v="1883715"/>
    <n v="1562954.1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21902433"/>
    <n v="1121902433"/>
    <s v="F"/>
    <s v="KATHERINE"/>
    <n v="0"/>
    <s v="ESCOBAR"/>
    <s v="ESCOBAR"/>
    <d v="1993-07-27T00:00:00"/>
    <s v="FKM387"/>
    <n v="50001"/>
    <s v="VILLAVICENCIO"/>
    <n v="50"/>
    <s v="META"/>
    <m/>
    <n v="3203017758"/>
    <n v="3232317008"/>
    <m/>
    <m/>
    <m/>
    <s v="21/10/2025"/>
    <n v="10"/>
    <n v="21"/>
    <n v="2021"/>
    <s v="T-CROSS COMFORTLINE TP 1600CC 6AB A"/>
    <s v="CWS117890"/>
    <s v="9BWBL6BF8M4025897"/>
    <n v="9206078"/>
    <s v="VOLKSWAGEN"/>
    <s v="VOLKSWAGEN T-CROSS "/>
    <n v="3.2857612323491658E-2"/>
    <n v="77900000"/>
    <s v="MAPFRE"/>
    <s v="CAMIONETAPASAJ"/>
    <s v="PARTICULAR"/>
    <s v="kthye27@hotmail.com"/>
    <n v="161915820"/>
    <n v="2559608"/>
    <n v="2130931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219247"/>
    <n v="71219247"/>
    <s v="M"/>
    <s v="JUAN"/>
    <s v="PABLO"/>
    <s v="GUTIERREZ"/>
    <s v="PINEDA"/>
    <d v="1980-01-05T00:00:00"/>
    <s v="FSW550"/>
    <n v="5001"/>
    <s v="MEDELLIN"/>
    <n v="5"/>
    <s v="ANTIOQUIA"/>
    <m/>
    <n v="3008448478"/>
    <n v="3006129233"/>
    <m/>
    <m/>
    <m/>
    <s v="09/10/2025"/>
    <n v="10"/>
    <n v="9"/>
    <n v="2019"/>
    <s v="CX5 [2] TOURING TP 2500CC 6AB R"/>
    <s v="PY10409180"/>
    <s v="JM7KF2WLAK0220559"/>
    <n v="5606087"/>
    <s v="MAZDA"/>
    <s v="MAZDA CX5 "/>
    <n v="1.9980729571984435E-2"/>
    <n v="102800000"/>
    <s v="HDI-LIBERTY"/>
    <s v="CAMIONETAPASAJ"/>
    <s v="PARTICULAR"/>
    <n v="0"/>
    <n v="161807007"/>
    <n v="2054019"/>
    <n v="1706066.12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70916465"/>
    <n v="1070916465"/>
    <s v="F"/>
    <s v="ISSA"/>
    <s v="CAROLINA"/>
    <s v="GONZALEZ"/>
    <s v="DAZA"/>
    <d v="1986-12-24T00:00:00"/>
    <s v="NKX453"/>
    <n v="0"/>
    <s v="BOGOTA"/>
    <n v="25"/>
    <s v="BOGOTA"/>
    <m/>
    <n v="3008502430"/>
    <n v="3196215171"/>
    <m/>
    <m/>
    <m/>
    <s v="03/10/2025"/>
    <n v="10"/>
    <n v="3"/>
    <n v="2024"/>
    <s v="S-CROSS [2] GLX ALL GRIP TP 1400CC T 6AB"/>
    <s v="K14C1425267"/>
    <s v="TSMYBA2S3RMB68193"/>
    <n v="8806028"/>
    <s v="SUZUKI"/>
    <s v="SUZUKI S-CROSS "/>
    <n v="3.7967667698658412E-2"/>
    <n v="96900000"/>
    <s v="ALLIANZ"/>
    <s v="CAMIONETAPASAJ"/>
    <s v="PARTICULAR"/>
    <s v="issacarolina8820@gmail.com"/>
    <n v="161775921"/>
    <n v="3679067"/>
    <n v="3071653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67670"/>
    <n v="19367670"/>
    <s v="M"/>
    <s v="JOSE"/>
    <s v="EVER"/>
    <s v="GAITAN"/>
    <n v="0"/>
    <d v="1956-07-30T00:00:00"/>
    <s v="GWT386"/>
    <n v="50001"/>
    <s v="VILLAVICENCIO"/>
    <n v="50"/>
    <s v="META"/>
    <m/>
    <n v="3143339903"/>
    <n v="3143339963"/>
    <m/>
    <m/>
    <m/>
    <s v="18/10/2025"/>
    <n v="10"/>
    <n v="18"/>
    <n v="2021"/>
    <s v="RAV4 [5] LIMITED HYBRID TP 2500CC 4X4 7"/>
    <s v="A25AR604306"/>
    <s v="JTMD6RFV9MD027350"/>
    <n v="9008236"/>
    <s v="TOYOTA"/>
    <s v="TOYOTA RAV4 "/>
    <n v="2.5577942216981134E-2"/>
    <n v="169600000"/>
    <s v="ALLIANZ"/>
    <s v="CAMPERO"/>
    <s v="PARTICULAR"/>
    <s v="jegimportaciones@gmail.com"/>
    <n v="161951592"/>
    <n v="4338019"/>
    <n v="3625394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82992"/>
    <n v="39782992"/>
    <s v="F"/>
    <s v="DIANA"/>
    <s v="MARIA"/>
    <s v="GUTIERREZ"/>
    <s v="URIBE"/>
    <d v="1969-09-03T00:00:00"/>
    <s v="KXW001"/>
    <n v="0"/>
    <s v="BOGOTA"/>
    <n v="25"/>
    <s v="BOGOTA"/>
    <m/>
    <n v="3103205898"/>
    <n v="3112291477"/>
    <m/>
    <m/>
    <m/>
    <s v="10/10/2025"/>
    <n v="10"/>
    <n v="10"/>
    <n v="2022"/>
    <s v="TERAMONT HIGHLINE TP 3600CC"/>
    <s v="CDV420201"/>
    <s v="WVGZZZCAZNC532487"/>
    <n v="9206090"/>
    <s v="VOLKSWAGEN"/>
    <s v="VOLKSWAGEN TERAMONT "/>
    <n v="1.8963960149439602E-2"/>
    <n v="160600000"/>
    <s v="HDI-LIBERTY"/>
    <s v="CAMIONETAPASAJ"/>
    <s v="PARTICULAR"/>
    <s v="dimagu2012@gmail.com"/>
    <n v="161858879"/>
    <n v="3045612"/>
    <n v="2539337.96"/>
    <m/>
    <m/>
    <m/>
    <s v=""/>
    <s v=""/>
    <s v=""/>
    <m/>
    <m/>
    <m/>
    <s v=""/>
    <s v=""/>
    <s v=""/>
    <m/>
    <m/>
    <m/>
    <m/>
    <m/>
    <m/>
    <m/>
    <m/>
    <m/>
    <x v="3"/>
    <s v="COS"/>
  </r>
  <r>
    <n v="52340567"/>
    <n v="52340567"/>
    <s v="F"/>
    <s v="RUTH"/>
    <s v="YOLANDA"/>
    <s v="PEÃ‘UELA"/>
    <s v="MEDELLIN"/>
    <d v="1975-05-03T00:00:00"/>
    <s v="JXZ198"/>
    <n v="0"/>
    <s v="BOGOTA"/>
    <n v="25"/>
    <s v="BOGOTA"/>
    <m/>
    <n v="3153568973"/>
    <n v="0"/>
    <m/>
    <m/>
    <m/>
    <s v="12/10/2025"/>
    <n v="10"/>
    <n v="12"/>
    <n v="2021"/>
    <s v="RAV4 [5] LIMITED HYBRID TP 2500CC 4X4 7"/>
    <s v="A25AR609604"/>
    <s v="JTMD6RFV3MD027909"/>
    <n v="9008236"/>
    <s v="TOYOTA"/>
    <s v="TOYOTA RAV4 "/>
    <n v="1.1897647405660378E-2"/>
    <n v="169600000"/>
    <s v="MAPFRE"/>
    <s v="CAMPERO"/>
    <s v="PARTICULAR"/>
    <s v="lukitasces@hotmail.com"/>
    <n v="161815121"/>
    <n v="2017841"/>
    <n v="1675664.4"/>
    <m/>
    <m/>
    <m/>
    <s v=""/>
    <s v=""/>
    <s v=""/>
    <m/>
    <m/>
    <m/>
    <s v=""/>
    <s v=""/>
    <s v=""/>
    <m/>
    <m/>
    <m/>
    <m/>
    <m/>
    <m/>
    <m/>
    <m/>
    <m/>
    <x v="2"/>
    <s v="COS"/>
  </r>
  <r>
    <n v="53007239"/>
    <n v="53007239"/>
    <s v="F"/>
    <s v="DIANA"/>
    <s v="ALEXANDRA"/>
    <s v="ALVARADO"/>
    <s v="RUIZ"/>
    <d v="1983-07-16T00:00:00"/>
    <s v="KVW457"/>
    <n v="0"/>
    <s v="BOGOTA"/>
    <n v="25"/>
    <s v="BOGOTA"/>
    <m/>
    <n v="3204207742"/>
    <n v="0"/>
    <m/>
    <m/>
    <m/>
    <s v="19/10/2025"/>
    <n v="10"/>
    <n v="19"/>
    <n v="2022"/>
    <s v="3 [4] GRAND TOURING TP 2000CC 7AB C"/>
    <s v="PE40728047"/>
    <s v="3MZBP2S7ANM105905"/>
    <n v="5601184"/>
    <s v="MAZDA"/>
    <s v="MAZDA 3 "/>
    <n v="1.546252676659529E-2"/>
    <n v="93400000"/>
    <s v="MAPFRE"/>
    <s v="AUTOMOVIL"/>
    <s v="PARTICULAR"/>
    <s v="dialeja.0525@gmail.com"/>
    <n v="161836906"/>
    <n v="1444200"/>
    <n v="1193613.2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200936"/>
    <n v="31200936"/>
    <s v="F"/>
    <s v="CLARA"/>
    <s v="EUGENIA"/>
    <s v="ECHEVERRI"/>
    <s v="GARDEAZABAL"/>
    <d v="1962-06-04T00:00:00"/>
    <s v="JKR856"/>
    <n v="76001"/>
    <s v="CALI"/>
    <n v="76"/>
    <s v="VALLE DEL CAUCA"/>
    <m/>
    <n v="3154848553"/>
    <n v="3154848583"/>
    <m/>
    <m/>
    <m/>
    <s v="30/10/2025"/>
    <n v="10"/>
    <n v="30"/>
    <n v="2017"/>
    <s v="KICKS SENSE MT 1600CC R16"/>
    <s v="HR16889399M"/>
    <s v="3NBCP5HD7ZL450312"/>
    <n v="6406130"/>
    <s v="NISSAN"/>
    <s v="NISSAN KICKS "/>
    <n v="3.5170275735294118E-2"/>
    <n v="54400000"/>
    <s v="HDI-LIBERTY"/>
    <s v="CAMIONETAPASAJ"/>
    <s v="PARTICULAR"/>
    <s v="ceecheverry@hotmail.com"/>
    <n v="161908770"/>
    <n v="1913263"/>
    <n v="1587783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75036"/>
    <n v="10875036"/>
    <s v="M"/>
    <s v="BENITO"/>
    <s v="JOSE"/>
    <s v="RICARDO"/>
    <s v="DIAZ"/>
    <d v="1956-09-14T00:00:00"/>
    <s v="FUR365"/>
    <n v="0"/>
    <s v="MONTERIA"/>
    <n v="0"/>
    <s v="CÃ“RDOBA"/>
    <m/>
    <n v="3135128495"/>
    <n v="3135128594"/>
    <m/>
    <m/>
    <m/>
    <s v="25/10/2025"/>
    <n v="10"/>
    <n v="25"/>
    <n v="2020"/>
    <s v="STEPWAY [2] TREK INTENS AT 1600CC AA 16"/>
    <s v="2845Q023483"/>
    <s v="9FB5SR596LM149048"/>
    <n v="8001193"/>
    <s v="RENAULT"/>
    <s v="RENAULT STEPWAY "/>
    <n v="2.5953501006036217E-2"/>
    <n v="49700000"/>
    <s v="HDI-LIBERTY"/>
    <s v="AUTOMOVIL"/>
    <s v="PARTICULAR"/>
    <s v="benito.j.ricardo@hotmail.com"/>
    <n v="161814386"/>
    <n v="1289889"/>
    <n v="1063940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23873447"/>
    <n v="23873447"/>
    <s v="F"/>
    <s v="MARIA"/>
    <s v="LUCINDA"/>
    <s v="GONZALEZ"/>
    <s v="PUERTAS"/>
    <d v="1949-11-08T00:00:00"/>
    <s v="FNK242"/>
    <n v="15001"/>
    <s v="TUNJA"/>
    <n v="15"/>
    <s v="BOYACA"/>
    <m/>
    <n v="3164738590"/>
    <n v="3124237634"/>
    <m/>
    <m/>
    <m/>
    <s v="30/10/2025"/>
    <n v="10"/>
    <n v="30"/>
    <n v="2019"/>
    <s v="VERSA [FL] ADVANCE MT 1600CC 2AB A"/>
    <s v="HR16831447P"/>
    <s v="3N1CN7AD7ZK164976"/>
    <n v="6401213"/>
    <s v="NISSAN"/>
    <s v="NISSAN VERSA "/>
    <n v="2.6208043478260869E-2"/>
    <n v="46000000"/>
    <s v="ALLIANZ"/>
    <s v="AUTOMOVIL"/>
    <s v="PARTICULAR"/>
    <n v="0"/>
    <n v="161912407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84733054"/>
    <n v="1084733054"/>
    <s v="M"/>
    <s v="WILLIAM"/>
    <s v="JOSE"/>
    <s v="DIAZ"/>
    <s v="GARCIA"/>
    <d v="1988-11-30T00:00:00"/>
    <s v="LIZ957"/>
    <n v="0"/>
    <s v="BARRANQUILLA"/>
    <n v="8"/>
    <s v="ATLANTICO"/>
    <m/>
    <n v="3165328264"/>
    <n v="0"/>
    <m/>
    <m/>
    <m/>
    <s v="03/10/2025"/>
    <n v="10"/>
    <n v="3"/>
    <n v="2023"/>
    <s v="KWID [FL] ZEN MT 1000CC 12V 4"/>
    <s v="B4DA426Q001102"/>
    <s v="93YRBB003PJ093212"/>
    <n v="8001214"/>
    <s v="RENAULT"/>
    <s v="RENAULT KWID "/>
    <n v="4.6979466357308583E-2"/>
    <n v="43100000"/>
    <s v="PREVISORA"/>
    <s v="AUTOMOVIL"/>
    <s v="PARTICULAR"/>
    <s v="william.diaz1@hotmail.com"/>
    <n v="161806327"/>
    <n v="2024815"/>
    <n v="1681524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03776"/>
    <n v="41903776"/>
    <s v="F"/>
    <s v="OLGA"/>
    <s v="LUCIA"/>
    <s v="GIL"/>
    <s v="GIL"/>
    <d v="1964-07-04T00:00:00"/>
    <s v="KMP354"/>
    <n v="52835"/>
    <s v="TUMACO"/>
    <n v="52"/>
    <s v="NARIÃ‘O"/>
    <m/>
    <n v="3155821881"/>
    <n v="0"/>
    <m/>
    <m/>
    <m/>
    <s v="23/10/2025"/>
    <n v="10"/>
    <n v="23"/>
    <n v="2019"/>
    <s v="DUSTER [FL] DYNAMIQUE/INTEN TP 2000CC 4X2"/>
    <s v="E412C142107"/>
    <s v="9FBHSR5BAKM633253"/>
    <n v="8006053"/>
    <s v="RENAULT"/>
    <s v="RENAULT DUSTER "/>
    <n v="2.0260555555555556E-2"/>
    <n v="61200000"/>
    <s v="ALLIANZ"/>
    <s v="CAMIONETAPASAJ"/>
    <s v="PARTICULAR"/>
    <s v="olgalu_64@hotmail.com"/>
    <n v="161912067"/>
    <n v="1239946"/>
    <n v="1021971.5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30615934"/>
    <n v="1130615934"/>
    <s v="M"/>
    <s v="JORGE"/>
    <s v="ANDRES"/>
    <s v="GOMEZ"/>
    <s v="ESPINOSA"/>
    <d v="1987-06-10T00:00:00"/>
    <s v="KQL337"/>
    <n v="76001"/>
    <s v="CALI"/>
    <n v="76"/>
    <s v="VALLE DEL CAUCA"/>
    <m/>
    <n v="3117834521"/>
    <n v="3152351756"/>
    <m/>
    <m/>
    <m/>
    <s v="08/10/2025"/>
    <n v="10"/>
    <n v="8"/>
    <n v="2022"/>
    <s v="VITARA GL AT 1600CC 2AB A"/>
    <s v="M16A2375070"/>
    <s v="TSMYD21S6NMA22785"/>
    <n v="8806018"/>
    <s v="SUZUKI"/>
    <s v="SUZUKI VITARA "/>
    <n v="3.0336021650879567E-2"/>
    <n v="73900000"/>
    <s v="ALLIANZ"/>
    <s v="CAMIONETAPASAJ"/>
    <s v="PARTICULAR"/>
    <s v="andresgomes943@gmail.com"/>
    <n v="161915218"/>
    <n v="2241832"/>
    <n v="1863892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55197"/>
    <n v="8355197"/>
    <s v="M"/>
    <s v="WALTER"/>
    <n v="0"/>
    <s v="CASTAÃ‘O"/>
    <s v="HINCAPIE"/>
    <d v="1983-10-02T00:00:00"/>
    <s v="LRV124"/>
    <n v="5360"/>
    <s v="ITAGÃœI"/>
    <n v="5"/>
    <s v="ANTIOQUIA"/>
    <m/>
    <n v="3113244941"/>
    <n v="3113244120"/>
    <m/>
    <m/>
    <m/>
    <s v="03/10/2025"/>
    <n v="10"/>
    <n v="3"/>
    <n v="2023"/>
    <s v="DUSTER [2] INTENS MT 1300CC T 4X4"/>
    <s v="A460D046588"/>
    <s v="9FBHJD402PM430846"/>
    <n v="8008018"/>
    <s v="RENAULT"/>
    <s v="RENAULT DUSTER "/>
    <n v="3.3056219931271474E-2"/>
    <n v="87300000"/>
    <s v="HDI-LIBERTY"/>
    <s v="CAMPERO"/>
    <s v="PARTICULAR"/>
    <s v="Walterjib@gmail.com"/>
    <n v="161862068"/>
    <n v="2885808"/>
    <n v="2405049.0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712544"/>
    <n v="98712544"/>
    <s v="M"/>
    <s v="ANDERSON"/>
    <n v="0"/>
    <s v="ARIAS"/>
    <s v="ISAZA"/>
    <d v="1984-10-18T00:00:00"/>
    <s v="KPU927"/>
    <n v="25438"/>
    <s v="MEDINA"/>
    <n v="25"/>
    <s v="CUNDINAMARCA"/>
    <m/>
    <n v="3005772296"/>
    <n v="0"/>
    <m/>
    <m/>
    <m/>
    <s v="03/10/2026"/>
    <n v="10"/>
    <n v="3"/>
    <n v="2022"/>
    <s v="MARCH [FL] [2] SENSE MT 1600CC 6AB A"/>
    <s v="HR16453877U"/>
    <s v="3N1CK3CE3ZL412089"/>
    <n v="6401255"/>
    <s v="NISSAN"/>
    <s v="NISSAN MARCH "/>
    <n v="3.0701393596986818E-2"/>
    <n v="53100000"/>
    <s v="BOLIVAR"/>
    <s v="AUTOMOVIL"/>
    <s v="PARTICULAR"/>
    <s v="anderssonarias@hotmail.com"/>
    <n v="161939437"/>
    <n v="1630244"/>
    <n v="1349953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821431"/>
    <n v="43821431"/>
    <s v="F"/>
    <s v="CLAUDIA"/>
    <s v="PATRICIA"/>
    <s v="TABORDA"/>
    <s v="VEGA"/>
    <d v="1976-01-11T00:00:00"/>
    <s v="NWM745"/>
    <n v="5001"/>
    <s v="MEDELLIN"/>
    <n v="5"/>
    <s v="ANTIOQUIA"/>
    <m/>
    <n v="3182177185"/>
    <n v="0"/>
    <m/>
    <m/>
    <m/>
    <s v="30/10/2025"/>
    <n v="10"/>
    <n v="30"/>
    <n v="2025"/>
    <s v="2 [2] [FL] TOURING TP 1500CC 6AB"/>
    <s v="P540667273"/>
    <s v="3MDDJ2HAASM453724"/>
    <n v="5601190"/>
    <s v="MAZDA"/>
    <s v="MAZDA 2 "/>
    <n v="4.6678091775456919E-2"/>
    <n v="76600000"/>
    <s v="BOLIVAR"/>
    <s v="AUTOMOVIL"/>
    <s v="PARTICULAR"/>
    <s v="claudiataborda10@hotmail.com"/>
    <n v="29925841"/>
    <n v="3575541.83"/>
    <n v="2984657"/>
    <m/>
    <m/>
    <m/>
    <s v=""/>
    <s v=""/>
    <s v=""/>
    <m/>
    <m/>
    <m/>
    <n v="30037927"/>
    <n v="11439581.220000001"/>
    <n v="9593093.4600000009"/>
    <m/>
    <m/>
    <m/>
    <m/>
    <m/>
    <m/>
    <m/>
    <m/>
    <m/>
    <x v="0"/>
    <s v="COS"/>
  </r>
  <r>
    <n v="1026258506"/>
    <n v="1026258506"/>
    <s v="M"/>
    <s v="MARCO"/>
    <s v="ALEJANDRO"/>
    <s v="CARDENAS"/>
    <s v="HERNANDEZ"/>
    <d v="1988-01-10T00:00:00"/>
    <s v="NER890"/>
    <n v="0"/>
    <s v="BOGOTA"/>
    <n v="25"/>
    <s v="BOGOTA"/>
    <m/>
    <n v="3214577341"/>
    <n v="0"/>
    <m/>
    <m/>
    <m/>
    <s v="13/10/2025"/>
    <n v="10"/>
    <n v="13"/>
    <n v="2013"/>
    <s v="SANDERO [FL] EXPRESSION MT 1600CC 8V AA"/>
    <s v="F710Q129669"/>
    <s v="9FBBSRADDDM039769"/>
    <n v="8001152"/>
    <s v="RENAULT"/>
    <s v="RENAULT SANDERO "/>
    <n v="4.2810246478873243E-2"/>
    <n v="28400000"/>
    <s v="HDI-LIBERTY"/>
    <s v="AUTOMOVIL"/>
    <s v="PARTICULAR"/>
    <s v="alejo88_316@hotmail.com"/>
    <n v="161842812"/>
    <n v="1215811"/>
    <n v="1001689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332381"/>
    <n v="60332381"/>
    <s v="F"/>
    <s v="YANET"/>
    <s v="CRISTINA"/>
    <s v="GIL"/>
    <s v="ZAPATA"/>
    <d v="1969-07-10T00:00:00"/>
    <s v="LMU288"/>
    <n v="0"/>
    <s v="BOGOTA"/>
    <n v="25"/>
    <s v="BOGOTA"/>
    <m/>
    <n v="3208634662"/>
    <n v="3103006238"/>
    <m/>
    <m/>
    <m/>
    <s v="05/10/2025"/>
    <n v="10"/>
    <n v="5"/>
    <n v="2023"/>
    <s v="SANDERO [2] [FL LIFE MT 1600CC 8V AA"/>
    <s v="A812UH15989"/>
    <s v="9FB5SREB4PM385685"/>
    <n v="8001205"/>
    <s v="RENAULT"/>
    <s v="RENAULT SANDERO "/>
    <n v="2.4038222222222221E-2"/>
    <n v="54000000"/>
    <s v="MAPFRE"/>
    <s v="AUTOMOVIL"/>
    <s v="PARTICULAR"/>
    <s v="LAURITAYA2013@GMAIL.COM"/>
    <n v="161806957"/>
    <n v="1298064"/>
    <n v="1070810.40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47415411"/>
    <n v="1047415411"/>
    <s v="M"/>
    <s v="HAROLD"/>
    <s v="NICOLAS"/>
    <s v="RODRIGUEZ"/>
    <s v="SOLANO"/>
    <d v="1990-01-20T00:00:00"/>
    <s v="UEQ472"/>
    <n v="0"/>
    <s v="CARTAGENA"/>
    <n v="13"/>
    <s v="BOLIVAR"/>
    <m/>
    <n v="3113110296"/>
    <n v="3008853542"/>
    <m/>
    <m/>
    <m/>
    <s v="19/10/2025"/>
    <n v="10"/>
    <n v="19"/>
    <n v="2015"/>
    <s v="HILUX [7] [FL] IMV MT 2500CC TD 4X2 EUR"/>
    <s v="2KDU693879"/>
    <s v="8AJER32G6F4056712"/>
    <n v="9021061"/>
    <s v="TOYOTA"/>
    <s v="TOYOTA HILUX "/>
    <n v="2.6351765474060821E-2"/>
    <n v="111800000"/>
    <s v="BOLIVAR"/>
    <s v="PICKUP DOBLE CABINA"/>
    <s v="PARTICULAR"/>
    <s v="haroldrodriguezsolano@gmail.co"/>
    <n v="29969029"/>
    <n v="2946127.38"/>
    <n v="2455737.29"/>
    <m/>
    <m/>
    <m/>
    <s v=""/>
    <s v=""/>
    <s v=""/>
    <m/>
    <m/>
    <m/>
    <n v="30151150"/>
    <n v="5061968.5999999996"/>
    <n v="4233755.13"/>
    <m/>
    <m/>
    <m/>
    <m/>
    <m/>
    <m/>
    <m/>
    <m/>
    <m/>
    <x v="0"/>
    <s v="COS"/>
  </r>
  <r>
    <n v="93413095"/>
    <n v="93413095"/>
    <s v="M"/>
    <s v="DAVID"/>
    <s v="ANDRES"/>
    <s v="PEREZ"/>
    <s v="MORA"/>
    <d v="1979-08-17T00:00:00"/>
    <s v="HAO413"/>
    <n v="5001"/>
    <s v="MEDELLIN"/>
    <n v="5"/>
    <s v="ANTIOQUIA"/>
    <m/>
    <n v="3108905904"/>
    <n v="3005450229"/>
    <m/>
    <m/>
    <m/>
    <s v="12/10/2025"/>
    <n v="10"/>
    <n v="12"/>
    <n v="2015"/>
    <s v="NOTE SENSE MT 1600CC"/>
    <s v="HR16761196H"/>
    <s v="3N1CE2CD2ZL175426"/>
    <n v="6401204"/>
    <s v="NISSAN"/>
    <s v="NISSAN NOTE "/>
    <n v="4.2132414772727271E-2"/>
    <n v="35200000"/>
    <s v="HDI-LIBERTY"/>
    <s v="AUTOMOVIL"/>
    <s v="PARTICULAR"/>
    <s v="DAVANREFRIGERACION@GMAIL.COM"/>
    <n v="161813491"/>
    <n v="1483061"/>
    <n v="1226269.6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23604"/>
    <n v="31923604"/>
    <s v="F"/>
    <s v="JAQUELINE"/>
    <n v="0"/>
    <s v="QUINTERO"/>
    <s v="CASTRO"/>
    <d v="1964-11-19T00:00:00"/>
    <s v="JPL639"/>
    <n v="76001"/>
    <s v="CALI"/>
    <n v="76"/>
    <s v="VALLE DEL CAUCA"/>
    <m/>
    <n v="3152887555"/>
    <n v="3128998108"/>
    <m/>
    <m/>
    <m/>
    <s v="18/10/2025"/>
    <n v="10"/>
    <n v="18"/>
    <n v="2020"/>
    <s v="COROLLA [12] [FL] XE-I HYBRID TP 1800CC 7AB ABS"/>
    <s v="2ZR2H08476"/>
    <s v="9BRBZ3BE2L4011581"/>
    <n v="9001145"/>
    <s v="TOYOTA"/>
    <s v="TOYOTA COROLLA "/>
    <n v="2.8176024971231298E-2"/>
    <n v="86900000"/>
    <s v="MAPFRE"/>
    <s v="AUTOMOVIL"/>
    <s v="PARTICULAR"/>
    <s v="jackyquintero19@gmail.com"/>
    <n v="29940019"/>
    <n v="2448496.5699999998"/>
    <n v="2037560.14"/>
    <m/>
    <m/>
    <m/>
    <s v=""/>
    <s v=""/>
    <s v=""/>
    <m/>
    <m/>
    <m/>
    <n v="30052833"/>
    <n v="2727801.25"/>
    <n v="2272269.96"/>
    <m/>
    <m/>
    <m/>
    <m/>
    <m/>
    <m/>
    <m/>
    <m/>
    <m/>
    <x v="0"/>
    <s v="COS"/>
  </r>
  <r>
    <n v="51919236"/>
    <n v="51919236"/>
    <s v="F"/>
    <s v="DIANA"/>
    <s v="PATRICIA"/>
    <s v="NOVA"/>
    <s v="CASTRO"/>
    <d v="1968-09-19T00:00:00"/>
    <s v="LOZ213"/>
    <n v="0"/>
    <s v="BOGOTA"/>
    <n v="25"/>
    <s v="BOGOTA"/>
    <m/>
    <n v="3102349788"/>
    <n v="0"/>
    <m/>
    <m/>
    <m/>
    <s v="07/10/2025"/>
    <n v="10"/>
    <n v="7"/>
    <n v="2024"/>
    <s v="X TRAIL[T33] e-POWER   ADVAN AT 1500CC 6AB A"/>
    <s v="BM46088337A"/>
    <s v="JN1T33JB0Z0001378"/>
    <n v="6406155"/>
    <s v="NISSAN"/>
    <s v="NISSAN X "/>
    <n v="1.6261158536585364E-2"/>
    <n v="180400000"/>
    <s v="ALLIANZ"/>
    <s v="CAMIONETAPASAJ"/>
    <s v="PARTICULAR"/>
    <s v="diapanov@gmail.com"/>
    <n v="161916006"/>
    <n v="2933513"/>
    <n v="2445136.91"/>
    <m/>
    <m/>
    <m/>
    <s v=""/>
    <s v=""/>
    <s v=""/>
    <m/>
    <m/>
    <m/>
    <s v=""/>
    <s v=""/>
    <s v=""/>
    <m/>
    <m/>
    <m/>
    <m/>
    <m/>
    <m/>
    <m/>
    <m/>
    <m/>
    <x v="3"/>
    <s v="COS"/>
  </r>
  <r>
    <n v="41643287"/>
    <n v="41643287"/>
    <s v="F"/>
    <s v="OMAIRA"/>
    <n v="0"/>
    <s v="AMADO"/>
    <s v="ESTUPIÃ‘AN"/>
    <d v="1953-07-29T00:00:00"/>
    <s v="FPQ991"/>
    <n v="0"/>
    <s v="BOGOTA"/>
    <n v="25"/>
    <s v="BOGOTA"/>
    <m/>
    <n v="3108001678"/>
    <n v="0"/>
    <m/>
    <m/>
    <m/>
    <s v="31/10/2025"/>
    <n v="10"/>
    <n v="31"/>
    <n v="2019"/>
    <s v="QASHQAI [3] [FL] ADVANCE TP 2000CC 4X2 2AB AB"/>
    <s v="MR20558763W"/>
    <s v="SJNFBAJ11Z2423997"/>
    <n v="6406136"/>
    <s v="NISSAN"/>
    <s v="NISSAN QASHQAI "/>
    <n v="1.4572371908763506E-2"/>
    <n v="83300000"/>
    <s v="ALLIANZ"/>
    <s v="CAMIONETA PASAJEROS"/>
    <s v="PARTICULAR"/>
    <n v="0"/>
    <n v="29935462"/>
    <n v="1213878.58"/>
    <n v="1000066.03"/>
    <m/>
    <m/>
    <m/>
    <s v=""/>
    <s v=""/>
    <s v=""/>
    <m/>
    <m/>
    <m/>
    <n v="30050573"/>
    <n v="1528836.54"/>
    <n v="1264736.5900000001"/>
    <m/>
    <m/>
    <m/>
    <m/>
    <m/>
    <m/>
    <m/>
    <m/>
    <m/>
    <x v="2"/>
    <s v="COS"/>
  </r>
  <r>
    <n v="51685901"/>
    <n v="51685901"/>
    <s v="F"/>
    <s v="LUZ"/>
    <s v="YANETH"/>
    <s v="VARGAS"/>
    <s v="GIL"/>
    <d v="1962-03-20T00:00:00"/>
    <s v="KRS946"/>
    <n v="0"/>
    <s v="IBAGUE"/>
    <n v="73"/>
    <s v="TOLIMA"/>
    <m/>
    <n v="3125836077"/>
    <n v="0"/>
    <m/>
    <m/>
    <m/>
    <s v="24/10/2025"/>
    <n v="10"/>
    <n v="24"/>
    <n v="2024"/>
    <s v="COMMANDER [2] OVERLAND TP 1300CC T 7AB"/>
    <n v="463487330354076"/>
    <s v="988671472RKN41303"/>
    <n v="4206075"/>
    <s v="JEEP"/>
    <s v="JEEP COMMANDER "/>
    <n v="1.9530897510133177E-2"/>
    <n v="172700000"/>
    <s v="ALLIANZ"/>
    <s v="CAMIONETAPASAJ"/>
    <s v="PARTICULAR"/>
    <s v="yaneth810@hotmail.com"/>
    <n v="161849022"/>
    <n v="3372986"/>
    <n v="2814442.28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256168"/>
    <n v="19256168"/>
    <s v="M"/>
    <s v="EDGAR"/>
    <n v="0"/>
    <s v="CORTES"/>
    <s v="NIEVES"/>
    <d v="1954-03-04T00:00:00"/>
    <s v="ZXW345"/>
    <n v="0"/>
    <s v="SANTA MARTA"/>
    <n v="47"/>
    <s v="MAGDALENA"/>
    <m/>
    <n v="3105512782"/>
    <n v="0"/>
    <m/>
    <m/>
    <m/>
    <s v="14/10/2025"/>
    <n v="10"/>
    <n v="14"/>
    <n v="2014"/>
    <s v="TRACKER LS MT 1800CC"/>
    <s v="CEL190808"/>
    <s v="3GNCJ8CE6EL190808"/>
    <n v="1606222"/>
    <s v="CHEVROLET"/>
    <s v="CHEVROLET TRACKER "/>
    <n v="3.2903188010899184E-2"/>
    <n v="36700000"/>
    <s v="MAPFRE"/>
    <s v="CAMIONETAPASAJ"/>
    <s v="PARTICULAR"/>
    <s v="edgarcortes2002@hotmail.com"/>
    <n v="161905734"/>
    <n v="1207547"/>
    <n v="994745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34169"/>
    <n v="63334169"/>
    <s v="F"/>
    <s v="MAYRA"/>
    <s v="ISABEL"/>
    <s v="MARTINEZ"/>
    <s v="OLIVEROS"/>
    <d v="1967-03-24T00:00:00"/>
    <s v="ZZS407"/>
    <n v="0"/>
    <s v="BOGOTA"/>
    <n v="25"/>
    <s v="BOGOTA"/>
    <m/>
    <n v="3153369937"/>
    <n v="0"/>
    <m/>
    <m/>
    <m/>
    <s v="08/10/2025"/>
    <n v="10"/>
    <n v="8"/>
    <n v="2015"/>
    <s v="E 200 [W212] [FL] CGI TP 2000CC T"/>
    <n v="27492030192311"/>
    <s v="WDD2120341B024667"/>
    <n v="5801269"/>
    <s v="MERCEDES BENZ"/>
    <s v="MERCEDES BENZ E "/>
    <n v="2.3898254132231404E-2"/>
    <n v="96800000"/>
    <s v="MAPFRE"/>
    <s v="AUTOMOVIL"/>
    <s v="PARTICULAR"/>
    <s v="mayramartinez97@yahoo.com"/>
    <n v="161814696"/>
    <n v="2313351"/>
    <n v="1923992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21346"/>
    <n v="1020721346"/>
    <s v="F"/>
    <s v="ANDREA"/>
    <n v="0"/>
    <s v="SOTO"/>
    <s v="HENAO"/>
    <d v="1987-01-09T00:00:00"/>
    <s v="JXY330"/>
    <n v="0"/>
    <s v="BOGOTA"/>
    <n v="25"/>
    <s v="BOGOTA"/>
    <m/>
    <n v="3204851482"/>
    <n v="3206510200"/>
    <m/>
    <m/>
    <m/>
    <s v="07/10/2025"/>
    <n v="10"/>
    <n v="7"/>
    <n v="2021"/>
    <s v="NIVUS HIGHLINE TP 1000CC T 6AB"/>
    <s v="DHS323655"/>
    <s v="9BWCH6CH4MP053751"/>
    <n v="9206083"/>
    <s v="VOLKSWAGEN"/>
    <s v="VOLKSWAGEN NIVUS "/>
    <n v="1.8499549668874172E-2"/>
    <n v="75500000"/>
    <s v="HDI-LIBERTY"/>
    <s v="CAMIONETAPASAJ"/>
    <s v="PARTICULAR"/>
    <s v="andrea.sohe87@gmail.com"/>
    <n v="161940819"/>
    <n v="1396716"/>
    <n v="1153710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313170"/>
    <n v="30313170"/>
    <s v="F"/>
    <s v="LINA"/>
    <s v="MARIA"/>
    <s v="ARANZAZU"/>
    <s v="SOTO"/>
    <d v="1969-11-03T00:00:00"/>
    <s v="KPQ840"/>
    <n v="5266"/>
    <s v="ENVIGADO"/>
    <n v="5"/>
    <s v="ANTIOQUIA"/>
    <m/>
    <n v="3157048785"/>
    <n v="3157848785"/>
    <m/>
    <m/>
    <m/>
    <s v="11/10/2025"/>
    <n v="10"/>
    <n v="11"/>
    <n v="2022"/>
    <s v="CX5 [2] TOURING TP 2500CC 6AB R"/>
    <s v="PY21714563"/>
    <s v="JM7KF2WLAN0675206"/>
    <n v="5606087"/>
    <s v="MAZDA"/>
    <s v="MAZDA CX5 "/>
    <n v="4.1298030954428203E-2"/>
    <n v="116300000"/>
    <s v="MAPFRE"/>
    <s v="CAMIONETAPASAJ"/>
    <s v="PARTICULAR"/>
    <n v="0"/>
    <n v="161814563"/>
    <n v="4802961"/>
    <n v="4016101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999018"/>
    <n v="24999018"/>
    <s v="F"/>
    <s v="MARIA"/>
    <s v="DORIS"/>
    <s v="GALLEGO"/>
    <s v="VELEZ"/>
    <d v="1951-02-26T00:00:00"/>
    <s v="IYZ065"/>
    <n v="66001"/>
    <s v="PEREIRA"/>
    <n v="66"/>
    <s v="RISARALDA"/>
    <m/>
    <n v="3146155401"/>
    <n v="0"/>
    <m/>
    <m/>
    <m/>
    <s v="30/10/2025"/>
    <n v="10"/>
    <n v="30"/>
    <n v="2019"/>
    <s v="BEAT LTZ MT 1200CC 4P AA"/>
    <s v="Z1182718HOAX0017"/>
    <s v="9GACE5CD7KB047098"/>
    <n v="1601322"/>
    <s v="CHEVROLET"/>
    <s v="CHEVROLET BEAT "/>
    <n v="4.7806111111111112E-2"/>
    <n v="39600000"/>
    <s v="ALLIANZ"/>
    <s v="AUTOMOVIL"/>
    <s v="PARTICULAR"/>
    <s v="domardis@gmail.com"/>
    <n v="161861690"/>
    <n v="1893122"/>
    <n v="1570858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085849"/>
    <n v="22085849"/>
    <s v="F"/>
    <s v="LUZ"/>
    <s v="STELLA"/>
    <s v="MACIAS"/>
    <s v="URIBE"/>
    <d v="1950-01-07T00:00:00"/>
    <s v="EFY394"/>
    <n v="5001"/>
    <s v="MEDELLIN"/>
    <n v="5"/>
    <s v="ANTIOQUIA"/>
    <m/>
    <n v="3006189506"/>
    <n v="0"/>
    <m/>
    <m/>
    <m/>
    <s v="18/10/2025"/>
    <n v="10"/>
    <n v="18"/>
    <n v="2018"/>
    <s v="RIO RE 1.4 TP 1400CC 4P 2A"/>
    <s v="G4LCHE716459"/>
    <s v="3KPA351ABJE034859"/>
    <n v="4601246"/>
    <s v="KIA"/>
    <s v="KIA RIO "/>
    <n v="3.6158973214285711E-2"/>
    <n v="44800000"/>
    <s v="ALLIANZ"/>
    <s v="AUTOMOVIL"/>
    <s v="PARTICULAR"/>
    <s v="tesoreriaurfi@gmail.com"/>
    <n v="161813289"/>
    <n v="1619922"/>
    <n v="1341278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6920577"/>
    <n v="26920577"/>
    <s v="F"/>
    <s v="LIDA"/>
    <s v="LILIANA"/>
    <s v="VASQUEZ"/>
    <s v="PACHECO"/>
    <d v="1971-04-28T00:00:00"/>
    <s v="NYK993"/>
    <n v="0"/>
    <s v="CUCUTA"/>
    <n v="54"/>
    <s v="NORTE DE SANTANDER"/>
    <m/>
    <n v="3153930918"/>
    <n v="3158800392"/>
    <m/>
    <m/>
    <m/>
    <s v="10/10/2026"/>
    <n v="10"/>
    <n v="10"/>
    <n v="2025"/>
    <s v="CX30 GRAND TOURING L TP 2000CC 7AB R"/>
    <s v="PE40803528"/>
    <s v="3MVDM2W7ASL307125"/>
    <n v="5606112"/>
    <s v="MAZDA"/>
    <s v="MAZDA CX30 "/>
    <n v="2.2583128321943813E-2"/>
    <n v="131700000"/>
    <s v="BOLIVAR"/>
    <s v="CAMIONETAPASAJ"/>
    <s v="PARTICULAR"/>
    <s v="lilianavasquez2815@gmail.com"/>
    <n v="161812466"/>
    <n v="2974198"/>
    <n v="2479325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379517"/>
    <n v="71379517"/>
    <s v="M"/>
    <s v="ADOLFO"/>
    <s v="LEON"/>
    <s v="RUIZ"/>
    <s v="HERNANDEZ"/>
    <d v="1981-10-19T00:00:00"/>
    <s v="JCO151"/>
    <n v="5001"/>
    <s v="MEDELLIN"/>
    <n v="5"/>
    <s v="ANTIOQUIA"/>
    <m/>
    <n v="3107532341"/>
    <n v="3025542709"/>
    <m/>
    <m/>
    <m/>
    <s v="08/10/2026"/>
    <n v="10"/>
    <n v="8"/>
    <n v="2017"/>
    <s v="TRACKER LS MT 1800CC"/>
    <s v="CHL101568"/>
    <s v="3GNCJ8EE5HL101568"/>
    <n v="1606222"/>
    <s v="CHEVROLET"/>
    <s v="CHEVROLET TRACKER "/>
    <n v="3.3536303418803419E-2"/>
    <n v="46800000"/>
    <s v="PREVISORA"/>
    <s v="CAMIONETAPASAJ"/>
    <s v="PARTICULAR"/>
    <s v="bhagam19@gmail.com"/>
    <n v="161918606"/>
    <n v="1569499"/>
    <n v="1298906.87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842645"/>
    <n v="31842645"/>
    <s v="F"/>
    <s v="NICIDA"/>
    <s v="DEL CARMEN"/>
    <s v="MURILLO"/>
    <s v="ANGULO"/>
    <d v="1899-12-30T00:00:00"/>
    <s v="LKX090"/>
    <n v="0"/>
    <s v="JAMUNDI"/>
    <n v="76"/>
    <s v="VALLE DEL CAUCA"/>
    <m/>
    <n v="3103712282"/>
    <n v="0"/>
    <m/>
    <m/>
    <m/>
    <s v="10/10/2025"/>
    <n v="10"/>
    <n v="10"/>
    <n v="2023"/>
    <s v="TUCSON [4] NX PREMIUM TP 2000CC 4X2 6"/>
    <s v="G4NLMW722710"/>
    <s v="TMAJB81DBPJ215539"/>
    <n v="3206118"/>
    <s v="HYUNDAI"/>
    <s v="HYUNDAI TUCSON "/>
    <n v="2.8312841253791708E-2"/>
    <n v="98900000"/>
    <s v="ALLIANZ"/>
    <s v="CAMIONETAPASAJ"/>
    <s v="PARTICULAR"/>
    <s v="rosssamarr@yahoo.com"/>
    <n v="161877234"/>
    <n v="2800140"/>
    <n v="2333058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496613"/>
    <n v="43496613"/>
    <s v="F"/>
    <s v="RUTH"/>
    <s v="ADRIANA"/>
    <s v="BERMUDEZ"/>
    <s v="RUIZ"/>
    <d v="1966-07-22T00:00:00"/>
    <s v="IOU974"/>
    <n v="5001"/>
    <s v="MEDELLIN"/>
    <n v="5"/>
    <s v="ANTIOQUIA"/>
    <m/>
    <n v="3226055371"/>
    <n v="3174099081"/>
    <m/>
    <m/>
    <m/>
    <s v="07/10/2025"/>
    <n v="10"/>
    <n v="7"/>
    <n v="2016"/>
    <s v="STEPWAY [2] EXPRESSION / ZE MT 1600CC AA 16"/>
    <s v="2842Q032590"/>
    <s v="9FB5SRC9GGM203726"/>
    <n v="8001176"/>
    <s v="RENAULT"/>
    <s v="RENAULT STEPWAY "/>
    <n v="4.9234319999999998E-2"/>
    <n v="37500000"/>
    <s v="EQUIDAD"/>
    <s v="AUTOMOVIL"/>
    <s v="PARTICULAR"/>
    <s v="adrianabermudez10@gmail.com"/>
    <n v="161810511"/>
    <n v="1846287"/>
    <n v="1531501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40897"/>
    <n v="79640897"/>
    <s v="M"/>
    <s v="JAIRO"/>
    <n v="0"/>
    <s v="PINZON"/>
    <s v="PINZON"/>
    <d v="1974-06-01T00:00:00"/>
    <s v="JNO025"/>
    <n v="0"/>
    <s v="SOPO"/>
    <n v="25"/>
    <s v="CUNDINAMARCA"/>
    <m/>
    <n v="3133346290"/>
    <n v="3157409023"/>
    <m/>
    <m/>
    <m/>
    <s v="07/10/2026"/>
    <n v="10"/>
    <n v="7"/>
    <n v="2020"/>
    <s v="ECOSPORT [2] [F SE TP 1500CC 4X2"/>
    <s v="XZJAL8821589"/>
    <s v="9BFZB55U4L8821589"/>
    <n v="3006139"/>
    <s v="FORD"/>
    <s v="FORD ECOSPORT "/>
    <n v="1.9134137931034481E-2"/>
    <n v="63800000"/>
    <s v="MAPFRE"/>
    <s v="CAMIONETAPASAJ"/>
    <s v="PARTICULAR"/>
    <s v="jpin1674@hotmail.com"/>
    <n v="161910042"/>
    <n v="1220758"/>
    <n v="1005847.36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968497"/>
    <n v="42968497"/>
    <s v="F"/>
    <s v="MARIA"/>
    <s v="VICTORIA"/>
    <s v="ARANGO"/>
    <s v="ALVAREZ"/>
    <d v="1954-11-26T00:00:00"/>
    <s v="EOM114"/>
    <n v="5001"/>
    <s v="MEDELLIN"/>
    <n v="5"/>
    <s v="ANTIOQUIA"/>
    <m/>
    <n v="3104068929"/>
    <n v="0"/>
    <m/>
    <m/>
    <m/>
    <s v="13/10/2025"/>
    <n v="10"/>
    <n v="13"/>
    <n v="2019"/>
    <s v="COROLLA [12] [F SE-G TP 1800CC 7AB A"/>
    <s v="2ZRM595534"/>
    <s v="9BRBU3HE4K0175586"/>
    <n v="9001140"/>
    <s v="TOYOTA"/>
    <s v="TOYOTA COROLLA "/>
    <n v="3.1720676589986466E-2"/>
    <n v="73900000"/>
    <s v="SURAMERICANA"/>
    <s v="AUTOMOVIL"/>
    <s v="PARTICULAR"/>
    <n v="0"/>
    <n v="161917339"/>
    <n v="2344158"/>
    <n v="1949880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49804"/>
    <n v="41749804"/>
    <s v="F"/>
    <s v="NORMA"/>
    <s v="PIEDAD"/>
    <s v="SEGURA"/>
    <s v="GALLEGOS"/>
    <d v="1959-03-31T00:00:00"/>
    <s v="FOL817"/>
    <n v="0"/>
    <s v="BOGOTA"/>
    <n v="25"/>
    <s v="BOGOTA"/>
    <m/>
    <n v="3104857382"/>
    <n v="0"/>
    <m/>
    <m/>
    <m/>
    <s v="25/10/2025"/>
    <n v="10"/>
    <n v="25"/>
    <n v="2019"/>
    <s v="VERSA [FL] ADVANCE AT 1600CC 2AB A"/>
    <s v="HR16863450P"/>
    <s v="3N1CN7AD9ZK166177"/>
    <n v="6401212"/>
    <s v="NISSAN"/>
    <s v="NISSAN VERSA "/>
    <n v="2.6376331877729257E-2"/>
    <n v="45800000"/>
    <s v="BOLIVAR"/>
    <s v="AUTOMOVIL"/>
    <s v="PARTICULAR"/>
    <s v="NOPISEGA17@YAHOO.COM"/>
    <n v="161811299"/>
    <n v="1208036"/>
    <n v="995156.2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2387120"/>
    <n v="1032387120"/>
    <s v="M"/>
    <s v="ANDRES"/>
    <s v="FELIPE"/>
    <s v="GUERRERO"/>
    <s v="BORDA"/>
    <d v="1987-04-12T00:00:00"/>
    <s v="FYQ267"/>
    <n v="25754"/>
    <s v="SOACHA"/>
    <n v="25"/>
    <s v="CUNDINAMARCA"/>
    <m/>
    <n v="3219071982"/>
    <n v="3223080443"/>
    <m/>
    <m/>
    <m/>
    <s v="30/10/2025"/>
    <n v="10"/>
    <n v="30"/>
    <n v="2018"/>
    <s v="TRAVERSE [2] PREMIER TP 3600CC 4X4"/>
    <s v="CJJ222669"/>
    <s v="1GNEVKW3JJ222669"/>
    <n v="1606237"/>
    <s v="CHEVROLET"/>
    <s v="CHEVROLET TRAVERSE "/>
    <n v="2.2773784083769632E-2"/>
    <n v="95500000"/>
    <s v="ALLIANZ"/>
    <s v="CAMIONETA PASAJEROS"/>
    <s v="PARTICULAR"/>
    <s v="distribucionesylogistica1987@hotmail.com"/>
    <n v="29953699"/>
    <n v="2174896.38"/>
    <n v="1807644.02"/>
    <m/>
    <m/>
    <m/>
    <s v=""/>
    <s v=""/>
    <s v=""/>
    <m/>
    <m/>
    <m/>
    <n v="30033861"/>
    <n v="2879926.49"/>
    <n v="2400106.29"/>
    <m/>
    <m/>
    <m/>
    <m/>
    <m/>
    <m/>
    <m/>
    <m/>
    <m/>
    <x v="0"/>
    <s v="COS"/>
  </r>
  <r>
    <n v="64581521"/>
    <n v="64581521"/>
    <s v="F"/>
    <s v="GILLIAN"/>
    <s v="MAIRED"/>
    <s v="VALENCIA"/>
    <s v="PEREZ"/>
    <d v="1977-08-30T00:00:00"/>
    <s v="USZ135"/>
    <n v="5001"/>
    <s v="MEDELLIN"/>
    <n v="5"/>
    <s v="ANTIOQUIA"/>
    <m/>
    <n v="3015689471"/>
    <n v="3008375579"/>
    <m/>
    <m/>
    <m/>
    <s v="02/10/2026"/>
    <n v="10"/>
    <n v="2"/>
    <n v="2016"/>
    <s v="DUSTER EXPRESSION MT 1600CC 4X2"/>
    <s v="A690Q269644"/>
    <s v="9FBHSRAA5GM938933"/>
    <n v="8006033"/>
    <s v="RENAULT"/>
    <s v="RENAULT DUSTER "/>
    <n v="3.236167064439141E-2"/>
    <n v="41900000"/>
    <s v="SURAMERICANA"/>
    <s v="CAMIONETAPASAJ"/>
    <s v="PARTICULAR"/>
    <s v="mairedvalencia@yahoo.es"/>
    <n v="161934094"/>
    <n v="1355954"/>
    <n v="1119457.1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5748357"/>
    <n v="65748357"/>
    <s v="F"/>
    <s v="CARMEN"/>
    <s v="CRISTINA"/>
    <s v="GONGORA"/>
    <s v="ESCOBAR"/>
    <d v="1969-06-07T00:00:00"/>
    <s v="KRT163"/>
    <n v="0"/>
    <s v="IBAGUE"/>
    <n v="73"/>
    <s v="TOLIMA"/>
    <m/>
    <n v="3164966673"/>
    <n v="0"/>
    <m/>
    <m/>
    <m/>
    <s v="24/10/2025"/>
    <n v="10"/>
    <n v="24"/>
    <n v="2025"/>
    <s v="TRACKER [2] PREMIER TP 1200CC T CT"/>
    <s v="L4H240994730"/>
    <s v="8AGEP76C0SR101669"/>
    <n v="1606249"/>
    <s v="CHEVROLET"/>
    <s v="CHEVROLET TRACKER "/>
    <n v="2.3284945636998254E-2"/>
    <n v="114600000"/>
    <s v="MAPFRE"/>
    <s v="CAMIONETA PASAJEROS"/>
    <s v="PARTICULAR"/>
    <s v="krmenkristina@gmail.com"/>
    <n v="29941719"/>
    <n v="2668454.77"/>
    <n v="2222398.9700000002"/>
    <m/>
    <m/>
    <m/>
    <s v=""/>
    <s v=""/>
    <s v=""/>
    <m/>
    <m/>
    <m/>
    <n v="30053701"/>
    <n v="2519189.08"/>
    <n v="2096965.61"/>
    <m/>
    <m/>
    <m/>
    <m/>
    <m/>
    <m/>
    <m/>
    <m/>
    <m/>
    <x v="0"/>
    <s v="COS"/>
  </r>
  <r>
    <n v="1018417614"/>
    <n v="1018417614"/>
    <s v="F"/>
    <s v="PAMELA"/>
    <s v="CATHERINE"/>
    <s v="CASASBUENAS"/>
    <s v="BARRERO"/>
    <d v="1988-05-25T00:00:00"/>
    <s v="KWX895"/>
    <n v="0"/>
    <s v="BOGOTA"/>
    <n v="25"/>
    <s v="BOGOTA"/>
    <m/>
    <n v="3004199972"/>
    <n v="0"/>
    <m/>
    <m/>
    <m/>
    <s v="03/10/2025"/>
    <n v="10"/>
    <n v="3"/>
    <n v="2022"/>
    <s v="SWIFT [4] HYBRID MT 1200CC 5P 6AB ABS"/>
    <s v="K12C5738737"/>
    <s v="JS2ZC53S3N6403991"/>
    <n v="8801057"/>
    <s v="SUZUKI"/>
    <s v="SUZUKI SWIFT "/>
    <n v="2.1018012790697677E-2"/>
    <n v="60200000"/>
    <s v="EQUIDAD"/>
    <s v="AUTOMOVIL"/>
    <s v="PARTICULAR"/>
    <s v="pamelacasasbuenas@hotmail.com"/>
    <n v="29947353"/>
    <n v="1265284.3700000001"/>
    <n v="1043264.18"/>
    <m/>
    <m/>
    <m/>
    <n v="30006459"/>
    <n v="1696724.71"/>
    <n v="1405819.08"/>
    <m/>
    <m/>
    <m/>
    <s v=""/>
    <s v=""/>
    <s v=""/>
    <m/>
    <m/>
    <m/>
    <m/>
    <m/>
    <m/>
    <m/>
    <m/>
    <m/>
    <x v="1"/>
    <s v="COS"/>
  </r>
  <r>
    <n v="1015422222"/>
    <n v="1015422222"/>
    <s v="M"/>
    <s v="GIANCARLOS"/>
    <n v="0"/>
    <s v="ESQUIVEL"/>
    <s v="BELLO"/>
    <d v="1986-12-26T00:00:00"/>
    <s v="DZS393"/>
    <n v="0"/>
    <s v="BOGOTA"/>
    <n v="25"/>
    <s v="BOGOTA"/>
    <m/>
    <n v="3107676079"/>
    <n v="3017057154"/>
    <m/>
    <m/>
    <m/>
    <s v="19/10/2025"/>
    <n v="10"/>
    <n v="19"/>
    <n v="2018"/>
    <s v="SANDERO [2] AUTHENTIQUE / L MT 1600CC 8V AA"/>
    <s v="A812UD49990"/>
    <s v="9FB5SREB4JM027613"/>
    <n v="8001188"/>
    <s v="RENAULT"/>
    <s v="RENAULT SANDERO "/>
    <n v="3.1977984084880638E-2"/>
    <n v="37700000"/>
    <s v="MAPFRE"/>
    <s v="AUTOMOVIL"/>
    <s v="PARTICULAR"/>
    <s v="e.giancar7@gmail.com"/>
    <n v="161809188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07535"/>
    <n v="71707535"/>
    <s v="M"/>
    <s v="ALVEIRO"/>
    <s v="DE JESUS"/>
    <s v="ESTRADA"/>
    <s v="GALLEGO"/>
    <d v="1968-05-25T00:00:00"/>
    <s v="HXX072"/>
    <n v="5001"/>
    <s v="MEDELLIN"/>
    <n v="5"/>
    <s v="ANTIOQUIA"/>
    <m/>
    <n v="3104451604"/>
    <n v="0"/>
    <m/>
    <m/>
    <m/>
    <s v="07/10/2025"/>
    <n v="10"/>
    <n v="7"/>
    <n v="2015"/>
    <s v="GRAND i10 ILLUSION 1.0 CL MT 1000CC"/>
    <s v="G3LAEM097489"/>
    <s v="MALA751AAFM095814"/>
    <n v="3201323"/>
    <s v="HYUNDAI"/>
    <s v="HYUNDAI GRAND "/>
    <n v="4.9001552795031059E-2"/>
    <n v="32200000"/>
    <s v="MAPFRE"/>
    <s v="AUTOMOVIL"/>
    <s v="PARTICULAR"/>
    <s v="escuela.ftb.bomberos@hotmail.com"/>
    <n v="161813829"/>
    <n v="1577850"/>
    <n v="1305924.60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4526230"/>
    <n v="1024526230"/>
    <s v="M"/>
    <s v="JULIAN"/>
    <s v="ANDRES"/>
    <s v="AVILA"/>
    <s v="ORTIZ"/>
    <d v="1992-02-05T00:00:00"/>
    <s v="NJW562"/>
    <n v="0"/>
    <s v="BOGOTA"/>
    <n v="25"/>
    <s v="BOGOTA"/>
    <m/>
    <n v="3007273904"/>
    <n v="0"/>
    <m/>
    <m/>
    <m/>
    <s v="09/10/2025"/>
    <n v="10"/>
    <n v="9"/>
    <n v="2025"/>
    <s v="CX30 GRAND TOURING/ TP 2000CC 7AB R"/>
    <s v="PE40798296"/>
    <s v="3MVDM2W7ASL304897"/>
    <n v="5606111"/>
    <s v="MAZDA"/>
    <s v="MAZDA CX30 "/>
    <n v="2.5757216748768474E-2"/>
    <n v="121800000"/>
    <s v="MAPFRE"/>
    <s v="CAMIONETAPASAJ"/>
    <s v="PARTICULAR"/>
    <s v="juliavila-05@hotmail.com"/>
    <n v="161812554"/>
    <n v="3137229"/>
    <n v="2616326.93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5255940"/>
    <n v="1075255940"/>
    <s v="M"/>
    <s v="HOLMAN"/>
    <s v="ANDRES"/>
    <s v="MONTEALEGRE"/>
    <s v="SANCHEZ"/>
    <d v="1991-08-16T00:00:00"/>
    <s v="LUR113"/>
    <n v="41001"/>
    <s v="NEIVA"/>
    <n v="41"/>
    <s v="HUILA"/>
    <m/>
    <n v="3138783037"/>
    <n v="3138478303"/>
    <m/>
    <m/>
    <m/>
    <s v="24/10/2025"/>
    <n v="10"/>
    <n v="24"/>
    <n v="2023"/>
    <s v="ONIX [2] RS MT 1000CC 5P T 6AB A"/>
    <s v="L4F223435067"/>
    <s v="9BGED48K0PG298663"/>
    <n v="1601339"/>
    <s v="CHEVROLET"/>
    <s v="CHEVROLET ONIX "/>
    <n v="4.3180176575121167E-2"/>
    <n v="61900000"/>
    <s v="PREVISORA"/>
    <s v="AUTOMOVIL"/>
    <s v="PARTICULAR"/>
    <s v="andres_hams@hotmail.com"/>
    <n v="29939253"/>
    <n v="2672852.9300000002"/>
    <n v="2226094.9"/>
    <m/>
    <m/>
    <m/>
    <n v="30002515"/>
    <n v="1715104.54"/>
    <n v="1421264.32"/>
    <m/>
    <m/>
    <m/>
    <s v=""/>
    <s v=""/>
    <s v=""/>
    <m/>
    <m/>
    <m/>
    <m/>
    <m/>
    <m/>
    <m/>
    <m/>
    <m/>
    <x v="0"/>
    <s v="COS"/>
  </r>
  <r>
    <n v="1128279034"/>
    <n v="1128279034"/>
    <s v="F"/>
    <s v="ADRIANA"/>
    <n v="0"/>
    <s v="GUERRERO"/>
    <s v="GOMEZ"/>
    <d v="1989-06-20T00:00:00"/>
    <s v="HPK844"/>
    <n v="5001"/>
    <s v="MEDELLIN"/>
    <n v="5"/>
    <s v="ANTIOQUIA"/>
    <m/>
    <n v="3002228828"/>
    <n v="0"/>
    <m/>
    <m/>
    <m/>
    <s v="26/10/2025"/>
    <n v="10"/>
    <n v="26"/>
    <n v="2014"/>
    <s v="KOLEOS [1][FL] DYNAMIQUE AT 2500CC 4X2"/>
    <s v="2TRA703F003662"/>
    <s v="VF1VY0CA2EC495540"/>
    <n v="8006037"/>
    <s v="RENAULT"/>
    <s v="RENAULT KOLEOS "/>
    <n v="2.7432873303167422E-2"/>
    <n v="44200000"/>
    <s v="ALLIANZ"/>
    <s v="CAMIONETAPASAJ"/>
    <s v="PARTICULAR"/>
    <n v="0"/>
    <n v="161813498"/>
    <n v="1212533"/>
    <n v="998935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335475"/>
    <n v="71335475"/>
    <s v="M"/>
    <s v="DAVID"/>
    <s v="ALEJANDRO"/>
    <s v="GOMEZ"/>
    <s v="RODRIGUEZ"/>
    <d v="1978-10-30T00:00:00"/>
    <s v="JYU088"/>
    <n v="5001"/>
    <s v="MEDELLIN"/>
    <n v="5"/>
    <s v="ANTIOQUIA"/>
    <m/>
    <n v="3006752448"/>
    <n v="3104518629"/>
    <m/>
    <m/>
    <m/>
    <s v="04/10/2025"/>
    <n v="10"/>
    <n v="4"/>
    <n v="2022"/>
    <s v="COROLLA CROSS SE-G HYBRID TP 1800CC 7AB 4"/>
    <s v="2ZR2L40730"/>
    <s v="9BRKZAAG1N0601305"/>
    <n v="9006179"/>
    <s v="TOYOTA"/>
    <s v="TOYOTA COROLLA "/>
    <n v="2.0593076923076922E-2"/>
    <n v="115700000"/>
    <s v="MAPFRE"/>
    <s v="CAMIONETAPASAJ"/>
    <s v="PARTICULAR"/>
    <s v="juanka0423@gmail.com"/>
    <n v="161918633"/>
    <n v="2382619"/>
    <n v="1982200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742772"/>
    <n v="24742772"/>
    <s v="F"/>
    <s v="NORA"/>
    <s v="LIDA"/>
    <s v="ORTIZ"/>
    <s v="OLARTE"/>
    <d v="1976-01-30T00:00:00"/>
    <s v="FQT328"/>
    <n v="5001"/>
    <s v="MEDELLIN"/>
    <n v="5"/>
    <s v="ANTIOQUIA"/>
    <m/>
    <n v="3127773376"/>
    <n v="3738596979"/>
    <m/>
    <m/>
    <m/>
    <s v="25/10/2026"/>
    <n v="10"/>
    <n v="25"/>
    <n v="2019"/>
    <s v="3 [3] GRAND TOURING TP 2000CC CT TC"/>
    <s v="PE40654935"/>
    <s v="3MZBN4278KM214126"/>
    <n v="5601143"/>
    <s v="MAZDA"/>
    <s v="MAZDA 3 "/>
    <n v="4.2825125164690385E-2"/>
    <n v="75900000"/>
    <s v="MAPFRE"/>
    <s v="AUTOMOVIL"/>
    <s v="PARTICULAR"/>
    <s v="noralida76@hotmail.com"/>
    <n v="161937396"/>
    <n v="3250427"/>
    <n v="2711451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76761"/>
    <n v="39776761"/>
    <s v="F"/>
    <s v="RUTH"/>
    <s v="MARINA"/>
    <s v="REY"/>
    <s v="HERNANDEZ"/>
    <d v="1967-08-06T00:00:00"/>
    <s v="NLU119"/>
    <n v="0"/>
    <s v="BOGOTA"/>
    <n v="25"/>
    <s v="BOGOTA"/>
    <m/>
    <n v="3153198701"/>
    <n v="0"/>
    <m/>
    <m/>
    <m/>
    <s v="31/10/2025"/>
    <n v="10"/>
    <n v="31"/>
    <n v="2025"/>
    <s v="COROLLA CROSS [ SE-G HYBRID TP 1800CC 7AB 4"/>
    <s v="2ZR3B23933"/>
    <s v="9BRKZAAG0S0703738"/>
    <n v="9006197"/>
    <s v="TOYOTA"/>
    <s v="TOYOTA COROLLA "/>
    <n v="1.6316822094691534E-2"/>
    <n v="139400000"/>
    <s v="MAPFRE"/>
    <s v="CAMIONETAPASAJ"/>
    <s v="PARTICULAR"/>
    <s v="RUTHREYH@HOTMAIL.COM"/>
    <n v="161933834"/>
    <n v="2274565"/>
    <n v="1891399.52"/>
    <m/>
    <m/>
    <m/>
    <s v=""/>
    <s v=""/>
    <s v=""/>
    <m/>
    <m/>
    <m/>
    <s v=""/>
    <s v=""/>
    <s v=""/>
    <m/>
    <m/>
    <m/>
    <m/>
    <m/>
    <m/>
    <m/>
    <m/>
    <m/>
    <x v="3"/>
    <s v="COS"/>
  </r>
  <r>
    <n v="32673357"/>
    <n v="32673357"/>
    <s v="F"/>
    <s v="YOLANDA"/>
    <s v="MARIA"/>
    <s v="CASTELLON"/>
    <s v="ARMELLA"/>
    <d v="1964-07-02T00:00:00"/>
    <s v="LRU045"/>
    <n v="0"/>
    <s v="BARRANQUILLA"/>
    <n v="8"/>
    <s v="ATLANTICO"/>
    <m/>
    <n v="3013490264"/>
    <n v="3013490364"/>
    <m/>
    <m/>
    <m/>
    <s v="12/10/2026"/>
    <n v="10"/>
    <n v="12"/>
    <n v="2023"/>
    <s v="DUSTER [2] INTENS MT 1600CC 4X2"/>
    <s v="J759Q168499"/>
    <s v="9FBHJD203PM428820"/>
    <n v="8006065"/>
    <s v="RENAULT"/>
    <s v="RENAULT DUSTER "/>
    <n v="1.775167543859649E-2"/>
    <n v="79800000"/>
    <s v="BOLIVAR"/>
    <s v="CAMIONETA PASAJEROS"/>
    <s v="PARTICULAR"/>
    <s v="yoli.castellon@yahoo.com"/>
    <n v="29930399"/>
    <n v="1416583.7"/>
    <n v="1170406.47"/>
    <m/>
    <m/>
    <m/>
    <s v=""/>
    <s v=""/>
    <s v=""/>
    <m/>
    <m/>
    <m/>
    <n v="30047213"/>
    <n v="1454876.34"/>
    <n v="1202585.1599999999"/>
    <m/>
    <m/>
    <m/>
    <m/>
    <m/>
    <m/>
    <m/>
    <m/>
    <m/>
    <x v="1"/>
    <s v="COS"/>
  </r>
  <r>
    <n v="13255625"/>
    <n v="13255625"/>
    <s v="M"/>
    <s v="PABLO"/>
    <s v="ANTONIO"/>
    <s v="BLANCO"/>
    <s v="ROJAS"/>
    <d v="1957-08-04T00:00:00"/>
    <s v="MVP007"/>
    <n v="68276"/>
    <s v="FLORIDABLANCA"/>
    <n v="68"/>
    <s v="SANTANDER"/>
    <m/>
    <n v="3208507906"/>
    <n v="3212222999"/>
    <m/>
    <m/>
    <m/>
    <s v="03/10/2025"/>
    <n v="10"/>
    <n v="3"/>
    <n v="2024"/>
    <s v="ACCENT HB20S [F ADVANCE MT 1600CC ABS"/>
    <s v="G4FGPE021057"/>
    <s v="9BHCP41CARP469499"/>
    <n v="3201404"/>
    <s v="HYUNDAI"/>
    <s v="HYUNDAI ACCENT "/>
    <n v="2.7508280991735537E-2"/>
    <n v="60500000"/>
    <s v="HDI-LIBERTY"/>
    <s v="AUTOMOVIL"/>
    <s v="PARTICULAR"/>
    <s v="pablo_blanco57@hotmail.com"/>
    <n v="161815970"/>
    <n v="1664251"/>
    <n v="1378530.6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777827"/>
    <n v="9777827"/>
    <s v="M"/>
    <s v="JOSE"/>
    <s v="JAVIER"/>
    <s v="BURITICA"/>
    <s v="ROCHA"/>
    <d v="1957-07-28T00:00:00"/>
    <s v="LYK553"/>
    <n v="66001"/>
    <s v="PEREIRA"/>
    <n v="66"/>
    <s v="RISARALDA"/>
    <m/>
    <n v="3014101081"/>
    <n v="3006524658"/>
    <m/>
    <m/>
    <m/>
    <s v="21/10/2025"/>
    <n v="10"/>
    <n v="21"/>
    <n v="2025"/>
    <s v="KARDIAN PREMIERE AT 1000CC 6AB 1"/>
    <s v="H5DE472Q005086"/>
    <s v="93YRJF008SJ086825"/>
    <n v="8006094"/>
    <s v="RENAULT"/>
    <s v="RENAULT KARDIAN "/>
    <n v="1.3350804064171122E-2"/>
    <n v="93500000"/>
    <s v="ALLIANZ"/>
    <s v="CAMIONETA PASAJEROS"/>
    <s v="PARTICULAR"/>
    <s v="jotaburitica@gmail.com"/>
    <n v="29929286"/>
    <n v="1248300.18"/>
    <n v="1028991.75"/>
    <m/>
    <m/>
    <m/>
    <s v=""/>
    <s v=""/>
    <s v=""/>
    <m/>
    <m/>
    <m/>
    <n v="30044977"/>
    <n v="1944894.49"/>
    <n v="1614365.12"/>
    <m/>
    <m/>
    <m/>
    <m/>
    <m/>
    <m/>
    <m/>
    <m/>
    <m/>
    <x v="2"/>
    <s v="COS"/>
  </r>
  <r>
    <n v="36993448"/>
    <n v="36993448"/>
    <s v="F"/>
    <s v="MARIA"/>
    <s v="HELENA"/>
    <s v="PANTOJA"/>
    <s v="VELASQUEZ"/>
    <d v="1956-04-22T00:00:00"/>
    <s v="MYM255"/>
    <n v="52001"/>
    <s v="PASTO"/>
    <n v="52"/>
    <s v="NARIÃ‘O"/>
    <m/>
    <n v="3154822814"/>
    <n v="3006121763"/>
    <m/>
    <m/>
    <m/>
    <s v="10/10/2025"/>
    <n v="10"/>
    <n v="10"/>
    <n v="2025"/>
    <s v="SPORTAGE [5] NQ5 ZENITH TP 2000CC 6AB A"/>
    <s v="G4NLRH007932"/>
    <s v="U5YPV81DBSL310298"/>
    <n v="4606152"/>
    <s v="KIA"/>
    <s v="KIA SPORTAGE "/>
    <n v="1.919369623655914E-2"/>
    <n v="148800000"/>
    <s v="SURAMERICANA"/>
    <s v="CAMIONETAPASAJ"/>
    <s v="PARTICULAR"/>
    <s v="malhenapan1956@gmail.com"/>
    <n v="161829995"/>
    <n v="2856022"/>
    <n v="2380018.75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52897991"/>
    <n v="52897991"/>
    <s v="F"/>
    <s v="DIANA"/>
    <s v="MILENA"/>
    <s v="SABOGAL"/>
    <s v="LOPEZ"/>
    <d v="1981-06-26T00:00:00"/>
    <s v="JXR600"/>
    <n v="0"/>
    <s v="BOGOTA"/>
    <n v="25"/>
    <s v="BOGOTA"/>
    <m/>
    <n v="3168697983"/>
    <n v="3002225328"/>
    <m/>
    <m/>
    <m/>
    <s v="13/10/2025"/>
    <n v="10"/>
    <n v="13"/>
    <n v="2022"/>
    <s v="NIRO [FL] EMOTION TP 1600CC 2AB A"/>
    <s v="G4LEMS772744"/>
    <s v="KNACB81CGN5479750"/>
    <n v="4606134"/>
    <s v="KIA"/>
    <s v="KIA NIRO "/>
    <n v="2.1475239043824701E-2"/>
    <n v="100400000"/>
    <s v="HDI-LIBERTY"/>
    <s v="CAMIONETAPASAJ"/>
    <s v="PARTICULAR"/>
    <s v="dianasabogal4@gmail.com"/>
    <n v="161806117"/>
    <n v="2156114"/>
    <n v="1791860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08931119"/>
    <n v="1108931119"/>
    <s v="F"/>
    <s v="ELIANA"/>
    <s v="MARCELA"/>
    <s v="TAFUR"/>
    <s v="GONGORA"/>
    <d v="1989-01-10T00:00:00"/>
    <s v="KRR441"/>
    <n v="73319"/>
    <s v="GUAMO"/>
    <n v="73"/>
    <s v="TOLIMA"/>
    <m/>
    <n v="3106663300"/>
    <n v="0"/>
    <m/>
    <m/>
    <m/>
    <s v="20/10/2025"/>
    <n v="10"/>
    <n v="20"/>
    <n v="2024"/>
    <s v="SONET VIBRANT TP 1500CC 6AB ABS"/>
    <s v="G4FLPV566603"/>
    <s v="MZBFC814ERN316928"/>
    <n v="4606148"/>
    <s v="KIA"/>
    <s v="KIA SONET "/>
    <n v="2.3572708250825084E-2"/>
    <n v="90900000"/>
    <s v="SBS"/>
    <s v="CAMIONETA PASAJEROS"/>
    <s v="PARTICULAR"/>
    <s v="eliana0110-89@hotmail.com"/>
    <n v="29968551"/>
    <n v="2142759.1800000002"/>
    <n v="1780637.97"/>
    <m/>
    <m/>
    <m/>
    <s v=""/>
    <s v=""/>
    <s v=""/>
    <m/>
    <m/>
    <m/>
    <n v="30150696"/>
    <n v="3266987.75"/>
    <n v="2725367.86"/>
    <m/>
    <m/>
    <m/>
    <m/>
    <m/>
    <m/>
    <m/>
    <m/>
    <m/>
    <x v="0"/>
    <s v="COS"/>
  </r>
  <r>
    <n v="19292024"/>
    <n v="19292024"/>
    <s v="M"/>
    <s v="ERNESTO"/>
    <n v="0"/>
    <s v="SANTAMARIA"/>
    <s v="ROZO"/>
    <d v="1956-09-03T00:00:00"/>
    <s v="KOX335"/>
    <n v="0"/>
    <s v="BOGOTA"/>
    <n v="25"/>
    <s v="BOGOTA"/>
    <m/>
    <n v="3123715363"/>
    <n v="0"/>
    <m/>
    <m/>
    <m/>
    <s v="06/10/2025"/>
    <n v="10"/>
    <n v="6"/>
    <n v="2022"/>
    <s v="VOYAGE TRENDLINE TP 1600CC 16V 2"/>
    <s v="CWS564032"/>
    <s v="9BWDL45U2NT051247"/>
    <n v="9201275"/>
    <s v="VOLKSWAGEN"/>
    <s v="VOLKSWAGEN VOYAGE "/>
    <n v="2.1540972222222222E-2"/>
    <n v="57600000"/>
    <s v="ALLIANZ"/>
    <s v="AUTOMOVIL"/>
    <s v="PARTICULAR"/>
    <n v="0"/>
    <n v="161855177"/>
    <n v="1240760"/>
    <n v="1022655.8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30588993"/>
    <n v="1130588993"/>
    <s v="M"/>
    <s v="RODRIGO"/>
    <s v="ANDRES"/>
    <s v="TELLO"/>
    <s v="HOLGUIN"/>
    <d v="1986-10-17T00:00:00"/>
    <s v="JZQ932"/>
    <n v="76001"/>
    <s v="CALI"/>
    <n v="76"/>
    <s v="VALLE DEL CAUCA"/>
    <m/>
    <n v="3117193115"/>
    <n v="0"/>
    <m/>
    <m/>
    <m/>
    <s v="30/10/2025"/>
    <n v="10"/>
    <n v="30"/>
    <n v="2022"/>
    <s v="CX30 TOURING TP 2000CC 7AB R"/>
    <s v="PE40703259"/>
    <s v="3MVDM2W7ANL108745"/>
    <n v="5606100"/>
    <s v="MAZDA"/>
    <s v="MAZDA CX30 "/>
    <n v="3.5807947548460659E-2"/>
    <n v="87700000"/>
    <s v="MAPFRE"/>
    <s v="CAMIONETAPASAJ"/>
    <s v="PARTICULAR"/>
    <s v="rodrigo.tello.h@hotmail.com"/>
    <n v="161918208"/>
    <n v="3140357"/>
    <n v="2618955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391398"/>
    <n v="80391398"/>
    <s v="M"/>
    <s v="OSCAR"/>
    <s v="ARLEY"/>
    <s v="MARTINEZ"/>
    <s v="FLOREZ"/>
    <d v="1974-10-13T00:00:00"/>
    <s v="RMP515"/>
    <n v="0"/>
    <s v="BOGOTA"/>
    <n v="25"/>
    <s v="BOGOTA"/>
    <m/>
    <n v="3114579328"/>
    <n v="0"/>
    <m/>
    <m/>
    <m/>
    <s v="25/10/2025"/>
    <n v="10"/>
    <n v="25"/>
    <n v="2012"/>
    <s v="CARENS [2] RONDO EX KE MT 2000CC"/>
    <s v="G4KABH392365"/>
    <s v="KNAHG811AC7379264"/>
    <n v="4606076"/>
    <s v="KIA"/>
    <s v="KIA CARENS "/>
    <n v="3.424626794258373E-2"/>
    <n v="41800000"/>
    <s v="SURAMERICANA"/>
    <s v="CAMIONETAPASAJ"/>
    <s v="PARTICULAR"/>
    <n v="0"/>
    <n v="161815812"/>
    <n v="1431494"/>
    <n v="1182935.86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4050600"/>
    <n v="1144050600"/>
    <s v="F"/>
    <s v="ERICA"/>
    <s v="YULIETH"/>
    <s v="RINCON"/>
    <s v="CALDERON"/>
    <d v="1992-03-18T00:00:00"/>
    <s v="GSV827"/>
    <n v="76001"/>
    <s v="CALI"/>
    <n v="76"/>
    <s v="VALLE DEL CAUCA"/>
    <m/>
    <n v="3164433851"/>
    <n v="3058130659"/>
    <m/>
    <m/>
    <m/>
    <s v="21/10/2025"/>
    <n v="10"/>
    <n v="21"/>
    <n v="2020"/>
    <s v="VOYAGE COMFORTLINE MT 1600CC 2AB ABS R1"/>
    <s v="CFZU10010"/>
    <s v="9BWAB45U4LT001209"/>
    <n v="9201266"/>
    <s v="VOLKSWAGEN"/>
    <s v="VOLKSWAGEN VOYAGE "/>
    <n v="3.6326224737945494E-2"/>
    <n v="47700000"/>
    <s v="HDI-LIBERTY"/>
    <s v="AUTOMOVIL"/>
    <s v="PARTICULAR"/>
    <s v="ericarincon28@gmail.com"/>
    <n v="29928017"/>
    <n v="1732760.92"/>
    <n v="1436101.61"/>
    <m/>
    <m/>
    <m/>
    <n v="29993239"/>
    <n v="2405478.3199999998"/>
    <n v="2001410.35"/>
    <m/>
    <m/>
    <m/>
    <s v=""/>
    <s v=""/>
    <s v=""/>
    <m/>
    <m/>
    <m/>
    <m/>
    <m/>
    <m/>
    <m/>
    <m/>
    <m/>
    <x v="0"/>
    <s v="COS"/>
  </r>
  <r>
    <n v="4377954"/>
    <n v="4377954"/>
    <s v="M"/>
    <s v="OSCAR"/>
    <s v="EDUARDO"/>
    <s v="ACERO"/>
    <s v="RUIZ"/>
    <d v="1982-09-21T00:00:00"/>
    <s v="LUS391"/>
    <n v="63001"/>
    <s v="ARMENIA"/>
    <n v="63"/>
    <s v="QUINDIO"/>
    <m/>
    <n v="3113063094"/>
    <n v="3148154229"/>
    <m/>
    <m/>
    <m/>
    <s v="13/10/2026"/>
    <n v="10"/>
    <n v="13"/>
    <n v="2024"/>
    <s v="SPORTAGE [5] NQ5 VIBRANT TP 2000CC 4X2"/>
    <s v="G4NLNH036843"/>
    <s v="U5YPV81DBRL175978"/>
    <n v="4606154"/>
    <s v="KIA"/>
    <s v="KIA SPORTAGE "/>
    <n v="1.6365934323690382E-2"/>
    <n v="127900000"/>
    <s v="BOLIVAR"/>
    <s v="CAMIONETAPASAJ"/>
    <s v="PARTICULAR"/>
    <s v="racsor2005@gmail.com"/>
    <n v="161789896"/>
    <n v="2093203"/>
    <n v="1738993.91"/>
    <m/>
    <m/>
    <m/>
    <s v=""/>
    <s v=""/>
    <s v=""/>
    <m/>
    <m/>
    <m/>
    <s v=""/>
    <s v=""/>
    <s v=""/>
    <m/>
    <m/>
    <m/>
    <m/>
    <m/>
    <m/>
    <m/>
    <m/>
    <m/>
    <x v="3"/>
    <s v="COS"/>
  </r>
  <r>
    <n v="63338023"/>
    <n v="63338023"/>
    <s v="F"/>
    <s v="CARMEN"/>
    <s v="CECILIA"/>
    <s v="PRADA"/>
    <s v="LUENGAS"/>
    <d v="1967-07-12T00:00:00"/>
    <s v="GHP863"/>
    <n v="68001"/>
    <s v="BUCARAMANGA"/>
    <n v="68"/>
    <s v="SANTANDER"/>
    <m/>
    <n v="3182822635"/>
    <n v="0"/>
    <m/>
    <m/>
    <m/>
    <s v="23/10/2025"/>
    <n v="10"/>
    <n v="23"/>
    <n v="2021"/>
    <s v="CX30 TOURING TP 2000CC 7AB R"/>
    <s v="PE40683926"/>
    <s v="3MVDM2W7AML103522"/>
    <n v="5606100"/>
    <s v="MAZDA"/>
    <s v="MAZDA CX30 "/>
    <n v="2.2983361650485437E-2"/>
    <n v="82400000"/>
    <s v="EQUIDAD"/>
    <s v="CAMIONETAPASAJ"/>
    <s v="PARTICULAR"/>
    <s v="cprada12@hotmail.com"/>
    <n v="161847902"/>
    <n v="1893829"/>
    <n v="1571452.6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47245"/>
    <n v="4147245"/>
    <s v="M"/>
    <s v="MARIO"/>
    <s v="FERNANDO"/>
    <s v="ROBLES"/>
    <s v="RODRIGUEZ"/>
    <d v="1964-12-07T00:00:00"/>
    <s v="FYK619"/>
    <n v="0"/>
    <s v="VILLA DE LEYVA"/>
    <n v="15"/>
    <s v="BOYACA"/>
    <m/>
    <n v="3123068797"/>
    <n v="0"/>
    <m/>
    <m/>
    <m/>
    <s v="03/10/2025"/>
    <n v="10"/>
    <n v="3"/>
    <n v="2020"/>
    <s v="LOGAN [2] EXPRESSION / LI MT 1600CC AA 8V"/>
    <s v="A812UF61900"/>
    <s v="9FB4SREB4LM103308"/>
    <n v="8001189"/>
    <s v="RENAULT"/>
    <s v="RENAULT LOGAN "/>
    <n v="3.2850754257907545E-2"/>
    <n v="41100000"/>
    <s v="MAPFRE"/>
    <s v="AUTOMOVIL"/>
    <s v="PARTICULAR"/>
    <s v="mariofer312@hotmail.com"/>
    <n v="161914650"/>
    <n v="1350166"/>
    <n v="1114593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9519769"/>
    <n v="1129519769"/>
    <s v="F"/>
    <s v="YESSICA"/>
    <s v="PATRICIA"/>
    <s v="HERNANDEZ"/>
    <s v="MEZA"/>
    <d v="1986-11-28T00:00:00"/>
    <s v="GZS543"/>
    <n v="8758"/>
    <s v="SOLEDAD"/>
    <n v="8"/>
    <s v="ATLANTICO"/>
    <m/>
    <n v="3023895574"/>
    <n v="3116597566"/>
    <m/>
    <m/>
    <m/>
    <s v="09/10/2025"/>
    <n v="10"/>
    <n v="9"/>
    <n v="2020"/>
    <s v="SPORTAGE [4] [F GT LINE AT 2000CC  ABS"/>
    <s v="G4NAKH037226"/>
    <s v="U5YPK81ABLL822897"/>
    <n v="4606131"/>
    <s v="KIA"/>
    <s v="KIA SPORTAGE "/>
    <n v="4.4539756097560973E-2"/>
    <n v="106600000"/>
    <s v="MAPFRE"/>
    <s v="CAMIONETAPASAJ"/>
    <s v="PARTICULAR"/>
    <s v="arti1@outlook.es"/>
    <n v="161909826"/>
    <n v="4747938"/>
    <n v="3969863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3777819"/>
    <n v="1033777819"/>
    <s v="F"/>
    <s v="MARIA"/>
    <s v="CAMILA"/>
    <s v="MORA"/>
    <s v="ROJAS"/>
    <d v="1995-07-12T00:00:00"/>
    <s v="JIK964"/>
    <n v="0"/>
    <s v="BOGOTA"/>
    <n v="25"/>
    <s v="BOGOTA"/>
    <m/>
    <n v="3113735481"/>
    <n v="3125589730"/>
    <m/>
    <m/>
    <m/>
    <s v="10/10/2025"/>
    <n v="10"/>
    <n v="10"/>
    <n v="2016"/>
    <s v="FIESTA [7] SPORTBACK TITAN TP 1600CC 4P"/>
    <s v="GM193963"/>
    <s v="GM193963"/>
    <n v="3001135"/>
    <s v="FORD"/>
    <s v="FORD FIESTA "/>
    <n v="4.8035654320987657E-2"/>
    <n v="40500000"/>
    <s v="SURAMERICANA"/>
    <s v="AUTOMOVIL"/>
    <s v="PARTICULAR"/>
    <s v="mariacamilamorar@gmail.com"/>
    <n v="161828426"/>
    <n v="1945444"/>
    <n v="1614826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1754456"/>
    <n v="81754456"/>
    <s v="M"/>
    <s v="MICHAEL"/>
    <n v="0"/>
    <s v="RAYO"/>
    <s v="SUAREZ"/>
    <d v="1985-07-25T00:00:00"/>
    <s v="IXO841"/>
    <n v="0"/>
    <s v="FACATATIVA"/>
    <n v="25"/>
    <s v="CUNDINAMARCA"/>
    <m/>
    <n v="3173754750"/>
    <n v="0"/>
    <m/>
    <m/>
    <m/>
    <s v="13/10/2025"/>
    <n v="10"/>
    <n v="13"/>
    <n v="2017"/>
    <s v="SPORTAGE [4] EX AT 2000CC 2AB ABS"/>
    <s v="GA4NAGH856964"/>
    <s v="KNAPM81ABH7066674"/>
    <n v="4606160"/>
    <s v="KIA"/>
    <s v="KIA SPORTAGE "/>
    <n v="2.2875484507042257E-2"/>
    <n v="92300000"/>
    <s v="HDI-LIBERTY"/>
    <s v="CAMIONETA PASAJEROS"/>
    <s v="PARTICULAR"/>
    <s v="mrayosuarez@gmail.com"/>
    <n v="29957691"/>
    <n v="2111407.2200000002"/>
    <n v="1754291.78"/>
    <m/>
    <m/>
    <m/>
    <s v=""/>
    <s v=""/>
    <s v=""/>
    <m/>
    <m/>
    <m/>
    <n v="30041865"/>
    <n v="2101679.6800000002"/>
    <n v="1746117.38"/>
    <m/>
    <m/>
    <m/>
    <m/>
    <m/>
    <m/>
    <m/>
    <m/>
    <m/>
    <x v="0"/>
    <s v="COS"/>
  </r>
  <r>
    <n v="91042416"/>
    <n v="91042416"/>
    <s v="M"/>
    <s v="WILLIAN"/>
    <n v="0"/>
    <s v="SILVA"/>
    <s v="DUARTE"/>
    <d v="1970-05-21T00:00:00"/>
    <s v="KRP860"/>
    <n v="0"/>
    <s v="IBAGUE"/>
    <n v="73"/>
    <s v="TOLIMA"/>
    <m/>
    <n v="3144479590"/>
    <n v="0"/>
    <m/>
    <m/>
    <m/>
    <s v="06/10/2025"/>
    <n v="10"/>
    <n v="6"/>
    <n v="2023"/>
    <s v="X TRAIL [T32] [ EXCLUSIVE CONNE TP 2500CC 4X4 6"/>
    <s v="QR25765821M"/>
    <s v="JN1JBNT32Z0102179"/>
    <n v="6406144"/>
    <s v="NISSAN"/>
    <s v="NISSAN X "/>
    <n v="1.6388094545454545E-2"/>
    <n v="137500000"/>
    <s v="MAPFRE"/>
    <s v="CAMIONETAPASAJ"/>
    <s v="PARTICULAR"/>
    <s v="cablelinea@hotmail.com"/>
    <n v="161837417"/>
    <n v="2253363"/>
    <n v="1873582.59"/>
    <m/>
    <m/>
    <m/>
    <s v=""/>
    <s v=""/>
    <s v=""/>
    <m/>
    <m/>
    <m/>
    <s v=""/>
    <s v=""/>
    <s v=""/>
    <m/>
    <m/>
    <m/>
    <m/>
    <m/>
    <m/>
    <m/>
    <m/>
    <m/>
    <x v="3"/>
    <s v="COS"/>
  </r>
  <r>
    <n v="4523418"/>
    <n v="4523418"/>
    <s v="M"/>
    <s v="JOSE"/>
    <s v="OMAR"/>
    <s v="LONDOÃ‘O"/>
    <s v="RODRIGUEZ"/>
    <d v="1960-04-01T00:00:00"/>
    <s v="DRW334"/>
    <n v="63001"/>
    <s v="ARMENIA"/>
    <n v="63"/>
    <s v="QUINDIO"/>
    <m/>
    <n v="3147874229"/>
    <n v="3235167181"/>
    <m/>
    <m/>
    <m/>
    <s v="11/10/2025"/>
    <n v="10"/>
    <n v="11"/>
    <n v="2018"/>
    <s v="DUSTER [FL] DYNAMIQUE/INTEN TP 2000CC 4X2"/>
    <s v="E412C092416"/>
    <s v="9FBHSR5BAJM066952"/>
    <n v="8006053"/>
    <s v="RENAULT"/>
    <s v="RENAULT DUSTER "/>
    <n v="2.1113309982486866E-2"/>
    <n v="57100000"/>
    <s v="HDI-LIBERTY"/>
    <s v="CAMIONETAPASAJ"/>
    <s v="PARTICULAR"/>
    <n v="0"/>
    <n v="161796198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622917"/>
    <n v="16622917"/>
    <s v="M"/>
    <s v="HERNAN"/>
    <s v="RENAU"/>
    <s v="NAVARRO"/>
    <s v="BURBANO"/>
    <d v="1959-04-10T00:00:00"/>
    <s v="IVM153"/>
    <n v="76001"/>
    <s v="CALI"/>
    <n v="76"/>
    <s v="VALLE DEL CAUCA"/>
    <m/>
    <n v="3104126172"/>
    <n v="3125589657"/>
    <m/>
    <m/>
    <m/>
    <s v="13/10/2025"/>
    <n v="10"/>
    <n v="13"/>
    <n v="2016"/>
    <s v="SAIL LS MT 1400CC 4P AA AB"/>
    <s v="LCU152380078"/>
    <s v="9GASA58M3GB037966"/>
    <n v="1601254"/>
    <s v="CHEVROLET"/>
    <s v="CHEVROLET SAIL "/>
    <n v="4.981386526315789E-2"/>
    <n v="28500000"/>
    <s v="MAPFRE"/>
    <s v="AUTOMOVIL"/>
    <s v="PARTICULAR"/>
    <s v="navarrohernan553@gmail.com"/>
    <n v="29958487"/>
    <n v="1419695.16"/>
    <n v="1173021.1399999999"/>
    <m/>
    <m/>
    <m/>
    <n v="29985961"/>
    <n v="2494540.02"/>
    <n v="2076252.12"/>
    <m/>
    <m/>
    <m/>
    <s v=""/>
    <s v=""/>
    <s v=""/>
    <m/>
    <m/>
    <m/>
    <m/>
    <m/>
    <m/>
    <m/>
    <m/>
    <m/>
    <x v="0"/>
    <s v="COS"/>
  </r>
  <r>
    <n v="52283974"/>
    <n v="52283974"/>
    <s v="F"/>
    <s v="SANDRA"/>
    <s v="MILENA"/>
    <s v="ORTIZ"/>
    <s v="RIVERA"/>
    <d v="1977-09-06T00:00:00"/>
    <s v="LUR085"/>
    <n v="41001"/>
    <s v="NEIVA"/>
    <n v="41"/>
    <s v="HUILA"/>
    <m/>
    <n v="3103300800"/>
    <n v="0"/>
    <m/>
    <m/>
    <m/>
    <s v="07/10/2025"/>
    <n v="10"/>
    <n v="7"/>
    <n v="2024"/>
    <s v="VERSA [2] EXCLUSIVE AT 1600CC TC RI"/>
    <s v="HR16786429V"/>
    <s v="3N1CN8AE3ZL117002"/>
    <n v="6401244"/>
    <s v="NISSAN"/>
    <s v="NISSAN VERSA "/>
    <n v="2.7600996264009962E-2"/>
    <n v="80300000"/>
    <s v="HDI-LIBERTY"/>
    <s v="AUTOMOVIL"/>
    <s v="PARTICULAR"/>
    <s v="sanmilortiz@hotmail.com"/>
    <n v="161815508"/>
    <n v="2216360"/>
    <n v="1842487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15210"/>
    <n v="43615210"/>
    <s v="F"/>
    <s v="MARCELA"/>
    <n v="0"/>
    <s v="PIEDRAHITA"/>
    <s v="MUNERA"/>
    <d v="1977-03-25T00:00:00"/>
    <s v="FSX165"/>
    <n v="5001"/>
    <s v="MEDELLIN"/>
    <n v="5"/>
    <s v="ANTIOQUIA"/>
    <m/>
    <n v="3147265217"/>
    <n v="0"/>
    <m/>
    <m/>
    <m/>
    <s v="23/10/2025"/>
    <n v="10"/>
    <n v="23"/>
    <n v="2019"/>
    <s v="CX5 [2] GRAND TOURING TP 2500CC 6AB R19 TC"/>
    <s v="PY10437199"/>
    <s v="JM7KF4WLAK0231304"/>
    <n v="5606088"/>
    <s v="MAZDA"/>
    <s v="MAZDA CX5 "/>
    <n v="2.4612194152046785E-2"/>
    <n v="102600000"/>
    <s v="SURAMERICANA"/>
    <s v="CAMIONETA PASAJEROS"/>
    <s v="PARTICULAR"/>
    <s v="marcelap@gmail.com"/>
    <n v="29942223"/>
    <n v="2525211.12"/>
    <n v="2102026.15"/>
    <m/>
    <m/>
    <m/>
    <s v=""/>
    <s v=""/>
    <s v=""/>
    <m/>
    <m/>
    <m/>
    <n v="30053899"/>
    <n v="5441180.04"/>
    <n v="4552420.2"/>
    <m/>
    <m/>
    <m/>
    <m/>
    <m/>
    <m/>
    <m/>
    <m/>
    <m/>
    <x v="0"/>
    <s v="COS"/>
  </r>
  <r>
    <n v="1128404113"/>
    <n v="1128404113"/>
    <s v="F"/>
    <s v="ALEJANDRA"/>
    <n v="0"/>
    <s v="BOLAÃ‘OS"/>
    <s v="CARDENAS"/>
    <d v="1986-09-16T00:00:00"/>
    <s v="KPZ383"/>
    <n v="76001"/>
    <s v="CALI"/>
    <n v="76"/>
    <s v="VALLE DEL CAUCA"/>
    <m/>
    <n v="3007226910"/>
    <n v="3007226911"/>
    <m/>
    <m/>
    <m/>
    <s v="05/10/2026"/>
    <n v="10"/>
    <n v="5"/>
    <n v="2022"/>
    <s v="5008 [FL] GT LINE TP 1600CC T CT"/>
    <s v="VF3M45GYVNS005346"/>
    <s v="VF3M45GYVNS005346"/>
    <n v="6806064"/>
    <s v="PEUGEOT"/>
    <s v="PEUGEOT 5008 "/>
    <n v="3.6327092651757188E-2"/>
    <n v="125200000"/>
    <s v="BOLIVAR"/>
    <s v="CAMIONETAPASAJ"/>
    <s v="PARTICULAR"/>
    <s v="alejabol@gmail.com"/>
    <n v="161886871"/>
    <n v="4548152"/>
    <n v="3801976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128391"/>
    <n v="70128391"/>
    <s v="M"/>
    <s v="OMAR"/>
    <s v="DE JESUS"/>
    <s v="SANCHEZ"/>
    <s v="MOLINA"/>
    <d v="1958-12-29T00:00:00"/>
    <s v="JZK262"/>
    <n v="5380"/>
    <s v="LA ESTRELLA"/>
    <n v="5"/>
    <s v="ANTIOQUIA"/>
    <m/>
    <n v="3113707227"/>
    <n v="0"/>
    <m/>
    <m/>
    <m/>
    <s v="14/10/2025"/>
    <n v="10"/>
    <n v="14"/>
    <n v="2021"/>
    <s v="JOY HATCHBACK MT 1400CC 5P 2AB ABS"/>
    <s v="MPA000900"/>
    <s v="9BGKG48T0MB175214"/>
    <n v="1601346"/>
    <s v="CHEVROLET"/>
    <s v="CHEVROLET JOY "/>
    <n v="3.2105875862068971E-2"/>
    <n v="43500000"/>
    <s v="MAPFRE"/>
    <s v="AUTOMOVIL"/>
    <s v="PARTICULAR"/>
    <n v="0"/>
    <n v="29958883"/>
    <n v="1396605.6"/>
    <n v="1153618.1499999999"/>
    <m/>
    <m/>
    <m/>
    <n v="29986365"/>
    <n v="1615728.41"/>
    <n v="1337754.97"/>
    <m/>
    <m/>
    <m/>
    <s v=""/>
    <s v=""/>
    <s v=""/>
    <m/>
    <m/>
    <m/>
    <m/>
    <m/>
    <m/>
    <m/>
    <m/>
    <m/>
    <x v="0"/>
    <s v="COS"/>
  </r>
  <r>
    <n v="79793176"/>
    <n v="79793176"/>
    <s v="M"/>
    <s v="ANDRES"/>
    <n v="0"/>
    <s v="GUERRA"/>
    <s v="MARTINEZ"/>
    <d v="1977-10-29T00:00:00"/>
    <s v="DZZ323"/>
    <n v="0"/>
    <s v="BOGOTA"/>
    <n v="25"/>
    <s v="BOGOTA"/>
    <m/>
    <n v="3165608270"/>
    <n v="0"/>
    <m/>
    <m/>
    <m/>
    <s v="28/10/2025"/>
    <n v="10"/>
    <n v="28"/>
    <n v="2017"/>
    <s v="RAV4 [4] [FL] STREET TP 2000CC 4X2 5P"/>
    <s v="3ZR8066047"/>
    <s v="JTMWD3EV3HJ102516"/>
    <n v="9006158"/>
    <s v="TOYOTA"/>
    <s v="TOYOTA RAV4 "/>
    <n v="1.4802115777262179E-2"/>
    <n v="86200000"/>
    <s v="MAPFRE"/>
    <s v="CAMIONETA PASAJEROS"/>
    <s v="PARTICULAR"/>
    <s v="andres.guerra.martinez@gmail.com"/>
    <n v="29953591"/>
    <n v="1275942.3799999999"/>
    <n v="1052220.49"/>
    <m/>
    <m/>
    <m/>
    <s v=""/>
    <s v=""/>
    <s v=""/>
    <m/>
    <m/>
    <m/>
    <n v="30033616"/>
    <n v="1284401.6100000001"/>
    <n v="1059329.08"/>
    <m/>
    <m/>
    <m/>
    <m/>
    <m/>
    <m/>
    <m/>
    <m/>
    <m/>
    <x v="2"/>
    <s v="COS"/>
  </r>
  <r>
    <n v="43277503"/>
    <n v="43277503"/>
    <s v="F"/>
    <s v="CAROLINA"/>
    <s v="ANDREA"/>
    <s v="VILLA"/>
    <s v="MUÃ‘OZ"/>
    <d v="1981-12-10T00:00:00"/>
    <s v="LRS420"/>
    <n v="5088"/>
    <s v="BELLO"/>
    <n v="5"/>
    <s v="ANTIOQUIA"/>
    <m/>
    <n v="3185176713"/>
    <n v="3103716325"/>
    <m/>
    <m/>
    <m/>
    <s v="03/10/2025"/>
    <n v="10"/>
    <n v="3"/>
    <n v="2024"/>
    <s v="CX5 [2] [FL] TOURING TP 2500CC 6AB R"/>
    <s v="PY22054034"/>
    <s v="JM7KF2WLAR0864655"/>
    <n v="5606106"/>
    <s v="MAZDA"/>
    <s v="MAZDA CX5 "/>
    <n v="3.5594988696307457E-2"/>
    <n v="132700000"/>
    <s v="SBS"/>
    <s v="CAMIONETAPASAJ"/>
    <s v="PARTICULAR"/>
    <n v="0"/>
    <n v="161813401"/>
    <n v="4723455"/>
    <n v="3949289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4149662"/>
    <n v="1144149662"/>
    <s v="F"/>
    <s v="VALENTINA"/>
    <n v="0"/>
    <s v="BETANCOURT"/>
    <s v="TORRES"/>
    <d v="1991-04-09T00:00:00"/>
    <s v="IVQ055"/>
    <n v="76001"/>
    <s v="CALI"/>
    <n v="76"/>
    <s v="VALLE DEL CAUCA"/>
    <m/>
    <n v="3187519065"/>
    <n v="3014390010"/>
    <m/>
    <m/>
    <m/>
    <s v="07/10/2025"/>
    <n v="10"/>
    <n v="7"/>
    <n v="2016"/>
    <s v="SANDERO [2] DYNAMIQUE MT 1600CC AA 8V"/>
    <s v="A812UB92507"/>
    <s v="9FB5SREB4GM203056"/>
    <n v="8001182"/>
    <s v="RENAULT"/>
    <s v="RENAULT SANDERO "/>
    <n v="4.425137026239067E-2"/>
    <n v="34300000"/>
    <s v="MAPFRE"/>
    <s v="AUTOMOVIL"/>
    <s v="PARTICULAR"/>
    <s v="vabetanco@gmail.com"/>
    <n v="161881224"/>
    <n v="1517822"/>
    <n v="1255480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68770"/>
    <n v="52768770"/>
    <s v="F"/>
    <s v="NINI"/>
    <s v="JOHANA"/>
    <s v="MORENO"/>
    <s v="URREGO"/>
    <d v="1980-04-15T00:00:00"/>
    <s v="LQV108"/>
    <n v="0"/>
    <s v="BOGOTA"/>
    <n v="25"/>
    <s v="BOGOTA"/>
    <m/>
    <n v="3203465945"/>
    <n v="0"/>
    <m/>
    <m/>
    <m/>
    <s v="29/10/2025"/>
    <n v="10"/>
    <n v="29"/>
    <n v="2023"/>
    <s v="SELTOS ZENITH TP 1600CC 6AB A"/>
    <s v="G4FGN1514786"/>
    <s v="MZBER814BPN398350"/>
    <n v="4606145"/>
    <s v="KIA"/>
    <s v="KIA SELTOS "/>
    <n v="1.7764564564564565E-2"/>
    <n v="99900000"/>
    <s v="MAPFRE"/>
    <s v="CAMIONETAPASAJ"/>
    <s v="PARTICULAR"/>
    <s v="nmoreno087@gmail.com"/>
    <n v="161930988"/>
    <n v="1774680"/>
    <n v="1471327.5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217042"/>
    <n v="19217042"/>
    <s v="M"/>
    <s v="WILTER"/>
    <s v="CESAR"/>
    <s v="ARIAS"/>
    <s v="LEAL"/>
    <d v="1954-01-06T00:00:00"/>
    <s v="JLR204"/>
    <n v="0"/>
    <s v="BOGOTA"/>
    <n v="25"/>
    <s v="BOGOTA"/>
    <m/>
    <n v="3106994877"/>
    <n v="0"/>
    <m/>
    <m/>
    <m/>
    <s v="13/10/2025"/>
    <n v="10"/>
    <n v="13"/>
    <n v="2020"/>
    <s v="C 200 [W205] AVANTGAR TP 2000CC T"/>
    <n v="26492030197387"/>
    <s v="WDD2050801F960746"/>
    <n v="5801334"/>
    <s v="MERCEDES BENZ"/>
    <s v="MERCEDES BENZ C "/>
    <n v="3.1382926829268291E-2"/>
    <n v="114800000"/>
    <s v="MAPFRE"/>
    <s v="AUTOMOVIL"/>
    <s v="PARTICULAR"/>
    <s v="angela.ariasb@gmail.com"/>
    <n v="161908369"/>
    <n v="3602760"/>
    <n v="3007529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25898"/>
    <n v="41925898"/>
    <s v="F"/>
    <s v="MARIA"/>
    <s v="AUGUSTA"/>
    <s v="CHAVES"/>
    <s v="LARGE"/>
    <d v="1972-12-06T00:00:00"/>
    <s v="HBR737"/>
    <n v="0"/>
    <s v="CALARCA"/>
    <n v="63"/>
    <s v="QUINDIO"/>
    <m/>
    <n v="3148677367"/>
    <n v="3105467287"/>
    <m/>
    <m/>
    <m/>
    <s v="19/10/2025"/>
    <n v="10"/>
    <n v="19"/>
    <n v="2014"/>
    <s v="SANDERO [FL] EXPRESSION MT 1600CC 8V AA"/>
    <s v="F710Q134351"/>
    <s v="9FBBSRADDEM041074"/>
    <n v="8001152"/>
    <s v="RENAULT"/>
    <s v="RENAULT SANDERO "/>
    <n v="4.1668766206896551E-2"/>
    <n v="29000000"/>
    <s v="HDI SEGUROS"/>
    <s v="AUTOMOVIL"/>
    <s v="PARTICULAR"/>
    <s v="mariachaves192@outlook.com"/>
    <n v="29953433"/>
    <n v="1208394.22"/>
    <n v="995457.33"/>
    <m/>
    <m/>
    <m/>
    <n v="29980870"/>
    <n v="1203763.8500000001"/>
    <n v="991566.26"/>
    <m/>
    <m/>
    <m/>
    <s v=""/>
    <s v=""/>
    <s v=""/>
    <m/>
    <m/>
    <m/>
    <m/>
    <m/>
    <m/>
    <m/>
    <m/>
    <m/>
    <x v="0"/>
    <s v="COS"/>
  </r>
  <r>
    <n v="16628222"/>
    <n v="16628222"/>
    <s v="M"/>
    <s v="REINELIO"/>
    <n v="0"/>
    <s v="COLONIA"/>
    <s v="GALARZA"/>
    <d v="1958-11-22T00:00:00"/>
    <s v="ENV520"/>
    <n v="76001"/>
    <s v="CALI"/>
    <n v="76"/>
    <s v="VALLE DEL CAUCA"/>
    <m/>
    <n v="3128248497"/>
    <n v="3113583670"/>
    <m/>
    <m/>
    <m/>
    <s v="05/10/2025"/>
    <n v="10"/>
    <n v="5"/>
    <n v="2019"/>
    <s v="3 [3]  TOURING TP 2000CC 6AB"/>
    <s v="PE40614696"/>
    <s v="3MZBN4278KM210936"/>
    <n v="5601142"/>
    <s v="MAZDA"/>
    <s v="MAZDA 3 "/>
    <n v="4.5613968437499999E-2"/>
    <n v="64000000"/>
    <s v="ALLIANZ"/>
    <s v="AUTOMOVIL"/>
    <s v="PARTICULAR"/>
    <s v="reicol22@gmail.com"/>
    <n v="29976533"/>
    <n v="2919293.98"/>
    <n v="2433188.2200000002"/>
    <m/>
    <m/>
    <m/>
    <n v="30016324"/>
    <n v="4910767.88"/>
    <n v="4106695.7"/>
    <m/>
    <m/>
    <m/>
    <s v=""/>
    <s v=""/>
    <s v=""/>
    <m/>
    <m/>
    <m/>
    <m/>
    <m/>
    <m/>
    <m/>
    <m/>
    <m/>
    <x v="0"/>
    <s v="COS"/>
  </r>
  <r>
    <n v="39784619"/>
    <n v="39784619"/>
    <s v="F"/>
    <s v="MARGARITA"/>
    <s v="MARIA"/>
    <s v="FERREIRA"/>
    <s v="CADAVID"/>
    <d v="1970-05-22T00:00:00"/>
    <s v="IJZ498"/>
    <n v="0"/>
    <s v="BOGOTA"/>
    <n v="25"/>
    <s v="BOGOTA"/>
    <m/>
    <n v="3053455555"/>
    <n v="3104805534"/>
    <m/>
    <m/>
    <m/>
    <s v="26/10/2025"/>
    <n v="10"/>
    <n v="26"/>
    <n v="2015"/>
    <s v="POLO [5] COMFORTLINE TP 1600CC 5P 2A"/>
    <s v="CLS345846"/>
    <s v="WVWZZZ60ZFT042112"/>
    <n v="9201202"/>
    <s v="VOLKSWAGEN"/>
    <s v="VOLKSWAGEN POLO "/>
    <n v="3.5158674698795182E-2"/>
    <n v="41500000"/>
    <s v="ALLIANZ"/>
    <s v="AUTOMOVIL"/>
    <s v="PARTICULAR"/>
    <s v="margaritaferreir@yahoo.com"/>
    <n v="161914647"/>
    <n v="1459085"/>
    <n v="1206122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471533"/>
    <n v="24471533"/>
    <s v="F"/>
    <s v="MARIA"/>
    <s v="ZULMA"/>
    <s v="QUINTERO"/>
    <s v="MORA"/>
    <d v="1946-10-27T00:00:00"/>
    <s v="LMW177"/>
    <n v="0"/>
    <s v="BOGOTA"/>
    <n v="25"/>
    <s v="BOGOTA"/>
    <m/>
    <n v="3108033130"/>
    <n v="0"/>
    <m/>
    <m/>
    <m/>
    <s v="14/10/2025"/>
    <n v="10"/>
    <n v="14"/>
    <n v="2023"/>
    <s v="KOLEOS [2] INTENS TP 2500CC CT TC 4X4"/>
    <s v="2TRC707F064767"/>
    <s v="VF1RZG007PC377101"/>
    <n v="8006058"/>
    <s v="RENAULT"/>
    <s v="RENAULT KOLEOS "/>
    <n v="1.2074593036750483E-2"/>
    <n v="103400000"/>
    <s v="MAPFRE"/>
    <s v="CAMIONETA PASAJEROS"/>
    <s v="PARTICULAR"/>
    <s v="remoraiz@hotmail.com"/>
    <n v="29952333"/>
    <n v="1248512.92"/>
    <n v="1029170.52"/>
    <m/>
    <m/>
    <m/>
    <s v=""/>
    <s v=""/>
    <s v=""/>
    <m/>
    <m/>
    <m/>
    <n v="30031589"/>
    <n v="1261453.24"/>
    <n v="1040044.74"/>
    <m/>
    <m/>
    <m/>
    <m/>
    <m/>
    <m/>
    <m/>
    <m/>
    <m/>
    <x v="2"/>
    <s v="COS"/>
  </r>
  <r>
    <n v="24382837"/>
    <n v="24382837"/>
    <s v="F"/>
    <s v="LUZ"/>
    <s v="MARIELA"/>
    <s v="PELAEZ"/>
    <s v="VILLA"/>
    <d v="1942-11-23T00:00:00"/>
    <s v="EFY369"/>
    <n v="5001"/>
    <s v="MEDELLIN"/>
    <n v="5"/>
    <s v="ANTIOQUIA"/>
    <m/>
    <n v="3104470784"/>
    <n v="0"/>
    <m/>
    <m/>
    <m/>
    <s v="11/10/2025"/>
    <n v="10"/>
    <n v="11"/>
    <n v="2018"/>
    <s v="LOGAN [2] PRIVILEGE / INT TP 1600CC AA 16"/>
    <s v="A812UD40977"/>
    <s v="9FB4SREB4JM974759"/>
    <n v="8001183"/>
    <s v="RENAULT"/>
    <s v="RENAULT LOGAN "/>
    <n v="4.670341232227488E-2"/>
    <n v="42200000"/>
    <s v="SURAMERICANA"/>
    <s v="AUTOMOVIL"/>
    <s v="PARTICULAR"/>
    <s v="luzmariela011@gmail.com"/>
    <n v="161938535"/>
    <n v="1970884"/>
    <n v="1636204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293367"/>
    <n v="60293367"/>
    <s v="F"/>
    <s v="GLORIA"/>
    <s v="MERCEDES"/>
    <s v="RODRIGUEZ"/>
    <s v="SANCHEZ"/>
    <d v="1960-12-31T00:00:00"/>
    <s v="NFN829"/>
    <n v="68001"/>
    <s v="BUCARAMANGA"/>
    <n v="68"/>
    <s v="SANTANDER"/>
    <m/>
    <n v="3108828679"/>
    <n v="3173411604"/>
    <m/>
    <m/>
    <m/>
    <s v="24/10/2025"/>
    <n v="10"/>
    <n v="24"/>
    <n v="2023"/>
    <s v="OROCH [FL] INTENS OUTSIDER MT 1300CC T 4X4"/>
    <s v="H5HA460D047705"/>
    <s v="93Y9SR333PJ442488"/>
    <n v="8021011"/>
    <s v="RENAULT"/>
    <s v="RENAULT OROCH "/>
    <n v="2.555280303030303E-2"/>
    <n v="105600000"/>
    <s v="SURAMERICANA"/>
    <s v="PICKUPDOBLECAB"/>
    <s v="PARTICULAR"/>
    <s v="osfergues@gmail.com"/>
    <n v="161834895"/>
    <n v="2698376"/>
    <n v="2247543.20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681376"/>
    <n v="42681376"/>
    <s v="F"/>
    <s v="ADRIANA"/>
    <s v="MARIA"/>
    <s v="GALLEGO"/>
    <s v="MARIN"/>
    <d v="1967-03-14T00:00:00"/>
    <s v="JBK854"/>
    <n v="5001"/>
    <s v="MEDELLIN"/>
    <n v="5"/>
    <s v="ANTIOQUIA"/>
    <m/>
    <n v="3148930107"/>
    <n v="0"/>
    <m/>
    <m/>
    <m/>
    <s v="07/10/2025"/>
    <n v="10"/>
    <n v="7"/>
    <n v="2016"/>
    <s v="CAPTIVA SPORT AT 2400CC 5P 4X2 CT"/>
    <s v="CGS900890"/>
    <s v="3GNAL7EK9GS900890"/>
    <n v="1606221"/>
    <s v="CHEVROLET"/>
    <s v="CHEVROLET CAPTIVA "/>
    <n v="4.1084498522167487E-2"/>
    <n v="40600000"/>
    <s v="SURAMERICANA"/>
    <s v="CAMIONETA PASAJEROS"/>
    <s v="PARTICULAR"/>
    <s v="gallegol771@gmail.com"/>
    <n v="29932523"/>
    <n v="1668030.64"/>
    <n v="1381706.42"/>
    <m/>
    <m/>
    <m/>
    <n v="29999135"/>
    <n v="2014799.67"/>
    <n v="1673108.97"/>
    <m/>
    <m/>
    <m/>
    <s v=""/>
    <s v=""/>
    <s v=""/>
    <m/>
    <m/>
    <m/>
    <m/>
    <m/>
    <m/>
    <m/>
    <m/>
    <m/>
    <x v="0"/>
    <s v="COS"/>
  </r>
  <r>
    <n v="1026251892"/>
    <n v="1026251892"/>
    <s v="F"/>
    <s v="ROCIO"/>
    <s v="MILENA"/>
    <s v="COLORADO"/>
    <s v="LOPEZ"/>
    <d v="1986-06-30T00:00:00"/>
    <s v="JXS591"/>
    <n v="0"/>
    <s v="BOGOTA"/>
    <n v="25"/>
    <s v="BOGOTA"/>
    <m/>
    <n v="3232762179"/>
    <n v="0"/>
    <m/>
    <m/>
    <m/>
    <s v="28/10/2025"/>
    <n v="10"/>
    <n v="28"/>
    <n v="2022"/>
    <s v="QASHQAI [3] [FL MIDNIGHT TP 2000CC 4X2 6"/>
    <s v="MR20698536W"/>
    <s v="SJNFBAJ11Z2961146"/>
    <n v="6406147"/>
    <s v="NISSAN"/>
    <s v="NISSAN QASHQAI "/>
    <n v="1.8916927536231885E-2"/>
    <n v="103500000"/>
    <s v="MAPFRE"/>
    <s v="CAMIONETAPASAJ"/>
    <s v="PARTICULAR"/>
    <s v="milenacoloradolopez@gmail.com"/>
    <n v="161809526"/>
    <n v="1957902"/>
    <n v="1625295.9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8226451"/>
    <n v="38226451"/>
    <s v="F"/>
    <s v="LUZ"/>
    <s v="MELIDA"/>
    <s v="HERNANDEZ"/>
    <s v="ARANGO"/>
    <d v="1953-05-10T00:00:00"/>
    <s v="FPZ908"/>
    <n v="0"/>
    <s v="IBAGUE"/>
    <n v="73"/>
    <s v="TOLIMA"/>
    <m/>
    <n v="3002849314"/>
    <n v="0"/>
    <m/>
    <m/>
    <m/>
    <s v="09/10/2025"/>
    <n v="10"/>
    <n v="9"/>
    <n v="2019"/>
    <s v="3 [3] PRIME TP 2000CC 6AB"/>
    <s v="PE40643752"/>
    <s v="3MZBN4278KM212891"/>
    <n v="5601167"/>
    <s v="MAZDA"/>
    <s v="MAZDA 3 "/>
    <n v="3.8782321167883209E-2"/>
    <n v="68500000"/>
    <s v="MAPFRE"/>
    <s v="AUTOMOVIL"/>
    <s v="PARTICULAR"/>
    <n v="0"/>
    <n v="161843766"/>
    <n v="2656589"/>
    <n v="2212427.52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754581"/>
    <n v="43754581"/>
    <s v="F"/>
    <s v="NAYYULY"/>
    <n v="0"/>
    <s v="ALZATE"/>
    <s v="SALAZAR"/>
    <d v="1977-03-23T00:00:00"/>
    <s v="LRW673"/>
    <n v="5001"/>
    <s v="MEDELLIN"/>
    <n v="5"/>
    <s v="ANTIOQUIA"/>
    <m/>
    <n v="3137880505"/>
    <n v="3014950262"/>
    <m/>
    <m/>
    <m/>
    <s v="30/10/2025"/>
    <n v="10"/>
    <n v="30"/>
    <n v="2023"/>
    <s v="TRACKER [2] PREMIER TP 1200CC T CT"/>
    <s v="L4H220774256"/>
    <s v="8AGEP76C0PR112469"/>
    <n v="1606249"/>
    <s v="CHEVROLET"/>
    <s v="CHEVROLET TRACKER "/>
    <n v="2.4103524492234171E-2"/>
    <n v="83700000"/>
    <s v="HDI-LIBERTY"/>
    <s v="CAMIONETAPASAJ"/>
    <s v="PARTICULAR"/>
    <s v="ospinamartinez80@gmail.com"/>
    <n v="161919729"/>
    <n v="2017465"/>
    <n v="1675348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3510281"/>
    <n v="1073510281"/>
    <s v="M"/>
    <s v="MIGUEL"/>
    <s v="LEONARDO"/>
    <s v="QUINTERO"/>
    <s v="RIAÃ‘O"/>
    <d v="1991-10-28T00:00:00"/>
    <s v="JMM521"/>
    <n v="0"/>
    <s v="BOGOTA"/>
    <n v="25"/>
    <s v="BOGOTA"/>
    <m/>
    <n v="3043403199"/>
    <n v="0"/>
    <m/>
    <m/>
    <m/>
    <s v="19/10/2025"/>
    <n v="10"/>
    <n v="19"/>
    <n v="2020"/>
    <s v="VITARA GL AT 1600CC 2AB A"/>
    <s v="M16A2332496"/>
    <s v="TSMYD21S3LM767505"/>
    <n v="8806018"/>
    <s v="SUZUKI"/>
    <s v="SUZUKI VITARA "/>
    <n v="2.2886542324246771E-2"/>
    <n v="69700000"/>
    <s v="HDI-LIBERTY"/>
    <s v="CAMIONETAPASAJ"/>
    <s v="PARTICULAR"/>
    <s v="delay115@gmail.com"/>
    <n v="161933110"/>
    <n v="1595192"/>
    <n v="1320497.09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0049734"/>
    <n v="70049734"/>
    <s v="M"/>
    <s v="YAMIL"/>
    <s v="DE JESUS"/>
    <s v="BOJANINI"/>
    <s v="GARCIA"/>
    <d v="1953-06-25T00:00:00"/>
    <s v="NTW674"/>
    <n v="5376"/>
    <s v="LA CEJA"/>
    <n v="5"/>
    <s v="ANTIOQUIA"/>
    <m/>
    <n v="3108357159"/>
    <n v="3113856689"/>
    <m/>
    <m/>
    <m/>
    <s v="03/10/2025"/>
    <n v="10"/>
    <n v="3"/>
    <n v="2024"/>
    <s v="EQUINOX [3] LT EV AT 212KW 4X4 8A"/>
    <s v="41241884A5DX0210"/>
    <s v="3GN7D8RR2RS286532"/>
    <n v="1606264"/>
    <s v="CHEVROLET"/>
    <s v="CHEVROLET EQUINOX "/>
    <n v="1.8533845479603087E-2"/>
    <n v="181400000"/>
    <s v="MAPFRE"/>
    <s v="CAMIONETA PASAJEROS"/>
    <s v="PARTICULAR"/>
    <s v="YBOJANINI2@GMAIL.COM"/>
    <n v="29974619"/>
    <n v="3362039.57"/>
    <n v="2805243.34"/>
    <m/>
    <m/>
    <m/>
    <s v=""/>
    <s v=""/>
    <s v=""/>
    <m/>
    <m/>
    <m/>
    <n v="30156804"/>
    <n v="5080102.1900000004"/>
    <n v="4248993.4400000004"/>
    <m/>
    <m/>
    <m/>
    <m/>
    <m/>
    <m/>
    <m/>
    <m/>
    <m/>
    <x v="3"/>
    <s v="COS"/>
  </r>
  <r>
    <n v="1018415700"/>
    <n v="1018415700"/>
    <s v="M"/>
    <s v="JUAN"/>
    <s v="SEBASTIAN"/>
    <s v="ESPINOSA"/>
    <s v="TREJOS"/>
    <d v="1988-01-23T00:00:00"/>
    <s v="FPS209"/>
    <n v="0"/>
    <s v="BOGOTA"/>
    <n v="25"/>
    <s v="BOGOTA"/>
    <m/>
    <n v="3117083195"/>
    <n v="3058169640"/>
    <m/>
    <m/>
    <m/>
    <s v="21/10/2025"/>
    <n v="10"/>
    <n v="21"/>
    <n v="2019"/>
    <s v="ONIX [FL] ACTIV MT 1400CC 5P 2A"/>
    <s v="JTY000977"/>
    <s v="9BGKC48T0KG190201"/>
    <n v="1601331"/>
    <s v="CHEVROLET"/>
    <s v="CHEVROLET ONIX "/>
    <n v="3.8492394678492241E-2"/>
    <n v="45100000"/>
    <s v="MAPFRE"/>
    <s v="AUTOMOVIL"/>
    <s v="PARTICULAR"/>
    <s v="jnsebastianep@gmail.com"/>
    <n v="161814091"/>
    <n v="1736007"/>
    <n v="1438829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922914"/>
    <n v="9922914"/>
    <s v="M"/>
    <s v="JORGE"/>
    <s v="DUVAN"/>
    <s v="GIRALDO"/>
    <s v="GIRALDO"/>
    <d v="1976-08-19T00:00:00"/>
    <s v="NTW975"/>
    <n v="5001"/>
    <s v="MEDELLIN"/>
    <n v="5"/>
    <s v="ANTIOQUIA"/>
    <m/>
    <n v="3117966145"/>
    <n v="0"/>
    <m/>
    <m/>
    <m/>
    <s v="23/10/2025"/>
    <n v="10"/>
    <n v="23"/>
    <n v="2025"/>
    <s v="CX5 [2] [FL] TOURING TP 2500CC 6AB R"/>
    <s v="PY22418604"/>
    <s v="JM7KF2WLAS0118088"/>
    <n v="5606106"/>
    <s v="MAZDA"/>
    <s v="MAZDA CX5 "/>
    <n v="1.8854423631123919E-2"/>
    <n v="138800000"/>
    <s v="BOLIVAR"/>
    <s v="CAMIONETAPASAJ"/>
    <s v="PARTICULAR"/>
    <s v="jduvan0885@hotmail.com"/>
    <n v="161810847"/>
    <n v="2616994"/>
    <n v="2179154.31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75214720"/>
    <n v="1075214720"/>
    <s v="M"/>
    <s v="WEIMAR"/>
    <n v="0"/>
    <s v="VALDERRAMA"/>
    <s v="ALDANA"/>
    <d v="1986-08-28T00:00:00"/>
    <s v="JMT808"/>
    <n v="0"/>
    <s v="BOGOTA"/>
    <n v="25"/>
    <s v="BOGOTA"/>
    <m/>
    <n v="3218454196"/>
    <n v="3208745963"/>
    <m/>
    <m/>
    <m/>
    <s v="09/10/2025"/>
    <n v="10"/>
    <n v="9"/>
    <n v="2021"/>
    <s v="LOGAN [2] [FL] INTENS MT 1600CC 16V A"/>
    <s v="J759Q025965"/>
    <s v="9FB4SR0EGMM492122"/>
    <n v="8001203"/>
    <s v="RENAULT"/>
    <s v="RENAULT LOGAN "/>
    <n v="2.6060406504065041E-2"/>
    <n v="49200000"/>
    <s v="MAPFRE"/>
    <s v="AUTOMOVIL"/>
    <s v="PARTICULAR"/>
    <s v="weimarvalderrama1986@hotmail.com"/>
    <n v="161814589"/>
    <n v="1282172"/>
    <n v="1057455.3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77739"/>
    <n v="19477739"/>
    <s v="M"/>
    <s v="JAIME"/>
    <s v="LEON"/>
    <s v="RINCON"/>
    <s v="NIÃ‘O"/>
    <d v="1959-11-18T00:00:00"/>
    <s v="URP179"/>
    <n v="0"/>
    <s v="BOGOTA"/>
    <n v="25"/>
    <s v="BOGOTA"/>
    <m/>
    <n v="3132965796"/>
    <n v="0"/>
    <m/>
    <m/>
    <m/>
    <s v="22/10/2025"/>
    <n v="10"/>
    <n v="22"/>
    <n v="2015"/>
    <s v="QASHQAI +2 [2]  2.0L 2WD TP 2000CC 4X2 2AB AB"/>
    <s v="MR20328528W"/>
    <s v="SJNFBAJ11Z1232479"/>
    <n v="6406120"/>
    <s v="NISSAN"/>
    <s v="NISSAN QASHQAI "/>
    <n v="2.5259324070450097E-2"/>
    <n v="51100000"/>
    <s v="BOLIVAR"/>
    <s v="CAMIONETA PASAJEROS"/>
    <s v="PARTICULAR"/>
    <s v="jlrinconn@gmail.com"/>
    <n v="29971112"/>
    <n v="1290751.46"/>
    <n v="1064665.0900000001"/>
    <m/>
    <m/>
    <m/>
    <n v="30010905"/>
    <n v="1292447.53"/>
    <n v="1066090.3600000001"/>
    <m/>
    <m/>
    <m/>
    <s v=""/>
    <s v=""/>
    <s v=""/>
    <m/>
    <m/>
    <m/>
    <m/>
    <m/>
    <m/>
    <m/>
    <m/>
    <m/>
    <x v="1"/>
    <s v="COS"/>
  </r>
  <r>
    <n v="1015443738"/>
    <n v="1015443738"/>
    <s v="F"/>
    <s v="CAROLINA"/>
    <n v="0"/>
    <s v="SOTO"/>
    <s v="TRUJILLO"/>
    <d v="1994-01-16T00:00:00"/>
    <s v="URW404"/>
    <n v="0"/>
    <s v="BOGOTA"/>
    <n v="25"/>
    <s v="BOGOTA"/>
    <m/>
    <n v="3202538910"/>
    <n v="0"/>
    <m/>
    <m/>
    <m/>
    <s v="14/10/2025"/>
    <n v="10"/>
    <n v="14"/>
    <n v="2015"/>
    <s v="3 [3] GRAND TOURING TP 2000CC CT TC"/>
    <s v="PE40293035"/>
    <s v="3MZBM4278FM107381"/>
    <n v="5601143"/>
    <s v="MAZDA"/>
    <s v="MAZDA 3 "/>
    <n v="4.6692044293015329E-2"/>
    <n v="58700000"/>
    <s v="MAPFRE"/>
    <s v="AUTOMOVIL"/>
    <s v="PARTICULAR"/>
    <s v="carolinasototrujillo@gmail.com"/>
    <n v="161818329"/>
    <n v="2740823"/>
    <n v="2283212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05754"/>
    <n v="19205754"/>
    <s v="M"/>
    <s v="RODRIGO"/>
    <s v="ARMANDO"/>
    <s v="CASTELLANOS"/>
    <s v="BUENDIA"/>
    <d v="1953-02-10T00:00:00"/>
    <s v="JPL670"/>
    <n v="76001"/>
    <s v="CALI"/>
    <n v="76"/>
    <s v="VALLE DEL CAUCA"/>
    <m/>
    <n v="3102607232"/>
    <n v="0"/>
    <m/>
    <m/>
    <m/>
    <s v="19/10/2025"/>
    <n v="10"/>
    <n v="19"/>
    <n v="2021"/>
    <s v="CAPTUR INTENS TP 2000CC"/>
    <s v="F4RE412C190826"/>
    <s v="93YRHACA4MJ381270"/>
    <n v="8006056"/>
    <s v="RENAULT"/>
    <s v="RENAULT CAPTUR "/>
    <n v="2.0054341926729988E-2"/>
    <n v="73700000"/>
    <s v="MAPFRE"/>
    <s v="CAMIONETAPASAJ"/>
    <s v="PARTICULAR"/>
    <s v="ARMANDOCASTELLANOS58@GMAIL.COM"/>
    <n v="161911597"/>
    <n v="1478005"/>
    <n v="1222021.0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5456911"/>
    <n v="35456911"/>
    <s v="F"/>
    <s v="GLORIA"/>
    <s v="INES"/>
    <s v="VARGAS"/>
    <s v="ROMERO"/>
    <d v="1957-10-13T00:00:00"/>
    <s v="HVY062"/>
    <n v="0"/>
    <s v="BOGOTA"/>
    <n v="25"/>
    <s v="BOGOTA"/>
    <m/>
    <n v="3123005833"/>
    <n v="0"/>
    <m/>
    <m/>
    <m/>
    <s v="26/10/2025"/>
    <n v="10"/>
    <n v="26"/>
    <n v="2015"/>
    <s v="SPARK [3] [FL] GT [M300] LTZ MT 1200CC 5P"/>
    <s v="B12D1132339KD3"/>
    <s v="9GAMF48D4FB011640"/>
    <n v="1601274"/>
    <s v="CHEVROLET"/>
    <s v="CHEVROLET SPARK "/>
    <n v="3.90361875E-2"/>
    <n v="32000000"/>
    <s v="HDI-LIBERTY"/>
    <s v="AUTOMOVIL"/>
    <s v="PARTICULAR"/>
    <n v="0"/>
    <n v="161932107"/>
    <n v="1249158"/>
    <n v="1029712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875793"/>
    <n v="80875793"/>
    <s v="M"/>
    <s v="CARLOS"/>
    <s v="ALBERTO"/>
    <s v="TOVAR"/>
    <s v="GARZON"/>
    <d v="1985-10-19T00:00:00"/>
    <s v="GLV260"/>
    <n v="0"/>
    <s v="BOGOTA"/>
    <n v="25"/>
    <s v="BOGOTA"/>
    <m/>
    <n v="3106776928"/>
    <n v="0"/>
    <m/>
    <m/>
    <m/>
    <s v="08/10/2025"/>
    <n v="10"/>
    <n v="8"/>
    <n v="2019"/>
    <s v="3008 [2] ALLURE HDI TP 2000CC T CT R18"/>
    <s v="VF3MJAHXVKS003442"/>
    <s v="VF3MJAHXVKS003442"/>
    <n v="6806045"/>
    <s v="PEUGEOT"/>
    <s v="PEUGEOT 3008 "/>
    <n v="2.8033719341563786E-2"/>
    <n v="97200000"/>
    <s v="HDI-LIBERTY"/>
    <s v="CAMIONETA PASAJEROS"/>
    <s v="PARTICULAR"/>
    <s v="carlos.alberto.tovar.g@gmail.com"/>
    <n v="29954153"/>
    <n v="2724877.52"/>
    <n v="2269813.04"/>
    <m/>
    <m/>
    <m/>
    <s v=""/>
    <s v=""/>
    <s v=""/>
    <m/>
    <m/>
    <m/>
    <n v="30034697"/>
    <n v="2719660.19"/>
    <n v="2265428.73"/>
    <m/>
    <m/>
    <m/>
    <m/>
    <m/>
    <m/>
    <m/>
    <m/>
    <m/>
    <x v="0"/>
    <s v="COS"/>
  </r>
  <r>
    <n v="19267786"/>
    <n v="19267786"/>
    <s v="M"/>
    <s v="LUIS"/>
    <s v="ANTONIO"/>
    <s v="MUÃ‘OZ"/>
    <s v="SUAREZ"/>
    <d v="1955-02-08T00:00:00"/>
    <s v="LQY201"/>
    <n v="15001"/>
    <s v="TUNJA"/>
    <n v="15"/>
    <s v="BOYACA"/>
    <m/>
    <n v="3123452177"/>
    <n v="0"/>
    <m/>
    <m/>
    <m/>
    <s v="19/10/2025"/>
    <n v="10"/>
    <n v="19"/>
    <n v="2023"/>
    <s v="VITARA GL AT 1600CC 2AB A"/>
    <s v="M16A2406869"/>
    <s v="TSMYD21S5PMB36926"/>
    <n v="8806018"/>
    <s v="SUZUKI"/>
    <s v="SUZUKI VITARA "/>
    <n v="2.2943193069306932E-2"/>
    <n v="80800000"/>
    <s v="HDI-LIBERTY"/>
    <s v="CAMIONETAPASAJ"/>
    <s v="PARTICULAR"/>
    <s v="luista55@yahoo.com"/>
    <n v="161912342"/>
    <n v="1853810"/>
    <n v="1537823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93834"/>
    <n v="79593834"/>
    <s v="M"/>
    <s v="HENRY"/>
    <s v="MAURICIO"/>
    <s v="CARDENAS"/>
    <s v="MATAMOROS"/>
    <d v="1971-12-20T00:00:00"/>
    <s v="DNK131"/>
    <n v="0"/>
    <s v="BOGOTA"/>
    <n v="25"/>
    <s v="BOGOTA"/>
    <m/>
    <n v="3158511784"/>
    <n v="0"/>
    <m/>
    <m/>
    <m/>
    <s v="10/10/2026"/>
    <n v="10"/>
    <n v="10"/>
    <n v="2017"/>
    <s v="C 180 [W205] AVANTGAR TP 1600CC T CT"/>
    <n v="27491030758798"/>
    <s v="WDD2050401F415820"/>
    <n v="5801298"/>
    <s v="MERCEDES BENZ"/>
    <s v="MERCEDES BENZ C "/>
    <n v="3.054450588235294E-2"/>
    <n v="85000000"/>
    <s v="BOLIVAR"/>
    <s v="AUTOMOVIL"/>
    <s v="PARTICULAR"/>
    <s v="maucardema@hotmail.com"/>
    <n v="161805660"/>
    <n v="2596283"/>
    <n v="2161750.22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1820954"/>
    <n v="1081820954"/>
    <s v="F"/>
    <s v="LILY"/>
    <s v="MAR"/>
    <s v="ROSADO"/>
    <s v="GUERRA"/>
    <d v="1994-08-17T00:00:00"/>
    <s v="NQR556"/>
    <n v="0"/>
    <s v="SANTA MARTA"/>
    <n v="47"/>
    <s v="MAGDALENA"/>
    <m/>
    <n v="3017757605"/>
    <n v="0"/>
    <m/>
    <m/>
    <m/>
    <s v="31/10/2025"/>
    <n v="10"/>
    <n v="31"/>
    <n v="2025"/>
    <s v="ONIX [2] PREMIER TP 1000CC T 4P 6AB A"/>
    <s v="L4F241434098"/>
    <s v="9BGEP69K0SG135493"/>
    <n v="1601344"/>
    <s v="CHEVROLET"/>
    <s v="CHEVROLET ONIX "/>
    <n v="3.8530349346016644E-2"/>
    <n v="84100000"/>
    <s v="HDI-LIBERTY"/>
    <s v="AUTOMOVIL"/>
    <s v="PARTICULAR"/>
    <n v="0"/>
    <n v="29928326"/>
    <n v="3240402.38"/>
    <n v="2703027.21"/>
    <m/>
    <m/>
    <m/>
    <s v=""/>
    <s v=""/>
    <s v=""/>
    <m/>
    <m/>
    <m/>
    <n v="30043173"/>
    <n v="4082206.01"/>
    <n v="3410425.22"/>
    <m/>
    <m/>
    <m/>
    <m/>
    <m/>
    <m/>
    <m/>
    <m/>
    <m/>
    <x v="0"/>
    <s v="COS"/>
  </r>
  <r>
    <n v="1152691937"/>
    <n v="1152691937"/>
    <s v="M"/>
    <s v="JONATHAN"/>
    <n v="0"/>
    <s v="PAYARES"/>
    <s v="ACEVEDO"/>
    <d v="1993-08-24T00:00:00"/>
    <s v="KPU166"/>
    <n v="5001"/>
    <s v="MEDELLIN"/>
    <n v="5"/>
    <s v="ANTIOQUIA"/>
    <m/>
    <n v="3128658478"/>
    <n v="0"/>
    <m/>
    <m/>
    <m/>
    <s v="05/10/2025"/>
    <n v="10"/>
    <n v="5"/>
    <n v="2022"/>
    <s v="STEPWAY [2] [FL INTENS MT 1600CC 16V A"/>
    <s v="J759Q076355"/>
    <s v="9FB5SR0EGNM082544"/>
    <n v="8001210"/>
    <s v="RENAULT"/>
    <s v="RENAULT STEPWAY "/>
    <n v="4.8136784000000002E-2"/>
    <n v="62500000"/>
    <s v="HDI-LIBERTY"/>
    <s v="AUTOMOVIL"/>
    <s v="PARTICULAR"/>
    <s v="jonathan.payares24@gmail.com"/>
    <n v="161910394"/>
    <n v="3008549"/>
    <n v="2508192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175611"/>
    <n v="36175611"/>
    <s v="F"/>
    <s v="MARTHA"/>
    <s v="CECILIA"/>
    <s v="RIOS"/>
    <s v="GUTIERREZ"/>
    <d v="1964-11-15T00:00:00"/>
    <s v="IDW035"/>
    <n v="0"/>
    <s v="BOGOTA"/>
    <n v="25"/>
    <s v="BOGOTA"/>
    <m/>
    <n v="3108551974"/>
    <n v="3136175611"/>
    <m/>
    <m/>
    <m/>
    <s v="26/10/2025"/>
    <n v="10"/>
    <n v="26"/>
    <n v="2015"/>
    <s v="JETTA [5] EUROPA TP 2000CC"/>
    <s v="CBP563940"/>
    <s v="3VWBV49M7FM000135"/>
    <n v="9201179"/>
    <s v="VOLKSWAGEN"/>
    <s v="VOLKSWAGEN JETTA "/>
    <n v="3.2487246753246754E-2"/>
    <n v="38500000"/>
    <s v="MAPFRE"/>
    <s v="AUTOMOVIL"/>
    <s v="PARTICULAR"/>
    <n v="0"/>
    <n v="161891034"/>
    <n v="1250759"/>
    <n v="1031057.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15553"/>
    <n v="31915553"/>
    <s v="F"/>
    <s v="JANETH"/>
    <s v="DEL SOCORRO"/>
    <s v="ESCOBAR"/>
    <s v="TRUJILLO"/>
    <d v="1963-12-06T00:00:00"/>
    <s v="DTV840"/>
    <n v="76001"/>
    <s v="CALI"/>
    <n v="76"/>
    <s v="VALLE DEL CAUCA"/>
    <m/>
    <n v="3162514148"/>
    <n v="0"/>
    <m/>
    <m/>
    <m/>
    <s v="27/10/2025"/>
    <n v="10"/>
    <n v="27"/>
    <n v="2018"/>
    <s v="LOGAN [2] EXPRESSION / LIFE + AT 1600CC 16V AA 2AB"/>
    <s v="2845Q010068"/>
    <s v="9FB461JT6JM755875"/>
    <n v="8001199"/>
    <s v="RENAULT"/>
    <s v="RENAULT LOGAN "/>
    <n v="4.3750787286063568E-2"/>
    <n v="40900000"/>
    <s v="SBS"/>
    <s v="AUTOMOVIL"/>
    <s v="PARTICULAR"/>
    <s v="vargasjaneth480@gmail.com"/>
    <n v="29928333"/>
    <n v="1789407.2"/>
    <n v="1483703.53"/>
    <m/>
    <m/>
    <m/>
    <n v="29993559"/>
    <n v="2894461.93"/>
    <n v="2412320.9500000002"/>
    <m/>
    <m/>
    <m/>
    <s v=""/>
    <s v=""/>
    <s v=""/>
    <m/>
    <m/>
    <m/>
    <m/>
    <m/>
    <m/>
    <m/>
    <m/>
    <m/>
    <x v="0"/>
    <s v="COS"/>
  </r>
  <r>
    <n v="1126965465"/>
    <n v="1126965465"/>
    <s v="M"/>
    <s v="LUIS"/>
    <s v="ANTONIO"/>
    <s v="GUTIÃ‰RREZ"/>
    <s v="ESCOBAR"/>
    <d v="1956-04-07T00:00:00"/>
    <s v="RZK390"/>
    <n v="0"/>
    <s v="TULUA"/>
    <n v="76"/>
    <s v="VALLE DEL CAUCA"/>
    <m/>
    <n v="3186249666"/>
    <n v="0"/>
    <m/>
    <m/>
    <m/>
    <s v="26/10/2025"/>
    <n v="10"/>
    <n v="26"/>
    <n v="2015"/>
    <s v="TRACKER LT TP 1800CC CT"/>
    <s v="CFL140631"/>
    <s v="3GNCJ8CE5FL140631"/>
    <n v="1606224"/>
    <s v="CHEVROLET"/>
    <s v="CHEVROLET TRACKER "/>
    <n v="3.9279305301204819E-2"/>
    <n v="41500000"/>
    <s v="SURAMERICANA"/>
    <s v="CAMIONETA PASAJEROS"/>
    <s v="PARTICULAR"/>
    <s v="lagutijr1@hotmail.com"/>
    <n v="29943639"/>
    <n v="1630091.17"/>
    <n v="1349824.51"/>
    <m/>
    <m/>
    <m/>
    <n v="30004649"/>
    <n v="1789423.11"/>
    <n v="1483716.9"/>
    <m/>
    <m/>
    <m/>
    <s v=""/>
    <s v=""/>
    <s v=""/>
    <m/>
    <m/>
    <m/>
    <m/>
    <m/>
    <m/>
    <m/>
    <m/>
    <m/>
    <x v="0"/>
    <s v="COS"/>
  </r>
  <r>
    <n v="1026271610"/>
    <n v="1026271610"/>
    <s v="F"/>
    <s v="LAURA"/>
    <s v="CATALINA"/>
    <s v="BOHORQUEZ"/>
    <s v="BOHORQUEZ"/>
    <d v="1990-12-14T00:00:00"/>
    <s v="ZYP588"/>
    <n v="0"/>
    <s v="BOGOTA"/>
    <n v="25"/>
    <s v="BOGOTA"/>
    <m/>
    <n v="3125899691"/>
    <n v="3123149346"/>
    <m/>
    <m/>
    <m/>
    <s v="03/10/2026"/>
    <n v="10"/>
    <n v="3"/>
    <n v="2014"/>
    <s v="FORTUNER [FL] 2.7L AT 2700CC 4X2"/>
    <s v="2TR7712294"/>
    <s v="8AJZX69G8E9204388"/>
    <n v="9006150"/>
    <s v="TOYOTA"/>
    <s v="TOYOTA FORTUNER "/>
    <n v="1.4111827209533268E-2"/>
    <n v="100700000"/>
    <s v="BOLIVAR"/>
    <s v="CAMIONETAPASAJ"/>
    <s v="PARTICULAR"/>
    <s v="lauracatalina10109@gmail.com"/>
    <n v="161801529"/>
    <n v="1421061"/>
    <n v="1174169.12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5960605"/>
    <n v="5960605"/>
    <s v="M"/>
    <s v="BERTULFO"/>
    <n v="0"/>
    <s v="VEGA"/>
    <s v="CORTES"/>
    <d v="1940-05-03T00:00:00"/>
    <s v="LEQ097"/>
    <n v="66001"/>
    <s v="PEREIRA"/>
    <n v="66"/>
    <s v="RISARALDA"/>
    <m/>
    <n v="3138577190"/>
    <n v="3147534228"/>
    <m/>
    <m/>
    <m/>
    <s v="13/10/2026"/>
    <n v="10"/>
    <n v="13"/>
    <n v="2023"/>
    <s v="VITARA GL MT 1600CC 2AB A"/>
    <s v="M16A2405283"/>
    <s v="TSMYD21S4PMB30194"/>
    <n v="8806019"/>
    <s v="SUZUKI"/>
    <s v="SUZUKI VITARA "/>
    <n v="3.4798983481575604E-2"/>
    <n v="78700000"/>
    <s v="BOLIVAR"/>
    <s v="CAMIONETAPASAJ"/>
    <s v="PARTICULAR"/>
    <n v="0"/>
    <n v="161841082"/>
    <n v="2738680"/>
    <n v="2281411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927870"/>
    <n v="80927870"/>
    <s v="M"/>
    <s v="FABIAN"/>
    <s v="GUILLERMO"/>
    <s v="HERNANDEZ"/>
    <s v="CASALLAS"/>
    <d v="1985-09-25T00:00:00"/>
    <s v="JVO171"/>
    <n v="0"/>
    <s v="BOGOTA"/>
    <n v="25"/>
    <s v="BOGOTA"/>
    <m/>
    <n v="3008485099"/>
    <n v="3167890988"/>
    <m/>
    <m/>
    <m/>
    <s v="03/10/2025"/>
    <n v="10"/>
    <n v="3"/>
    <n v="2021"/>
    <s v="RANGER [5] [FL]  XLS MT 2500CC 4X2"/>
    <s v="EV2QMJ195207"/>
    <s v="8AFAR22D9MJ195207"/>
    <n v="3021080"/>
    <s v="FORD"/>
    <s v="FORD RANGER "/>
    <n v="1.9385662296650716E-2"/>
    <n v="104500000"/>
    <s v="ALLIANZ"/>
    <s v="PICKUP DOBLE CABINA"/>
    <s v="PARTICULAR"/>
    <n v="0"/>
    <n v="29957141"/>
    <n v="2025801.71"/>
    <n v="1682354.38"/>
    <m/>
    <m/>
    <m/>
    <s v=""/>
    <s v=""/>
    <s v=""/>
    <m/>
    <m/>
    <m/>
    <n v="30040673"/>
    <n v="2017838.78"/>
    <n v="1675662.84"/>
    <m/>
    <m/>
    <m/>
    <m/>
    <m/>
    <m/>
    <m/>
    <m/>
    <m/>
    <x v="3"/>
    <s v="COS"/>
  </r>
  <r>
    <n v="52150834"/>
    <n v="52150834"/>
    <s v="F"/>
    <s v="INGRID"/>
    <s v="SORAYA"/>
    <s v="SALAMANCA"/>
    <s v="SANCHEZ"/>
    <d v="1974-07-18T00:00:00"/>
    <s v="NLT328"/>
    <n v="0"/>
    <s v="BOGOTA"/>
    <n v="25"/>
    <s v="BOGOTA"/>
    <m/>
    <n v="3124685699"/>
    <n v="3208523664"/>
    <m/>
    <m/>
    <m/>
    <s v="17/10/2025"/>
    <n v="10"/>
    <n v="17"/>
    <n v="2025"/>
    <s v="COROLLA CROSS [FL] SE-G HYBRID TP 1800CC 7AB 4"/>
    <s v="2ZR3A95396"/>
    <s v="9BRKZAAG0S0702248"/>
    <n v="9006197"/>
    <s v="TOYOTA"/>
    <s v="TOYOTA COROLLA "/>
    <n v="1.0758641176470589E-2"/>
    <n v="139400000"/>
    <s v="MAPFRE"/>
    <s v="CAMIONETA PASAJEROS"/>
    <s v="PARTICULAR"/>
    <n v="0"/>
    <n v="29925031"/>
    <n v="1499754.58"/>
    <n v="1240297.97"/>
    <m/>
    <m/>
    <m/>
    <s v=""/>
    <s v=""/>
    <s v=""/>
    <m/>
    <m/>
    <m/>
    <n v="30036336"/>
    <n v="8591886"/>
    <n v="7200072.2699999996"/>
    <m/>
    <m/>
    <m/>
    <m/>
    <m/>
    <m/>
    <m/>
    <m/>
    <m/>
    <x v="2"/>
    <s v="COS"/>
  </r>
  <r>
    <n v="1013627731"/>
    <n v="1013627731"/>
    <s v="F"/>
    <s v="YINNA"/>
    <s v="MILENA"/>
    <s v="MARTINEZ"/>
    <s v="RUIZ"/>
    <d v="1991-09-29T00:00:00"/>
    <s v="JCT526"/>
    <n v="0"/>
    <s v="BOGOTA"/>
    <n v="25"/>
    <s v="BOGOTA"/>
    <m/>
    <n v="3204280925"/>
    <n v="3187754605"/>
    <m/>
    <m/>
    <m/>
    <s v="14/10/2025"/>
    <n v="10"/>
    <n v="14"/>
    <n v="2017"/>
    <s v="STEPWAY [2] EXPRESSION / ZE MT 1600CC AA 16"/>
    <s v="2842Q041612"/>
    <s v="9FB5SRC9GHM339147"/>
    <n v="8001176"/>
    <s v="RENAULT"/>
    <s v="RENAULT STEPWAY "/>
    <n v="3.1959557739557741E-2"/>
    <n v="40700000"/>
    <s v="ALLIANZ"/>
    <s v="AUTOMOVIL"/>
    <s v="PARTICULAR"/>
    <s v="milena.martinezr@gmail.com"/>
    <n v="161808849"/>
    <n v="1300754"/>
    <n v="1073070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72827"/>
    <n v="30272827"/>
    <s v="F"/>
    <s v="SARA"/>
    <s v="RUTH"/>
    <s v="BECERRA"/>
    <s v="BOLIVAR"/>
    <d v="1953-11-09T00:00:00"/>
    <s v="DKQ965"/>
    <n v="17001"/>
    <s v="MANIZALES"/>
    <n v="17"/>
    <s v="CALDAS"/>
    <m/>
    <n v="3007777396"/>
    <n v="0"/>
    <m/>
    <m/>
    <m/>
    <s v="03/10/2025"/>
    <n v="10"/>
    <n v="3"/>
    <n v="2012"/>
    <s v="SPARK [3] GT [M300] MT 1200CC 5P FE"/>
    <s v="B12D1630685KC3"/>
    <s v="9GAMF48D8CB061131"/>
    <n v="1601240"/>
    <s v="CHEVROLET"/>
    <s v="CHEVROLET SPARK "/>
    <n v="4.8677210144927534E-2"/>
    <n v="27600000"/>
    <s v="ALLIANZ"/>
    <s v="AUTOMOVIL"/>
    <s v="PARTICULAR"/>
    <s v="sharon398@hotmail.com"/>
    <n v="161908366"/>
    <n v="1343491"/>
    <n v="1108984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492670"/>
    <n v="13492670"/>
    <s v="M"/>
    <s v="JUAN"/>
    <s v="CARLOS"/>
    <s v="LEON"/>
    <s v="SILVA"/>
    <d v="1967-11-13T00:00:00"/>
    <s v="KEV494"/>
    <n v="0"/>
    <s v="BELEN"/>
    <n v="15"/>
    <s v="BOYACA"/>
    <m/>
    <n v="3185470942"/>
    <n v="3163908813"/>
    <m/>
    <m/>
    <m/>
    <s v="09/10/2025"/>
    <n v="10"/>
    <n v="9"/>
    <n v="2020"/>
    <s v="VITARA GLX + ALL GRIP MT 1600CC 6AB A"/>
    <s v="M16A2310385"/>
    <s v="TSMYE21S1LM734709"/>
    <n v="8808042"/>
    <s v="SUZUKI"/>
    <s v="SUZUKI VITARA "/>
    <n v="1.9023729050279329E-2"/>
    <n v="71600000"/>
    <s v="HDI-LIBERTY"/>
    <s v="CAMPERO"/>
    <s v="PARTICULAR"/>
    <s v="katerinleon67@gmail.com"/>
    <n v="161813208"/>
    <n v="1362099"/>
    <n v="1124620.6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0540014"/>
    <n v="1030540014"/>
    <s v="M"/>
    <s v="EDWIN"/>
    <s v="ANDRES"/>
    <s v="PENAGOS"/>
    <s v="MARIN"/>
    <d v="1987-09-08T00:00:00"/>
    <s v="DXM532"/>
    <n v="0"/>
    <s v="BOGOTA"/>
    <n v="25"/>
    <s v="BOGOTA"/>
    <m/>
    <n v="3142198070"/>
    <n v="0"/>
    <m/>
    <m/>
    <m/>
    <s v="13/10/2025"/>
    <n v="10"/>
    <n v="13"/>
    <n v="2017"/>
    <s v="PRADO [LC 150] TX-L [FL] TP 3000CC 5P TD"/>
    <s v="1KD2708226"/>
    <s v="JTEBH3FJ3HK189967"/>
    <n v="9008198"/>
    <s v="TOYOTA"/>
    <s v="TOYOTA PRADO "/>
    <n v="2.1436129172084959E-2"/>
    <n v="230700000"/>
    <s v="SURAMERICANA"/>
    <s v="CAMPERO"/>
    <s v="PARTICULAR"/>
    <s v="andrespg014@gmail.com"/>
    <n v="161814115"/>
    <n v="4945315"/>
    <n v="4135727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198813"/>
    <n v="6198813"/>
    <s v="M"/>
    <s v="JUAN"/>
    <s v="MANUEL"/>
    <s v="ARIAS"/>
    <s v="LIBREROS"/>
    <d v="1973-12-11T00:00:00"/>
    <s v="UGW709"/>
    <n v="76001"/>
    <s v="CALI"/>
    <n v="76"/>
    <s v="VALLE DEL CAUCA"/>
    <m/>
    <n v="3148118752"/>
    <n v="3209912863"/>
    <m/>
    <m/>
    <m/>
    <s v="22/10/2025"/>
    <n v="10"/>
    <n v="22"/>
    <n v="2015"/>
    <s v="PRADO [LC 150] TX-L [FL] TP 3000CC 5P TD CT T"/>
    <s v="1KD2467301"/>
    <s v="JTEBH3FJ1FK151411"/>
    <n v="9008186"/>
    <s v="TOYOTA"/>
    <s v="TOYOTA PRADO "/>
    <n v="2.7313703699949315E-2"/>
    <n v="197300000"/>
    <s v="ALLIANZ"/>
    <s v="CAMPERO"/>
    <s v="PARTICULAR"/>
    <s v="jmarias@gonseguros.com.co"/>
    <n v="29956549"/>
    <n v="5388993.7400000002"/>
    <n v="4508566.17"/>
    <m/>
    <m/>
    <m/>
    <s v=""/>
    <s v=""/>
    <s v=""/>
    <m/>
    <m/>
    <m/>
    <n v="30039559"/>
    <n v="5347564.3600000003"/>
    <n v="4473751.5599999996"/>
    <m/>
    <m/>
    <m/>
    <m/>
    <m/>
    <m/>
    <m/>
    <m/>
    <m/>
    <x v="0"/>
    <s v="COS"/>
  </r>
  <r>
    <n v="37546271"/>
    <n v="37546271"/>
    <s v="F"/>
    <s v="CLAUDIA"/>
    <s v="JOHANNA"/>
    <s v="VEGA"/>
    <s v="ARCINIEGAS"/>
    <d v="1976-01-02T00:00:00"/>
    <s v="JXU665"/>
    <n v="0"/>
    <s v="BOGOTA"/>
    <n v="25"/>
    <s v="BOGOTA"/>
    <m/>
    <n v="3183309695"/>
    <n v="0"/>
    <m/>
    <m/>
    <m/>
    <s v="02/10/2025"/>
    <n v="10"/>
    <n v="2"/>
    <n v="2022"/>
    <s v="SWIFT [4] HYBRID MT 1200CC 5P 6AB ABS"/>
    <s v="K12C5717060"/>
    <s v="JS2ZC53S5N6401269"/>
    <n v="8801057"/>
    <s v="SUZUKI"/>
    <s v="SUZUKI SWIFT "/>
    <n v="2.076207541528239E-2"/>
    <n v="60200000"/>
    <s v="ALLIANZ"/>
    <s v="AUTOMOVIL"/>
    <s v="PARTICULAR"/>
    <s v="cvjohanna@hotmail.com"/>
    <n v="29925651"/>
    <n v="1249876.94"/>
    <n v="1030316.76"/>
    <m/>
    <m/>
    <m/>
    <n v="29990867"/>
    <n v="1279293.83"/>
    <n v="1055036.83"/>
    <m/>
    <m/>
    <m/>
    <s v=""/>
    <s v=""/>
    <s v=""/>
    <m/>
    <m/>
    <m/>
    <m/>
    <m/>
    <m/>
    <m/>
    <m/>
    <m/>
    <x v="1"/>
    <s v="COS"/>
  </r>
  <r>
    <n v="39028745"/>
    <n v="39028745"/>
    <s v="F"/>
    <s v="LEONOR"/>
    <n v="0"/>
    <s v="ACEVEDO"/>
    <s v="PINILLA"/>
    <d v="1956-01-04T00:00:00"/>
    <s v="JUP023"/>
    <n v="0"/>
    <s v="SANTA MARTA"/>
    <n v="47"/>
    <s v="MAGDALENA"/>
    <m/>
    <n v="3004704335"/>
    <n v="3205797281"/>
    <m/>
    <m/>
    <m/>
    <s v="26/10/2025"/>
    <n v="10"/>
    <n v="26"/>
    <n v="2021"/>
    <s v="CRV [5][FL] PRESTIGE 2WD TP 1500CC T 4X2"/>
    <s v="L15BE5281156"/>
    <s v="1HGRW1840ML501565"/>
    <n v="3406044"/>
    <s v="HONDA"/>
    <s v="HONDA CRV "/>
    <n v="2.0724702784048157E-2"/>
    <n v="132900000"/>
    <s v="BOLIVAR"/>
    <s v="CAMIONETAPASAJ"/>
    <s v="PARTICULAR"/>
    <s v="leodepi@hotmail.com"/>
    <n v="161905633"/>
    <n v="2754313"/>
    <n v="2294549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6054220"/>
    <n v="1056054220"/>
    <s v="F"/>
    <s v="LUZ"/>
    <s v="DARY"/>
    <s v="SANDOVAL"/>
    <s v="QUINTERO"/>
    <d v="1989-07-27T00:00:00"/>
    <s v="DWK087"/>
    <n v="0"/>
    <s v="BOGOTA"/>
    <n v="25"/>
    <s v="BOGOTA"/>
    <m/>
    <n v="3102603146"/>
    <n v="3104607628"/>
    <m/>
    <m/>
    <m/>
    <s v="19/10/2025"/>
    <n v="10"/>
    <n v="19"/>
    <n v="2017"/>
    <s v="TRACKER LT TP 1800CC CT"/>
    <s v="CHL116047"/>
    <s v="3GNCJ8EE8HL116047"/>
    <n v="1606224"/>
    <s v="CHEVROLET"/>
    <s v="CHEVROLET TRACKER "/>
    <n v="3.0577985829959513E-2"/>
    <n v="49400000"/>
    <s v="MAPFRE"/>
    <s v="CAMIONETA PASAJEROS"/>
    <s v="PARTICULAR"/>
    <s v="luzdarysandoval@gmail.com"/>
    <n v="29923625"/>
    <n v="1510552.5"/>
    <n v="1249371.8500000001"/>
    <m/>
    <m/>
    <m/>
    <n v="29988880"/>
    <n v="1220596.8"/>
    <n v="1005711.6"/>
    <m/>
    <m/>
    <m/>
    <s v=""/>
    <s v=""/>
    <s v=""/>
    <m/>
    <m/>
    <m/>
    <m/>
    <m/>
    <m/>
    <m/>
    <m/>
    <m/>
    <x v="0"/>
    <s v="COS"/>
  </r>
  <r>
    <n v="21219656"/>
    <n v="21219656"/>
    <s v="F"/>
    <s v="MARIA"/>
    <s v="ENITH"/>
    <s v="ARCINIEGAS"/>
    <s v="ARIAS"/>
    <d v="1945-04-09T00:00:00"/>
    <s v="DNP035"/>
    <n v="50001"/>
    <s v="VILLAVICENCIO"/>
    <n v="50"/>
    <s v="META"/>
    <m/>
    <n v="3108033017"/>
    <n v="0"/>
    <m/>
    <m/>
    <m/>
    <s v="03/10/2025"/>
    <n v="10"/>
    <n v="3"/>
    <n v="2018"/>
    <s v="LOGAN [2] AUTHENTIQUE MT 1600CC AA 8V"/>
    <s v="A812Q006784"/>
    <s v="9FB5SREB4JM707292"/>
    <n v="8001173"/>
    <s v="RENAULT"/>
    <s v="RENAULT LOGAN "/>
    <n v="3.3419209809264307E-2"/>
    <n v="36700000"/>
    <s v="MAPFRE"/>
    <s v="AUTOMOVIL"/>
    <s v="PARTICULAR"/>
    <s v="tjarias1@hotmail.com"/>
    <n v="161944507"/>
    <n v="1226485"/>
    <n v="1010659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9770"/>
    <n v="7169770"/>
    <s v="M"/>
    <s v="YESID"/>
    <s v="MARIÃ‘O"/>
    <s v="CARDENAS"/>
    <s v="PEÃ‘A"/>
    <d v="1975-04-30T00:00:00"/>
    <s v="JSO783"/>
    <n v="0"/>
    <s v="BOGOTA"/>
    <n v="25"/>
    <s v="BOGOTA"/>
    <m/>
    <n v="3114453309"/>
    <n v="3103098537"/>
    <m/>
    <m/>
    <m/>
    <s v="10/10/2025"/>
    <n v="10"/>
    <n v="10"/>
    <n v="2022"/>
    <s v="HILUX [8] [2 FL] 2.8L TP 2800CC TD 7AB 4X4"/>
    <s v="1GDG277437"/>
    <s v="8AJBA3CD6N1696403"/>
    <n v="9021086"/>
    <s v="TOYOTA"/>
    <s v="TOYOTA HILUX "/>
    <n v="2.3165207768361583E-2"/>
    <n v="212400000"/>
    <s v="MAPFRE"/>
    <s v="PICKUP DOBLE CABINA"/>
    <s v="PARTICULAR"/>
    <s v="industriasfundeqs@yahoo.com"/>
    <n v="29973469"/>
    <n v="4920290.13"/>
    <n v="4114697.59"/>
    <m/>
    <m/>
    <m/>
    <s v=""/>
    <s v=""/>
    <s v=""/>
    <m/>
    <m/>
    <m/>
    <n v="30155636"/>
    <n v="5651454.4299999997"/>
    <n v="4729121.37"/>
    <m/>
    <m/>
    <m/>
    <m/>
    <m/>
    <m/>
    <m/>
    <m/>
    <m/>
    <x v="0"/>
    <s v="COS"/>
  </r>
  <r>
    <n v="43908777"/>
    <n v="43908777"/>
    <s v="F"/>
    <s v="DIANA"/>
    <s v="CAROLINA"/>
    <s v="BETANCUR"/>
    <s v="GALLON"/>
    <d v="1982-06-26T00:00:00"/>
    <s v="DSY304"/>
    <n v="5088"/>
    <s v="BELLO"/>
    <n v="5"/>
    <s v="ANTIOQUIA"/>
    <m/>
    <n v="3187424965"/>
    <n v="0"/>
    <m/>
    <m/>
    <m/>
    <s v="05/10/2025"/>
    <n v="10"/>
    <n v="5"/>
    <n v="2018"/>
    <s v="RIO RE 1.25 MT 1200CC 4P 2A"/>
    <s v="G4LAHP021170"/>
    <s v="KNADN411AJ6115264"/>
    <n v="4601247"/>
    <s v="KIA"/>
    <s v="KIA RIO "/>
    <n v="4.7803491686460808E-2"/>
    <n v="42100000"/>
    <s v="HDI-LIBERTY"/>
    <s v="AUTOMOVIL"/>
    <s v="PARTICULAR"/>
    <s v="dianes26@hotmail.com"/>
    <n v="161813778"/>
    <n v="2012527"/>
    <n v="1671198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856784"/>
    <n v="79856784"/>
    <s v="M"/>
    <s v="RAFAEL"/>
    <s v="ALFREDO"/>
    <s v="MORENO"/>
    <s v="MELO"/>
    <d v="1974-08-28T00:00:00"/>
    <s v="JEU969"/>
    <n v="0"/>
    <s v="BOGOTA"/>
    <n v="25"/>
    <s v="BOGOTA"/>
    <m/>
    <n v="3183558851"/>
    <n v="0"/>
    <m/>
    <m/>
    <m/>
    <s v="26/10/2025"/>
    <n v="10"/>
    <n v="26"/>
    <n v="2017"/>
    <s v="LOGAN [2] EXPRESSION MT 1600CC AA 8V"/>
    <s v="A812Q002329"/>
    <s v="9FB4SREB4HM605256"/>
    <n v="8001175"/>
    <s v="RENAULT"/>
    <s v="RENAULT LOGAN "/>
    <n v="3.6312349397590364E-2"/>
    <n v="33200000"/>
    <s v="MAPFRE"/>
    <s v="AUTOMOVIL"/>
    <s v="PARTICULAR"/>
    <s v="morenorafael74@gmail.com"/>
    <n v="161887356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1666"/>
    <n v="10141666"/>
    <s v="M"/>
    <s v="OSCAR"/>
    <s v="FERNANDO"/>
    <s v="GOMEZ"/>
    <s v="RAMIREZ"/>
    <d v="1971-09-25T00:00:00"/>
    <s v="IGN993"/>
    <n v="66001"/>
    <s v="PEREIRA"/>
    <n v="66"/>
    <s v="RISARALDA"/>
    <m/>
    <n v="3137917893"/>
    <n v="0"/>
    <m/>
    <m/>
    <m/>
    <s v="02/10/2026"/>
    <n v="10"/>
    <n v="2"/>
    <n v="2016"/>
    <s v="NP 300 FRONTIER [2]  XE MT 2500CC 4X4 TD AA"/>
    <s v="YD25626730P"/>
    <s v="3N6CD33B2ZK351401"/>
    <n v="6421063"/>
    <s v="NISSAN"/>
    <s v="NISSAN NP "/>
    <n v="2.3235398235294118E-2"/>
    <n v="102000000"/>
    <s v="BOLIVAR"/>
    <s v="PICKUP DOBLE CABINA"/>
    <s v="PARTICULAR"/>
    <s v="oscarfgr@gmail.com"/>
    <n v="29956731"/>
    <n v="2370010.62"/>
    <n v="1971605.56"/>
    <m/>
    <m/>
    <m/>
    <s v=""/>
    <s v=""/>
    <s v=""/>
    <m/>
    <m/>
    <m/>
    <n v="30039921"/>
    <n v="2953296.66"/>
    <n v="2461761.9"/>
    <m/>
    <m/>
    <m/>
    <m/>
    <m/>
    <m/>
    <m/>
    <m/>
    <m/>
    <x v="0"/>
    <s v="COS"/>
  </r>
  <r>
    <n v="5134979"/>
    <n v="5134979"/>
    <s v="M"/>
    <s v="LEIDER"/>
    <n v="0"/>
    <s v="DURAN"/>
    <s v="CUJIA"/>
    <d v="1980-12-06T00:00:00"/>
    <s v="KSL902"/>
    <n v="20001"/>
    <s v="VALLEDUPAR"/>
    <n v="20"/>
    <s v="CESAR"/>
    <m/>
    <n v="3216615020"/>
    <n v="3157017114"/>
    <m/>
    <m/>
    <m/>
    <s v="31/10/2025"/>
    <n v="10"/>
    <n v="31"/>
    <n v="2023"/>
    <s v="2 [2] [FL] TOURING SEDAN TP 1500CC 6AB"/>
    <s v="P540625995"/>
    <s v="3MDDJ2SAAPM404828"/>
    <n v="5601197"/>
    <s v="MAZDA"/>
    <s v="MAZDA 2 "/>
    <n v="4.2208282548476452E-2"/>
    <n v="72200000"/>
    <s v="HDI-LIBERTY"/>
    <s v="AUTOMOVIL"/>
    <s v="PARTICULAR"/>
    <s v="leiderduran81@hotmail.com"/>
    <n v="161914152"/>
    <n v="3047438"/>
    <n v="2540872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765389"/>
    <n v="6765389"/>
    <s v="M"/>
    <s v="MAURICIO"/>
    <n v="0"/>
    <s v="VILLAMIL"/>
    <s v="FORERO"/>
    <d v="1960-08-25T00:00:00"/>
    <s v="IWZ909"/>
    <n v="0"/>
    <s v="BOGOTA"/>
    <n v="25"/>
    <s v="BOGOTA"/>
    <m/>
    <n v="3202117293"/>
    <n v="0"/>
    <m/>
    <m/>
    <m/>
    <s v="05/10/2026"/>
    <n v="10"/>
    <n v="5"/>
    <n v="2016"/>
    <s v="JOURNEY SE/EXPRESS [FL] TP 2400CC 5PSJ"/>
    <s v="3C4PDCAB1GT141550"/>
    <s v="3C4PDCAB1GT141550"/>
    <n v="2406042"/>
    <s v="DODGE"/>
    <s v="DODGE JOURNEY "/>
    <n v="2.8397242105263159E-2"/>
    <n v="47500000"/>
    <s v="BOLIVAR"/>
    <s v="CAMIONETAPASAJ"/>
    <s v="PARTICULAR"/>
    <s v="mavifor1@gmail.com"/>
    <n v="161904940"/>
    <n v="1348869"/>
    <n v="1113503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74977"/>
    <n v="71674977"/>
    <s v="M"/>
    <s v="ALVARO"/>
    <n v="0"/>
    <s v="RUIZ"/>
    <s v="JARAMILLO"/>
    <d v="1966-01-13T00:00:00"/>
    <s v="JZM715"/>
    <n v="5001"/>
    <s v="MEDELLIN"/>
    <n v="5"/>
    <s v="ANTIOQUIA"/>
    <m/>
    <n v="3147479250"/>
    <n v="0"/>
    <m/>
    <m/>
    <m/>
    <s v="07/10/2025"/>
    <n v="10"/>
    <n v="7"/>
    <n v="2022"/>
    <s v="STEPWAY [2] [FL] ZEN MT 1600CC 16V AA 4AB"/>
    <s v="J759Q045505"/>
    <s v="9FB5SR0EGNM845383"/>
    <n v="8001208"/>
    <s v="RENAULT"/>
    <s v="RENAULT STEPWAY "/>
    <n v="2.2620782081911265E-2"/>
    <n v="58600000"/>
    <s v="MAPFRE"/>
    <s v="AUTOMOVIL"/>
    <s v="PARTICULAR"/>
    <s v="alvaroruizjara@gmail.com"/>
    <n v="29936373"/>
    <n v="1325577.83"/>
    <n v="1093930.95"/>
    <m/>
    <m/>
    <m/>
    <n v="30001065"/>
    <n v="1385296.74"/>
    <n v="1144114.9099999999"/>
    <m/>
    <m/>
    <m/>
    <s v=""/>
    <s v=""/>
    <s v=""/>
    <m/>
    <m/>
    <m/>
    <m/>
    <m/>
    <m/>
    <m/>
    <m/>
    <m/>
    <x v="1"/>
    <s v="COS"/>
  </r>
  <r>
    <n v="1015420805"/>
    <n v="1015420805"/>
    <s v="F"/>
    <s v="DIANA"/>
    <s v="CAROLINA"/>
    <s v="PEÃ‘A"/>
    <s v="SUAREZ"/>
    <d v="1990-12-18T00:00:00"/>
    <s v="URQ891"/>
    <n v="0"/>
    <s v="BOGOTA"/>
    <n v="25"/>
    <s v="BOGOTA"/>
    <m/>
    <n v="3164941199"/>
    <n v="0"/>
    <m/>
    <m/>
    <m/>
    <s v="10/10/2025"/>
    <n v="10"/>
    <n v="10"/>
    <n v="2015"/>
    <s v="FIESTA [7] HATCHBACK SE MT 1600CC 5P"/>
    <s v="FM112906"/>
    <s v="3FADP4EJ1FM112906"/>
    <n v="3001138"/>
    <s v="FORD"/>
    <s v="FORD FIESTA "/>
    <n v="3.8584857954545457E-2"/>
    <n v="35200000"/>
    <s v="MAPFRE"/>
    <s v="AUTOMOVIL"/>
    <s v="PARTICULAR"/>
    <s v="caidy666@hormail.com"/>
    <n v="161812583"/>
    <n v="1358187"/>
    <n v="1121333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584321"/>
    <n v="51584321"/>
    <s v="F"/>
    <s v="PATRICIA"/>
    <n v="0"/>
    <s v="GUZMAN"/>
    <s v="AGUILAR"/>
    <d v="1959-11-29T00:00:00"/>
    <s v="LNL654"/>
    <n v="0"/>
    <s v="BOGOTA"/>
    <n v="25"/>
    <s v="BOGOTA"/>
    <m/>
    <n v="3508536463"/>
    <n v="0"/>
    <m/>
    <m/>
    <m/>
    <s v="23/10/2025"/>
    <n v="10"/>
    <n v="23"/>
    <n v="2023"/>
    <s v="STEPWAY [2] [FL ZEN MT 1600CC 16V A"/>
    <s v="J759Q163501"/>
    <s v="9FB5SR0EGPM428572"/>
    <n v="8001208"/>
    <s v="RENAULT"/>
    <s v="RENAULT STEPWAY "/>
    <n v="2.2751748807631162E-2"/>
    <n v="62900000"/>
    <s v="BOLIVAR"/>
    <s v="AUTOMOVIL"/>
    <s v="PARTICULAR"/>
    <s v="proyectospat@gmail.com"/>
    <n v="161814301"/>
    <n v="1431085"/>
    <n v="1182592.36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3036570"/>
    <n v="1013036570"/>
    <s v="M"/>
    <s v="ENRIQUE"/>
    <n v="0"/>
    <s v="FIGUEROA"/>
    <s v="GOMEZ"/>
    <d v="1983-03-17T00:00:00"/>
    <s v="JLP403"/>
    <n v="0"/>
    <s v="BOGOTA"/>
    <n v="25"/>
    <s v="BOGOTA"/>
    <m/>
    <n v="3016827400"/>
    <n v="0"/>
    <m/>
    <m/>
    <m/>
    <s v="15/10/2025"/>
    <n v="10"/>
    <n v="15"/>
    <n v="2020"/>
    <s v="COROLLA [12] [FL] SE-G HYBRID TP 1800CC 7AB ABS TC"/>
    <s v="2ZR2F82903"/>
    <s v="9BRBZ3BE4L4005197"/>
    <n v="9001146"/>
    <s v="TOYOTA"/>
    <s v="TOYOTA COROLLA "/>
    <n v="2.0559079955207168E-2"/>
    <n v="89300000"/>
    <s v="MAPFRE"/>
    <s v="AUTOMOVIL"/>
    <s v="PARTICULAR"/>
    <s v="enfigueroa1983@gmail.com"/>
    <n v="29933543"/>
    <n v="1835925.84"/>
    <n v="1522794.82"/>
    <m/>
    <m/>
    <m/>
    <s v=""/>
    <s v=""/>
    <s v=""/>
    <m/>
    <m/>
    <m/>
    <n v="30049666"/>
    <n v="3469066.75"/>
    <n v="2895182.14"/>
    <m/>
    <m/>
    <m/>
    <m/>
    <m/>
    <m/>
    <m/>
    <m/>
    <m/>
    <x v="1"/>
    <s v="COS"/>
  </r>
  <r>
    <n v="1013601589"/>
    <n v="1013601589"/>
    <s v="F"/>
    <s v="DAYANA"/>
    <s v="ALEXANDRA"/>
    <s v="PEREZ"/>
    <s v="SANTIESTEBAN"/>
    <d v="1988-12-27T00:00:00"/>
    <s v="HRQ074"/>
    <n v="0"/>
    <s v="BOGOTA"/>
    <n v="25"/>
    <s v="BOGOTA"/>
    <m/>
    <n v="3133829766"/>
    <n v="3102058391"/>
    <m/>
    <m/>
    <m/>
    <s v="11/10/2025"/>
    <n v="10"/>
    <n v="11"/>
    <n v="2016"/>
    <s v="3 [3]  TOURING TP 2000CC 6AB"/>
    <s v="PE40368959"/>
    <s v="3MZBM4278GM114065"/>
    <n v="5601142"/>
    <s v="MAZDA"/>
    <s v="MAZDA 3 "/>
    <n v="2.7511657640232109E-2"/>
    <n v="51700000"/>
    <s v="MAPFRE"/>
    <s v="AUTOMOVIL"/>
    <s v="PARTICULAR"/>
    <s v="alexaperez27@gmail.com"/>
    <n v="29972515"/>
    <n v="1422352.7"/>
    <n v="1175254.3700000001"/>
    <m/>
    <m/>
    <m/>
    <n v="30012303"/>
    <n v="1917862.56"/>
    <n v="1591649.21"/>
    <m/>
    <m/>
    <m/>
    <s v=""/>
    <s v=""/>
    <s v=""/>
    <m/>
    <m/>
    <m/>
    <m/>
    <m/>
    <m/>
    <m/>
    <m/>
    <m/>
    <x v="1"/>
    <s v="COS"/>
  </r>
  <r>
    <n v="35196706"/>
    <n v="35196706"/>
    <s v="F"/>
    <s v="PAULA"/>
    <s v="CAYETANA"/>
    <s v="GUARIN"/>
    <s v="MUÃ‘OZ"/>
    <d v="1980-08-16T00:00:00"/>
    <s v="KHI586"/>
    <n v="0"/>
    <s v="BOGOTA"/>
    <n v="25"/>
    <s v="BOGOTA"/>
    <m/>
    <n v="3168749483"/>
    <n v="3178749483"/>
    <m/>
    <m/>
    <m/>
    <s v="09/10/2025"/>
    <n v="10"/>
    <n v="9"/>
    <n v="2011"/>
    <s v="C30 [2] 2.0 TP 2000CC"/>
    <s v="B4204S3200344"/>
    <s v="YV1MK434BB2226253"/>
    <n v="9401073"/>
    <s v="VOLVO"/>
    <s v="VOLVO C30 "/>
    <n v="3.5050845885286779E-2"/>
    <n v="40100000"/>
    <s v="HDI-LIBERTY"/>
    <s v="AUTOMOVIL"/>
    <s v="PARTICULAR"/>
    <s v="paula.guarin@gmail.com"/>
    <n v="29927343"/>
    <n v="1405538.92"/>
    <n v="1161125.1399999999"/>
    <m/>
    <m/>
    <m/>
    <n v="29992549"/>
    <n v="2801776.01"/>
    <n v="2334433.62"/>
    <m/>
    <m/>
    <m/>
    <s v=""/>
    <s v=""/>
    <s v=""/>
    <m/>
    <m/>
    <m/>
    <m/>
    <m/>
    <m/>
    <m/>
    <m/>
    <m/>
    <x v="0"/>
    <s v="COS"/>
  </r>
  <r>
    <n v="9863158"/>
    <n v="9863158"/>
    <s v="M"/>
    <s v="JOHN"/>
    <s v="ALEJANDRO"/>
    <s v="GALEANO"/>
    <s v="ESPINOSA"/>
    <d v="1986-01-23T00:00:00"/>
    <s v="LER076"/>
    <n v="66001"/>
    <s v="PEREIRA"/>
    <n v="66"/>
    <s v="RISARALDA"/>
    <m/>
    <n v="3104032298"/>
    <n v="0"/>
    <m/>
    <m/>
    <m/>
    <s v="05/10/2025"/>
    <n v="10"/>
    <n v="5"/>
    <n v="2023"/>
    <s v="SANDERO [2] [FL ZEN MT 1600CC 16V A"/>
    <s v="J759Q190165"/>
    <s v="9FB5SR0E5PM521340"/>
    <n v="8001207"/>
    <s v="RENAULT"/>
    <s v="RENAULT SANDERO "/>
    <n v="2.7004021739130434E-2"/>
    <n v="55200000"/>
    <s v="ALLIANZ"/>
    <s v="AUTOMOVIL"/>
    <s v="PARTICULAR"/>
    <s v="galo23@gmail.com"/>
    <n v="161857840"/>
    <n v="1490622"/>
    <n v="1232623.21"/>
    <m/>
    <m/>
    <m/>
    <s v=""/>
    <s v=""/>
    <s v=""/>
    <m/>
    <m/>
    <m/>
    <s v=""/>
    <s v=""/>
    <s v=""/>
    <m/>
    <m/>
    <m/>
    <m/>
    <m/>
    <m/>
    <m/>
    <m/>
    <m/>
    <x v="1"/>
    <s v="COS"/>
  </r>
  <r>
    <n v="8292049"/>
    <n v="8292049"/>
    <s v="M"/>
    <s v="GONZALO"/>
    <s v="DE SAN JUAN"/>
    <s v="CEBALLOS"/>
    <s v="CARDENAS"/>
    <d v="1948-10-07T00:00:00"/>
    <s v="KUR395"/>
    <n v="5001"/>
    <s v="MEDELLIN"/>
    <n v="5"/>
    <s v="ANTIOQUIA"/>
    <m/>
    <n v="3216089618"/>
    <n v="0"/>
    <m/>
    <m/>
    <m/>
    <s v="05/10/2025"/>
    <n v="10"/>
    <n v="5"/>
    <n v="2022"/>
    <s v="SANDERO [2] [FL LIFE MT 1600CC 8V AA"/>
    <s v="A812UG93860"/>
    <s v="9FB5SREB4NM172695"/>
    <n v="8001205"/>
    <s v="RENAULT"/>
    <s v="RENAULT SANDERO "/>
    <n v="3.7047338877338874E-2"/>
    <n v="48100000"/>
    <s v="HDI-LIBERTY"/>
    <s v="AUTOMOVIL"/>
    <s v="PARTICULAR"/>
    <n v="0"/>
    <n v="161914536"/>
    <n v="1781977"/>
    <n v="1477459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590574"/>
    <n v="1037590574"/>
    <s v="M"/>
    <s v="TOMAS"/>
    <n v="0"/>
    <s v="ARANGO"/>
    <s v="MESA"/>
    <d v="1988-08-03T00:00:00"/>
    <s v="FXP680"/>
    <n v="5266"/>
    <s v="ENVIGADO"/>
    <n v="5"/>
    <s v="ANTIOQUIA"/>
    <m/>
    <n v="3113635031"/>
    <n v="0"/>
    <m/>
    <m/>
    <m/>
    <s v="31/10/2025"/>
    <n v="10"/>
    <n v="31"/>
    <n v="2019"/>
    <s v="A 200 [W177] Progress TP 1300CC T CT"/>
    <n v="28291480059291"/>
    <s v="WDD1770871J061432"/>
    <n v="5801328"/>
    <s v="MERCEDES BENZ"/>
    <s v="MERCEDES BENZ A "/>
    <n v="4.7829472477064219E-2"/>
    <n v="87200000"/>
    <s v="ALLIANZ"/>
    <s v="AUTOMOVIL"/>
    <s v="PARTICULAR"/>
    <s v="tomas.arango@crearcimientos.com"/>
    <n v="161813667"/>
    <n v="4170730"/>
    <n v="3484815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8657300"/>
    <n v="1068657300"/>
    <s v="M"/>
    <s v="ORLANDO"/>
    <s v="ALFREDO"/>
    <s v="USTA"/>
    <s v="SOTO"/>
    <d v="1986-06-12T00:00:00"/>
    <s v="FUV177"/>
    <n v="0"/>
    <s v="CIENAGA DE ORO"/>
    <n v="0"/>
    <s v="CÃ“RDOBA"/>
    <m/>
    <n v="3104269420"/>
    <n v="3013783729"/>
    <m/>
    <m/>
    <m/>
    <s v="19/10/2025"/>
    <n v="10"/>
    <n v="19"/>
    <n v="2022"/>
    <s v="DUSTER [2] INTENS MT 1600CC 4X2"/>
    <s v="J759Q083928"/>
    <s v="9FBHJD205NM086493"/>
    <n v="8006065"/>
    <s v="RENAULT"/>
    <s v="RENAULT DUSTER "/>
    <n v="1.702134589502019E-2"/>
    <n v="74300000"/>
    <s v="SBS"/>
    <s v="CAMIONETAPASAJ"/>
    <s v="PARTICULAR"/>
    <s v="orlandousta@hotmail.com"/>
    <n v="161811181"/>
    <n v="1264686"/>
    <n v="1042761.3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37112"/>
    <n v="10237112"/>
    <s v="M"/>
    <s v="LUIS"/>
    <s v="EDGAR"/>
    <s v="MORENO"/>
    <s v="MONTOYA"/>
    <d v="1955-08-05T00:00:00"/>
    <s v="JBS212"/>
    <n v="17001"/>
    <s v="MANIZALES"/>
    <n v="17"/>
    <s v="CALDAS"/>
    <m/>
    <n v="3103716930"/>
    <n v="3017915098"/>
    <m/>
    <m/>
    <m/>
    <s v="06/10/2025"/>
    <n v="10"/>
    <n v="6"/>
    <n v="2017"/>
    <s v="Q5 2.0 TFSI QUATTR TP 2000CC T CT"/>
    <s v="CNC168173"/>
    <s v="WAUZZZ8R1HA000645"/>
    <n v="608012"/>
    <s v="AUDI"/>
    <s v="AUDI Q5 "/>
    <n v="3.5615569620253168E-2"/>
    <n v="86900000"/>
    <s v="SBS"/>
    <s v="CAMPERO"/>
    <s v="PARTICULAR"/>
    <n v="0"/>
    <n v="161904760"/>
    <n v="3094993"/>
    <n v="2580834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327347"/>
    <n v="37327347"/>
    <s v="F"/>
    <s v="RUTH"/>
    <s v="ESTELA"/>
    <s v="TRIGOS"/>
    <s v="ARENIZ"/>
    <d v="1974-10-18T00:00:00"/>
    <s v="JRP402"/>
    <n v="54498"/>
    <s v="OCAÃ‘A"/>
    <n v="54"/>
    <s v="NORTE DE SANTANDER"/>
    <m/>
    <n v="3185162456"/>
    <n v="3154042019"/>
    <m/>
    <m/>
    <m/>
    <s v="08/10/2025"/>
    <n v="10"/>
    <n v="8"/>
    <n v="2022"/>
    <s v="CX5 [2] GRAND TOURING TP 2500CC 6AB R"/>
    <s v="PY21774742"/>
    <s v="JM7KF2WLAN0691447"/>
    <n v="5606090"/>
    <s v="MAZDA"/>
    <s v="MAZDA CX5 "/>
    <n v="2.1352461662631154E-2"/>
    <n v="123900000"/>
    <s v="MAPFRE"/>
    <s v="CAMIONETAPASAJ"/>
    <s v="PARTICULAR"/>
    <s v="rubytrigos@hotmail.com"/>
    <n v="161815697"/>
    <n v="2645570"/>
    <n v="2203168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26662"/>
    <n v="42026662"/>
    <s v="F"/>
    <s v="MARTHA"/>
    <s v="OLIVA"/>
    <s v="GOMEZ"/>
    <s v="BEDOYA"/>
    <d v="1973-06-03T00:00:00"/>
    <s v="GWP569"/>
    <n v="66400"/>
    <s v="LA VIRGINIA"/>
    <n v="66"/>
    <s v="RISARALDA"/>
    <m/>
    <n v="3127819860"/>
    <n v="3105900243"/>
    <m/>
    <m/>
    <m/>
    <s v="07/10/2025"/>
    <n v="10"/>
    <n v="7"/>
    <n v="2021"/>
    <s v="CX30 TOURING TP 2000CC 7AB R18 4X"/>
    <s v="PE40684565"/>
    <s v="3MVDM2W7AML103685"/>
    <n v="5606100"/>
    <s v="MAZDA"/>
    <s v="MAZDA CX30 "/>
    <n v="1.728371577669903E-2"/>
    <n v="82400000"/>
    <s v="MAPFRE"/>
    <s v="CAMIONETA PASAJEROS"/>
    <s v="PARTICULAR"/>
    <s v="marthaogomez73@hotmail.com"/>
    <n v="29949771"/>
    <n v="1424178.18"/>
    <n v="1176788.3899999999"/>
    <m/>
    <m/>
    <m/>
    <s v=""/>
    <s v=""/>
    <s v=""/>
    <m/>
    <m/>
    <m/>
    <n v="30057722"/>
    <n v="2074387.62"/>
    <n v="1723182.87"/>
    <m/>
    <m/>
    <m/>
    <m/>
    <m/>
    <m/>
    <m/>
    <m/>
    <m/>
    <x v="1"/>
    <s v="COS"/>
  </r>
  <r>
    <n v="1007733161"/>
    <n v="1007733161"/>
    <s v="M"/>
    <s v="DIEGO"/>
    <s v="FERNANDO"/>
    <s v="AVENDAÃ‘O"/>
    <s v="GIRALDO"/>
    <d v="2000-08-15T00:00:00"/>
    <s v="NSQ030"/>
    <n v="68001"/>
    <s v="BUCARAMANGA"/>
    <n v="68"/>
    <s v="SANTANDER"/>
    <m/>
    <n v="3155590575"/>
    <n v="0"/>
    <m/>
    <m/>
    <m/>
    <s v="11/10/2025"/>
    <n v="10"/>
    <n v="11"/>
    <n v="2024"/>
    <s v="FORTUNER [2] [FL] 2.4L SRV TP 2400CC TD 7AB 4X2"/>
    <s v="2GD1563244"/>
    <s v="8AJAB3GS3R2934144"/>
    <n v="9006183"/>
    <s v="TOYOTA"/>
    <s v="TOYOTA FORTUNER "/>
    <n v="2.4916142113627332E-2"/>
    <n v="251700000"/>
    <s v="SURAMERICANA"/>
    <s v="CAMIONETA PASAJEROS"/>
    <s v="PARTICULAR"/>
    <s v="diegofernandoave1512@gmail.com"/>
    <n v="29969947"/>
    <n v="6271392.9699999997"/>
    <n v="5250078.13"/>
    <m/>
    <m/>
    <m/>
    <s v=""/>
    <s v=""/>
    <s v=""/>
    <m/>
    <m/>
    <m/>
    <n v="30152092"/>
    <n v="7569766.1100000003"/>
    <n v="6341147.9900000002"/>
    <m/>
    <m/>
    <m/>
    <m/>
    <m/>
    <m/>
    <m/>
    <m/>
    <m/>
    <x v="0"/>
    <s v="COS"/>
  </r>
  <r>
    <n v="80874578"/>
    <n v="80874578"/>
    <s v="M"/>
    <s v="LUIS"/>
    <s v="ENRIQUE"/>
    <s v="MUÃ‘OZ"/>
    <s v="BONILLA"/>
    <d v="1985-08-13T00:00:00"/>
    <s v="LCP763"/>
    <n v="0"/>
    <s v="BOGOTA"/>
    <n v="25"/>
    <s v="BOGOTA"/>
    <m/>
    <n v="3164917680"/>
    <n v="0"/>
    <m/>
    <m/>
    <m/>
    <s v="24/10/2025"/>
    <n v="10"/>
    <n v="24"/>
    <n v="2023"/>
    <s v="VERSA [2] EXCLUSIVE AT 1600CC TC RI"/>
    <s v="HR16621958V"/>
    <s v="3N1CN8AE6ZL113851"/>
    <n v="6401244"/>
    <s v="NISSAN"/>
    <s v="NISSAN VERSA "/>
    <n v="2.2110505319148935E-2"/>
    <n v="75200000"/>
    <s v="MAPFRE"/>
    <s v="AUTOMOVIL"/>
    <s v="PARTICULAR"/>
    <s v="luismunozbonilla@cedoc.edu.co"/>
    <n v="161909808"/>
    <n v="1662710"/>
    <n v="1377235.6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549316"/>
    <n v="7549316"/>
    <s v="M"/>
    <s v="JUAN"/>
    <s v="JOSE"/>
    <s v="MEJIA"/>
    <s v="VELASQUEZ"/>
    <d v="1965-12-17T00:00:00"/>
    <s v="IJX761"/>
    <n v="63001"/>
    <s v="ARMENIA"/>
    <n v="63"/>
    <s v="QUINDIO"/>
    <m/>
    <n v="3113581088"/>
    <n v="0"/>
    <m/>
    <m/>
    <m/>
    <s v="18/10/2025"/>
    <n v="10"/>
    <n v="18"/>
    <n v="2016"/>
    <s v="X4 [F26] xDrive20i TP 2000CC T CT"/>
    <s v="B3771128"/>
    <s v="WBAXW1104G0P37937"/>
    <n v="808051"/>
    <s v="BMW"/>
    <s v="BMW X4 "/>
    <n v="2.101589720468891E-2"/>
    <n v="110900000"/>
    <s v="SURAMERICANA"/>
    <s v="CAMPERO"/>
    <s v="PARTICULAR"/>
    <s v="irakagerencia@gmail.com"/>
    <n v="161793077"/>
    <n v="2330663"/>
    <n v="1938540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316958"/>
    <n v="71316958"/>
    <s v="M"/>
    <s v="LUIS"/>
    <s v="ALBERTO"/>
    <s v="MOSQUERA"/>
    <s v="VIOLA"/>
    <d v="1980-11-13T00:00:00"/>
    <s v="NWM047"/>
    <n v="5001"/>
    <s v="MEDELLIN"/>
    <n v="5"/>
    <s v="ANTIOQUIA"/>
    <m/>
    <n v="3147466530"/>
    <n v="0"/>
    <m/>
    <m/>
    <m/>
    <s v="17/10/2025"/>
    <n v="10"/>
    <n v="17"/>
    <n v="2025"/>
    <s v="LOGAN [2] [FL] LIFE + MT 1600CC 16V AA 4AB"/>
    <s v="J759Q306798"/>
    <s v="9FB4SR0E6SM073433"/>
    <n v="8001201"/>
    <s v="RENAULT"/>
    <s v="RENAULT LOGAN "/>
    <n v="2.3681195198675495E-2"/>
    <n v="60400000"/>
    <s v="MAPFRE"/>
    <s v="AUTOMOVIL"/>
    <s v="PARTICULAR"/>
    <s v="intercocinasjl@gmail.com"/>
    <n v="29942781"/>
    <n v="1430344.19"/>
    <n v="1181969.9099999999"/>
    <m/>
    <m/>
    <m/>
    <n v="30004190"/>
    <n v="3083854.25"/>
    <n v="2571474.16"/>
    <m/>
    <m/>
    <m/>
    <s v=""/>
    <s v=""/>
    <s v=""/>
    <m/>
    <m/>
    <m/>
    <m/>
    <m/>
    <m/>
    <m/>
    <m/>
    <m/>
    <x v="1"/>
    <s v="COS"/>
  </r>
  <r>
    <n v="53907509"/>
    <n v="53907509"/>
    <s v="F"/>
    <s v="DIANA"/>
    <s v="CAROLINA"/>
    <s v="HERRERA"/>
    <s v="CHURION"/>
    <d v="1986-10-10T00:00:00"/>
    <s v="NLR685"/>
    <n v="0"/>
    <s v="BOGOTA"/>
    <n v="25"/>
    <s v="BOGOTA"/>
    <m/>
    <n v="3168775371"/>
    <n v="3108588573"/>
    <m/>
    <m/>
    <m/>
    <s v="04/10/2026"/>
    <n v="10"/>
    <n v="4"/>
    <n v="2025"/>
    <s v="SEAGULL 380/400 GS AT 55KW 4X2"/>
    <s v="TZ180XSH4K4058301"/>
    <s v="LGXCE4CC6S0070300"/>
    <n v="11101033"/>
    <s v="BYD"/>
    <s v="BYD SEAGULL "/>
    <n v="3.3003906056860322E-2"/>
    <n v="80900000"/>
    <s v="MAPFRE"/>
    <s v="AUTOMOVIL"/>
    <s v="PARTICULAR"/>
    <s v="naniscaro@gmail.com"/>
    <n v="161928830"/>
    <n v="2670016"/>
    <n v="2223711.29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581252"/>
    <n v="1037581252"/>
    <s v="M"/>
    <s v="NICOLAS"/>
    <n v="0"/>
    <s v="VELASQUEZ"/>
    <s v="CORREA"/>
    <d v="1987-05-21T00:00:00"/>
    <s v="JKL214"/>
    <n v="5001"/>
    <s v="MEDELLIN"/>
    <n v="5"/>
    <s v="ANTIOQUIA"/>
    <m/>
    <n v="3012049000"/>
    <n v="0"/>
    <m/>
    <m/>
    <m/>
    <s v="14/10/2025"/>
    <n v="10"/>
    <n v="14"/>
    <n v="2017"/>
    <s v="4RUNNER [5] SR5 [FL] TP 4000CC 6AB"/>
    <s v="1GRB471361"/>
    <s v="JTEBU4JR0H5417033"/>
    <n v="9008205"/>
    <s v="TOYOTA"/>
    <s v="TOYOTA 4RUNNER "/>
    <n v="2.9031773182957393E-2"/>
    <n v="159600000"/>
    <s v="MAPFRE"/>
    <s v="CAMPERO"/>
    <s v="PARTICULAR"/>
    <s v="nicov136@hotmail.com"/>
    <n v="161913527"/>
    <n v="4633471"/>
    <n v="3873672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91349"/>
    <n v="79791349"/>
    <s v="M"/>
    <s v="EDWIN"/>
    <s v="VLADIMIR"/>
    <s v="CHARRY"/>
    <s v="GUTIERREZ"/>
    <d v="1977-06-03T00:00:00"/>
    <s v="JXV047"/>
    <n v="0"/>
    <s v="BOGOTA"/>
    <n v="25"/>
    <s v="BOGOTA"/>
    <m/>
    <n v="3142399442"/>
    <n v="0"/>
    <m/>
    <m/>
    <m/>
    <s v="26/10/2025"/>
    <n v="10"/>
    <n v="26"/>
    <n v="2022"/>
    <s v="2 [2] [FL] TOURING MT 1500CC 6AB"/>
    <s v="P540617535"/>
    <s v="3MDDJ2HA6NM400041"/>
    <n v="5601189"/>
    <s v="MAZDA"/>
    <s v="MAZDA 2 "/>
    <n v="2.7876720257234727E-2"/>
    <n v="62200000"/>
    <s v="HDI-LIBERTY"/>
    <s v="AUTOMOVIL"/>
    <s v="PARTICULAR"/>
    <s v="vladimircharry@hotmail.com"/>
    <n v="161820700"/>
    <n v="1733932"/>
    <n v="1437085.7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69327"/>
    <n v="10269327"/>
    <s v="M"/>
    <s v="WILLIAM"/>
    <s v="HERNAN"/>
    <s v="JIMENEZ"/>
    <s v="OBANDO"/>
    <d v="1955-05-31T00:00:00"/>
    <s v="GTR198"/>
    <n v="17001"/>
    <s v="MANIZALES"/>
    <n v="17"/>
    <s v="CALDAS"/>
    <m/>
    <n v="3233207115"/>
    <n v="3204555569"/>
    <m/>
    <m/>
    <m/>
    <s v="05/10/2025"/>
    <n v="10"/>
    <n v="5"/>
    <n v="2020"/>
    <s v="HILUX [8] [FL] 2.8L TP 2800CC TD 7AB 4X4"/>
    <s v="1GD4833039"/>
    <s v="8AJHA3CD6L2105097"/>
    <n v="9021078"/>
    <s v="TOYOTA"/>
    <s v="TOYOTA HILUX "/>
    <n v="1.8366169812278031E-2"/>
    <n v="197100000"/>
    <s v="SURAMERICANA"/>
    <s v="PICKUP DOBLE CABINA"/>
    <s v="PARTICULAR"/>
    <s v="credimueblesjimenez@gmail.com"/>
    <n v="29941171"/>
    <n v="3619972.07"/>
    <n v="3021993.34"/>
    <m/>
    <m/>
    <m/>
    <s v=""/>
    <s v=""/>
    <s v=""/>
    <m/>
    <m/>
    <m/>
    <n v="30053531"/>
    <n v="6026794.6200000001"/>
    <n v="5044533.29"/>
    <m/>
    <m/>
    <m/>
    <m/>
    <m/>
    <m/>
    <m/>
    <m/>
    <m/>
    <x v="3"/>
    <s v="COS"/>
  </r>
  <r>
    <n v="79656944"/>
    <n v="79656944"/>
    <s v="M"/>
    <s v="JOVANNY"/>
    <s v="EDUARDO"/>
    <s v="ALVAREZ"/>
    <s v="LOPEZ"/>
    <d v="1973-09-03T00:00:00"/>
    <s v="UUZ456"/>
    <n v="5059"/>
    <s v="ARMENIA"/>
    <n v="5"/>
    <s v="ANTIOQUIA"/>
    <m/>
    <n v="3212037307"/>
    <n v="3125071646"/>
    <m/>
    <m/>
    <m/>
    <s v="17/10/2025"/>
    <n v="10"/>
    <n v="17"/>
    <n v="2016"/>
    <s v="DUSTER DYNAMIQUE MT 2000CC 4X4"/>
    <s v="A400C123355"/>
    <s v="9FBHSRAJNGM968071"/>
    <n v="8008006"/>
    <s v="RENAULT"/>
    <s v="RENAULT DUSTER "/>
    <n v="3.011762245762712E-2"/>
    <n v="47200000"/>
    <s v="HDI-LIBERTY"/>
    <s v="CAMPERO"/>
    <s v="PARTICULAR"/>
    <s v="giovanico7474@hotmail.com"/>
    <n v="29974005"/>
    <n v="1421551.78"/>
    <n v="1174581.33"/>
    <m/>
    <m/>
    <m/>
    <n v="30013797"/>
    <n v="3179765.72"/>
    <n v="2652072.0299999998"/>
    <m/>
    <m/>
    <m/>
    <s v=""/>
    <s v=""/>
    <s v=""/>
    <m/>
    <m/>
    <m/>
    <m/>
    <m/>
    <m/>
    <m/>
    <m/>
    <m/>
    <x v="0"/>
    <s v="COS"/>
  </r>
  <r>
    <n v="50939789"/>
    <n v="50939789"/>
    <s v="F"/>
    <s v="BIBIANA"/>
    <s v="PATRICIA"/>
    <s v="MEJIA"/>
    <s v="USUGA"/>
    <d v="1983-05-01T00:00:00"/>
    <s v="FUS177"/>
    <n v="0"/>
    <s v="MONTERIA"/>
    <n v="0"/>
    <s v="CÃ“RDOBA"/>
    <m/>
    <n v="3205678634"/>
    <n v="3007577375"/>
    <m/>
    <m/>
    <m/>
    <s v="20/10/2025"/>
    <n v="10"/>
    <n v="20"/>
    <n v="2020"/>
    <s v="QASHQAI [3] [FL EXCLUSIVE TP 2000CC 6AB A"/>
    <s v="MR20628326W"/>
    <s v="SJNFBNJ11Z2673569"/>
    <n v="6408119"/>
    <s v="NISSAN"/>
    <s v="NISSAN QASHQAI "/>
    <n v="4.7859622425629293E-2"/>
    <n v="87400000"/>
    <s v="SURAMERICANA"/>
    <s v="CAMPERO"/>
    <s v="PARTICULAR"/>
    <s v="bibianamejia@hotmail.com"/>
    <n v="161814390"/>
    <n v="4182931"/>
    <n v="3495067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6678343"/>
    <n v="46678343"/>
    <s v="F"/>
    <s v="MARIA"/>
    <s v="MERCEDES"/>
    <s v="PAEZ"/>
    <s v="CASTELLANOS"/>
    <d v="1977-05-03T00:00:00"/>
    <s v="JMU863"/>
    <n v="0"/>
    <s v="BOGOTA"/>
    <n v="25"/>
    <s v="BOGOTA"/>
    <m/>
    <n v="3203488965"/>
    <n v="3107002168"/>
    <m/>
    <m/>
    <m/>
    <s v="21/10/2025"/>
    <n v="10"/>
    <n v="21"/>
    <n v="2020"/>
    <s v="FORTUNER [2] 2.8L SRV TP 2800CC TD 7A"/>
    <s v="1GDG178468"/>
    <s v="8AJHA3FS8L0516488"/>
    <n v="9008227"/>
    <s v="TOYOTA"/>
    <s v="TOYOTA FORTUNER "/>
    <n v="2.4925602294455066E-2"/>
    <n v="209200000"/>
    <s v="MAPFRE"/>
    <s v="CAMPERO"/>
    <s v="PARTICULAR"/>
    <s v="mariapaez291@hotmail.com"/>
    <n v="161816421"/>
    <n v="5214436"/>
    <n v="4361878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3549440"/>
    <n v="23549440"/>
    <s v="F"/>
    <s v="MARTHA"/>
    <s v="OMAIRA"/>
    <s v="MORALES"/>
    <s v="SOLANO"/>
    <d v="1956-10-03T00:00:00"/>
    <s v="FYK631"/>
    <n v="15759"/>
    <s v="SOGAMOSO"/>
    <n v="15"/>
    <s v="BOYACA"/>
    <m/>
    <n v="3143541394"/>
    <n v="0"/>
    <m/>
    <m/>
    <m/>
    <s v="09/10/2025"/>
    <n v="10"/>
    <n v="9"/>
    <n v="2020"/>
    <s v="DUSTER [FL] DYNAMIQUE/INTEN TP 2000CC 4X2"/>
    <s v="E412C178025"/>
    <s v="9FBHSR5BALM147407"/>
    <n v="8006053"/>
    <s v="RENAULT"/>
    <s v="RENAULT DUSTER "/>
    <n v="1.8624946727549468E-2"/>
    <n v="65700000"/>
    <s v="ALLIANZ"/>
    <s v="CAMIONETAPASAJ"/>
    <s v="PARTICULAR"/>
    <s v="marthasalva55@hotmail.com"/>
    <n v="161909307"/>
    <n v="1223659"/>
    <n v="1008284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272687"/>
    <n v="80272687"/>
    <s v="F"/>
    <s v="JIMMY"/>
    <n v="0"/>
    <s v="FLOREZ"/>
    <s v="CELEITA"/>
    <d v="1967-05-23T00:00:00"/>
    <s v="NEP785"/>
    <n v="0"/>
    <s v="BOGOTA"/>
    <n v="25"/>
    <s v="BOGOTA"/>
    <m/>
    <n v="3213940051"/>
    <n v="0"/>
    <m/>
    <m/>
    <m/>
    <s v="08/10/2025"/>
    <n v="10"/>
    <n v="8"/>
    <n v="2013"/>
    <s v="SPORTAGE FQ [2] 2.0L MT 2000CC AB"/>
    <s v="G4GCCW034957"/>
    <s v="8LGJE5524DE014936"/>
    <n v="4606065"/>
    <s v="KIA"/>
    <s v="KIA SPORTAGE "/>
    <n v="2.8231704956896555E-2"/>
    <n v="46400000"/>
    <s v="BOLIVAR"/>
    <s v="CAMIONETA PASAJEROS"/>
    <s v="PARTICULAR"/>
    <s v="jimmy_florez@hotmail.com"/>
    <n v="29958759"/>
    <n v="1309951.1100000001"/>
    <n v="1080799.25"/>
    <m/>
    <m/>
    <m/>
    <n v="29986245"/>
    <n v="1556826.29"/>
    <n v="1288257.3899999999"/>
    <m/>
    <m/>
    <m/>
    <s v=""/>
    <s v=""/>
    <s v=""/>
    <m/>
    <m/>
    <m/>
    <m/>
    <m/>
    <m/>
    <m/>
    <m/>
    <m/>
    <x v="1"/>
    <s v="COS"/>
  </r>
  <r>
    <n v="71776441"/>
    <n v="71776441"/>
    <s v="M"/>
    <s v="JOSE"/>
    <s v="PABLO"/>
    <s v="ARBELAEZ"/>
    <s v="RESTREPO"/>
    <d v="1978-06-01T00:00:00"/>
    <s v="IAO372"/>
    <n v="5001"/>
    <s v="MEDELLIN"/>
    <n v="5"/>
    <s v="ANTIOQUIA"/>
    <m/>
    <n v="3044696699"/>
    <n v="3043384807"/>
    <m/>
    <m/>
    <m/>
    <s v="13/10/2025"/>
    <n v="10"/>
    <n v="13"/>
    <n v="2015"/>
    <s v="TRACKER LS MT 1800CC"/>
    <s v="CFL102307"/>
    <s v="3GNCJ8CE4FL102307"/>
    <n v="1606222"/>
    <s v="CHEVROLET"/>
    <s v="CHEVROLET TRACKER "/>
    <n v="4.1527803617571059E-2"/>
    <n v="38700000"/>
    <s v="SURAMERICANA"/>
    <s v="CAMIONETAPASAJ"/>
    <s v="PARTICULAR"/>
    <s v="josepabloarbelaez@gmail.com"/>
    <n v="161813055"/>
    <n v="1607126"/>
    <n v="1330526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474169"/>
    <n v="41474169"/>
    <s v="F"/>
    <s v="MARIA"/>
    <s v="BETULIA"/>
    <s v="ROCANCIO"/>
    <s v="DE LEAL"/>
    <d v="1950-02-15T00:00:00"/>
    <s v="LMT045"/>
    <n v="0"/>
    <s v="BOGOTA"/>
    <n v="25"/>
    <s v="BOGOTA"/>
    <m/>
    <n v="3208942561"/>
    <n v="3152092533"/>
    <m/>
    <m/>
    <m/>
    <s v="15/10/2025"/>
    <n v="10"/>
    <n v="15"/>
    <n v="2022"/>
    <s v="VITARA GL AT 1600CC 2AB A"/>
    <s v="M16A2407167"/>
    <s v="TSMYD21S1PMB29701"/>
    <n v="8806018"/>
    <s v="SUZUKI"/>
    <s v="SUZUKI VITARA "/>
    <n v="1.668125845737483E-2"/>
    <n v="73900000"/>
    <s v="HDI-LIBERTY"/>
    <s v="CAMIONETAPASAJ"/>
    <s v="PARTICULAR"/>
    <s v="betyr5@hotmail.com"/>
    <n v="161905573"/>
    <n v="1232745"/>
    <n v="1015920.1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482484"/>
    <n v="31482484"/>
    <s v="F"/>
    <s v="MONICA"/>
    <s v="YADIRA"/>
    <s v="BURGOS"/>
    <s v="GARCIA"/>
    <d v="1979-06-03T00:00:00"/>
    <s v="NML744"/>
    <n v="0"/>
    <s v="BOGOTA"/>
    <n v="25"/>
    <s v="BOGOTA"/>
    <m/>
    <n v="3176695839"/>
    <n v="3176695939"/>
    <m/>
    <m/>
    <m/>
    <s v="12/10/2026"/>
    <n v="10"/>
    <n v="12"/>
    <n v="2023"/>
    <s v="SWIFT [4] DZIRE MT 1200CC 4P 2A"/>
    <s v="K12MP4346987"/>
    <s v="MBHZF63S0PG326172"/>
    <n v="8801052"/>
    <s v="SUZUKI"/>
    <s v="SUZUKI SWIFT "/>
    <n v="4.0992339181286551E-2"/>
    <n v="51300000"/>
    <s v="MAPFRE"/>
    <s v="AUTOMOVIL"/>
    <s v="PARTICULAR"/>
    <s v="monicaburgos40@gmail.com"/>
    <n v="161811988"/>
    <n v="2102907"/>
    <n v="1747148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48514"/>
    <n v="63348514"/>
    <s v="F"/>
    <s v="SONIA"/>
    <s v="LUCERO"/>
    <s v="CARRILLO"/>
    <s v="CESPEDES"/>
    <d v="1969-06-08T00:00:00"/>
    <s v="KSW108"/>
    <n v="68001"/>
    <s v="BUCARAMANGA"/>
    <n v="68"/>
    <s v="SANTANDER"/>
    <m/>
    <n v="3112192157"/>
    <n v="3152698574"/>
    <m/>
    <m/>
    <m/>
    <s v="16/10/2025"/>
    <n v="10"/>
    <n v="16"/>
    <n v="2023"/>
    <s v="CX30 GRAND TOURING L TP 2500CC 7AB R"/>
    <s v="PY40398171"/>
    <s v="3MVDM4WLAPL200294"/>
    <n v="5606096"/>
    <s v="MAZDA"/>
    <s v="MAZDA CX30 "/>
    <n v="2.0220394133822182E-2"/>
    <n v="109100000"/>
    <s v="HDI-LIBERTY"/>
    <s v="CAMIONETAPASAJ"/>
    <s v="PARTICULAR"/>
    <s v="soniacarrillo08@gmail.com"/>
    <n v="161835020"/>
    <n v="2206045"/>
    <n v="1833819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584818"/>
    <n v="31584818"/>
    <s v="F"/>
    <s v="SANDRA"/>
    <s v="MAYERLY"/>
    <s v="OROZCO"/>
    <s v="ZAPATA"/>
    <d v="1981-06-22T00:00:00"/>
    <s v="FYO743"/>
    <n v="76001"/>
    <s v="CALI"/>
    <n v="76"/>
    <s v="VALLE DEL CAUCA"/>
    <m/>
    <n v="3108944430"/>
    <n v="3016544512"/>
    <m/>
    <m/>
    <m/>
    <s v="24/10/2025"/>
    <n v="10"/>
    <n v="24"/>
    <n v="2019"/>
    <s v="FORTUNER [2] 2.7L MID TP 2700CC 4X2 EURO I"/>
    <s v="2TRA536457"/>
    <s v="8AJGX3GS2K0831584"/>
    <n v="9006163"/>
    <s v="TOYOTA"/>
    <s v="TOYOTA FORTUNER "/>
    <n v="2.3994137499999998E-2"/>
    <n v="159200000"/>
    <s v="ALLIANZ"/>
    <s v="CAMIONETA PASAJEROS"/>
    <s v="PARTICULAR"/>
    <s v="integralwebadmon@gmail.com"/>
    <n v="29924750"/>
    <n v="3819866.69"/>
    <n v="3189972.01"/>
    <m/>
    <m/>
    <m/>
    <s v=""/>
    <s v=""/>
    <s v=""/>
    <m/>
    <m/>
    <m/>
    <n v="30035775"/>
    <n v="3796870.44"/>
    <n v="3170647.43"/>
    <m/>
    <m/>
    <m/>
    <m/>
    <m/>
    <m/>
    <m/>
    <m/>
    <m/>
    <x v="0"/>
    <s v="COS"/>
  </r>
  <r>
    <n v="1037585661"/>
    <n v="1037585661"/>
    <s v="F"/>
    <s v="ANA"/>
    <s v="MELISSA"/>
    <s v="OSPINA"/>
    <s v="CASTRILLON"/>
    <d v="1987-11-07T00:00:00"/>
    <s v="MUT932"/>
    <n v="5001"/>
    <s v="MEDELLIN"/>
    <n v="5"/>
    <s v="ANTIOQUIA"/>
    <m/>
    <n v="3216030589"/>
    <n v="3147967702"/>
    <m/>
    <m/>
    <m/>
    <s v="05/10/2025"/>
    <n v="10"/>
    <n v="5"/>
    <n v="2013"/>
    <s v="AMAROK HIGHLINE MT 2000CC 4X4 2"/>
    <s v="CNE006478"/>
    <s v="WV1ZZZ2HZDA000527"/>
    <n v="9221001"/>
    <s v="VOLKSWAGEN"/>
    <s v="VOLKSWAGEN AMAROK "/>
    <n v="4.1442602377807135E-2"/>
    <n v="75700000"/>
    <s v="ALLIANZ"/>
    <s v="PICKUPDOBLECAB"/>
    <s v="PARTICULAR"/>
    <s v="isconciviles@gmail.com"/>
    <n v="161918231"/>
    <n v="3137205"/>
    <n v="2616306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93504"/>
    <n v="51693504"/>
    <s v="F"/>
    <s v="IRMA"/>
    <s v="INES"/>
    <s v="RAMOS"/>
    <s v="GUZMAN"/>
    <d v="1963-02-09T00:00:00"/>
    <s v="JMS545"/>
    <n v="0"/>
    <s v="BOGOTA"/>
    <n v="25"/>
    <s v="BOGOTA"/>
    <m/>
    <n v="3107779300"/>
    <n v="3107779306"/>
    <m/>
    <m/>
    <m/>
    <s v="02/10/2025"/>
    <n v="10"/>
    <n v="2"/>
    <n v="2021"/>
    <s v="LOGAN [2] [FL] ZEN MT 1600CC 16V A"/>
    <s v="J759Q021837"/>
    <s v="9FB4SR0E5MM492015"/>
    <n v="8001202"/>
    <s v="RENAULT"/>
    <s v="RENAULT LOGAN "/>
    <n v="2.3795542406311637E-2"/>
    <n v="50700000"/>
    <s v="MAPFRE"/>
    <s v="AUTOMOVIL"/>
    <s v="PARTICULAR"/>
    <s v="irmairg9@hotmail.com"/>
    <n v="161850123"/>
    <n v="1206434"/>
    <n v="993809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988507"/>
    <n v="42988507"/>
    <s v="F"/>
    <s v="MARGARITA"/>
    <s v="ROSA"/>
    <s v="PALACIO"/>
    <s v="URIBE"/>
    <d v="1960-05-26T00:00:00"/>
    <s v="LFO248"/>
    <n v="5001"/>
    <s v="MEDELLIN"/>
    <n v="5"/>
    <s v="ANTIOQUIA"/>
    <m/>
    <n v="3104341918"/>
    <n v="3108968282"/>
    <m/>
    <m/>
    <m/>
    <s v="31/10/2025"/>
    <n v="10"/>
    <n v="31"/>
    <n v="2025"/>
    <s v="DUSTER [2] ICONIC MT 1300CC T 4X4"/>
    <s v="A452D028969"/>
    <s v="9FBHJD206SM098096"/>
    <n v="8006074"/>
    <s v="RENAULT"/>
    <s v="RENAULT DUSTER "/>
    <n v="1.5096903846153847E-2"/>
    <n v="104000000"/>
    <s v="SURAMERICANA"/>
    <s v="CAMIONETAPASAJ"/>
    <s v="PARTICULAR"/>
    <s v="margara0560@hotmail.com"/>
    <n v="161915578"/>
    <n v="1570078"/>
    <n v="1299393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497040"/>
    <n v="63497040"/>
    <s v="F"/>
    <s v="HELGA"/>
    <s v="JANNETH"/>
    <s v="GONZALEZ"/>
    <s v="PEÃ‘A"/>
    <d v="1974-03-29T00:00:00"/>
    <s v="KTK843"/>
    <n v="68276"/>
    <s v="FLORIDABLANCA"/>
    <n v="68"/>
    <s v="SANTANDER"/>
    <m/>
    <n v="3045933229"/>
    <n v="3115457383"/>
    <m/>
    <m/>
    <m/>
    <s v="25/10/2025"/>
    <n v="10"/>
    <n v="25"/>
    <n v="2023"/>
    <s v="ONIX [2] RS MT 1000CC 5P T 6AB A"/>
    <s v="L4F230324798"/>
    <s v="9BGED48K0PG298743"/>
    <n v="1601339"/>
    <s v="CHEVROLET"/>
    <s v="CHEVROLET ONIX "/>
    <n v="2.1798102423263327E-2"/>
    <n v="61900000"/>
    <s v="HDI-LIBERTY"/>
    <s v="AUTOMOVIL"/>
    <s v="PARTICULAR"/>
    <s v="helgagonzalezpe@gmail.com"/>
    <n v="29974689"/>
    <n v="1349302.54"/>
    <n v="1113867.68"/>
    <m/>
    <m/>
    <m/>
    <n v="30014479"/>
    <n v="8496883.2300000004"/>
    <n v="7120238.0099999998"/>
    <m/>
    <m/>
    <m/>
    <s v=""/>
    <s v=""/>
    <s v=""/>
    <m/>
    <m/>
    <m/>
    <m/>
    <m/>
    <m/>
    <m/>
    <m/>
    <m/>
    <x v="1"/>
    <s v="COS"/>
  </r>
  <r>
    <n v="1014187687"/>
    <n v="1014187687"/>
    <s v="F"/>
    <s v="MILENA"/>
    <s v="LORENA"/>
    <s v="PLAZAS"/>
    <s v="GUERRA"/>
    <d v="1987-08-14T00:00:00"/>
    <s v="LWW961"/>
    <n v="0"/>
    <s v="BOGOTA"/>
    <n v="25"/>
    <s v="BOGOTA"/>
    <m/>
    <n v="3002914477"/>
    <n v="0"/>
    <m/>
    <m/>
    <m/>
    <s v="11/10/2025"/>
    <n v="10"/>
    <n v="11"/>
    <n v="2024"/>
    <s v="CX30 GRAND TOURING/ TP 2000CC 7AB R"/>
    <s v="PE40786546"/>
    <s v="3MVDM2W7ARL212092"/>
    <n v="5606111"/>
    <s v="MAZDA"/>
    <s v="MAZDA CX30 "/>
    <n v="2.3258932038834952E-2"/>
    <n v="123600000"/>
    <s v="ALLIANZ"/>
    <s v="CAMIONETAPASAJ"/>
    <s v="PARTICULAR"/>
    <n v="0"/>
    <n v="161835097"/>
    <n v="2874804"/>
    <n v="2395801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53784"/>
    <n v="1018453784"/>
    <s v="F"/>
    <s v="INGRID"/>
    <s v="PAOLA"/>
    <s v="PENAGOS"/>
    <s v="CASTIBLANCO"/>
    <d v="1992-06-21T00:00:00"/>
    <s v="KOY910"/>
    <n v="0"/>
    <s v="BOGOTA"/>
    <n v="25"/>
    <s v="BOGOTA"/>
    <m/>
    <n v="3115251220"/>
    <n v="0"/>
    <m/>
    <m/>
    <m/>
    <s v="13/10/2026"/>
    <n v="10"/>
    <n v="13"/>
    <n v="2022"/>
    <s v="VOYAGE COMFORTLINE MT 1600CC 2AB ABS R1"/>
    <s v="CFZV00850"/>
    <s v="9BWDB45U5NT052038"/>
    <n v="9201266"/>
    <s v="VOLKSWAGEN"/>
    <s v="VOLKSWAGEN VOYAGE "/>
    <n v="2.9989941459074732E-2"/>
    <n v="56200000"/>
    <s v="BOLIVAR"/>
    <s v="AUTOMOVIL"/>
    <s v="PARTICULAR"/>
    <s v="21_pao@hotmail.com"/>
    <n v="29925029"/>
    <n v="1685434.71"/>
    <n v="1396331.69"/>
    <m/>
    <m/>
    <m/>
    <n v="29990245"/>
    <n v="1588824.67"/>
    <n v="1315146.78"/>
    <m/>
    <m/>
    <m/>
    <s v=""/>
    <s v=""/>
    <s v=""/>
    <m/>
    <m/>
    <m/>
    <m/>
    <m/>
    <m/>
    <m/>
    <m/>
    <m/>
    <x v="1"/>
    <s v="COS"/>
  </r>
  <r>
    <n v="1018487569"/>
    <n v="1018487569"/>
    <s v="F"/>
    <s v="MITCHELLE"/>
    <s v="TATIANA"/>
    <s v="LOZANO"/>
    <s v="RODRIGUEZ"/>
    <d v="1996-07-24T00:00:00"/>
    <s v="HCM222"/>
    <n v="0"/>
    <s v="BOGOTA"/>
    <n v="25"/>
    <s v="BOGOTA"/>
    <m/>
    <n v="3108117925"/>
    <n v="3504658960"/>
    <m/>
    <m/>
    <m/>
    <s v="06/10/2025"/>
    <n v="10"/>
    <n v="6"/>
    <n v="2014"/>
    <s v="SAIL LTZ MT 1400CC 4P AA"/>
    <s v="LCU122490215"/>
    <s v="9GASA52M1EB006933"/>
    <n v="1601256"/>
    <s v="CHEVROLET"/>
    <s v="CHEVROLET SAIL "/>
    <n v="4.6726499999999997E-2"/>
    <n v="28000000"/>
    <s v="MAPFRE"/>
    <s v="AUTOMOVIL"/>
    <s v="PARTICULAR"/>
    <s v="mariaemmarodriguezalvarez@yahoo.com"/>
    <n v="161790829"/>
    <n v="1308342"/>
    <n v="1079447.40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290517"/>
    <n v="24290517"/>
    <s v="F"/>
    <s v="SARA"/>
    <s v="LUCERO"/>
    <s v="CASTRILLON"/>
    <s v="BENJUMEA"/>
    <d v="1943-02-02T00:00:00"/>
    <s v="KIV755"/>
    <n v="5001"/>
    <s v="MEDELLIN"/>
    <n v="5"/>
    <s v="ANTIOQUIA"/>
    <m/>
    <n v="3148052878"/>
    <n v="0"/>
    <m/>
    <m/>
    <m/>
    <s v="25/10/2025"/>
    <n v="10"/>
    <n v="25"/>
    <n v="2011"/>
    <s v="STEPWAY 1.6L MT 1600CC AA 16"/>
    <s v="A690Q066362"/>
    <s v="9FBBSRALSBM005817"/>
    <n v="8001129"/>
    <s v="RENAULT"/>
    <s v="RENAULT STEPWAY "/>
    <n v="4.4028703071672358E-2"/>
    <n v="29300000"/>
    <s v="HDI-LIBERTY"/>
    <s v="AUTOMOVIL"/>
    <s v="PARTICULAR"/>
    <s v="paolabenju@yahoo.com"/>
    <n v="161936966"/>
    <n v="1290041"/>
    <n v="1064067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160103"/>
    <n v="36160103"/>
    <s v="F"/>
    <s v="CARMEN"/>
    <s v="ESTHER"/>
    <s v="PERALTA"/>
    <s v="DE ORTEGA"/>
    <d v="1956-08-11T00:00:00"/>
    <s v="FWV473"/>
    <n v="0"/>
    <s v="BOGOTA"/>
    <n v="25"/>
    <s v="BOGOTA"/>
    <m/>
    <n v="3107717095"/>
    <n v="3138769389"/>
    <m/>
    <m/>
    <m/>
    <s v="25/10/2025"/>
    <n v="10"/>
    <n v="25"/>
    <n v="2019"/>
    <s v="STEPWAY [2] EXPRESSION / ZE MT 1600CC AA 16"/>
    <s v="2842Q217875"/>
    <s v="9FB5SRC9GKM811358"/>
    <n v="8001176"/>
    <s v="RENAULT"/>
    <s v="RENAULT STEPWAY "/>
    <n v="2.6252282608695651E-2"/>
    <n v="46000000"/>
    <s v="BOLIVAR"/>
    <s v="AUTOMOVIL"/>
    <s v="PARTICULAR"/>
    <s v="euclidesortega@yahoo.com"/>
    <n v="161816459"/>
    <n v="1207605"/>
    <n v="994793.9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4885216"/>
    <n v="1094885216"/>
    <s v="F"/>
    <s v="PAULA"/>
    <s v="CATALINA"/>
    <s v="JARAMILLO"/>
    <s v="ORREGO"/>
    <d v="1986-02-25T00:00:00"/>
    <s v="KCZ837"/>
    <n v="5001"/>
    <s v="MEDELLIN"/>
    <n v="5"/>
    <s v="ANTIOQUIA"/>
    <m/>
    <n v="3186822707"/>
    <n v="3014215036"/>
    <m/>
    <m/>
    <m/>
    <s v="30/10/2025"/>
    <n v="10"/>
    <n v="30"/>
    <n v="2012"/>
    <s v="KOLEOS [1] EXPRESSION AT 2500CC 4X2"/>
    <s v="2TRA703P070104"/>
    <s v="VF1VY0CA2CC362540"/>
    <n v="8006031"/>
    <s v="RENAULT"/>
    <s v="RENAULT KOLEOS "/>
    <n v="4.6129999999999997E-2"/>
    <n v="38500000"/>
    <s v="SURAMERICANA"/>
    <s v="CAMIONETAPASAJ"/>
    <s v="PARTICULAR"/>
    <s v="pcsdesignandengineering@gmail.com"/>
    <n v="161805638"/>
    <n v="1776005"/>
    <n v="1472441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70035"/>
    <n v="1098670035"/>
    <s v="M"/>
    <s v="FABIAN"/>
    <s v="ANDRES"/>
    <s v="FERNANDEZ"/>
    <s v="ORDUZ"/>
    <d v="1989-02-24T00:00:00"/>
    <s v="NQR539"/>
    <n v="68001"/>
    <s v="BUCARAMANGA"/>
    <n v="68"/>
    <s v="SANTANDER"/>
    <m/>
    <n v="3112500952"/>
    <n v="0"/>
    <m/>
    <m/>
    <m/>
    <s v="29/10/2025"/>
    <n v="10"/>
    <n v="29"/>
    <n v="2025"/>
    <s v="SANDERO [2] [FL ZEN MT 1600CC 16V A"/>
    <s v="J759Q309133"/>
    <s v="9FB5SR0E4SM097265"/>
    <n v="8001207"/>
    <s v="RENAULT"/>
    <s v="RENAULT SANDERO "/>
    <n v="4.2095031645569624E-2"/>
    <n v="63200000"/>
    <s v="MAPFRE"/>
    <s v="AUTOMOVIL"/>
    <s v="PARTICULAR"/>
    <s v="djmaster24@hotmail.com"/>
    <n v="161832356"/>
    <n v="2660406"/>
    <n v="2215635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58744"/>
    <n v="19258744"/>
    <s v="M"/>
    <s v="RICARDO"/>
    <s v="ALBERTO"/>
    <s v="UMAÃ‘A"/>
    <s v="MENDEZ"/>
    <d v="1956-11-19T00:00:00"/>
    <s v="KWZ951"/>
    <n v="0"/>
    <s v="BOGOTA"/>
    <n v="25"/>
    <s v="BOGOTA"/>
    <m/>
    <n v="3115350004"/>
    <n v="3185740004"/>
    <m/>
    <m/>
    <m/>
    <s v="03/10/2025"/>
    <n v="10"/>
    <n v="3"/>
    <n v="2022"/>
    <s v="LOGAN [2] [FL] LIFE MT 1600CC 8V AA"/>
    <s v="A812UG94419"/>
    <s v="9FB4SREB4NM206040"/>
    <n v="8001200"/>
    <s v="RENAULT"/>
    <s v="RENAULT LOGAN "/>
    <n v="2.9254555084745764E-2"/>
    <n v="47200000"/>
    <s v="MAPFRE"/>
    <s v="AUTOMOVIL"/>
    <s v="PARTICULAR"/>
    <s v="20ricardo@gmail.com"/>
    <n v="161902206"/>
    <n v="1380815"/>
    <n v="1140348.89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315241"/>
    <n v="71315241"/>
    <s v="M"/>
    <s v="BLADIMIR"/>
    <n v="0"/>
    <s v="CORREA"/>
    <s v="FLOREZ"/>
    <d v="1980-09-13T00:00:00"/>
    <s v="NTY080"/>
    <n v="5001"/>
    <s v="MEDELLIN"/>
    <n v="5"/>
    <s v="ANTIOQUIA"/>
    <m/>
    <n v="3162944429"/>
    <n v="0"/>
    <m/>
    <m/>
    <m/>
    <s v="31/10/2025"/>
    <n v="10"/>
    <n v="31"/>
    <n v="2025"/>
    <s v="K3 CROSS GT LINE AT 1600CC 6AB"/>
    <s v="G4FGRE068616"/>
    <s v="3KPFD51ABSE076026"/>
    <n v="4606174"/>
    <s v="KIA"/>
    <s v="KIA K3 "/>
    <n v="2.2013501774530275E-2"/>
    <n v="95800000"/>
    <s v="BOLIVAR"/>
    <s v="CAMIONETA PASAJEROS"/>
    <s v="PARTICULAR"/>
    <n v="0"/>
    <n v="29974998"/>
    <n v="2108893.4700000002"/>
    <n v="1752179.39"/>
    <m/>
    <m/>
    <m/>
    <s v=""/>
    <s v=""/>
    <s v=""/>
    <m/>
    <m/>
    <m/>
    <n v="30157060"/>
    <n v="2108020.59"/>
    <n v="1751445.87"/>
    <m/>
    <m/>
    <m/>
    <m/>
    <m/>
    <m/>
    <m/>
    <m/>
    <m/>
    <x v="0"/>
    <s v="COS"/>
  </r>
  <r>
    <n v="1030596673"/>
    <n v="1030596673"/>
    <s v="M"/>
    <s v="ALEXIS"/>
    <s v="HERNAN"/>
    <s v="MURILLO"/>
    <s v="PEREZ"/>
    <d v="1991-08-07T00:00:00"/>
    <s v="PGR967"/>
    <n v="0"/>
    <s v="BOGOTA"/>
    <n v="25"/>
    <s v="BOGOTA"/>
    <m/>
    <n v="3115286544"/>
    <n v="0"/>
    <m/>
    <m/>
    <m/>
    <s v="09/10/2025"/>
    <n v="10"/>
    <n v="9"/>
    <n v="2026"/>
    <s v="NIRO [FL] VIBRANT AT 1600CC 7AB ABS R1"/>
    <s v="G4LLSS440605"/>
    <s v="KNACR81EGT5292340"/>
    <n v="4606157"/>
    <s v="KIA"/>
    <s v="KIA NIRO "/>
    <n v="1.5642451733333333E-2"/>
    <n v="150000000"/>
    <s v="SURAMERICANA"/>
    <s v="CAMIONETA PASAJEROS"/>
    <s v="PARTICULAR"/>
    <s v="alex.murillo7891@gmail.com"/>
    <n v="29972675"/>
    <n v="2346367.7599999998"/>
    <n v="1951737.61"/>
    <m/>
    <m/>
    <m/>
    <s v=""/>
    <s v=""/>
    <s v=""/>
    <m/>
    <m/>
    <m/>
    <n v="30154756"/>
    <n v="2478300.44"/>
    <n v="2062605.41"/>
    <m/>
    <m/>
    <m/>
    <m/>
    <m/>
    <m/>
    <m/>
    <m/>
    <m/>
    <x v="3"/>
    <s v="COS"/>
  </r>
  <r>
    <n v="52084126"/>
    <n v="52084126"/>
    <s v="F"/>
    <s v="PATRICIA"/>
    <n v="0"/>
    <s v="RESTREPO"/>
    <s v="ROA"/>
    <d v="1972-10-08T00:00:00"/>
    <s v="IKT238"/>
    <n v="0"/>
    <s v="BOGOTA"/>
    <n v="25"/>
    <s v="BOGOTA"/>
    <m/>
    <n v="3118081092"/>
    <n v="0"/>
    <m/>
    <m/>
    <m/>
    <s v="30/10/2025"/>
    <n v="10"/>
    <n v="30"/>
    <n v="2016"/>
    <s v="SAIL LS MT 1400CC 4P AA"/>
    <s v="LCU151410507"/>
    <s v="9GASA58M4GB023834"/>
    <n v="1601291"/>
    <s v="CHEVROLET"/>
    <s v="CHEVROLET SAIL "/>
    <n v="4.3058280701754388E-2"/>
    <n v="28500000"/>
    <s v="ALLIANZ"/>
    <s v="AUTOMOVIL"/>
    <s v="PARTICULAR"/>
    <s v="pattyrr08@hotmail.com"/>
    <n v="161911473"/>
    <n v="1227161"/>
    <n v="1011227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4151"/>
    <n v="7164151"/>
    <s v="M"/>
    <s v="FRANCISCO"/>
    <s v="JOSE"/>
    <s v="GRIJALBA"/>
    <s v="LANDINEZ"/>
    <d v="1971-09-04T00:00:00"/>
    <s v="GLM904"/>
    <n v="0"/>
    <s v="CAJICA"/>
    <n v="25"/>
    <s v="CUNDINAMARCA"/>
    <m/>
    <n v="3118471024"/>
    <n v="0"/>
    <m/>
    <m/>
    <m/>
    <s v="17/10/2025"/>
    <n v="10"/>
    <n v="17"/>
    <n v="2020"/>
    <s v="TRAILBLAZER [2] LTZ TP 2800CC 4X4 T"/>
    <s v="CLJ125592"/>
    <s v="1GNEV9KW1LJ125592"/>
    <n v="1608058"/>
    <s v="CHEVROLET"/>
    <s v="CHEVROLET TRAILBLAZER "/>
    <n v="1.9717824675324677E-2"/>
    <n v="123200000"/>
    <s v="EQUIDAD"/>
    <s v="CAMPERO"/>
    <s v="PARTICULAR"/>
    <s v="francisco.grijalba@yahoo.com"/>
    <n v="161862675"/>
    <n v="2429236"/>
    <n v="2021374.49"/>
    <m/>
    <m/>
    <m/>
    <s v=""/>
    <s v=""/>
    <s v=""/>
    <m/>
    <m/>
    <m/>
    <s v=""/>
    <s v=""/>
    <s v=""/>
    <m/>
    <m/>
    <m/>
    <m/>
    <m/>
    <m/>
    <m/>
    <m/>
    <m/>
    <x v="3"/>
    <s v="COS"/>
  </r>
  <r>
    <n v="63557243"/>
    <n v="63557243"/>
    <s v="F"/>
    <s v="ANA"/>
    <s v="CARMELA"/>
    <s v="DAZA"/>
    <s v="ESCOBAR"/>
    <d v="1984-12-27T00:00:00"/>
    <s v="JYK126"/>
    <n v="0"/>
    <s v="SANTA MARTA"/>
    <n v="47"/>
    <s v="MAGDALENA"/>
    <m/>
    <n v="3186531957"/>
    <n v="0"/>
    <m/>
    <m/>
    <m/>
    <s v="19/10/2025"/>
    <n v="10"/>
    <n v="19"/>
    <n v="2021"/>
    <s v="RAV4 [5] LE HYBRID TP 2500CC 4X4 7"/>
    <s v="A25AR598093"/>
    <s v="JTMM6RFV3MD026663"/>
    <n v="9008234"/>
    <s v="TOYOTA"/>
    <s v="TOYOTA RAV4 "/>
    <n v="1.6471565774155997E-2"/>
    <n v="171800000"/>
    <s v="BOLIVAR"/>
    <s v="CAMPERO"/>
    <s v="PARTICULAR"/>
    <s v="acdaza@gmail.com"/>
    <n v="161907599"/>
    <n v="2829815"/>
    <n v="2357995.71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43386380"/>
    <n v="1143386380"/>
    <s v="M"/>
    <s v="KEVIN"/>
    <s v="ALEXANDER"/>
    <s v="MONTES"/>
    <s v="BOLAÃ‘O"/>
    <d v="1995-11-20T00:00:00"/>
    <s v="LMN728"/>
    <n v="0"/>
    <s v="CARTAGENA"/>
    <n v="13"/>
    <s v="BOLIVAR"/>
    <m/>
    <n v="3145429432"/>
    <n v="0"/>
    <m/>
    <m/>
    <m/>
    <s v="04/10/2025"/>
    <n v="10"/>
    <n v="4"/>
    <n v="2023"/>
    <s v="SANDERO [2] [FL LIFE + MT 1600CC 16V A"/>
    <s v="J759Q157418"/>
    <s v="9FB5SR0E5PM429480"/>
    <n v="8001206"/>
    <s v="RENAULT"/>
    <s v="RENAULT SANDERO "/>
    <n v="4.5880712979890312E-2"/>
    <n v="54700000"/>
    <s v="SBS"/>
    <s v="AUTOMOVIL"/>
    <s v="PARTICULAR"/>
    <s v="kevin20-montes@hotmail.com"/>
    <n v="161802848"/>
    <n v="2509675"/>
    <n v="2088970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91422"/>
    <n v="43091422"/>
    <s v="F"/>
    <s v="AMELIA"/>
    <s v="MARIA"/>
    <s v="CADAVID"/>
    <s v="VELEZ"/>
    <d v="1961-01-30T00:00:00"/>
    <s v="INN328"/>
    <n v="5001"/>
    <s v="MEDELLIN"/>
    <n v="5"/>
    <s v="ANTIOQUIA"/>
    <m/>
    <n v="3136151551"/>
    <n v="0"/>
    <m/>
    <m/>
    <m/>
    <s v="05/10/2026"/>
    <n v="10"/>
    <n v="5"/>
    <n v="2016"/>
    <s v="GRAND VITARA [3 SZ GLX SPORT AT 2400CC 3P 4X"/>
    <s v="J24B1287073"/>
    <s v="JS3TD04VXG4101400"/>
    <n v="8808031"/>
    <s v="SUZUKI"/>
    <s v="SUZUKI GRAND "/>
    <n v="4.5179493006993005E-2"/>
    <n v="57200000"/>
    <s v="BOLIVAR"/>
    <s v="CAMPERO"/>
    <s v="PARTICULAR"/>
    <s v="ameliacadavid@gmail.com"/>
    <n v="161911847"/>
    <n v="2584267"/>
    <n v="2151652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647434"/>
    <n v="52647434"/>
    <s v="F"/>
    <s v="CLAUDIA"/>
    <s v="MILENA"/>
    <s v="CIFUENTES"/>
    <s v="MARTINEZ"/>
    <d v="1974-05-31T00:00:00"/>
    <s v="HVV330"/>
    <n v="0"/>
    <s v="BOGOTA"/>
    <n v="25"/>
    <s v="BOGOTA"/>
    <m/>
    <n v="3164709291"/>
    <n v="0"/>
    <m/>
    <m/>
    <m/>
    <s v="15/10/2025"/>
    <n v="10"/>
    <n v="15"/>
    <n v="2014"/>
    <s v="CLA 200 [C117] LIMITED TP 1600CC T"/>
    <n v="91030367781"/>
    <s v="WDD1173431N081387"/>
    <n v="5801271"/>
    <s v="MERCEDES BENZ"/>
    <s v="MERCEDES BENZ CLA "/>
    <n v="2.4597885532591415E-2"/>
    <n v="62900000"/>
    <s v="HDI-LIBERTY"/>
    <s v="AUTOMOVIL"/>
    <s v="PARTICULAR"/>
    <n v="0"/>
    <n v="161912758"/>
    <n v="1547207"/>
    <n v="1280173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244053"/>
    <n v="79244053"/>
    <s v="M"/>
    <s v="OCTAVIO"/>
    <s v="SALVADOR"/>
    <s v="YEPES"/>
    <s v="BERNAT"/>
    <d v="1964-01-05T00:00:00"/>
    <s v="IMW746"/>
    <n v="0"/>
    <s v="BOGOTA"/>
    <n v="25"/>
    <s v="BOGOTA"/>
    <m/>
    <n v="3153089959"/>
    <n v="0"/>
    <m/>
    <m/>
    <m/>
    <s v="22/10/2025"/>
    <n v="10"/>
    <n v="22"/>
    <n v="2015"/>
    <s v="COMPASS [FL] LIMITED TP 2400CC AWD"/>
    <s v="NANANA"/>
    <s v="1C4NJDCBXFD356531"/>
    <n v="4208102"/>
    <s v="JEEP"/>
    <s v="JEEP COMPASS "/>
    <n v="2.3308078498293514E-2"/>
    <n v="58600000"/>
    <s v="MAPFRE"/>
    <s v="CAMPERO"/>
    <s v="PARTICULAR"/>
    <s v="oyepesb@yahoo.es"/>
    <n v="29958983"/>
    <n v="1365853.4"/>
    <n v="1127775.97"/>
    <m/>
    <m/>
    <m/>
    <n v="29986485"/>
    <n v="1385906.77"/>
    <n v="1144627.54"/>
    <m/>
    <m/>
    <m/>
    <s v=""/>
    <s v=""/>
    <s v=""/>
    <m/>
    <m/>
    <m/>
    <m/>
    <m/>
    <m/>
    <m/>
    <m/>
    <m/>
    <x v="1"/>
    <s v="COS"/>
  </r>
  <r>
    <n v="6384891"/>
    <n v="6384891"/>
    <s v="M"/>
    <s v="GUSTAVO"/>
    <n v="0"/>
    <s v="MARTINEZ"/>
    <s v="MAZUERA"/>
    <d v="1963-03-19T00:00:00"/>
    <s v="HXZ442"/>
    <n v="76520"/>
    <s v="PALMIRA"/>
    <n v="76"/>
    <s v="VALLE DEL CAUCA"/>
    <m/>
    <n v="3155007675"/>
    <n v="0"/>
    <m/>
    <m/>
    <m/>
    <s v="19/10/2025"/>
    <n v="10"/>
    <n v="19"/>
    <n v="2016"/>
    <s v="ECOSPORT [2] SE TP 2000CC 4X2"/>
    <s v="AOJAG8562684"/>
    <s v="9BFZB55F7G8562684"/>
    <n v="3006130"/>
    <s v="FORD"/>
    <s v="FORD ECOSPORT "/>
    <n v="3.3659574944071589E-2"/>
    <n v="44700000"/>
    <s v="HDI-LIBERTY"/>
    <s v="CAMIONETAPASAJ"/>
    <s v="PARTICULAR"/>
    <n v="0"/>
    <n v="161819369"/>
    <n v="1504583"/>
    <n v="1244355.37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951820"/>
    <n v="20951820"/>
    <s v="F"/>
    <s v="GLADYS"/>
    <s v="PATRICIA"/>
    <s v="BUITRAGO"/>
    <s v="PARDO"/>
    <d v="1955-11-18T00:00:00"/>
    <s v="MJK917"/>
    <n v="0"/>
    <s v="BOGOTA"/>
    <n v="25"/>
    <s v="BOGOTA"/>
    <m/>
    <n v="3192654643"/>
    <n v="3005705796"/>
    <m/>
    <m/>
    <m/>
    <s v="25/10/2025"/>
    <n v="10"/>
    <n v="25"/>
    <n v="2013"/>
    <s v="LOGAN F.II ENTRY [FAMILIER MT 1400CC AA"/>
    <s v="A710UJ67935"/>
    <s v="9FBLSRACDDM020461"/>
    <n v="8001135"/>
    <s v="RENAULT"/>
    <s v="RENAULT LOGAN "/>
    <n v="4.7650988142292489E-2"/>
    <n v="25300000"/>
    <s v="HDI-LIBERTY"/>
    <s v="AUTOMOVIL"/>
    <s v="PARTICULAR"/>
    <s v="patricia.buitragop@hotmail.com"/>
    <n v="161822693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082674"/>
    <n v="22082674"/>
    <s v="F"/>
    <s v="MARIA"/>
    <s v="STELLA"/>
    <s v="DUQUE"/>
    <s v="SERNA"/>
    <d v="1958-06-27T00:00:00"/>
    <s v="IAU192"/>
    <n v="5001"/>
    <s v="MEDELLIN"/>
    <n v="5"/>
    <s v="ANTIOQUIA"/>
    <m/>
    <n v="3006119552"/>
    <n v="0"/>
    <m/>
    <m/>
    <m/>
    <s v="04/10/2025"/>
    <n v="10"/>
    <n v="4"/>
    <n v="2014"/>
    <s v="PRADO [LC 150] TX [FL] TP 3000CC 5P TD"/>
    <s v="1KD2340764"/>
    <s v="JTEBH9FJ8EK120755"/>
    <n v="9008187"/>
    <s v="TOYOTA"/>
    <s v="TOYOTA PRADO "/>
    <n v="1.658676432601881E-2"/>
    <n v="159500000"/>
    <s v="SURAMERICANA"/>
    <s v="CAMPERO"/>
    <s v="PARTICULAR"/>
    <s v="stld@hotmail.com"/>
    <n v="29951629"/>
    <n v="2645588.91"/>
    <n v="2203183.96"/>
    <m/>
    <m/>
    <m/>
    <s v=""/>
    <s v=""/>
    <s v=""/>
    <m/>
    <m/>
    <m/>
    <n v="30030913"/>
    <n v="5448535.7300000004"/>
    <n v="4558601.45"/>
    <m/>
    <m/>
    <m/>
    <m/>
    <m/>
    <m/>
    <m/>
    <m/>
    <m/>
    <x v="3"/>
    <s v="COS"/>
  </r>
  <r>
    <n v="52284529"/>
    <n v="52284529"/>
    <s v="F"/>
    <s v="GLORIA"/>
    <s v="ALEXANDRA"/>
    <s v="NIÃ‘O"/>
    <s v="CHAPARRO"/>
    <d v="1977-10-06T00:00:00"/>
    <s v="NPY145"/>
    <n v="25754"/>
    <s v="SOACHA"/>
    <n v="25"/>
    <s v="CUNDINAMARCA"/>
    <m/>
    <n v="3208441738"/>
    <n v="3163213283"/>
    <m/>
    <m/>
    <m/>
    <s v="10/10/2025"/>
    <n v="10"/>
    <n v="10"/>
    <n v="2025"/>
    <s v="STONIC DESIRE/SPORT MT 1000CC T 6AB"/>
    <s v="G3LFRP149071"/>
    <s v="KNADA817AST993206"/>
    <n v="4606179"/>
    <s v="KIA"/>
    <s v="KIA STONIC "/>
    <n v="3.5921446229913473E-2"/>
    <n v="80900000"/>
    <s v="SBS"/>
    <s v="CAMIONETAPASAJ"/>
    <s v="PARTICULAR"/>
    <s v="glalexandra.nino@gmail.com"/>
    <n v="161909143"/>
    <n v="2906045"/>
    <n v="2422054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86420"/>
    <n v="42086420"/>
    <s v="F"/>
    <s v="MARIA"/>
    <s v="HELENA"/>
    <s v="OSPINA"/>
    <s v="LOPEZ"/>
    <d v="1968-06-02T00:00:00"/>
    <s v="JPZ774"/>
    <n v="0"/>
    <s v="DOS QUEBRADAS"/>
    <n v="66"/>
    <s v="RISARALDA"/>
    <m/>
    <n v="3207928091"/>
    <n v="0"/>
    <m/>
    <m/>
    <m/>
    <s v="30/10/2025"/>
    <n v="10"/>
    <n v="30"/>
    <n v="2022"/>
    <s v="MARCH [FL] [2] ADVANCE AT 1600CC 6AB A"/>
    <s v="HR16454029U"/>
    <s v="3N1CK3CE6ZL412104"/>
    <n v="6401258"/>
    <s v="NISSAN"/>
    <s v="NISSAN MARCH "/>
    <n v="2.113077452667814E-2"/>
    <n v="58100000"/>
    <s v="HDI-LIBERTY"/>
    <s v="AUTOMOVIL"/>
    <s v="PARTICULAR"/>
    <n v="0"/>
    <n v="161812918"/>
    <n v="1227698"/>
    <n v="1011679.38"/>
    <m/>
    <m/>
    <m/>
    <s v=""/>
    <s v=""/>
    <s v=""/>
    <m/>
    <m/>
    <m/>
    <s v=""/>
    <s v=""/>
    <s v=""/>
    <m/>
    <m/>
    <m/>
    <m/>
    <m/>
    <m/>
    <m/>
    <m/>
    <m/>
    <x v="1"/>
    <s v="COS"/>
  </r>
  <r>
    <n v="23779499"/>
    <n v="23779499"/>
    <s v="F"/>
    <s v="ANGELINA"/>
    <n v="0"/>
    <s v="SUAREZ"/>
    <s v="GUERRERO"/>
    <d v="1963-02-03T00:00:00"/>
    <s v="LMS619"/>
    <n v="0"/>
    <s v="BOGOTA"/>
    <n v="25"/>
    <s v="BOGOTA"/>
    <m/>
    <n v="3202369710"/>
    <n v="3102369710"/>
    <m/>
    <m/>
    <m/>
    <s v="07/10/2025"/>
    <n v="10"/>
    <n v="7"/>
    <n v="2022"/>
    <s v="Q5 [2] 45 TFSI MHEV QU TP 2000CC T CT"/>
    <s v="DGK016953"/>
    <s v="WAUZZZFY7N2109093"/>
    <n v="608021"/>
    <s v="AUDI"/>
    <s v="AUDI Q5 "/>
    <n v="1.4034939759036144E-2"/>
    <n v="174300000"/>
    <s v="HDI-LIBERTY"/>
    <s v="CAMPERO"/>
    <s v="PARTICULAR"/>
    <s v="anyelinasuarez@hotmail.com"/>
    <n v="161811884"/>
    <n v="2446290"/>
    <n v="2035706.1"/>
    <m/>
    <m/>
    <m/>
    <s v=""/>
    <s v=""/>
    <s v=""/>
    <m/>
    <m/>
    <m/>
    <s v=""/>
    <s v=""/>
    <s v=""/>
    <m/>
    <m/>
    <m/>
    <m/>
    <m/>
    <m/>
    <m/>
    <m/>
    <m/>
    <x v="2"/>
    <s v="COS"/>
  </r>
  <r>
    <n v="4888086"/>
    <n v="4888086"/>
    <s v="M"/>
    <s v="FERNANDO"/>
    <n v="0"/>
    <s v="CASANOVA"/>
    <s v="DIAZ"/>
    <d v="1963-12-13T00:00:00"/>
    <s v="HYW876"/>
    <n v="41026"/>
    <s v="ALTAMIRA"/>
    <n v="41"/>
    <s v="HUILA"/>
    <m/>
    <n v="3134534944"/>
    <n v="3157469772"/>
    <m/>
    <m/>
    <m/>
    <s v="05/10/2026"/>
    <n v="10"/>
    <n v="5"/>
    <n v="2022"/>
    <s v="STEPWAY [2] [FL INTENS MT 1600CC 16V A"/>
    <s v="J759Q077292"/>
    <s v="9FB5SR0EGNM082424"/>
    <n v="8001210"/>
    <s v="RENAULT"/>
    <s v="RENAULT STEPWAY "/>
    <n v="2.0182335999999999E-2"/>
    <n v="62500000"/>
    <s v="MAPFRE"/>
    <s v="AUTOMOVIL"/>
    <s v="PARTICULAR"/>
    <s v="fercadi63@yahoo.es"/>
    <n v="161779061"/>
    <n v="1261396"/>
    <n v="1039997.0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90002"/>
    <n v="79590002"/>
    <s v="M"/>
    <s v="JOSE"/>
    <s v="DOMINGO"/>
    <s v="NEIRA"/>
    <s v="LOSADA"/>
    <d v="1971-10-28T00:00:00"/>
    <s v="FOR387"/>
    <n v="0"/>
    <s v="BOGOTA"/>
    <n v="25"/>
    <s v="BOGOTA"/>
    <m/>
    <n v="3173704028"/>
    <n v="3123515395"/>
    <m/>
    <m/>
    <m/>
    <s v="30/10/2025"/>
    <n v="10"/>
    <n v="30"/>
    <n v="2019"/>
    <s v="X1 [F48] sDrive 20 TP 2000CC T CT"/>
    <s v="F536H863"/>
    <s v="WBAJG3105K3H17950"/>
    <n v="806029"/>
    <s v="BMW"/>
    <s v="BMW X1 "/>
    <n v="2.5750058536585366E-2"/>
    <n v="102500000"/>
    <s v="HDI-LIBERTY"/>
    <s v="CAMIONETAPASAJ"/>
    <s v="PARTICULAR"/>
    <s v="josealeto@yahoo.com"/>
    <n v="161903299"/>
    <n v="2639381"/>
    <n v="2197967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9654064"/>
    <n v="49654064"/>
    <s v="F"/>
    <s v="MARITZA"/>
    <n v="0"/>
    <s v="PACHECO"/>
    <s v="REYES"/>
    <d v="1965-01-22T00:00:00"/>
    <s v="GPZ698"/>
    <n v="20011"/>
    <s v="AGUACHICA"/>
    <n v="20"/>
    <s v="CESAR"/>
    <m/>
    <n v="3165217997"/>
    <n v="3157513353"/>
    <m/>
    <m/>
    <m/>
    <s v="05/10/2025"/>
    <n v="10"/>
    <n v="5"/>
    <n v="2020"/>
    <s v="RAV4 [5] 2.0L TP 2000CC 4X2 7"/>
    <s v="M20AV125659"/>
    <s v="JTMW43FV3LJ022480"/>
    <n v="9006167"/>
    <s v="TOYOTA"/>
    <s v="TOYOTA RAV4 "/>
    <n v="2.0902844551282052E-2"/>
    <n v="124800000"/>
    <s v="MAPFRE"/>
    <s v="CAMIONETAPASAJ"/>
    <s v="PARTICULAR"/>
    <s v="jk__contreras@hotmail.com"/>
    <n v="161775270"/>
    <n v="2608675"/>
    <n v="2172163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434003"/>
    <n v="1032434003"/>
    <s v="M"/>
    <s v="ANDRES"/>
    <s v="FELIPE"/>
    <s v="SANCHEZ"/>
    <s v="RUEDA"/>
    <d v="1989-12-27T00:00:00"/>
    <s v="KLY623"/>
    <n v="0"/>
    <s v="BOGOTA"/>
    <n v="25"/>
    <s v="BOGOTA"/>
    <m/>
    <n v="3102076939"/>
    <n v="3102076936"/>
    <m/>
    <m/>
    <m/>
    <s v="13/10/2025"/>
    <n v="10"/>
    <n v="13"/>
    <n v="2017"/>
    <s v="SANDERO [2] EXPRESSION MT 1600CC AA 8V"/>
    <s v="A812UC06521"/>
    <s v="9FB5SREB4HM273598"/>
    <n v="8001181"/>
    <s v="RENAULT"/>
    <s v="RENAULT SANDERO "/>
    <n v="3.3868146067415728E-2"/>
    <n v="35600000"/>
    <s v="HDI-LIBERTY"/>
    <s v="AUTOMOVIL"/>
    <s v="PARTICULAR"/>
    <s v="ruedandres@hotmail.com"/>
    <n v="161916856"/>
    <n v="1205706"/>
    <n v="993197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653709"/>
    <n v="9653709"/>
    <s v="M"/>
    <s v="LUIS"/>
    <s v="ALFREDO"/>
    <s v="PELAEZ"/>
    <s v="SOLANO"/>
    <d v="1962-01-03T00:00:00"/>
    <s v="KSU468"/>
    <n v="85001"/>
    <s v="YOPAL"/>
    <n v="85"/>
    <s v="CASANARE"/>
    <m/>
    <n v="3123503229"/>
    <n v="0"/>
    <m/>
    <m/>
    <m/>
    <s v="24/10/2025"/>
    <n v="10"/>
    <n v="24"/>
    <n v="2023"/>
    <s v="VITARA GL AT 1600CC 2AB A"/>
    <s v="M16A2405017"/>
    <s v="TSMYD21S5PMB33539"/>
    <n v="8806018"/>
    <s v="SUZUKI"/>
    <s v="SUZUKI VITARA "/>
    <n v="2.5435024752475246E-2"/>
    <n v="80800000"/>
    <s v="HDI SEGUROS"/>
    <s v="CAMIONETAPASAJ"/>
    <s v="PARTICULAR"/>
    <s v="lapsbaloncesto@hotmail.com"/>
    <n v="161960498"/>
    <n v="2055150"/>
    <n v="1707016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91450"/>
    <n v="42091450"/>
    <s v="F"/>
    <s v="GABRIELA"/>
    <n v="0"/>
    <s v="TOVAR"/>
    <s v="ALVAREZ"/>
    <d v="1969-03-08T00:00:00"/>
    <s v="LYK378"/>
    <n v="66001"/>
    <s v="PEREIRA"/>
    <n v="66"/>
    <s v="RISARALDA"/>
    <m/>
    <n v="3206988416"/>
    <n v="0"/>
    <m/>
    <m/>
    <m/>
    <s v="10/10/2025"/>
    <n v="10"/>
    <n v="10"/>
    <n v="2025"/>
    <s v="CX30 GRAND TOURING L TP 2000CC 7AB R"/>
    <s v="PE40802869"/>
    <s v="3MVDM2W7ASL306932"/>
    <n v="5606112"/>
    <s v="MAZDA"/>
    <s v="MAZDA CX30 "/>
    <n v="3.747848899012908E-2"/>
    <n v="131700000"/>
    <s v="SURAMERICANA"/>
    <s v="CAMIONETAPASAJ"/>
    <s v="PARTICULAR"/>
    <s v="valentinita_zuluaga@hotmail.com"/>
    <n v="161832782"/>
    <n v="4935917"/>
    <n v="4127829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767360"/>
    <n v="1053767360"/>
    <s v="M"/>
    <s v="SEBASTIAN"/>
    <n v="0"/>
    <s v="SOLORZA"/>
    <s v="HURTADO"/>
    <d v="1986-05-11T00:00:00"/>
    <s v="GTR189"/>
    <n v="17013"/>
    <s v="AGUADAS"/>
    <n v="17"/>
    <s v="CALDAS"/>
    <m/>
    <n v="3128154784"/>
    <n v="0"/>
    <m/>
    <m/>
    <m/>
    <s v="24/10/2025"/>
    <n v="10"/>
    <n v="24"/>
    <n v="2021"/>
    <s v="T-CROSS TRENDLINE TP 1600CC 6AB A"/>
    <s v="CWS537929"/>
    <s v="9BWBL6BF4M4002729"/>
    <n v="9206077"/>
    <s v="VOLKSWAGEN"/>
    <s v="VOLKSWAGEN T-CROSS "/>
    <n v="3.0864185136897003E-2"/>
    <n v="76700000"/>
    <s v="HDI-LIBERTY"/>
    <s v="CAMIONETAPASAJ"/>
    <s v="PARTICULAR"/>
    <s v="ssh-18@hotmail.com"/>
    <n v="161776489"/>
    <n v="2367283"/>
    <n v="1969313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558319"/>
    <n v="41558319"/>
    <s v="F"/>
    <s v="AMANDA"/>
    <n v="0"/>
    <s v="GARZON"/>
    <s v="NOVA"/>
    <d v="1951-08-22T00:00:00"/>
    <s v="JGS465"/>
    <n v="0"/>
    <s v="FUSAGASUGA"/>
    <n v="25"/>
    <s v="CUNDINAMARCA"/>
    <m/>
    <n v="3167010124"/>
    <n v="0"/>
    <m/>
    <m/>
    <m/>
    <s v="04/10/2025"/>
    <n v="10"/>
    <n v="4"/>
    <n v="2017"/>
    <s v="CLIO III STYLE CA MT 1200CC AA DA"/>
    <s v="G728Q253"/>
    <s v="9FBBB8305H"/>
    <n v="8001166"/>
    <s v="RENAULT"/>
    <s v="RENAULT CLIO "/>
    <n v="4.4919298245614032E-2"/>
    <n v="34200000"/>
    <s v="MAPFRE"/>
    <s v="AUTOMOVIL"/>
    <s v="PARTICULAR"/>
    <n v="0"/>
    <n v="161823115"/>
    <n v="1536240"/>
    <n v="1270958.13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57593"/>
    <n v="43557593"/>
    <s v="F"/>
    <s v="LUZ"/>
    <s v="ESTELLA"/>
    <s v="ORTIZ"/>
    <s v="ORTIZ"/>
    <d v="1971-01-02T00:00:00"/>
    <s v="JJK749"/>
    <n v="5001"/>
    <s v="MEDELLIN"/>
    <n v="5"/>
    <s v="ANTIOQUIA"/>
    <m/>
    <n v="3113499694"/>
    <n v="0"/>
    <m/>
    <m/>
    <m/>
    <s v="30/10/2025"/>
    <n v="10"/>
    <n v="30"/>
    <n v="2017"/>
    <s v="GRAND VITARA [3] [FL SZ GLX SPORT MT 2400CC 3P 4X4"/>
    <s v="J24B1318850"/>
    <s v="JS3TA04V0H4101139"/>
    <n v="8808030"/>
    <s v="SUZUKI"/>
    <s v="SUZUKI GRAND "/>
    <n v="3.2211756129032258E-2"/>
    <n v="62000000"/>
    <s v="SURAMERICANA"/>
    <s v="CAMPERO"/>
    <s v="PARTICULAR"/>
    <s v="DIRRECCION@ATSJURIDICAS.COM"/>
    <n v="29924091"/>
    <n v="1997128.88"/>
    <n v="1658259.56"/>
    <m/>
    <m/>
    <m/>
    <n v="29989309"/>
    <n v="4013495.91"/>
    <n v="3352685.64"/>
    <m/>
    <m/>
    <m/>
    <s v=""/>
    <s v=""/>
    <s v=""/>
    <m/>
    <m/>
    <m/>
    <m/>
    <m/>
    <m/>
    <m/>
    <m/>
    <m/>
    <x v="0"/>
    <s v="COS"/>
  </r>
  <r>
    <n v="1020729927"/>
    <n v="1020729927"/>
    <s v="M"/>
    <s v="ANDRES"/>
    <s v="EDUARDO"/>
    <s v="SANCHEZ"/>
    <s v="MENDIETA"/>
    <d v="1987-10-06T00:00:00"/>
    <s v="LHZ627"/>
    <n v="0"/>
    <s v="BOGOTA"/>
    <n v="25"/>
    <s v="BOGOTA"/>
    <m/>
    <n v="3014924366"/>
    <n v="0"/>
    <m/>
    <m/>
    <m/>
    <s v="03/10/2025"/>
    <n v="10"/>
    <n v="3"/>
    <n v="2022"/>
    <s v="A 35 AMG 4MATIC TP 2000CC T CT"/>
    <n v="26092030372791"/>
    <s v="W1K1771511J336141"/>
    <n v="5801350"/>
    <s v="MERCEDES BENZ"/>
    <s v="MERCEDES BENZ A "/>
    <n v="1.816844170948155E-2"/>
    <n v="214100000"/>
    <s v="SBS"/>
    <s v="AUTOMOVIL"/>
    <s v="PARTICULAR"/>
    <s v="AESANCHEZM@HOTMAIL.COM"/>
    <n v="29953625"/>
    <n v="3889863.37"/>
    <n v="3248792.75"/>
    <m/>
    <m/>
    <m/>
    <s v=""/>
    <s v=""/>
    <s v=""/>
    <m/>
    <m/>
    <m/>
    <n v="30033683"/>
    <n v="8731722.5800000001"/>
    <n v="7317582"/>
    <m/>
    <m/>
    <m/>
    <m/>
    <m/>
    <m/>
    <m/>
    <m/>
    <m/>
    <x v="3"/>
    <s v="COS"/>
  </r>
  <r>
    <n v="7560274"/>
    <n v="7560274"/>
    <s v="M"/>
    <s v="JUAN"/>
    <s v="FERNEY"/>
    <s v="TRUJILLO"/>
    <s v="DIAZ"/>
    <d v="1970-08-06T00:00:00"/>
    <s v="GFT772"/>
    <n v="63001"/>
    <s v="ARMENIA"/>
    <n v="63"/>
    <s v="QUINDIO"/>
    <m/>
    <n v="3147212048"/>
    <n v="3175008142"/>
    <m/>
    <m/>
    <m/>
    <s v="07/10/2025"/>
    <n v="10"/>
    <n v="7"/>
    <n v="2021"/>
    <s v="SANDERO [2] [FL ZEN MT 1600CC 16V A"/>
    <s v="J759Q027725"/>
    <s v="9FB5SR0E5MM491724"/>
    <n v="8001207"/>
    <s v="RENAULT"/>
    <s v="RENAULT SANDERO "/>
    <n v="2.3967594433399603E-2"/>
    <n v="50300000"/>
    <s v="SURAMERICANA"/>
    <s v="AUTOMOVIL"/>
    <s v="PARTICULAR"/>
    <s v="juanfetru@hotmail.com"/>
    <n v="161797825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506713"/>
    <n v="32506713"/>
    <s v="F"/>
    <s v="ELIZABETH"/>
    <n v="0"/>
    <s v="HERNANDEZ"/>
    <s v="SOTELO"/>
    <d v="1953-11-26T00:00:00"/>
    <s v="DNP173"/>
    <n v="0"/>
    <s v="BOGOTA"/>
    <n v="25"/>
    <s v="BOGOTA"/>
    <m/>
    <n v="3133504393"/>
    <n v="3157320804"/>
    <m/>
    <m/>
    <m/>
    <s v="25/10/2025"/>
    <n v="10"/>
    <n v="25"/>
    <n v="2017"/>
    <s v="HILUX [8] 2.4L MT 2400CC TD 4X"/>
    <s v="2GD0180701"/>
    <s v="8AJKB8CD8H1670531"/>
    <n v="9021064"/>
    <s v="TOYOTA"/>
    <s v="TOYOTA HILUX "/>
    <n v="1.5005940879596251E-2"/>
    <n v="138700000"/>
    <s v="BOLIVAR"/>
    <s v="PICKUPDOBLECAB"/>
    <s v="PARTICULAR"/>
    <s v="hotelandresvenero@hotmail.com"/>
    <n v="161811614"/>
    <n v="2081324"/>
    <n v="1729011.39"/>
    <m/>
    <m/>
    <m/>
    <s v=""/>
    <s v=""/>
    <s v=""/>
    <m/>
    <m/>
    <m/>
    <s v=""/>
    <s v=""/>
    <s v=""/>
    <m/>
    <m/>
    <m/>
    <m/>
    <m/>
    <m/>
    <m/>
    <m/>
    <m/>
    <x v="3"/>
    <s v="COS"/>
  </r>
  <r>
    <n v="41530124"/>
    <n v="41530124"/>
    <s v="F"/>
    <s v="NORMA"/>
    <s v="VICTORIA"/>
    <s v="SANTA"/>
    <s v="JIMENEZ"/>
    <d v="1951-04-12T00:00:00"/>
    <s v="HTZ344"/>
    <n v="0"/>
    <s v="BOGOTA"/>
    <n v="25"/>
    <s v="BOGOTA"/>
    <m/>
    <n v="3005667632"/>
    <n v="3005201010"/>
    <m/>
    <m/>
    <m/>
    <s v="07/10/2025"/>
    <n v="10"/>
    <n v="7"/>
    <n v="2014"/>
    <s v="TRACKER LT TP 1800CC CT"/>
    <s v="CEL186608"/>
    <s v="3GNCJ8CE0EL186608"/>
    <n v="1606224"/>
    <s v="CHEVROLET"/>
    <s v="CHEVROLET TRACKER "/>
    <n v="3.142147577319588E-2"/>
    <n v="38800000"/>
    <s v="MAPFRE"/>
    <s v="CAMIONETA PASAJEROS"/>
    <s v="PARTICULAR"/>
    <s v="vickysan54@hotmail.com"/>
    <n v="29927601"/>
    <n v="1219153.26"/>
    <n v="1004498.54"/>
    <m/>
    <m/>
    <m/>
    <n v="29992823"/>
    <n v="1310174.68"/>
    <n v="1080987.1299999999"/>
    <m/>
    <m/>
    <m/>
    <s v=""/>
    <s v=""/>
    <s v=""/>
    <m/>
    <m/>
    <m/>
    <m/>
    <m/>
    <m/>
    <m/>
    <m/>
    <m/>
    <x v="0"/>
    <s v="COS"/>
  </r>
  <r>
    <n v="39530507"/>
    <n v="39530507"/>
    <s v="F"/>
    <s v="CLARA"/>
    <s v="CECILIA"/>
    <s v="RODRIGUEZ"/>
    <s v="GONZALEZ"/>
    <d v="1963-08-03T00:00:00"/>
    <s v="JLS913"/>
    <n v="0"/>
    <s v="BOGOTA"/>
    <n v="25"/>
    <s v="BOGOTA"/>
    <m/>
    <n v="3006946294"/>
    <n v="0"/>
    <m/>
    <m/>
    <m/>
    <s v="12/10/2026"/>
    <n v="10"/>
    <n v="12"/>
    <n v="2020"/>
    <s v="GLA 200 [X156] [FL] URBAN TP 1600CC T"/>
    <n v="27091031930224"/>
    <s v="WDC1569431J679794"/>
    <n v="5806063"/>
    <s v="MERCEDES BENZ"/>
    <s v="MERCEDES BENZ GLA "/>
    <n v="2.2692528789323166E-2"/>
    <n v="104900000"/>
    <s v="BOLIVAR"/>
    <s v="CAMIONETA PASAJEROS"/>
    <s v="PARTICULAR"/>
    <s v="evalunaclara@hotmail.com"/>
    <n v="29927669"/>
    <n v="2380446.27"/>
    <n v="1980375.02"/>
    <m/>
    <m/>
    <m/>
    <s v=""/>
    <s v=""/>
    <s v=""/>
    <m/>
    <m/>
    <m/>
    <n v="30041649"/>
    <n v="2930033.8"/>
    <n v="2442213.2799999998"/>
    <m/>
    <m/>
    <m/>
    <m/>
    <m/>
    <m/>
    <m/>
    <m/>
    <m/>
    <x v="0"/>
    <s v="COS"/>
  </r>
  <r>
    <n v="52423174"/>
    <n v="52423174"/>
    <s v="F"/>
    <s v="GLADYS"/>
    <s v="XIMENA"/>
    <s v="MORENO"/>
    <s v="PEREZ"/>
    <d v="1977-11-08T00:00:00"/>
    <s v="KXV168"/>
    <n v="0"/>
    <s v="BOGOTA"/>
    <n v="25"/>
    <s v="BOGOTA"/>
    <m/>
    <n v="3108089615"/>
    <n v="0"/>
    <m/>
    <m/>
    <m/>
    <s v="17/10/2025"/>
    <n v="10"/>
    <n v="17"/>
    <n v="2023"/>
    <s v="COROLLA CROSS SE-G HYBRID TP 1800CC 7AB 4"/>
    <s v="2ZR2P74131"/>
    <s v="9BRKZAAG3P0630159"/>
    <n v="9006179"/>
    <s v="TOYOTA"/>
    <s v="TOYOTA COROLLA "/>
    <n v="1.8092727272727274E-2"/>
    <n v="123200000"/>
    <s v="MAPFRE"/>
    <s v="CAMIONETAPASAJ"/>
    <s v="PARTICULAR"/>
    <s v="ximenamorenoperez@gmail.com"/>
    <n v="161813077"/>
    <n v="2229024"/>
    <n v="1853129.12"/>
    <m/>
    <m/>
    <m/>
    <s v=""/>
    <s v=""/>
    <s v=""/>
    <m/>
    <m/>
    <m/>
    <s v=""/>
    <s v=""/>
    <s v=""/>
    <m/>
    <m/>
    <m/>
    <m/>
    <m/>
    <m/>
    <m/>
    <m/>
    <m/>
    <x v="3"/>
    <s v="COS"/>
  </r>
  <r>
    <n v="52736217"/>
    <n v="52736217"/>
    <s v="F"/>
    <s v="MAIRA"/>
    <s v="JACQUELINE"/>
    <s v="LOZANO"/>
    <s v="PALACIOS"/>
    <d v="1981-07-26T00:00:00"/>
    <s v="JQY802"/>
    <n v="0"/>
    <s v="BOGOTA"/>
    <n v="25"/>
    <s v="BOGOTA"/>
    <m/>
    <n v="3118141117"/>
    <n v="0"/>
    <m/>
    <m/>
    <m/>
    <s v="29/10/2025"/>
    <n v="10"/>
    <n v="29"/>
    <n v="2021"/>
    <s v="S-CROSS GL 2WD AT 1600CC 2AB A"/>
    <s v="TSMYA22S4MM755551"/>
    <s v="TSMYA22S4MM755551"/>
    <n v="8806015"/>
    <s v="SUZUKI"/>
    <s v="SUZUKI S-CROSS "/>
    <n v="1.9466720351390923E-2"/>
    <n v="68300000"/>
    <s v="ALLIANZ"/>
    <s v="CAMIONETAPASAJ"/>
    <s v="PARTICULAR"/>
    <s v="mairalozanopalacios1@gmail.com"/>
    <n v="161916859"/>
    <n v="1329577"/>
    <n v="1097291.25"/>
    <m/>
    <m/>
    <m/>
    <s v=""/>
    <s v=""/>
    <s v=""/>
    <m/>
    <m/>
    <m/>
    <s v=""/>
    <s v=""/>
    <s v=""/>
    <m/>
    <m/>
    <m/>
    <m/>
    <m/>
    <m/>
    <m/>
    <m/>
    <m/>
    <x v="1"/>
    <s v="COS"/>
  </r>
  <r>
    <n v="66864684"/>
    <n v="66864684"/>
    <s v="F"/>
    <s v="ALEJANDRA"/>
    <n v="0"/>
    <s v="RENDÃ“N"/>
    <s v="LÃ“PEZ"/>
    <d v="1972-03-04T00:00:00"/>
    <s v="UDT596"/>
    <n v="0"/>
    <s v="TULUA"/>
    <n v="76"/>
    <s v="VALLE DEL CAUCA"/>
    <m/>
    <n v="3176463625"/>
    <n v="0"/>
    <m/>
    <m/>
    <m/>
    <s v="31/10/2025"/>
    <n v="10"/>
    <n v="31"/>
    <n v="2015"/>
    <s v="PATHFINDER [4] [R52] EXCLUSIVE TP 3500CC 6AB A"/>
    <s v="VQ35668133Y"/>
    <s v="5N1AR2MM8EC722630"/>
    <n v="6408110"/>
    <s v="NISSAN"/>
    <s v="NISSAN PATHFINDER "/>
    <n v="2.8978604651162792E-2"/>
    <n v="68800000"/>
    <s v="ALLIANZ"/>
    <s v="CAMPERO"/>
    <s v="PARTICULAR"/>
    <s v="academicojuan@gmail.com"/>
    <n v="161911901"/>
    <n v="1993728"/>
    <n v="1655401.8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457069"/>
    <n v="43457069"/>
    <s v="F"/>
    <s v="ADY"/>
    <n v="0"/>
    <s v="OCAMPO"/>
    <s v="GIRALDO"/>
    <d v="1968-10-05T00:00:00"/>
    <s v="FIW588"/>
    <n v="5615"/>
    <s v="RIONEGRO"/>
    <n v="5"/>
    <s v="ANTIOQUIA"/>
    <m/>
    <n v="3117920788"/>
    <n v="3104205049"/>
    <m/>
    <m/>
    <m/>
    <s v="23/10/2025"/>
    <n v="10"/>
    <n v="23"/>
    <n v="2022"/>
    <s v="VITARA GL AT 1600CC 2AB ABS 4X"/>
    <s v="M16A2379968"/>
    <s v="TSMYD21S3NMA30343"/>
    <n v="8806018"/>
    <s v="SUZUKI"/>
    <s v="SUZUKI VITARA "/>
    <n v="2.4704640730717185E-2"/>
    <n v="73900000"/>
    <s v="HDI-LIBERTY"/>
    <s v="CAMIONETA PASAJEROS"/>
    <s v="PARTICULAR"/>
    <s v="adiocampo09@hotmail.com"/>
    <n v="29975629"/>
    <n v="1825672.95"/>
    <n v="1514178.95"/>
    <m/>
    <m/>
    <m/>
    <s v=""/>
    <s v=""/>
    <s v=""/>
    <m/>
    <m/>
    <m/>
    <n v="30157814"/>
    <n v="2537434.3199999998"/>
    <n v="2112297.75"/>
    <m/>
    <m/>
    <m/>
    <m/>
    <m/>
    <m/>
    <m/>
    <m/>
    <m/>
    <x v="1"/>
    <s v="COS"/>
  </r>
  <r>
    <n v="52427495"/>
    <n v="52427495"/>
    <s v="F"/>
    <s v="LIGIA"/>
    <s v="ESPERANZA"/>
    <s v="CORTES"/>
    <s v="PINZON"/>
    <d v="1978-05-16T00:00:00"/>
    <s v="JXV988"/>
    <n v="0"/>
    <s v="BOGOTA"/>
    <n v="25"/>
    <s v="BOGOTA"/>
    <m/>
    <n v="3164659900"/>
    <n v="0"/>
    <m/>
    <m/>
    <m/>
    <s v="11/10/2025"/>
    <n v="10"/>
    <n v="11"/>
    <n v="2021"/>
    <s v="T-CROSS COMFORTLINE TP 1000CC T 6AB"/>
    <s v="DHS319784"/>
    <s v="9BWBH6BF4M4078999"/>
    <n v="9206085"/>
    <s v="VOLKSWAGEN"/>
    <s v="VOLKSWAGEN T-CROSS "/>
    <n v="1.8712199488491048E-2"/>
    <n v="78200000"/>
    <s v="ALLIANZ"/>
    <s v="CAMIONETAPASAJ"/>
    <s v="PARTICULAR"/>
    <s v="ligia.e.cortes.p@gmail.com"/>
    <n v="161815824"/>
    <n v="1463294"/>
    <n v="1209659.12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88225527"/>
    <n v="88225527"/>
    <s v="M"/>
    <s v="HENRY"/>
    <s v="YEZID"/>
    <s v="SARMIENTO"/>
    <s v="LAMPREA"/>
    <d v="1976-11-02T00:00:00"/>
    <s v="NMV022"/>
    <n v="0"/>
    <s v="CUCUTA"/>
    <n v="54"/>
    <s v="NORTE DE SANTANDER"/>
    <m/>
    <n v="3158675270"/>
    <n v="0"/>
    <m/>
    <m/>
    <m/>
    <s v="27/10/2025"/>
    <n v="10"/>
    <n v="27"/>
    <n v="2024"/>
    <s v="PRADO [LC 150] TX-L [FL] [2] TP 2800CC 5P TD TC C"/>
    <s v="1GD9216219"/>
    <s v="JTEBR3FJ1R5028658"/>
    <n v="9008231"/>
    <s v="TOYOTA"/>
    <s v="TOYOTA PRADO "/>
    <n v="1.647887663417431E-2"/>
    <n v="348800000"/>
    <s v="ALLIANZ"/>
    <s v="CAMPERO"/>
    <s v="PARTICULAR"/>
    <n v="0"/>
    <n v="29958359"/>
    <n v="5747832.1699999999"/>
    <n v="4810111.07"/>
    <m/>
    <m/>
    <m/>
    <s v=""/>
    <s v=""/>
    <s v=""/>
    <m/>
    <m/>
    <m/>
    <n v="30043168"/>
    <n v="8011192.7300000004"/>
    <n v="6712094.7300000004"/>
    <m/>
    <m/>
    <m/>
    <m/>
    <m/>
    <m/>
    <m/>
    <m/>
    <m/>
    <x v="3"/>
    <s v="COS"/>
  </r>
  <r>
    <n v="42997013"/>
    <n v="42997013"/>
    <s v="F"/>
    <s v="MARIA"/>
    <s v="ELENA"/>
    <s v="MEJIA"/>
    <s v="OSPINA"/>
    <d v="1959-12-08T00:00:00"/>
    <s v="FVQ621"/>
    <n v="5001"/>
    <s v="MEDELLIN"/>
    <n v="5"/>
    <s v="ANTIOQUIA"/>
    <m/>
    <n v="3104102169"/>
    <n v="3006741509"/>
    <m/>
    <m/>
    <m/>
    <s v="14/10/2025"/>
    <n v="10"/>
    <n v="14"/>
    <n v="2020"/>
    <s v="LOGAN [2] AUTHENTIQUE / LIFE MT 1600CC 8V AA 2AB"/>
    <s v="A812UF48019"/>
    <s v="9FB4SREB4LM000191"/>
    <n v="8001187"/>
    <s v="RENAULT"/>
    <s v="RENAULT LOGAN "/>
    <n v="3.1416860049627793E-2"/>
    <n v="40300000"/>
    <s v="ALLIANZ"/>
    <s v="AUTOMOVIL"/>
    <s v="PARTICULAR"/>
    <s v="mariaemejia08@gmail.com"/>
    <n v="29951529"/>
    <n v="1266099.46"/>
    <n v="1043949.13"/>
    <m/>
    <m/>
    <m/>
    <n v="29978973"/>
    <n v="1325295.71"/>
    <n v="1093693.8700000001"/>
    <m/>
    <m/>
    <m/>
    <s v=""/>
    <s v=""/>
    <s v=""/>
    <m/>
    <m/>
    <m/>
    <m/>
    <m/>
    <m/>
    <m/>
    <m/>
    <m/>
    <x v="0"/>
    <s v="COS"/>
  </r>
  <r>
    <n v="11226681"/>
    <n v="11226681"/>
    <s v="M"/>
    <s v="CARLOS"/>
    <s v="ANDRES"/>
    <s v="NIETO"/>
    <s v="LAGUNA"/>
    <d v="1981-08-11T00:00:00"/>
    <s v="NFV125"/>
    <n v="25307"/>
    <s v="GIRARDOT"/>
    <n v="25"/>
    <s v="CUNDINAMARCA"/>
    <m/>
    <n v="3115571381"/>
    <n v="3115571380"/>
    <m/>
    <m/>
    <m/>
    <s v="23/10/2026"/>
    <n v="10"/>
    <n v="23"/>
    <n v="2023"/>
    <s v="RANGER [5] [FL]  XLT TP 3200CC TD 4X4 EUR"/>
    <s v="SA2WPJ339281"/>
    <s v="8AFAR23Y0PJ339281"/>
    <n v="3021093"/>
    <s v="FORD"/>
    <s v="FORD RANGER "/>
    <n v="1.5164721215959468E-2"/>
    <n v="157900000"/>
    <s v="MAPFRE"/>
    <s v="PICKUP DOBLE CABINA"/>
    <s v="PARTICULAR"/>
    <s v="edyconst@hotnail.com"/>
    <n v="29953995"/>
    <n v="2394509.48"/>
    <n v="1992192.84"/>
    <m/>
    <m/>
    <m/>
    <s v=""/>
    <s v=""/>
    <s v=""/>
    <m/>
    <m/>
    <m/>
    <n v="30034429"/>
    <n v="2383658.6"/>
    <n v="1983074.45"/>
    <m/>
    <m/>
    <m/>
    <m/>
    <m/>
    <m/>
    <m/>
    <m/>
    <m/>
    <x v="3"/>
    <s v="COS"/>
  </r>
  <r>
    <n v="32491774"/>
    <n v="32491774"/>
    <s v="F"/>
    <s v="RUTH"/>
    <s v="AMPARO"/>
    <s v="CHAMORRO"/>
    <s v="RENDON"/>
    <d v="1952-10-10T00:00:00"/>
    <s v="NGX860"/>
    <n v="5001"/>
    <s v="MEDELLIN"/>
    <n v="5"/>
    <s v="ANTIOQUIA"/>
    <m/>
    <n v="3155390085"/>
    <n v="0"/>
    <m/>
    <m/>
    <m/>
    <s v="05/10/2025"/>
    <n v="10"/>
    <n v="5"/>
    <n v="2024"/>
    <s v="LOGAN [2] [FL] INTENS TP 1600CC 16V A"/>
    <s v="J759Q237435"/>
    <s v="9FB4SR4D8RM756696"/>
    <n v="8001204"/>
    <s v="RENAULT"/>
    <s v="RENAULT LOGAN "/>
    <n v="3.1497777777777777E-2"/>
    <n v="68400000"/>
    <s v="ALLIANZ"/>
    <s v="AUTOMOVIL"/>
    <s v="PARTICULAR"/>
    <s v="amparochamorro10@gmail.com"/>
    <n v="161800869"/>
    <n v="2154448"/>
    <n v="1790460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6131116"/>
    <n v="1116131116"/>
    <s v="F"/>
    <s v="PAOLA"/>
    <s v="ANDREA"/>
    <s v="MUÃ‘OZ"/>
    <s v="MARTINEZ"/>
    <d v="1989-04-15T00:00:00"/>
    <s v="GJX835"/>
    <n v="76622"/>
    <s v="ROLDANILLO"/>
    <n v="76"/>
    <s v="VALLE DEL CAUCA"/>
    <m/>
    <n v="3127788527"/>
    <n v="0"/>
    <m/>
    <m/>
    <m/>
    <s v="13/10/2025"/>
    <n v="10"/>
    <n v="13"/>
    <n v="2020"/>
    <s v="RIO ZENITH MT 1400CC 5P CT"/>
    <s v="G4LCKE707161"/>
    <s v="3KPA341ABLE221150"/>
    <n v="4601260"/>
    <s v="KIA"/>
    <s v="KIA RIO "/>
    <n v="4.5762181500872599E-2"/>
    <n v="57300000"/>
    <s v="MAPFRE"/>
    <s v="AUTOMOVIL"/>
    <s v="PARTICULAR"/>
    <s v="paola890415@yahoo.com"/>
    <n v="161900157"/>
    <n v="2622173"/>
    <n v="2183506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148341"/>
    <n v="42148341"/>
    <s v="F"/>
    <s v="EDNA"/>
    <s v="MARITZA"/>
    <s v="HENAO"/>
    <s v="GRAJALES"/>
    <d v="1982-02-27T00:00:00"/>
    <s v="EPZ630"/>
    <n v="0"/>
    <s v="DOS QUEBRADAS"/>
    <n v="66"/>
    <s v="RISARALDA"/>
    <m/>
    <n v="3217395414"/>
    <n v="0"/>
    <m/>
    <m/>
    <m/>
    <s v="04/10/2026"/>
    <n v="10"/>
    <n v="4"/>
    <n v="2019"/>
    <s v="2 [2] GRAND TOURING LX SED TP 1500CC 6AB TC"/>
    <s v="P540464696"/>
    <s v="3MDDJ2HAAKM208361"/>
    <n v="5601174"/>
    <s v="MAZDA"/>
    <s v="MAZDA 2 "/>
    <n v="3.1542844546850995E-2"/>
    <n v="65100000"/>
    <s v="BOLIVAR"/>
    <s v="AUTOMOVIL"/>
    <s v="PARTICULAR"/>
    <s v="ehenaograjales@gmail.com"/>
    <n v="29939753"/>
    <n v="2053439.18"/>
    <n v="1705579.14"/>
    <m/>
    <m/>
    <m/>
    <n v="30002716"/>
    <n v="1658296.42"/>
    <n v="1373526.4"/>
    <m/>
    <m/>
    <m/>
    <s v=""/>
    <s v=""/>
    <s v=""/>
    <m/>
    <m/>
    <m/>
    <m/>
    <m/>
    <m/>
    <m/>
    <m/>
    <m/>
    <x v="0"/>
    <s v="COS"/>
  </r>
  <r>
    <n v="32742426"/>
    <n v="32742426"/>
    <s v="F"/>
    <s v="EVELYN"/>
    <n v="0"/>
    <s v="VILLABON"/>
    <s v="LOPEZ"/>
    <d v="1969-12-09T00:00:00"/>
    <s v="KVT014"/>
    <n v="0"/>
    <s v="MONTERIA"/>
    <n v="0"/>
    <s v="CÃ“RDOBA"/>
    <m/>
    <n v="3008101652"/>
    <n v="0"/>
    <m/>
    <m/>
    <m/>
    <s v="06/10/2026"/>
    <n v="10"/>
    <n v="6"/>
    <n v="2023"/>
    <s v="RAV4 [5] XROAD TP 2500CC 4X4 7"/>
    <s v="A25AS145724"/>
    <s v="JTMJ13FV6PD101018"/>
    <n v="9006180"/>
    <s v="TOYOTA"/>
    <s v="TOYOTA RAV4 "/>
    <n v="2.3281959378733574E-2"/>
    <n v="167400000"/>
    <s v="BOLIVAR"/>
    <s v="CAMIONETAPASAJ"/>
    <s v="PARTICULAR"/>
    <s v="evillabon@gmail.com"/>
    <n v="161814492"/>
    <n v="3897400"/>
    <n v="3255126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59592"/>
    <n v="19359592"/>
    <s v="M"/>
    <s v="GONZALO"/>
    <n v="0"/>
    <s v="RUEDA"/>
    <s v="SERRANO"/>
    <d v="1958-11-27T00:00:00"/>
    <s v="RLR010"/>
    <n v="0"/>
    <s v="BOGOTA"/>
    <n v="25"/>
    <s v="BOGOTA"/>
    <m/>
    <n v="3118530379"/>
    <n v="3204511236"/>
    <m/>
    <m/>
    <m/>
    <s v="10/10/2026"/>
    <n v="10"/>
    <n v="10"/>
    <n v="2011"/>
    <s v="CAPTIVA SPORT AT 2400CC 5P 4X"/>
    <s v="CBS681067"/>
    <s v="3GNAL7EC1BS681067"/>
    <n v="1606213"/>
    <s v="CHEVROLET"/>
    <s v="CHEVROLET CAPTIVA "/>
    <n v="3.9594999999999998E-2"/>
    <n v="31000000"/>
    <s v="BOLIVAR"/>
    <s v="CAMIONETAPASAJ"/>
    <s v="PARTICULAR"/>
    <s v="gonzalo.rueda.serrano@gmail.com"/>
    <n v="161905503"/>
    <n v="1227445"/>
    <n v="1011466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66161"/>
    <n v="3366161"/>
    <s v="M"/>
    <s v="LUIS"/>
    <s v="ENRIQUE"/>
    <s v="ECHAVARRIA"/>
    <s v="CUARTAS"/>
    <d v="1958-07-26T00:00:00"/>
    <s v="EGZ399"/>
    <n v="5001"/>
    <s v="MEDELLIN"/>
    <n v="5"/>
    <s v="ANTIOQUIA"/>
    <m/>
    <n v="3004750509"/>
    <n v="3052593205"/>
    <m/>
    <m/>
    <m/>
    <s v="31/10/2025"/>
    <n v="10"/>
    <n v="31"/>
    <n v="2018"/>
    <s v="SPORTAGE [4] EMOTION MT 2000CC 2AB ABS"/>
    <s v="G4NAHH751457"/>
    <s v="KNAPM81ABJ7363030"/>
    <n v="4606101"/>
    <s v="KIA"/>
    <s v="KIA SPORTAGE "/>
    <n v="2.6487193099121707E-2"/>
    <n v="79700000"/>
    <s v="BOLIVAR"/>
    <s v="CAMIONETA PASAJEROS"/>
    <s v="PARTICULAR"/>
    <s v="enriqueluis1050@gmail.com"/>
    <n v="29942921"/>
    <n v="2111029.29"/>
    <n v="1753974.19"/>
    <m/>
    <m/>
    <m/>
    <s v=""/>
    <s v=""/>
    <s v=""/>
    <m/>
    <m/>
    <m/>
    <n v="30054245"/>
    <n v="2599143.11"/>
    <n v="2164153.87"/>
    <m/>
    <m/>
    <m/>
    <m/>
    <m/>
    <m/>
    <m/>
    <m/>
    <m/>
    <x v="0"/>
    <s v="COS"/>
  </r>
  <r>
    <n v="28627588"/>
    <n v="28627588"/>
    <s v="F"/>
    <s v="LUCIA"/>
    <s v="FERNANDA"/>
    <s v="NUÃ‘EZ"/>
    <s v="ESCAMILLA"/>
    <d v="1970-10-06T00:00:00"/>
    <s v="JFZ275"/>
    <n v="25473"/>
    <s v="MOSQUERA"/>
    <n v="25"/>
    <s v="CUNDINAMARCA"/>
    <m/>
    <n v="3106254691"/>
    <n v="0"/>
    <m/>
    <m/>
    <m/>
    <s v="24/10/2025"/>
    <n v="10"/>
    <n v="24"/>
    <n v="2016"/>
    <s v="ESCAPE [3] SE TP 2000CC 4X4"/>
    <s v="G1B70266"/>
    <s v="WF0CP6A91G1B70266"/>
    <n v="3008052"/>
    <s v="FORD"/>
    <s v="FORD ESCAPE "/>
    <n v="1.9526014467408585E-2"/>
    <n v="62900000"/>
    <s v="SURAMERICANA"/>
    <s v="CAMPERO"/>
    <s v="PARTICULAR"/>
    <s v="mafenues@hotmail.com"/>
    <n v="29946745"/>
    <n v="1228186.31"/>
    <n v="1012089.34"/>
    <m/>
    <m/>
    <m/>
    <n v="30006177"/>
    <n v="1529405.52"/>
    <n v="1265214.72"/>
    <m/>
    <m/>
    <m/>
    <s v=""/>
    <s v=""/>
    <s v=""/>
    <m/>
    <m/>
    <m/>
    <m/>
    <m/>
    <m/>
    <m/>
    <m/>
    <m/>
    <x v="1"/>
    <s v="COS"/>
  </r>
  <r>
    <n v="76330463"/>
    <n v="76330463"/>
    <s v="M"/>
    <s v="HORLY"/>
    <s v="FERNANDO"/>
    <s v="ORTEGA"/>
    <s v="CUADROS"/>
    <d v="1978-11-25T00:00:00"/>
    <s v="MYU989"/>
    <n v="0"/>
    <s v="POPAYAN"/>
    <n v="19"/>
    <s v="CAUCA"/>
    <m/>
    <n v="3146185228"/>
    <n v="0"/>
    <m/>
    <m/>
    <m/>
    <s v="09/10/2025"/>
    <n v="10"/>
    <n v="9"/>
    <n v="2025"/>
    <s v="CX5 [2] [FL] TOURING TP 2000CC 6AB R"/>
    <s v="PE21954601"/>
    <s v="JM7KF2W7AS0107898"/>
    <n v="5606105"/>
    <s v="MAZDA"/>
    <s v="MAZDA CX5 "/>
    <n v="2.3505034588777864E-2"/>
    <n v="130100000"/>
    <s v="ALLIANZ"/>
    <s v="CAMIONETAPASAJ"/>
    <s v="PARTICULAR"/>
    <s v="horlyfernando@hotmail.com"/>
    <n v="161876249"/>
    <n v="3058005"/>
    <n v="2549752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0421802"/>
    <n v="1090421802"/>
    <s v="F"/>
    <s v="LIDA"/>
    <s v="FABIOLA"/>
    <s v="HERRAN"/>
    <s v="OVIEDO"/>
    <d v="1990-07-18T00:00:00"/>
    <s v="JUX638"/>
    <n v="54874"/>
    <s v="VILLA DEL ROSARIO"/>
    <n v="54"/>
    <s v="NORTE DE SANTANDER"/>
    <m/>
    <n v="3108865564"/>
    <n v="0"/>
    <m/>
    <m/>
    <m/>
    <s v="11/10/2025"/>
    <n v="10"/>
    <n v="11"/>
    <n v="2022"/>
    <s v="BEAT LTZ MT 1200CC 4P AA 2AB"/>
    <s v="Z1202230L4AX0080"/>
    <s v="9GACE5CD5NB008420"/>
    <n v="1601322"/>
    <s v="CHEVROLET"/>
    <s v="CHEVROLET BEAT "/>
    <n v="4.0360607792207792E-2"/>
    <n v="46200000"/>
    <s v="HDI SEGUROS"/>
    <s v="AUTOMOVIL"/>
    <s v="PARTICULAR"/>
    <s v="lidafabiola.herran@gmail.com"/>
    <n v="29972721"/>
    <n v="1864660.08"/>
    <n v="1546941.24"/>
    <m/>
    <m/>
    <m/>
    <n v="30012516"/>
    <n v="1832905.53"/>
    <n v="1520256.75"/>
    <m/>
    <m/>
    <m/>
    <s v=""/>
    <s v=""/>
    <s v=""/>
    <m/>
    <m/>
    <m/>
    <m/>
    <m/>
    <m/>
    <m/>
    <m/>
    <m/>
    <x v="0"/>
    <s v="COS"/>
  </r>
  <r>
    <n v="43007243"/>
    <n v="43007243"/>
    <s v="F"/>
    <s v="AURA"/>
    <s v="LUZ"/>
    <s v="ECHEVERRI"/>
    <s v="VELEZ"/>
    <d v="1960-02-06T00:00:00"/>
    <s v="MIX054"/>
    <n v="5001"/>
    <s v="MEDELLIN"/>
    <n v="5"/>
    <s v="ANTIOQUIA"/>
    <m/>
    <n v="3006078425"/>
    <n v="0"/>
    <m/>
    <m/>
    <m/>
    <s v="02/10/2025"/>
    <n v="10"/>
    <n v="2"/>
    <n v="2013"/>
    <s v="Q5 2.0 TFSI S-TRON TP 2000CC T CT"/>
    <s v="CDN258056"/>
    <s v="WAUZZ8R3DA000561"/>
    <n v="608001"/>
    <s v="AUDI"/>
    <s v="AUDI Q5 "/>
    <n v="3.3631083650190116E-2"/>
    <n v="52600000"/>
    <s v="SURAMERICANA"/>
    <s v="CAMPERO"/>
    <s v="PARTICULAR"/>
    <s v="salsamerias@hotmail.com"/>
    <n v="161813225"/>
    <n v="1768995"/>
    <n v="1466550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820728"/>
    <n v="5820728"/>
    <s v="M"/>
    <s v="ANDRES"/>
    <s v="EMILIO"/>
    <s v="TORRES"/>
    <s v="ALFARO"/>
    <d v="1981-03-23T00:00:00"/>
    <s v="KRQ251"/>
    <n v="0"/>
    <s v="IBAGUE"/>
    <n v="73"/>
    <s v="TOLIMA"/>
    <m/>
    <n v="3213228004"/>
    <n v="3169884101"/>
    <m/>
    <m/>
    <m/>
    <s v="29/10/2025"/>
    <n v="10"/>
    <n v="29"/>
    <n v="2023"/>
    <s v="CX30 GRAND TOURING LX HYB TP 2000CC 7AB R18 TC"/>
    <s v="PE40754461"/>
    <s v="3MVDM2W7APL206062"/>
    <n v="5606112"/>
    <s v="MAZDA"/>
    <s v="MAZDA CX30 "/>
    <n v="1.8437936726039019E-2"/>
    <n v="117900000"/>
    <s v="ALLIANZ"/>
    <s v="CAMIONETA PASAJEROS"/>
    <s v="PARTICULAR"/>
    <s v="andres_toro30@hotmail.com"/>
    <n v="29953609"/>
    <n v="2173832.7400000002"/>
    <n v="1806750.2"/>
    <m/>
    <m/>
    <m/>
    <s v=""/>
    <s v=""/>
    <s v=""/>
    <m/>
    <m/>
    <m/>
    <n v="30033647"/>
    <n v="1976447.69"/>
    <n v="1640880.41"/>
    <m/>
    <m/>
    <m/>
    <m/>
    <m/>
    <m/>
    <m/>
    <m/>
    <m/>
    <x v="3"/>
    <s v="COS"/>
  </r>
  <r>
    <n v="70055710"/>
    <n v="70055710"/>
    <s v="M"/>
    <s v="RAUL"/>
    <s v="DE JESUS"/>
    <s v="CARDONA"/>
    <s v="JARAMILLO"/>
    <d v="1953-05-26T00:00:00"/>
    <s v="IYO344"/>
    <n v="5266"/>
    <s v="ENVIGADO"/>
    <n v="5"/>
    <s v="ANTIOQUIA"/>
    <m/>
    <n v="3004314935"/>
    <n v="3004319350"/>
    <m/>
    <m/>
    <m/>
    <s v="03/10/2025"/>
    <n v="10"/>
    <n v="3"/>
    <n v="2016"/>
    <s v="FIESTA [7] SPORTBACK SE TP 1600CC 4P"/>
    <s v="GM108833"/>
    <s v="GM108833"/>
    <n v="3001139"/>
    <s v="FORD"/>
    <s v="FORD FIESTA "/>
    <n v="4.8255538461538461E-2"/>
    <n v="39000000"/>
    <s v="BOLIVAR"/>
    <s v="AUTOMOVIL"/>
    <s v="PARTICULAR"/>
    <s v="rcardonj@gmail.com"/>
    <n v="161814510"/>
    <n v="1881966"/>
    <n v="1561484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921668"/>
    <n v="13921668"/>
    <s v="M"/>
    <s v="JOAQUIN"/>
    <s v="EMILIO"/>
    <s v="BECERRA"/>
    <s v="CABRERA"/>
    <d v="1959-08-09T00:00:00"/>
    <s v="DLM346"/>
    <n v="68001"/>
    <s v="BUCARAMANGA"/>
    <n v="68"/>
    <s v="SANTANDER"/>
    <m/>
    <n v="3164377397"/>
    <n v="3076350438"/>
    <m/>
    <m/>
    <m/>
    <s v="30/10/2025"/>
    <n v="10"/>
    <n v="30"/>
    <n v="2012"/>
    <s v="CAPTIVA SPORT AT 2400CC 5P 4X"/>
    <s v="CCS549099"/>
    <s v="3GNAL7EK0CS549099"/>
    <n v="1606211"/>
    <s v="CHEVROLET"/>
    <s v="CHEVROLET CAPTIVA "/>
    <n v="4.2707953020134228E-2"/>
    <n v="29800000"/>
    <s v="MAPFRE"/>
    <s v="CAMIONETAPASAJ"/>
    <s v="PARTICULAR"/>
    <s v="info@didacsan.com"/>
    <n v="161838826"/>
    <n v="1272697"/>
    <n v="1049493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220949"/>
    <n v="28220949"/>
    <s v="F"/>
    <s v="KAREN"/>
    <s v="JIMENA"/>
    <s v="HERRERA"/>
    <s v="MANTILLA"/>
    <d v="1985-07-24T00:00:00"/>
    <s v="DTN273"/>
    <n v="68406"/>
    <s v="LEBRIJA"/>
    <n v="68"/>
    <s v="SANTANDER"/>
    <m/>
    <n v="3156528746"/>
    <n v="0"/>
    <m/>
    <m/>
    <m/>
    <s v="24/10/2025"/>
    <n v="10"/>
    <n v="24"/>
    <n v="2018"/>
    <s v="SANDERO [2] EXPRESSION MT 1600CC 8V AA 2AB"/>
    <s v="A812Q010954"/>
    <s v="9FB5SREB4JM762100"/>
    <n v="8001190"/>
    <s v="RENAULT"/>
    <s v="RENAULT SANDERO "/>
    <n v="3.9958149076517152E-2"/>
    <n v="37900000"/>
    <s v="MAPFRE"/>
    <s v="AUTOMOVIL"/>
    <s v="PARTICULAR"/>
    <n v="0"/>
    <n v="29931161"/>
    <n v="1514413.85"/>
    <n v="1252616.68"/>
    <m/>
    <m/>
    <m/>
    <n v="29996358"/>
    <n v="2147039.85"/>
    <n v="1784235.17"/>
    <m/>
    <m/>
    <m/>
    <s v=""/>
    <s v=""/>
    <s v=""/>
    <m/>
    <m/>
    <m/>
    <m/>
    <m/>
    <m/>
    <m/>
    <m/>
    <m/>
    <x v="0"/>
    <s v="COS"/>
  </r>
  <r>
    <n v="43269422"/>
    <n v="43269422"/>
    <s v="F"/>
    <s v="ZAIDA"/>
    <s v="MILENA"/>
    <s v="GALLEGO"/>
    <s v="LOPEZ"/>
    <d v="1981-07-19T00:00:00"/>
    <s v="LHV582"/>
    <n v="5001"/>
    <s v="MEDELLIN"/>
    <n v="5"/>
    <s v="ANTIOQUIA"/>
    <m/>
    <n v="3004093692"/>
    <n v="3153112618"/>
    <m/>
    <m/>
    <m/>
    <s v="31/10/2025"/>
    <n v="10"/>
    <n v="31"/>
    <n v="2023"/>
    <s v="VITARA GL AT 1600CC 2AB A"/>
    <s v="M16A2400337"/>
    <s v="TSMYD21S3PMB15217"/>
    <n v="8806018"/>
    <s v="SUZUKI"/>
    <s v="SUZUKI VITARA "/>
    <n v="3.8798886138613861E-2"/>
    <n v="80800000"/>
    <s v="SBS"/>
    <s v="CAMIONETAPASAJ"/>
    <s v="PARTICULAR"/>
    <s v="zaidamile24@gmail.com"/>
    <n v="161929739"/>
    <n v="3134950"/>
    <n v="2614411.49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567809"/>
    <n v="29567809"/>
    <s v="F"/>
    <s v="PAOLA"/>
    <s v="ANDREA"/>
    <s v="MARQUEZ"/>
    <s v="POLANCO"/>
    <d v="1979-04-05T00:00:00"/>
    <s v="FRN144"/>
    <n v="76001"/>
    <s v="CALI"/>
    <n v="76"/>
    <s v="VALLE DEL CAUCA"/>
    <m/>
    <n v="3168766959"/>
    <n v="3156949515"/>
    <m/>
    <m/>
    <m/>
    <s v="12/10/2025"/>
    <n v="10"/>
    <n v="12"/>
    <n v="2018"/>
    <s v="JOURNEY SE/EXPRESS [FL] TP 2400CC 5PSJ"/>
    <s v="3C4PDCAB1JT260531"/>
    <s v="3C4PDCAB1JT260531"/>
    <n v="2406042"/>
    <s v="DODGE"/>
    <s v="DODGE JOURNEY "/>
    <n v="4.6541170018281536E-2"/>
    <n v="54700000"/>
    <s v="HDI-LIBERTY"/>
    <s v="CAMIONETAPASAJ"/>
    <s v="PARTICULAR"/>
    <n v="0"/>
    <n v="161916049"/>
    <n v="2545802"/>
    <n v="2119329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2866232"/>
    <n v="1082866232"/>
    <s v="F"/>
    <s v="LEDYS"/>
    <s v="DEL CARMEN"/>
    <s v="LATORRES"/>
    <s v="CARDENAS"/>
    <d v="1987-07-16T00:00:00"/>
    <s v="NSO421"/>
    <n v="0"/>
    <s v="SANTA MARTA"/>
    <n v="47"/>
    <s v="MAGDALENA"/>
    <m/>
    <n v="3008139607"/>
    <n v="0"/>
    <m/>
    <m/>
    <m/>
    <s v="02/10/2026"/>
    <n v="10"/>
    <n v="2"/>
    <n v="2025"/>
    <s v="MARCH [FL] [2] SENSE AT 1600CC 6AB A"/>
    <s v="HR16541254U"/>
    <s v="3N1CK3CE6ZL417092"/>
    <n v="6401256"/>
    <s v="NISSAN"/>
    <s v="NISSAN MARCH "/>
    <n v="4.4120162002945509E-2"/>
    <n v="67900000"/>
    <s v="BOLIVAR"/>
    <s v="AUTOMOVIL"/>
    <s v="PARTICULAR"/>
    <s v="latorres_la87@gamil.com"/>
    <n v="161905540"/>
    <n v="2995759"/>
    <n v="2497444.9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900988"/>
    <n v="4900988"/>
    <s v="M"/>
    <s v="VICTOR"/>
    <s v="MANUEL"/>
    <s v="BRAVO"/>
    <s v="SALGADO"/>
    <d v="1974-08-17T00:00:00"/>
    <s v="LGP005"/>
    <n v="0"/>
    <s v="BOGOTA"/>
    <n v="25"/>
    <s v="BOGOTA"/>
    <m/>
    <n v="3156650129"/>
    <n v="0"/>
    <m/>
    <m/>
    <m/>
    <s v="28/10/2025"/>
    <n v="10"/>
    <n v="28"/>
    <n v="2023"/>
    <s v="TIVOLI [FL] ACTIVE MT 1600CC 4X2 2"/>
    <s v="NA"/>
    <s v="KPT20A1VSPP380266"/>
    <n v="8306071"/>
    <s v="SSANGYONG"/>
    <s v="SSANGYONG TIVOLI "/>
    <n v="2.1165620052770447E-2"/>
    <n v="75800000"/>
    <s v="ALLIANZ"/>
    <s v="CAMIONETAPASAJ"/>
    <s v="PARTICULAR"/>
    <s v="MANUEL.BRAVO22@GMAIL.COM"/>
    <n v="161803638"/>
    <n v="1604354"/>
    <n v="1328196.61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28602794"/>
    <n v="28602794"/>
    <s v="F"/>
    <s v="VILMA"/>
    <n v="0"/>
    <s v="BARRETO"/>
    <s v="OSORIO"/>
    <d v="1949-04-18T00:00:00"/>
    <s v="LWR909"/>
    <n v="0"/>
    <s v="BARRANQUILLA"/>
    <n v="8"/>
    <s v="ATLANTICO"/>
    <m/>
    <n v="3002657592"/>
    <n v="0"/>
    <m/>
    <m/>
    <m/>
    <s v="24/10/2025"/>
    <n v="10"/>
    <n v="24"/>
    <n v="2023"/>
    <s v="NIVUS COMFORTLINE SEN AT 1000CC ABS"/>
    <s v="DHS444908"/>
    <s v="9BWCH6CH8PP007974"/>
    <n v="9206097"/>
    <s v="VOLKSWAGEN"/>
    <s v="VOLKSWAGEN NIVUS "/>
    <n v="3.1440525686977298E-2"/>
    <n v="83700000"/>
    <s v="HDI-LIBERTY"/>
    <s v="CAMIONETAPASAJ"/>
    <s v="PARTICULAR"/>
    <s v="vilma571@hotmail.com"/>
    <n v="161811087"/>
    <n v="2631572"/>
    <n v="2191405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91065"/>
    <n v="30291065"/>
    <s v="F"/>
    <s v="MARTHA"/>
    <s v="CECILIA"/>
    <s v="QUINTERO"/>
    <s v="GONZALEZ"/>
    <d v="1964-09-28T00:00:00"/>
    <s v="GTM863"/>
    <n v="17001"/>
    <s v="MANIZALES"/>
    <n v="17"/>
    <s v="CALDAS"/>
    <m/>
    <n v="3104530093"/>
    <n v="3113201234"/>
    <m/>
    <m/>
    <m/>
    <s v="10/10/2025"/>
    <n v="10"/>
    <n v="10"/>
    <n v="2020"/>
    <s v="PRADO [LC 150] TX-L [FL] [2] TP 3000CC 5P TD"/>
    <s v="1KD2866777"/>
    <s v="JTEBH3FJ5LK219723"/>
    <n v="9008220"/>
    <s v="TOYOTA"/>
    <s v="TOYOTA PRADO "/>
    <n v="1.4353891369047619E-2"/>
    <n v="268800000"/>
    <s v="HDI-LIBERTY"/>
    <s v="CAMPERO"/>
    <s v="PARTICULAR"/>
    <n v="0"/>
    <n v="161907897"/>
    <n v="3858326"/>
    <n v="3222290.43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856544"/>
    <n v="52856544"/>
    <s v="F"/>
    <s v="JESUS"/>
    <s v="DEL PILAR"/>
    <s v="QUINTERO"/>
    <s v="MACHUCA"/>
    <d v="1981-03-08T00:00:00"/>
    <s v="NLS917"/>
    <n v="0"/>
    <s v="BOGOTA"/>
    <n v="25"/>
    <s v="BOGOTA"/>
    <m/>
    <n v="3186494803"/>
    <n v="0"/>
    <m/>
    <m/>
    <m/>
    <s v="07/10/2025"/>
    <n v="10"/>
    <n v="7"/>
    <n v="2025"/>
    <s v="FRONX GLX AT 1500CC 6AB A"/>
    <s v="K15CP7013633"/>
    <s v="MBHWDB3S4SG276175"/>
    <n v="8806035"/>
    <s v="SUZUKI"/>
    <s v="SUZUKI FRONX "/>
    <n v="2.9770288018867924E-2"/>
    <n v="106000000"/>
    <s v="HDI-LIBERTY"/>
    <s v="CAMIONETA PASAJEROS"/>
    <s v="PARTICULAR"/>
    <s v="pilar.q08@gmail.com"/>
    <n v="29958729"/>
    <n v="3155650.53"/>
    <n v="2631807.17"/>
    <m/>
    <m/>
    <m/>
    <s v=""/>
    <s v=""/>
    <s v=""/>
    <m/>
    <m/>
    <m/>
    <n v="30043799"/>
    <n v="3247026.5"/>
    <n v="2708593.7"/>
    <m/>
    <m/>
    <m/>
    <m/>
    <m/>
    <m/>
    <m/>
    <m/>
    <m/>
    <x v="0"/>
    <s v="COS"/>
  </r>
  <r>
    <n v="79235430"/>
    <n v="79235430"/>
    <s v="M"/>
    <s v="JULIO"/>
    <s v="ERNESTO"/>
    <s v="RUIZ"/>
    <s v="GORDILLO"/>
    <d v="1962-10-15T00:00:00"/>
    <s v="HKQ000"/>
    <n v="0"/>
    <s v="BOGOTA"/>
    <n v="25"/>
    <s v="BOGOTA"/>
    <m/>
    <n v="3112645882"/>
    <n v="3112645881"/>
    <m/>
    <m/>
    <m/>
    <s v="24/10/2025"/>
    <n v="10"/>
    <n v="24"/>
    <n v="2014"/>
    <s v="CERATO GEO 1.6 MT 1600CC AB TC"/>
    <s v="G4FCCH282591"/>
    <s v="8LCFT4115EE000789"/>
    <n v="4601164"/>
    <s v="KIA"/>
    <s v="KIA CERATO "/>
    <n v="2.8399580573951436E-2"/>
    <n v="45300000"/>
    <s v="SBS"/>
    <s v="AUTOMOVIL"/>
    <s v="PARTICULAR"/>
    <s v="julioeruiz@hotmail.com"/>
    <n v="161906322"/>
    <n v="1286501"/>
    <n v="1061093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264786"/>
    <n v="79264786"/>
    <s v="M"/>
    <s v="RAFAEL"/>
    <s v="ARTURO"/>
    <s v="SIERRA"/>
    <s v="MAHECHA"/>
    <d v="1962-11-07T00:00:00"/>
    <s v="IWZ874"/>
    <n v="0"/>
    <s v="BOGOTA"/>
    <n v="25"/>
    <s v="BOGOTA"/>
    <m/>
    <n v="3212939695"/>
    <n v="0"/>
    <m/>
    <m/>
    <m/>
    <s v="14/10/2025"/>
    <n v="10"/>
    <n v="14"/>
    <n v="2016"/>
    <s v="3 [3]  SPORT PRIME MT 2000CC 5P"/>
    <s v="PE40426087"/>
    <s v="3MZBM4476GM119339"/>
    <n v="5601144"/>
    <s v="MAZDA"/>
    <s v="MAZDA 3 "/>
    <n v="3.0199376829268293E-2"/>
    <n v="49200000"/>
    <s v="ALLIANZ"/>
    <s v="AUTOMOVIL"/>
    <s v="PARTICULAR"/>
    <s v="arturosierra.64@hotmail.com"/>
    <n v="29957990"/>
    <n v="1485809.34"/>
    <n v="1228579.28"/>
    <m/>
    <m/>
    <m/>
    <n v="29985477"/>
    <n v="1789202.89"/>
    <n v="1483531.84"/>
    <m/>
    <m/>
    <m/>
    <s v=""/>
    <s v=""/>
    <s v=""/>
    <m/>
    <m/>
    <m/>
    <m/>
    <m/>
    <m/>
    <m/>
    <m/>
    <m/>
    <x v="0"/>
    <s v="COS"/>
  </r>
  <r>
    <n v="11799681"/>
    <n v="11799681"/>
    <s v="M"/>
    <s v="CESAR"/>
    <s v="AUGUSTO"/>
    <s v="CALLEJAS"/>
    <s v="MUÃ‘OZ"/>
    <d v="1971-09-16T00:00:00"/>
    <s v="KRW206"/>
    <n v="5088"/>
    <s v="BELLO"/>
    <n v="5"/>
    <s v="ANTIOQUIA"/>
    <m/>
    <n v="3147333792"/>
    <n v="3234086712"/>
    <m/>
    <m/>
    <m/>
    <s v="27/10/2025"/>
    <n v="10"/>
    <n v="27"/>
    <n v="2022"/>
    <s v="DUSTER [2] OUTSIDER MT 1300CC T 4X4"/>
    <s v="A460D028806"/>
    <s v="9FBHJD407NM085732"/>
    <n v="8008019"/>
    <s v="RENAULT"/>
    <s v="RENAULT DUSTER "/>
    <n v="3.1986850299401196E-2"/>
    <n v="83500000"/>
    <s v="ALLIANZ"/>
    <s v="CAMPERO"/>
    <s v="PARTICULAR"/>
    <s v="c-callejas@hotmail.com"/>
    <n v="161813634"/>
    <n v="2670902"/>
    <n v="2224455.56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333417"/>
    <n v="40333417"/>
    <s v="F"/>
    <s v="MARTHA"/>
    <s v="MILENA"/>
    <s v="LOPEZ"/>
    <s v="CAMPOS"/>
    <d v="1984-12-13T00:00:00"/>
    <s v="NKZ793"/>
    <n v="0"/>
    <s v="BOGOTA"/>
    <n v="25"/>
    <s v="BOGOTA"/>
    <m/>
    <n v="3102004809"/>
    <n v="0"/>
    <m/>
    <m/>
    <m/>
    <s v="02/10/2025"/>
    <n v="10"/>
    <n v="2"/>
    <n v="2025"/>
    <s v="FRONX GLX AT 1500CC 6AB A"/>
    <s v="K15CP7011963"/>
    <s v="MBHWDB3S8SG265437"/>
    <n v="8806035"/>
    <s v="SUZUKI"/>
    <s v="SUZUKI FRONX "/>
    <n v="1.5072730283018866E-2"/>
    <n v="106000000"/>
    <s v="SURAMERICANA"/>
    <s v="CAMIONETA PASAJEROS"/>
    <s v="PARTICULAR"/>
    <s v="marthica84@hotmail.com"/>
    <n v="29949723"/>
    <n v="1597709.41"/>
    <n v="1322612.95"/>
    <m/>
    <m/>
    <m/>
    <s v=""/>
    <s v=""/>
    <s v=""/>
    <m/>
    <m/>
    <m/>
    <n v="30057703"/>
    <n v="2415262.2599999998"/>
    <n v="2009632.15"/>
    <m/>
    <m/>
    <m/>
    <m/>
    <m/>
    <m/>
    <m/>
    <m/>
    <m/>
    <x v="1"/>
    <s v="COS"/>
  </r>
  <r>
    <n v="52008350"/>
    <n v="52008350"/>
    <s v="F"/>
    <s v="ADRIANA"/>
    <n v="0"/>
    <s v="DAVILA"/>
    <s v="VALDES"/>
    <d v="1971-04-14T00:00:00"/>
    <s v="NLS089"/>
    <n v="0"/>
    <s v="BOGOTA"/>
    <n v="25"/>
    <s v="BOGOTA"/>
    <m/>
    <n v="3153455851"/>
    <n v="0"/>
    <m/>
    <m/>
    <m/>
    <s v="28/10/2025"/>
    <n v="10"/>
    <n v="28"/>
    <n v="2025"/>
    <s v="X TRAIL[T33] e-POWER EXCLUSIVE AT 153kW ABS"/>
    <s v="BM46213808A"/>
    <s v="JN1T33JB7Z0010174"/>
    <n v="6406154"/>
    <s v="NISSAN"/>
    <s v="NISSAN X "/>
    <n v="1.3627945623215985E-2"/>
    <n v="210200000"/>
    <s v="HDI-LIBERTY"/>
    <s v="CAMIONETA PASAJEROS"/>
    <s v="PARTICULAR"/>
    <n v="0"/>
    <n v="29932725"/>
    <n v="2864594.17"/>
    <n v="2387221.9900000002"/>
    <m/>
    <m/>
    <m/>
    <s v=""/>
    <s v=""/>
    <s v=""/>
    <m/>
    <m/>
    <m/>
    <n v="30049233"/>
    <n v="3417617.19"/>
    <n v="2851947.22"/>
    <m/>
    <m/>
    <m/>
    <m/>
    <m/>
    <m/>
    <m/>
    <m/>
    <m/>
    <x v="2"/>
    <s v="COS"/>
  </r>
  <r>
    <n v="80202297"/>
    <n v="80202297"/>
    <s v="M"/>
    <s v="HUGO"/>
    <s v="FERNANDO"/>
    <s v="LAVERDE"/>
    <s v="MUNEVAR"/>
    <d v="1982-11-22T00:00:00"/>
    <s v="RAX189"/>
    <n v="0"/>
    <s v="BOGOTA"/>
    <n v="25"/>
    <s v="BOGOTA"/>
    <m/>
    <n v="3146331485"/>
    <n v="3173907818"/>
    <m/>
    <m/>
    <m/>
    <s v="02/10/2025"/>
    <n v="10"/>
    <n v="2"/>
    <n v="2011"/>
    <s v="Q5 3.0 TDI S-TRONIC LUX TP 3000CC TD"/>
    <s v="CCW079243"/>
    <s v="WAUZZZ8RXBA000490"/>
    <n v="608004"/>
    <s v="AUDI"/>
    <s v="AUDI Q5 "/>
    <n v="2.7373777486910993E-2"/>
    <n v="57300000"/>
    <s v="BOLIVAR"/>
    <s v="CAMPERO"/>
    <s v="PARTICULAR"/>
    <s v="HUGO.LAVERDE@HOTMAIL.COM"/>
    <n v="29957039"/>
    <n v="1568517.45"/>
    <n v="1298081.8899999999"/>
    <m/>
    <m/>
    <m/>
    <n v="29984477"/>
    <n v="1582393.88"/>
    <n v="1309742.76"/>
    <m/>
    <m/>
    <m/>
    <s v=""/>
    <s v=""/>
    <s v=""/>
    <m/>
    <m/>
    <m/>
    <m/>
    <m/>
    <m/>
    <m/>
    <m/>
    <m/>
    <x v="1"/>
    <s v="COS"/>
  </r>
  <r>
    <n v="42784259"/>
    <n v="42784259"/>
    <s v="F"/>
    <s v="BERNARDINA"/>
    <s v="MARIA"/>
    <s v="GIRALDO"/>
    <s v="VELEZ"/>
    <d v="1970-06-15T00:00:00"/>
    <s v="LRO553"/>
    <n v="5001"/>
    <s v="MEDELLIN"/>
    <n v="5"/>
    <s v="ANTIOQUIA"/>
    <m/>
    <n v="3122753058"/>
    <n v="0"/>
    <m/>
    <m/>
    <m/>
    <s v="10/10/2026"/>
    <n v="10"/>
    <n v="10"/>
    <n v="2023"/>
    <s v="COROLLA CROSS SE-G HYBRID TP 1800CC 7AB 4"/>
    <s v="2ZR2R92893"/>
    <s v="9BRKZAAG2P0641332"/>
    <n v="9006179"/>
    <s v="TOYOTA"/>
    <s v="TOYOTA COROLLA "/>
    <n v="2.5244391233766234E-2"/>
    <n v="123200000"/>
    <s v="BOLIVAR"/>
    <s v="CAMIONETAPASAJ"/>
    <s v="PARTICULAR"/>
    <s v="giraldonina@gmail.com"/>
    <n v="161912359"/>
    <n v="3110109"/>
    <n v="2593536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626081"/>
    <n v="1037626081"/>
    <s v="M"/>
    <s v="JUAN"/>
    <s v="PABLO"/>
    <s v="LOPEZ"/>
    <s v="POSADA"/>
    <d v="1993-04-06T00:00:00"/>
    <s v="NPQ811"/>
    <n v="5001"/>
    <s v="MEDELLIN"/>
    <n v="5"/>
    <s v="ANTIOQUIA"/>
    <m/>
    <n v="3104735361"/>
    <n v="0"/>
    <m/>
    <m/>
    <m/>
    <s v="31/10/2025"/>
    <n v="10"/>
    <n v="31"/>
    <n v="2024"/>
    <s v="CX50 GRAND TOURING L AT 2500CC 4X4"/>
    <s v="PY40588308"/>
    <s v="JM7VA4WLARN102238"/>
    <n v="5606116"/>
    <s v="MAZDA"/>
    <s v="MAZDA CX50 "/>
    <n v="2.9070201454952434E-2"/>
    <n v="178700000"/>
    <s v="ALLIANZ"/>
    <s v="CAMIONETAPASAJ"/>
    <s v="PARTICULAR"/>
    <s v="juan_pablo_lopez23@hotmail.com"/>
    <n v="161812720"/>
    <n v="5194845"/>
    <n v="4345416.34999999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01473"/>
    <n v="53001473"/>
    <s v="F"/>
    <s v="LURDES"/>
    <s v="ELINDA"/>
    <s v="PEÃ‘A"/>
    <s v="AGUILERA"/>
    <d v="1985-04-27T00:00:00"/>
    <s v="JXR956"/>
    <n v="0"/>
    <s v="BOGOTA"/>
    <n v="25"/>
    <s v="BOGOTA"/>
    <m/>
    <n v="3138880760"/>
    <n v="3204584688"/>
    <m/>
    <m/>
    <m/>
    <s v="09/10/2025"/>
    <n v="10"/>
    <n v="9"/>
    <n v="2021"/>
    <s v="CAPTIVA [2] LT/LTZ TURBO TP 1500CC T 4X2"/>
    <s v="LJO18M51320190"/>
    <s v="LZWADAGA8MB021327"/>
    <n v="1606243"/>
    <s v="CHEVROLET"/>
    <s v="CHEVROLET CAPTIVA "/>
    <n v="1.9847148876404496E-2"/>
    <n v="71200000"/>
    <s v="HDI-LIBERTY"/>
    <s v="CAMIONETAPASAJ"/>
    <s v="PARTICULAR"/>
    <n v="0"/>
    <n v="161910311"/>
    <n v="1413117"/>
    <n v="1167493.12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143238"/>
    <n v="42143238"/>
    <s v="F"/>
    <s v="LUZ"/>
    <s v="ADRIANA"/>
    <s v="GALVIS"/>
    <s v="HURTADO"/>
    <d v="1981-06-05T00:00:00"/>
    <s v="HWT518"/>
    <n v="66001"/>
    <s v="PEREIRA"/>
    <n v="66"/>
    <s v="RISARALDA"/>
    <m/>
    <n v="3176431967"/>
    <n v="0"/>
    <m/>
    <m/>
    <m/>
    <s v="11/10/2025"/>
    <n v="10"/>
    <n v="11"/>
    <n v="2015"/>
    <s v="RIO SPICE 1.4 TP 1400CC 5P 2A"/>
    <s v="G4FAES808916"/>
    <s v="KNADN512BF6992561"/>
    <n v="4601188"/>
    <s v="KIA"/>
    <s v="KIA RIO "/>
    <n v="3.7958973684210529E-2"/>
    <n v="38000000"/>
    <s v="SBS"/>
    <s v="AUTOMOVIL"/>
    <s v="PARTICULAR"/>
    <s v="ladrigal@yahoo.es"/>
    <n v="161834879"/>
    <n v="1442441"/>
    <n v="1192135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370106"/>
    <n v="20370106"/>
    <s v="F"/>
    <s v="MARLEN"/>
    <n v="0"/>
    <s v="GARAY"/>
    <s v="SOSA"/>
    <d v="1976-04-29T00:00:00"/>
    <s v="HKP925"/>
    <n v="0"/>
    <s v="BOGOTA"/>
    <n v="25"/>
    <s v="BOGOTA"/>
    <m/>
    <n v="3133479623"/>
    <n v="0"/>
    <m/>
    <m/>
    <m/>
    <s v="31/10/2025"/>
    <n v="10"/>
    <n v="31"/>
    <n v="2014"/>
    <s v="CROSSFOX [2] 1.6L MT 1600CC 5P FE"/>
    <s v="CFZM74702"/>
    <s v="9BWAB45Z4E4053898"/>
    <n v="9201159"/>
    <s v="VOLKSWAGEN"/>
    <s v="VOLKSWAGEN CROSSFOX "/>
    <n v="3.5248038108882523E-2"/>
    <n v="34900000"/>
    <s v="HDI-LIBERTY"/>
    <s v="AUTOMOVIL"/>
    <s v="PARTICULAR"/>
    <s v="mgaray@aliaxis-la.com"/>
    <n v="29939378"/>
    <n v="1230156.53"/>
    <n v="1013744.98"/>
    <m/>
    <m/>
    <m/>
    <n v="30002563"/>
    <n v="1359531.85"/>
    <n v="1122463.74"/>
    <m/>
    <m/>
    <m/>
    <s v=""/>
    <s v=""/>
    <s v=""/>
    <m/>
    <m/>
    <m/>
    <m/>
    <m/>
    <m/>
    <m/>
    <m/>
    <m/>
    <x v="0"/>
    <s v="COS"/>
  </r>
  <r>
    <n v="43220589"/>
    <n v="43220589"/>
    <s v="F"/>
    <s v="NATALIA"/>
    <n v="0"/>
    <s v="CORREA"/>
    <s v="BUENAHORA"/>
    <d v="1978-09-10T00:00:00"/>
    <s v="MYK059"/>
    <n v="5001"/>
    <s v="MEDELLIN"/>
    <n v="5"/>
    <s v="ANTIOQUIA"/>
    <m/>
    <n v="3104495745"/>
    <n v="0"/>
    <m/>
    <m/>
    <m/>
    <s v="09/10/2025"/>
    <n v="10"/>
    <n v="9"/>
    <n v="2023"/>
    <s v="COROLLA [12] [F SE-G HYBRID TP 1800CC 7AB A"/>
    <s v="2ZR2V40314"/>
    <s v="9BRBZ3BE7P4052262"/>
    <n v="9001146"/>
    <s v="TOYOTA"/>
    <s v="TOYOTA COROLLA "/>
    <n v="2.4462146596858639E-2"/>
    <n v="114600000"/>
    <s v="MAPFRE"/>
    <s v="AUTOMOVIL"/>
    <s v="PARTICULAR"/>
    <s v="ncorreab@gmail.com"/>
    <n v="161772582"/>
    <n v="2803362"/>
    <n v="2335766.06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03341"/>
    <n v="1303341"/>
    <s v="M"/>
    <s v="ALIRIO"/>
    <n v="0"/>
    <s v="LOPEZ"/>
    <s v="OSPINA"/>
    <d v="1958-08-07T00:00:00"/>
    <s v="LPX099"/>
    <n v="17001"/>
    <s v="MANIZALES"/>
    <n v="17"/>
    <s v="CALDAS"/>
    <m/>
    <n v="3104128200"/>
    <n v="0"/>
    <m/>
    <m/>
    <m/>
    <s v="29/10/2026"/>
    <n v="10"/>
    <n v="29"/>
    <n v="2025"/>
    <s v="ONIX [2] LT MT 1000CC T 4P 6AB A"/>
    <s v="L4F241454668"/>
    <s v="9BGEB69K0SG137231"/>
    <n v="1601341"/>
    <s v="CHEVROLET"/>
    <s v="CHEVROLET ONIX "/>
    <n v="2.0870015492957746E-2"/>
    <n v="71000000"/>
    <s v="MAPFRE"/>
    <s v="AUTOMOVIL"/>
    <s v="PARTICULAR"/>
    <s v="alopezosgo@gmail.com"/>
    <n v="29957098"/>
    <n v="1481771.1"/>
    <n v="1225185.8"/>
    <m/>
    <m/>
    <m/>
    <s v=""/>
    <s v=""/>
    <s v=""/>
    <m/>
    <m/>
    <m/>
    <n v="30040604"/>
    <n v="1928060.4"/>
    <n v="1600218.82"/>
    <m/>
    <m/>
    <m/>
    <m/>
    <m/>
    <m/>
    <m/>
    <m/>
    <m/>
    <x v="1"/>
    <s v="COS"/>
  </r>
  <r>
    <n v="71383771"/>
    <n v="71383771"/>
    <s v="M"/>
    <s v="FABIAN"/>
    <s v="ALEXANDER"/>
    <s v="LOPEZ"/>
    <s v="GIRALDO"/>
    <d v="1982-01-28T00:00:00"/>
    <s v="NWM398"/>
    <n v="5001"/>
    <s v="MEDELLIN"/>
    <n v="5"/>
    <s v="ANTIOQUIA"/>
    <m/>
    <n v="3215686455"/>
    <n v="0"/>
    <m/>
    <m/>
    <m/>
    <s v="31/10/2025"/>
    <n v="10"/>
    <n v="31"/>
    <n v="2025"/>
    <s v="JIMNY [2] GLX AT 1500CC 5P 6A"/>
    <s v="K15BN4405244"/>
    <s v="MA3JC74W0S0189090"/>
    <n v="8808051"/>
    <s v="SUZUKI"/>
    <s v="SUZUKI JIMNY "/>
    <n v="3.9261871628289473E-2"/>
    <n v="121600000"/>
    <s v="MAPFRE"/>
    <s v="CAMPERO"/>
    <s v="PARTICULAR"/>
    <s v="inversionesfabio@hotmail.com"/>
    <n v="29957151"/>
    <n v="4774243.59"/>
    <n v="3991969.4"/>
    <m/>
    <m/>
    <m/>
    <s v=""/>
    <s v=""/>
    <s v=""/>
    <m/>
    <m/>
    <m/>
    <n v="30040847"/>
    <n v="5984029.9400000004"/>
    <n v="5008596.59"/>
    <m/>
    <m/>
    <m/>
    <m/>
    <m/>
    <m/>
    <m/>
    <m/>
    <m/>
    <x v="0"/>
    <s v="COS"/>
  </r>
  <r>
    <n v="71606630"/>
    <n v="71606630"/>
    <s v="M"/>
    <s v="JOHN"/>
    <s v="JAIRO"/>
    <s v="MEJIA"/>
    <s v="ROJAS"/>
    <d v="1961-08-23T00:00:00"/>
    <s v="KUP036"/>
    <n v="5001"/>
    <s v="MEDELLIN"/>
    <n v="5"/>
    <s v="ANTIOQUIA"/>
    <m/>
    <n v="3023884973"/>
    <n v="0"/>
    <m/>
    <m/>
    <m/>
    <s v="23/10/2025"/>
    <n v="10"/>
    <n v="23"/>
    <n v="2021"/>
    <s v="BRONCO SPORT WILDTRAK TP 2000CC T CT TC 4X"/>
    <s v="MRB27429"/>
    <s v="3FMCR9E94MRB27429"/>
    <n v="3006148"/>
    <s v="FORD"/>
    <s v="FORD BRONCO "/>
    <n v="2.7019371664167919E-2"/>
    <n v="133400000"/>
    <s v="HDI-LIBERTY"/>
    <s v="CAMIONETA PASAJEROS"/>
    <s v="PARTICULAR"/>
    <s v="johnjairomejiarojas@gmail.com"/>
    <n v="29951247"/>
    <n v="3604384.18"/>
    <n v="3008894.27"/>
    <m/>
    <m/>
    <m/>
    <s v=""/>
    <s v=""/>
    <s v=""/>
    <m/>
    <m/>
    <m/>
    <n v="30030511"/>
    <n v="3935525.05"/>
    <n v="3287163.91"/>
    <m/>
    <m/>
    <m/>
    <m/>
    <m/>
    <m/>
    <m/>
    <m/>
    <m/>
    <x v="0"/>
    <s v="COS"/>
  </r>
  <r>
    <n v="52190434"/>
    <n v="52190434"/>
    <s v="F"/>
    <s v="MYRIAM"/>
    <s v="FERNANDA"/>
    <s v="CRUZ"/>
    <s v="CARRILLO"/>
    <d v="1974-10-13T00:00:00"/>
    <s v="JLR227"/>
    <n v="0"/>
    <s v="BOGOTA"/>
    <n v="25"/>
    <s v="BOGOTA"/>
    <m/>
    <n v="3185778994"/>
    <n v="3188219142"/>
    <m/>
    <m/>
    <m/>
    <s v="28/10/2025"/>
    <n v="10"/>
    <n v="28"/>
    <n v="2021"/>
    <s v="CAPTUR INTENS TP 2000CC"/>
    <s v="F4RE412C187004"/>
    <s v="93YRHACA4MJ346327"/>
    <n v="8006056"/>
    <s v="RENAULT"/>
    <s v="RENAULT CAPTUR "/>
    <n v="1.6669567299864317E-2"/>
    <n v="73700000"/>
    <s v="MAPFRE"/>
    <s v="CAMIONETA PASAJEROS"/>
    <s v="PARTICULAR"/>
    <s v="mifecruz@hotmail.com"/>
    <n v="29931719"/>
    <n v="1228547.1100000001"/>
    <n v="1012392.53"/>
    <m/>
    <m/>
    <m/>
    <s v=""/>
    <s v=""/>
    <s v=""/>
    <m/>
    <m/>
    <m/>
    <n v="30048197"/>
    <n v="1318912.5900000001"/>
    <n v="1088329.9099999999"/>
    <m/>
    <m/>
    <m/>
    <m/>
    <m/>
    <m/>
    <m/>
    <m/>
    <m/>
    <x v="1"/>
    <s v="COS"/>
  </r>
  <r>
    <n v="52272999"/>
    <n v="52272999"/>
    <s v="F"/>
    <s v="CARMEN"/>
    <s v="ADRIANA"/>
    <s v="GUTIERREZ"/>
    <s v="RAMIREZ"/>
    <d v="1976-08-20T00:00:00"/>
    <s v="NPY235"/>
    <n v="0"/>
    <s v="BOGOTA"/>
    <n v="25"/>
    <s v="BOGOTA"/>
    <m/>
    <n v="3183941880"/>
    <n v="0"/>
    <m/>
    <m/>
    <m/>
    <s v="15/10/2025"/>
    <n v="10"/>
    <n v="15"/>
    <n v="2025"/>
    <s v="NIRO [2] ZENITH AT 1600CC 7AB C"/>
    <s v="G4LLRS333371"/>
    <s v="KNACR81EGS5194956"/>
    <n v="4606176"/>
    <s v="KIA"/>
    <s v="KIA NIRO "/>
    <n v="2.1495509486999298E-2"/>
    <n v="142300000"/>
    <s v="MAPFRE"/>
    <s v="CAMIONETAPASAJ"/>
    <s v="PARTICULAR"/>
    <s v="adrigutramirez@gmail.com"/>
    <n v="161915630"/>
    <n v="3058811"/>
    <n v="2550429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97055"/>
    <n v="43097055"/>
    <s v="F"/>
    <s v="GREICEN"/>
    <s v="DEL SOCORRO"/>
    <s v="MONA"/>
    <s v="AGUDELO"/>
    <d v="1965-09-25T00:00:00"/>
    <s v="KTX898"/>
    <n v="5001"/>
    <s v="MEDELLIN"/>
    <n v="5"/>
    <s v="ANTIOQUIA"/>
    <m/>
    <n v="3505411117"/>
    <n v="0"/>
    <m/>
    <m/>
    <m/>
    <s v="11/10/2025"/>
    <n v="10"/>
    <n v="11"/>
    <n v="2022"/>
    <s v="DUSTER [2] INTENS TP 1300CC T 4X2"/>
    <s v="A452D003420"/>
    <s v="9FBHJD207NM052460"/>
    <n v="8006066"/>
    <s v="RENAULT"/>
    <s v="RENAULT DUSTER "/>
    <n v="2.1509173086734692E-2"/>
    <n v="78400000"/>
    <s v="SURAMERICANA"/>
    <s v="CAMIONETA PASAJEROS"/>
    <s v="PARTICULAR"/>
    <s v="greicenmonaagudelo@gmail.com"/>
    <n v="29977223"/>
    <n v="1686319.17"/>
    <n v="1397074.93"/>
    <m/>
    <m/>
    <m/>
    <s v=""/>
    <s v=""/>
    <s v=""/>
    <m/>
    <m/>
    <m/>
    <n v="30159428"/>
    <n v="3533671.18"/>
    <n v="2949471.58"/>
    <m/>
    <m/>
    <m/>
    <m/>
    <m/>
    <m/>
    <m/>
    <m/>
    <m/>
    <x v="1"/>
    <s v="COS"/>
  </r>
  <r>
    <n v="1144027244"/>
    <n v="1144027244"/>
    <s v="M"/>
    <s v="CARLOS"/>
    <s v="ALBERTO"/>
    <s v="DURAN"/>
    <s v="PAZOS"/>
    <d v="1989-07-04T00:00:00"/>
    <s v="KUY512"/>
    <n v="76001"/>
    <s v="CALI"/>
    <n v="76"/>
    <s v="VALLE DEL CAUCA"/>
    <m/>
    <n v="3174030859"/>
    <n v="0"/>
    <m/>
    <m/>
    <m/>
    <s v="27/10/2025"/>
    <n v="10"/>
    <n v="27"/>
    <n v="2022"/>
    <s v="COROLLA CROSS SE-G HYBRID TP 1800CC 7AB 4"/>
    <s v="2ZR2M88797"/>
    <s v="9BRKZAAG2N0613222"/>
    <n v="9006179"/>
    <s v="TOYOTA"/>
    <s v="TOYOTA COROLLA "/>
    <n v="2.1159031979256698E-2"/>
    <n v="115700000"/>
    <s v="MAPFRE"/>
    <s v="CAMIONETAPASAJ"/>
    <s v="PARTICULAR"/>
    <s v="caduran89@gmail.com"/>
    <n v="161917122"/>
    <n v="2448100"/>
    <n v="2037226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89352"/>
    <n v="43589352"/>
    <s v="F"/>
    <s v="OLGA"/>
    <s v="LUCIA"/>
    <s v="OCHOA"/>
    <s v="DUQUE"/>
    <d v="1974-11-07T00:00:00"/>
    <s v="LRO638"/>
    <n v="5266"/>
    <s v="ENVIGADO"/>
    <n v="5"/>
    <s v="ANTIOQUIA"/>
    <m/>
    <n v="3006106012"/>
    <n v="0"/>
    <m/>
    <m/>
    <m/>
    <s v="13/10/2026"/>
    <n v="10"/>
    <n v="13"/>
    <n v="2023"/>
    <s v="SWIFT [4] HYBRID MT 1200CC 5P 6A"/>
    <s v="K12C5776878"/>
    <s v="JS2ZC53S0P6401649"/>
    <n v="8801057"/>
    <s v="SUZUKI"/>
    <s v="SUZUKI SWIFT "/>
    <n v="4.0155880503144656E-2"/>
    <n v="63600000"/>
    <s v="BOLIVAR"/>
    <s v="AUTOMOVIL"/>
    <s v="PARTICULAR"/>
    <s v="olgaduque13@hotmail.com"/>
    <n v="161814912"/>
    <n v="2553914"/>
    <n v="2126146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6374955"/>
    <n v="46374955"/>
    <s v="F"/>
    <s v="MARTHA"/>
    <s v="ISABEL"/>
    <s v="VEGA"/>
    <s v="ROMERO"/>
    <d v="1977-06-29T00:00:00"/>
    <s v="JNO512"/>
    <n v="0"/>
    <s v="BOGOTA"/>
    <n v="25"/>
    <s v="BOGOTA"/>
    <m/>
    <n v="3144829586"/>
    <n v="0"/>
    <m/>
    <m/>
    <m/>
    <s v="14/10/2025"/>
    <n v="10"/>
    <n v="14"/>
    <n v="2021"/>
    <s v="STEPWAY [2] [FL INTENS MT 1600CC 16V A"/>
    <s v="J759Q032306"/>
    <s v="9FB5SR0EGMM700339"/>
    <n v="8001210"/>
    <s v="RENAULT"/>
    <s v="RENAULT STEPWAY "/>
    <n v="2.0419006734006734E-2"/>
    <n v="59400000"/>
    <s v="MAPFRE"/>
    <s v="AUTOMOVIL"/>
    <s v="PARTICULAR"/>
    <s v="mvega281@hotmail.com"/>
    <n v="161818205"/>
    <n v="1212889"/>
    <n v="999234.7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904703"/>
    <n v="52904703"/>
    <s v="F"/>
    <s v="VIVIANA"/>
    <s v="ANDREA"/>
    <s v="MARTINEZ"/>
    <s v="GARCIA"/>
    <d v="1982-04-09T00:00:00"/>
    <s v="EBT037"/>
    <n v="0"/>
    <s v="BOGOTA"/>
    <n v="25"/>
    <s v="BOGOTA"/>
    <m/>
    <n v="3112112096"/>
    <n v="0"/>
    <m/>
    <m/>
    <m/>
    <s v="15/10/2025"/>
    <n v="10"/>
    <n v="15"/>
    <n v="2018"/>
    <s v="RIO ZENITH MT 1400CC 5P CT"/>
    <s v="G4LCHE707255"/>
    <s v="3KPA341AAJE020200"/>
    <n v="4601260"/>
    <s v="KIA"/>
    <s v="KIA RIO "/>
    <n v="2.6912354124748492E-2"/>
    <n v="49700000"/>
    <s v="BOLIVAR"/>
    <s v="AUTOMOVIL"/>
    <s v="PARTICULAR"/>
    <s v="viviamartinez@gmail.com"/>
    <n v="161918227"/>
    <n v="1337544"/>
    <n v="1103986.3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777894"/>
    <n v="41777894"/>
    <s v="F"/>
    <s v="ANA"/>
    <n v="0"/>
    <s v="DUQUE"/>
    <s v="ROMAN"/>
    <d v="1955-02-26T00:00:00"/>
    <s v="RCR965"/>
    <n v="0"/>
    <s v="BOGOTA"/>
    <n v="25"/>
    <s v="BOGOTA"/>
    <m/>
    <n v="3204702734"/>
    <n v="3256963221"/>
    <m/>
    <m/>
    <m/>
    <s v="08/10/2025"/>
    <n v="10"/>
    <n v="8"/>
    <n v="2011"/>
    <s v="207 COMPACT XS TP 1600CC 4P"/>
    <s v="PSA5F0110FHBW08000"/>
    <s v="VF3WC5FS0BW000054"/>
    <n v="6801188"/>
    <s v="PEUGEOT"/>
    <s v="PEUGEOT 207 "/>
    <n v="4.3344751773049646E-2"/>
    <n v="28200000"/>
    <s v="HDI-LIBERTY"/>
    <s v="AUTOMOVIL"/>
    <s v="PARTICULAR"/>
    <s v="ana_duque26@hotmail.com"/>
    <n v="161918169"/>
    <n v="1222322"/>
    <n v="1007161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09771"/>
    <n v="80409771"/>
    <s v="M"/>
    <s v="SERGIO"/>
    <n v="0"/>
    <s v="ESPINOSA"/>
    <s v="ALBARRACIN"/>
    <d v="1966-04-16T00:00:00"/>
    <s v="JXV325"/>
    <n v="0"/>
    <s v="BOGOTA"/>
    <n v="25"/>
    <s v="BOGOTA"/>
    <m/>
    <n v="3103156432"/>
    <n v="0"/>
    <m/>
    <m/>
    <m/>
    <s v="14/10/2025"/>
    <n v="10"/>
    <n v="14"/>
    <n v="2022"/>
    <s v="SONG PRO EV GLX AT 120KW 6AB AB"/>
    <s v="BYD2015TZXSD121001213"/>
    <s v="LGXCE4CB7N0001014"/>
    <n v="11106011"/>
    <s v="BYD"/>
    <s v="BYD SONG "/>
    <n v="2.0709303303303304E-2"/>
    <n v="166500000"/>
    <s v="ALLIANZ"/>
    <s v="CAMIONETAPASAJ"/>
    <s v="PARTICULAR"/>
    <s v="sergio.espinosa66@gmail.com"/>
    <n v="161909618"/>
    <n v="3448099"/>
    <n v="2877562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44798"/>
    <n v="63344798"/>
    <s v="F"/>
    <s v="CLAUDIA"/>
    <s v="CRISTINA"/>
    <s v="CETINA"/>
    <s v="ZAMBRANO"/>
    <d v="1968-12-20T00:00:00"/>
    <s v="KRM597"/>
    <n v="15238"/>
    <s v="DUITAMA"/>
    <n v="15"/>
    <s v="BOYACA"/>
    <m/>
    <n v="3017557176"/>
    <n v="3124478119"/>
    <m/>
    <m/>
    <m/>
    <s v="30/10/2025"/>
    <n v="10"/>
    <n v="30"/>
    <n v="2023"/>
    <s v="BRONCO SPORT WILDTRAK TP 2000CC T CT"/>
    <s v="PRD59273"/>
    <s v="3FMCR9E92PRD59273"/>
    <n v="3006148"/>
    <s v="FORD"/>
    <s v="FORD BRONCO "/>
    <n v="1.2975361093038387E-2"/>
    <n v="153700000"/>
    <s v="MAPFRE"/>
    <s v="CAMIONETAPASAJ"/>
    <s v="PARTICULAR"/>
    <s v="claudia.cetinaz@gmail.com"/>
    <n v="161813211"/>
    <n v="1994313"/>
    <n v="1655893.55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94927890"/>
    <n v="1094927890"/>
    <s v="F"/>
    <s v="DIANA"/>
    <s v="CAROLINA"/>
    <s v="QUINTANA"/>
    <s v="OSORIO"/>
    <d v="1992-04-29T00:00:00"/>
    <s v="JMU840"/>
    <n v="0"/>
    <s v="BOGOTA"/>
    <n v="25"/>
    <s v="BOGOTA"/>
    <m/>
    <n v="3058702231"/>
    <n v="0"/>
    <m/>
    <m/>
    <m/>
    <s v="02/10/2025"/>
    <n v="10"/>
    <n v="2"/>
    <n v="2021"/>
    <s v="KWID OUTSIDER MT 1000CC 12V 4"/>
    <s v="B4DA405Q071743"/>
    <s v="93YRBB001MJ427555"/>
    <n v="8001195"/>
    <s v="RENAULT"/>
    <s v="RENAULT KWID "/>
    <n v="3.4326612466124659E-2"/>
    <n v="36900000"/>
    <s v="SBS"/>
    <s v="AUTOMOVIL"/>
    <s v="PARTICULAR"/>
    <s v="carolina-quintana@hotmail.com"/>
    <n v="161815147"/>
    <n v="1266652"/>
    <n v="1044413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031324"/>
    <n v="40031324"/>
    <s v="F"/>
    <s v="FLOR"/>
    <s v="ESTELLA"/>
    <s v="TORRES"/>
    <s v="SAENZ"/>
    <d v="1969-06-30T00:00:00"/>
    <s v="EIQ795"/>
    <n v="15001"/>
    <s v="TUNJA"/>
    <n v="15"/>
    <s v="BOYACA"/>
    <m/>
    <n v="3107541089"/>
    <n v="3102045626"/>
    <m/>
    <m/>
    <m/>
    <s v="13/10/2025"/>
    <n v="10"/>
    <n v="13"/>
    <n v="2018"/>
    <s v="EQUINOX [3] PREMIER TP 1500CC T 4X4"/>
    <s v="CJS588467"/>
    <s v="3GNAX9EV1JS588467"/>
    <n v="1608059"/>
    <s v="CHEVROLET"/>
    <s v="CHEVROLET EQUINOX "/>
    <n v="3.351815326633166E-2"/>
    <n v="79600000"/>
    <s v="MAPFRE"/>
    <s v="CAMPERO"/>
    <s v="PARTICULAR"/>
    <s v="makrogastunja@hotmail.com"/>
    <n v="161912698"/>
    <n v="2668045"/>
    <n v="2222054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263073"/>
    <n v="79263073"/>
    <s v="M"/>
    <s v="FRANCISCO"/>
    <s v="JAVIER"/>
    <s v="VALBUENA"/>
    <s v="MOSQUERA"/>
    <d v="1962-12-21T00:00:00"/>
    <s v="DMY654"/>
    <n v="17001"/>
    <s v="MANIZALES"/>
    <n v="17"/>
    <s v="CALDAS"/>
    <m/>
    <n v="3002137673"/>
    <n v="0"/>
    <m/>
    <m/>
    <m/>
    <s v="29/10/2025"/>
    <n v="10"/>
    <n v="29"/>
    <n v="2017"/>
    <s v="CAPTUR ZEN MT 2000CC"/>
    <s v="F4RE412C042151"/>
    <s v="93YRHACA2HJ566995"/>
    <n v="8006055"/>
    <s v="RENAULT"/>
    <s v="RENAULT CAPTUR "/>
    <n v="2.3773575638506877E-2"/>
    <n v="50900000"/>
    <s v="MAPFRE"/>
    <s v="CAMIONETAPASAJ"/>
    <s v="PARTICULAR"/>
    <s v="fvalbuena@casaluker.com.co"/>
    <n v="161908800"/>
    <n v="1210075"/>
    <n v="996869.6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152308"/>
    <n v="52152308"/>
    <s v="F"/>
    <s v="DENNIS"/>
    <s v="GEORGETTE"/>
    <s v="GARZON"/>
    <s v="CORTES"/>
    <d v="1974-11-25T00:00:00"/>
    <s v="IJZ611"/>
    <n v="0"/>
    <s v="BOGOTA"/>
    <n v="25"/>
    <s v="BOGOTA"/>
    <m/>
    <n v="3114766325"/>
    <n v="3156012217"/>
    <m/>
    <m/>
    <m/>
    <s v="09/10/2025"/>
    <n v="10"/>
    <n v="9"/>
    <n v="2016"/>
    <s v="CX5 [FL] TOURING TP 2000CC CR"/>
    <s v="PE10253712"/>
    <s v="JM8KE2W72G0330874"/>
    <n v="5606079"/>
    <s v="MAZDA"/>
    <s v="MAZDA CX5 "/>
    <n v="2.8046038251366121E-2"/>
    <n v="73200000"/>
    <s v="MAPFRE"/>
    <s v="CAMIONETAPASAJ"/>
    <s v="PARTICULAR"/>
    <s v="dggarzon@hotmail.com"/>
    <n v="161904847"/>
    <n v="2052970"/>
    <n v="1705184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192884"/>
    <n v="80192884"/>
    <s v="M"/>
    <s v="DUBERNEY"/>
    <n v="0"/>
    <s v="RAMÃREZ"/>
    <s v="RAMIREZ"/>
    <d v="1985-01-26T00:00:00"/>
    <s v="FYQ329"/>
    <n v="0"/>
    <s v="BOGOTA"/>
    <n v="25"/>
    <s v="BOGOTA"/>
    <m/>
    <n v="3154678139"/>
    <n v="0"/>
    <m/>
    <m/>
    <m/>
    <s v="15/10/2025"/>
    <n v="10"/>
    <n v="15"/>
    <n v="2019"/>
    <s v="SWIFT [4] DZIRE TP 1200CC 4P 2A"/>
    <s v="K12MN2278872"/>
    <s v="MA3ZF63S6KA442118"/>
    <n v="8801053"/>
    <s v="SUZUKI"/>
    <s v="SUZUKI SWIFT "/>
    <n v="4.0106916299559474E-2"/>
    <n v="45400000"/>
    <s v="HDI-LIBERTY"/>
    <s v="AUTOMOVIL"/>
    <s v="PARTICULAR"/>
    <s v="duramirez1985@gmail.com"/>
    <n v="161819432"/>
    <n v="1820854"/>
    <n v="1510129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725495"/>
    <n v="70725495"/>
    <s v="M"/>
    <s v="JOSE"/>
    <s v="HELI"/>
    <s v="SANCHEZ"/>
    <s v="CACANTE"/>
    <d v="1967-06-13T00:00:00"/>
    <s v="LZX107"/>
    <n v="5266"/>
    <s v="ENVIGADO"/>
    <n v="5"/>
    <s v="ANTIOQUIA"/>
    <m/>
    <n v="3164494446"/>
    <n v="3162295883"/>
    <m/>
    <m/>
    <m/>
    <s v="31/10/2025"/>
    <n v="10"/>
    <n v="31"/>
    <n v="2023"/>
    <s v="YARIS CROSS XLS HYBRID TP 1500CC 8AB 4X2 CT"/>
    <s v="M15ABJ74908"/>
    <s v="JTDKBABB7PA208467"/>
    <n v="9006182"/>
    <s v="TOYOTA"/>
    <s v="TOYOTA YARIS "/>
    <n v="1.6100401016088062E-2"/>
    <n v="118100000"/>
    <s v="HDI-LIBERTY"/>
    <s v="CAMIONETA PASAJEROS"/>
    <s v="PARTICULAR"/>
    <s v="jsanchezafin@gmail.com"/>
    <n v="29929525"/>
    <n v="1901457.36"/>
    <n v="1577863.33"/>
    <m/>
    <m/>
    <m/>
    <s v=""/>
    <s v=""/>
    <s v=""/>
    <m/>
    <m/>
    <m/>
    <n v="30045491"/>
    <n v="2693472.05"/>
    <n v="2243421.89"/>
    <m/>
    <m/>
    <m/>
    <m/>
    <m/>
    <m/>
    <m/>
    <m/>
    <m/>
    <x v="1"/>
    <s v="COS"/>
  </r>
  <r>
    <n v="43429340"/>
    <n v="43429340"/>
    <s v="F"/>
    <s v="PATRICIA"/>
    <s v="DEL SOCORRO"/>
    <s v="MUÃ‘OZ"/>
    <s v="RODRIGUEZ"/>
    <d v="1964-08-29T00:00:00"/>
    <s v="NGV307"/>
    <n v="5088"/>
    <s v="BELLO"/>
    <n v="5"/>
    <s v="ANTIOQUIA"/>
    <m/>
    <n v="3104316685"/>
    <n v="3102522440"/>
    <m/>
    <m/>
    <m/>
    <s v="03/10/2025"/>
    <n v="10"/>
    <n v="3"/>
    <n v="2024"/>
    <s v="CX30 TOURING TP 2000CC 7AB R"/>
    <s v="PE40784535"/>
    <s v="3MVDM2W7ARL210998"/>
    <n v="5606100"/>
    <s v="MAZDA"/>
    <s v="MAZDA CX30 "/>
    <n v="2.9416918429003021E-2"/>
    <n v="99300000"/>
    <s v="ALLIANZ"/>
    <s v="CAMIONETAPASAJ"/>
    <s v="PARTICULAR"/>
    <s v="pato_829@hotmail.com"/>
    <n v="161813709"/>
    <n v="2921100"/>
    <n v="2434706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384539"/>
    <n v="52384539"/>
    <s v="F"/>
    <s v="DIANA"/>
    <s v="MILENA"/>
    <s v="CAPACHO"/>
    <s v="ALFONSO"/>
    <d v="1978-11-10T00:00:00"/>
    <s v="NVX267"/>
    <n v="81001"/>
    <s v="ARAUCA"/>
    <n v="81"/>
    <s v="ARAUCA"/>
    <m/>
    <n v="3108193080"/>
    <n v="0"/>
    <m/>
    <m/>
    <m/>
    <s v="22/10/2025"/>
    <n v="10"/>
    <n v="22"/>
    <n v="2025"/>
    <s v="KARDIAN TECHNO AT  1000CC 6AB"/>
    <s v="H5DE472Q002982"/>
    <s v="93YRJF009SJ025533"/>
    <n v="8006093"/>
    <s v="RENAULT"/>
    <s v="RENAULT KARDIAN "/>
    <n v="3.4034049773755654E-2"/>
    <n v="88400000"/>
    <s v="MAPFRE"/>
    <s v="CAMIONETAPASAJ"/>
    <s v="PARTICULAR"/>
    <n v="0"/>
    <n v="161782941"/>
    <n v="3008610"/>
    <n v="2508243.52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1416"/>
    <n v="121416"/>
    <s v="M"/>
    <s v="CESAR"/>
    <s v="EDMUNDO"/>
    <s v="CASTRO"/>
    <s v="RODRIGUEZ"/>
    <d v="1933-08-06T00:00:00"/>
    <s v="JNL624"/>
    <n v="0"/>
    <s v="POPAYAN"/>
    <n v="19"/>
    <s v="CAUCA"/>
    <m/>
    <n v="3154913848"/>
    <n v="3104586920"/>
    <m/>
    <m/>
    <m/>
    <s v="25/10/2025"/>
    <n v="10"/>
    <n v="25"/>
    <n v="2020"/>
    <s v="TIGUAN [2] ALLSPACE HIGHLI TP 2000CC T CT"/>
    <s v="DGV026148"/>
    <s v="3VVJG65N6LM142329"/>
    <n v="9206073"/>
    <s v="VOLKSWAGEN"/>
    <s v="VOLKSWAGEN TIGUAN "/>
    <n v="2.3757583333333332E-2"/>
    <n v="96000000"/>
    <s v="ALLIANZ"/>
    <s v="CAMIONETAPASAJ"/>
    <s v="PARTICULAR"/>
    <s v="lacaskda@gmail.com"/>
    <n v="161866946"/>
    <n v="2280728"/>
    <n v="1896578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020313"/>
    <n v="28020313"/>
    <s v="F"/>
    <s v="DARLING"/>
    <s v="DEL CARMEN"/>
    <s v="SEQUEIRA"/>
    <s v="ALVARINO"/>
    <d v="1978-07-15T00:00:00"/>
    <s v="JJL356"/>
    <n v="68001"/>
    <s v="BUCARAMANGA"/>
    <n v="68"/>
    <s v="SANTANDER"/>
    <m/>
    <n v="3107879536"/>
    <n v="0"/>
    <m/>
    <m/>
    <m/>
    <s v="14/10/2025"/>
    <n v="10"/>
    <n v="14"/>
    <n v="2018"/>
    <s v="DUSTER [FL] DYNAMIQUE/INTEN MT 2000CC 4X4"/>
    <s v="E410C083362"/>
    <s v="9FBHSR5B3JM908024"/>
    <n v="8008014"/>
    <s v="RENAULT"/>
    <s v="RENAULT DUSTER "/>
    <n v="2.5029608540925268E-2"/>
    <n v="56200000"/>
    <s v="MAPFRE"/>
    <s v="CAMPERO"/>
    <s v="PARTICULAR"/>
    <n v="0"/>
    <n v="161853352"/>
    <n v="1406664"/>
    <n v="1162070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653565"/>
    <n v="79653565"/>
    <s v="M"/>
    <s v="JAIR"/>
    <s v="ABEL"/>
    <s v="PEÃ‘A"/>
    <s v="ROJAS"/>
    <d v="1970-12-19T00:00:00"/>
    <s v="GZS312"/>
    <n v="0"/>
    <s v="BARRANQUILLA"/>
    <n v="8"/>
    <s v="ATLANTICO"/>
    <m/>
    <n v="3135860922"/>
    <n v="3021578787"/>
    <m/>
    <m/>
    <m/>
    <s v="10/10/2025"/>
    <n v="10"/>
    <n v="10"/>
    <n v="2020"/>
    <s v="CX5 [2] GRAND TOURING TP 2500CC 6AB R19 TC"/>
    <s v="PY21448912"/>
    <s v="JM7KF2WLAL0373930"/>
    <n v="5606090"/>
    <s v="MAZDA"/>
    <s v="MAZDA CX5 "/>
    <n v="3.4381146654275094E-2"/>
    <n v="107600000"/>
    <s v="ALLIANZ"/>
    <s v="CAMIONETA PASAJEROS"/>
    <s v="PARTICULAR"/>
    <s v="JAIRPENAROJAS@HOTMAIL.COM"/>
    <n v="29971869"/>
    <n v="3699411.38"/>
    <n v="3088749.06"/>
    <m/>
    <m/>
    <m/>
    <s v=""/>
    <s v=""/>
    <s v=""/>
    <m/>
    <m/>
    <m/>
    <n v="30154016"/>
    <n v="5164908.71"/>
    <n v="4320259.42"/>
    <m/>
    <m/>
    <m/>
    <m/>
    <m/>
    <m/>
    <m/>
    <m/>
    <m/>
    <x v="0"/>
    <s v="COS"/>
  </r>
  <r>
    <n v="3414442"/>
    <n v="3414442"/>
    <s v="M"/>
    <s v="CARLOS"/>
    <s v="MAURICIO"/>
    <s v="GIRALDO"/>
    <s v="LOPERA"/>
    <d v="1981-05-15T00:00:00"/>
    <s v="KPV571"/>
    <n v="5631"/>
    <s v="SABANETA"/>
    <n v="5"/>
    <s v="ANTIOQUIA"/>
    <m/>
    <n v="3168333019"/>
    <n v="3117195690"/>
    <m/>
    <m/>
    <m/>
    <s v="06/10/2025"/>
    <n v="10"/>
    <n v="6"/>
    <n v="2021"/>
    <s v="FORTUNER [2] [F 2.7L SR TP 2700CC 7AB 4"/>
    <s v="2TRA868739"/>
    <s v="8AJCX3GS7M0130606"/>
    <n v="9006174"/>
    <s v="TOYOTA"/>
    <s v="TOYOTA FORTUNER "/>
    <n v="1.7220297142857142E-2"/>
    <n v="175000000"/>
    <s v="HDI-LIBERTY"/>
    <s v="CAMIONETAPASAJ"/>
    <s v="PARTICULAR"/>
    <s v="GIMARCALO@YAHOO.ES"/>
    <n v="161902003"/>
    <n v="3013552"/>
    <n v="2512396.75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270993"/>
    <n v="43270993"/>
    <s v="F"/>
    <s v="DIONIS"/>
    <s v="ELENA"/>
    <s v="MARTINEZ"/>
    <s v="HERNANDEZ"/>
    <d v="1981-08-21T00:00:00"/>
    <s v="GHX874"/>
    <n v="5001"/>
    <s v="MEDELLIN"/>
    <n v="5"/>
    <s v="ANTIOQUIA"/>
    <m/>
    <n v="3113862530"/>
    <n v="3045518962"/>
    <m/>
    <m/>
    <m/>
    <s v="07/10/2025"/>
    <n v="10"/>
    <n v="7"/>
    <n v="2020"/>
    <s v="MARCH [FL]  SENSE AT 1600CC 2AB ABS"/>
    <s v="HR16381966U"/>
    <s v="3N1CK3CD6ZL405824"/>
    <n v="6401235"/>
    <s v="NISSAN"/>
    <s v="NISSAN MARCH "/>
    <n v="4.861046926406927E-2"/>
    <n v="46200000"/>
    <s v="MAPFRE"/>
    <s v="AUTOMOVIL"/>
    <s v="PARTICULAR"/>
    <s v="dielma2@hotmail.com"/>
    <n v="29977293"/>
    <n v="2245803.6800000002"/>
    <n v="1867229.98"/>
    <m/>
    <m/>
    <m/>
    <n v="30017065"/>
    <n v="2229256.73"/>
    <n v="1853324.98"/>
    <m/>
    <m/>
    <m/>
    <s v=""/>
    <s v=""/>
    <s v=""/>
    <m/>
    <m/>
    <m/>
    <m/>
    <m/>
    <m/>
    <m/>
    <m/>
    <m/>
    <x v="0"/>
    <s v="COS"/>
  </r>
  <r>
    <n v="41417087"/>
    <n v="41417087"/>
    <s v="F"/>
    <s v="ROSA"/>
    <s v="ELENA"/>
    <s v="VARGAS"/>
    <s v="HERNANDEZ"/>
    <d v="1948-09-13T00:00:00"/>
    <s v="LMW164"/>
    <n v="0"/>
    <s v="BOGOTA"/>
    <n v="25"/>
    <s v="BOGOTA"/>
    <m/>
    <n v="3213369987"/>
    <n v="0"/>
    <m/>
    <m/>
    <m/>
    <s v="27/10/2025"/>
    <n v="10"/>
    <n v="27"/>
    <n v="2023"/>
    <s v="PICANTO [3] ZENITH MT 1250CC 6AB A"/>
    <s v="G4LANP124886"/>
    <s v="KNAB3512APT980371"/>
    <n v="4601317"/>
    <s v="KIA"/>
    <s v="KIA PICANTO "/>
    <n v="3.108211009174312E-2"/>
    <n v="54500000"/>
    <s v="MAPFRE"/>
    <s v="AUTOMOVIL"/>
    <s v="PARTICULAR"/>
    <s v="helvaher48@yahoo.com"/>
    <n v="161812755"/>
    <n v="1693975"/>
    <n v="1403508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28504"/>
    <n v="10228504"/>
    <s v="M"/>
    <s v="WILMAR"/>
    <n v="0"/>
    <s v="CASTAÃ‘O"/>
    <s v="SEPULVEDA"/>
    <d v="1954-01-18T00:00:00"/>
    <s v="UEV162"/>
    <n v="17001"/>
    <s v="MANIZALES"/>
    <n v="17"/>
    <s v="CALDAS"/>
    <m/>
    <n v="3148901292"/>
    <n v="0"/>
    <m/>
    <m/>
    <m/>
    <s v="25/10/2025"/>
    <n v="10"/>
    <n v="25"/>
    <n v="2016"/>
    <s v="ESCAPE [3] SE TP 2000CC 4X2"/>
    <s v="G1B53354"/>
    <s v="WF0CP6A91G1B53354"/>
    <n v="3006124"/>
    <s v="FORD"/>
    <s v="FORD ESCAPE "/>
    <n v="2.9162740037243947E-2"/>
    <n v="53700000"/>
    <s v="SURAMERICANA"/>
    <s v="CAMIONETA PASAJEROS"/>
    <s v="PARTICULAR"/>
    <n v="0"/>
    <n v="29940839"/>
    <n v="1566039.14"/>
    <n v="1295999.28"/>
    <m/>
    <m/>
    <m/>
    <n v="30003377"/>
    <n v="1244206.1399999999"/>
    <n v="1025551.38"/>
    <m/>
    <m/>
    <m/>
    <s v=""/>
    <s v=""/>
    <s v=""/>
    <m/>
    <m/>
    <m/>
    <m/>
    <m/>
    <m/>
    <m/>
    <m/>
    <m/>
    <x v="1"/>
    <s v="COS"/>
  </r>
  <r>
    <n v="16110057"/>
    <n v="16110057"/>
    <s v="M"/>
    <s v="HERNANDO"/>
    <s v="JOSE"/>
    <s v="ARROYAVE"/>
    <s v="TABAREZ"/>
    <d v="1961-02-21T00:00:00"/>
    <s v="FNX395"/>
    <n v="0"/>
    <s v="BOGOTA"/>
    <n v="25"/>
    <s v="BOGOTA"/>
    <m/>
    <n v="3202715597"/>
    <n v="0"/>
    <m/>
    <m/>
    <m/>
    <s v="13/10/2025"/>
    <n v="10"/>
    <n v="13"/>
    <n v="2018"/>
    <s v="HILUX [8] 2.7L MT 2700CC 4X4 E"/>
    <s v="2TRA430585"/>
    <s v="8AJKX8CD4J2027806"/>
    <n v="9021066"/>
    <s v="TOYOTA"/>
    <s v="TOYOTA HILUX "/>
    <n v="1.4814272575250836E-2"/>
    <n v="119600000"/>
    <s v="MAPFRE"/>
    <s v="PICKUPDOBLECAB"/>
    <s v="PARTICULAR"/>
    <s v="chris.arroyave@hotmail.com"/>
    <n v="161896506"/>
    <n v="1771787"/>
    <n v="1468896.9"/>
    <m/>
    <m/>
    <m/>
    <s v=""/>
    <s v=""/>
    <s v=""/>
    <m/>
    <m/>
    <m/>
    <s v=""/>
    <s v=""/>
    <s v=""/>
    <m/>
    <m/>
    <m/>
    <m/>
    <m/>
    <m/>
    <m/>
    <m/>
    <m/>
    <x v="2"/>
    <s v="COS"/>
  </r>
  <r>
    <n v="17653938"/>
    <n v="17653938"/>
    <s v="M"/>
    <s v="JUAN"/>
    <s v="CARLOS"/>
    <s v="RIVERA"/>
    <n v="0"/>
    <d v="1976-02-11T00:00:00"/>
    <s v="IDQ088"/>
    <n v="76111"/>
    <s v="BUGA"/>
    <n v="76"/>
    <s v="VALLE DEL CAUCA"/>
    <m/>
    <n v="3160900144"/>
    <n v="3135815537"/>
    <m/>
    <m/>
    <m/>
    <s v="04/10/2025"/>
    <n v="10"/>
    <n v="4"/>
    <n v="2023"/>
    <s v="VITARA GL MT 1600CC 2AB A"/>
    <s v="M16A2394176"/>
    <s v="TSMYD21S8PMB01765"/>
    <n v="8806019"/>
    <s v="SUZUKI"/>
    <s v="SUZUKI VITARA "/>
    <n v="3.9604383735705212E-2"/>
    <n v="78700000"/>
    <s v="MAPFRE"/>
    <s v="CAMIONETAPASAJ"/>
    <s v="PARTICULAR"/>
    <s v="juankarlosriveram@hotmail.com"/>
    <n v="161856369"/>
    <n v="3116865"/>
    <n v="2599214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31530"/>
    <n v="51731530"/>
    <s v="F"/>
    <s v="SANDRA"/>
    <s v="NANCY"/>
    <s v="BARAHONA"/>
    <s v="NOVA"/>
    <d v="1964-06-05T00:00:00"/>
    <s v="LMV869"/>
    <n v="0"/>
    <s v="BOGOTA"/>
    <n v="25"/>
    <s v="BOGOTA"/>
    <m/>
    <n v="3138019961"/>
    <n v="3102036173"/>
    <m/>
    <m/>
    <m/>
    <s v="11/10/2025"/>
    <n v="10"/>
    <n v="11"/>
    <n v="2022"/>
    <s v="GOL [7] [FL] COMFORTLINE MT 1600CC 2AB A"/>
    <s v="CFZV37745"/>
    <s v="9BWAB45U8NT124692"/>
    <n v="9201264"/>
    <s v="VOLKSWAGEN"/>
    <s v="VOLKSWAGEN GOL "/>
    <n v="2.4214027237354087E-2"/>
    <n v="51400000"/>
    <s v="MAPFRE"/>
    <s v="AUTOMOVIL"/>
    <s v="PARTICULAR"/>
    <s v="gonzalezrodriguezcarmenyolanda@gmail.com"/>
    <n v="161903382"/>
    <n v="1244601"/>
    <n v="1025883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209962"/>
    <n v="32209962"/>
    <s v="F"/>
    <s v="ISABEL"/>
    <s v="CRISTINA"/>
    <s v="VARGAS"/>
    <s v="QUICENO"/>
    <d v="1983-03-29T00:00:00"/>
    <s v="DST804"/>
    <n v="5001"/>
    <s v="MEDELLIN"/>
    <n v="5"/>
    <s v="ANTIOQUIA"/>
    <m/>
    <n v="3103703946"/>
    <n v="0"/>
    <m/>
    <m/>
    <m/>
    <s v="09/10/2025"/>
    <n v="10"/>
    <n v="9"/>
    <n v="2018"/>
    <s v="VITARA GL MT 1600CC 2AB A"/>
    <s v="M16A2137513"/>
    <s v="TSMYD21S5JM340971"/>
    <n v="8806019"/>
    <s v="SUZUKI"/>
    <s v="SUZUKI VITARA "/>
    <n v="4.5408068739770865E-2"/>
    <n v="61100000"/>
    <s v="EQUIDAD"/>
    <s v="CAMIONETAPASAJ"/>
    <s v="PARTICULAR"/>
    <s v="isabelvargas32@hotmail.com"/>
    <n v="161810184"/>
    <n v="2774433"/>
    <n v="2311456.2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9714215"/>
    <n v="1069714215"/>
    <s v="M"/>
    <s v="JONNATAN"/>
    <s v="EDUARD"/>
    <s v="FERRO"/>
    <s v="PARDO"/>
    <d v="1986-04-03T00:00:00"/>
    <s v="IEV898"/>
    <n v="41001"/>
    <s v="NEIVA"/>
    <n v="41"/>
    <s v="HUILA"/>
    <m/>
    <n v="3203845102"/>
    <n v="3166444143"/>
    <m/>
    <m/>
    <m/>
    <s v="22/10/2025"/>
    <n v="10"/>
    <n v="22"/>
    <n v="2015"/>
    <s v="CRV [4] [FL]  CITY PLUS AT 2400CC 2AB TC"/>
    <s v="K24V21000935"/>
    <s v="3HGRM3830FG600788"/>
    <n v="3406029"/>
    <s v="HONDA"/>
    <s v="HONDA CRV "/>
    <n v="2.2454823044692738E-2"/>
    <n v="71600000"/>
    <s v="MAPFRE"/>
    <s v="CAMIONETA PASAJEROS"/>
    <s v="PARTICULAR"/>
    <s v="jonnatanferro@gmail.com"/>
    <n v="29977375"/>
    <n v="1607765.33"/>
    <n v="1331063.3"/>
    <m/>
    <m/>
    <m/>
    <s v=""/>
    <s v=""/>
    <s v=""/>
    <m/>
    <m/>
    <m/>
    <n v="30159572"/>
    <n v="1806474.99"/>
    <n v="1498046.21"/>
    <m/>
    <m/>
    <m/>
    <m/>
    <m/>
    <m/>
    <m/>
    <m/>
    <m/>
    <x v="1"/>
    <s v="COS"/>
  </r>
  <r>
    <n v="30569435"/>
    <n v="30569435"/>
    <s v="F"/>
    <s v="NALLIBE"/>
    <s v="ISABEL"/>
    <s v="MONTIEL"/>
    <s v="BENITEZ"/>
    <d v="1969-04-07T00:00:00"/>
    <s v="FUS987"/>
    <n v="0"/>
    <s v="MONTERIA"/>
    <n v="0"/>
    <s v="CÃ“RDOBA"/>
    <m/>
    <n v="3205436038"/>
    <n v="0"/>
    <m/>
    <m/>
    <m/>
    <s v="31/10/2025"/>
    <n v="10"/>
    <n v="31"/>
    <n v="2021"/>
    <s v="CAPTUR INTENS TP 2000CC"/>
    <s v="F4RE412C199504"/>
    <s v="93YRHACA4MJ622530"/>
    <n v="8006056"/>
    <s v="RENAULT"/>
    <s v="RENAULT CAPTUR "/>
    <n v="1.877350067842605E-2"/>
    <n v="73700000"/>
    <s v="HDI-LIBERTY"/>
    <s v="CAMIONETAPASAJ"/>
    <s v="PARTICULAR"/>
    <s v="nayibemontiel@msn.com"/>
    <n v="161814474"/>
    <n v="1383607"/>
    <n v="1142694.64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17294"/>
    <n v="79517294"/>
    <s v="M"/>
    <s v="MARIO"/>
    <s v="ENRIQUE"/>
    <s v="BULLA"/>
    <s v="MONCADA"/>
    <d v="1969-10-17T00:00:00"/>
    <s v="FVS938"/>
    <n v="0"/>
    <s v="BOGOTA"/>
    <n v="25"/>
    <s v="BOGOTA"/>
    <m/>
    <n v="3204013346"/>
    <n v="3125664466"/>
    <m/>
    <m/>
    <m/>
    <s v="23/10/2025"/>
    <n v="10"/>
    <n v="23"/>
    <n v="2019"/>
    <s v="VERSA [FL] ADVANCE AT 1600CC 2AB A"/>
    <s v="HR16636547T"/>
    <s v="3N1CN7AD8ZK166753"/>
    <n v="6401212"/>
    <s v="NISSAN"/>
    <s v="NISSAN VERSA "/>
    <n v="3.4553951965065499E-2"/>
    <n v="45800000"/>
    <s v="HDI-LIBERTY"/>
    <s v="AUTOMOVIL"/>
    <s v="PARTICULAR"/>
    <s v="marioebullam17@gmail.com"/>
    <n v="161814625"/>
    <n v="1582571"/>
    <n v="13098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290860"/>
    <n v="63290860"/>
    <s v="F"/>
    <s v="BEATRIZ"/>
    <n v="0"/>
    <s v="REY"/>
    <s v="SILVA"/>
    <d v="1960-09-02T00:00:00"/>
    <s v="GYY055"/>
    <n v="68276"/>
    <s v="FLORIDABLANCA"/>
    <n v="68"/>
    <s v="SANTANDER"/>
    <m/>
    <n v="3164653002"/>
    <n v="0"/>
    <m/>
    <m/>
    <m/>
    <s v="06/10/2025"/>
    <n v="10"/>
    <n v="6"/>
    <n v="2022"/>
    <s v="STEPWAY [2] [FL INTENS TP 1600CC 16V A"/>
    <s v="J759Q079555"/>
    <s v="9FB5SR4DXNM081869"/>
    <n v="8001211"/>
    <s v="RENAULT"/>
    <s v="RENAULT STEPWAY "/>
    <n v="1.9837765793528507E-2"/>
    <n v="64900000"/>
    <s v="MAPFRE"/>
    <s v="AUTOMOVIL"/>
    <s v="PARTICULAR"/>
    <n v="0"/>
    <n v="161818511"/>
    <n v="1287471"/>
    <n v="1061908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7864856"/>
    <n v="37864856"/>
    <s v="F"/>
    <s v="ANA"/>
    <s v="MILENA"/>
    <s v="RODRIGUEZ"/>
    <s v="GONZALEZ"/>
    <d v="1981-06-16T00:00:00"/>
    <s v="JPZ980"/>
    <n v="63001"/>
    <s v="ARMENIA"/>
    <n v="63"/>
    <s v="QUINDIO"/>
    <m/>
    <n v="3125337393"/>
    <n v="3008164627"/>
    <m/>
    <m/>
    <m/>
    <s v="20/10/2025"/>
    <n v="10"/>
    <n v="20"/>
    <n v="2021"/>
    <s v="RAV4 [5] LIMITED HYBRID TP 2500CC 4X4 7"/>
    <s v="A25AR611293"/>
    <s v="JTMD6RFV7MD028092"/>
    <n v="9008236"/>
    <s v="TOYOTA"/>
    <s v="TOYOTA RAV4 "/>
    <n v="1.8075365566037737E-2"/>
    <n v="169600000"/>
    <s v="ALLIANZ"/>
    <s v="CAMPERO"/>
    <s v="PARTICULAR"/>
    <s v="jhoannamoreno@gmail.com"/>
    <n v="161801027"/>
    <n v="3065582"/>
    <n v="2556119.37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275778"/>
    <n v="43275778"/>
    <s v="F"/>
    <s v="MARIA"/>
    <s v="EUGENIA"/>
    <s v="BAYTER"/>
    <s v="NARANJO"/>
    <d v="1981-12-06T00:00:00"/>
    <s v="IYO656"/>
    <n v="5001"/>
    <s v="MEDELLIN"/>
    <n v="5"/>
    <s v="ANTIOQUIA"/>
    <m/>
    <n v="3003001090"/>
    <n v="0"/>
    <m/>
    <m/>
    <m/>
    <s v="30/10/2025"/>
    <n v="10"/>
    <n v="30"/>
    <n v="2017"/>
    <s v="3 [3] SPORT GRAND TOU TP 2000CC CT TC"/>
    <s v="PE40438181"/>
    <s v="3MZBM4278HM120612"/>
    <n v="5601153"/>
    <s v="MAZDA"/>
    <s v="MAZDA 3 "/>
    <n v="3.5295775729646699E-2"/>
    <n v="65100000"/>
    <s v="SURAMERICANA"/>
    <s v="AUTOMOVIL"/>
    <s v="PARTICULAR"/>
    <s v="maebayter@hotmail.com"/>
    <n v="161811389"/>
    <n v="2297755"/>
    <n v="1910886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0879871"/>
    <n v="1140879871"/>
    <s v="M"/>
    <s v="JOSE"/>
    <s v="DANIEL"/>
    <s v="GONZALEZ"/>
    <s v="SOTO"/>
    <d v="1995-08-30T00:00:00"/>
    <s v="IAY732"/>
    <n v="0"/>
    <s v="BARRANQUILLA"/>
    <n v="8"/>
    <s v="ATLANTICO"/>
    <m/>
    <n v="3043824670"/>
    <n v="3004853503"/>
    <m/>
    <m/>
    <m/>
    <s v="10/10/2025"/>
    <n v="10"/>
    <n v="10"/>
    <n v="2016"/>
    <s v="6 [3] Grand Touring L TP 2500CC 6AB C"/>
    <s v="PY20509280"/>
    <s v="JM7GJ4S34G1201419"/>
    <n v="5601147"/>
    <s v="MAZDA"/>
    <s v="MAZDA 6 "/>
    <n v="4.0541496183206106E-2"/>
    <n v="65500000"/>
    <s v="MAPFRE"/>
    <s v="AUTOMOVIL"/>
    <s v="PARTICULAR"/>
    <s v="josegonsoto1@gmail.com"/>
    <n v="161806151"/>
    <n v="2655468"/>
    <n v="2211485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3602487"/>
    <n v="1013602487"/>
    <s v="F"/>
    <s v="WENDY"/>
    <s v="CAROLINA"/>
    <s v="GOMEZ"/>
    <s v="CORTES"/>
    <d v="1989-02-09T00:00:00"/>
    <s v="FNS163"/>
    <n v="0"/>
    <s v="BOGOTA"/>
    <n v="25"/>
    <s v="BOGOTA"/>
    <m/>
    <n v="3025108156"/>
    <n v="3025108116"/>
    <m/>
    <m/>
    <m/>
    <s v="06/10/2025"/>
    <n v="10"/>
    <n v="6"/>
    <n v="2019"/>
    <s v="DUSTER [FL] EXPRESSION/ZEN MT 1600CC 4X2"/>
    <s v="2842Q200377"/>
    <s v="9FBHSR595KM573675"/>
    <n v="8006051"/>
    <s v="RENAULT"/>
    <s v="RENAULT DUSTER "/>
    <n v="2.3708771929824561E-2"/>
    <n v="51300000"/>
    <s v="MAPFRE"/>
    <s v="CAMIONETAPASAJ"/>
    <s v="PARTICULAR"/>
    <s v="wcgc89@gmail.com"/>
    <n v="161815186"/>
    <n v="1216260"/>
    <n v="1002066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63663"/>
    <n v="71663663"/>
    <s v="M"/>
    <s v="SANTIAGO"/>
    <n v="0"/>
    <s v="HENAO"/>
    <s v="JARAMILLO"/>
    <d v="1965-10-16T00:00:00"/>
    <s v="LRR696"/>
    <n v="5266"/>
    <s v="ENVIGADO"/>
    <n v="5"/>
    <s v="ANTIOQUIA"/>
    <m/>
    <n v="3128396733"/>
    <n v="3104049299"/>
    <m/>
    <m/>
    <m/>
    <s v="03/10/2025"/>
    <n v="10"/>
    <n v="3"/>
    <n v="2023"/>
    <s v="2 [2] [FL] TOURING SEDAN MT 1500CC 6AB"/>
    <s v="P540627285"/>
    <s v="3MDDJ2SA6PM405497"/>
    <n v="5601196"/>
    <s v="MAZDA"/>
    <s v="MAZDA 2 "/>
    <n v="2.4991037714285711E-2"/>
    <n v="70000000"/>
    <s v="BOLIVAR"/>
    <s v="AUTOMOVIL"/>
    <s v="PARTICULAR"/>
    <s v="santiago.henao@live.com"/>
    <n v="29934843"/>
    <n v="1749372.64"/>
    <n v="1450061.04"/>
    <m/>
    <m/>
    <m/>
    <s v=""/>
    <s v=""/>
    <s v=""/>
    <m/>
    <m/>
    <m/>
    <n v="30050273"/>
    <n v="2027363.53"/>
    <n v="1683666.83"/>
    <m/>
    <m/>
    <m/>
    <m/>
    <m/>
    <m/>
    <m/>
    <m/>
    <m/>
    <x v="1"/>
    <s v="COS"/>
  </r>
  <r>
    <n v="32533813"/>
    <n v="32533813"/>
    <s v="F"/>
    <s v="CLAUDIA"/>
    <s v="SOFIA"/>
    <s v="JARAMILLO"/>
    <s v="VALLEJO"/>
    <d v="1956-10-16T00:00:00"/>
    <s v="NNQ778"/>
    <n v="5266"/>
    <s v="ENVIGADO"/>
    <n v="5"/>
    <s v="ANTIOQUIA"/>
    <m/>
    <n v="3103831744"/>
    <n v="0"/>
    <m/>
    <m/>
    <m/>
    <s v="05/10/2025"/>
    <n v="10"/>
    <n v="5"/>
    <n v="2024"/>
    <s v="STEPWAY [2] [FL INTENS TP 1600CC 16V A"/>
    <s v="J759Q277373"/>
    <s v="9FB5SR4DXRM908413"/>
    <n v="8001211"/>
    <s v="RENAULT"/>
    <s v="RENAULT STEPWAY "/>
    <n v="2.1524347240915207E-2"/>
    <n v="74300000"/>
    <s v="ALLIANZ"/>
    <s v="AUTOMOVIL"/>
    <s v="PARTICULAR"/>
    <n v="0"/>
    <n v="161813736"/>
    <n v="1599259"/>
    <n v="1323915.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97309"/>
    <n v="43097309"/>
    <s v="F"/>
    <s v="STELLA"/>
    <n v="0"/>
    <s v="GUTIERREZ"/>
    <s v="ROJO"/>
    <d v="1964-03-19T00:00:00"/>
    <s v="GRS070"/>
    <n v="5001"/>
    <s v="MEDELLIN"/>
    <n v="5"/>
    <s v="ANTIOQUIA"/>
    <m/>
    <n v="3128321274"/>
    <n v="3138321274"/>
    <m/>
    <m/>
    <m/>
    <s v="07/10/2025"/>
    <n v="10"/>
    <n v="7"/>
    <n v="2020"/>
    <s v="RIO VIBRANT TP 1400CC 4P"/>
    <s v="G4LCKE722722"/>
    <s v="3KPA341ABLE262033"/>
    <n v="4601263"/>
    <s v="KIA"/>
    <s v="KIA RIO "/>
    <n v="3.6122683773584907E-2"/>
    <n v="53000000"/>
    <s v="ALLIANZ"/>
    <s v="AUTOMOVIL"/>
    <s v="PARTICULAR"/>
    <s v="Telagu23@yahoo.es"/>
    <n v="29947819"/>
    <n v="1914502.24"/>
    <n v="1588825.41"/>
    <m/>
    <m/>
    <m/>
    <n v="30006731"/>
    <n v="6641292.4299999997"/>
    <n v="5560918.0099999998"/>
    <m/>
    <m/>
    <m/>
    <s v=""/>
    <s v=""/>
    <s v=""/>
    <m/>
    <m/>
    <m/>
    <m/>
    <m/>
    <m/>
    <m/>
    <m/>
    <m/>
    <x v="0"/>
    <s v="COS"/>
  </r>
  <r>
    <n v="5555286"/>
    <n v="5555286"/>
    <s v="M"/>
    <s v="ANTONIO"/>
    <s v="MARIA"/>
    <s v="LEON"/>
    <n v="0"/>
    <d v="1943-07-15T00:00:00"/>
    <s v="KOW347"/>
    <n v="68001"/>
    <s v="BUCARAMANGA"/>
    <n v="68"/>
    <s v="SANTANDER"/>
    <m/>
    <n v="3015428038"/>
    <n v="3165396752"/>
    <m/>
    <m/>
    <m/>
    <s v="09/10/2025"/>
    <n v="10"/>
    <n v="9"/>
    <n v="2022"/>
    <s v="DUSTER [2] INTENS TP 1300CC T 4X2"/>
    <s v="9FBHJD403NM051996"/>
    <s v="A460D023203"/>
    <n v="8006066"/>
    <s v="RENAULT"/>
    <s v="RENAULT DUSTER "/>
    <n v="1.6081632653061225E-2"/>
    <n v="78400000"/>
    <s v="MAPFRE"/>
    <s v="CAMIONETAPASAJ"/>
    <s v="PARTICULAR"/>
    <s v="antonioleon151943@gmail.com"/>
    <n v="161848990"/>
    <n v="1260800"/>
    <n v="1039495.63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530618"/>
    <n v="91530618"/>
    <s v="M"/>
    <s v="WILMER"/>
    <n v="0"/>
    <s v="ARRIETA"/>
    <s v="JACANAMIJOY"/>
    <d v="1983-11-13T00:00:00"/>
    <s v="GQX467"/>
    <n v="0"/>
    <s v="CARTAGENA"/>
    <n v="13"/>
    <s v="BOLIVAR"/>
    <m/>
    <n v="3185291731"/>
    <n v="3143230355"/>
    <m/>
    <m/>
    <m/>
    <s v="13/10/2025"/>
    <n v="10"/>
    <n v="13"/>
    <n v="2020"/>
    <s v="CX5 [2] GRAND TOURING LX TP 2500CC 6AB R19 TC"/>
    <s v="PY21297024"/>
    <s v="JM7KF4WLAL0320320"/>
    <n v="5606089"/>
    <s v="MAZDA"/>
    <s v="MAZDA CX5 "/>
    <n v="2.6081906804478895E-2"/>
    <n v="116100000"/>
    <s v="SURAMERICANA"/>
    <s v="CAMIONETA PASAJEROS"/>
    <s v="PARTICULAR"/>
    <s v="wilmer.arrieta@halliburton.com"/>
    <n v="29956979"/>
    <n v="3028109.38"/>
    <n v="2524629.73"/>
    <m/>
    <m/>
    <m/>
    <s v=""/>
    <s v=""/>
    <s v=""/>
    <m/>
    <m/>
    <m/>
    <n v="30040381"/>
    <n v="11682609.529999999"/>
    <n v="9797318.9299999997"/>
    <m/>
    <m/>
    <m/>
    <m/>
    <m/>
    <m/>
    <m/>
    <m/>
    <m/>
    <x v="0"/>
    <s v="COS"/>
  </r>
  <r>
    <n v="37860979"/>
    <n v="37860979"/>
    <s v="F"/>
    <s v="ANGIE"/>
    <s v="LEIDY"/>
    <s v="ARANDA"/>
    <s v="CIPRIAN"/>
    <d v="1981-06-29T00:00:00"/>
    <s v="MVN625"/>
    <n v="68001"/>
    <s v="BUCARAMANGA"/>
    <n v="68"/>
    <s v="SANTANDER"/>
    <m/>
    <n v="3124621453"/>
    <n v="3204834913"/>
    <m/>
    <m/>
    <m/>
    <s v="06/10/2026"/>
    <n v="10"/>
    <n v="6"/>
    <n v="2017"/>
    <s v="JIMNY JLX MT 1300CC 3P"/>
    <s v="M13A2429242"/>
    <s v="JS3JB43V7H4102589"/>
    <n v="8808019"/>
    <s v="SUZUKI"/>
    <s v="SUZUKI JIMNY "/>
    <n v="4.3562298136645965E-2"/>
    <n v="48300000"/>
    <s v="BOLIVAR"/>
    <s v="CAMPERO"/>
    <s v="PARTICULAR"/>
    <s v="angie.aranda@yahoo.es"/>
    <n v="161833836"/>
    <n v="2104059"/>
    <n v="1748116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27275"/>
    <n v="31927275"/>
    <s v="F"/>
    <s v="LILIANA"/>
    <n v="0"/>
    <s v="VIDAL"/>
    <s v="GONZALEZ"/>
    <d v="1963-07-01T00:00:00"/>
    <s v="HZX521"/>
    <n v="0"/>
    <s v="BOGOTA"/>
    <n v="25"/>
    <s v="BOGOTA"/>
    <m/>
    <n v="3212227415"/>
    <n v="3104744783"/>
    <m/>
    <m/>
    <m/>
    <s v="31/10/2025"/>
    <n v="10"/>
    <n v="31"/>
    <n v="2015"/>
    <s v="PICANTO ION XTR 1.25 MT 1200CC AA"/>
    <s v="G4LAEP016693"/>
    <s v="KNABX512AFT766058"/>
    <n v="4601138"/>
    <s v="KIA"/>
    <s v="KIA PICANTO "/>
    <n v="4.4353152866242036E-2"/>
    <n v="31400000"/>
    <s v="SBS"/>
    <s v="AUTOMOVIL"/>
    <s v="PARTICULAR"/>
    <s v="sacaval2008@gmail.com"/>
    <n v="161919125"/>
    <n v="1392689"/>
    <n v="1150327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90072"/>
    <n v="79390072"/>
    <s v="M"/>
    <s v="MAURICIO"/>
    <n v="0"/>
    <s v="MORENO"/>
    <s v="ROJAS"/>
    <d v="1966-08-02T00:00:00"/>
    <s v="FZK654"/>
    <n v="0"/>
    <s v="BOGOTA"/>
    <n v="25"/>
    <s v="BOGOTA"/>
    <m/>
    <n v="3102683443"/>
    <n v="3131142145"/>
    <m/>
    <m/>
    <m/>
    <s v="08/10/2025"/>
    <n v="10"/>
    <n v="8"/>
    <n v="2019"/>
    <s v="PRADO [LC 150] TX-L [FL] [2] TP 3000CC 5P TD TC C"/>
    <s v="1KD2837716"/>
    <s v="JTEBH3FJXK209641"/>
    <n v="9008220"/>
    <s v="TOYOTA"/>
    <s v="TOYOTA PRADO "/>
    <n v="1.1185991715744012E-2"/>
    <n v="254700000"/>
    <s v="MAPFRE"/>
    <s v="CAMPERO"/>
    <s v="PARTICULAR"/>
    <s v="jusnrojsd@gmail.com"/>
    <n v="29970203"/>
    <n v="2849072.09"/>
    <n v="2374178.23"/>
    <m/>
    <m/>
    <m/>
    <s v=""/>
    <s v=""/>
    <s v=""/>
    <m/>
    <m/>
    <m/>
    <n v="30152364"/>
    <n v="5653228.9100000001"/>
    <n v="4730612.53"/>
    <m/>
    <m/>
    <m/>
    <m/>
    <m/>
    <m/>
    <m/>
    <m/>
    <m/>
    <x v="2"/>
    <s v="COS"/>
  </r>
  <r>
    <n v="42131097"/>
    <n v="42131097"/>
    <s v="F"/>
    <s v="GINA"/>
    <s v="PAOLA"/>
    <s v="CASTAÃ‘O"/>
    <s v="ALVAREZ"/>
    <d v="1977-10-03T00:00:00"/>
    <s v="HWO894"/>
    <n v="66001"/>
    <s v="PEREIRA"/>
    <n v="66"/>
    <s v="RISARALDA"/>
    <m/>
    <n v="3155868724"/>
    <n v="3187342702"/>
    <m/>
    <m/>
    <m/>
    <s v="10/10/2025"/>
    <n v="10"/>
    <n v="10"/>
    <n v="2013"/>
    <s v="JUKE 1.6L MT 1600CC T 4X2"/>
    <s v="MR16154043A"/>
    <s v="SJNFAAF15Z6326618"/>
    <n v="6406119"/>
    <s v="NISSAN"/>
    <s v="NISSAN JUKE "/>
    <n v="2.9369533468559837E-2"/>
    <n v="49300000"/>
    <s v="HDI-LIBERTY"/>
    <s v="CAMIONETAPASAJ"/>
    <s v="PARTICULAR"/>
    <n v="0"/>
    <n v="161856758"/>
    <n v="1447918"/>
    <n v="1196738.2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505965"/>
    <n v="13505965"/>
    <s v="M"/>
    <s v="MIGUEL"/>
    <s v="ANGEL"/>
    <s v="BAYONA"/>
    <s v="ALVAREZ"/>
    <d v="1971-03-24T00:00:00"/>
    <s v="CUW889"/>
    <n v="0"/>
    <s v="CUCUTA"/>
    <n v="54"/>
    <s v="NORTE DE SANTANDER"/>
    <m/>
    <n v="3174366229"/>
    <n v="3204951795"/>
    <m/>
    <m/>
    <m/>
    <s v="26/10/2025"/>
    <n v="10"/>
    <n v="26"/>
    <n v="2013"/>
    <s v="SONIC LT TP 1600CC 5P 4A"/>
    <s v="1DS506800"/>
    <s v="3G1J85DCXDS506800"/>
    <n v="1601264"/>
    <s v="CHEVROLET"/>
    <s v="CHEVROLET SONIC "/>
    <n v="4.152277397260274E-2"/>
    <n v="29200000"/>
    <s v="SURAMERICANA"/>
    <s v="AUTOMOVIL"/>
    <s v="PARTICULAR"/>
    <n v="0"/>
    <n v="161812475"/>
    <n v="1212465"/>
    <n v="998878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81170"/>
    <n v="75081170"/>
    <s v="M"/>
    <s v="JUAN"/>
    <s v="CARLOS"/>
    <s v="HERNANDEZ"/>
    <s v="QUINTERO"/>
    <d v="1976-06-17T00:00:00"/>
    <s v="HPL836"/>
    <n v="17001"/>
    <s v="MANIZALES"/>
    <n v="17"/>
    <s v="CALDAS"/>
    <m/>
    <n v="3113462054"/>
    <n v="0"/>
    <m/>
    <m/>
    <m/>
    <s v="23/10/2025"/>
    <n v="10"/>
    <n v="23"/>
    <n v="2015"/>
    <s v="SANDERO [FL] GT LINE MT 1600CC 16V"/>
    <s v="A690Q229618"/>
    <s v="9FBBSR2LHFM308345"/>
    <n v="8001157"/>
    <s v="RENAULT"/>
    <s v="RENAULT SANDERO "/>
    <n v="3.8902560606060607E-2"/>
    <n v="33000000"/>
    <s v="HDI-LIBERTY"/>
    <s v="AUTOMOVIL"/>
    <s v="PARTICULAR"/>
    <s v="juanchop1972@gmail.com"/>
    <n v="29955563"/>
    <n v="1283784.5"/>
    <n v="1058810.5"/>
    <m/>
    <m/>
    <m/>
    <n v="29982998"/>
    <n v="2054412.45"/>
    <n v="1706397.02"/>
    <m/>
    <m/>
    <m/>
    <s v=""/>
    <s v=""/>
    <s v=""/>
    <m/>
    <m/>
    <m/>
    <m/>
    <m/>
    <m/>
    <m/>
    <m/>
    <m/>
    <x v="0"/>
    <s v="COS"/>
  </r>
  <r>
    <n v="45562802"/>
    <n v="45562802"/>
    <s v="F"/>
    <s v="KATHERINE"/>
    <n v="0"/>
    <s v="DAVID"/>
    <s v="BAYTER"/>
    <d v="1984-11-15T00:00:00"/>
    <s v="LKZ988"/>
    <n v="0"/>
    <s v="CAJICA"/>
    <n v="25"/>
    <s v="CUNDINAMARCA"/>
    <m/>
    <n v="3238162819"/>
    <n v="3017966051"/>
    <m/>
    <m/>
    <m/>
    <s v="26/10/2025"/>
    <n v="10"/>
    <n v="26"/>
    <n v="2023"/>
    <s v="ONIX [2] PREMIER TP 1000CC T 5P"/>
    <s v="L4F222015227"/>
    <s v="9BGEY48K0PG168345"/>
    <n v="1601340"/>
    <s v="CHEVROLET"/>
    <s v="CHEVROLET ONIX "/>
    <n v="2.8760900763358778E-2"/>
    <n v="65500000"/>
    <s v="MAPFRE"/>
    <s v="AUTOMOVIL"/>
    <s v="PARTICULAR"/>
    <s v="DRAKDB@HOTMAIL.COM"/>
    <n v="161860459"/>
    <n v="1883839"/>
    <n v="1563057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7531234"/>
    <n v="37531234"/>
    <s v="F"/>
    <s v="MARTHA"/>
    <s v="SINAIA"/>
    <s v="BALLESTEROS"/>
    <s v="GALVIS"/>
    <d v="1980-12-08T00:00:00"/>
    <s v="NQQ878"/>
    <n v="68001"/>
    <s v="BUCARAMANGA"/>
    <n v="68"/>
    <s v="SANTANDER"/>
    <m/>
    <n v="3144212543"/>
    <n v="3214883141"/>
    <m/>
    <m/>
    <m/>
    <s v="03/10/2025"/>
    <n v="10"/>
    <n v="3"/>
    <n v="2025"/>
    <s v="TRACKER [3] TURBO RS AT 1200CC T CT"/>
    <s v="L4H241224165"/>
    <s v="9BGED76C0SB124230"/>
    <n v="1606262"/>
    <s v="CHEVROLET"/>
    <s v="CHEVROLET TRACKER "/>
    <n v="3.9522715173025733E-2"/>
    <n v="112700000"/>
    <s v="HDI SEGUROS"/>
    <s v="CAMIONETAPASAJ"/>
    <s v="PARTICULAR"/>
    <s v="msbgalvis@gmail.com"/>
    <n v="161831869"/>
    <n v="4454210"/>
    <n v="3723033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74159"/>
    <n v="45474159"/>
    <s v="F"/>
    <s v="NAZLY"/>
    <n v="0"/>
    <s v="SANMARTIN"/>
    <s v="RIVERA"/>
    <d v="1965-02-25T00:00:00"/>
    <s v="EGO913"/>
    <n v="0"/>
    <s v="CARTAGENA"/>
    <n v="13"/>
    <s v="BOLIVAR"/>
    <m/>
    <n v="3014396073"/>
    <n v="0"/>
    <m/>
    <m/>
    <m/>
    <s v="22/10/2025"/>
    <n v="10"/>
    <n v="22"/>
    <n v="2019"/>
    <s v="LOGAN [2] AUTHENTIQUE / L MT 1600CC 8V AA"/>
    <s v="A812UE75141"/>
    <s v="9FB4SREB4KM572860"/>
    <n v="8001187"/>
    <s v="RENAULT"/>
    <s v="RENAULT LOGAN "/>
    <n v="4.3406506666666664E-2"/>
    <n v="37500000"/>
    <s v="MAPFRE"/>
    <s v="AUTOMOVIL"/>
    <s v="PARTICULAR"/>
    <s v="nazlocha@hotmail.com"/>
    <n v="161799371"/>
    <n v="1627744"/>
    <n v="1347852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5797608"/>
    <n v="1095797608"/>
    <s v="F"/>
    <s v="DIANA"/>
    <s v="MARCELA"/>
    <s v="MARTINEZ"/>
    <s v="GOMEZ"/>
    <d v="1988-08-17T00:00:00"/>
    <s v="GZO633"/>
    <n v="68001"/>
    <s v="BUCARAMANGA"/>
    <n v="68"/>
    <s v="SANTANDER"/>
    <m/>
    <n v="3006892224"/>
    <n v="0"/>
    <m/>
    <m/>
    <m/>
    <s v="02/10/2025"/>
    <n v="10"/>
    <n v="2"/>
    <n v="2021"/>
    <s v="CX30 TOURING TP 2000CC 7AB R18 4X"/>
    <s v="PE40678571"/>
    <s v="3MVDM2W7AML102362"/>
    <n v="5606100"/>
    <s v="MAZDA"/>
    <s v="MAZDA CX30 "/>
    <n v="1.9251877791262136E-2"/>
    <n v="82400000"/>
    <s v="MAPFRE"/>
    <s v="CAMIONETA PASAJEROS"/>
    <s v="PARTICULAR"/>
    <s v="diannitta_88@hotmail.com"/>
    <n v="29959683"/>
    <n v="1586354.73"/>
    <n v="1313071.2"/>
    <m/>
    <m/>
    <m/>
    <s v=""/>
    <s v=""/>
    <s v=""/>
    <m/>
    <m/>
    <m/>
    <n v="30045781"/>
    <n v="4786972.08"/>
    <n v="4002665.61"/>
    <m/>
    <m/>
    <m/>
    <m/>
    <m/>
    <m/>
    <m/>
    <m/>
    <m/>
    <x v="1"/>
    <s v="COS"/>
  </r>
  <r>
    <n v="30739235"/>
    <n v="30739235"/>
    <s v="F"/>
    <s v="RUBY"/>
    <s v="CRISTINA"/>
    <s v="MIRANDA"/>
    <s v="JULIO"/>
    <d v="1968-10-02T00:00:00"/>
    <s v="KQL163"/>
    <n v="52001"/>
    <s v="PASTO"/>
    <n v="52"/>
    <s v="NARIÃ‘O"/>
    <m/>
    <n v="3006568586"/>
    <n v="3226713553"/>
    <m/>
    <m/>
    <m/>
    <s v="14/10/2026"/>
    <n v="10"/>
    <n v="14"/>
    <n v="2022"/>
    <s v="LOGAN [2] [FL] ZEN MT 1600CC 16V AA 4AB"/>
    <s v="J759Q080212"/>
    <s v="9FB4SR0E5NM084169"/>
    <n v="8001202"/>
    <s v="RENAULT"/>
    <s v="RENAULT LOGAN "/>
    <n v="2.3877227695167289E-2"/>
    <n v="53800000"/>
    <s v="BOLIVAR"/>
    <s v="AUTOMOVIL"/>
    <s v="PARTICULAR"/>
    <s v="rcristina3@gmail.com"/>
    <n v="29928529"/>
    <n v="1284594.8500000001"/>
    <n v="1059491.47"/>
    <m/>
    <m/>
    <m/>
    <n v="29993739"/>
    <n v="1696981.14"/>
    <n v="1406034.57"/>
    <m/>
    <m/>
    <m/>
    <s v=""/>
    <s v=""/>
    <s v=""/>
    <m/>
    <m/>
    <m/>
    <m/>
    <m/>
    <m/>
    <m/>
    <m/>
    <m/>
    <x v="1"/>
    <s v="COS"/>
  </r>
  <r>
    <n v="1037573098"/>
    <n v="1037573098"/>
    <s v="M"/>
    <s v="SANTIAGO"/>
    <n v="0"/>
    <s v="DIAZ"/>
    <s v="ESCOBAR"/>
    <d v="1986-02-19T00:00:00"/>
    <s v="FSX453"/>
    <n v="5266"/>
    <s v="ENVIGADO"/>
    <n v="5"/>
    <s v="ANTIOQUIA"/>
    <m/>
    <n v="3007817328"/>
    <n v="0"/>
    <m/>
    <m/>
    <m/>
    <s v="25/10/2025"/>
    <n v="10"/>
    <n v="25"/>
    <n v="2019"/>
    <s v="CX5 [2] GRAND TOURING TP 2500CC 6AB R19 TC"/>
    <s v="PY10432800"/>
    <s v="JM7KF2WLAK0229988"/>
    <n v="5606090"/>
    <s v="MAZDA"/>
    <s v="MAZDA CX5 "/>
    <n v="2.4745142914171656E-2"/>
    <n v="100200000"/>
    <s v="HDI-LIBERTY"/>
    <s v="CAMIONETA PASAJEROS"/>
    <s v="PARTICULAR"/>
    <s v="sdiazesc@gmail.com"/>
    <n v="29934873"/>
    <n v="2479463.3199999998"/>
    <n v="2063582.62"/>
    <m/>
    <m/>
    <m/>
    <s v=""/>
    <s v=""/>
    <s v=""/>
    <m/>
    <m/>
    <m/>
    <n v="30050287"/>
    <n v="2490304.6800000002"/>
    <n v="2072693.01"/>
    <m/>
    <m/>
    <m/>
    <m/>
    <m/>
    <m/>
    <m/>
    <m/>
    <m/>
    <x v="0"/>
    <s v="COS"/>
  </r>
  <r>
    <n v="1085048019"/>
    <n v="1085048019"/>
    <s v="F"/>
    <s v="JENNIFER"/>
    <s v="PAOLA"/>
    <s v="LISSA"/>
    <s v="CURE"/>
    <d v="1989-04-06T00:00:00"/>
    <s v="DSK631"/>
    <n v="0"/>
    <s v="CARTAGENA"/>
    <n v="13"/>
    <s v="BOLIVAR"/>
    <m/>
    <n v="3043411499"/>
    <n v="0"/>
    <m/>
    <m/>
    <m/>
    <s v="07/10/2026"/>
    <n v="10"/>
    <n v="7"/>
    <n v="2017"/>
    <s v="EXPLORER [5] [FL]  LIMITED TP 3500CC 4X4"/>
    <s v="HGC40588"/>
    <s v="1FM5K8F85HGC40588"/>
    <n v="3008054"/>
    <s v="FORD"/>
    <s v="FORD EXPLORER "/>
    <n v="2.4443353984063748E-2"/>
    <n v="100400000"/>
    <s v="BOLIVAR"/>
    <s v="CAMPERO"/>
    <s v="PARTICULAR"/>
    <s v="jepalissa@hotmail.com"/>
    <n v="29937519"/>
    <n v="2454112.7400000002"/>
    <n v="2042279.61"/>
    <m/>
    <m/>
    <m/>
    <s v=""/>
    <s v=""/>
    <s v=""/>
    <m/>
    <m/>
    <m/>
    <n v="30051729"/>
    <n v="2443857.09"/>
    <n v="2033661.42"/>
    <m/>
    <m/>
    <m/>
    <m/>
    <m/>
    <m/>
    <m/>
    <m/>
    <m/>
    <x v="0"/>
    <s v="COS"/>
  </r>
  <r>
    <n v="42775713"/>
    <n v="42775713"/>
    <s v="F"/>
    <s v="LAURA"/>
    <s v="MARIA"/>
    <s v="POSADA"/>
    <s v="ARBOLEDA"/>
    <d v="1968-03-21T00:00:00"/>
    <s v="JOS170"/>
    <n v="5001"/>
    <s v="MEDELLIN"/>
    <n v="5"/>
    <s v="ANTIOQUIA"/>
    <m/>
    <n v="3006086469"/>
    <n v="3006523404"/>
    <m/>
    <m/>
    <m/>
    <s v="27/10/2025"/>
    <n v="10"/>
    <n v="27"/>
    <n v="2021"/>
    <s v="ECOSPORT [2] [F TITANIUM TP 2000CC 4X2"/>
    <s v="U4JBM8838096"/>
    <s v="9BFZB55X6M8838096"/>
    <n v="3006134"/>
    <s v="FORD"/>
    <s v="FORD ECOSPORT "/>
    <n v="2.4294475138121548E-2"/>
    <n v="72400000"/>
    <s v="MAPFRE"/>
    <s v="CAMIONETAPASAJ"/>
    <s v="PARTICULAR"/>
    <s v="lauramariaposada@gmail.com"/>
    <n v="161779160"/>
    <n v="1758920"/>
    <n v="1458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682837"/>
    <n v="41682837"/>
    <s v="F"/>
    <s v="OLGA"/>
    <s v="MARIA"/>
    <s v="MUJICA"/>
    <s v="DIAZ"/>
    <d v="1957-06-24T00:00:00"/>
    <s v="JTS991"/>
    <n v="0"/>
    <s v="BOGOTA"/>
    <n v="25"/>
    <s v="BOGOTA"/>
    <m/>
    <n v="3014275931"/>
    <n v="3173813323"/>
    <m/>
    <m/>
    <m/>
    <s v="29/10/2025"/>
    <n v="10"/>
    <n v="29"/>
    <n v="2021"/>
    <s v="KWID OUTSIDER MT 1000CC 12V 4AB AB"/>
    <s v="B4DA405Q072759"/>
    <s v="93YRBB004MJ427453"/>
    <n v="8001195"/>
    <s v="RENAULT"/>
    <s v="RENAULT KWID "/>
    <n v="3.7148439566395665E-2"/>
    <n v="36900000"/>
    <s v="MAPFRE"/>
    <s v="AUTOMOVIL"/>
    <s v="PARTICULAR"/>
    <s v="anaritadiaz20@gmail.com"/>
    <n v="29935481"/>
    <n v="1370777.42"/>
    <n v="1131913.8"/>
    <m/>
    <m/>
    <m/>
    <n v="30000599"/>
    <n v="1408063"/>
    <n v="1163246.22"/>
    <m/>
    <m/>
    <m/>
    <s v=""/>
    <s v=""/>
    <s v=""/>
    <m/>
    <m/>
    <m/>
    <m/>
    <m/>
    <m/>
    <m/>
    <m/>
    <m/>
    <x v="0"/>
    <s v="COS"/>
  </r>
  <r>
    <n v="31919881"/>
    <n v="31919881"/>
    <s v="F"/>
    <s v="CLAUDIA"/>
    <s v="LUCIA"/>
    <s v="QUIMBAYO"/>
    <s v="MORALES"/>
    <d v="1964-04-28T00:00:00"/>
    <s v="JMN348"/>
    <n v="0"/>
    <s v="BOGOTA"/>
    <n v="25"/>
    <s v="BOGOTA"/>
    <m/>
    <n v="3102036416"/>
    <n v="3168999976"/>
    <m/>
    <m/>
    <m/>
    <s v="14/10/2025"/>
    <n v="10"/>
    <n v="14"/>
    <n v="2021"/>
    <s v="GLC 300 [X253] 4MATIC TP 2000CC T"/>
    <n v="26492030297297"/>
    <s v="W1N2539841F821504"/>
    <n v="5806064"/>
    <s v="MERCEDES BENZ"/>
    <s v="MERCEDES BENZ GLC "/>
    <n v="1.4766653179190752E-2"/>
    <n v="173000000"/>
    <s v="HDI-LIBERTY"/>
    <s v="CAMIONETAPASAJ"/>
    <s v="PARTICULAR"/>
    <s v="claudiaquimbayo@gmail.com"/>
    <n v="161910439"/>
    <n v="2554631"/>
    <n v="2126748.71"/>
    <m/>
    <m/>
    <m/>
    <s v=""/>
    <s v=""/>
    <s v=""/>
    <m/>
    <m/>
    <m/>
    <s v=""/>
    <s v=""/>
    <s v=""/>
    <m/>
    <m/>
    <m/>
    <m/>
    <m/>
    <m/>
    <m/>
    <m/>
    <m/>
    <x v="2"/>
    <s v="COS"/>
  </r>
  <r>
    <n v="45520447"/>
    <n v="45520447"/>
    <s v="F"/>
    <s v="NINI"/>
    <s v="ARLETH"/>
    <s v="RUEDA"/>
    <s v="BAYONA"/>
    <d v="1980-10-31T00:00:00"/>
    <s v="LMN502"/>
    <n v="0"/>
    <s v="CARTAGENA"/>
    <n v="13"/>
    <s v="BOLIVAR"/>
    <m/>
    <n v="3112622781"/>
    <n v="3012793836"/>
    <m/>
    <m/>
    <m/>
    <s v="31/10/2025"/>
    <n v="10"/>
    <n v="31"/>
    <n v="2023"/>
    <s v="2008 [FL] ACTIVE TP 1600CC R16"/>
    <s v="936CMNFPAPB505511"/>
    <s v="936CMNFPAPB505511"/>
    <n v="6806053"/>
    <s v="PEUGEOT"/>
    <s v="PEUGEOT 2008 "/>
    <n v="2.2406727898966704E-2"/>
    <n v="87100000"/>
    <s v="SBS"/>
    <s v="CAMIONETAPASAJ"/>
    <s v="PARTICULAR"/>
    <s v="narb31@hotmail.com"/>
    <n v="161803667"/>
    <n v="1951626"/>
    <n v="1620021.6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349903"/>
    <n v="79349903"/>
    <s v="M"/>
    <s v="LUIS"/>
    <s v="FERNANDO"/>
    <s v="GONZALEZ"/>
    <s v="MONCADA"/>
    <d v="1965-11-18T00:00:00"/>
    <s v="IJX371"/>
    <n v="0"/>
    <s v="BOGOTA"/>
    <n v="25"/>
    <s v="BOGOTA"/>
    <m/>
    <n v="3118121126"/>
    <n v="0"/>
    <m/>
    <m/>
    <m/>
    <s v="26/10/2026"/>
    <n v="10"/>
    <n v="26"/>
    <n v="2015"/>
    <s v="HILUX [7] [FL] IMV MT 2500CC TD 4X"/>
    <s v="2KDU680369"/>
    <s v="8AJFR22G1F4577965"/>
    <n v="9021060"/>
    <s v="TOYOTA"/>
    <s v="TOYOTA HILUX "/>
    <n v="2.5241908876669286E-2"/>
    <n v="127300000"/>
    <s v="MAPFRE"/>
    <s v="PICKUPDOBLECAB"/>
    <s v="PARTICULAR"/>
    <s v="aceriasmonterrey@yahoo.com.co"/>
    <n v="161816339"/>
    <n v="3213295"/>
    <n v="2680248.04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7939163"/>
    <n v="1067939163"/>
    <s v="M"/>
    <s v="OSLER"/>
    <s v="HORACIO"/>
    <s v="FURNIELES"/>
    <s v="MADERA"/>
    <d v="1995-04-25T00:00:00"/>
    <s v="FUV547"/>
    <n v="0"/>
    <s v="MONTERIA"/>
    <n v="0"/>
    <s v="CÃ“RDOBA"/>
    <m/>
    <n v="3104515111"/>
    <n v="0"/>
    <m/>
    <m/>
    <m/>
    <s v="14/10/2025"/>
    <n v="10"/>
    <n v="14"/>
    <n v="2022"/>
    <s v="CRETA [FL] ADVANCE TP 1600CC 4X2 2"/>
    <s v="G4GMU269417"/>
    <s v="9BHGB812BNP250484"/>
    <n v="3206111"/>
    <s v="HYUNDAI"/>
    <s v="HYUNDAI CRETA "/>
    <n v="2.7498002577319589E-2"/>
    <n v="77600000"/>
    <s v="MAPFRE"/>
    <s v="CAMIONETAPASAJ"/>
    <s v="PARTICULAR"/>
    <s v="Furnieles95@gmail.com"/>
    <n v="161814116"/>
    <n v="2133845"/>
    <n v="1773146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9794842"/>
    <n v="59794842"/>
    <s v="F"/>
    <s v="MELBA"/>
    <s v="STELLA"/>
    <s v="CAICEDO"/>
    <s v="VILLOTA"/>
    <d v="1972-12-28T00:00:00"/>
    <s v="PHU191"/>
    <n v="0"/>
    <s v="BOGOTA"/>
    <n v="25"/>
    <s v="BOGOTA"/>
    <m/>
    <n v="3042813280"/>
    <n v="3102350191"/>
    <m/>
    <m/>
    <m/>
    <s v="29/10/2025"/>
    <n v="10"/>
    <n v="29"/>
    <n v="2025"/>
    <s v="2 [3] [FL] GRAND TOURING L TP 1500CC 6AB T"/>
    <s v="P540666202"/>
    <s v="3MDDJ2SAASM453405"/>
    <n v="5601213"/>
    <s v="MAZDA"/>
    <s v="MAZDA 2 "/>
    <n v="3.6357234539089851E-2"/>
    <n v="85700000"/>
    <s v="HDI-LIBERTY"/>
    <s v="AUTOMOVIL"/>
    <s v="PARTICULAR"/>
    <s v="caicedostella812@gmail.com"/>
    <n v="161929949"/>
    <n v="3115815"/>
    <n v="2598332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34258"/>
    <n v="31934258"/>
    <s v="F"/>
    <s v="ELIZABETH"/>
    <n v="0"/>
    <s v="IZQUIERDO"/>
    <s v="CEDEÃ‘O"/>
    <d v="1963-04-04T00:00:00"/>
    <s v="EFR919"/>
    <n v="76001"/>
    <s v="CALI"/>
    <n v="76"/>
    <s v="VALLE DEL CAUCA"/>
    <m/>
    <n v="3218164607"/>
    <n v="3134990582"/>
    <m/>
    <m/>
    <m/>
    <s v="09/10/2025"/>
    <n v="10"/>
    <n v="9"/>
    <n v="2018"/>
    <s v="MARCH [FL]  SENSE MT 1600CC 2AB ABS"/>
    <s v="HR16810837N"/>
    <s v="3N1CK3CD32L393289"/>
    <n v="6401236"/>
    <s v="NISSAN"/>
    <s v="NISSAN MARCH "/>
    <n v="4.2020742893401013E-2"/>
    <n v="39400000"/>
    <s v="MAPFRE"/>
    <s v="AUTOMOVIL"/>
    <s v="PARTICULAR"/>
    <s v="elizabeth.izquierdo.cedeno@gmail.com"/>
    <n v="29924321"/>
    <n v="1655617.27"/>
    <n v="1371275.02"/>
    <m/>
    <m/>
    <m/>
    <n v="29989537"/>
    <n v="2174644.4700000002"/>
    <n v="1807432.33"/>
    <m/>
    <m/>
    <m/>
    <s v=""/>
    <s v=""/>
    <s v=""/>
    <m/>
    <m/>
    <m/>
    <m/>
    <m/>
    <m/>
    <m/>
    <m/>
    <m/>
    <x v="0"/>
    <s v="COS"/>
  </r>
  <r>
    <n v="79230188"/>
    <n v="79230188"/>
    <s v="M"/>
    <s v="JUAN"/>
    <s v="MANUEL"/>
    <s v="ACOSTA"/>
    <s v="RODRIGUEZ"/>
    <d v="1959-04-13T00:00:00"/>
    <s v="UDK176"/>
    <n v="0"/>
    <s v="BOGOTA"/>
    <n v="25"/>
    <s v="BOGOTA"/>
    <m/>
    <n v="3165238007"/>
    <n v="0"/>
    <m/>
    <m/>
    <m/>
    <s v="31/10/2025"/>
    <n v="10"/>
    <n v="31"/>
    <n v="2015"/>
    <s v="Q3 2.0 TFSI QUATTR TP 2000CC T TC"/>
    <s v="CPS026508"/>
    <s v="WAUZZZ8U3FR003078"/>
    <n v="606017"/>
    <s v="AUDI"/>
    <s v="AUDI Q3 "/>
    <n v="2.1270400593471812E-2"/>
    <n v="67400000"/>
    <s v="BOLIVAR"/>
    <s v="CAMIONETAPASAJ"/>
    <s v="PARTICULAR"/>
    <s v="jmar59@hotmail.com"/>
    <n v="161814672"/>
    <n v="1433625"/>
    <n v="1184726.7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588433"/>
    <n v="43588433"/>
    <s v="F"/>
    <s v="SOL"/>
    <s v="ERENA"/>
    <s v="RIOS"/>
    <s v="QUINTERO"/>
    <d v="1974-08-24T00:00:00"/>
    <s v="LRO674"/>
    <n v="5001"/>
    <s v="MEDELLIN"/>
    <n v="5"/>
    <s v="ANTIOQUIA"/>
    <m/>
    <n v="3163227516"/>
    <n v="0"/>
    <m/>
    <m/>
    <m/>
    <s v="10/10/2026"/>
    <n v="10"/>
    <n v="10"/>
    <n v="2022"/>
    <s v="RAV4 [5] LIMITED HYBRID TP 2500CC 4X4 7"/>
    <s v="A25AR910999"/>
    <s v="JTMD6RFV5ND068270"/>
    <n v="9008236"/>
    <s v="TOYOTA"/>
    <s v="TOYOTA RAV4 "/>
    <n v="1.5582367280606716E-2"/>
    <n v="184600000"/>
    <s v="BOLIVAR"/>
    <s v="CAMPERO"/>
    <s v="PARTICULAR"/>
    <s v="sriosquintero@yahoo.es"/>
    <n v="161813619"/>
    <n v="2876505"/>
    <n v="2397231.02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650140"/>
    <n v="79650140"/>
    <s v="M"/>
    <s v="SAULO"/>
    <s v="ANTONIO"/>
    <s v="NEIRA"/>
    <s v="GONZALEZ"/>
    <d v="1972-01-08T00:00:00"/>
    <s v="NLT554"/>
    <n v="0"/>
    <s v="BOGOTA"/>
    <n v="25"/>
    <s v="BOGOTA"/>
    <m/>
    <n v="3134195966"/>
    <n v="0"/>
    <m/>
    <m/>
    <m/>
    <s v="29/10/2025"/>
    <n v="10"/>
    <n v="29"/>
    <n v="2024"/>
    <s v="4RUNNER [5] LIMITED [FL] TP 4000CC 6AB"/>
    <s v="1GRC898192"/>
    <s v="JTEBU4JRXR6284969"/>
    <n v="9008204"/>
    <s v="TOYOTA"/>
    <s v="TOYOTA 4RUNNER "/>
    <n v="1.627423154362416E-2"/>
    <n v="298000000"/>
    <s v="SURAMERICANA"/>
    <s v="CAMPERO"/>
    <s v="PARTICULAR"/>
    <s v="saulo.neira@yahoo.es"/>
    <n v="161814759"/>
    <n v="4849721"/>
    <n v="4055395.75"/>
    <m/>
    <m/>
    <m/>
    <s v=""/>
    <s v=""/>
    <s v=""/>
    <m/>
    <m/>
    <m/>
    <s v=""/>
    <s v=""/>
    <s v=""/>
    <m/>
    <m/>
    <m/>
    <m/>
    <m/>
    <m/>
    <m/>
    <m/>
    <m/>
    <x v="3"/>
    <s v="COS"/>
  </r>
  <r>
    <n v="14797688"/>
    <n v="14797688"/>
    <s v="M"/>
    <s v="ALEXANDER"/>
    <n v="0"/>
    <s v="OROZCO"/>
    <s v="BENAVIDES"/>
    <d v="1983-08-14T00:00:00"/>
    <s v="IZK739"/>
    <n v="0"/>
    <s v="TULUA"/>
    <n v="76"/>
    <s v="VALLE DEL CAUCA"/>
    <m/>
    <n v="3162508635"/>
    <n v="3153601276"/>
    <m/>
    <m/>
    <m/>
    <s v="17/10/2025"/>
    <n v="10"/>
    <n v="17"/>
    <n v="2018"/>
    <s v="CX5 [2] TOURING TP 2000CC 6AB R"/>
    <s v="PE10561093"/>
    <s v="JM7KF2W7AJ0135581"/>
    <n v="5606086"/>
    <s v="MAZDA"/>
    <s v="MAZDA CX5 "/>
    <n v="2.7817457805907175E-2"/>
    <n v="94800000"/>
    <s v="SURAMERICANA"/>
    <s v="CAMIONETAPASAJ"/>
    <s v="PARTICULAR"/>
    <s v="ALEXITO1408@HOTMAIL.COM"/>
    <n v="161911925"/>
    <n v="2637095"/>
    <n v="2196045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894927"/>
    <n v="37894927"/>
    <s v="F"/>
    <s v="LUCILA"/>
    <n v="0"/>
    <s v="LOPEZ"/>
    <s v="MONSALVE"/>
    <d v="1974-04-21T00:00:00"/>
    <s v="DFQ430"/>
    <n v="68679"/>
    <s v="SAN GIL"/>
    <n v="68"/>
    <s v="SANTANDER"/>
    <m/>
    <n v="3177351668"/>
    <n v="0"/>
    <m/>
    <m/>
    <m/>
    <s v="18/10/2025"/>
    <n v="10"/>
    <n v="18"/>
    <n v="2025"/>
    <s v="OROCH [FL] INTENS OUTSIDER MT 1300CC T 4X4"/>
    <s v="H5HA460D055687"/>
    <s v="93Y9SR333SJ022082"/>
    <n v="8021011"/>
    <s v="RENAULT"/>
    <s v="RENAULT OROCH "/>
    <n v="2.1821143131604225E-2"/>
    <n v="104100000"/>
    <s v="ALLIANZ"/>
    <s v="PICKUPDOBLECAB"/>
    <s v="PARTICULAR"/>
    <s v="LULOMO_PROFE@YAHOO.ES"/>
    <n v="161904290"/>
    <n v="2271581"/>
    <n v="1888891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254801"/>
    <n v="60254801"/>
    <s v="F"/>
    <s v="MARIA"/>
    <s v="YOLANDA"/>
    <s v="TORRADO"/>
    <s v="PATIÃ‘O"/>
    <d v="1963-02-21T00:00:00"/>
    <s v="LPP361"/>
    <n v="0"/>
    <s v="CUCUTA"/>
    <n v="54"/>
    <s v="NORTE DE SANTANDER"/>
    <m/>
    <n v="3138930227"/>
    <n v="0"/>
    <m/>
    <m/>
    <m/>
    <s v="27/10/2025"/>
    <n v="10"/>
    <n v="27"/>
    <n v="2022"/>
    <s v="GOL [7] [FL] COMFORTLINE MT 1600CC 2AB A"/>
    <s v="CFZV35356"/>
    <s v="9BWAB45U4NT122681"/>
    <n v="9201264"/>
    <s v="VOLKSWAGEN"/>
    <s v="VOLKSWAGEN GOL "/>
    <n v="3.7099902723735409E-2"/>
    <n v="51400000"/>
    <s v="MAPFRE"/>
    <s v="AUTOMOVIL"/>
    <s v="PARTICULAR"/>
    <s v="alejavielizabeth@gmail.com"/>
    <n v="161812145"/>
    <n v="1906935"/>
    <n v="1582466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8276992"/>
    <n v="1088276992"/>
    <s v="M"/>
    <s v="JUAN"/>
    <s v="CAMILO"/>
    <s v="CAMPOS"/>
    <s v="DUQUE"/>
    <d v="1990-03-05T00:00:00"/>
    <s v="LYK239"/>
    <n v="66001"/>
    <s v="PEREIRA"/>
    <n v="66"/>
    <s v="RISARALDA"/>
    <m/>
    <n v="3233985444"/>
    <n v="3233251002"/>
    <m/>
    <m/>
    <m/>
    <s v="03/10/2025"/>
    <n v="10"/>
    <n v="3"/>
    <n v="2025"/>
    <s v="CX5 [2] [FL] TOURING TP 2000CC 6AB TC 4X2"/>
    <s v="PE21977232"/>
    <s v="JM7KF2W7AS0111351"/>
    <n v="5606117"/>
    <s v="MAZDA"/>
    <s v="MAZDA CX5 "/>
    <n v="1.8622839270687235E-2"/>
    <n v="142600000"/>
    <s v="ALLIANZ"/>
    <s v="CAMIONETA PASAJEROS"/>
    <s v="PARTICULAR"/>
    <s v="juancampos030590@gmail.com"/>
    <n v="29956493"/>
    <n v="2655616.88"/>
    <n v="2211610.8199999998"/>
    <m/>
    <m/>
    <m/>
    <s v=""/>
    <s v=""/>
    <s v=""/>
    <m/>
    <m/>
    <m/>
    <n v="30039548"/>
    <n v="4518071.8899999997"/>
    <n v="3776699.07"/>
    <m/>
    <m/>
    <m/>
    <m/>
    <m/>
    <m/>
    <m/>
    <m/>
    <m/>
    <x v="3"/>
    <s v="COS"/>
  </r>
  <r>
    <n v="6508753"/>
    <n v="6508753"/>
    <s v="M"/>
    <s v="ORLANDO"/>
    <n v="0"/>
    <s v="VALDERRAMA"/>
    <s v="GONZALEZ"/>
    <d v="1959-08-08T00:00:00"/>
    <s v="KCS493"/>
    <n v="0"/>
    <s v="TULUA"/>
    <n v="76"/>
    <s v="VALLE DEL CAUCA"/>
    <m/>
    <n v="3137507906"/>
    <n v="0"/>
    <m/>
    <m/>
    <m/>
    <s v="04/10/2025"/>
    <n v="10"/>
    <n v="4"/>
    <n v="2011"/>
    <s v="FORTUNER 2.7L AT 2700CC 4X2"/>
    <s v="70602582TR"/>
    <s v="MR1ZX69G6B8102443"/>
    <n v="9006142"/>
    <s v="TOYOTA"/>
    <s v="TOYOTA FORTUNER "/>
    <n v="2.4988697420147421E-2"/>
    <n v="81400000"/>
    <s v="MAPFRE"/>
    <s v="CAMIONETA PASAJEROS"/>
    <s v="PARTICULAR"/>
    <s v="ORLANDOVALDERRAMA2022@GMAIL.COM"/>
    <n v="29933367"/>
    <n v="2034079.97"/>
    <n v="1689310.9"/>
    <m/>
    <m/>
    <m/>
    <s v=""/>
    <s v=""/>
    <s v=""/>
    <m/>
    <m/>
    <m/>
    <n v="30049539"/>
    <n v="2020169.45"/>
    <n v="1677621.39"/>
    <m/>
    <m/>
    <m/>
    <m/>
    <m/>
    <m/>
    <m/>
    <m/>
    <m/>
    <x v="0"/>
    <s v="COS"/>
  </r>
  <r>
    <n v="37941103"/>
    <n v="37941103"/>
    <s v="F"/>
    <s v="CLARA"/>
    <s v="INES"/>
    <s v="AMADO"/>
    <s v="GONZALEZ"/>
    <d v="1962-02-04T00:00:00"/>
    <s v="DUP676"/>
    <n v="68001"/>
    <s v="BUCARAMANGA"/>
    <n v="68"/>
    <s v="SANTANDER"/>
    <m/>
    <n v="3123063181"/>
    <n v="0"/>
    <m/>
    <m/>
    <m/>
    <s v="05/10/2025"/>
    <n v="10"/>
    <n v="5"/>
    <n v="2018"/>
    <s v="CRV [5] EXL AT 1500CC T 4X4"/>
    <s v="L15BE2202384"/>
    <s v="1HGRW2870JL501708"/>
    <n v="3408057"/>
    <s v="HONDA"/>
    <s v="HONDA CRV "/>
    <n v="1.9002449760765549E-2"/>
    <n v="104500000"/>
    <s v="MAPFRE"/>
    <s v="CAMPERO"/>
    <s v="PARTICULAR"/>
    <s v="claritamado@gmail.com"/>
    <n v="161839710"/>
    <n v="1985756"/>
    <n v="1648702.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72713595"/>
    <n v="1072713595"/>
    <s v="M"/>
    <s v="ESTEBAN"/>
    <s v="MAURICIO"/>
    <s v="BONILLA"/>
    <s v="AVILA"/>
    <d v="1997-04-03T00:00:00"/>
    <s v="GPM215"/>
    <n v="0"/>
    <s v="BOGOTA"/>
    <n v="25"/>
    <s v="BOGOTA"/>
    <m/>
    <n v="3124287115"/>
    <n v="0"/>
    <m/>
    <m/>
    <m/>
    <s v="25/10/2025"/>
    <n v="10"/>
    <n v="25"/>
    <n v="2020"/>
    <s v="3 [4] GRAND TOURING LX TP 2500CC 7AB CT TC"/>
    <s v="PY40221599"/>
    <s v="3MZBP2SLALM101724"/>
    <n v="5601186"/>
    <s v="MAZDA"/>
    <s v="MAZDA 3 "/>
    <n v="1.8024361098398167E-2"/>
    <n v="87400000"/>
    <s v="SURAMERICANA"/>
    <s v="AUTOMOVIL"/>
    <s v="PARTICULAR"/>
    <s v="estebes97@hotmail.com"/>
    <n v="29941071"/>
    <n v="1575329.16"/>
    <n v="1303806.02"/>
    <m/>
    <m/>
    <m/>
    <s v=""/>
    <s v=""/>
    <s v=""/>
    <m/>
    <m/>
    <m/>
    <n v="30053355"/>
    <n v="2175559.77"/>
    <n v="1808201.49"/>
    <m/>
    <m/>
    <m/>
    <m/>
    <m/>
    <m/>
    <m/>
    <m/>
    <m/>
    <x v="1"/>
    <s v="COS"/>
  </r>
  <r>
    <n v="79859330"/>
    <n v="79859330"/>
    <s v="M"/>
    <s v="EDWIN"/>
    <s v="RAMIRO"/>
    <s v="SOTO"/>
    <s v="TRUJILLO"/>
    <d v="1975-08-18T00:00:00"/>
    <s v="JMT095"/>
    <n v="0"/>
    <s v="FUSAGASUGA"/>
    <n v="25"/>
    <s v="CUNDINAMARCA"/>
    <m/>
    <n v="3155070769"/>
    <n v="3025132139"/>
    <m/>
    <m/>
    <m/>
    <s v="11/10/2025"/>
    <n v="10"/>
    <n v="11"/>
    <n v="2021"/>
    <s v="CX30 GRAND TOURING TP 2000CC 7AB R"/>
    <s v="PE40683216"/>
    <s v="3MVDM2W7AML103306"/>
    <n v="5606101"/>
    <s v="MAZDA"/>
    <s v="MAZDA CX30 "/>
    <n v="4.4154456177402324E-2"/>
    <n v="94700000"/>
    <s v="MAPFRE"/>
    <s v="CAMIONETAPASAJ"/>
    <s v="PARTICULAR"/>
    <s v="sotedwin@gmail.com"/>
    <n v="161824053"/>
    <n v="4181427"/>
    <n v="3493804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2703562"/>
    <n v="1072703562"/>
    <s v="M"/>
    <s v="YEISSON"/>
    <s v="DAVID"/>
    <s v="POVEDA"/>
    <s v="GUZMAN"/>
    <d v="1994-08-19T00:00:00"/>
    <s v="JLX515"/>
    <n v="0"/>
    <s v="BOGOTA"/>
    <n v="25"/>
    <s v="BOGOTA"/>
    <m/>
    <n v="3105611114"/>
    <n v="0"/>
    <m/>
    <m/>
    <m/>
    <s v="28/10/2025"/>
    <n v="10"/>
    <n v="28"/>
    <n v="2021"/>
    <s v="ONIX [2] LTZ TP 1000CC T 4P"/>
    <s v="1ML103842"/>
    <s v="3G1M95E22ML103842"/>
    <n v="1601343"/>
    <s v="CHEVROLET"/>
    <s v="CHEVROLET ONIX "/>
    <n v="3.1893485401459851E-2"/>
    <n v="54800000"/>
    <s v="ALLIANZ"/>
    <s v="AUTOMOVIL"/>
    <s v="PARTICULAR"/>
    <s v="yizon019@hotmail.com"/>
    <n v="161814060"/>
    <n v="1747763"/>
    <n v="1448708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58434"/>
    <n v="79558434"/>
    <s v="M"/>
    <s v="HAIDER"/>
    <n v="0"/>
    <s v="HOMEZ"/>
    <s v="RAMIREZ"/>
    <d v="1973-04-12T00:00:00"/>
    <s v="LPK335"/>
    <n v="0"/>
    <s v="BOGOTA"/>
    <n v="25"/>
    <s v="BOGOTA"/>
    <m/>
    <n v="3014312703"/>
    <n v="3213875384"/>
    <m/>
    <m/>
    <m/>
    <s v="14/10/2025"/>
    <n v="10"/>
    <n v="14"/>
    <n v="2023"/>
    <s v="FORTUNER [2] [F 2.4L SR TP 2400CC TD 7A"/>
    <s v="2GD1418522"/>
    <s v="8AJCB3GS6P2435795"/>
    <n v="9006173"/>
    <s v="TOYOTA"/>
    <s v="TOYOTA FORTUNER "/>
    <n v="1.1860000000000001E-2"/>
    <n v="217900000"/>
    <s v="ALLIANZ"/>
    <s v="CAMIONETAPASAJ"/>
    <s v="PARTICULAR"/>
    <s v="haiderhomez@gmail.com"/>
    <n v="161903944"/>
    <n v="2584294"/>
    <n v="2151675.25"/>
    <m/>
    <m/>
    <m/>
    <s v=""/>
    <s v=""/>
    <s v=""/>
    <m/>
    <m/>
    <m/>
    <s v=""/>
    <s v=""/>
    <s v=""/>
    <m/>
    <m/>
    <m/>
    <m/>
    <m/>
    <m/>
    <m/>
    <m/>
    <m/>
    <x v="2"/>
    <s v="COS"/>
  </r>
  <r>
    <n v="30302423"/>
    <n v="30302423"/>
    <s v="F"/>
    <s v="LUZ"/>
    <s v="DARY"/>
    <s v="MARULANDA"/>
    <s v="LOPEZ"/>
    <d v="1967-01-13T00:00:00"/>
    <s v="WOV664"/>
    <n v="17001"/>
    <s v="MANIZALES"/>
    <n v="17"/>
    <s v="CALDAS"/>
    <m/>
    <n v="3117704566"/>
    <n v="0"/>
    <m/>
    <m/>
    <m/>
    <s v="18/10/2025"/>
    <n v="10"/>
    <n v="18"/>
    <n v="2018"/>
    <s v="DUSTER [FL] DYNAMIQUE/INTEN MT 2000CC 4X4"/>
    <s v="E410C083404"/>
    <s v="9FBHSR5B3JM907758"/>
    <n v="8008014"/>
    <s v="RENAULT"/>
    <s v="RENAULT DUSTER "/>
    <n v="4.2458362989323845E-2"/>
    <n v="56200000"/>
    <s v="HDI-LIBERTY"/>
    <s v="CAMPERO"/>
    <s v="PARTICULAR"/>
    <s v="hector.ocampo1960@gmail.com"/>
    <n v="161905941"/>
    <n v="2386160"/>
    <n v="1985176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316586"/>
    <n v="24316586"/>
    <s v="F"/>
    <s v="MARIA"/>
    <s v="MARLENY"/>
    <s v="SALAZAR"/>
    <s v="SERNA"/>
    <d v="1957-06-27T00:00:00"/>
    <s v="DKS136"/>
    <n v="17001"/>
    <s v="MANIZALES"/>
    <n v="17"/>
    <s v="CALDAS"/>
    <m/>
    <n v="3118799635"/>
    <n v="3128874501"/>
    <m/>
    <m/>
    <m/>
    <s v="11/10/2025"/>
    <n v="10"/>
    <n v="11"/>
    <n v="2012"/>
    <s v="LOGAN F.II ENTRY [FAMILIER MT 1400CC SA"/>
    <s v="A710UJ63861"/>
    <s v="9FBLSRACDCM020253"/>
    <n v="8001134"/>
    <s v="RENAULT"/>
    <s v="RENAULT LOGAN "/>
    <n v="4.9816942148760333E-2"/>
    <n v="24200000"/>
    <s v="MAPFRE"/>
    <s v="AUTOMOVIL"/>
    <s v="PARTICULAR"/>
    <s v="maria_marlenysalazar@hotmail.com"/>
    <n v="161904027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54256"/>
    <n v="30354256"/>
    <s v="F"/>
    <s v="CLAUDIA"/>
    <s v="JANETH"/>
    <s v="RUIZ"/>
    <s v="GRAJALES"/>
    <d v="1972-10-20T00:00:00"/>
    <s v="FJK172"/>
    <n v="76001"/>
    <s v="CALI"/>
    <n v="76"/>
    <s v="VALLE DEL CAUCA"/>
    <m/>
    <n v="3165279989"/>
    <n v="3155421463"/>
    <m/>
    <m/>
    <m/>
    <s v="06/10/2025"/>
    <n v="10"/>
    <n v="6"/>
    <n v="2018"/>
    <s v="3 [3]  GRAND TOURING LX TP 2000CC CT TC"/>
    <s v="PE40606592"/>
    <s v="3MZBN4278JM209773"/>
    <n v="5601159"/>
    <s v="MAZDA"/>
    <s v="MAZDA 3 "/>
    <n v="3.0115556981664317E-2"/>
    <n v="70900000"/>
    <s v="HDI-LIBERTY"/>
    <s v="AUTOMOVIL"/>
    <s v="PARTICULAR"/>
    <s v="REJIVAL2019@GMAIL.COM"/>
    <n v="29925583"/>
    <n v="2135192.9900000002"/>
    <n v="1774279.82"/>
    <m/>
    <m/>
    <m/>
    <s v=""/>
    <s v=""/>
    <s v=""/>
    <m/>
    <m/>
    <m/>
    <n v="30037391"/>
    <n v="2924597.11"/>
    <n v="2437644.63"/>
    <m/>
    <m/>
    <m/>
    <m/>
    <m/>
    <m/>
    <m/>
    <m/>
    <m/>
    <x v="0"/>
    <s v="COS"/>
  </r>
  <r>
    <n v="8745016"/>
    <n v="8745016"/>
    <s v="M"/>
    <s v="JESUS"/>
    <s v="SALVADOR"/>
    <s v="SUAREZ"/>
    <s v="QUINTERO"/>
    <d v="1964-12-06T00:00:00"/>
    <s v="GZV159"/>
    <n v="0"/>
    <s v="BARRANQUILLA"/>
    <n v="8"/>
    <s v="ATLANTICO"/>
    <m/>
    <n v="3215380952"/>
    <n v="3104354687"/>
    <m/>
    <m/>
    <m/>
    <s v="10/10/2025"/>
    <n v="10"/>
    <n v="10"/>
    <n v="2021"/>
    <s v="KWID OUTSIDER MT 1000CC 12V 4AB AB"/>
    <s v="B4DA405Q077708"/>
    <s v="93YRBB000MJ541174"/>
    <n v="8001195"/>
    <s v="RENAULT"/>
    <s v="RENAULT KWID "/>
    <n v="4.2115857452574526E-2"/>
    <n v="36900000"/>
    <s v="ALLIANZ"/>
    <s v="AUTOMOVIL"/>
    <s v="PARTICULAR"/>
    <s v="jesusquintero@hotmail.com"/>
    <n v="29958740"/>
    <n v="1554075.14"/>
    <n v="1285945.5"/>
    <m/>
    <m/>
    <m/>
    <n v="29986217"/>
    <n v="1786568.86"/>
    <n v="1481318.37"/>
    <m/>
    <m/>
    <m/>
    <s v=""/>
    <s v=""/>
    <s v=""/>
    <m/>
    <m/>
    <m/>
    <m/>
    <m/>
    <m/>
    <m/>
    <m/>
    <m/>
    <x v="0"/>
    <s v="COS"/>
  </r>
  <r>
    <n v="67040450"/>
    <n v="67040450"/>
    <s v="F"/>
    <s v="LINA"/>
    <s v="MARIA"/>
    <s v="ARANGO"/>
    <s v="CAMPOS"/>
    <d v="1986-02-02T00:00:00"/>
    <s v="JDX122"/>
    <n v="0"/>
    <s v="BOGOTA"/>
    <n v="25"/>
    <s v="BOGOTA"/>
    <m/>
    <n v="3176464836"/>
    <n v="3103491706"/>
    <m/>
    <m/>
    <m/>
    <s v="02/10/2025"/>
    <n v="10"/>
    <n v="2"/>
    <n v="2017"/>
    <s v="GLA 200 [X156] TP 1600CC T"/>
    <n v="27091031064546"/>
    <s v="WDC1569431J292124"/>
    <n v="5806114"/>
    <s v="MERCEDES BENZ"/>
    <s v="MERCEDES BENZ GLA "/>
    <n v="2.1017142857142856E-2"/>
    <n v="91000000"/>
    <s v="ALLIANZ"/>
    <s v="CAMIONETAPASAJ"/>
    <s v="PARTICULAR"/>
    <s v="linaarango20@hotmail.com"/>
    <n v="161796583"/>
    <n v="1912560"/>
    <n v="1587192.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872699"/>
    <n v="51872699"/>
    <s v="F"/>
    <s v="CLAUDIA"/>
    <s v="ELENA"/>
    <s v="LONDOÃ‘O"/>
    <s v="LUNA"/>
    <d v="1966-05-30T00:00:00"/>
    <s v="LMW117"/>
    <n v="0"/>
    <s v="BOGOTA"/>
    <n v="25"/>
    <s v="BOGOTA"/>
    <m/>
    <n v="3158503029"/>
    <n v="0"/>
    <m/>
    <m/>
    <m/>
    <s v="13/10/2025"/>
    <n v="10"/>
    <n v="13"/>
    <n v="2023"/>
    <s v="SWIFT [4] HYBRID MT 1200CC 5P 6AB ABS"/>
    <s v="K12C5777875"/>
    <s v="JS2ZC53S7P6401857"/>
    <n v="8801057"/>
    <s v="SUZUKI"/>
    <s v="SUZUKI SWIFT "/>
    <n v="2.038947216981132E-2"/>
    <n v="63600000"/>
    <s v="ALLIANZ"/>
    <s v="AUTOMOVIL"/>
    <s v="PARTICULAR"/>
    <n v="0"/>
    <n v="29925451"/>
    <n v="1296770.43"/>
    <n v="1069723.05"/>
    <m/>
    <m/>
    <m/>
    <n v="29990653"/>
    <n v="1286607.46"/>
    <n v="1061182.74"/>
    <m/>
    <m/>
    <m/>
    <s v=""/>
    <s v=""/>
    <s v=""/>
    <m/>
    <m/>
    <m/>
    <m/>
    <m/>
    <m/>
    <m/>
    <m/>
    <m/>
    <x v="1"/>
    <s v="COS"/>
  </r>
  <r>
    <n v="51743447"/>
    <n v="51743447"/>
    <s v="F"/>
    <s v="NELCY"/>
    <s v="PAULINA"/>
    <s v="MONROY"/>
    <s v="USECHE"/>
    <d v="1960-11-25T00:00:00"/>
    <s v="IJQ168"/>
    <n v="0"/>
    <s v="BOGOTA"/>
    <n v="25"/>
    <s v="BOGOTA"/>
    <m/>
    <n v="3103279367"/>
    <n v="0"/>
    <m/>
    <m/>
    <m/>
    <s v="15/10/2025"/>
    <n v="10"/>
    <n v="15"/>
    <n v="2016"/>
    <s v="KOLEOS [1][FL][ SPORTWAY TP 2500CC TC R1"/>
    <s v="2TRA703F022496"/>
    <s v="VF1VY0CAVGC552261"/>
    <n v="8008012"/>
    <s v="RENAULT"/>
    <s v="RENAULT KOLEOS "/>
    <n v="1.9576893353941267E-2"/>
    <n v="64700000"/>
    <s v="ALLIANZ"/>
    <s v="CAMPERO"/>
    <s v="PARTICULAR"/>
    <s v="npmonroyu@gmail.com"/>
    <n v="161914078"/>
    <n v="1266625"/>
    <n v="1044390.61"/>
    <m/>
    <m/>
    <m/>
    <s v=""/>
    <s v=""/>
    <s v=""/>
    <m/>
    <m/>
    <m/>
    <s v=""/>
    <s v=""/>
    <s v=""/>
    <m/>
    <m/>
    <m/>
    <m/>
    <m/>
    <m/>
    <m/>
    <m/>
    <m/>
    <x v="1"/>
    <s v="COS"/>
  </r>
  <r>
    <n v="21831614"/>
    <n v="21831614"/>
    <s v="F"/>
    <s v="LUZ"/>
    <s v="MARINA"/>
    <s v="MONTOYA"/>
    <s v="ESPINOSA"/>
    <d v="1965-08-26T00:00:00"/>
    <s v="IZM644"/>
    <n v="25599"/>
    <s v="APULO"/>
    <n v="25"/>
    <s v="CUNDINAMARCA"/>
    <m/>
    <n v="3108588061"/>
    <n v="3144431951"/>
    <m/>
    <m/>
    <m/>
    <s v="31/10/2025"/>
    <n v="10"/>
    <n v="31"/>
    <n v="2017"/>
    <s v="DUSTER OROCH DYNAMIQUE MT 2000CC 4X2 2AB"/>
    <s v="F4RE412C048779"/>
    <s v="93Y9SR5B6HJ575034"/>
    <n v="8021002"/>
    <s v="RENAULT"/>
    <s v="RENAULT DUSTER "/>
    <n v="2.3693429684601114E-2"/>
    <n v="53900000"/>
    <s v="MAPFRE"/>
    <s v="PICKUP DOBLE CABINA"/>
    <s v="PARTICULAR"/>
    <n v="0"/>
    <n v="29923939"/>
    <n v="1277075.8600000001"/>
    <n v="1053172.99"/>
    <m/>
    <m/>
    <m/>
    <n v="29989164"/>
    <n v="1790543.98"/>
    <n v="1484658.81"/>
    <m/>
    <m/>
    <m/>
    <s v=""/>
    <s v=""/>
    <s v=""/>
    <m/>
    <m/>
    <m/>
    <m/>
    <m/>
    <m/>
    <m/>
    <m/>
    <m/>
    <x v="1"/>
    <s v="COS"/>
  </r>
  <r>
    <n v="1127066536"/>
    <n v="1127066536"/>
    <s v="M"/>
    <s v="ROMMEL"/>
    <s v="JOSSUE"/>
    <s v="MORA"/>
    <s v="LEON"/>
    <d v="1985-03-30T00:00:00"/>
    <s v="NMV057"/>
    <n v="54874"/>
    <s v="VILLA DEL ROSARIO"/>
    <n v="54"/>
    <s v="NORTE DE SANTANDER"/>
    <m/>
    <n v="3507457528"/>
    <n v="0"/>
    <m/>
    <m/>
    <m/>
    <s v="30/10/2025"/>
    <n v="10"/>
    <n v="30"/>
    <n v="2024"/>
    <s v="PICANTO [3] VIBRANT AT 1250CC 2AB ABS AA"/>
    <s v="G4LAPP189865"/>
    <s v="KNAB2512BRT172417"/>
    <n v="4601252"/>
    <s v="KIA"/>
    <s v="KIA PICANTO "/>
    <n v="2.5463927166666664E-2"/>
    <n v="60000000"/>
    <s v="MAPFRE"/>
    <s v="AUTOMOVIL"/>
    <s v="PARTICULAR"/>
    <s v="rommeljossue35@gmail.com"/>
    <n v="29977727"/>
    <n v="1527835.63"/>
    <n v="1263895.49"/>
    <m/>
    <m/>
    <m/>
    <n v="30017515"/>
    <n v="2594089.64"/>
    <n v="2159907.2599999998"/>
    <m/>
    <m/>
    <m/>
    <s v=""/>
    <s v=""/>
    <s v=""/>
    <m/>
    <m/>
    <m/>
    <m/>
    <m/>
    <m/>
    <m/>
    <m/>
    <m/>
    <x v="1"/>
    <s v="COS"/>
  </r>
  <r>
    <n v="1082855828"/>
    <n v="1082855828"/>
    <s v="F"/>
    <s v="JULIANA"/>
    <s v="CAROLINA"/>
    <s v="PALACIO"/>
    <s v="BENAVIDES"/>
    <d v="1987-03-02T00:00:00"/>
    <s v="JUO983"/>
    <n v="0"/>
    <s v="BOGOTA"/>
    <n v="25"/>
    <s v="BOGOTA"/>
    <m/>
    <n v="3004940977"/>
    <n v="0"/>
    <m/>
    <m/>
    <m/>
    <s v="16/10/2025"/>
    <n v="10"/>
    <n v="16"/>
    <n v="2022"/>
    <s v="CX30 TOURING TP 2000CC 7AB R"/>
    <s v="PE40725080"/>
    <s v="3MVDM2W7ANL115228"/>
    <n v="5606100"/>
    <s v="MAZDA"/>
    <s v="MAZDA CX30 "/>
    <n v="1.7072542759407068E-2"/>
    <n v="87700000"/>
    <s v="ALLIANZ"/>
    <s v="CAMIONETAPASAJ"/>
    <s v="PARTICULAR"/>
    <n v="0"/>
    <n v="161808382"/>
    <n v="1497262"/>
    <n v="1238203.1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548730"/>
    <n v="43548730"/>
    <s v="F"/>
    <s v="SANDRA"/>
    <s v="JANETH"/>
    <s v="CALDERON"/>
    <s v="CESPEDES"/>
    <d v="1970-10-10T00:00:00"/>
    <s v="IYR767"/>
    <n v="5001"/>
    <s v="MEDELLIN"/>
    <n v="5"/>
    <s v="ANTIOQUIA"/>
    <m/>
    <n v="3117742412"/>
    <n v="0"/>
    <m/>
    <m/>
    <m/>
    <s v="10/10/2025"/>
    <n v="10"/>
    <n v="10"/>
    <n v="2017"/>
    <s v="SAIL LS MT 1400CC 4P AA"/>
    <s v="LCU160480304"/>
    <s v="9GASA58M1HB009049"/>
    <n v="1601291"/>
    <s v="CHEVROLET"/>
    <s v="CHEVROLET SAIL "/>
    <n v="4.5618655737704919E-2"/>
    <n v="30500000"/>
    <s v="MAPFRE"/>
    <s v="AUTOMOVIL"/>
    <s v="PARTICULAR"/>
    <n v="0"/>
    <n v="161804138"/>
    <n v="1391369"/>
    <n v="1149217.5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7045319"/>
    <n v="1127045319"/>
    <s v="F"/>
    <s v="KELLY"/>
    <s v="MILENA"/>
    <s v="RAMON"/>
    <s v="VILLAMIZAR"/>
    <d v="1992-12-23T00:00:00"/>
    <s v="LMU098"/>
    <n v="0"/>
    <s v="BOGOTA"/>
    <n v="25"/>
    <s v="BOGOTA"/>
    <m/>
    <n v="3132626691"/>
    <n v="0"/>
    <m/>
    <m/>
    <m/>
    <s v="03/10/2025"/>
    <n v="10"/>
    <n v="3"/>
    <n v="2023"/>
    <s v="SANDERO [2] [FL LIFE + MT 1600CC 16V A"/>
    <s v="J759Q150660"/>
    <s v="9FB5SR0E5PM429341"/>
    <n v="8001206"/>
    <s v="RENAULT"/>
    <s v="RENAULT SANDERO "/>
    <n v="3.5992760511883E-2"/>
    <n v="54700000"/>
    <s v="MAPFRE"/>
    <s v="AUTOMOVIL"/>
    <s v="PARTICULAR"/>
    <s v="kellyramon23@hotmail.com"/>
    <n v="161931764"/>
    <n v="1968804"/>
    <n v="1634457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492054"/>
    <n v="20492054"/>
    <s v="F"/>
    <s v="FLOR"/>
    <s v="MARIA"/>
    <s v="PULIDO"/>
    <s v="GIL"/>
    <d v="1964-03-29T00:00:00"/>
    <s v="ISW301"/>
    <n v="0"/>
    <s v="CHOCONTA"/>
    <n v="25"/>
    <s v="CUNDINAMARCA"/>
    <m/>
    <n v="3144113884"/>
    <n v="0"/>
    <m/>
    <m/>
    <m/>
    <s v="14/10/2025"/>
    <n v="10"/>
    <n v="14"/>
    <n v="2022"/>
    <s v="CRETA [FL] PREMIUM MT 1600CC 4X2 2"/>
    <s v="G4FGMU003035"/>
    <s v="9BHGB812BNP250663"/>
    <n v="3206105"/>
    <s v="HYUNDAI"/>
    <s v="HYUNDAI CRETA "/>
    <n v="2.0918740648379053E-2"/>
    <n v="80200000"/>
    <s v="MAPFRE"/>
    <s v="CAMIONETAPASAJ"/>
    <s v="PARTICULAR"/>
    <s v="MARYPULIDOGIL@GMAIL.COM"/>
    <n v="161811106"/>
    <n v="1677683"/>
    <n v="1389817.2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0196990"/>
    <n v="1010196990"/>
    <s v="M"/>
    <s v="GUSTAVO"/>
    <s v="ADOLFO"/>
    <s v="ZULUAGA"/>
    <s v="GONZALEZ"/>
    <d v="1991-03-22T00:00:00"/>
    <s v="NIO891"/>
    <n v="25473"/>
    <s v="MOSQUERA"/>
    <n v="25"/>
    <s v="CUNDINAMARCA"/>
    <m/>
    <n v="3213704719"/>
    <n v="3138284023"/>
    <m/>
    <m/>
    <m/>
    <s v="13/10/2025"/>
    <n v="10"/>
    <n v="13"/>
    <n v="2024"/>
    <s v="CX30 GRAND TOURING L TP 2000CC 7AB R"/>
    <s v="PE40787564"/>
    <s v="3MVDM2W7ARL213007"/>
    <n v="5606112"/>
    <s v="MAZDA"/>
    <s v="MAZDA CX30 "/>
    <n v="2.5660972332015811E-2"/>
    <n v="126500000"/>
    <s v="MAPFRE"/>
    <s v="CAMIONETAPASAJ"/>
    <s v="PARTICULAR"/>
    <s v="zuluaga.gustavo.arq@gmail.com"/>
    <n v="161814778"/>
    <n v="3246113"/>
    <n v="2707825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88447"/>
    <n v="19288447"/>
    <s v="M"/>
    <s v="LUIS"/>
    <s v="GERMAN"/>
    <s v="ESPINOSA"/>
    <s v="SOLER"/>
    <d v="1955-11-16T00:00:00"/>
    <s v="JMS835"/>
    <n v="0"/>
    <s v="BOGOTA"/>
    <n v="25"/>
    <s v="BOGOTA"/>
    <m/>
    <n v="3125077437"/>
    <n v="3116077437"/>
    <m/>
    <m/>
    <m/>
    <s v="03/10/2025"/>
    <n v="10"/>
    <n v="3"/>
    <n v="2021"/>
    <s v="PICANTO [3] ZENITH MT 1250CC 2AB A"/>
    <s v="G3LALD007344"/>
    <s v="KNAB2511AMT690802"/>
    <n v="4601253"/>
    <s v="KIA"/>
    <s v="KIA PICANTO "/>
    <n v="4.3352723577235776E-2"/>
    <n v="49200000"/>
    <s v="HDI SEGUROS"/>
    <s v="AUTOMOVIL"/>
    <s v="PARTICULAR"/>
    <s v="espinosagerman150@gmail.com"/>
    <n v="161813158"/>
    <n v="2132954"/>
    <n v="1772398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124608"/>
    <n v="70124608"/>
    <s v="M"/>
    <s v="WILLIAM"/>
    <s v="DE JESUS"/>
    <s v="FRANCO"/>
    <s v="JARAMILLO"/>
    <d v="1956-11-21T00:00:00"/>
    <s v="KZS755"/>
    <n v="5266"/>
    <s v="ENVIGADO"/>
    <n v="5"/>
    <s v="ANTIOQUIA"/>
    <m/>
    <n v="3006033606"/>
    <n v="0"/>
    <m/>
    <m/>
    <m/>
    <s v="03/10/2025"/>
    <n v="10"/>
    <n v="3"/>
    <n v="2022"/>
    <s v="CITY LX TP 1500CC 5P 6AB ABS"/>
    <s v="L15ZJ1100690"/>
    <s v="93HGN5830NK700219"/>
    <n v="3401172"/>
    <s v="HONDA"/>
    <s v="HONDA CITY "/>
    <n v="2.8564074122807016E-2"/>
    <n v="68400000"/>
    <s v="BOLIVAR"/>
    <s v="AUTOMOVIL"/>
    <s v="PARTICULAR"/>
    <s v="williamfrancojaramillo@gmail.com"/>
    <n v="29941529"/>
    <n v="1953782.67"/>
    <n v="1621834.18"/>
    <m/>
    <m/>
    <m/>
    <n v="30003605"/>
    <n v="1924292.42"/>
    <n v="1597052.45"/>
    <m/>
    <m/>
    <m/>
    <s v=""/>
    <s v=""/>
    <s v=""/>
    <m/>
    <m/>
    <m/>
    <m/>
    <m/>
    <m/>
    <m/>
    <m/>
    <m/>
    <x v="1"/>
    <s v="COS"/>
  </r>
  <r>
    <n v="75049909"/>
    <n v="75049909"/>
    <s v="M"/>
    <s v="JOHN"/>
    <s v="DIDIER"/>
    <s v="SUAREZ"/>
    <s v="OTALVARO"/>
    <d v="1977-04-27T00:00:00"/>
    <s v="NML933"/>
    <n v="76001"/>
    <s v="CALI"/>
    <n v="76"/>
    <s v="VALLE DEL CAUCA"/>
    <m/>
    <n v="3137447043"/>
    <n v="3117563490"/>
    <m/>
    <m/>
    <m/>
    <s v="24/10/2025"/>
    <n v="10"/>
    <n v="24"/>
    <n v="2023"/>
    <s v="STEPWAY [2] [FL INTENS MT 1600CC 16V A"/>
    <s v="J759Q201126"/>
    <s v="9FB5SR0EGPM604926"/>
    <n v="8001210"/>
    <s v="RENAULT"/>
    <s v="RENAULT STEPWAY "/>
    <n v="2.8229746268656715E-2"/>
    <n v="67000000"/>
    <s v="HDI-LIBERTY"/>
    <s v="AUTOMOVIL"/>
    <s v="PARTICULAR"/>
    <s v="jhdsuarez2@hotmail.com"/>
    <n v="161906175"/>
    <n v="1891393"/>
    <n v="1569405.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824023"/>
    <n v="52824023"/>
    <s v="F"/>
    <s v="ANGELICA"/>
    <s v="JANNETH"/>
    <s v="BERMÃšDEZ"/>
    <s v="GARCIA"/>
    <d v="1979-07-16T00:00:00"/>
    <s v="USX521"/>
    <n v="0"/>
    <s v="BOGOTA"/>
    <n v="25"/>
    <s v="BOGOTA"/>
    <m/>
    <n v="3114751696"/>
    <n v="0"/>
    <m/>
    <m/>
    <m/>
    <s v="11/10/2025"/>
    <n v="10"/>
    <n v="11"/>
    <n v="2015"/>
    <s v="A 200 [W176] TP 1600CC T 5P"/>
    <n v="27091030602891"/>
    <s v="WDD1760431J359389"/>
    <n v="5801259"/>
    <s v="MERCEDES BENZ"/>
    <s v="MERCEDES BENZ A "/>
    <n v="4.666248310810811E-2"/>
    <n v="59200000"/>
    <s v="HDI-LIBERTY"/>
    <s v="AUTOMOVIL"/>
    <s v="PARTICULAR"/>
    <n v="0"/>
    <n v="161814418"/>
    <n v="2762419"/>
    <n v="2301360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94004"/>
    <n v="43094004"/>
    <s v="F"/>
    <s v="OLGA"/>
    <s v="SOCORRO"/>
    <s v="HERRERA"/>
    <s v="SALDARRIAGA"/>
    <d v="1965-09-25T00:00:00"/>
    <s v="JOT487"/>
    <n v="25001"/>
    <s v="AGUA DE DIOS"/>
    <n v="25"/>
    <s v="CUNDINAMARCA"/>
    <m/>
    <n v="3012712410"/>
    <n v="3012712510"/>
    <m/>
    <m/>
    <m/>
    <s v="02/10/2025"/>
    <n v="10"/>
    <n v="2"/>
    <n v="2021"/>
    <s v="SANDERO [2] [FL] LIFE MT 1600CC 8V AA 4AB"/>
    <s v="J759Q019813"/>
    <s v="9FB5SR0E5MM563107"/>
    <n v="8001205"/>
    <s v="RENAULT"/>
    <s v="RENAULT SANDERO "/>
    <n v="2.700559242761693E-2"/>
    <n v="44900000"/>
    <s v="ALLIANZ"/>
    <s v="AUTOMOVIL"/>
    <s v="PARTICULAR"/>
    <s v="luisfelipegarciacsj@gmail.com"/>
    <n v="29935863"/>
    <n v="1212551.1000000001"/>
    <n v="998950.5"/>
    <m/>
    <m/>
    <m/>
    <n v="30000797"/>
    <n v="1203242.3600000001"/>
    <n v="991128.03"/>
    <m/>
    <m/>
    <m/>
    <s v=""/>
    <s v=""/>
    <s v=""/>
    <m/>
    <m/>
    <m/>
    <m/>
    <m/>
    <m/>
    <m/>
    <m/>
    <m/>
    <x v="1"/>
    <s v="COS"/>
  </r>
  <r>
    <n v="81717346"/>
    <n v="81717346"/>
    <s v="M"/>
    <s v="JORGE"/>
    <s v="ELIAS"/>
    <s v="ARUACHAN"/>
    <s v="BARGUIL"/>
    <d v="1985-02-19T00:00:00"/>
    <s v="EMN019"/>
    <n v="0"/>
    <s v="MONTERIA"/>
    <n v="0"/>
    <s v="CÃ“RDOBA"/>
    <m/>
    <n v="3205662291"/>
    <n v="0"/>
    <m/>
    <m/>
    <m/>
    <s v="05/10/2025"/>
    <n v="10"/>
    <n v="5"/>
    <n v="2019"/>
    <s v="CX5 [2] TOURING TP 2500CC 6AB R"/>
    <s v="PY10361061"/>
    <s v="JM7KF2WLAK0200311"/>
    <n v="5606087"/>
    <s v="MAZDA"/>
    <s v="MAZDA CX5 "/>
    <n v="2.3099435797665369E-2"/>
    <n v="102800000"/>
    <s v="HDI-LIBERTY"/>
    <s v="CAMIONETAPASAJ"/>
    <s v="PARTICULAR"/>
    <s v="je.aruachan@gmail.com"/>
    <n v="161814132"/>
    <n v="2374622"/>
    <n v="1975480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70547"/>
    <n v="66870547"/>
    <s v="F"/>
    <s v="OLGA"/>
    <s v="INES"/>
    <s v="DOSSMAN"/>
    <s v="CORTES"/>
    <d v="1972-11-04T00:00:00"/>
    <s v="JXZ522"/>
    <n v="0"/>
    <s v="BOGOTA"/>
    <n v="25"/>
    <s v="BOGOTA"/>
    <m/>
    <n v="3203492349"/>
    <n v="3115890432"/>
    <m/>
    <m/>
    <m/>
    <s v="22/10/2026"/>
    <n v="10"/>
    <n v="22"/>
    <n v="2022"/>
    <s v="POLO [6] COMFORTLINE TP 1600CC 4AB A"/>
    <s v="CWS129136"/>
    <s v="9BWAL5BZ9NP019610"/>
    <n v="9201261"/>
    <s v="VOLKSWAGEN"/>
    <s v="VOLKSWAGEN POLO "/>
    <n v="2.2842535885167464E-2"/>
    <n v="62700000"/>
    <s v="MAPFRE"/>
    <s v="AUTOMOVIL"/>
    <s v="PARTICULAR"/>
    <s v="juadavvaldos@gmail.com"/>
    <n v="161912810"/>
    <n v="1432227"/>
    <n v="1183551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93598260"/>
    <n v="1193598260"/>
    <s v="M"/>
    <s v="DANIEL"/>
    <n v="0"/>
    <s v="VIEIRA"/>
    <n v="0"/>
    <d v="1975-12-08T00:00:00"/>
    <s v="NVY561"/>
    <n v="0"/>
    <s v="CARTAGENA"/>
    <n v="13"/>
    <s v="BOLIVAR"/>
    <m/>
    <n v="3182916048"/>
    <n v="3185568365"/>
    <m/>
    <m/>
    <m/>
    <s v="09/10/2026"/>
    <n v="10"/>
    <n v="9"/>
    <n v="2024"/>
    <s v="FRONTIER [4] SE EURO VI AT 2300CC TD 6AB"/>
    <s v="YS23E280C041168"/>
    <s v="8ANBD33F1RL612456"/>
    <n v="6421094"/>
    <s v="NISSAN"/>
    <s v="NISSAN FRONTIER "/>
    <n v="1.7002534252386001E-2"/>
    <n v="188600000"/>
    <s v="HDI-LIBERTY"/>
    <s v="PICKUP DOBLE CABINA"/>
    <s v="PARTICULAR"/>
    <s v="danielvieiraj@gmail.com"/>
    <n v="29968821"/>
    <n v="3206677.96"/>
    <n v="2674687.36"/>
    <m/>
    <m/>
    <m/>
    <s v=""/>
    <s v=""/>
    <s v=""/>
    <m/>
    <m/>
    <m/>
    <n v="30150955"/>
    <n v="10559021.74"/>
    <n v="8853127.5099999998"/>
    <m/>
    <m/>
    <m/>
    <m/>
    <m/>
    <m/>
    <m/>
    <m/>
    <m/>
    <x v="3"/>
    <s v="COS"/>
  </r>
  <r>
    <n v="1030596673"/>
    <n v="1030596673"/>
    <s v="M"/>
    <s v="ALEXIS"/>
    <s v="HERNAN"/>
    <s v="MURILLO"/>
    <s v="PEREZ"/>
    <d v="1991-08-07T00:00:00"/>
    <s v="KTW783"/>
    <n v="0"/>
    <s v="BOGOTA"/>
    <n v="25"/>
    <s v="BOGOTA"/>
    <m/>
    <n v="3115286544"/>
    <n v="0"/>
    <m/>
    <m/>
    <m/>
    <s v="09/10/2025"/>
    <n v="10"/>
    <n v="9"/>
    <n v="2022"/>
    <s v="DUSTER [2] INTENS MT 1600CC 4X2"/>
    <s v="J759Q089267"/>
    <s v="9FBHJD20XNM169949"/>
    <n v="8006065"/>
    <s v="RENAULT"/>
    <s v="RENAULT DUSTER "/>
    <n v="1.6575321668909824E-2"/>
    <n v="74300000"/>
    <s v="SURAMERICANA"/>
    <s v="CAMIONETA PASAJEROS"/>
    <s v="PARTICULAR"/>
    <s v="alex.murillo7891@gmail.com"/>
    <n v="29972679"/>
    <n v="1231546.3999999999"/>
    <n v="1014912.94"/>
    <m/>
    <m/>
    <m/>
    <s v=""/>
    <s v=""/>
    <s v=""/>
    <m/>
    <m/>
    <m/>
    <n v="30154832"/>
    <n v="1238274.23"/>
    <n v="1020566.58"/>
    <m/>
    <m/>
    <m/>
    <m/>
    <m/>
    <m/>
    <m/>
    <m/>
    <m/>
    <x v="1"/>
    <s v="COS"/>
  </r>
  <r>
    <n v="19497471"/>
    <n v="19497471"/>
    <s v="M"/>
    <s v="ESGAR"/>
    <s v="HERNAN"/>
    <s v="GONZALEZ"/>
    <s v="RUIZ"/>
    <d v="1962-02-12T00:00:00"/>
    <s v="FNO006"/>
    <n v="0"/>
    <s v="BOGOTA"/>
    <n v="25"/>
    <s v="BOGOTA"/>
    <m/>
    <n v="3115457562"/>
    <n v="3686878788"/>
    <m/>
    <m/>
    <m/>
    <s v="30/10/2025"/>
    <n v="10"/>
    <n v="30"/>
    <n v="2019"/>
    <s v="2 [2] TOURING SEDAN TP 1500CC 6AB"/>
    <s v="P540459910"/>
    <s v="3MDDJ2SAAKM207250"/>
    <n v="5601171"/>
    <s v="MAZDA"/>
    <s v="MAZDA 2 "/>
    <n v="2.9214418985270049E-2"/>
    <n v="61100000"/>
    <s v="ALLIANZ"/>
    <s v="AUTOMOVIL"/>
    <s v="PARTICULAR"/>
    <n v="0"/>
    <n v="161916504"/>
    <n v="1785001"/>
    <n v="1480001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722471"/>
    <n v="43722471"/>
    <s v="F"/>
    <s v="CLEMENCIA"/>
    <n v="0"/>
    <s v="RICO"/>
    <s v="RESTREPO"/>
    <d v="1969-10-27T00:00:00"/>
    <s v="FUN227"/>
    <n v="5001"/>
    <s v="MEDELLIN"/>
    <n v="5"/>
    <s v="ANTIOQUIA"/>
    <m/>
    <n v="3207257723"/>
    <n v="0"/>
    <m/>
    <m/>
    <m/>
    <s v="26/10/2025"/>
    <n v="10"/>
    <n v="26"/>
    <n v="2019"/>
    <s v="2 [2] TOURING SEDAN MT 1500CC 6AB"/>
    <s v="P540497717"/>
    <s v="3MDDJ2SAAKM213057"/>
    <n v="5601170"/>
    <s v="MAZDA"/>
    <s v="MAZDA 2 "/>
    <n v="4.9919373970345966E-2"/>
    <n v="60700000"/>
    <s v="ALLIANZ"/>
    <s v="AUTOMOVIL"/>
    <s v="PARTICULAR"/>
    <n v="0"/>
    <n v="161804785"/>
    <n v="3030106"/>
    <n v="2526307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841422"/>
    <n v="37841422"/>
    <s v="F"/>
    <s v="MARIA"/>
    <s v="FERNANDA"/>
    <s v="PLATA"/>
    <s v="ORDOÃ‘EZ"/>
    <d v="1980-10-01T00:00:00"/>
    <s v="KGU797"/>
    <n v="5001"/>
    <s v="MEDELLIN"/>
    <n v="5"/>
    <s v="ANTIOQUIA"/>
    <m/>
    <n v="3146170466"/>
    <n v="0"/>
    <m/>
    <m/>
    <m/>
    <s v="08/10/2025"/>
    <n v="10"/>
    <n v="8"/>
    <n v="2010"/>
    <s v="4RUNNER [5] LIMITED AT 4000CC"/>
    <s v="1GRA057785"/>
    <s v="JTEBU4JR705008032"/>
    <n v="9008142"/>
    <s v="TOYOTA"/>
    <s v="TOYOTA 4RUNNER "/>
    <n v="2.2907502287282708E-2"/>
    <n v="109300000"/>
    <s v="ALLIANZ"/>
    <s v="CAMPERO"/>
    <s v="PARTICULAR"/>
    <s v="maria.plata@tecseguros.com"/>
    <n v="161916281"/>
    <n v="2503790"/>
    <n v="2084025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8406515"/>
    <n v="1038406515"/>
    <s v="M"/>
    <s v="ANDRES"/>
    <s v="FELIPE"/>
    <s v="OSORIO"/>
    <s v="MONTES"/>
    <d v="1988-07-08T00:00:00"/>
    <s v="KOO825"/>
    <n v="5440"/>
    <s v="MARINILLA"/>
    <n v="5"/>
    <s v="ANTIOQUIA"/>
    <m/>
    <n v="3136155446"/>
    <n v="0"/>
    <m/>
    <m/>
    <m/>
    <s v="10/10/2025"/>
    <n v="10"/>
    <n v="10"/>
    <n v="2012"/>
    <s v="STEPWAY 1.6L MT 1600CC AA 16"/>
    <s v="A690Q112649"/>
    <s v="9FBBSRALSCM015631"/>
    <n v="8001129"/>
    <s v="RENAULT"/>
    <s v="RENAULT STEPWAY "/>
    <n v="4.9609188311688313E-2"/>
    <n v="30800000"/>
    <s v="HDI-LIBERTY"/>
    <s v="AUTOMOVIL"/>
    <s v="PARTICULAR"/>
    <s v="andresmontes6666@gmail.com"/>
    <n v="161909448"/>
    <n v="1527963"/>
    <n v="1264002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908596"/>
    <n v="15908596"/>
    <s v="M"/>
    <s v="FRANKLIN"/>
    <n v="0"/>
    <s v="MARIN"/>
    <s v="ESCOBAR"/>
    <d v="1968-08-08T00:00:00"/>
    <s v="FQT203"/>
    <n v="5001"/>
    <s v="MEDELLIN"/>
    <n v="5"/>
    <s v="ANTIOQUIA"/>
    <m/>
    <n v="3108480247"/>
    <n v="0"/>
    <m/>
    <m/>
    <m/>
    <s v="24/10/2025"/>
    <n v="10"/>
    <n v="24"/>
    <n v="2019"/>
    <s v="CX5 [2] TOURING TP 2500CC 6AB R"/>
    <s v="PY10431511"/>
    <s v="JM7KF2WLAK0229563"/>
    <n v="5606087"/>
    <s v="MAZDA"/>
    <s v="MAZDA CX5 "/>
    <n v="2.0502733463035019E-2"/>
    <n v="102800000"/>
    <s v="HDI-LIBERTY"/>
    <s v="CAMIONETAPASAJ"/>
    <s v="PARTICULAR"/>
    <s v="frankmares@hotmail.com"/>
    <n v="161799319"/>
    <n v="2107681"/>
    <n v="1751160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547438"/>
    <n v="80547438"/>
    <s v="M"/>
    <s v="YAMIT"/>
    <s v="GONZALO"/>
    <s v="LEIVA"/>
    <s v="RAMIREZ"/>
    <d v="1983-01-19T00:00:00"/>
    <s v="LNR077"/>
    <n v="0"/>
    <s v="BOGOTA"/>
    <n v="25"/>
    <s v="BOGOTA"/>
    <m/>
    <n v="3004891899"/>
    <n v="0"/>
    <m/>
    <m/>
    <m/>
    <s v="06/10/2025"/>
    <n v="10"/>
    <n v="6"/>
    <n v="2023"/>
    <s v="SWIFT [4] HYBRID MT 1200CC 5P 6AB ABS"/>
    <s v="K12C5784633"/>
    <s v="JS2ZC53S6P6403163"/>
    <n v="8801057"/>
    <s v="SUZUKI"/>
    <s v="SUZUKI SWIFT "/>
    <n v="2.0559893867924527E-2"/>
    <n v="63600000"/>
    <s v="SBS"/>
    <s v="AUTOMOVIL"/>
    <s v="PARTICULAR"/>
    <s v="yamitg@gmail.com"/>
    <n v="29974978"/>
    <n v="1307609.25"/>
    <n v="1078831.3"/>
    <m/>
    <m/>
    <m/>
    <n v="30014775"/>
    <n v="1755606.06"/>
    <n v="1455299.21"/>
    <m/>
    <m/>
    <m/>
    <s v=""/>
    <s v=""/>
    <s v=""/>
    <m/>
    <m/>
    <m/>
    <m/>
    <m/>
    <m/>
    <m/>
    <m/>
    <m/>
    <x v="1"/>
    <s v="COS"/>
  </r>
  <r>
    <n v="17291993"/>
    <n v="17291993"/>
    <s v="M"/>
    <s v="JOSE"/>
    <s v="YESID"/>
    <s v="GOMEZ"/>
    <s v="CLAVIJO"/>
    <d v="1965-05-22T00:00:00"/>
    <s v="HIS258"/>
    <n v="0"/>
    <s v="BOGOTA"/>
    <n v="25"/>
    <s v="BOGOTA"/>
    <m/>
    <n v="3105609836"/>
    <n v="3214539473"/>
    <m/>
    <m/>
    <m/>
    <s v="29/10/2025"/>
    <n v="10"/>
    <n v="29"/>
    <n v="2014"/>
    <s v="TRACKER LT TP 1800CC CT"/>
    <s v="CEL107439"/>
    <s v="3GNCJ8CE4EL107439"/>
    <n v="1606224"/>
    <s v="CHEVROLET"/>
    <s v="CHEVROLET TRACKER "/>
    <n v="3.2495386597938145E-2"/>
    <n v="38800000"/>
    <s v="HDI-LIBERTY"/>
    <s v="CAMIONETAPASAJ"/>
    <s v="PARTICULAR"/>
    <n v="0"/>
    <n v="161816302"/>
    <n v="1260821"/>
    <n v="1039513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784632"/>
    <n v="1053784632"/>
    <s v="M"/>
    <s v="JOSE"/>
    <s v="WILDON"/>
    <s v="RAMIREZ"/>
    <s v="ARIAS"/>
    <d v="1988-03-21T00:00:00"/>
    <s v="GTT406"/>
    <n v="17001"/>
    <s v="MANIZALES"/>
    <n v="17"/>
    <s v="CALDAS"/>
    <m/>
    <n v="3207816220"/>
    <n v="3122354308"/>
    <m/>
    <m/>
    <m/>
    <s v="30/10/2025"/>
    <n v="10"/>
    <n v="30"/>
    <n v="2022"/>
    <s v="KICKS [FL] SENSE MT 1600CC R16"/>
    <s v="HR16236325V"/>
    <s v="3N8CP5HE9ZL612806"/>
    <n v="6406140"/>
    <s v="NISSAN"/>
    <s v="NISSAN KICKS "/>
    <n v="3.7492938931297709E-2"/>
    <n v="78600000"/>
    <s v="HDI-LIBERTY"/>
    <s v="CAMIONETAPASAJ"/>
    <s v="PARTICULAR"/>
    <s v="joswil88@hotmail.com"/>
    <n v="161907734"/>
    <n v="2946945"/>
    <n v="2456424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88132"/>
    <n v="19288132"/>
    <s v="M"/>
    <s v="JORGE"/>
    <s v="HERNAN"/>
    <s v="TORO"/>
    <s v="CORDOBA"/>
    <d v="1956-12-03T00:00:00"/>
    <s v="JXZ218"/>
    <n v="0"/>
    <s v="BOGOTA"/>
    <n v="25"/>
    <s v="BOGOTA"/>
    <m/>
    <n v="3153629437"/>
    <n v="0"/>
    <m/>
    <m/>
    <m/>
    <s v="26/10/2025"/>
    <n v="10"/>
    <n v="26"/>
    <n v="2021"/>
    <s v="RAV4 [5] LE HYBRID TP 2500CC 4X4 7AB"/>
    <s v="A25AR619880"/>
    <s v="JTMM6RFV9MD029079"/>
    <n v="9008234"/>
    <s v="TOYOTA"/>
    <s v="TOYOTA RAV4 "/>
    <n v="1.6937800989522699E-2"/>
    <n v="171800000"/>
    <s v="MAPFRE"/>
    <s v="CAMPERO"/>
    <s v="PARTICULAR"/>
    <s v="jtorocor@gmail.com"/>
    <n v="29955229"/>
    <n v="2909914.21"/>
    <n v="2425306.06"/>
    <m/>
    <m/>
    <m/>
    <s v=""/>
    <s v=""/>
    <s v=""/>
    <m/>
    <m/>
    <m/>
    <n v="30036851"/>
    <n v="3395846.33"/>
    <n v="2833652.38"/>
    <m/>
    <m/>
    <m/>
    <m/>
    <m/>
    <m/>
    <m/>
    <m/>
    <m/>
    <x v="3"/>
    <s v="COS"/>
  </r>
  <r>
    <n v="1075273816"/>
    <n v="1075273816"/>
    <s v="F"/>
    <s v="PAULA"/>
    <s v="STHEPANNY"/>
    <s v="CUENCA"/>
    <s v="CAMPOS"/>
    <d v="1993-08-11T00:00:00"/>
    <s v="KPM442"/>
    <n v="0"/>
    <s v="BOGOTA"/>
    <n v="25"/>
    <s v="BOGOTA"/>
    <m/>
    <n v="3165153074"/>
    <n v="0"/>
    <m/>
    <m/>
    <m/>
    <s v="25/10/2025"/>
    <n v="10"/>
    <n v="25"/>
    <n v="2022"/>
    <s v="2 [2] [FL] TOURING MT 1500CC 6AB"/>
    <s v="P540614391"/>
    <s v="3MDDJ2HA6NM307402"/>
    <n v="5601189"/>
    <s v="MAZDA"/>
    <s v="MAZDA 2 "/>
    <n v="2.6560112540192925E-2"/>
    <n v="62200000"/>
    <s v="MAPFRE"/>
    <s v="AUTOMOVIL"/>
    <s v="PARTICULAR"/>
    <s v="odpaulacuenca@gmail.com"/>
    <n v="161814666"/>
    <n v="1652039"/>
    <n v="1368268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9140066"/>
    <n v="1019140066"/>
    <s v="F"/>
    <s v="DANIELA"/>
    <s v="ALEJANDRA"/>
    <s v="PERDOMO"/>
    <s v="CARDENAS"/>
    <d v="1998-05-21T00:00:00"/>
    <s v="LJW588"/>
    <n v="0"/>
    <s v="BOGOTA"/>
    <n v="25"/>
    <s v="BOGOTA"/>
    <m/>
    <n v="3183741900"/>
    <n v="0"/>
    <m/>
    <m/>
    <m/>
    <s v="09/10/2025"/>
    <n v="10"/>
    <n v="9"/>
    <n v="2022"/>
    <s v="VIRTUS HIGHLINE TP 1600CC 4AB A"/>
    <s v="CWS144972"/>
    <s v="9BWDL5BZ3NP038778"/>
    <n v="9201257"/>
    <s v="VOLKSWAGEN"/>
    <s v="VOLKSWAGEN VIRTUS "/>
    <n v="3.2482165517241382E-2"/>
    <n v="72500000"/>
    <s v="MAPFRE"/>
    <s v="AUTOMOVIL"/>
    <s v="PARTICULAR"/>
    <s v="danielaperdomo9805@gmail.com"/>
    <n v="161795077"/>
    <n v="2354957"/>
    <n v="1958955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8108362"/>
    <n v="18108362"/>
    <s v="M"/>
    <s v="SEGUNDO"/>
    <s v="SERAFIN"/>
    <s v="TAPIA"/>
    <s v="ANDRADE"/>
    <d v="1959-06-13T00:00:00"/>
    <s v="JZP763"/>
    <n v="76001"/>
    <s v="CALI"/>
    <n v="76"/>
    <s v="VALLE DEL CAUCA"/>
    <m/>
    <n v="3165269870"/>
    <n v="0"/>
    <m/>
    <m/>
    <m/>
    <s v="30/10/2025"/>
    <n v="10"/>
    <n v="30"/>
    <n v="2021"/>
    <s v="JOY SEDAN MT 1400CC 4P 2A"/>
    <s v="MPA002507"/>
    <s v="9BGKH69T0MB181258"/>
    <n v="1601345"/>
    <s v="CHEVROLET"/>
    <s v="CHEVROLET JOY "/>
    <n v="4.0953621867881547E-2"/>
    <n v="43900000"/>
    <s v="ALLIANZ"/>
    <s v="AUTOMOVIL"/>
    <s v="PARTICULAR"/>
    <s v="segundostap@hotmail.com"/>
    <n v="161891040"/>
    <n v="1797864"/>
    <n v="1490809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21098"/>
    <n v="39721098"/>
    <s v="F"/>
    <s v="HERSILIA"/>
    <n v="0"/>
    <s v="PERILLA"/>
    <s v="CONTRERAS"/>
    <d v="1967-10-02T00:00:00"/>
    <s v="LMT879"/>
    <n v="0"/>
    <s v="BOGOTA"/>
    <n v="25"/>
    <s v="BOGOTA"/>
    <m/>
    <n v="3124562328"/>
    <n v="3168576834"/>
    <m/>
    <m/>
    <m/>
    <s v="07/10/2025"/>
    <n v="10"/>
    <n v="7"/>
    <n v="2023"/>
    <s v="GRAVITI ADVANCE MT 1600CC 5P 2A"/>
    <s v="G4FGNU182002"/>
    <s v="9BHCP51CAPP330987"/>
    <n v="3201388"/>
    <s v="HYUNDAI"/>
    <s v="HYUNDAI GRAVITI "/>
    <n v="3.0612077519379846E-2"/>
    <n v="64500000"/>
    <s v="HDI-LIBERTY"/>
    <s v="AUTOMOVIL"/>
    <s v="PARTICULAR"/>
    <s v="ercy1111@gmail.com"/>
    <n v="161904529"/>
    <n v="1974479"/>
    <n v="1639226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8229871"/>
    <n v="8229871"/>
    <s v="M"/>
    <s v="JOSE"/>
    <s v="JOAQUIN"/>
    <s v="RINCON"/>
    <s v="MOLINA"/>
    <d v="1941-10-15T00:00:00"/>
    <s v="FQP759"/>
    <n v="5001"/>
    <s v="MEDELLIN"/>
    <n v="5"/>
    <s v="ANTIOQUIA"/>
    <m/>
    <n v="3023646881"/>
    <n v="3002048636"/>
    <m/>
    <m/>
    <m/>
    <s v="28/10/2025"/>
    <n v="10"/>
    <n v="28"/>
    <n v="2019"/>
    <s v="2 [2] GRAND TOURING L TP 1500CC 6AB T"/>
    <s v="P540460202"/>
    <s v="3MDDJ2SAAKM207272"/>
    <n v="5601174"/>
    <s v="MAZDA"/>
    <s v="MAZDA 2 "/>
    <n v="3.0798279569892475E-2"/>
    <n v="65100000"/>
    <s v="ALLIANZ"/>
    <s v="AUTOMOVIL"/>
    <s v="PARTICULAR"/>
    <s v="josejrincon39@gmail.com"/>
    <n v="161801436"/>
    <n v="2004968"/>
    <n v="1664847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7205005"/>
    <n v="1017205005"/>
    <s v="F"/>
    <s v="YIRLEY"/>
    <s v="ANDREA"/>
    <s v="JARAMILLO"/>
    <s v="QUIROZ"/>
    <d v="1992-05-04T00:00:00"/>
    <s v="GEK589"/>
    <n v="5001"/>
    <s v="MEDELLIN"/>
    <n v="5"/>
    <s v="ANTIOQUIA"/>
    <m/>
    <n v="3045916330"/>
    <n v="3012102129"/>
    <m/>
    <m/>
    <m/>
    <s v="26/10/2025"/>
    <n v="10"/>
    <n v="26"/>
    <n v="2020"/>
    <s v="SANDERO [2] AUTHENTIQUE / L MT 1600CC 8V AA"/>
    <s v="A812UF22700"/>
    <s v="9FB5SREB4LM829008"/>
    <n v="8001188"/>
    <s v="RENAULT"/>
    <s v="RENAULT SANDERO "/>
    <n v="3.5023293556085917E-2"/>
    <n v="41900000"/>
    <s v="ALLIANZ"/>
    <s v="AUTOMOVIL"/>
    <s v="PARTICULAR"/>
    <s v="andrea_jaramillo92@hotmail.com"/>
    <n v="161931922"/>
    <n v="1467476"/>
    <n v="1213173.09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317057"/>
    <n v="40317057"/>
    <s v="F"/>
    <s v="DIANA"/>
    <s v="CAROLINA"/>
    <s v="VARGAS"/>
    <s v="VARGAS"/>
    <d v="1985-01-25T00:00:00"/>
    <s v="LHN307"/>
    <n v="50318"/>
    <s v="GUAMAL"/>
    <n v="50"/>
    <s v="META"/>
    <m/>
    <n v="3208472284"/>
    <n v="0"/>
    <m/>
    <m/>
    <m/>
    <s v="30/10/2025"/>
    <n v="10"/>
    <n v="30"/>
    <n v="2024"/>
    <s v="KWID [FL] ICONIC MT 1000CC 12V 4AB AB"/>
    <s v="B4DA426Q028020"/>
    <s v="93YRBB00IRJS35990"/>
    <n v="8001216"/>
    <s v="RENAULT"/>
    <s v="RENAULT KWID "/>
    <n v="4.2334407423580786E-2"/>
    <n v="45800000"/>
    <s v="HDI SEGUROS"/>
    <s v="AUTOMOVIL"/>
    <s v="PARTICULAR"/>
    <s v="dicavava20@hotmail.com"/>
    <n v="29959801"/>
    <n v="1938915.86"/>
    <n v="1609341.06"/>
    <m/>
    <m/>
    <m/>
    <n v="29987277"/>
    <n v="2016745.76"/>
    <n v="1674744.34"/>
    <m/>
    <m/>
    <m/>
    <s v=""/>
    <s v=""/>
    <s v=""/>
    <m/>
    <m/>
    <m/>
    <m/>
    <m/>
    <m/>
    <m/>
    <m/>
    <m/>
    <x v="0"/>
    <s v="COS"/>
  </r>
  <r>
    <n v="8406449"/>
    <n v="8406449"/>
    <s v="M"/>
    <s v="JOSE"/>
    <s v="ILDEBRANDO"/>
    <s v="ALVAREZ"/>
    <s v="VELASQUEZ"/>
    <d v="1899-12-30T00:00:00"/>
    <s v="IYQ284"/>
    <n v="5266"/>
    <s v="ENVIGADO"/>
    <n v="5"/>
    <s v="ANTIOQUIA"/>
    <m/>
    <n v="3116344060"/>
    <n v="3215811948"/>
    <m/>
    <m/>
    <m/>
    <s v="04/10/2025"/>
    <n v="10"/>
    <n v="4"/>
    <n v="2017"/>
    <s v="LOGAN [2] AUTHENTIQUE MT 1600CC AA 8V"/>
    <s v="A812UC01024"/>
    <s v="9FB4SREB4HM243822"/>
    <n v="8001173"/>
    <s v="RENAULT"/>
    <s v="RENAULT LOGAN "/>
    <n v="3.6675043988269797E-2"/>
    <n v="34100000"/>
    <s v="HDI-LIBERTY"/>
    <s v="AUTOMOVIL"/>
    <s v="PARTICULAR"/>
    <s v="josealve@hotmail.com"/>
    <n v="161930583"/>
    <n v="1250619"/>
    <n v="1030940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99020"/>
    <n v="42899020"/>
    <s v="F"/>
    <s v="ANA"/>
    <s v="ISABEL"/>
    <s v="RESTREPO"/>
    <s v="VALENCIA"/>
    <d v="1969-03-07T00:00:00"/>
    <s v="GZP409"/>
    <n v="5266"/>
    <s v="ENVIGADO"/>
    <n v="5"/>
    <s v="ANTIOQUIA"/>
    <m/>
    <n v="3135175564"/>
    <n v="0"/>
    <m/>
    <m/>
    <m/>
    <s v="13/10/2025"/>
    <n v="10"/>
    <n v="13"/>
    <n v="2021"/>
    <s v="LOGAN [2] [FL] INTENS MT 1600CC 16V AA 4AB"/>
    <s v="J759Q040861"/>
    <s v="9FB4SR0EGMM765374"/>
    <n v="8001203"/>
    <s v="RENAULT"/>
    <s v="RENAULT LOGAN "/>
    <n v="4.5456041056910576E-2"/>
    <n v="49200000"/>
    <s v="SURAMERICANA"/>
    <s v="AUTOMOVIL"/>
    <s v="PARTICULAR"/>
    <s v="isabelrestrepovalencia@gmail.com"/>
    <n v="29923105"/>
    <n v="2236437.2200000002"/>
    <n v="1859359.01"/>
    <m/>
    <m/>
    <m/>
    <n v="29988369"/>
    <n v="1947496.17"/>
    <n v="1616551.4"/>
    <m/>
    <m/>
    <m/>
    <s v=""/>
    <s v=""/>
    <s v=""/>
    <m/>
    <m/>
    <m/>
    <m/>
    <m/>
    <m/>
    <m/>
    <m/>
    <m/>
    <x v="0"/>
    <s v="COS"/>
  </r>
  <r>
    <n v="1129570416"/>
    <n v="1129570416"/>
    <s v="F"/>
    <s v="LINEY"/>
    <s v="ISABEL"/>
    <s v="CORTESANO"/>
    <s v="PEÃ‘ATE"/>
    <d v="1986-07-18T00:00:00"/>
    <s v="GZU138"/>
    <n v="0"/>
    <s v="BARRANQUILLA"/>
    <n v="8"/>
    <s v="ATLANTICO"/>
    <m/>
    <n v="3107208342"/>
    <n v="0"/>
    <m/>
    <m/>
    <m/>
    <s v="11/10/2025"/>
    <n v="10"/>
    <n v="11"/>
    <n v="2021"/>
    <s v="KWID OUTSIDER MT 1000CC 12V 4"/>
    <s v="B4DA405Q074939"/>
    <s v="93YRBB005MJ429454"/>
    <n v="8001195"/>
    <s v="RENAULT"/>
    <s v="RENAULT KWID "/>
    <n v="4.4121734417344176E-2"/>
    <n v="36900000"/>
    <s v="HDI-LIBERTY"/>
    <s v="AUTOMOVIL"/>
    <s v="PARTICULAR"/>
    <n v="0"/>
    <n v="161805863"/>
    <n v="1628092"/>
    <n v="1348144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01988"/>
    <n v="10001988"/>
    <s v="M"/>
    <s v="JOHN"/>
    <s v="NELSON"/>
    <s v="ARIAS"/>
    <s v="CARDENAS"/>
    <d v="1977-04-22T00:00:00"/>
    <s v="KNS979"/>
    <n v="0"/>
    <s v="DOS QUEBRADAS"/>
    <n v="66"/>
    <s v="RISARALDA"/>
    <m/>
    <n v="3137867203"/>
    <n v="0"/>
    <m/>
    <m/>
    <m/>
    <s v="30/10/2025"/>
    <n v="10"/>
    <n v="30"/>
    <n v="2023"/>
    <s v="SWIFT [4] DZIRE MT 1200CC 4P 2A"/>
    <s v="K12MP4327546"/>
    <s v="MBHZF63S4PG254067"/>
    <n v="8801052"/>
    <s v="SUZUKI"/>
    <s v="SUZUKI SWIFT "/>
    <n v="4.8533469785575052E-2"/>
    <n v="51300000"/>
    <s v="HDI-LIBERTY"/>
    <s v="AUTOMOVIL"/>
    <s v="PARTICULAR"/>
    <s v="jac7779@gmail.com"/>
    <n v="161812971"/>
    <n v="2489767"/>
    <n v="2072241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27518"/>
    <n v="10027518"/>
    <s v="M"/>
    <s v="JOHN"/>
    <s v="FERNANDO"/>
    <s v="MONDRAGON"/>
    <s v="POSADA"/>
    <d v="1976-02-29T00:00:00"/>
    <s v="LXV161"/>
    <n v="66682"/>
    <s v="SANTA ROSA DE CABAL"/>
    <n v="66"/>
    <s v="RISARALDA"/>
    <m/>
    <n v="3103259331"/>
    <n v="3024667168"/>
    <m/>
    <m/>
    <m/>
    <s v="04/10/2025"/>
    <n v="10"/>
    <n v="4"/>
    <n v="2023"/>
    <s v="ONIX [2] RS MT 1000CC 5P T"/>
    <s v="L4F230324954"/>
    <s v="9BGED48K0PG293003"/>
    <n v="1601339"/>
    <s v="CHEVROLET"/>
    <s v="CHEVROLET ONIX "/>
    <n v="3.4289499192245561E-2"/>
    <n v="61900000"/>
    <s v="ALLIANZ"/>
    <s v="AUTOMOVIL"/>
    <s v="PARTICULAR"/>
    <s v="johnmondragon999@yahoo.com"/>
    <n v="161908164"/>
    <n v="2122520"/>
    <n v="1763630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91210"/>
    <n v="32491210"/>
    <s v="F"/>
    <s v="LUZ"/>
    <s v="ESTELLA"/>
    <s v="ZULUAGA"/>
    <s v="MEJIA"/>
    <d v="1952-04-21T00:00:00"/>
    <s v="EPQ078"/>
    <n v="5266"/>
    <s v="ENVIGADO"/>
    <n v="5"/>
    <s v="ANTIOQUIA"/>
    <m/>
    <n v="3105440501"/>
    <n v="0"/>
    <m/>
    <m/>
    <m/>
    <s v="09/10/2025"/>
    <n v="10"/>
    <n v="9"/>
    <n v="2018"/>
    <s v="SWIFT [4] GL MT 1200CC 5P 2AB ABS"/>
    <s v="K12MN1915307"/>
    <s v="MA3ZC62S4JAC23606"/>
    <n v="8801050"/>
    <s v="SUZUKI"/>
    <s v="SUZUKI SWIFT "/>
    <n v="3.7227081326781326E-2"/>
    <n v="40700000"/>
    <s v="HDI-LIBERTY"/>
    <s v="AUTOMOVIL"/>
    <s v="PARTICULAR"/>
    <n v="0"/>
    <n v="29924095"/>
    <n v="1515142.21"/>
    <n v="1253228.75"/>
    <m/>
    <m/>
    <m/>
    <n v="29989315"/>
    <n v="2549897.25"/>
    <n v="2122770.7999999998"/>
    <m/>
    <m/>
    <m/>
    <s v=""/>
    <s v=""/>
    <s v=""/>
    <m/>
    <m/>
    <m/>
    <m/>
    <m/>
    <m/>
    <m/>
    <m/>
    <m/>
    <x v="0"/>
    <s v="COS"/>
  </r>
  <r>
    <n v="15256706"/>
    <n v="15256706"/>
    <s v="M"/>
    <s v="ELKIN"/>
    <s v="DARIO"/>
    <s v="PEREZ"/>
    <s v="CUERVO"/>
    <d v="1961-10-13T00:00:00"/>
    <s v="GRN754"/>
    <n v="5607"/>
    <s v="RETIRO"/>
    <n v="5"/>
    <s v="ANTIOQUIA"/>
    <m/>
    <n v="3197147514"/>
    <n v="0"/>
    <m/>
    <m/>
    <m/>
    <s v="27/10/2025"/>
    <n v="10"/>
    <n v="27"/>
    <n v="2020"/>
    <s v="RAV4 [5] 2.5L TP 2500CC 4X4 7"/>
    <s v="A25AR208982"/>
    <s v="JTMD13FV3LD522170"/>
    <n v="9006169"/>
    <s v="TOYOTA"/>
    <s v="TOYOTA RAV4 "/>
    <n v="1.4970012812299809E-2"/>
    <n v="156100000"/>
    <s v="MAPFRE"/>
    <s v="CAMIONETAPASAJ"/>
    <s v="PARTICULAR"/>
    <s v="elkinperez44@yahoo.com"/>
    <n v="161886634"/>
    <n v="2336819"/>
    <n v="1943713.2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448036"/>
    <n v="7448036"/>
    <s v="M"/>
    <s v="RAFAEL"/>
    <s v="ENRIQUE"/>
    <s v="ESCUDERO"/>
    <s v="TRUJILLO"/>
    <d v="1946-12-11T00:00:00"/>
    <s v="LJL356"/>
    <n v="0"/>
    <s v="BARRANQUILLA"/>
    <n v="8"/>
    <s v="ATLANTICO"/>
    <m/>
    <n v="3163151813"/>
    <n v="3115484202"/>
    <m/>
    <m/>
    <m/>
    <s v="05/10/2026"/>
    <n v="10"/>
    <n v="5"/>
    <n v="2023"/>
    <s v="COROLLA [12] [F SE-G HYBRID TP 1800CC 7AB A"/>
    <s v="2ZR2R77925"/>
    <s v="9BRBZ3BE4P4039243"/>
    <n v="9001146"/>
    <s v="TOYOTA"/>
    <s v="TOYOTA COROLLA "/>
    <n v="2.5964886561954625E-2"/>
    <n v="114600000"/>
    <s v="BOLIVAR"/>
    <s v="AUTOMOVIL"/>
    <s v="PARTICULAR"/>
    <s v="RESCUDER19@GMAIL.COM"/>
    <n v="161808324"/>
    <n v="2975576"/>
    <n v="2480484.04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3281656"/>
    <n v="1063281656"/>
    <s v="M"/>
    <s v="ANDRES"/>
    <s v="DAVID"/>
    <s v="RICAURTE"/>
    <s v="LOSADA"/>
    <d v="1988-06-09T00:00:00"/>
    <s v="KVS782"/>
    <n v="0"/>
    <s v="LORICA"/>
    <n v="0"/>
    <s v="CÃ“RDOBA"/>
    <m/>
    <n v="3117557303"/>
    <n v="0"/>
    <m/>
    <m/>
    <m/>
    <s v="30/10/2025"/>
    <n v="10"/>
    <n v="30"/>
    <n v="2024"/>
    <s v="S-CROSS [2] GLX ALL GRIP TP 1400CC T 6AB ABS"/>
    <s v="K14C1395496"/>
    <s v="TSMYBA2S9RMA97078"/>
    <n v="8806028"/>
    <s v="SUZUKI"/>
    <s v="SUZUKI S-CROSS "/>
    <n v="3.8208959236326105E-2"/>
    <n v="96900000"/>
    <s v="PREVISORA"/>
    <s v="CAMIONETA PASAJEROS"/>
    <s v="PARTICULAR"/>
    <s v="andresdavidricaurte24@gmail.com"/>
    <n v="29953787"/>
    <n v="3702448.15"/>
    <n v="3091300.97"/>
    <m/>
    <m/>
    <m/>
    <s v=""/>
    <s v=""/>
    <s v=""/>
    <m/>
    <m/>
    <m/>
    <n v="30033949"/>
    <n v="3100795.39"/>
    <n v="2585710.41"/>
    <m/>
    <m/>
    <m/>
    <m/>
    <m/>
    <m/>
    <m/>
    <m/>
    <m/>
    <x v="0"/>
    <s v="COS"/>
  </r>
  <r>
    <n v="51963565"/>
    <n v="51963565"/>
    <s v="F"/>
    <s v="MAGDA"/>
    <s v="JOHANNA"/>
    <s v="RODRIGUEZ"/>
    <s v="DIAZ"/>
    <d v="1969-02-08T00:00:00"/>
    <s v="LNL826"/>
    <n v="0"/>
    <s v="BOGOTA"/>
    <n v="25"/>
    <s v="BOGOTA"/>
    <m/>
    <n v="3153081025"/>
    <n v="0"/>
    <m/>
    <m/>
    <m/>
    <s v="02/10/2025"/>
    <n v="10"/>
    <n v="2"/>
    <n v="2023"/>
    <s v="ARONA FR TP 1600CC"/>
    <s v="DWY012344"/>
    <s v="VSSZZZKJXPR004889"/>
    <n v="8206013"/>
    <s v="SEAT"/>
    <s v="SEAT ARONA "/>
    <n v="1.6787646293888167E-2"/>
    <n v="76900000"/>
    <s v="ALLIANZ"/>
    <s v="CAMIONETAPASAJ"/>
    <s v="PARTICULAR"/>
    <n v="0"/>
    <n v="161889787"/>
    <n v="1290970"/>
    <n v="1064848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6660123"/>
    <n v="46660123"/>
    <s v="F"/>
    <s v="MARTHA"/>
    <s v="PATRICIA"/>
    <s v="RECALDE"/>
    <s v="CHAMORRO"/>
    <d v="1964-05-08T00:00:00"/>
    <s v="DZT630"/>
    <n v="15238"/>
    <s v="DUITAMA"/>
    <n v="15"/>
    <s v="BOYACA"/>
    <m/>
    <n v="3212091740"/>
    <n v="0"/>
    <m/>
    <m/>
    <m/>
    <s v="12/10/2025"/>
    <n v="10"/>
    <n v="12"/>
    <n v="2017"/>
    <s v="FIESTA [7] HATCHBACK TITAN TP 1600CC 5P"/>
    <s v="HM124611"/>
    <s v="HM124611"/>
    <n v="3001137"/>
    <s v="FORD"/>
    <s v="FORD FIESTA "/>
    <n v="2.8299765258215964E-2"/>
    <n v="42600000"/>
    <s v="MAPFRE"/>
    <s v="AUTOMOVIL"/>
    <s v="PARTICULAR"/>
    <s v="patriciarecalde19@hotmail.com"/>
    <n v="161813183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01692444"/>
    <n v="1101692444"/>
    <s v="M"/>
    <s v="ALVARO"/>
    <s v="ANDRES"/>
    <s v="AGUILAR"/>
    <s v="ANGARITA"/>
    <d v="1994-01-18T00:00:00"/>
    <s v="NLR225"/>
    <n v="0"/>
    <s v="BOGOTA"/>
    <n v="25"/>
    <s v="BOGOTA"/>
    <m/>
    <n v="3152119747"/>
    <n v="0"/>
    <m/>
    <m/>
    <m/>
    <s v="04/10/2025"/>
    <n v="10"/>
    <n v="4"/>
    <n v="2024"/>
    <s v="ESCAPE [4] PLATINUM FHEV AT 2500CC CT 4X"/>
    <s v="RUA82858"/>
    <s v="1FMCU9JZ3RUA82858"/>
    <n v="3006155"/>
    <s v="FORD"/>
    <s v="FORD ESCAPE "/>
    <n v="1.2589114528101802E-2"/>
    <n v="188600000"/>
    <s v="MAPFRE"/>
    <s v="CAMIONETAPASAJ"/>
    <s v="PARTICULAR"/>
    <s v="alvaroaguilar94@hotmail.com"/>
    <n v="161814893"/>
    <n v="2374307"/>
    <n v="1975216.25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615125"/>
    <n v="79615125"/>
    <s v="M"/>
    <s v="CARLOS"/>
    <n v="0"/>
    <s v="JARAMILLO"/>
    <n v="0"/>
    <d v="1973-01-16T00:00:00"/>
    <s v="KNX594"/>
    <n v="0"/>
    <s v="BOGOTA"/>
    <n v="25"/>
    <s v="BOGOTA"/>
    <m/>
    <n v="3103021169"/>
    <n v="0"/>
    <m/>
    <m/>
    <m/>
    <s v="07/10/2025"/>
    <n v="10"/>
    <n v="7"/>
    <n v="2022"/>
    <s v="CX5 [2] GRAND TOURING L TP 2500CC 6AB R"/>
    <s v="PY21698662"/>
    <s v="JM7KF4WLAN0667393"/>
    <n v="5606089"/>
    <s v="MAZDA"/>
    <s v="MAZDA CX5 "/>
    <n v="1.2674783258594918E-2"/>
    <n v="133800000"/>
    <s v="ALLIANZ"/>
    <s v="CAMIONETAPASAJ"/>
    <s v="PARTICULAR"/>
    <s v="CARLOSJOSEJ@HOTMAIL.COM"/>
    <n v="161884011"/>
    <n v="1695886"/>
    <n v="1405114.53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95794419"/>
    <n v="1095794419"/>
    <s v="M"/>
    <s v="DIEGO"/>
    <s v="FERNANDO"/>
    <s v="BUENO"/>
    <s v="PATARROYO"/>
    <d v="1987-05-01T00:00:00"/>
    <s v="LGW353"/>
    <n v="0"/>
    <s v="PUERTO BOYACA"/>
    <n v="15"/>
    <s v="BOYACA"/>
    <m/>
    <n v="3204724883"/>
    <n v="0"/>
    <m/>
    <m/>
    <m/>
    <s v="11/10/2025"/>
    <n v="10"/>
    <n v="11"/>
    <n v="2023"/>
    <s v="PICANTO [3] ZENITH MT 1250CC 6AB A"/>
    <s v="G4LANP121881"/>
    <s v="KNAB2512BPT978816"/>
    <n v="4601317"/>
    <s v="KIA"/>
    <s v="KIA PICANTO "/>
    <n v="2.811867889908257E-2"/>
    <n v="54500000"/>
    <s v="MAPFRE"/>
    <s v="AUTOMOVIL"/>
    <s v="PARTICULAR"/>
    <n v="0"/>
    <n v="161879192"/>
    <n v="1532468"/>
    <n v="1267788.62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61407"/>
    <n v="43061407"/>
    <s v="F"/>
    <s v="MARIA"/>
    <s v="UVENY"/>
    <s v="ALZATE"/>
    <s v="ALZATE"/>
    <d v="1962-04-07T00:00:00"/>
    <s v="KRY392"/>
    <n v="5001"/>
    <s v="MEDELLIN"/>
    <n v="5"/>
    <s v="ANTIOQUIA"/>
    <m/>
    <n v="3117361265"/>
    <n v="3152247189"/>
    <m/>
    <m/>
    <m/>
    <s v="21/10/2025"/>
    <n v="10"/>
    <n v="21"/>
    <n v="2022"/>
    <s v="STEPWAY [2] [FL INTENS TP 1600CC 16V A"/>
    <s v="J759Q094884"/>
    <s v="9FB5SR4DXNM169439"/>
    <n v="8001211"/>
    <s v="RENAULT"/>
    <s v="RENAULT STEPWAY "/>
    <n v="3.700942989214176E-2"/>
    <n v="64900000"/>
    <s v="MAPFRE"/>
    <s v="AUTOMOVIL"/>
    <s v="PARTICULAR"/>
    <s v="mariauveny.alzate@gmail.com"/>
    <n v="161813471"/>
    <n v="2401912"/>
    <n v="1998413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29275"/>
    <n v="63329275"/>
    <s v="F"/>
    <s v="JACKELINE"/>
    <n v="0"/>
    <s v="PARRA"/>
    <s v="ORTIZ"/>
    <d v="1965-09-17T00:00:00"/>
    <s v="JMV153"/>
    <n v="0"/>
    <s v="BOGOTA"/>
    <n v="25"/>
    <s v="BOGOTA"/>
    <m/>
    <n v="3102234298"/>
    <n v="0"/>
    <m/>
    <m/>
    <m/>
    <s v="22/10/2025"/>
    <n v="10"/>
    <n v="22"/>
    <n v="2021"/>
    <s v="ONIX [2] LT TP 1000CC T 4P"/>
    <s v="1ML117762"/>
    <s v="3G1M95E28ML117762"/>
    <n v="1601342"/>
    <s v="CHEVROLET"/>
    <s v="CHEVROLET ONIX "/>
    <n v="3.5677145522388057E-2"/>
    <n v="53600000"/>
    <s v="ALLIANZ"/>
    <s v="AUTOMOVIL"/>
    <s v="PARTICULAR"/>
    <s v="jackyp65@hotmail.com"/>
    <n v="161908357"/>
    <n v="1912295"/>
    <n v="1586970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79177"/>
    <n v="45479177"/>
    <s v="F"/>
    <s v="RAFAELA"/>
    <n v="0"/>
    <s v="MERCADO"/>
    <s v="CERVANTES"/>
    <d v="1968-04-15T00:00:00"/>
    <s v="HWR434"/>
    <n v="0"/>
    <s v="BELEN DE UMBRIA"/>
    <n v="66"/>
    <s v="RISARALDA"/>
    <m/>
    <n v="3113087271"/>
    <n v="3113080271"/>
    <m/>
    <m/>
    <m/>
    <s v="24/10/2025"/>
    <n v="10"/>
    <n v="24"/>
    <n v="2015"/>
    <s v="LOGAN F.II EXPRESSION MT 1600CC AA"/>
    <s v="F710Q164574"/>
    <s v="9FBLSRADBFM340775"/>
    <n v="8001136"/>
    <s v="RENAULT"/>
    <s v="RENAULT LOGAN "/>
    <n v="4.6725714285714287E-2"/>
    <n v="28700000"/>
    <s v="HDI-LIBERTY"/>
    <s v="AUTOMOVIL"/>
    <s v="PARTICULAR"/>
    <s v="rafaelamercado4@hotmail.com"/>
    <n v="161813224"/>
    <n v="1341028"/>
    <n v="1106914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549893"/>
    <n v="98549893"/>
    <s v="M"/>
    <s v="JAIRSIGNO"/>
    <n v="0"/>
    <s v="JARAMILLO"/>
    <s v="GARCIA"/>
    <d v="1970-04-18T00:00:00"/>
    <s v="IYU656"/>
    <n v="5088"/>
    <s v="BELLO"/>
    <n v="5"/>
    <s v="ANTIOQUIA"/>
    <m/>
    <n v="3147712267"/>
    <n v="3147712678"/>
    <m/>
    <m/>
    <m/>
    <s v="08/10/2025"/>
    <n v="10"/>
    <n v="8"/>
    <n v="2017"/>
    <s v="STEPWAY [2] DYNAMIQUE / INT MT 1600CC AA 16"/>
    <s v="2842Q041477"/>
    <s v="9FB5SRC9GHM338853"/>
    <n v="8001177"/>
    <s v="RENAULT"/>
    <s v="RENAULT STEPWAY "/>
    <n v="2.8586042154566744E-2"/>
    <n v="42700000"/>
    <s v="SURAMERICANA"/>
    <s v="AUTOMOVIL"/>
    <s v="PARTICULAR"/>
    <s v="jairjaramillo867@gmail.com"/>
    <n v="161813561"/>
    <n v="1220624"/>
    <n v="1005734.2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839034"/>
    <n v="51839034"/>
    <s v="F"/>
    <s v="YOLIMA"/>
    <n v="0"/>
    <s v="TORRES"/>
    <s v="AREVALO"/>
    <d v="1966-08-13T00:00:00"/>
    <s v="GKX043"/>
    <n v="0"/>
    <s v="BOGOTA"/>
    <n v="25"/>
    <s v="BOGOTA"/>
    <m/>
    <n v="3103056625"/>
    <n v="0"/>
    <m/>
    <m/>
    <m/>
    <s v="03/10/2025"/>
    <n v="10"/>
    <n v="3"/>
    <n v="2020"/>
    <s v="PICANTO [3] ZENITH AT 1250CC 2AB A"/>
    <s v="G4LAKP052417"/>
    <s v="KNAB3512BLT529834"/>
    <n v="4601254"/>
    <s v="KIA"/>
    <s v="KIA PICANTO "/>
    <n v="2.9860184804928133E-2"/>
    <n v="48700000"/>
    <s v="SBS"/>
    <s v="AUTOMOVIL"/>
    <s v="PARTICULAR"/>
    <s v="yolimatorresa@hotmail.com"/>
    <n v="161812216"/>
    <n v="1454191"/>
    <n v="1202009.39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928275"/>
    <n v="52928275"/>
    <s v="F"/>
    <s v="ERIKA"/>
    <s v="LIZETH"/>
    <s v="CORTES"/>
    <s v="RODRIGUEZ"/>
    <d v="1982-07-13T00:00:00"/>
    <s v="PBT841"/>
    <n v="0"/>
    <s v="BOGOTA"/>
    <n v="25"/>
    <s v="BOGOTA"/>
    <m/>
    <n v="3114953153"/>
    <n v="3042846842"/>
    <m/>
    <m/>
    <m/>
    <s v="10/10/2025"/>
    <n v="10"/>
    <n v="10"/>
    <n v="2025"/>
    <s v="NIRO [FL] ZENITH TP 1600CC 7AB A"/>
    <s v="G4LLRS381456"/>
    <s v="KNACR81EGS5235411"/>
    <n v="4606135"/>
    <s v="KIA"/>
    <s v="KIA NIRO "/>
    <n v="1.379508552631579E-2"/>
    <n v="152000000"/>
    <s v="ALLIANZ"/>
    <s v="CAMIONETAPASAJ"/>
    <s v="PARTICULAR"/>
    <s v="lizethkt@gmail.com"/>
    <n v="161931757"/>
    <n v="2096853"/>
    <n v="1742060.94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988277"/>
    <n v="52988277"/>
    <s v="F"/>
    <s v="JULY"/>
    <s v="ASTRID"/>
    <s v="FLOREZ"/>
    <s v="PRIETO"/>
    <d v="1983-08-18T00:00:00"/>
    <s v="LMV827"/>
    <n v="0"/>
    <s v="CHIA"/>
    <n v="25"/>
    <s v="CUNDINAMARCA"/>
    <m/>
    <n v="3112624224"/>
    <n v="3153502280"/>
    <m/>
    <m/>
    <m/>
    <s v="21/10/2025"/>
    <n v="10"/>
    <n v="21"/>
    <n v="2023"/>
    <s v="YUAN PLUS EV 500 GS AT 60KW 6AB ABS"/>
    <s v="TZ200XSQ2B2027339"/>
    <s v="LGXCE4CB9P2000146"/>
    <n v="11106015"/>
    <s v="BYD"/>
    <s v="BYD YUAN "/>
    <n v="1.8734581322957199E-2"/>
    <n v="179900000"/>
    <s v="ALLIANZ"/>
    <s v="CAMIONETA PASAJEROS"/>
    <s v="PARTICULAR"/>
    <s v="william.uribe@hotmail.com"/>
    <n v="29974202"/>
    <n v="3370351.18"/>
    <n v="2812227.88"/>
    <m/>
    <m/>
    <m/>
    <s v=""/>
    <s v=""/>
    <s v=""/>
    <m/>
    <m/>
    <m/>
    <n v="30156374"/>
    <n v="4238572.04"/>
    <n v="3541825.24"/>
    <m/>
    <m/>
    <m/>
    <m/>
    <m/>
    <m/>
    <m/>
    <m/>
    <m/>
    <x v="3"/>
    <s v="COS"/>
  </r>
  <r>
    <n v="19197148"/>
    <n v="19197148"/>
    <s v="M"/>
    <s v="JORGE"/>
    <s v="ALBERTO"/>
    <s v="CORDOBA"/>
    <s v="GONZALEZ"/>
    <d v="1953-05-08T00:00:00"/>
    <s v="LPX842"/>
    <n v="0"/>
    <s v="BOGOTA"/>
    <n v="25"/>
    <s v="BOGOTA"/>
    <m/>
    <n v="3124928979"/>
    <n v="0"/>
    <m/>
    <m/>
    <m/>
    <s v="31/10/2026"/>
    <n v="10"/>
    <n v="31"/>
    <n v="2023"/>
    <s v="TRACKER [3] TURBO LS MT 1200CC 4X2"/>
    <s v="L4H221264038"/>
    <s v="8AGEA76C0PR111236"/>
    <n v="1606257"/>
    <s v="CHEVROLET"/>
    <s v="CHEVROLET TRACKER "/>
    <n v="1.5862387195902689E-2"/>
    <n v="78100000"/>
    <s v="MAPFRE"/>
    <s v="CAMIONETA PASAJEROS"/>
    <s v="PARTICULAR"/>
    <n v="0"/>
    <n v="29955011"/>
    <n v="1238852.44"/>
    <n v="1021052.47"/>
    <m/>
    <m/>
    <m/>
    <s v=""/>
    <s v=""/>
    <s v=""/>
    <m/>
    <m/>
    <m/>
    <n v="30036441"/>
    <n v="1242311.1100000001"/>
    <n v="1023958.92"/>
    <m/>
    <m/>
    <m/>
    <m/>
    <m/>
    <m/>
    <m/>
    <m/>
    <m/>
    <x v="1"/>
    <s v="COS"/>
  </r>
  <r>
    <n v="1022331798"/>
    <n v="1022331798"/>
    <s v="F"/>
    <s v="DERLY"/>
    <s v="PAOLA"/>
    <s v="SANABRIA"/>
    <s v="MORERA"/>
    <d v="1987-05-17T00:00:00"/>
    <s v="UUP605"/>
    <n v="0"/>
    <s v="BOGOTA"/>
    <n v="25"/>
    <s v="BOGOTA"/>
    <m/>
    <n v="3207887056"/>
    <n v="3105694810"/>
    <m/>
    <m/>
    <m/>
    <s v="07/10/2025"/>
    <n v="10"/>
    <n v="7"/>
    <n v="2015"/>
    <s v="FIESTA [7] SPORTBACK SE TP 1600CC 4P"/>
    <s v="FM165553"/>
    <s v="3FADP4BJ0FM165553"/>
    <n v="3001139"/>
    <s v="FORD"/>
    <s v="FORD FIESTA "/>
    <n v="3.8077137808219176E-2"/>
    <n v="36500000"/>
    <s v="EQUIDAD"/>
    <s v="AUTOMOVIL"/>
    <s v="PARTICULAR"/>
    <s v="Dpsanabriam@gmail.com"/>
    <n v="29974821"/>
    <n v="1389815.53"/>
    <n v="1147912.21"/>
    <m/>
    <m/>
    <m/>
    <n v="30014611"/>
    <n v="1347572.78"/>
    <n v="1112414.1000000001"/>
    <m/>
    <m/>
    <m/>
    <s v=""/>
    <s v=""/>
    <s v=""/>
    <m/>
    <m/>
    <m/>
    <m/>
    <m/>
    <m/>
    <m/>
    <m/>
    <m/>
    <x v="0"/>
    <s v="COS"/>
  </r>
  <r>
    <n v="17675086"/>
    <n v="17675086"/>
    <s v="M"/>
    <s v="ARGEMIRO"/>
    <n v="0"/>
    <s v="GIL"/>
    <s v="ROMERO"/>
    <d v="1948-02-04T00:00:00"/>
    <s v="FVS128"/>
    <n v="0"/>
    <s v="BOGOTA"/>
    <n v="25"/>
    <s v="BOGOTA"/>
    <m/>
    <n v="3114865638"/>
    <n v="3115865638"/>
    <m/>
    <m/>
    <m/>
    <s v="18/10/2025"/>
    <n v="10"/>
    <n v="18"/>
    <n v="2020"/>
    <s v="VOYAGE COMFORTLINE MT 1600CC 2AB ABS R1"/>
    <s v="CFZU09779"/>
    <s v="9BWDB45U8LT001341"/>
    <n v="9201266"/>
    <s v="VOLKSWAGEN"/>
    <s v="VOLKSWAGEN VOYAGE "/>
    <n v="2.5400730817610066E-2"/>
    <n v="47700000"/>
    <s v="HDI-LIBERTY"/>
    <s v="AUTOMOVIL"/>
    <s v="PARTICULAR"/>
    <s v="gilromero4@gmail.com"/>
    <n v="29947115"/>
    <n v="1211614.8600000001"/>
    <n v="998163.75"/>
    <m/>
    <m/>
    <m/>
    <n v="30006518"/>
    <n v="1208582.48"/>
    <n v="995615.53"/>
    <m/>
    <m/>
    <m/>
    <s v=""/>
    <s v=""/>
    <s v=""/>
    <m/>
    <m/>
    <m/>
    <m/>
    <m/>
    <m/>
    <m/>
    <m/>
    <m/>
    <x v="1"/>
    <s v="COS"/>
  </r>
  <r>
    <n v="52828420"/>
    <n v="52828420"/>
    <s v="F"/>
    <s v="ANA"/>
    <n v="0"/>
    <s v="LEON"/>
    <n v="0"/>
    <d v="1980-04-15T00:00:00"/>
    <s v="JXW248"/>
    <n v="0"/>
    <s v="BOGOTA"/>
    <n v="25"/>
    <s v="BOGOTA"/>
    <m/>
    <n v="3112228319"/>
    <n v="3100000205"/>
    <m/>
    <m/>
    <m/>
    <s v="30/10/2025"/>
    <n v="10"/>
    <n v="30"/>
    <n v="2021"/>
    <s v="T-CROSS COMFORTLINE TP 1000CC T 6AB"/>
    <s v="DHS314450"/>
    <s v="9BWBH6BF3M4077911"/>
    <n v="9206085"/>
    <s v="VOLKSWAGEN"/>
    <s v="VOLKSWAGEN T-CROSS "/>
    <n v="2.3017710997442455E-2"/>
    <n v="78200000"/>
    <s v="EQUIDAD"/>
    <s v="CAMIONETAPASAJ"/>
    <s v="PARTICULAR"/>
    <s v="anamarcelaleon@hotmail.com"/>
    <n v="161807809"/>
    <n v="1799985"/>
    <n v="1492592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4532056"/>
    <n v="1094532056"/>
    <s v="M"/>
    <s v="SERGIO"/>
    <s v="ANDRES"/>
    <s v="MEZA"/>
    <s v="AGUDELO"/>
    <d v="1986-03-06T00:00:00"/>
    <s v="GYY255"/>
    <n v="68001"/>
    <s v="BUCARAMANGA"/>
    <n v="68"/>
    <s v="SANTANDER"/>
    <m/>
    <n v="3144067579"/>
    <n v="0"/>
    <m/>
    <m/>
    <m/>
    <s v="05/10/2025"/>
    <n v="10"/>
    <n v="5"/>
    <n v="2022"/>
    <s v="VOYAGE TRENDLINE MT 1600CC 2AB A"/>
    <s v="CFZV00386"/>
    <s v="9BWDB45UXNT051001"/>
    <n v="9201265"/>
    <s v="VOLKSWAGEN"/>
    <s v="VOLKSWAGEN VOYAGE "/>
    <n v="3.4869342105263157E-2"/>
    <n v="53200000"/>
    <s v="HDI-LIBERTY"/>
    <s v="AUTOMOVIL"/>
    <s v="PARTICULAR"/>
    <s v="ing.sergioandres@gmail.com"/>
    <n v="161851111"/>
    <n v="1855049"/>
    <n v="1538864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57051"/>
    <n v="91257051"/>
    <s v="M"/>
    <s v="HAROLD"/>
    <s v="ANTONIO"/>
    <s v="SARAVIA"/>
    <s v="RENDON"/>
    <d v="1968-02-23T00:00:00"/>
    <s v="DMW302"/>
    <n v="0"/>
    <s v="BOGOTA"/>
    <n v="25"/>
    <s v="BOGOTA"/>
    <m/>
    <n v="3102417055"/>
    <n v="3127881593"/>
    <m/>
    <m/>
    <m/>
    <s v="28/10/2025"/>
    <n v="10"/>
    <n v="28"/>
    <n v="2017"/>
    <s v="EXPLORER [5] [F LIMITED TP 3500CC 4X4"/>
    <s v="HGA79940"/>
    <s v="1FM5K8F89HGA79940"/>
    <n v="3008054"/>
    <s v="FORD"/>
    <s v="FORD EXPLORER "/>
    <n v="2.1609860557768923E-2"/>
    <n v="100400000"/>
    <s v="HDI-LIBERTY"/>
    <s v="CAMPERO"/>
    <s v="PARTICULAR"/>
    <s v="hasar68@hotmail.com"/>
    <n v="161806141"/>
    <n v="2169630"/>
    <n v="1803218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50749"/>
    <n v="52550749"/>
    <s v="F"/>
    <s v="ANA"/>
    <s v="PATRICIA"/>
    <s v="USSA"/>
    <s v="FUENTES"/>
    <d v="1970-05-08T00:00:00"/>
    <s v="FZR995"/>
    <n v="0"/>
    <s v="BOGOTA"/>
    <n v="25"/>
    <s v="BOGOTA"/>
    <m/>
    <n v="3183802252"/>
    <n v="0"/>
    <m/>
    <m/>
    <m/>
    <s v="15/10/2025"/>
    <n v="10"/>
    <n v="15"/>
    <n v="2019"/>
    <s v="ESCAPE [3] [FL] SE TP 2000CC 4X2"/>
    <s v="K1D16467"/>
    <s v="WF0CP6A97K1D16467"/>
    <n v="3006137"/>
    <s v="FORD"/>
    <s v="FORD ESCAPE "/>
    <n v="1.5576915422885572E-2"/>
    <n v="80400000"/>
    <s v="HDI-LIBERTY"/>
    <s v="CAMIONETAPASAJ"/>
    <s v="PARTICULAR"/>
    <n v="0"/>
    <n v="161907032"/>
    <n v="1252384"/>
    <n v="1032423.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320443"/>
    <n v="79320443"/>
    <s v="M"/>
    <s v="CARLOS"/>
    <s v="ALBERTO"/>
    <s v="HERNANDEZ"/>
    <s v="PINEDA"/>
    <d v="1963-10-18T00:00:00"/>
    <s v="HBU285"/>
    <n v="0"/>
    <s v="BOGOTA"/>
    <n v="25"/>
    <s v="BOGOTA"/>
    <m/>
    <n v="3108603316"/>
    <n v="0"/>
    <m/>
    <m/>
    <m/>
    <s v="02/10/2025"/>
    <n v="10"/>
    <n v="2"/>
    <n v="2013"/>
    <s v="JOURNEY SE [FL] TP 2400CC 5PSJ"/>
    <s v="3C4PDCAB0DT644563"/>
    <s v="3C4PDCAB0DT644563"/>
    <n v="2406043"/>
    <s v="DODGE"/>
    <s v="DODGE JOURNEY "/>
    <n v="3.291473282442748E-2"/>
    <n v="39300000"/>
    <s v="HDI-LIBERTY"/>
    <s v="CAMIONETAPASAJ"/>
    <s v="PARTICULAR"/>
    <s v="hernandez.carlosalberto@gmail.com"/>
    <n v="161896424"/>
    <n v="1293549"/>
    <n v="1067016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775544"/>
    <n v="42775544"/>
    <s v="F"/>
    <s v="SANDRA"/>
    <s v="PATRICIA"/>
    <s v="JURADO"/>
    <s v="LONDOÃ‘O"/>
    <d v="1968-05-04T00:00:00"/>
    <s v="GVN029"/>
    <n v="5001"/>
    <s v="MEDELLIN"/>
    <n v="5"/>
    <s v="ANTIOQUIA"/>
    <m/>
    <n v="3103278626"/>
    <n v="0"/>
    <m/>
    <m/>
    <m/>
    <s v="11/10/2026"/>
    <n v="10"/>
    <n v="11"/>
    <n v="2020"/>
    <s v="VITARA GL AT 1600CC 2AB ABS 4X"/>
    <s v="M16A2320088"/>
    <s v="TSMYD21S3LM739039"/>
    <n v="8806018"/>
    <s v="SUZUKI"/>
    <s v="SUZUKI VITARA "/>
    <n v="2.561601219512195E-2"/>
    <n v="69700000"/>
    <s v="BOLIVAR"/>
    <s v="CAMIONETA PASAJEROS"/>
    <s v="PARTICULAR"/>
    <s v="sandrapjuradol@gmail.com"/>
    <n v="29924955"/>
    <n v="1785436.05"/>
    <n v="1480366.43"/>
    <m/>
    <m/>
    <m/>
    <n v="29990169"/>
    <n v="2664281.7999999998"/>
    <n v="2218892.27"/>
    <m/>
    <m/>
    <m/>
    <s v=""/>
    <s v=""/>
    <s v=""/>
    <m/>
    <m/>
    <m/>
    <m/>
    <m/>
    <m/>
    <m/>
    <m/>
    <m/>
    <x v="1"/>
    <s v="COS"/>
  </r>
  <r>
    <n v="15506870"/>
    <n v="15506870"/>
    <s v="M"/>
    <s v="HECTOR"/>
    <s v="ELIAS"/>
    <s v="RIVERA"/>
    <s v="OCAMPO"/>
    <d v="1967-03-21T00:00:00"/>
    <s v="DFY853"/>
    <n v="5212"/>
    <s v="COPACABANA"/>
    <n v="5"/>
    <s v="ANTIOQUIA"/>
    <m/>
    <n v="3003700002"/>
    <n v="0"/>
    <m/>
    <m/>
    <m/>
    <s v="07/10/2025"/>
    <n v="10"/>
    <n v="7"/>
    <n v="2022"/>
    <s v="STEPWAY [2] [FL INTENS MT 1600CC 16V A"/>
    <s v="J759Q063518"/>
    <s v="9FB5SR0EGNM939573"/>
    <n v="8001210"/>
    <s v="RENAULT"/>
    <s v="RENAULT STEPWAY "/>
    <n v="2.2862448E-2"/>
    <n v="62500000"/>
    <s v="MAPFRE"/>
    <s v="AUTOMOVIL"/>
    <s v="PARTICULAR"/>
    <n v="0"/>
    <n v="161811512"/>
    <n v="1428903"/>
    <n v="1180759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466148"/>
    <n v="79466148"/>
    <s v="M"/>
    <s v="JORGE"/>
    <s v="ALEJANDRO"/>
    <s v="GARAVITO"/>
    <s v="DIAZ"/>
    <d v="1968-08-28T00:00:00"/>
    <s v="RDR891"/>
    <n v="0"/>
    <s v="BOGOTA"/>
    <n v="25"/>
    <s v="BOGOTA"/>
    <m/>
    <n v="3138714724"/>
    <n v="0"/>
    <m/>
    <m/>
    <m/>
    <s v="14/10/2025"/>
    <n v="10"/>
    <n v="14"/>
    <n v="2011"/>
    <s v="KOLEOS [1] EXPRESSION MT 2500CC 4X2"/>
    <s v="RB702P043574"/>
    <s v="VF1VY0CA6BC325927"/>
    <n v="8006030"/>
    <s v="RENAULT"/>
    <s v="RENAULT KOLEOS "/>
    <n v="3.4813415977961434E-2"/>
    <n v="36300000"/>
    <s v="HDI-LIBERTY"/>
    <s v="CAMIONETAPASAJ"/>
    <s v="PARTICULAR"/>
    <s v="jagaravitodiaz@gmail.com"/>
    <n v="161904026"/>
    <n v="1263727"/>
    <n v="1041955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63604"/>
    <n v="4263604"/>
    <s v="M"/>
    <s v="JOSE"/>
    <s v="EZEQUIEL"/>
    <s v="BOHORQUEZ"/>
    <s v="ALFONSO"/>
    <d v="1964-01-02T00:00:00"/>
    <s v="NPY567"/>
    <n v="0"/>
    <s v="BOGOTA"/>
    <n v="25"/>
    <s v="BOGOTA"/>
    <m/>
    <n v="3134407600"/>
    <n v="3028649033"/>
    <m/>
    <m/>
    <m/>
    <s v="05/10/2025"/>
    <n v="10"/>
    <n v="5"/>
    <n v="2024"/>
    <s v="S-CROSS [2] GLX ALL GRIP TP 1400CC T 6AB"/>
    <s v="K14C1419451"/>
    <s v="TSMYBA2S7RMB56533"/>
    <n v="8806028"/>
    <s v="SUZUKI"/>
    <s v="SUZUKI S-CROSS "/>
    <n v="2.63987306501548E-2"/>
    <n v="96900000"/>
    <s v="MAPFRE"/>
    <s v="CAMIONETAPASAJ"/>
    <s v="PARTICULAR"/>
    <s v="josezequiel.3012@hotmail.com"/>
    <n v="161908879"/>
    <n v="2558037"/>
    <n v="2129611.31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57037"/>
    <n v="39757037"/>
    <s v="F"/>
    <s v="ELVIRA"/>
    <n v="0"/>
    <s v="RICO"/>
    <s v="LOPEZ"/>
    <d v="1970-06-08T00:00:00"/>
    <s v="IDX954"/>
    <n v="0"/>
    <s v="BOGOTA"/>
    <n v="25"/>
    <s v="BOGOTA"/>
    <m/>
    <n v="3174234903"/>
    <n v="3002087902"/>
    <m/>
    <m/>
    <m/>
    <s v="17/10/2025"/>
    <n v="10"/>
    <n v="17"/>
    <n v="2015"/>
    <s v="SAIL LS MT 1400CC 4P AA"/>
    <s v="LCU141850430"/>
    <s v="9GASA58M1FB028536"/>
    <n v="1601254"/>
    <s v="CHEVROLET"/>
    <s v="CHEVROLET SAIL "/>
    <n v="4.4680361010830325E-2"/>
    <n v="27700000"/>
    <s v="ALLIANZ"/>
    <s v="AUTOMOVIL"/>
    <s v="PARTICULAR"/>
    <s v="elvira_rico@etb.net.co"/>
    <n v="161911521"/>
    <n v="1237646"/>
    <n v="1020038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95529"/>
    <n v="52795529"/>
    <s v="F"/>
    <s v="ANGELICA"/>
    <s v="MARCELA"/>
    <s v="GOMEZ"/>
    <s v="GONZALEZ"/>
    <d v="1982-01-10T00:00:00"/>
    <s v="UBZ121"/>
    <n v="0"/>
    <s v="BOGOTA"/>
    <n v="25"/>
    <s v="BOGOTA"/>
    <m/>
    <n v="3105646513"/>
    <n v="3118125240"/>
    <m/>
    <m/>
    <m/>
    <s v="18/10/2025"/>
    <n v="10"/>
    <n v="18"/>
    <n v="2015"/>
    <s v="TRACKER LT TP 1800CC CT"/>
    <s v="CFL146186"/>
    <s v="3GNCJ8CE7FL146186"/>
    <n v="1606224"/>
    <s v="CHEVROLET"/>
    <s v="CHEVROLET TRACKER "/>
    <n v="2.9586048192771084E-2"/>
    <n v="41500000"/>
    <s v="HDI-LIBERTY"/>
    <s v="CAMIONETAPASAJ"/>
    <s v="PARTICULAR"/>
    <s v="foresdal@hotmail.com"/>
    <n v="161815403"/>
    <n v="1227821"/>
    <n v="1011782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643823"/>
    <n v="41643823"/>
    <s v="F"/>
    <s v="BERTHA"/>
    <s v="LIA"/>
    <s v="CABRERA"/>
    <s v="PERDOMO"/>
    <d v="1954-06-26T00:00:00"/>
    <s v="NLS093"/>
    <n v="0"/>
    <s v="BOGOTA"/>
    <n v="25"/>
    <s v="BOGOTA"/>
    <m/>
    <n v="3134717651"/>
    <n v="0"/>
    <m/>
    <m/>
    <m/>
    <s v="24/10/2025"/>
    <n v="10"/>
    <n v="24"/>
    <n v="2025"/>
    <s v="X TRAIL[T33] e-POWER   ADVAN AT 1500CC 6AB A"/>
    <s v="BM46222611A"/>
    <s v="JN1T33JB1Z0010557"/>
    <n v="6406155"/>
    <s v="NISSAN"/>
    <s v="NISSAN X "/>
    <n v="1.595532638507954E-2"/>
    <n v="182300000"/>
    <s v="HDI-LIBERTY"/>
    <s v="CAMIONETAPASAJ"/>
    <s v="PARTICULAR"/>
    <n v="0"/>
    <n v="161860677"/>
    <n v="2908656"/>
    <n v="2424248.75"/>
    <m/>
    <m/>
    <m/>
    <s v=""/>
    <s v=""/>
    <s v=""/>
    <m/>
    <m/>
    <m/>
    <s v=""/>
    <s v=""/>
    <s v=""/>
    <m/>
    <m/>
    <m/>
    <m/>
    <m/>
    <m/>
    <m/>
    <m/>
    <m/>
    <x v="3"/>
    <s v="COS"/>
  </r>
  <r>
    <n v="91259553"/>
    <n v="91259553"/>
    <s v="M"/>
    <s v="EFREN"/>
    <n v="0"/>
    <s v="OSORIO"/>
    <s v="CARREÃ‘O"/>
    <d v="1968-07-05T00:00:00"/>
    <s v="HHQ545"/>
    <n v="68001"/>
    <s v="BUCARAMANGA"/>
    <n v="68"/>
    <s v="SANTANDER"/>
    <m/>
    <n v="3174420553"/>
    <n v="0"/>
    <m/>
    <m/>
    <m/>
    <s v="10/10/2025"/>
    <n v="10"/>
    <n v="10"/>
    <n v="2016"/>
    <s v="MARCH ACTIVE MT 1600CC"/>
    <s v="HR16711961K"/>
    <s v="3N1CK3CS2ZL381942"/>
    <n v="6401219"/>
    <s v="NISSAN"/>
    <s v="NISSAN MARCH "/>
    <n v="3.4055649717514125E-2"/>
    <n v="35400000"/>
    <s v="ALLIANZ"/>
    <s v="AUTOMOVIL"/>
    <s v="PARTICULAR"/>
    <s v="EFOSCAR26@HOTMAIL.COM"/>
    <n v="161836272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195493"/>
    <n v="1014195493"/>
    <s v="M"/>
    <s v="IVAN"/>
    <s v="DAVID"/>
    <s v="RODRIGUEZ"/>
    <s v="NEIRA"/>
    <d v="1988-08-18T00:00:00"/>
    <s v="JXX943"/>
    <n v="0"/>
    <s v="BOGOTA"/>
    <n v="25"/>
    <s v="BOGOTA"/>
    <m/>
    <n v="3166946942"/>
    <n v="0"/>
    <m/>
    <m/>
    <m/>
    <s v="30/10/2025"/>
    <n v="10"/>
    <n v="30"/>
    <n v="2022"/>
    <s v="DUSTER [2] INTENS MT 1600CC 4X2"/>
    <s v="J759Q078841"/>
    <s v="9FBHJD208NM052953"/>
    <n v="8006065"/>
    <s v="RENAULT"/>
    <s v="RENAULT DUSTER "/>
    <n v="1.6561467025572006E-2"/>
    <n v="74300000"/>
    <s v="MAPFRE"/>
    <s v="CAMIONETAPASAJ"/>
    <s v="PARTICULAR"/>
    <s v="ivand.rodriguezn@gmail.com"/>
    <n v="161804754"/>
    <n v="1230517"/>
    <n v="1014047.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807916"/>
    <n v="43807916"/>
    <s v="F"/>
    <s v="DIANA"/>
    <s v="CRISTINA"/>
    <s v="TAMAYO"/>
    <s v="VASQUEZ"/>
    <d v="1972-12-19T00:00:00"/>
    <s v="NGT618"/>
    <n v="5001"/>
    <s v="MEDELLIN"/>
    <n v="5"/>
    <s v="ANTIOQUIA"/>
    <m/>
    <n v="3206897177"/>
    <n v="0"/>
    <m/>
    <m/>
    <m/>
    <s v="17/10/2025"/>
    <n v="10"/>
    <n v="17"/>
    <n v="2024"/>
    <s v="MARCH [FL] [2] SENSE AT 1600CC 6AB A"/>
    <s v="HR16665741V"/>
    <s v="3N1CK3CE6ZL415875"/>
    <n v="6401256"/>
    <s v="NISSAN"/>
    <s v="NISSAN MARCH "/>
    <n v="4.6405068027210887E-2"/>
    <n v="58800000"/>
    <s v="SURAMERICANA"/>
    <s v="AUTOMOVIL"/>
    <s v="PARTICULAR"/>
    <s v="dianactv72@gmail.com"/>
    <n v="161909690"/>
    <n v="2728618"/>
    <n v="2272956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783851"/>
    <n v="5783851"/>
    <s v="M"/>
    <s v="MARCELINO"/>
    <n v="0"/>
    <s v="BUSTOS"/>
    <s v="PEREA"/>
    <d v="1956-06-04T00:00:00"/>
    <s v="UDT737"/>
    <n v="68001"/>
    <s v="BUCARAMANGA"/>
    <n v="68"/>
    <s v="SANTANDER"/>
    <m/>
    <n v="3163990834"/>
    <n v="0"/>
    <m/>
    <m/>
    <m/>
    <s v="30/10/2025"/>
    <n v="10"/>
    <n v="30"/>
    <n v="2015"/>
    <s v="PRADO [LC 150] TX-L [FL] TP 3000CC 5P TD"/>
    <s v="1KD2470436"/>
    <s v="JTEBH3FJ8F5088158"/>
    <n v="9008186"/>
    <s v="TOYOTA"/>
    <s v="TOYOTA PRADO "/>
    <n v="1.0628423720223011E-2"/>
    <n v="197300000"/>
    <s v="BOLIVAR"/>
    <s v="CAMPERO"/>
    <s v="PARTICULAR"/>
    <s v="Marbus456@gmail.com"/>
    <n v="161834052"/>
    <n v="2096988"/>
    <n v="1742174.72"/>
    <m/>
    <m/>
    <m/>
    <s v=""/>
    <s v=""/>
    <s v=""/>
    <m/>
    <m/>
    <m/>
    <s v=""/>
    <s v=""/>
    <s v=""/>
    <m/>
    <m/>
    <m/>
    <m/>
    <m/>
    <m/>
    <m/>
    <m/>
    <m/>
    <x v="2"/>
    <s v="COS"/>
  </r>
  <r>
    <n v="22458035"/>
    <n v="22458035"/>
    <s v="F"/>
    <s v="ALBA"/>
    <s v="LUZ"/>
    <s v="BARRIOS"/>
    <s v="OTERO"/>
    <d v="1965-05-09T00:00:00"/>
    <s v="GIL486"/>
    <n v="8078"/>
    <s v="BARANOA"/>
    <n v="8"/>
    <s v="ATLANTICO"/>
    <m/>
    <n v="3204983586"/>
    <n v="3003537421"/>
    <m/>
    <m/>
    <m/>
    <s v="11/10/2025"/>
    <n v="10"/>
    <n v="11"/>
    <n v="2020"/>
    <s v="DUSTER [FL] DYNAMIQUE/INTEN TP 2000CC 4X2"/>
    <s v="E412C168458"/>
    <s v="9FBHSR5BALM051770"/>
    <n v="8006053"/>
    <s v="RENAULT"/>
    <s v="RENAULT DUSTER "/>
    <n v="4.0576681887366822E-2"/>
    <n v="65700000"/>
    <s v="HDI-LIBERTY"/>
    <s v="CAMIONETAPASAJ"/>
    <s v="PARTICULAR"/>
    <s v="albab6547@gmail.com"/>
    <n v="161802736"/>
    <n v="2665888"/>
    <n v="2220241.6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618594"/>
    <n v="1130618594"/>
    <s v="M"/>
    <s v="JULIAN"/>
    <n v="0"/>
    <s v="RIASCOS"/>
    <s v="ENRIQUEZ"/>
    <d v="1988-06-13T00:00:00"/>
    <s v="EFQ266"/>
    <n v="76001"/>
    <s v="CALI"/>
    <n v="76"/>
    <s v="VALLE DEL CAUCA"/>
    <m/>
    <n v="3007603291"/>
    <n v="0"/>
    <m/>
    <m/>
    <m/>
    <s v="07/10/2025"/>
    <n v="10"/>
    <n v="7"/>
    <n v="2018"/>
    <s v="SANDERO [2] AUTHENTIQUE / L MT 1600CC 8V AA"/>
    <s v="A812UD41127"/>
    <s v="9FB5SREB4JM973625"/>
    <n v="8001188"/>
    <s v="RENAULT"/>
    <s v="RENAULT SANDERO "/>
    <n v="4.8791061007957562E-2"/>
    <n v="37700000"/>
    <s v="HDI-LIBERTY"/>
    <s v="AUTOMOVIL"/>
    <s v="PARTICULAR"/>
    <s v="jriascos88@gmail.com"/>
    <n v="161899416"/>
    <n v="1839423"/>
    <n v="1525733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0216827"/>
    <n v="1010216827"/>
    <s v="M"/>
    <s v="GUSTAVO"/>
    <s v="ADOLFO"/>
    <s v="MARTINEZ"/>
    <s v="HERNANDEZ"/>
    <d v="1994-08-24T00:00:00"/>
    <s v="NYR624"/>
    <n v="0"/>
    <s v="BOGOTA"/>
    <n v="25"/>
    <s v="BOGOTA"/>
    <m/>
    <n v="3215077826"/>
    <n v="0"/>
    <m/>
    <m/>
    <m/>
    <s v="11/10/2025"/>
    <n v="10"/>
    <n v="11"/>
    <n v="2025"/>
    <s v="NIRO [2] ZENITH AT 1600CC 7AB C"/>
    <s v="G4LLRS333368"/>
    <s v="KNACR81EGS5193389"/>
    <n v="4606176"/>
    <s v="KIA"/>
    <s v="KIA NIRO "/>
    <n v="2.7616141953619115E-2"/>
    <n v="142300000"/>
    <s v="MAPFRE"/>
    <s v="CAMIONETAPASAJ"/>
    <s v="PARTICULAR"/>
    <s v="gustavo.martinez.h305@gmail.com"/>
    <n v="161937388"/>
    <n v="3929777"/>
    <n v="3282333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2495382"/>
    <n v="1072495382"/>
    <s v="M"/>
    <s v="JUAN"/>
    <s v="GABRIEL"/>
    <s v="ROJAA"/>
    <s v="GOMEZ"/>
    <d v="1993-02-26T00:00:00"/>
    <s v="GRT276"/>
    <n v="25743"/>
    <s v="SILVANIA"/>
    <n v="25"/>
    <s v="CUNDINAMARCA"/>
    <m/>
    <n v="3235872182"/>
    <n v="0"/>
    <m/>
    <m/>
    <m/>
    <s v="09/10/2025"/>
    <n v="10"/>
    <n v="9"/>
    <n v="2023"/>
    <s v="FORTUNER [2] [F 2.8L SRV TP 2800CC TD 7A"/>
    <s v="1GD5438271"/>
    <s v="8AJBA3FS8P0346757"/>
    <n v="9008238"/>
    <s v="TOYOTA"/>
    <s v="TOYOTA FORTUNER "/>
    <n v="2.3973711111111112E-2"/>
    <n v="270000000"/>
    <s v="HDI-LIBERTY"/>
    <s v="CAMPERO"/>
    <s v="PARTICULAR"/>
    <n v="0"/>
    <n v="161908554"/>
    <n v="6472902"/>
    <n v="5419413.12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748926"/>
    <n v="6748926"/>
    <s v="M"/>
    <s v="JAVIER"/>
    <s v="ENRIQUE"/>
    <s v="MORENO"/>
    <s v="JIMENEZ"/>
    <d v="1948-07-05T00:00:00"/>
    <s v="MCT402"/>
    <n v="0"/>
    <s v="BOGOTA"/>
    <n v="25"/>
    <s v="BOGOTA"/>
    <m/>
    <n v="3106995544"/>
    <n v="3138493716"/>
    <m/>
    <m/>
    <m/>
    <s v="19/10/2025"/>
    <n v="10"/>
    <n v="19"/>
    <n v="2013"/>
    <s v="KOLEOS [1][FL] PRIVILEGE AT 2500CC 4X4 CT"/>
    <s v="2TRA703P100346"/>
    <s v="VF1VY0CAVDC411172"/>
    <n v="8008009"/>
    <s v="RENAULT"/>
    <s v="RENAULT KOLEOS "/>
    <n v="3.0792585371702638E-2"/>
    <n v="41700000"/>
    <s v="HDI-LIBERTY"/>
    <s v="CAMPERO"/>
    <s v="PARTICULAR"/>
    <n v="0"/>
    <n v="29954775"/>
    <n v="1284050.81"/>
    <n v="1059034.29"/>
    <m/>
    <m/>
    <m/>
    <n v="29982209"/>
    <n v="1212574.97"/>
    <n v="998970.56"/>
    <m/>
    <m/>
    <m/>
    <s v=""/>
    <s v=""/>
    <s v=""/>
    <m/>
    <m/>
    <m/>
    <m/>
    <m/>
    <m/>
    <m/>
    <m/>
    <m/>
    <x v="0"/>
    <s v="COS"/>
  </r>
  <r>
    <n v="7227112"/>
    <n v="7227112"/>
    <s v="M"/>
    <s v="JESUS"/>
    <s v="ANTONIO"/>
    <s v="PUERTO"/>
    <s v="DIAZ"/>
    <d v="1970-12-25T00:00:00"/>
    <s v="HRN090"/>
    <n v="0"/>
    <s v="IBAGUE"/>
    <n v="73"/>
    <s v="TOLIMA"/>
    <m/>
    <n v="3104812378"/>
    <n v="0"/>
    <m/>
    <m/>
    <m/>
    <s v="06/10/2026"/>
    <n v="10"/>
    <n v="6"/>
    <n v="2014"/>
    <s v="CAPTIVA SPORT AT 2400CC 5P 4X"/>
    <s v="CES576722"/>
    <s v="3GNAL7EK3ES576722"/>
    <n v="1606221"/>
    <s v="CHEVROLET"/>
    <s v="CHEVROLET CAPTIVA "/>
    <n v="4.4597655786350152E-2"/>
    <n v="33700000"/>
    <s v="BOLIVAR"/>
    <s v="CAMIONETAPASAJ"/>
    <s v="PARTICULAR"/>
    <n v="0"/>
    <n v="161856939"/>
    <n v="1502941"/>
    <n v="1242975.65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360178"/>
    <n v="22360178"/>
    <s v="F"/>
    <s v="MARIA"/>
    <s v="INMACULADA"/>
    <s v="CHAR"/>
    <s v="ABDALA"/>
    <d v="1944-12-29T00:00:00"/>
    <s v="UUZ119"/>
    <n v="0"/>
    <s v="BARRANQUILLA"/>
    <n v="8"/>
    <s v="ATLANTICO"/>
    <m/>
    <n v="3155485310"/>
    <n v="3001190522"/>
    <m/>
    <m/>
    <m/>
    <s v="23/10/2025"/>
    <n v="10"/>
    <n v="23"/>
    <n v="2016"/>
    <s v="SENTRA B17 ADVANCE TP 1800CC 2AB A"/>
    <s v="MRA8485250H"/>
    <s v="3N1AB7AD4ZL804054"/>
    <n v="6401203"/>
    <s v="NISSAN"/>
    <s v="NISSAN SENTRA "/>
    <n v="3.2731158129175944E-2"/>
    <n v="44900000"/>
    <s v="BOLIVAR"/>
    <s v="AUTOMOVIL"/>
    <s v="PARTICULAR"/>
    <n v="0"/>
    <n v="161812750"/>
    <n v="1469629"/>
    <n v="1214981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00818"/>
    <n v="51800818"/>
    <s v="F"/>
    <s v="FLOR"/>
    <s v="CARLINA"/>
    <s v="AYALA"/>
    <s v="MORENO"/>
    <d v="1965-09-09T00:00:00"/>
    <s v="FOX149"/>
    <n v="0"/>
    <s v="BOGOTA"/>
    <n v="25"/>
    <s v="BOGOTA"/>
    <m/>
    <n v="3508299561"/>
    <n v="0"/>
    <m/>
    <m/>
    <m/>
    <s v="20/10/2025"/>
    <n v="10"/>
    <n v="20"/>
    <n v="2019"/>
    <s v="LOGAN [2] AUTHENTIQUE / L MT 1600CC 8V AA"/>
    <s v="A812UE97275"/>
    <s v="9FB4SREB4KM683808"/>
    <n v="8001187"/>
    <s v="RENAULT"/>
    <s v="RENAULT LOGAN "/>
    <n v="3.5743973333333331E-2"/>
    <n v="37500000"/>
    <s v="HDI SEGUROS"/>
    <s v="AUTOMOVIL"/>
    <s v="PARTICULAR"/>
    <n v="0"/>
    <n v="161815203"/>
    <n v="1340399"/>
    <n v="1106385.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575438"/>
    <n v="36575438"/>
    <s v="F"/>
    <s v="BEATRIZ"/>
    <s v="TOMASA"/>
    <s v="JIMENEZ"/>
    <s v="MARTINEZ"/>
    <d v="1953-12-29T00:00:00"/>
    <s v="LWR900"/>
    <n v="0"/>
    <s v="SAN SEBASTIAN DE BUENAVISTA"/>
    <n v="47"/>
    <s v="MAGDALENA"/>
    <m/>
    <n v="3116597220"/>
    <n v="3234644705"/>
    <m/>
    <m/>
    <m/>
    <s v="18/10/2025"/>
    <n v="10"/>
    <n v="18"/>
    <n v="2023"/>
    <s v="CAPTIVA [2] PREMIER TURBO TP 1500CC T 4X2"/>
    <s v="LJO18N90720837"/>
    <s v="LZWADAGA8PB045941"/>
    <n v="1606245"/>
    <s v="CHEVROLET"/>
    <s v="CHEVROLET CAPTIVA "/>
    <n v="4.7709294653014787E-2"/>
    <n v="87900000"/>
    <s v="MAPFRE"/>
    <s v="CAMIONETAPASAJ"/>
    <s v="PARTICULAR"/>
    <s v="saudymj@hotmail.com"/>
    <n v="161904866"/>
    <n v="4193647"/>
    <n v="3504073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52215736"/>
    <n v="1152215736"/>
    <s v="F"/>
    <s v="ANGIE"/>
    <s v="LORENA"/>
    <s v="CALVACHE"/>
    <s v="OTALVARO"/>
    <d v="1996-12-13T00:00:00"/>
    <s v="KZQ073"/>
    <n v="5001"/>
    <s v="MEDELLIN"/>
    <n v="5"/>
    <s v="ANTIOQUIA"/>
    <m/>
    <n v="3137368833"/>
    <n v="0"/>
    <m/>
    <m/>
    <m/>
    <s v="03/10/2025"/>
    <n v="10"/>
    <n v="3"/>
    <n v="2022"/>
    <s v="ONIX [2] LTZ TP 1000CC T 4P 6AB A"/>
    <s v="L4F213274939"/>
    <s v="9BGEN69K0NG158216"/>
    <n v="1601343"/>
    <s v="CHEVROLET"/>
    <s v="CHEVROLET ONIX "/>
    <n v="3.8079341752577316E-2"/>
    <n v="58200000"/>
    <s v="MAPFRE"/>
    <s v="AUTOMOVIL"/>
    <s v="PARTICULAR"/>
    <s v="angiecalvacheotalvaro@gmail.com"/>
    <n v="29933507"/>
    <n v="2216217.69"/>
    <n v="1842367.81"/>
    <m/>
    <m/>
    <m/>
    <n v="29999619"/>
    <n v="13441286.26"/>
    <n v="11275198.539999999"/>
    <m/>
    <m/>
    <m/>
    <s v=""/>
    <s v=""/>
    <s v=""/>
    <m/>
    <m/>
    <m/>
    <m/>
    <m/>
    <m/>
    <m/>
    <m/>
    <m/>
    <x v="0"/>
    <s v="COS"/>
  </r>
  <r>
    <n v="1098740322"/>
    <n v="1098740322"/>
    <s v="F"/>
    <s v="SILVIA"/>
    <s v="CATALINA"/>
    <s v="PARRA"/>
    <s v="JIMENEZ"/>
    <d v="1993-07-10T00:00:00"/>
    <s v="KTQ132"/>
    <n v="68001"/>
    <s v="BUCARAMANGA"/>
    <n v="68"/>
    <s v="SANTANDER"/>
    <m/>
    <n v="3002920512"/>
    <n v="3022879586"/>
    <m/>
    <m/>
    <m/>
    <s v="05/10/2025"/>
    <n v="10"/>
    <n v="5"/>
    <n v="2022"/>
    <s v="ARONA FR TP 1600CC"/>
    <s v="CWV375874"/>
    <s v="VSSZZZKJZNR001125"/>
    <n v="8206013"/>
    <s v="SEAT"/>
    <s v="SEAT ARONA "/>
    <n v="2.5491622377622376E-2"/>
    <n v="71500000"/>
    <s v="HDI-LIBERTY"/>
    <s v="CAMIONETAPASAJ"/>
    <s v="PARTICULAR"/>
    <s v="SILVIACATA10@HOTMAIL.COM"/>
    <n v="161848225"/>
    <n v="1822651"/>
    <n v="1511639.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35577"/>
    <n v="19435577"/>
    <s v="M"/>
    <s v="ALFONSO"/>
    <n v="0"/>
    <s v="GIRALDO"/>
    <s v="SIERRA"/>
    <d v="1960-12-27T00:00:00"/>
    <s v="DAR972"/>
    <n v="0"/>
    <s v="BOGOTA"/>
    <n v="25"/>
    <s v="BOGOTA"/>
    <m/>
    <n v="3164724215"/>
    <n v="3156161035"/>
    <m/>
    <m/>
    <m/>
    <s v="31/10/2025"/>
    <n v="10"/>
    <n v="31"/>
    <n v="2020"/>
    <s v="KICKS ADVANCE TP 1600CC R17"/>
    <s v="HR16709636T"/>
    <s v="3N8CP5HD9ZL601926"/>
    <n v="6406132"/>
    <s v="NISSAN"/>
    <s v="NISSAN KICKS "/>
    <n v="1.9750445945945945E-2"/>
    <n v="74000000"/>
    <s v="BOLIVAR"/>
    <s v="CAMIONETAPASAJ"/>
    <s v="PARTICULAR"/>
    <s v="agiraldo.s@hotmail.com"/>
    <n v="161917265"/>
    <n v="1461533"/>
    <n v="1208178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371919"/>
    <n v="71371919"/>
    <s v="M"/>
    <s v="JHON"/>
    <s v="FREDY"/>
    <s v="NANCLARES"/>
    <s v="RODRIGUEZ"/>
    <d v="1981-03-26T00:00:00"/>
    <s v="LKU501"/>
    <n v="5001"/>
    <s v="MEDELLIN"/>
    <n v="5"/>
    <s v="ANTIOQUIA"/>
    <m/>
    <n v="3137235439"/>
    <n v="0"/>
    <m/>
    <m/>
    <m/>
    <s v="11/10/2026"/>
    <n v="10"/>
    <n v="11"/>
    <n v="2022"/>
    <s v="FORTUNER [2] [F 2.8L SRV TP 2800CC TD 7A"/>
    <s v="1GD5211608"/>
    <s v="8AJBA3FS9N0321671"/>
    <n v="9008238"/>
    <s v="TOYOTA"/>
    <s v="TOYOTA FORTUNER "/>
    <n v="1.7697989670242352E-2"/>
    <n v="251700000"/>
    <s v="BOLIVAR"/>
    <s v="CAMPERO"/>
    <s v="PARTICULAR"/>
    <s v="jnanro0326@hotmail.com"/>
    <n v="161806706"/>
    <n v="4454584"/>
    <n v="3723347.79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066562"/>
    <n v="19066562"/>
    <s v="M"/>
    <s v="JOSE"/>
    <s v="DEL CARMEN"/>
    <s v="GOMEZ"/>
    <s v="ESPINDOLA"/>
    <d v="1949-02-18T00:00:00"/>
    <s v="LYK417"/>
    <n v="66001"/>
    <s v="PEREIRA"/>
    <n v="66"/>
    <s v="RISARALDA"/>
    <m/>
    <n v="3127043844"/>
    <n v="3015530180"/>
    <m/>
    <m/>
    <m/>
    <s v="15/10/2025"/>
    <n v="10"/>
    <n v="15"/>
    <n v="2024"/>
    <s v="ESCAPE [4] ACTIVE AT 2500CC 4X2"/>
    <s v="RUA93728"/>
    <s v="1FMCU0GZ8RUA93728"/>
    <n v="3006163"/>
    <s v="FORD"/>
    <s v="FORD ESCAPE "/>
    <n v="1.226512268115942E-2"/>
    <n v="138000000"/>
    <s v="SURAMERICANA"/>
    <s v="CAMIONETA PASAJEROS"/>
    <s v="PARTICULAR"/>
    <s v="jogomeze@utp.edu.co"/>
    <n v="29929747"/>
    <n v="1692586.93"/>
    <n v="1402341.96"/>
    <m/>
    <m/>
    <m/>
    <s v=""/>
    <s v=""/>
    <s v=""/>
    <m/>
    <m/>
    <m/>
    <n v="30045685"/>
    <n v="2343933.58"/>
    <n v="1949692.08"/>
    <m/>
    <m/>
    <m/>
    <m/>
    <m/>
    <m/>
    <m/>
    <m/>
    <m/>
    <x v="2"/>
    <s v="COS"/>
  </r>
  <r>
    <n v="79715327"/>
    <n v="79715327"/>
    <s v="M"/>
    <s v="RAUL"/>
    <s v="ANTONIO"/>
    <s v="CRUZ"/>
    <s v="BAYONA"/>
    <d v="1975-09-20T00:00:00"/>
    <s v="HJX539"/>
    <n v="0"/>
    <s v="BOGOTA"/>
    <n v="25"/>
    <s v="BOGOTA"/>
    <m/>
    <n v="3223244506"/>
    <n v="3175879300"/>
    <m/>
    <m/>
    <m/>
    <s v="13/10/2025"/>
    <n v="10"/>
    <n v="13"/>
    <n v="2014"/>
    <s v="DUSTER EXPRESSION MT 1600CC 4X2"/>
    <s v="A690Q182778"/>
    <s v="9FBHSRC85EM015007"/>
    <n v="8006033"/>
    <s v="RENAULT"/>
    <s v="RENAULT DUSTER "/>
    <n v="3.7315470737913484E-2"/>
    <n v="39300000"/>
    <s v="ALLIANZ"/>
    <s v="CAMIONETAPASAJ"/>
    <s v="PARTICULAR"/>
    <s v="racb7971@gmail.com"/>
    <n v="161815588"/>
    <n v="1466498"/>
    <n v="1212351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4107144"/>
    <n v="1064107144"/>
    <s v="F"/>
    <s v="VIVIANA"/>
    <s v="MARCELA"/>
    <s v="CORTES"/>
    <s v="AVILA"/>
    <d v="1986-05-13T00:00:00"/>
    <s v="FPV955"/>
    <n v="0"/>
    <s v="CARTAGENA"/>
    <n v="13"/>
    <s v="BOLIVAR"/>
    <m/>
    <n v="3204434631"/>
    <n v="3117946600"/>
    <m/>
    <m/>
    <m/>
    <s v="11/10/2026"/>
    <n v="10"/>
    <n v="11"/>
    <n v="2019"/>
    <s v="TRACKER [FL] LS TP 1800CC"/>
    <s v="CKL174697"/>
    <s v="3GNCJ8EE8KL174697"/>
    <n v="1606235"/>
    <s v="CHEVROLET"/>
    <s v="CHEVROLET TRACKER "/>
    <n v="4.0481996527777779E-2"/>
    <n v="57600000"/>
    <s v="BOLIVAR"/>
    <s v="CAMIONETAPASAJ"/>
    <s v="PARTICULAR"/>
    <n v="0"/>
    <n v="161806916"/>
    <n v="2331763"/>
    <n v="1939464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438806"/>
    <n v="40438806"/>
    <s v="F"/>
    <s v="ADBEIDA"/>
    <s v="JAZMIN"/>
    <s v="BORDA"/>
    <s v="DIAZ"/>
    <d v="1976-06-02T00:00:00"/>
    <s v="NQN398"/>
    <n v="50001"/>
    <s v="VILLAVICENCIO"/>
    <n v="50"/>
    <s v="META"/>
    <m/>
    <n v="3212361969"/>
    <n v="0"/>
    <m/>
    <m/>
    <m/>
    <s v="10/10/2025"/>
    <n v="10"/>
    <n v="10"/>
    <n v="2025"/>
    <s v="TRACKER [3] TURBO LS AT 1200CC 4X2 A"/>
    <s v="L4H240645196"/>
    <s v="8AGEA76C0SR100906"/>
    <n v="1606258"/>
    <s v="CHEVROLET"/>
    <s v="CHEVROLET TRACKER "/>
    <n v="3.3820573770491802E-2"/>
    <n v="97600000"/>
    <s v="HDI-LIBERTY"/>
    <s v="CAMIONETAPASAJ"/>
    <s v="PARTICULAR"/>
    <s v="Adyabodi@Hotmail.Com"/>
    <n v="161915400"/>
    <n v="3300888"/>
    <n v="2753855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43905"/>
    <n v="43543905"/>
    <s v="F"/>
    <s v="VIVIANA"/>
    <s v="MARIA"/>
    <s v="ARANGO"/>
    <s v="SOSA"/>
    <d v="1970-01-07T00:00:00"/>
    <s v="LRZ017"/>
    <n v="5001"/>
    <s v="MEDELLIN"/>
    <n v="5"/>
    <s v="ANTIOQUIA"/>
    <m/>
    <n v="3117759979"/>
    <n v="0"/>
    <m/>
    <m/>
    <m/>
    <s v="07/10/2025"/>
    <n v="10"/>
    <n v="7"/>
    <n v="2023"/>
    <s v="CX30 GRAND TOURING TP 2000CC 7AB R"/>
    <s v="PE40758157"/>
    <s v="3MVDM2W7APL206539"/>
    <n v="5606101"/>
    <s v="MAZDA"/>
    <s v="MAZDA CX30 "/>
    <n v="3.7078374429223744E-2"/>
    <n v="109500000"/>
    <s v="MAPFRE"/>
    <s v="CAMIONETAPASAJ"/>
    <s v="PARTICULAR"/>
    <s v="vivi70arango@hotmail.com"/>
    <n v="161804318"/>
    <n v="4060082"/>
    <n v="3391833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5322823"/>
    <n v="1085322823"/>
    <s v="M"/>
    <s v="CAMILO"/>
    <n v="0"/>
    <s v="CABRERA"/>
    <s v="CHARRIA"/>
    <d v="1995-08-15T00:00:00"/>
    <s v="AVK333"/>
    <n v="52001"/>
    <s v="PASTO"/>
    <n v="52"/>
    <s v="NARIÃ‘O"/>
    <m/>
    <n v="3136319219"/>
    <n v="0"/>
    <m/>
    <m/>
    <m/>
    <s v="30/10/2025"/>
    <n v="10"/>
    <n v="30"/>
    <n v="2016"/>
    <s v="MARCH [FL] SENSE AT 1600CC 2AB"/>
    <s v="HR16710871K"/>
    <s v="3N1CK3CD9ZL381650"/>
    <n v="6401216"/>
    <s v="NISSAN"/>
    <s v="NISSAN MARCH "/>
    <n v="4.8129346049046319E-2"/>
    <n v="36700000"/>
    <s v="PREVISORA"/>
    <s v="AUTOMOVIL"/>
    <s v="PARTICULAR"/>
    <s v="charriachef@gmail.com"/>
    <n v="161829966"/>
    <n v="1766347"/>
    <n v="1464325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42356"/>
    <n v="51942356"/>
    <s v="F"/>
    <s v="MARIA"/>
    <s v="TERESA"/>
    <s v="MATEUS"/>
    <s v="VARGAS"/>
    <d v="1969-12-29T00:00:00"/>
    <s v="LQZ619"/>
    <n v="0"/>
    <s v="BOGOTA"/>
    <n v="25"/>
    <s v="BOGOTA"/>
    <m/>
    <n v="3158945887"/>
    <n v="3056106311"/>
    <m/>
    <m/>
    <m/>
    <s v="11/10/2025"/>
    <n v="10"/>
    <n v="11"/>
    <n v="2022"/>
    <s v="T-CROSS TRENDLINE TP 1000CC T 6AB ABS"/>
    <s v="DHS423516"/>
    <s v="9BWBH6BF3N4058308"/>
    <n v="9206084"/>
    <s v="VOLKSWAGEN"/>
    <s v="VOLKSWAGEN T-CROSS "/>
    <n v="1.6338075793184487E-2"/>
    <n v="85100000"/>
    <s v="HDI-LIBERTY"/>
    <s v="CAMIONETA PASAJEROS"/>
    <s v="PARTICULAR"/>
    <s v="mariateresamateus28@gmail.com"/>
    <n v="29951963"/>
    <n v="1390370.25"/>
    <n v="1148378.3600000001"/>
    <m/>
    <m/>
    <m/>
    <s v=""/>
    <s v=""/>
    <s v=""/>
    <m/>
    <m/>
    <m/>
    <n v="30031237"/>
    <n v="1814717.94"/>
    <n v="1504973.06"/>
    <m/>
    <m/>
    <m/>
    <m/>
    <m/>
    <m/>
    <m/>
    <m/>
    <m/>
    <x v="1"/>
    <s v="COS"/>
  </r>
  <r>
    <n v="32519620"/>
    <n v="32519620"/>
    <s v="F"/>
    <s v="MARTA"/>
    <s v="LUZ"/>
    <s v="MENESES"/>
    <s v="GARCIA"/>
    <d v="1954-09-26T00:00:00"/>
    <s v="IEU629"/>
    <n v="0"/>
    <s v="BOGOTA"/>
    <n v="25"/>
    <s v="BOGOTA"/>
    <m/>
    <n v="3128320867"/>
    <n v="0"/>
    <m/>
    <m/>
    <m/>
    <s v="30/10/2025"/>
    <n v="10"/>
    <n v="30"/>
    <n v="2015"/>
    <s v="CERATO PRO 1.6L MT 1600CC 4P 2A"/>
    <s v="G4FGEH731098"/>
    <s v="KNAFX411BF5888538"/>
    <n v="4601161"/>
    <s v="KIA"/>
    <s v="KIA CERATO "/>
    <n v="2.8501824324324323E-2"/>
    <n v="44400000"/>
    <s v="BOLIVAR"/>
    <s v="AUTOMOVIL"/>
    <s v="PARTICULAR"/>
    <s v="marluzmene@yahoo.es"/>
    <n v="161808314"/>
    <n v="1265481"/>
    <n v="1043429.6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47336199"/>
    <n v="1047336199"/>
    <s v="M"/>
    <s v="JORGE"/>
    <s v="ARMANDO"/>
    <s v="SALAS"/>
    <s v="TAIBEL"/>
    <d v="1987-09-21T00:00:00"/>
    <s v="GJM078"/>
    <n v="0"/>
    <s v="BOGOTA"/>
    <n v="25"/>
    <s v="BOGOTA"/>
    <m/>
    <n v="3017402049"/>
    <n v="3014558144"/>
    <m/>
    <m/>
    <m/>
    <s v="24/10/2025"/>
    <n v="10"/>
    <n v="24"/>
    <n v="2020"/>
    <s v="KICKS SENSE MT 1600CC R16"/>
    <s v="HR16756097T"/>
    <s v="3N8CP5HD6ZL603939"/>
    <n v="6406130"/>
    <s v="NISSAN"/>
    <s v="NISSAN KICKS "/>
    <n v="2.9550014388489209E-2"/>
    <n v="69500000"/>
    <s v="MAPFRE"/>
    <s v="CAMIONETAPASAJ"/>
    <s v="PARTICULAR"/>
    <s v="jsalast2@gmail.com"/>
    <n v="161814426"/>
    <n v="2053726"/>
    <n v="1705820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243568"/>
    <n v="37243568"/>
    <s v="F"/>
    <s v="MARINA"/>
    <n v="0"/>
    <s v="REYES"/>
    <s v="MONSALVE"/>
    <d v="1954-11-05T00:00:00"/>
    <s v="KOY477"/>
    <n v="0"/>
    <s v="BOGOTA"/>
    <n v="25"/>
    <s v="BOGOTA"/>
    <m/>
    <n v="3123039290"/>
    <n v="3165264569"/>
    <m/>
    <m/>
    <m/>
    <s v="22/10/2025"/>
    <n v="10"/>
    <n v="22"/>
    <n v="2021"/>
    <s v="T-CROSS TRENDLINE TP 1000CC T 6AB ABS"/>
    <s v="DHS325859"/>
    <s v="9BWBH6BF2M4081870"/>
    <n v="9206084"/>
    <s v="VOLKSWAGEN"/>
    <s v="VOLKSWAGEN T-CROSS "/>
    <n v="3.897494381313131E-2"/>
    <n v="79200000"/>
    <s v="MAPFRE"/>
    <s v="CAMIONETA PASAJEROS"/>
    <s v="PARTICULAR"/>
    <s v="Marinareyesmonsalve@gmail.com"/>
    <n v="29971028"/>
    <n v="3086815.55"/>
    <n v="2573962.65"/>
    <m/>
    <m/>
    <m/>
    <s v=""/>
    <s v=""/>
    <s v=""/>
    <m/>
    <m/>
    <m/>
    <n v="30153116"/>
    <n v="3409603.29"/>
    <n v="2845212.85"/>
    <m/>
    <m/>
    <m/>
    <m/>
    <m/>
    <m/>
    <m/>
    <m/>
    <m/>
    <x v="0"/>
    <s v="COS"/>
  </r>
  <r>
    <n v="43625043"/>
    <n v="43625043"/>
    <s v="F"/>
    <s v="PAOLA"/>
    <s v="ANDREA"/>
    <s v="RENDON"/>
    <n v="0"/>
    <d v="1977-06-04T00:00:00"/>
    <s v="GVP945"/>
    <n v="5001"/>
    <s v="MEDELLIN"/>
    <n v="5"/>
    <s v="ANTIOQUIA"/>
    <m/>
    <n v="3014445798"/>
    <n v="0"/>
    <m/>
    <m/>
    <m/>
    <s v="15/10/2025"/>
    <n v="10"/>
    <n v="15"/>
    <n v="2021"/>
    <s v="RIO VIBRANT TP 1400CC 5P"/>
    <s v="G4LCKE732479"/>
    <s v="3KPA351AAME299301"/>
    <n v="4601262"/>
    <s v="KIA"/>
    <s v="KIA RIO "/>
    <n v="3.7031853391304347E-2"/>
    <n v="57500000"/>
    <s v="HDI-LIBERTY"/>
    <s v="AUTOMOVIL"/>
    <s v="PARTICULAR"/>
    <n v="0"/>
    <n v="29930589"/>
    <n v="2129331.5699999998"/>
    <n v="1769354.26"/>
    <m/>
    <m/>
    <m/>
    <n v="29995790"/>
    <n v="2550454.9"/>
    <n v="2123239.41"/>
    <m/>
    <m/>
    <m/>
    <s v=""/>
    <s v=""/>
    <s v=""/>
    <m/>
    <m/>
    <m/>
    <m/>
    <m/>
    <m/>
    <m/>
    <m/>
    <m/>
    <x v="0"/>
    <s v="COS"/>
  </r>
  <r>
    <n v="39790056"/>
    <n v="39790056"/>
    <s v="F"/>
    <s v="LUZ"/>
    <s v="AMPARO"/>
    <s v="CRISTANCHO"/>
    <s v="SABINO"/>
    <d v="1971-02-04T00:00:00"/>
    <s v="LQZ964"/>
    <n v="0"/>
    <s v="CHIA"/>
    <n v="25"/>
    <s v="CUNDINAMARCA"/>
    <m/>
    <n v="3134379537"/>
    <n v="3102581690"/>
    <m/>
    <m/>
    <m/>
    <s v="09/10/2025"/>
    <n v="10"/>
    <n v="9"/>
    <n v="2023"/>
    <s v="YARIS CROSS XS HYBRID TP 1500CC 8AB 4X2"/>
    <s v="M15ABG75419"/>
    <s v="JTDKBABB2PA104906"/>
    <n v="9006181"/>
    <s v="TOYOTA"/>
    <s v="TOYOTA YARIS "/>
    <n v="1.5390202574750829E-2"/>
    <n v="120400000"/>
    <s v="HDI-LIBERTY"/>
    <s v="CAMIONETA PASAJEROS"/>
    <s v="PARTICULAR"/>
    <s v="administracion@megaservicecar.com"/>
    <n v="29923481"/>
    <n v="1852980.39"/>
    <n v="1537126.38"/>
    <m/>
    <m/>
    <m/>
    <s v=""/>
    <s v=""/>
    <s v=""/>
    <m/>
    <m/>
    <m/>
    <n v="30033321"/>
    <n v="4145640.03"/>
    <n v="3463731.12"/>
    <m/>
    <m/>
    <m/>
    <m/>
    <m/>
    <m/>
    <m/>
    <m/>
    <m/>
    <x v="1"/>
    <s v="COS"/>
  </r>
  <r>
    <n v="30401070"/>
    <n v="30401070"/>
    <s v="F"/>
    <s v="CAROLINA"/>
    <n v="0"/>
    <s v="DIAZ"/>
    <s v="BELLO"/>
    <d v="1979-06-07T00:00:00"/>
    <s v="GTR272"/>
    <n v="17001"/>
    <s v="MANIZALES"/>
    <n v="17"/>
    <s v="CALDAS"/>
    <m/>
    <n v="3007796614"/>
    <n v="3182598865"/>
    <m/>
    <m/>
    <m/>
    <s v="14/10/2025"/>
    <n v="10"/>
    <n v="14"/>
    <n v="2021"/>
    <s v="CX30 GRAND TOURING L TP 2500CC 7AB R"/>
    <s v="PY40277488"/>
    <s v="3MVDM4WLAML102600"/>
    <n v="5606103"/>
    <s v="MAZDA"/>
    <s v="MAZDA CX30 "/>
    <n v="1.838254528122021E-2"/>
    <n v="104900000"/>
    <s v="MAPFRE"/>
    <s v="CAMIONETAPASAJ"/>
    <s v="PARTICULAR"/>
    <s v="JIMMY.BELLO@HOTMAIL.COM"/>
    <n v="161905405"/>
    <n v="1928329"/>
    <n v="1600444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597126"/>
    <n v="51597126"/>
    <s v="F"/>
    <s v="LUZ"/>
    <s v="STELLA"/>
    <s v="MARTINEZ"/>
    <n v="0"/>
    <d v="1961-03-18T00:00:00"/>
    <s v="NXS674"/>
    <n v="0"/>
    <s v="BOGOTA"/>
    <n v="25"/>
    <s v="BOGOTA"/>
    <m/>
    <n v="3112557625"/>
    <n v="0"/>
    <m/>
    <m/>
    <m/>
    <s v="29/10/2025"/>
    <n v="10"/>
    <n v="29"/>
    <n v="2025"/>
    <s v="STEPWAY [2] [FL] ZEN MT 1600CC 16V AA 4AB"/>
    <s v="J759Q316538"/>
    <s v="9FB5SR4DXSM097437"/>
    <n v="8001208"/>
    <s v="RENAULT"/>
    <s v="RENAULT STEPWAY "/>
    <n v="1.6941768443197756E-2"/>
    <n v="71300000"/>
    <s v="HDI-LIBERTY"/>
    <s v="AUTOMOVIL"/>
    <s v="PARTICULAR"/>
    <n v="0"/>
    <n v="29923404"/>
    <n v="1207948.0900000001"/>
    <n v="995082.43"/>
    <m/>
    <m/>
    <m/>
    <s v=""/>
    <s v=""/>
    <s v=""/>
    <m/>
    <m/>
    <m/>
    <n v="30033161"/>
    <n v="1440937.74"/>
    <n v="1190872.05"/>
    <m/>
    <m/>
    <m/>
    <m/>
    <m/>
    <m/>
    <m/>
    <m/>
    <m/>
    <x v="1"/>
    <s v="COS"/>
  </r>
  <r>
    <n v="1098706312"/>
    <n v="1098706312"/>
    <s v="M"/>
    <s v="JANINSON"/>
    <s v="YECID"/>
    <s v="GARCIA"/>
    <s v="QUIROGA"/>
    <d v="1991-06-16T00:00:00"/>
    <s v="UDT667"/>
    <n v="68001"/>
    <s v="BUCARAMANGA"/>
    <n v="68"/>
    <s v="SANTANDER"/>
    <m/>
    <n v="3006072059"/>
    <n v="3045325108"/>
    <m/>
    <m/>
    <m/>
    <s v="22/10/2025"/>
    <n v="10"/>
    <n v="22"/>
    <n v="2016"/>
    <s v="2 [2] Touring MT 1500CC 2AB"/>
    <s v="P540212653"/>
    <s v="3MDDJ2HA6GM101007"/>
    <n v="5601150"/>
    <s v="MAZDA"/>
    <s v="MAZDA 2 "/>
    <n v="4.432544276457883E-2"/>
    <n v="46300000"/>
    <s v="HDI-LIBERTY"/>
    <s v="AUTOMOVIL"/>
    <s v="PARTICULAR"/>
    <s v="janinsongarcia029@gmail.com"/>
    <n v="161848115"/>
    <n v="2052268"/>
    <n v="1704594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652435"/>
    <n v="30652435"/>
    <s v="F"/>
    <s v="VERENA"/>
    <s v="DE"/>
    <s v="NEGRETTE"/>
    <s v="LOPEZ"/>
    <d v="1968-12-25T00:00:00"/>
    <s v="FUV145"/>
    <n v="0"/>
    <s v="LORICA"/>
    <n v="0"/>
    <s v="CÃ“RDOBA"/>
    <m/>
    <n v="3004824711"/>
    <n v="3004829690"/>
    <m/>
    <m/>
    <m/>
    <s v="27/10/2025"/>
    <n v="10"/>
    <n v="27"/>
    <n v="2022"/>
    <s v="CX30 TOURING TP 2000CC 7AB R18 4X"/>
    <s v="PE40725682"/>
    <s v="3MVDM2W7ANL115453"/>
    <n v="5606100"/>
    <s v="MAZDA"/>
    <s v="MAZDA CX30 "/>
    <n v="3.1777622234891681E-2"/>
    <n v="87700000"/>
    <s v="BOLIVAR"/>
    <s v="CAMIONETA PASAJEROS"/>
    <s v="PARTICULAR"/>
    <s v="verenanegrette@gmail.com"/>
    <n v="29972551"/>
    <n v="2786897.47"/>
    <n v="2321930.65"/>
    <m/>
    <m/>
    <m/>
    <s v=""/>
    <s v=""/>
    <s v=""/>
    <m/>
    <m/>
    <m/>
    <n v="30154732"/>
    <n v="3210204.07"/>
    <n v="2677650.48"/>
    <m/>
    <m/>
    <m/>
    <m/>
    <m/>
    <m/>
    <m/>
    <m/>
    <m/>
    <x v="0"/>
    <s v="COS"/>
  </r>
  <r>
    <n v="71733128"/>
    <n v="71733128"/>
    <s v="M"/>
    <s v="LUIS"/>
    <s v="FELIPE"/>
    <s v="VELEZ"/>
    <s v="RESTREPO"/>
    <d v="1972-10-02T00:00:00"/>
    <s v="JQP284"/>
    <n v="5001"/>
    <s v="MEDELLIN"/>
    <n v="5"/>
    <s v="ANTIOQUIA"/>
    <m/>
    <n v="3147712925"/>
    <n v="3116365225"/>
    <m/>
    <m/>
    <m/>
    <s v="05/10/2025"/>
    <n v="10"/>
    <n v="5"/>
    <n v="2021"/>
    <s v="2 [2] [FL] TOURING TP 1500CC 6AB"/>
    <s v="P540584674"/>
    <s v="3MDDJ2HAAMM302552"/>
    <n v="5601190"/>
    <s v="MAZDA"/>
    <s v="MAZDA 2 "/>
    <n v="3.0892377179080825E-2"/>
    <n v="63100000"/>
    <s v="SURAMERICANA"/>
    <s v="AUTOMOVIL"/>
    <s v="PARTICULAR"/>
    <s v="lfvelez1112@hotmail.com"/>
    <n v="161917260"/>
    <n v="1949309"/>
    <n v="1618075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432051"/>
    <n v="91432051"/>
    <s v="M"/>
    <s v="EFREN"/>
    <n v="0"/>
    <s v="ESPEJO"/>
    <s v="SANCHEZ"/>
    <d v="1968-11-04T00:00:00"/>
    <s v="KTK710"/>
    <n v="68001"/>
    <s v="BUCARAMANGA"/>
    <n v="68"/>
    <s v="SANTANDER"/>
    <m/>
    <n v="3157254122"/>
    <n v="0"/>
    <m/>
    <m/>
    <m/>
    <s v="05/10/2025"/>
    <n v="10"/>
    <n v="5"/>
    <n v="2023"/>
    <s v="ONIX [2] RS MT 1000CC 5P T 6AB A"/>
    <s v="L4F230324941"/>
    <s v="9BGED48K0PG296471"/>
    <n v="1601339"/>
    <s v="CHEVROLET"/>
    <s v="CHEVROLET ONIX "/>
    <n v="2.1026096607431339E-2"/>
    <n v="61900000"/>
    <s v="MAPFRE"/>
    <s v="AUTOMOVIL"/>
    <s v="PARTICULAR"/>
    <s v="selivey@hotmail.com"/>
    <n v="29973845"/>
    <n v="1301515.3799999999"/>
    <n v="1073710.3999999999"/>
    <m/>
    <m/>
    <m/>
    <n v="30013619"/>
    <n v="1355918.34"/>
    <n v="1119427.18"/>
    <m/>
    <m/>
    <m/>
    <s v=""/>
    <s v=""/>
    <s v=""/>
    <m/>
    <m/>
    <m/>
    <m/>
    <m/>
    <m/>
    <m/>
    <m/>
    <m/>
    <x v="1"/>
    <s v="COS"/>
  </r>
  <r>
    <n v="1032480839"/>
    <n v="1032480839"/>
    <s v="F"/>
    <s v="MARIA"/>
    <s v="GABRIELA"/>
    <s v="ASCENCIO"/>
    <s v="VERA"/>
    <d v="1996-04-03T00:00:00"/>
    <s v="JYL272"/>
    <n v="0"/>
    <s v="BOGOTA"/>
    <n v="25"/>
    <s v="BOGOTA"/>
    <m/>
    <n v="3214574735"/>
    <n v="3219100057"/>
    <m/>
    <m/>
    <m/>
    <s v="24/10/2025"/>
    <n v="10"/>
    <n v="24"/>
    <n v="2022"/>
    <s v="CX30 PRIME TP 2000CC 7AB R"/>
    <s v="PE40722040"/>
    <s v="3MVDM2W7ANL114373"/>
    <n v="5606098"/>
    <s v="MAZDA"/>
    <s v="MAZDA CX30 "/>
    <n v="2.8269931506849314E-2"/>
    <n v="87600000"/>
    <s v="BOLIVAR"/>
    <s v="CAMIONETAPASAJ"/>
    <s v="PARTICULAR"/>
    <s v="Cvlozada77@gmail.com"/>
    <n v="161815445"/>
    <n v="2476446"/>
    <n v="2061046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95305"/>
    <n v="32695305"/>
    <s v="F"/>
    <s v="ALINA"/>
    <s v="BERTILDA"/>
    <s v="IMBRECHTS"/>
    <s v="MEJIA"/>
    <d v="1957-04-27T00:00:00"/>
    <s v="KSN587"/>
    <n v="0"/>
    <s v="CARTAGENA"/>
    <n v="13"/>
    <s v="BOLIVAR"/>
    <m/>
    <n v="3106154016"/>
    <n v="3004568362"/>
    <m/>
    <m/>
    <m/>
    <s v="15/10/2025"/>
    <n v="10"/>
    <n v="15"/>
    <n v="2022"/>
    <s v="KICKS [FL] EXCLUSIVE TP 1600CC R17 T"/>
    <s v="HR16384173V"/>
    <s v="3N8CP5HE1ZL616865"/>
    <n v="6406143"/>
    <s v="NISSAN"/>
    <s v="NISSAN KICKS "/>
    <n v="1.5854988479262672E-2"/>
    <n v="86800000"/>
    <s v="SURAMERICANA"/>
    <s v="CAMIONETAPASAJ"/>
    <s v="PARTICULAR"/>
    <s v="imbrechts27ai@gmail.com"/>
    <n v="161806230"/>
    <n v="1376213"/>
    <n v="1136481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5854036"/>
    <n v="5854036"/>
    <s v="M"/>
    <s v="CARLOS"/>
    <s v="EDUARDO"/>
    <s v="DUCUARA"/>
    <s v="TAPIERO"/>
    <d v="1971-07-03T00:00:00"/>
    <s v="KRP964"/>
    <n v="41001"/>
    <s v="NEIVA"/>
    <n v="41"/>
    <s v="HUILA"/>
    <m/>
    <n v="3183732727"/>
    <n v="3163206745"/>
    <m/>
    <m/>
    <m/>
    <s v="13/10/2025"/>
    <n v="10"/>
    <n v="13"/>
    <n v="2022"/>
    <s v="FORTUNER [2] [FL] 2.8L SRX TP 2800CC TD 7AB 4X4"/>
    <s v="1GD5211283"/>
    <s v="8AJBA3FS2N0321687"/>
    <n v="9008243"/>
    <s v="TOYOTA"/>
    <s v="TOYOTA FORTUNER "/>
    <n v="1.4772550788022065E-2"/>
    <n v="253800000"/>
    <s v="MAPFRE"/>
    <s v="CAMPERO"/>
    <s v="PARTICULAR"/>
    <s v="ruedainversiones@gmail.com"/>
    <n v="29954357"/>
    <n v="3749273.39"/>
    <n v="3130649.91"/>
    <m/>
    <m/>
    <m/>
    <s v=""/>
    <s v=""/>
    <s v=""/>
    <m/>
    <m/>
    <m/>
    <n v="30035150"/>
    <n v="4500234"/>
    <n v="3761709.24"/>
    <m/>
    <m/>
    <m/>
    <m/>
    <m/>
    <m/>
    <m/>
    <m/>
    <m/>
    <x v="2"/>
    <s v="COS"/>
  </r>
  <r>
    <n v="10228126"/>
    <n v="10228126"/>
    <s v="M"/>
    <s v="MIGUEL"/>
    <s v="ANDRES"/>
    <s v="TORO"/>
    <s v="DUQUE"/>
    <d v="1954-01-07T00:00:00"/>
    <s v="LMU435"/>
    <n v="0"/>
    <s v="BOGOTA"/>
    <n v="25"/>
    <s v="BOGOTA"/>
    <m/>
    <n v="3153462626"/>
    <n v="0"/>
    <m/>
    <m/>
    <m/>
    <s v="12/10/2025"/>
    <n v="10"/>
    <n v="12"/>
    <n v="2023"/>
    <s v="PRADO [LC 150] TX-L [FL] [2] TP 4000CC 5P TC"/>
    <s v="1GRC585399"/>
    <s v="JTEBU3FJ0P5096199"/>
    <n v="9008221"/>
    <s v="TOYOTA"/>
    <s v="TOYOTA PRADO "/>
    <n v="1.9456183286516854E-2"/>
    <n v="284800000"/>
    <s v="ALLIANZ"/>
    <s v="CAMPERO"/>
    <s v="PARTICULAR"/>
    <s v="miguelandrestorod@gmail.com"/>
    <n v="161909229"/>
    <n v="5541121"/>
    <n v="4636404.58"/>
    <m/>
    <m/>
    <m/>
    <s v=""/>
    <s v=""/>
    <s v=""/>
    <m/>
    <m/>
    <m/>
    <s v=""/>
    <s v=""/>
    <s v=""/>
    <m/>
    <m/>
    <m/>
    <m/>
    <m/>
    <m/>
    <m/>
    <m/>
    <m/>
    <x v="3"/>
    <s v="COS"/>
  </r>
  <r>
    <n v="24313216"/>
    <n v="24313216"/>
    <s v="F"/>
    <s v="LUZ"/>
    <s v="STELLA"/>
    <s v="RAMIREZ"/>
    <s v="HOYOS"/>
    <d v="1953-04-28T00:00:00"/>
    <s v="LPR349"/>
    <n v="17001"/>
    <s v="MANIZALES"/>
    <n v="17"/>
    <s v="CALDAS"/>
    <m/>
    <n v="3006193961"/>
    <n v="3206757175"/>
    <m/>
    <m/>
    <m/>
    <s v="13/10/2025"/>
    <n v="10"/>
    <n v="13"/>
    <n v="2023"/>
    <s v="COROLLA CROSS SE-G HYBRID TP 1800CC 7AB 4"/>
    <s v="2ZR2R43531"/>
    <s v="9BRKZAAG9P0635902"/>
    <n v="9006179"/>
    <s v="TOYOTA"/>
    <s v="TOYOTA COROLLA "/>
    <n v="1.2246915584415584E-2"/>
    <n v="123200000"/>
    <s v="MAPFRE"/>
    <s v="CAMIONETAPASAJ"/>
    <s v="PARTICULAR"/>
    <s v="luzstellita28@hotmail.com"/>
    <n v="161907759"/>
    <n v="1508820"/>
    <n v="1247916.12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36665407"/>
    <n v="36665407"/>
    <s v="F"/>
    <s v="MONICA"/>
    <s v="PATRICIA"/>
    <s v="GONZALEZ"/>
    <s v="SANTOS"/>
    <d v="1976-03-11T00:00:00"/>
    <s v="JXZ112"/>
    <n v="0"/>
    <s v="BOGOTA"/>
    <n v="25"/>
    <s v="BOGOTA"/>
    <m/>
    <n v="3007877501"/>
    <n v="3007877500"/>
    <m/>
    <m/>
    <m/>
    <s v="21/10/2026"/>
    <n v="10"/>
    <n v="21"/>
    <n v="2021"/>
    <s v="FORESTER [5] ELITE HYBRID TP 2000CC 6AB C"/>
    <s v="UD80258"/>
    <s v="JF1SKELL5MG133474"/>
    <n v="8608095"/>
    <s v="SUBARU"/>
    <s v="SUBARU FORESTER "/>
    <n v="1.412655944055944E-2"/>
    <n v="143000000"/>
    <s v="MAPFRE"/>
    <s v="CAMPERO"/>
    <s v="PARTICULAR"/>
    <s v="mikg376@gmail.com"/>
    <n v="161907781"/>
    <n v="2020098"/>
    <n v="1677561.61"/>
    <m/>
    <m/>
    <m/>
    <s v=""/>
    <s v=""/>
    <s v=""/>
    <m/>
    <m/>
    <m/>
    <s v=""/>
    <s v=""/>
    <s v=""/>
    <m/>
    <m/>
    <m/>
    <m/>
    <m/>
    <m/>
    <m/>
    <m/>
    <m/>
    <x v="2"/>
    <s v="COS"/>
  </r>
  <r>
    <n v="45506231"/>
    <n v="45506231"/>
    <s v="F"/>
    <s v="ANA"/>
    <s v="AMERICA"/>
    <s v="PEREIRA"/>
    <s v="BUENDIA"/>
    <d v="1973-03-26T00:00:00"/>
    <s v="FNY657"/>
    <n v="0"/>
    <s v="BOGOTA"/>
    <n v="25"/>
    <s v="BOGOTA"/>
    <m/>
    <n v="3174046810"/>
    <n v="3114391187"/>
    <m/>
    <m/>
    <m/>
    <s v="21/10/2025"/>
    <n v="10"/>
    <n v="21"/>
    <n v="2019"/>
    <s v="CAPTUR INTENS TP 2000CC"/>
    <s v="F4RE412C115311"/>
    <s v="93YRHACA4KJ231058"/>
    <n v="8006056"/>
    <s v="RENAULT"/>
    <s v="RENAULT CAPTUR "/>
    <n v="1.8894156249999999E-2"/>
    <n v="64000000"/>
    <s v="MAPFRE"/>
    <s v="CAMIONETAPASAJ"/>
    <s v="PARTICULAR"/>
    <s v="anaamericapereira@gmail.com"/>
    <n v="161943606"/>
    <n v="1209226"/>
    <n v="996156.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2424034"/>
    <n v="1032424034"/>
    <s v="F"/>
    <s v="DIANA"/>
    <s v="ALEXANDRA"/>
    <s v="VENEGAS"/>
    <s v="ZARTA"/>
    <d v="1988-11-04T00:00:00"/>
    <s v="JEW802"/>
    <n v="0"/>
    <s v="BOGOTA"/>
    <n v="25"/>
    <s v="BOGOTA"/>
    <m/>
    <n v="3187177777"/>
    <n v="0"/>
    <m/>
    <m/>
    <m/>
    <s v="31/10/2026"/>
    <n v="10"/>
    <n v="31"/>
    <n v="2016"/>
    <s v="EDGE [2] TITANIUM TP 3500CC"/>
    <s v="GBC47823"/>
    <s v="2FMPK4K86GBC47823"/>
    <n v="3008056"/>
    <s v="FORD"/>
    <s v="FORD EDGE "/>
    <n v="1.9058289751098096E-2"/>
    <n v="68300000"/>
    <s v="MAPFRE"/>
    <s v="CAMPERO"/>
    <s v="PARTICULAR"/>
    <s v="diana.venegas10@gmail.com"/>
    <n v="29959863"/>
    <n v="1301681.19"/>
    <n v="1073849.74"/>
    <m/>
    <m/>
    <m/>
    <n v="29987337"/>
    <n v="1374764.95"/>
    <n v="1135264.6599999999"/>
    <m/>
    <m/>
    <m/>
    <s v=""/>
    <s v=""/>
    <s v=""/>
    <m/>
    <m/>
    <m/>
    <m/>
    <m/>
    <m/>
    <m/>
    <m/>
    <m/>
    <x v="1"/>
    <s v="COS"/>
  </r>
  <r>
    <n v="52018771"/>
    <n v="52018771"/>
    <s v="F"/>
    <s v="LUZ"/>
    <s v="DARY"/>
    <s v="CASALLAS"/>
    <s v="CARO"/>
    <d v="1970-03-09T00:00:00"/>
    <s v="LSN980"/>
    <n v="0"/>
    <s v="BOGOTA"/>
    <n v="25"/>
    <s v="BOGOTA"/>
    <m/>
    <n v="3202786768"/>
    <n v="0"/>
    <m/>
    <m/>
    <m/>
    <s v="29/10/2025"/>
    <n v="10"/>
    <n v="29"/>
    <n v="2023"/>
    <s v="OROCH [FL] INTENS OUTSIDER MT 1300CC T 4X4"/>
    <s v="H5HA460D045353"/>
    <s v="93Y9SR333PJ341856"/>
    <n v="8021011"/>
    <s v="RENAULT"/>
    <s v="RENAULT OROCH "/>
    <n v="2.1136477272727272E-2"/>
    <n v="105600000"/>
    <s v="SBS"/>
    <s v="PICKUPDOBLECAB"/>
    <s v="PARTICULAR"/>
    <s v="lacanastadelqueso2@hoitmail.com"/>
    <n v="161819198"/>
    <n v="2232012"/>
    <n v="1855640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80887"/>
    <n v="10280887"/>
    <s v="M"/>
    <s v="ENRIQUE"/>
    <n v="0"/>
    <s v="SANTANDER"/>
    <s v="MEJIA"/>
    <d v="1968-07-28T00:00:00"/>
    <s v="JBR515"/>
    <n v="17001"/>
    <s v="MANIZALES"/>
    <n v="17"/>
    <s v="CALDAS"/>
    <m/>
    <n v="3122950801"/>
    <n v="0"/>
    <m/>
    <m/>
    <m/>
    <s v="19/10/2025"/>
    <n v="10"/>
    <n v="19"/>
    <n v="2016"/>
    <s v="WRANGLER [3] SPORT AT 3600CC"/>
    <s v="xx"/>
    <s v="1C4BJWAG0GL272948"/>
    <n v="4208101"/>
    <s v="JEEP"/>
    <s v="JEEP WRANGLER "/>
    <n v="2.901234355590062E-2"/>
    <n v="128800000"/>
    <s v="ALLIANZ"/>
    <s v="CAMPERO"/>
    <s v="PARTICULAR"/>
    <n v="0"/>
    <n v="29933619"/>
    <n v="3736789.85"/>
    <n v="3120159.54"/>
    <m/>
    <m/>
    <m/>
    <s v=""/>
    <s v=""/>
    <s v=""/>
    <m/>
    <m/>
    <m/>
    <n v="30049675"/>
    <n v="5836720.6799999997"/>
    <n v="4884807.29"/>
    <m/>
    <m/>
    <m/>
    <m/>
    <m/>
    <m/>
    <m/>
    <m/>
    <m/>
    <x v="0"/>
    <s v="COS"/>
  </r>
  <r>
    <n v="41726637"/>
    <n v="41726637"/>
    <s v="F"/>
    <s v="ELIZABETH"/>
    <n v="0"/>
    <s v="TORRES"/>
    <s v="SANCHEZ"/>
    <d v="1956-02-25T00:00:00"/>
    <s v="IEM346"/>
    <n v="0"/>
    <s v="BOGOTA"/>
    <n v="25"/>
    <s v="BOGOTA"/>
    <m/>
    <n v="3002864925"/>
    <n v="3201234520"/>
    <m/>
    <m/>
    <m/>
    <s v="02/10/2025"/>
    <n v="10"/>
    <n v="2"/>
    <n v="2015"/>
    <s v="SX4 CROSSOVER AT 1600CC 5P"/>
    <s v="M16A1877396"/>
    <s v="JS2YA21S4F6102568"/>
    <n v="8801016"/>
    <s v="SUZUKI"/>
    <s v="SUZUKI SX4 "/>
    <n v="3.4168038147138965E-2"/>
    <n v="36700000"/>
    <s v="MAPFRE"/>
    <s v="AUTOMOVIL"/>
    <s v="PARTICULAR"/>
    <s v="eliza2502@hotmail.com"/>
    <n v="161865396"/>
    <n v="1253967"/>
    <n v="1033753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575289"/>
    <n v="71575289"/>
    <s v="M"/>
    <s v="ALFONSO"/>
    <s v="LEON"/>
    <s v="BUENO"/>
    <s v="GALEANO"/>
    <d v="1956-09-17T00:00:00"/>
    <s v="JBQ189"/>
    <n v="5001"/>
    <s v="MEDELLIN"/>
    <n v="5"/>
    <s v="ANTIOQUIA"/>
    <m/>
    <n v="3137970671"/>
    <n v="3113150533"/>
    <m/>
    <m/>
    <m/>
    <s v="28/10/2025"/>
    <n v="10"/>
    <n v="28"/>
    <n v="2017"/>
    <s v="HILUX [8] 2.4L MT 2400CC TD 4X2 EUR"/>
    <s v="2GD0182432"/>
    <s v="8AJKB8CD5H1670468"/>
    <n v="9021065"/>
    <s v="TOYOTA"/>
    <s v="TOYOTA HILUX "/>
    <n v="1.7700998743532891E-2"/>
    <n v="135300000"/>
    <s v="SURAMERICANA"/>
    <s v="PICKUP DOBLE CABINA"/>
    <s v="PARTICULAR"/>
    <s v="alfonsobueno@conmarmoles.com"/>
    <n v="29942405"/>
    <n v="2394945.13"/>
    <n v="1992558.93"/>
    <m/>
    <m/>
    <m/>
    <s v=""/>
    <s v=""/>
    <s v=""/>
    <m/>
    <m/>
    <m/>
    <n v="30054004"/>
    <n v="2863020.33"/>
    <n v="2385899.44"/>
    <m/>
    <m/>
    <m/>
    <m/>
    <m/>
    <m/>
    <m/>
    <m/>
    <m/>
    <x v="3"/>
    <s v="COS"/>
  </r>
  <r>
    <n v="40389975"/>
    <n v="40389975"/>
    <s v="F"/>
    <s v="MARTHA"/>
    <s v="CONSTANZA"/>
    <s v="ACOSTA"/>
    <s v="CASALLAS"/>
    <d v="1970-08-28T00:00:00"/>
    <s v="IDX076"/>
    <n v="0"/>
    <s v="BOGOTA"/>
    <n v="25"/>
    <s v="BOGOTA"/>
    <m/>
    <n v="3124784805"/>
    <n v="0"/>
    <m/>
    <m/>
    <m/>
    <s v="11/10/2025"/>
    <n v="10"/>
    <n v="11"/>
    <n v="2015"/>
    <s v="Q5 2.0 TDI S-TRONI TP 2000CC TD CT"/>
    <s v="CMG023262"/>
    <s v="WAUZZZ8R3FA019209"/>
    <n v="608007"/>
    <s v="AUDI"/>
    <s v="AUDI Q5 "/>
    <n v="2.9837893296853626E-2"/>
    <n v="73100000"/>
    <s v="HDI-LIBERTY"/>
    <s v="CAMPERO"/>
    <s v="PARTICULAR"/>
    <s v="constanza-acosta@hotmail.com"/>
    <n v="161803526"/>
    <n v="2181150"/>
    <n v="1812899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490745"/>
    <n v="98490745"/>
    <s v="M"/>
    <s v="HENRY"/>
    <s v="MARIO"/>
    <s v="MUÃ‘OZ"/>
    <n v="0"/>
    <d v="1965-11-30T00:00:00"/>
    <s v="LRP209"/>
    <n v="5631"/>
    <s v="SABANETA"/>
    <n v="5"/>
    <s v="ANTIOQUIA"/>
    <m/>
    <n v="3104680924"/>
    <n v="0"/>
    <m/>
    <m/>
    <m/>
    <s v="04/10/2025"/>
    <n v="10"/>
    <n v="4"/>
    <n v="2023"/>
    <s v="CX5 [2] [FL] GRAND TOURING TP 2500CC 6AB R"/>
    <s v="PY21973186"/>
    <s v="JM7KF2WLAP0788642"/>
    <n v="5606107"/>
    <s v="MAZDA"/>
    <s v="MAZDA CX5 "/>
    <n v="2.3458357089272318E-2"/>
    <n v="133300000"/>
    <s v="HDI-LIBERTY"/>
    <s v="CAMIONETAPASAJ"/>
    <s v="PARTICULAR"/>
    <s v="hmmunoz65@gmail.com"/>
    <n v="161903518"/>
    <n v="3126999"/>
    <n v="2607730.2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720328"/>
    <n v="8720328"/>
    <s v="M"/>
    <s v="RICARDO"/>
    <s v="LEON"/>
    <s v="REBOLLEDO"/>
    <n v="0"/>
    <d v="1959-12-30T00:00:00"/>
    <s v="HRW453"/>
    <n v="0"/>
    <s v="CARTAGENA"/>
    <n v="13"/>
    <s v="BOLIVAR"/>
    <m/>
    <n v="3157270520"/>
    <n v="0"/>
    <m/>
    <m/>
    <m/>
    <s v="14/10/2025"/>
    <n v="10"/>
    <n v="14"/>
    <n v="2021"/>
    <s v="RAV4 [5] LIMITED HYBRID TP 2500CC 4X4 7"/>
    <s v="A25AR622924"/>
    <s v="JTMD6RFV5MD029385"/>
    <n v="9008236"/>
    <s v="TOYOTA"/>
    <s v="TOYOTA RAV4 "/>
    <n v="1.7936798349056603E-2"/>
    <n v="169600000"/>
    <s v="ALLIANZ"/>
    <s v="CAMPERO"/>
    <s v="PARTICULAR"/>
    <s v="ricardo.rebolledo@esenttia.co"/>
    <n v="161805634"/>
    <n v="3042081"/>
    <n v="2536370.92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20562156"/>
    <n v="1120562156"/>
    <s v="F"/>
    <s v="VANESA"/>
    <n v="0"/>
    <s v="LONDOÃ‘O"/>
    <s v="SALINAS"/>
    <d v="1987-09-04T00:00:00"/>
    <s v="LSN754"/>
    <n v="5579"/>
    <s v="PUERTO BERRIO"/>
    <n v="5"/>
    <s v="ANTIOQUIA"/>
    <m/>
    <n v="3148110700"/>
    <n v="0"/>
    <m/>
    <m/>
    <m/>
    <s v="16/10/2025"/>
    <n v="10"/>
    <n v="16"/>
    <n v="2023"/>
    <s v="CAPTIVA [2] PREMIER TURBO TP 1500CC T 4X2"/>
    <s v="LJO18N81720269"/>
    <s v="LZWADAGA4PB041689"/>
    <n v="1606245"/>
    <s v="CHEVROLET"/>
    <s v="CHEVROLET CAPTIVA "/>
    <n v="4.3364285551763367E-2"/>
    <n v="87900000"/>
    <s v="SURAMERICANA"/>
    <s v="CAMIONETA PASAJEROS"/>
    <s v="PARTICULAR"/>
    <n v="0"/>
    <n v="29948573"/>
    <n v="3811720.7"/>
    <n v="3183126.64"/>
    <m/>
    <m/>
    <m/>
    <s v=""/>
    <s v=""/>
    <s v=""/>
    <m/>
    <m/>
    <m/>
    <n v="30057029"/>
    <n v="2412869.54"/>
    <n v="2007621.46"/>
    <m/>
    <m/>
    <m/>
    <m/>
    <m/>
    <m/>
    <m/>
    <m/>
    <m/>
    <x v="0"/>
    <s v="COS"/>
  </r>
  <r>
    <n v="41787046"/>
    <n v="41787046"/>
    <s v="F"/>
    <s v="MARIA"/>
    <s v="CLEMENCIA"/>
    <s v="MUÃ‘OZ"/>
    <s v="SUAREZ"/>
    <d v="1959-12-21T00:00:00"/>
    <s v="GPQ643"/>
    <n v="0"/>
    <s v="BOGOTA"/>
    <n v="25"/>
    <s v="BOGOTA"/>
    <m/>
    <n v="3118975588"/>
    <n v="0"/>
    <m/>
    <m/>
    <m/>
    <s v="09/10/2025"/>
    <n v="10"/>
    <n v="9"/>
    <n v="2020"/>
    <s v="CAPTIVA [2] LT/LTZ TURBO TP 1500CC T 4X2"/>
    <s v="LJO18K82620655"/>
    <s v="LZWADAGA2LB008913"/>
    <n v="1606243"/>
    <s v="CHEVROLET"/>
    <s v="CHEVROLET CAPTIVA "/>
    <n v="2.4454367469879518E-2"/>
    <n v="66400000"/>
    <s v="MAPFRE"/>
    <s v="CAMIONETAPASAJ"/>
    <s v="PARTICULAR"/>
    <n v="0"/>
    <n v="161813534"/>
    <n v="1623770"/>
    <n v="1344513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786329"/>
    <n v="32786329"/>
    <s v="F"/>
    <s v="ADELA"/>
    <s v="LUCIA"/>
    <s v="OVIEDO"/>
    <s v="ANTEQUERA"/>
    <d v="1975-01-14T00:00:00"/>
    <s v="JXY595"/>
    <n v="0"/>
    <s v="BOGOTA"/>
    <n v="25"/>
    <s v="BOGOTA"/>
    <m/>
    <n v="3006618781"/>
    <n v="0"/>
    <m/>
    <m/>
    <m/>
    <s v="20/10/2025"/>
    <n v="10"/>
    <n v="20"/>
    <n v="2022"/>
    <s v="ARONA REFERENCE MT 1600CC"/>
    <s v="CWV886150"/>
    <s v="VSSZZZKJZNR000607"/>
    <n v="8206009"/>
    <s v="SEAT"/>
    <s v="SEAT ARONA "/>
    <n v="2.8514522760646109E-2"/>
    <n v="68100000"/>
    <s v="SURAMERICANA"/>
    <s v="CAMIONETAPASAJ"/>
    <s v="PARTICULAR"/>
    <s v="adelaoviedo14@hotmail.com"/>
    <n v="161804713"/>
    <n v="1941839"/>
    <n v="1611797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865381"/>
    <n v="16865381"/>
    <s v="M"/>
    <s v="ALBERT"/>
    <n v="0"/>
    <s v="PALECHOR"/>
    <n v="0"/>
    <d v="1983-06-24T00:00:00"/>
    <s v="GCU308"/>
    <n v="76520"/>
    <s v="PALMIRA"/>
    <n v="76"/>
    <s v="VALLE DEL CAUCA"/>
    <m/>
    <n v="3206745196"/>
    <n v="0"/>
    <m/>
    <m/>
    <m/>
    <s v="03/10/2025"/>
    <n v="10"/>
    <n v="3"/>
    <n v="2019"/>
    <s v="ONIX [FL] LT MT 1400CC 4P 2A"/>
    <s v="JTY000909"/>
    <s v="9BGKS69T0KG192560"/>
    <n v="1601332"/>
    <s v="CHEVROLET"/>
    <s v="CHEVROLET ONIX "/>
    <n v="4.8022642857142854E-2"/>
    <n v="42000000"/>
    <s v="ALLIANZ"/>
    <s v="AUTOMOVIL"/>
    <s v="PARTICULAR"/>
    <s v="andres.palechor@serviempaquesors.com"/>
    <n v="161824618"/>
    <n v="2016951"/>
    <n v="16749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18526"/>
    <n v="1019018526"/>
    <s v="M"/>
    <s v="JAIR"/>
    <s v="FERNELY"/>
    <s v="PUENTES"/>
    <s v="GERENA"/>
    <d v="1987-09-29T00:00:00"/>
    <s v="KWK791"/>
    <n v="0"/>
    <s v="BOGOTA"/>
    <n v="25"/>
    <s v="BOGOTA"/>
    <m/>
    <n v="3057694299"/>
    <n v="0"/>
    <m/>
    <m/>
    <m/>
    <s v="12/10/2025"/>
    <n v="10"/>
    <n v="12"/>
    <n v="2022"/>
    <s v="CX5 [2] GRAND TOURING L TP 2500CC 6AB R"/>
    <s v="PY31373473"/>
    <s v="JM7KF4WLAN0700265"/>
    <n v="5606089"/>
    <s v="MAZDA"/>
    <s v="MAZDA CX5 "/>
    <n v="2.7995717488789238E-2"/>
    <n v="133800000"/>
    <s v="HDI-LIBERTY"/>
    <s v="CAMIONETAPASAJ"/>
    <s v="PARTICULAR"/>
    <s v="jfpuentesg@unal.edu.co"/>
    <n v="161938958"/>
    <n v="3745827"/>
    <n v="3127753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728781"/>
    <n v="22728781"/>
    <s v="F"/>
    <s v="LISBETH"/>
    <s v="VIRGINIA"/>
    <s v="ALTAMAR"/>
    <s v="CASTILLO"/>
    <d v="1970-05-21T00:00:00"/>
    <s v="JHK764"/>
    <n v="0"/>
    <s v="BARRANQUILLA"/>
    <n v="8"/>
    <s v="ATLANTICO"/>
    <m/>
    <n v="3116816245"/>
    <n v="0"/>
    <m/>
    <m/>
    <m/>
    <s v="15/10/2026"/>
    <n v="10"/>
    <n v="15"/>
    <n v="2020"/>
    <s v="CX5 [2] GRAND TOURING TP 2500CC 6AB R"/>
    <s v="PY21288997"/>
    <s v="JM7KF2WLAL0317511"/>
    <n v="5606090"/>
    <s v="MAZDA"/>
    <s v="MAZDA CX5 "/>
    <n v="4.2533912639405203E-2"/>
    <n v="107600000"/>
    <s v="BOLIVAR"/>
    <s v="CAMIONETAPASAJ"/>
    <s v="PARTICULAR"/>
    <s v="lisbethaltamar21@hotmail.com"/>
    <n v="161805355"/>
    <n v="4576649"/>
    <n v="3825923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800580"/>
    <n v="52800580"/>
    <s v="F"/>
    <s v="LILIANA"/>
    <s v="MARCELA"/>
    <s v="DIAZ"/>
    <s v="CROMBIE"/>
    <d v="1980-11-02T00:00:00"/>
    <s v="HET711"/>
    <n v="0"/>
    <s v="BARRANQUILLA"/>
    <n v="8"/>
    <s v="ATLANTICO"/>
    <m/>
    <n v="3104363582"/>
    <n v="3017604411"/>
    <m/>
    <m/>
    <m/>
    <s v="11/10/2025"/>
    <n v="10"/>
    <n v="11"/>
    <n v="2016"/>
    <s v="GOL [6] CL connect MT 1600CC 5P AA"/>
    <s v="CFZP66961"/>
    <s v="9BWAB45U0GT048341"/>
    <n v="9201219"/>
    <s v="VOLKSWAGEN"/>
    <s v="VOLKSWAGEN GOL "/>
    <n v="4.8719298245614037E-2"/>
    <n v="34200000"/>
    <s v="HDI-LIBERTY"/>
    <s v="AUTOMOVIL"/>
    <s v="PARTICULAR"/>
    <s v="lilianadicro@hotmail.com"/>
    <n v="161813044"/>
    <n v="1666200"/>
    <n v="1380168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730452"/>
    <n v="43730452"/>
    <s v="F"/>
    <s v="NATACHA"/>
    <n v="0"/>
    <s v="POSADA"/>
    <s v="RUA"/>
    <d v="1971-02-27T00:00:00"/>
    <s v="MXY187"/>
    <n v="5001"/>
    <s v="MEDELLIN"/>
    <n v="5"/>
    <s v="ANTIOQUIA"/>
    <m/>
    <n v="3006742424"/>
    <n v="3123828230"/>
    <m/>
    <m/>
    <m/>
    <s v="13/10/2025"/>
    <n v="10"/>
    <n v="13"/>
    <n v="2013"/>
    <s v="PRADO [LC 150] TX AMBISSION AT 3000CC 5P TD"/>
    <s v="1KD2286304"/>
    <s v="JTEBH9FJ2DK104159"/>
    <n v="9008182"/>
    <s v="TOYOTA"/>
    <s v="TOYOTA PRADO "/>
    <n v="3.1885397946084727E-2"/>
    <n v="155800000"/>
    <s v="MAPFRE"/>
    <s v="CAMPERO"/>
    <s v="PARTICULAR"/>
    <s v="natachaposada@hotmail.com"/>
    <n v="161918243"/>
    <n v="4967745"/>
    <n v="4154575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9596712"/>
    <n v="49596712"/>
    <s v="F"/>
    <s v="GLENIS"/>
    <s v="ELENA"/>
    <s v="CASTRO"/>
    <s v="VALLE"/>
    <d v="1983-03-23T00:00:00"/>
    <s v="RJU254"/>
    <n v="20001"/>
    <s v="VALLEDUPAR"/>
    <n v="20"/>
    <s v="CESAR"/>
    <m/>
    <n v="3046237933"/>
    <n v="0"/>
    <m/>
    <m/>
    <m/>
    <s v="09/10/2025"/>
    <n v="10"/>
    <n v="9"/>
    <n v="2012"/>
    <s v="SPORTAGE [3] REVOLUTION TP 2000CC 2AB A"/>
    <s v="G4KDBS056755"/>
    <s v="KNAPB811BC7155713"/>
    <n v="4606071"/>
    <s v="KIA"/>
    <s v="KIA SPORTAGE "/>
    <n v="3.2561060606060607E-2"/>
    <n v="52800000"/>
    <s v="HDI-LIBERTY"/>
    <s v="CAMIONETAPASAJ"/>
    <s v="PARTICULAR"/>
    <n v="0"/>
    <n v="161913969"/>
    <n v="1719224"/>
    <n v="1424725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64890"/>
    <n v="41664890"/>
    <s v="F"/>
    <s v="MARIA"/>
    <s v="YOLANDA"/>
    <s v="ORTIZ"/>
    <s v="DE RODRIGUEZ"/>
    <d v="1954-07-31T00:00:00"/>
    <s v="IKT821"/>
    <n v="0"/>
    <s v="BOGOTA"/>
    <n v="25"/>
    <s v="BOGOTA"/>
    <m/>
    <n v="3164958849"/>
    <n v="3138891572"/>
    <m/>
    <m/>
    <m/>
    <s v="27/10/2025"/>
    <n v="10"/>
    <n v="27"/>
    <n v="2016"/>
    <s v="X5 [F15] xDrive30d TP 3000CC TD"/>
    <n v="77969295"/>
    <s v="WBAKS4101G0H71960"/>
    <n v="808045"/>
    <s v="BMW"/>
    <s v="BMW X5 "/>
    <n v="1.9564851997041423E-2"/>
    <n v="135200000"/>
    <s v="SURAMERICANA"/>
    <s v="CAMPERO"/>
    <s v="PARTICULAR"/>
    <s v="yolanda.ortiz7@hotmail.com"/>
    <n v="29952002"/>
    <n v="2645167.9900000002"/>
    <n v="2202830.2400000002"/>
    <m/>
    <m/>
    <m/>
    <s v=""/>
    <s v=""/>
    <s v=""/>
    <m/>
    <m/>
    <m/>
    <n v="30031278"/>
    <n v="3616862.64"/>
    <n v="3019380.37"/>
    <m/>
    <m/>
    <m/>
    <m/>
    <m/>
    <m/>
    <m/>
    <m/>
    <m/>
    <x v="3"/>
    <s v="COS"/>
  </r>
  <r>
    <n v="9726229"/>
    <n v="9726229"/>
    <s v="M"/>
    <s v="CARLOS"/>
    <s v="ANDRES"/>
    <s v="MEDINA"/>
    <s v="TORRES"/>
    <d v="1980-10-19T00:00:00"/>
    <s v="FSX100"/>
    <n v="63001"/>
    <s v="ARMENIA"/>
    <n v="63"/>
    <s v="QUINDIO"/>
    <m/>
    <n v="3115372030"/>
    <n v="3115372930"/>
    <m/>
    <m/>
    <m/>
    <s v="23/10/2025"/>
    <n v="10"/>
    <n v="23"/>
    <n v="2019"/>
    <s v="CAPTUR ZEN MT 2000CC"/>
    <s v="F4RE412C131459"/>
    <s v="93YRHACA2KJ479862"/>
    <n v="8006055"/>
    <s v="RENAULT"/>
    <s v="RENAULT CAPTUR "/>
    <n v="2.4256882453151617E-2"/>
    <n v="58700000"/>
    <s v="MAPFRE"/>
    <s v="CAMIONETAPASAJ"/>
    <s v="PARTICULAR"/>
    <s v="kaliche97@hotmail.com"/>
    <n v="161800882"/>
    <n v="1423879"/>
    <n v="1176536.7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638891"/>
    <n v="16638891"/>
    <s v="M"/>
    <s v="HECTOR"/>
    <s v="FABIO"/>
    <s v="VARGAS"/>
    <s v="SANCHEZ"/>
    <d v="1960-04-14T00:00:00"/>
    <s v="MBS535"/>
    <n v="50001"/>
    <s v="VILLAVICENCIO"/>
    <n v="50"/>
    <s v="META"/>
    <m/>
    <n v="3102927732"/>
    <n v="0"/>
    <m/>
    <m/>
    <m/>
    <s v="25/10/2025"/>
    <n v="10"/>
    <n v="25"/>
    <n v="2012"/>
    <s v="VITARA 1.6L MT 1600CC 3P"/>
    <s v="G16B723323"/>
    <s v="8LDBSE449C0017663"/>
    <n v="1608012"/>
    <s v="CHEVROLET"/>
    <s v="CHEVROLET VITARA "/>
    <n v="2.9554805567928732E-2"/>
    <n v="44900000"/>
    <s v="MAPFRE"/>
    <s v="CAMPERO"/>
    <s v="PARTICULAR"/>
    <s v="hectorvargas60@hotmail.com"/>
    <n v="29970780"/>
    <n v="1327010.77"/>
    <n v="1095135.1000000001"/>
    <m/>
    <m/>
    <m/>
    <n v="30010567"/>
    <n v="1303617.3899999999"/>
    <n v="1075476.8"/>
    <m/>
    <m/>
    <m/>
    <s v=""/>
    <s v=""/>
    <s v=""/>
    <m/>
    <m/>
    <m/>
    <m/>
    <m/>
    <m/>
    <m/>
    <m/>
    <m/>
    <x v="1"/>
    <s v="COS"/>
  </r>
  <r>
    <n v="92543561"/>
    <n v="92543561"/>
    <s v="M"/>
    <s v="MAURICIO"/>
    <s v="JOSE"/>
    <s v="CONTRERAS"/>
    <s v="TORRES"/>
    <d v="1982-11-30T00:00:00"/>
    <s v="KPM418"/>
    <n v="0"/>
    <s v="BOGOTA"/>
    <n v="25"/>
    <s v="BOGOTA"/>
    <m/>
    <n v="3114242813"/>
    <n v="3131142428"/>
    <m/>
    <m/>
    <m/>
    <s v="12/10/2025"/>
    <n v="10"/>
    <n v="12"/>
    <n v="2022"/>
    <s v="PICANTO [3] ZENITH MT 1250CC 6AB A"/>
    <s v="G4LALP004878"/>
    <s v="KNAB3512ANT854552"/>
    <n v="4601317"/>
    <s v="KIA"/>
    <s v="KIA PICANTO "/>
    <n v="4.5856456692913383E-2"/>
    <n v="50800000"/>
    <s v="SBS"/>
    <s v="AUTOMOVIL"/>
    <s v="PARTICULAR"/>
    <s v="sagimac@msn.com"/>
    <n v="161805844"/>
    <n v="2329508"/>
    <n v="1937569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323465"/>
    <n v="41323465"/>
    <s v="F"/>
    <s v="CLARA"/>
    <s v="INES"/>
    <s v="MORALES"/>
    <s v="BELTRAN"/>
    <d v="1948-12-15T00:00:00"/>
    <s v="RLV619"/>
    <n v="0"/>
    <s v="BOGOTA"/>
    <n v="25"/>
    <s v="BOGOTA"/>
    <m/>
    <n v="3108838384"/>
    <n v="0"/>
    <m/>
    <m/>
    <m/>
    <s v="22/10/2025"/>
    <n v="10"/>
    <n v="22"/>
    <n v="2012"/>
    <s v="LOGAN F.II EXPRESSION MT 1600CC AA"/>
    <s v="F710Q083261"/>
    <s v="9FBLSRADBCM043072"/>
    <n v="8001136"/>
    <s v="RENAULT"/>
    <s v="RENAULT LOGAN "/>
    <n v="4.9206938775510203E-2"/>
    <n v="24500000"/>
    <s v="MAPFRE"/>
    <s v="AUTOMOVIL"/>
    <s v="PARTICULAR"/>
    <s v="CLAMORBEL@YAHOO.ES"/>
    <n v="161811809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04243"/>
    <n v="51904243"/>
    <s v="F"/>
    <s v="ANGELA"/>
    <s v="MARCELA"/>
    <s v="ORDOÃ‘EZ"/>
    <s v="MAHECHA"/>
    <d v="1968-07-16T00:00:00"/>
    <s v="KUS642"/>
    <n v="0"/>
    <s v="BOGOTA"/>
    <n v="25"/>
    <s v="BOGOTA"/>
    <m/>
    <n v="3125218918"/>
    <n v="3125218881"/>
    <m/>
    <m/>
    <m/>
    <s v="25/10/2025"/>
    <n v="10"/>
    <n v="25"/>
    <n v="2022"/>
    <s v="PICANTO [3] VIBRANT AT 1250CC 2AB A"/>
    <s v="G4LAKP105911"/>
    <s v="KNAB2512BNT861259"/>
    <n v="4601252"/>
    <s v="KIA"/>
    <s v="KIA PICANTO "/>
    <n v="3.1972059999999997E-2"/>
    <n v="50000000"/>
    <s v="MAPFRE"/>
    <s v="AUTOMOVIL"/>
    <s v="PARTICULAR"/>
    <s v="amordonez16@yahoo.com"/>
    <n v="161817947"/>
    <n v="1598603"/>
    <n v="1323363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71851"/>
    <n v="10771851"/>
    <s v="M"/>
    <s v="JUAN"/>
    <s v="CARLOS"/>
    <s v="BERASTEGUI"/>
    <s v="PACHECO"/>
    <d v="1981-10-07T00:00:00"/>
    <s v="KVR164"/>
    <n v="0"/>
    <s v="MONTERIA"/>
    <n v="0"/>
    <s v="CÃ“RDOBA"/>
    <m/>
    <n v="3123946635"/>
    <n v="0"/>
    <m/>
    <m/>
    <m/>
    <s v="10/10/2025"/>
    <n v="10"/>
    <n v="10"/>
    <n v="2023"/>
    <s v="VITARA GL MT 1600CC 2AB ABS 4X"/>
    <s v="M16A2404099"/>
    <s v="TSMYD21SXPMB29616"/>
    <n v="8806019"/>
    <s v="SUZUKI"/>
    <s v="SUZUKI VITARA "/>
    <n v="3.1501888564167725E-2"/>
    <n v="78700000"/>
    <s v="ZURICH-QBE"/>
    <s v="CAMIONETA PASAJEROS"/>
    <s v="PARTICULAR"/>
    <s v="jucabepa@hotmail.com"/>
    <n v="29955865"/>
    <n v="2479198.63"/>
    <n v="2063360.19"/>
    <m/>
    <m/>
    <m/>
    <s v=""/>
    <s v=""/>
    <s v=""/>
    <m/>
    <m/>
    <m/>
    <n v="30038159"/>
    <n v="6296374.5"/>
    <n v="5271071.01"/>
    <m/>
    <m/>
    <m/>
    <m/>
    <m/>
    <m/>
    <m/>
    <m/>
    <m/>
    <x v="0"/>
    <s v="COS"/>
  </r>
  <r>
    <n v="89000681"/>
    <n v="89000681"/>
    <s v="M"/>
    <s v="CARLOS"/>
    <s v="AUGUSTO"/>
    <s v="JIMENEZ"/>
    <s v="MOLINA"/>
    <d v="1974-05-27T00:00:00"/>
    <s v="EOZ472"/>
    <n v="17001"/>
    <s v="MANIZALES"/>
    <n v="17"/>
    <s v="CALDAS"/>
    <m/>
    <n v="3184009294"/>
    <n v="3102774728"/>
    <m/>
    <m/>
    <m/>
    <s v="29/10/2025"/>
    <n v="10"/>
    <n v="29"/>
    <n v="2019"/>
    <s v="MARCH [FL] SENSE MT 1600CC 2AB A"/>
    <s v="HR16847954P"/>
    <s v="3N1CK3CD5ZL400002"/>
    <n v="6401236"/>
    <s v="NISSAN"/>
    <s v="NISSAN MARCH "/>
    <n v="3.3542115869017633E-2"/>
    <n v="39700000"/>
    <s v="HDI-LIBERTY"/>
    <s v="AUTOMOVIL"/>
    <s v="PARTICULAR"/>
    <s v="soycuyabro@gmail.com"/>
    <n v="161907102"/>
    <n v="1331622"/>
    <n v="1099010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186665"/>
    <n v="16186665"/>
    <s v="M"/>
    <s v="GUSTAVO"/>
    <s v="ADOLFO"/>
    <s v="PRIETO"/>
    <s v="PARRA"/>
    <d v="1980-03-14T00:00:00"/>
    <s v="HFY482"/>
    <n v="0"/>
    <s v="FLORENCIA"/>
    <n v="0"/>
    <s v="CAQUETÃ"/>
    <m/>
    <n v="3128479733"/>
    <n v="0"/>
    <m/>
    <m/>
    <m/>
    <s v="30/10/2025"/>
    <n v="10"/>
    <n v="30"/>
    <n v="2015"/>
    <s v="SONIC LT MT 1600CC 4P 2A"/>
    <s v="1FS509711"/>
    <s v="3G1J85CC9FS509711"/>
    <n v="1601260"/>
    <s v="CHEVROLET"/>
    <s v="CHEVROLET SONIC "/>
    <n v="4.0087442528735633E-2"/>
    <n v="34800000"/>
    <s v="ALLIANZ"/>
    <s v="AUTOMOVIL"/>
    <s v="PARTICULAR"/>
    <s v="gustavo.prieto4@gmail.com"/>
    <n v="161815522"/>
    <n v="1395043"/>
    <n v="1152304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448479"/>
    <n v="7448479"/>
    <s v="M"/>
    <s v="JORGE"/>
    <s v="ELIECER"/>
    <s v="GARCIA"/>
    <s v="HURTADO"/>
    <d v="1949-01-12T00:00:00"/>
    <s v="KNP109"/>
    <n v="17001"/>
    <s v="MANIZALES"/>
    <n v="17"/>
    <s v="CALDAS"/>
    <m/>
    <n v="3153035454"/>
    <n v="0"/>
    <m/>
    <m/>
    <m/>
    <s v="27/10/2025"/>
    <n v="10"/>
    <n v="27"/>
    <n v="2021"/>
    <s v="XV [2] SPORT TP 2000CC 7AB R"/>
    <s v="YR06528"/>
    <s v="JF1GT7LL5MG145925"/>
    <n v="8608092"/>
    <s v="SUBARU"/>
    <s v="SUBARU XV "/>
    <n v="1.7152753906249998E-2"/>
    <n v="102400000"/>
    <s v="MAPFRE"/>
    <s v="CAMPERO"/>
    <s v="PARTICULAR"/>
    <s v="jorgegarciahurtado@gmail.com"/>
    <n v="161906899"/>
    <n v="1756442"/>
    <n v="1456001.5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0514675"/>
    <n v="70514675"/>
    <s v="M"/>
    <s v="LUIS"/>
    <s v="SANTIAGO"/>
    <s v="CASTAÃ‘O"/>
    <s v="HOYOS"/>
    <d v="1962-12-18T00:00:00"/>
    <s v="NWL753"/>
    <n v="5266"/>
    <s v="ENVIGADO"/>
    <n v="5"/>
    <s v="ANTIOQUIA"/>
    <m/>
    <n v="3168345057"/>
    <n v="0"/>
    <m/>
    <m/>
    <m/>
    <s v="31/10/2025"/>
    <n v="10"/>
    <n v="31"/>
    <n v="2025"/>
    <s v="QASHQAI [4] EXCLUSIVE TP 1300CC T 4X4"/>
    <s v="HR13691984A"/>
    <s v="SJNTANJ12Z1468898"/>
    <n v="6406149"/>
    <s v="NISSAN"/>
    <s v="NISSAN QASHQAI "/>
    <n v="2.6484419525065962E-2"/>
    <n v="151600000"/>
    <s v="ALLIANZ"/>
    <s v="CAMIONETAPASAJ"/>
    <s v="PARTICULAR"/>
    <s v="santich21@hotmail.com"/>
    <n v="161814868"/>
    <n v="4015038"/>
    <n v="3353981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078191"/>
    <n v="16078191"/>
    <s v="M"/>
    <s v="CRISTIAN"/>
    <n v="0"/>
    <s v="GIRALDO"/>
    <s v="NARANJO"/>
    <d v="1983-12-19T00:00:00"/>
    <s v="EPM365"/>
    <n v="17001"/>
    <s v="MANIZALES"/>
    <n v="17"/>
    <s v="CALDAS"/>
    <m/>
    <n v="3113174920"/>
    <n v="0"/>
    <m/>
    <m/>
    <m/>
    <s v="20/10/2025"/>
    <n v="10"/>
    <n v="20"/>
    <n v="2019"/>
    <s v="RIO VIBRANT MT 1400CC 5P"/>
    <s v="G4LCJE737623"/>
    <s v="3KPA351AAKE184648"/>
    <n v="4601258"/>
    <s v="KIA"/>
    <s v="KIA RIO "/>
    <n v="4.439668686868687E-2"/>
    <n v="49500000"/>
    <s v="HDI-LIBERTY"/>
    <s v="AUTOMOVIL"/>
    <s v="PARTICULAR"/>
    <s v="cristiangetz14@gmail.com"/>
    <n v="161904128"/>
    <n v="2197636"/>
    <n v="1826753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039245"/>
    <n v="70039245"/>
    <s v="M"/>
    <s v="JOSE"/>
    <s v="ALEJANDRO"/>
    <s v="RESTREPO"/>
    <s v="RICARDO"/>
    <d v="1952-07-21T00:00:00"/>
    <s v="HFN115"/>
    <n v="5001"/>
    <s v="MEDELLIN"/>
    <n v="5"/>
    <s v="ANTIOQUIA"/>
    <m/>
    <n v="3006240481"/>
    <n v="0"/>
    <m/>
    <m/>
    <m/>
    <s v="09/10/2025"/>
    <n v="10"/>
    <n v="9"/>
    <n v="2014"/>
    <s v="TRACKER LT TP 1800CC CT"/>
    <s v="CEL132195"/>
    <s v="3GNCJ8CE6EL132195"/>
    <n v="1606224"/>
    <s v="CHEVROLET"/>
    <s v="CHEVROLET TRACKER "/>
    <n v="3.2773993041237112E-2"/>
    <n v="38800000"/>
    <s v="SURAMERICANA"/>
    <s v="CAMIONETA PASAJEROS"/>
    <s v="PARTICULAR"/>
    <s v="alejandrorestrepor@hotmail.com"/>
    <n v="29929616"/>
    <n v="1271630.93"/>
    <n v="1048597.42"/>
    <m/>
    <m/>
    <m/>
    <n v="29994835"/>
    <n v="1336789.44"/>
    <n v="1103352.47"/>
    <m/>
    <m/>
    <m/>
    <s v=""/>
    <s v=""/>
    <s v=""/>
    <m/>
    <m/>
    <m/>
    <m/>
    <m/>
    <m/>
    <m/>
    <m/>
    <m/>
    <x v="0"/>
    <s v="COS"/>
  </r>
  <r>
    <n v="24488083"/>
    <n v="24488083"/>
    <s v="F"/>
    <s v="MARTHA"/>
    <s v="CECILIA"/>
    <s v="TORO"/>
    <s v="BOTERO"/>
    <d v="1957-02-28T00:00:00"/>
    <s v="GHL296"/>
    <n v="63001"/>
    <s v="ARMENIA"/>
    <n v="63"/>
    <s v="QUINDIO"/>
    <m/>
    <n v="3103386742"/>
    <n v="0"/>
    <m/>
    <m/>
    <m/>
    <s v="21/10/2025"/>
    <n v="10"/>
    <n v="21"/>
    <n v="2025"/>
    <s v="TRACKER [3] TURBO LS AT 1200CC 4X2 ABS"/>
    <s v="L4H232914725"/>
    <s v="8AGEA76C0SR101272"/>
    <n v="1606258"/>
    <s v="CHEVROLET"/>
    <s v="CHEVROLET TRACKER "/>
    <n v="1.6287257172131149E-2"/>
    <n v="97600000"/>
    <s v="ALLIANZ"/>
    <s v="CAMIONETA PASAJEROS"/>
    <s v="PARTICULAR"/>
    <s v="martiyatoro@gmail.com"/>
    <n v="29949308"/>
    <n v="1589636.3"/>
    <n v="1315828.82"/>
    <m/>
    <m/>
    <m/>
    <s v=""/>
    <s v=""/>
    <s v=""/>
    <m/>
    <m/>
    <m/>
    <n v="30057555"/>
    <n v="1656874.37"/>
    <n v="1372331.4"/>
    <m/>
    <m/>
    <m/>
    <m/>
    <m/>
    <m/>
    <m/>
    <m/>
    <m/>
    <x v="1"/>
    <s v="COS"/>
  </r>
  <r>
    <n v="98634143"/>
    <n v="98634143"/>
    <s v="M"/>
    <s v="JOHN"/>
    <s v="EDWAR"/>
    <s v="MONTOYA"/>
    <s v="BETANCUR"/>
    <d v="1979-01-27T00:00:00"/>
    <s v="HNW981"/>
    <n v="5360"/>
    <s v="ITAGÃœI"/>
    <n v="5"/>
    <s v="ANTIOQUIA"/>
    <m/>
    <n v="3163491504"/>
    <n v="3164491504"/>
    <m/>
    <m/>
    <m/>
    <s v="10/10/2025"/>
    <n v="10"/>
    <n v="10"/>
    <n v="2014"/>
    <s v="SANDERO [FL] AUTHENTIQUE MT 1600CC 8V AA"/>
    <s v="F710Q156526"/>
    <s v="9FBBSRADDEM215554"/>
    <n v="8001151"/>
    <s v="RENAULT"/>
    <s v="RENAULT SANDERO "/>
    <n v="4.7841515151515149E-2"/>
    <n v="29700000"/>
    <s v="SURAMERICANA"/>
    <s v="AUTOMOVIL"/>
    <s v="PARTICULAR"/>
    <s v="jedwar21@hotmail.com"/>
    <n v="161875483"/>
    <n v="1420893"/>
    <n v="1174027.37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097957"/>
    <n v="19097957"/>
    <s v="M"/>
    <s v="JOSE"/>
    <s v="MIGUEL"/>
    <s v="NIÃ‘O"/>
    <s v="PALOMARES"/>
    <d v="1950-03-19T00:00:00"/>
    <s v="NLU058"/>
    <n v="0"/>
    <s v="BOGOTA"/>
    <n v="25"/>
    <s v="BOGOTA"/>
    <m/>
    <n v="3153277346"/>
    <n v="3003014191"/>
    <m/>
    <m/>
    <m/>
    <s v="31/10/2026"/>
    <n v="10"/>
    <n v="31"/>
    <n v="2025"/>
    <s v="ARKANA ESPRIT ALPINE AT 1300CC T 4X2"/>
    <s v="H5HE490N364402"/>
    <s v="VF1RJL007SC510450"/>
    <n v="8006096"/>
    <s v="RENAULT"/>
    <s v="RENAULT ARKANA "/>
    <n v="1.2049016786570744E-2"/>
    <n v="125100000"/>
    <s v="MAPFRE"/>
    <s v="CAMIONETAPASAJ"/>
    <s v="PARTICULAR"/>
    <s v="miguelninop@gmail.com"/>
    <n v="161912707"/>
    <n v="1507332"/>
    <n v="1246665.77"/>
    <m/>
    <m/>
    <m/>
    <s v=""/>
    <s v=""/>
    <s v=""/>
    <m/>
    <m/>
    <m/>
    <s v=""/>
    <s v=""/>
    <s v=""/>
    <m/>
    <m/>
    <m/>
    <m/>
    <m/>
    <m/>
    <m/>
    <m/>
    <m/>
    <x v="2"/>
    <s v="COS"/>
  </r>
  <r>
    <n v="38862639"/>
    <n v="38862639"/>
    <s v="F"/>
    <s v="MARILU"/>
    <n v="0"/>
    <s v="CEBALLOS"/>
    <s v="GIL"/>
    <d v="1962-05-06T00:00:00"/>
    <s v="NML801"/>
    <n v="76001"/>
    <s v="CALI"/>
    <n v="76"/>
    <s v="VALLE DEL CAUCA"/>
    <m/>
    <n v="3122992369"/>
    <n v="3113572940"/>
    <m/>
    <m/>
    <m/>
    <s v="13/10/2025"/>
    <n v="10"/>
    <n v="13"/>
    <n v="2023"/>
    <s v="MX30 GRAND TOURING AT 36KW ELECTRI"/>
    <s v="MH030679"/>
    <s v="JM7DR2WBJP0100033"/>
    <n v="5606113"/>
    <s v="MAZDA"/>
    <s v="MAZDA MX30 "/>
    <n v="4.7669837320574164E-2"/>
    <n v="104500000"/>
    <s v="SURAMERICANA"/>
    <s v="CAMIONETAPASAJ"/>
    <s v="PARTICULAR"/>
    <n v="0"/>
    <n v="161911266"/>
    <n v="4981498"/>
    <n v="4166132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2652666"/>
    <n v="1072652666"/>
    <s v="M"/>
    <s v="JORGE"/>
    <s v="IVAN"/>
    <s v="MANCERA"/>
    <s v="CASTILLO"/>
    <d v="1989-05-31T00:00:00"/>
    <s v="PHR841"/>
    <n v="0"/>
    <s v="CHIA"/>
    <n v="25"/>
    <s v="CUNDINAMARCA"/>
    <m/>
    <n v="3202508476"/>
    <n v="3114568537"/>
    <m/>
    <m/>
    <m/>
    <s v="26/10/2025"/>
    <n v="10"/>
    <n v="26"/>
    <n v="2025"/>
    <s v="KWID E-TECH INTENS AT 27KW 6AB ABS"/>
    <s v="4DB402U005783"/>
    <s v="VF1RBG003SU911332"/>
    <n v="8001221"/>
    <s v="RENAULT"/>
    <s v="RENAULT KWID "/>
    <n v="1.8967290502793298E-2"/>
    <n v="71600000"/>
    <s v="HDI-LIBERTY"/>
    <s v="AUTOMOVIL"/>
    <s v="PARTICULAR"/>
    <n v="0"/>
    <n v="161810620"/>
    <n v="1358058"/>
    <n v="1121224.89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27348578"/>
    <n v="1127348578"/>
    <s v="M"/>
    <s v="SAUL"/>
    <s v="ALFONSO"/>
    <s v="QUINTERO"/>
    <s v="PEDROZA"/>
    <d v="1980-08-28T00:00:00"/>
    <s v="NVX207"/>
    <n v="25473"/>
    <s v="MOSQUERA"/>
    <n v="25"/>
    <s v="CUNDINAMARCA"/>
    <m/>
    <n v="3182871336"/>
    <n v="3246301181"/>
    <m/>
    <m/>
    <m/>
    <s v="25/10/2025"/>
    <n v="10"/>
    <n v="25"/>
    <n v="2025"/>
    <s v="COROLLA CROSS [FL] SE-G HYBRID TP 1800CC 7AB 4"/>
    <s v="2ZR3B37093"/>
    <s v="9BRKZAAG9S0704435"/>
    <n v="9006197"/>
    <s v="TOYOTA"/>
    <s v="TOYOTA COROLLA "/>
    <n v="1.547622274031564E-2"/>
    <n v="139400000"/>
    <s v="MAPFRE"/>
    <s v="CAMIONETA PASAJEROS"/>
    <s v="PARTICULAR"/>
    <s v="saqpsaqp@gmail.com"/>
    <n v="29944607"/>
    <n v="2157385.4500000002"/>
    <n v="1792928.95"/>
    <m/>
    <m/>
    <m/>
    <s v=""/>
    <s v=""/>
    <s v=""/>
    <m/>
    <m/>
    <m/>
    <n v="30055273"/>
    <n v="1865844.67"/>
    <n v="1547936.7"/>
    <m/>
    <m/>
    <m/>
    <m/>
    <m/>
    <m/>
    <m/>
    <m/>
    <m/>
    <x v="3"/>
    <s v="COS"/>
  </r>
  <r>
    <n v="1047454392"/>
    <n v="1047454392"/>
    <s v="M"/>
    <s v="GABRIEL"/>
    <s v="ENRIQUE"/>
    <s v="MALO"/>
    <s v="YASPE"/>
    <d v="1993-01-27T00:00:00"/>
    <s v="PCU508"/>
    <n v="0"/>
    <s v="BOGOTA"/>
    <n v="25"/>
    <s v="BOGOTA"/>
    <m/>
    <n v="3014566959"/>
    <n v="0"/>
    <m/>
    <m/>
    <m/>
    <s v="09/10/2025"/>
    <n v="10"/>
    <n v="9"/>
    <n v="2025"/>
    <s v="CX30 GRAND TOURING HYBRID TP 2000CC 7AB R18 TC"/>
    <s v="PE40810513"/>
    <s v="3MVDM2W7ASL309279"/>
    <n v="5606111"/>
    <s v="MAZDA"/>
    <s v="MAZDA CX30 "/>
    <n v="2.2044636288998359E-2"/>
    <n v="121800000"/>
    <s v="MAPFRE"/>
    <s v="CAMIONETA PASAJEROS"/>
    <s v="PARTICULAR"/>
    <s v="gabrielmaloyaspe@gmail.com"/>
    <n v="29937793"/>
    <n v="2685036.7"/>
    <n v="2236333.36"/>
    <m/>
    <m/>
    <m/>
    <s v=""/>
    <s v=""/>
    <s v=""/>
    <m/>
    <m/>
    <m/>
    <n v="30051869"/>
    <n v="7756698.1399999997"/>
    <n v="6498233.7300000004"/>
    <m/>
    <m/>
    <m/>
    <m/>
    <m/>
    <m/>
    <m/>
    <m/>
    <m/>
    <x v="0"/>
    <s v="COS"/>
  </r>
  <r>
    <n v="42877093"/>
    <n v="42877093"/>
    <s v="F"/>
    <s v="ZAIDA"/>
    <n v="0"/>
    <s v="DURAN"/>
    <s v="ZULUAGA"/>
    <d v="1963-01-28T00:00:00"/>
    <s v="LXN828"/>
    <n v="5001"/>
    <s v="MEDELLIN"/>
    <n v="5"/>
    <s v="ANTIOQUIA"/>
    <m/>
    <n v="3103720629"/>
    <n v="3201235252"/>
    <m/>
    <m/>
    <m/>
    <s v="07/10/2025"/>
    <n v="10"/>
    <n v="7"/>
    <n v="2023"/>
    <s v="YARIS [4] XS AT 1500CC 7AB A"/>
    <s v="2NR4683228"/>
    <s v="9BRBB3F31P8243682"/>
    <n v="9001156"/>
    <s v="TOYOTA"/>
    <s v="TOYOTA YARIS "/>
    <n v="1.9070625000000001E-2"/>
    <n v="80000000"/>
    <s v="MAPFRE"/>
    <s v="AUTOMOVIL"/>
    <s v="PARTICULAR"/>
    <s v="zaida.duran@hotmail.com"/>
    <n v="161778258"/>
    <n v="1525650"/>
    <n v="1262058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88882"/>
    <n v="19488882"/>
    <s v="M"/>
    <s v="JAIRO"/>
    <s v="HERNAN"/>
    <s v="LINARES"/>
    <s v="URREGO"/>
    <d v="1962-09-08T00:00:00"/>
    <s v="JVU351"/>
    <n v="0"/>
    <s v="BOGOTA"/>
    <n v="25"/>
    <s v="BOGOTA"/>
    <m/>
    <n v="3112190306"/>
    <n v="0"/>
    <m/>
    <m/>
    <m/>
    <s v="08/10/2025"/>
    <n v="10"/>
    <n v="8"/>
    <n v="2021"/>
    <s v="VOYAGE COMFORTLINE MT 1600CC 2AB A"/>
    <s v="CFZU86434"/>
    <s v="9BWDB45U9MT116984"/>
    <n v="9201266"/>
    <s v="VOLKSWAGEN"/>
    <s v="VOLKSWAGEN VOYAGE "/>
    <n v="2.6699325626204237E-2"/>
    <n v="51900000"/>
    <s v="PREVISORA"/>
    <s v="AUTOMOVIL"/>
    <s v="PARTICULAR"/>
    <s v="jairo.linares48@hotmail.com"/>
    <n v="161910400"/>
    <n v="1385695"/>
    <n v="1144449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806403"/>
    <n v="52806403"/>
    <s v="F"/>
    <s v="NEIS"/>
    <s v="YOHANA"/>
    <s v="OROZCO"/>
    <s v="PEREZ"/>
    <d v="1981-12-30T00:00:00"/>
    <s v="NKZ234"/>
    <n v="0"/>
    <s v="BOGOTA"/>
    <n v="25"/>
    <s v="BOGOTA"/>
    <m/>
    <n v="3003245880"/>
    <n v="3003320385"/>
    <m/>
    <m/>
    <m/>
    <s v="10/10/2025"/>
    <n v="10"/>
    <n v="10"/>
    <n v="2024"/>
    <s v="DUSTER [2] ZEN MT 1600CC 4X2"/>
    <s v="J759Q261101"/>
    <s v="9FBHJD203RM855711"/>
    <n v="8006063"/>
    <s v="RENAULT"/>
    <s v="RENAULT DUSTER "/>
    <n v="2.258271337579618E-2"/>
    <n v="78500000"/>
    <s v="MAPFRE"/>
    <s v="CAMIONETAPASAJ"/>
    <s v="PARTICULAR"/>
    <s v="johana076@gmail.com"/>
    <n v="161815503"/>
    <n v="1772743"/>
    <n v="1469699.8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3715614"/>
    <n v="1033715614"/>
    <s v="F"/>
    <s v="ADRIANA"/>
    <s v="ELIZABETH"/>
    <s v="TOVAR"/>
    <s v="BUSTOS"/>
    <d v="1989-05-11T00:00:00"/>
    <s v="DOT199"/>
    <n v="0"/>
    <s v="BOGOTA"/>
    <n v="25"/>
    <s v="BOGOTA"/>
    <m/>
    <n v="3102521139"/>
    <n v="0"/>
    <m/>
    <m/>
    <m/>
    <s v="10/10/2025"/>
    <n v="10"/>
    <n v="10"/>
    <n v="2017"/>
    <s v="FIESTA [7] SPORTBACK TITAN MT 1600CC 4P"/>
    <s v="HM100544"/>
    <s v="3FADP4CJ2HM100544"/>
    <n v="3001148"/>
    <s v="FORD"/>
    <s v="FORD FIESTA "/>
    <n v="2.8798503562945367E-2"/>
    <n v="42100000"/>
    <s v="HDI-LIBERTY"/>
    <s v="AUTOMOVIL"/>
    <s v="PARTICULAR"/>
    <s v="atovarb@icloud.com"/>
    <n v="161808937"/>
    <n v="1212417"/>
    <n v="998837.6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43333"/>
    <n v="71743333"/>
    <s v="M"/>
    <s v="JORGE"/>
    <s v="HUGO"/>
    <s v="SALDARRIAGA"/>
    <s v="CASTRO"/>
    <d v="1974-03-01T00:00:00"/>
    <s v="EPU652"/>
    <n v="5001"/>
    <s v="MEDELLIN"/>
    <n v="5"/>
    <s v="ANTIOQUIA"/>
    <m/>
    <n v="3167408570"/>
    <n v="0"/>
    <m/>
    <m/>
    <m/>
    <s v="25/10/2025"/>
    <n v="10"/>
    <n v="25"/>
    <n v="2019"/>
    <s v="KICKS ADVANCE TP 1600CC R17"/>
    <s v="HR16612961T"/>
    <s v="3N8CP5HD4ZL467326"/>
    <n v="6406132"/>
    <s v="NISSAN"/>
    <s v="NISSAN KICKS "/>
    <n v="3.8594866468842727E-2"/>
    <n v="67400000"/>
    <s v="HDI-LIBERTY"/>
    <s v="CAMIONETAPASAJ"/>
    <s v="PARTICULAR"/>
    <s v="salcas33@hotmail.com"/>
    <n v="161809648"/>
    <n v="2601294"/>
    <n v="2165961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392948"/>
    <n v="71392948"/>
    <s v="M"/>
    <s v="ELKIN"/>
    <s v="HUMBERTO"/>
    <s v="CASTAÃ‘O"/>
    <s v="VELASQUEZ"/>
    <d v="1970-11-27T00:00:00"/>
    <s v="HGZ580"/>
    <n v="5001"/>
    <s v="MEDELLIN"/>
    <n v="5"/>
    <s v="ANTIOQUIA"/>
    <m/>
    <n v="3108317537"/>
    <n v="3136786170"/>
    <m/>
    <m/>
    <m/>
    <s v="30/10/2025"/>
    <n v="10"/>
    <n v="30"/>
    <n v="2014"/>
    <s v="SANDERO [FL] EXPRESSION MT 1600CC 8V AA"/>
    <s v="F710Q142493"/>
    <s v="9FBBSRADDEM823394"/>
    <n v="8001152"/>
    <s v="RENAULT"/>
    <s v="RENAULT SANDERO "/>
    <n v="4.4829068965517242E-2"/>
    <n v="29000000"/>
    <s v="SURAMERICANA"/>
    <s v="AUTOMOVIL"/>
    <s v="PARTICULAR"/>
    <s v="ehcastanov11@gmail.com"/>
    <n v="161802842"/>
    <n v="1300043"/>
    <n v="1072472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06703"/>
    <n v="51606703"/>
    <s v="F"/>
    <s v="SILVIA"/>
    <s v="DEL PILAR"/>
    <s v="RAMIREZ"/>
    <s v="MARTINEZ"/>
    <d v="1961-06-25T00:00:00"/>
    <s v="JSW444"/>
    <n v="0"/>
    <s v="BOGOTA"/>
    <n v="25"/>
    <s v="BOGOTA"/>
    <m/>
    <n v="3142430828"/>
    <n v="3165485234"/>
    <m/>
    <m/>
    <m/>
    <s v="21/10/2025"/>
    <n v="10"/>
    <n v="21"/>
    <n v="2021"/>
    <s v="T-CROSS COMFORTLINE PLU TP 1600CC 6AB A"/>
    <s v="CWS533301"/>
    <s v="9BWBL6BFXM4000516"/>
    <n v="9206079"/>
    <s v="VOLKSWAGEN"/>
    <s v="VOLKSWAGEN T-CROSS "/>
    <n v="2.9432176781002638E-2"/>
    <n v="75800000"/>
    <s v="HDI-LIBERTY"/>
    <s v="CAMIONETAPASAJ"/>
    <s v="PARTICULAR"/>
    <n v="0"/>
    <n v="161916285"/>
    <n v="2230959"/>
    <n v="1854755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94197"/>
    <n v="52094197"/>
    <s v="F"/>
    <s v="SANDRA"/>
    <s v="PATRICIA"/>
    <s v="SANTANA"/>
    <s v="CORREDOR"/>
    <d v="1975-10-07T00:00:00"/>
    <s v="FNS864"/>
    <n v="0"/>
    <s v="BOGOTA"/>
    <n v="25"/>
    <s v="BOGOTA"/>
    <m/>
    <n v="3138912388"/>
    <n v="0"/>
    <m/>
    <m/>
    <m/>
    <s v="16/10/2025"/>
    <n v="10"/>
    <n v="16"/>
    <n v="2018"/>
    <s v="CRV [5] CITY PLUS AT 2400CC 4X2 6"/>
    <s v="K24W94016719"/>
    <s v="1HGRW5830JL502407"/>
    <n v="3406036"/>
    <s v="HONDA"/>
    <s v="HONDA CRV "/>
    <n v="1.5852906178489702E-2"/>
    <n v="87400000"/>
    <s v="ALLIANZ"/>
    <s v="CAMIONETAPASAJ"/>
    <s v="PARTICULAR"/>
    <s v="spsantanac@gmail.com"/>
    <n v="161905628"/>
    <n v="1385544"/>
    <n v="1144322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70548021"/>
    <n v="70548021"/>
    <s v="M"/>
    <s v="SERGIO"/>
    <s v="DE JESUS"/>
    <s v="DUQUE"/>
    <s v="GONZALEZ"/>
    <d v="1958-09-21T00:00:00"/>
    <s v="GPW427"/>
    <n v="5001"/>
    <s v="MEDELLIN"/>
    <n v="5"/>
    <s v="ANTIOQUIA"/>
    <m/>
    <n v="3155028648"/>
    <n v="3124564685"/>
    <m/>
    <m/>
    <m/>
    <s v="03/10/2025"/>
    <n v="10"/>
    <n v="3"/>
    <n v="2021"/>
    <s v="YARIS [3] [FL] SPORT TP 1500CC 2AB A"/>
    <s v="2NR4433394"/>
    <s v="9BRKB3F35M8085570"/>
    <n v="9001142"/>
    <s v="TOYOTA"/>
    <s v="TOYOTA YARIS "/>
    <n v="1.9128588709677419E-2"/>
    <n v="74400000"/>
    <s v="ALLIANZ"/>
    <s v="AUTOMOVIL"/>
    <s v="PARTICULAR"/>
    <s v="sedugo58@gmail.com"/>
    <n v="161776432"/>
    <n v="1423167"/>
    <n v="1175938.6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237377"/>
    <n v="13237377"/>
    <s v="M"/>
    <s v="ALVARO"/>
    <s v="JESUS"/>
    <s v="URIBE"/>
    <s v="CASTELLANOS"/>
    <d v="1950-03-03T00:00:00"/>
    <s v="CRL414"/>
    <n v="54223"/>
    <s v="CUCUTILLA"/>
    <n v="54"/>
    <s v="NORTE DE SANTANDER"/>
    <m/>
    <n v="3174383806"/>
    <n v="0"/>
    <m/>
    <m/>
    <m/>
    <s v="13/10/2025"/>
    <n v="10"/>
    <n v="13"/>
    <n v="2012"/>
    <s v="CERATO FORTE 1.6 AT 1600CC 2AB ABS"/>
    <s v="G4FCBH326878"/>
    <s v="KNAFW411BC5408061"/>
    <n v="4601120"/>
    <s v="KIA"/>
    <s v="KIA CERATO "/>
    <n v="3.6385719946091646E-2"/>
    <n v="37100000"/>
    <s v="ALLIANZ"/>
    <s v="AUTOMOVIL"/>
    <s v="PARTICULAR"/>
    <s v="gerencia@coexnort.com"/>
    <n v="29936266"/>
    <n v="1349910.21"/>
    <n v="1114378.33"/>
    <m/>
    <m/>
    <m/>
    <n v="30000999"/>
    <n v="2176427.7599999998"/>
    <n v="1808930.89"/>
    <m/>
    <m/>
    <m/>
    <s v=""/>
    <s v=""/>
    <s v=""/>
    <m/>
    <m/>
    <m/>
    <m/>
    <m/>
    <m/>
    <m/>
    <m/>
    <m/>
    <x v="0"/>
    <s v="COS"/>
  </r>
  <r>
    <n v="41458054"/>
    <n v="41458054"/>
    <s v="F"/>
    <s v="FREDESLINDA"/>
    <n v="0"/>
    <s v="OBREGON"/>
    <s v="CUBILLOS"/>
    <d v="1949-07-26T00:00:00"/>
    <s v="GJP624"/>
    <n v="20001"/>
    <s v="VALLEDUPAR"/>
    <n v="20"/>
    <s v="CESAR"/>
    <m/>
    <n v="3114034642"/>
    <n v="0"/>
    <m/>
    <m/>
    <m/>
    <s v="31/10/2025"/>
    <n v="10"/>
    <n v="31"/>
    <n v="2020"/>
    <s v="QASHQAI [3] [FL ADVANCE TP 2000CC 4X2 2"/>
    <s v="MR20619639W"/>
    <s v="SJNFBAJ11Z2640766"/>
    <n v="6406136"/>
    <s v="NISSAN"/>
    <s v="NISSAN QASHQAI "/>
    <n v="1.627109619686801E-2"/>
    <n v="89400000"/>
    <s v="BOLIVAR"/>
    <s v="CAMIONETAPASAJ"/>
    <s v="PARTICULAR"/>
    <n v="0"/>
    <n v="161913625"/>
    <n v="1454636"/>
    <n v="1202383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600101"/>
    <n v="51600101"/>
    <s v="F"/>
    <s v="GLORIA"/>
    <s v="ELENA"/>
    <s v="DIAZ"/>
    <s v="URREA"/>
    <d v="1978-02-24T00:00:00"/>
    <s v="LXR882"/>
    <n v="0"/>
    <s v="BOGOTA"/>
    <n v="25"/>
    <s v="BOGOTA"/>
    <m/>
    <n v="3178726396"/>
    <n v="3013192553"/>
    <m/>
    <m/>
    <m/>
    <s v="04/10/2025"/>
    <n v="10"/>
    <n v="4"/>
    <n v="2024"/>
    <s v="CX30 GRAND TOURING L TP 2000CC 7AB R"/>
    <s v="PE40787318"/>
    <s v="3MVDM2W7ARL212785"/>
    <n v="5606112"/>
    <s v="MAZDA"/>
    <s v="MAZDA CX30 "/>
    <n v="1.3387691699604742E-2"/>
    <n v="126500000"/>
    <s v="MAPFRE"/>
    <s v="CAMIONETAPASAJ"/>
    <s v="PARTICULAR"/>
    <s v="glorianicosebas1@hotmail.co"/>
    <n v="161935856"/>
    <n v="1693543"/>
    <n v="1403145.66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245880"/>
    <n v="10245880"/>
    <s v="M"/>
    <s v="EDUARDO"/>
    <n v="0"/>
    <s v="GOMEZ"/>
    <s v="BOTERO"/>
    <d v="1957-07-02T00:00:00"/>
    <s v="LPW889"/>
    <n v="17001"/>
    <s v="MANIZALES"/>
    <n v="17"/>
    <s v="CALDAS"/>
    <m/>
    <n v="3155410531"/>
    <n v="3155420531"/>
    <m/>
    <m/>
    <m/>
    <s v="15/10/2025"/>
    <n v="10"/>
    <n v="15"/>
    <n v="2025"/>
    <s v="SEAGULL 380/400 GS AT 55KW 4X2"/>
    <s v="TZ180XSH"/>
    <s v="LGXCE4CC3S0072344"/>
    <n v="11101033"/>
    <s v="BYD"/>
    <s v="BYD SEAGULL "/>
    <n v="3.2166959208899878E-2"/>
    <n v="80900000"/>
    <s v="HDI-LIBERTY"/>
    <s v="AUTOMOVIL"/>
    <s v="PARTICULAR"/>
    <s v="eduardogomezb@hotmail.com"/>
    <n v="161902552"/>
    <n v="2602307"/>
    <n v="2166812.22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834274"/>
    <n v="52834274"/>
    <s v="F"/>
    <s v="OLGA"/>
    <s v="PATRICIA"/>
    <s v="CHAVEZ"/>
    <s v="FONQUE"/>
    <d v="1980-05-23T00:00:00"/>
    <s v="GCZ557"/>
    <n v="0"/>
    <s v="JAMUNDI"/>
    <n v="76"/>
    <s v="VALLE DEL CAUCA"/>
    <m/>
    <n v="3004700521"/>
    <n v="3172285174"/>
    <m/>
    <m/>
    <m/>
    <s v="19/10/2025"/>
    <n v="10"/>
    <n v="19"/>
    <n v="2019"/>
    <s v="EQUINOX [3] PREMIER TP 1500CC T 4X4"/>
    <s v="CKS501708"/>
    <s v="3GNAX9EV0KS501708"/>
    <n v="1608059"/>
    <s v="CHEVROLET"/>
    <s v="CHEVROLET EQUINOX "/>
    <n v="4.6538152046783625E-2"/>
    <n v="85500000"/>
    <s v="ALLIANZ"/>
    <s v="CAMPERO"/>
    <s v="PARTICULAR"/>
    <s v="patriciachavez80@gmail.com"/>
    <n v="161886935"/>
    <n v="3979012"/>
    <n v="3323707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680571"/>
    <n v="42680571"/>
    <s v="F"/>
    <s v="LILLIANA"/>
    <s v="MARIA"/>
    <s v="MUÃ‘OZ"/>
    <s v="JIMENEZ"/>
    <d v="1966-03-24T00:00:00"/>
    <s v="DFY782"/>
    <n v="5212"/>
    <s v="COPACABANA"/>
    <n v="5"/>
    <s v="ANTIOQUIA"/>
    <m/>
    <n v="3116255192"/>
    <n v="0"/>
    <m/>
    <m/>
    <m/>
    <s v="23/10/2025"/>
    <n v="10"/>
    <n v="23"/>
    <n v="2020"/>
    <s v="PRADO [LC 150] TX-L [FL] [2] TP 3000CC 5P TD"/>
    <s v="1KD2860385"/>
    <s v="JTEBH3FJ6L5103946"/>
    <n v="9008220"/>
    <s v="TOYOTA"/>
    <s v="TOYOTA PRADO "/>
    <n v="1.8290978422619047E-2"/>
    <n v="268800000"/>
    <s v="MAPFRE"/>
    <s v="CAMPERO"/>
    <s v="PARTICULAR"/>
    <s v="FAMILIAVARGASMU@GMAIL.COM"/>
    <n v="161811489"/>
    <n v="4916615"/>
    <n v="4111609.58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69741825"/>
    <n v="1069741825"/>
    <s v="F"/>
    <s v="MABET"/>
    <s v="KATHERINE"/>
    <s v="BELTRÃN"/>
    <s v="VARGAS"/>
    <d v="1992-10-26T00:00:00"/>
    <s v="DOK818"/>
    <n v="0"/>
    <s v="BOGOTA"/>
    <n v="25"/>
    <s v="BOGOTA"/>
    <m/>
    <n v="3209374602"/>
    <n v="0"/>
    <m/>
    <m/>
    <m/>
    <s v="10/10/2025"/>
    <n v="10"/>
    <n v="10"/>
    <n v="2017"/>
    <s v="SANDERO [2] DYNAMIQUE MT 1600CC AA 8V"/>
    <s v="A812UC39631"/>
    <s v="9FB5SREB4HM401640"/>
    <n v="8001182"/>
    <s v="RENAULT"/>
    <s v="RENAULT SANDERO "/>
    <n v="4.9832513661202185E-2"/>
    <n v="36600000"/>
    <s v="EQUIDAD"/>
    <s v="AUTOMOVIL"/>
    <s v="PARTICULAR"/>
    <s v="lauferbel23@gmail.com"/>
    <n v="161815696"/>
    <n v="1823870"/>
    <n v="1512663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25552"/>
    <n v="45525552"/>
    <s v="F"/>
    <s v="KELLY"/>
    <s v="VANESA"/>
    <s v="LEAL"/>
    <s v="OROZCO"/>
    <d v="1981-04-23T00:00:00"/>
    <s v="FUV161"/>
    <n v="0"/>
    <s v="MONTERIA"/>
    <n v="0"/>
    <s v="CÃ“RDOBA"/>
    <m/>
    <n v="3016244427"/>
    <n v="3431656085"/>
    <m/>
    <m/>
    <m/>
    <s v="20/10/2025"/>
    <n v="10"/>
    <n v="20"/>
    <n v="2022"/>
    <s v="S.PRESSO GL MT 1000CC 5P AA"/>
    <s v="K10BN2437821"/>
    <s v="MA3FL41S6NA277176"/>
    <n v="8801056"/>
    <s v="SUZUKI"/>
    <s v="SUZUKI S.PRESSO "/>
    <n v="4.7983377659574465E-2"/>
    <n v="37600000"/>
    <s v="HDI-LIBERTY"/>
    <s v="AUTOMOVIL"/>
    <s v="PARTICULAR"/>
    <s v="docentekellyleal@gmail.com"/>
    <n v="161814159"/>
    <n v="1804175"/>
    <n v="1496113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21249"/>
    <n v="52421249"/>
    <s v="F"/>
    <s v="YOLANDA"/>
    <s v="JIMENA"/>
    <s v="ALFONSO"/>
    <s v="CALVO"/>
    <d v="1977-07-12T00:00:00"/>
    <s v="PHR875"/>
    <n v="15299"/>
    <s v="GARAGOA"/>
    <n v="15"/>
    <s v="BOYACA"/>
    <m/>
    <n v="3123043634"/>
    <n v="0"/>
    <m/>
    <m/>
    <m/>
    <s v="21/10/2025"/>
    <n v="10"/>
    <n v="21"/>
    <n v="2025"/>
    <s v="T-CROSS [FL] TRENDLINE ST AT 1000CC T 6AB"/>
    <s v="DHS764355"/>
    <s v="9BWBH6BF0S4008865"/>
    <n v="9206101"/>
    <s v="VOLKSWAGEN"/>
    <s v="VOLKSWAGEN T-CROSS "/>
    <n v="3.3189808306709263E-2"/>
    <n v="93900000"/>
    <s v="BOLIVAR"/>
    <s v="CAMIONETAPASAJ"/>
    <s v="PARTICULAR"/>
    <s v="jimealfcalvo@gmail.com"/>
    <n v="161824728"/>
    <n v="3116523"/>
    <n v="2598926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41785"/>
    <n v="10241785"/>
    <s v="M"/>
    <s v="JAIRO"/>
    <s v="DE JESUS"/>
    <s v="FRANCO"/>
    <s v="GIRALDO"/>
    <d v="1958-12-10T00:00:00"/>
    <s v="NTW682"/>
    <n v="5266"/>
    <s v="ENVIGADO"/>
    <n v="5"/>
    <s v="ANTIOQUIA"/>
    <m/>
    <n v="3208386513"/>
    <n v="3005581102"/>
    <m/>
    <m/>
    <m/>
    <s v="02/10/2025"/>
    <n v="10"/>
    <n v="2"/>
    <n v="2025"/>
    <s v="SONET VIBRANT TP 1500CC 6AB A"/>
    <s v="G4FLR1131885"/>
    <s v="LJD3BA1DES0025146"/>
    <n v="4606148"/>
    <s v="KIA"/>
    <s v="KIA SONET "/>
    <n v="4.2605277161862527E-2"/>
    <n v="90200000"/>
    <s v="HDI-LIBERTY"/>
    <s v="CAMIONETAPASAJ"/>
    <s v="PARTICULAR"/>
    <s v="jairo.jfranco@gmail.com"/>
    <n v="161813740"/>
    <n v="3842996"/>
    <n v="3209408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5934367"/>
    <n v="1095934367"/>
    <s v="M"/>
    <s v="JORDIN"/>
    <s v="DAVID"/>
    <s v="MORA"/>
    <s v="GORDILLO"/>
    <d v="1993-11-01T00:00:00"/>
    <s v="NQR580"/>
    <n v="68001"/>
    <s v="BUCARAMANGA"/>
    <n v="68"/>
    <s v="SANTANDER"/>
    <m/>
    <n v="3165674556"/>
    <n v="3154988484"/>
    <m/>
    <m/>
    <m/>
    <s v="29/10/2025"/>
    <n v="10"/>
    <n v="29"/>
    <n v="2025"/>
    <s v="2 [2] [FL] GRAND TOURING L TP 1500CC 6AB T"/>
    <s v="P540668165"/>
    <s v="3MDDJ2HAASM453855"/>
    <n v="5601193"/>
    <s v="MAZDA"/>
    <s v="MAZDA 2 "/>
    <n v="3.736510638297872E-2"/>
    <n v="84600000"/>
    <s v="ALLIANZ"/>
    <s v="AUTOMOVIL"/>
    <s v="PARTICULAR"/>
    <s v="jmora43@unab.edu.co"/>
    <n v="161847004"/>
    <n v="3161088"/>
    <n v="2636376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772108"/>
    <n v="30772108"/>
    <s v="F"/>
    <s v="ANA"/>
    <s v="JULIA"/>
    <s v="CASTILLO"/>
    <s v="CASTILLO"/>
    <d v="1964-04-07T00:00:00"/>
    <s v="NHL557"/>
    <n v="0"/>
    <s v="CARTAGENA"/>
    <n v="13"/>
    <s v="BOLIVAR"/>
    <m/>
    <n v="3116938606"/>
    <n v="3157760745"/>
    <m/>
    <m/>
    <m/>
    <s v="22/10/2025"/>
    <n v="10"/>
    <n v="22"/>
    <n v="2025"/>
    <s v="LOGAN [2] [FL] INTENS TP 1600CC 16V A"/>
    <s v="J759Q295506"/>
    <s v="9FB4SR4D0SM073509"/>
    <n v="8001204"/>
    <s v="RENAULT"/>
    <s v="RENAULT LOGAN "/>
    <n v="4.7654992967651195E-2"/>
    <n v="71100000"/>
    <s v="MAPFRE"/>
    <s v="AUTOMOVIL"/>
    <s v="PARTICULAR"/>
    <s v="edwinromer44@hotmail.com"/>
    <n v="161806413"/>
    <n v="3388270"/>
    <n v="2827285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392440"/>
    <n v="98392440"/>
    <s v="M"/>
    <s v="GERMAN"/>
    <s v="ANDRES"/>
    <s v="GUERRERO"/>
    <s v="ACOSTA"/>
    <d v="1975-12-04T00:00:00"/>
    <s v="LRV086"/>
    <n v="76001"/>
    <s v="CALI"/>
    <n v="76"/>
    <s v="VALLE DEL CAUCA"/>
    <m/>
    <n v="3013316701"/>
    <n v="3004409675"/>
    <m/>
    <m/>
    <m/>
    <s v="05/10/2025"/>
    <n v="10"/>
    <n v="5"/>
    <n v="2023"/>
    <s v="CAPTIVA [2] PREMIER TURBO TP 1500CC T 4X2"/>
    <s v="LJO18N60220344"/>
    <s v="LZWADAGA7PB020674"/>
    <n v="1606245"/>
    <s v="CHEVROLET"/>
    <s v="CHEVROLET CAPTIVA "/>
    <n v="3.6772548350398178E-2"/>
    <n v="87900000"/>
    <s v="MAPFRE"/>
    <s v="CAMIONETAPASAJ"/>
    <s v="PARTICULAR"/>
    <s v="germanandres75@yahoo.com"/>
    <n v="161903064"/>
    <n v="3232307"/>
    <n v="2696224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362196"/>
    <n v="16362196"/>
    <s v="M"/>
    <s v="CARLOS"/>
    <s v="HOLMES"/>
    <s v="GOMEZ"/>
    <s v="ZAPATA"/>
    <d v="1965-08-20T00:00:00"/>
    <s v="LWZ938"/>
    <n v="0"/>
    <s v="BOGOTA"/>
    <n v="25"/>
    <s v="BOGOTA"/>
    <m/>
    <n v="3165259928"/>
    <n v="3185171124"/>
    <m/>
    <m/>
    <m/>
    <s v="02/10/2025"/>
    <n v="10"/>
    <n v="2"/>
    <n v="2024"/>
    <s v="KWID [FL] INTENS MT 1000CC 12V 4AB AB"/>
    <s v="B4DA426Q032629"/>
    <s v="93YRBB002RJ590741"/>
    <n v="8001215"/>
    <s v="RENAULT"/>
    <s v="RENAULT KWID "/>
    <n v="3.7257453376906322E-2"/>
    <n v="45900000"/>
    <s v="MAPFRE"/>
    <s v="AUTOMOVIL"/>
    <s v="PARTICULAR"/>
    <n v="0"/>
    <n v="29954563"/>
    <n v="1710117.11"/>
    <n v="1417073.2"/>
    <m/>
    <m/>
    <m/>
    <n v="29982013"/>
    <n v="1686932.89"/>
    <n v="1397590.66"/>
    <m/>
    <m/>
    <m/>
    <s v=""/>
    <s v=""/>
    <s v=""/>
    <m/>
    <m/>
    <m/>
    <m/>
    <m/>
    <m/>
    <m/>
    <m/>
    <m/>
    <x v="0"/>
    <s v="COS"/>
  </r>
  <r>
    <n v="52394276"/>
    <n v="52394276"/>
    <s v="F"/>
    <s v="ALEJANDRA"/>
    <s v="MARIA"/>
    <s v="COBOS"/>
    <s v="GONZALEZ"/>
    <d v="1978-03-06T00:00:00"/>
    <s v="ZZL443"/>
    <n v="0"/>
    <s v="BOGOTA"/>
    <n v="25"/>
    <s v="BOGOTA"/>
    <m/>
    <n v="3127941616"/>
    <n v="3144722850"/>
    <m/>
    <m/>
    <m/>
    <s v="24/10/2025"/>
    <n v="10"/>
    <n v="24"/>
    <n v="2015"/>
    <s v="VOYAGE POWER MT 1600CC 4P AA"/>
    <s v="CFZN28517"/>
    <s v="9BWAB05U1FT004680"/>
    <n v="9201169"/>
    <s v="VOLKSWAGEN"/>
    <s v="VOLKSWAGEN VOYAGE "/>
    <n v="3.526606413994169E-2"/>
    <n v="34300000"/>
    <s v="BOLIVAR"/>
    <s v="AUTOMOVIL"/>
    <s v="PARTICULAR"/>
    <s v="maritzaromero@gmail.com"/>
    <n v="161813603"/>
    <n v="1209626"/>
    <n v="996492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365455"/>
    <n v="94365455"/>
    <s v="M"/>
    <s v="JHON"/>
    <s v="JAIRO"/>
    <s v="MATALLANA"/>
    <s v="BUITRON"/>
    <d v="1989-03-02T00:00:00"/>
    <s v="GLV225"/>
    <n v="0"/>
    <s v="BOGOTA"/>
    <n v="25"/>
    <s v="BOGOTA"/>
    <m/>
    <n v="3045764013"/>
    <n v="0"/>
    <m/>
    <m/>
    <m/>
    <s v="31/10/2025"/>
    <n v="10"/>
    <n v="31"/>
    <n v="2019"/>
    <s v="XC60 [2] T5 AWD R-DESIGN TP 2000CC T CT"/>
    <n v="3042330"/>
    <s v="YV1UZ10ACK1348071"/>
    <n v="9406056"/>
    <s v="VOLVO"/>
    <s v="VOLVO XC60 "/>
    <n v="1.5662149059334298E-2"/>
    <n v="138200000"/>
    <s v="HDI-LIBERTY"/>
    <s v="CAMIONETAPASAJ"/>
    <s v="PARTICULAR"/>
    <n v="0"/>
    <n v="161918723"/>
    <n v="2164509"/>
    <n v="1798915.37"/>
    <m/>
    <m/>
    <m/>
    <s v=""/>
    <s v=""/>
    <s v=""/>
    <m/>
    <m/>
    <m/>
    <s v=""/>
    <s v=""/>
    <s v=""/>
    <m/>
    <m/>
    <m/>
    <m/>
    <m/>
    <m/>
    <m/>
    <m/>
    <m/>
    <x v="3"/>
    <s v="COS"/>
  </r>
  <r>
    <n v="28551842"/>
    <n v="28551842"/>
    <s v="F"/>
    <s v="CAROLINA"/>
    <s v="ANDREA"/>
    <s v="CASTILLO"/>
    <s v="MONTEALEGRE"/>
    <d v="1981-02-09T00:00:00"/>
    <s v="KRQ242"/>
    <n v="0"/>
    <s v="IBAGUE"/>
    <n v="73"/>
    <s v="TOLIMA"/>
    <m/>
    <n v="3202717830"/>
    <n v="3204901247"/>
    <m/>
    <m/>
    <m/>
    <s v="13/10/2026"/>
    <n v="10"/>
    <n v="13"/>
    <n v="2023"/>
    <s v="CX5 [2] [FL] TOURING TP 2000CC 6AB R"/>
    <s v="PE60243033"/>
    <s v="JM7KF2W7AP0780577"/>
    <n v="5606105"/>
    <s v="MAZDA"/>
    <s v="MAZDA CX5 "/>
    <n v="2.5944527659574466E-2"/>
    <n v="117500000"/>
    <s v="MAPFRE"/>
    <s v="CAMIONETAPASAJ"/>
    <s v="PARTICULAR"/>
    <s v="caro8596@hotmail.com"/>
    <n v="161857594"/>
    <n v="3048482"/>
    <n v="2541749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43124"/>
    <n v="43643124"/>
    <s v="F"/>
    <s v="CECILIA"/>
    <s v="EUNICE"/>
    <s v="HOYOS"/>
    <s v="LOPEZ"/>
    <d v="1970-04-23T00:00:00"/>
    <s v="UGW719"/>
    <n v="5001"/>
    <s v="MEDELLIN"/>
    <n v="5"/>
    <s v="ANTIOQUIA"/>
    <m/>
    <n v="3176680193"/>
    <n v="3431766801"/>
    <m/>
    <m/>
    <m/>
    <s v="22/10/2025"/>
    <n v="10"/>
    <n v="22"/>
    <n v="2015"/>
    <s v="FORTUNER [FL] SR5 AT 3000CC TD 4X"/>
    <s v="1KDU647906"/>
    <s v="MHFYZ59G1F4012492"/>
    <n v="9008172"/>
    <s v="TOYOTA"/>
    <s v="TOYOTA FORTUNER "/>
    <n v="2.0027622585438335E-2"/>
    <n v="134600000"/>
    <s v="SURAMERICANA"/>
    <s v="CAMPERO"/>
    <s v="PARTICULAR"/>
    <s v="ceciliahoyos1970@gmail.com"/>
    <n v="161804173"/>
    <n v="2695718"/>
    <n v="2245309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56705"/>
    <n v="51656705"/>
    <s v="F"/>
    <s v="MARIA"/>
    <s v="MARGARITA"/>
    <s v="GIL"/>
    <s v="NIÃ‘O"/>
    <d v="1961-04-27T00:00:00"/>
    <s v="LOX122"/>
    <n v="0"/>
    <s v="BOGOTA"/>
    <n v="25"/>
    <s v="BOGOTA"/>
    <m/>
    <n v="3134336999"/>
    <n v="3143301240"/>
    <m/>
    <m/>
    <m/>
    <s v="30/10/2025"/>
    <n v="10"/>
    <n v="30"/>
    <n v="2024"/>
    <s v="COROLLA CROSS SE-G HYBRID TP 1800CC 7AB 4X2 CT"/>
    <s v="2ZR2V52958"/>
    <s v="9BRKZAAG7R0666262"/>
    <n v="9006179"/>
    <s v="TOYOTA"/>
    <s v="TOYOTA COROLLA "/>
    <n v="1.4818249015151516E-2"/>
    <n v="132000000"/>
    <s v="BOLIVAR"/>
    <s v="CAMIONETA PASAJEROS"/>
    <s v="PARTICULAR"/>
    <s v="margaritagil27@gmail.com"/>
    <n v="29953113"/>
    <n v="1956008.87"/>
    <n v="1623704.93"/>
    <m/>
    <m/>
    <m/>
    <s v=""/>
    <s v=""/>
    <s v=""/>
    <m/>
    <m/>
    <m/>
    <n v="30032590"/>
    <n v="1981921.1"/>
    <n v="1645479.92"/>
    <m/>
    <m/>
    <m/>
    <m/>
    <m/>
    <m/>
    <m/>
    <m/>
    <m/>
    <x v="2"/>
    <s v="COS"/>
  </r>
  <r>
    <n v="39690787"/>
    <n v="39690787"/>
    <s v="F"/>
    <s v="ANA"/>
    <s v="LUCIA"/>
    <s v="DUARTE"/>
    <s v="DIAZ"/>
    <d v="1964-03-08T00:00:00"/>
    <s v="JVS494"/>
    <n v="0"/>
    <s v="BOGOTA"/>
    <n v="25"/>
    <s v="BOGOTA"/>
    <m/>
    <n v="3153449577"/>
    <n v="0"/>
    <m/>
    <m/>
    <m/>
    <s v="11/10/2025"/>
    <n v="10"/>
    <n v="11"/>
    <n v="2022"/>
    <s v="STEPWAY [2] [FL] INTENS TP 1600CC 16V AA 4AB"/>
    <s v="J759Q050962"/>
    <s v="9FB5SR4DXNM845606"/>
    <n v="8001211"/>
    <s v="RENAULT"/>
    <s v="RENAULT STEPWAY "/>
    <n v="2.0550010939907548E-2"/>
    <n v="64900000"/>
    <s v="HDI-LIBERTY"/>
    <s v="AUTOMOVIL"/>
    <s v="PARTICULAR"/>
    <s v="laurita8861@hotmail.com"/>
    <n v="29922987"/>
    <n v="1333695.71"/>
    <n v="1100752.7"/>
    <m/>
    <m/>
    <m/>
    <n v="29988175"/>
    <n v="1212317.45"/>
    <n v="998754.16"/>
    <m/>
    <m/>
    <m/>
    <s v=""/>
    <s v=""/>
    <s v=""/>
    <m/>
    <m/>
    <m/>
    <m/>
    <m/>
    <m/>
    <m/>
    <m/>
    <m/>
    <x v="1"/>
    <s v="COS"/>
  </r>
  <r>
    <n v="27953137"/>
    <n v="27953137"/>
    <s v="F"/>
    <s v="MARTHA"/>
    <s v="HELENA"/>
    <s v="GARCIA"/>
    <s v="MUÃ‘OZ"/>
    <d v="1945-02-12T00:00:00"/>
    <s v="DUR529"/>
    <n v="68276"/>
    <s v="FLORIDABLANCA"/>
    <n v="68"/>
    <s v="SANTANDER"/>
    <m/>
    <n v="3153769239"/>
    <n v="3108731694"/>
    <m/>
    <m/>
    <m/>
    <s v="31/10/2025"/>
    <n v="10"/>
    <n v="31"/>
    <n v="2019"/>
    <s v="HILUX [8] 2.8L TP 2800CC TD 4X"/>
    <s v="1GD4531077"/>
    <s v="8AJHA8CD3K2628668"/>
    <n v="9021067"/>
    <s v="TOYOTA"/>
    <s v="TOYOTA HILUX "/>
    <n v="1.2819967897271268E-2"/>
    <n v="186900000"/>
    <s v="ALLIANZ"/>
    <s v="PICKUPDOBLECAB"/>
    <s v="PARTICULAR"/>
    <s v="lmunoz@agenciahorizontes.com"/>
    <n v="161818606"/>
    <n v="2396052"/>
    <n v="1993488.69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20746732"/>
    <n v="1020746732"/>
    <s v="F"/>
    <s v="LAURA"/>
    <s v="MARCELA"/>
    <s v="RIVERA"/>
    <s v="VELEZ"/>
    <d v="1989-11-19T00:00:00"/>
    <s v="MCV863"/>
    <n v="15516"/>
    <s v="PAIPA"/>
    <n v="15"/>
    <s v="BOYACA"/>
    <m/>
    <n v="3506106086"/>
    <n v="0"/>
    <m/>
    <m/>
    <m/>
    <s v="05/10/2025"/>
    <n v="10"/>
    <n v="5"/>
    <n v="2012"/>
    <s v="SANDERO DYNAMIQUE AT 1600CC 16V"/>
    <s v="C697Q005480"/>
    <s v="9FBBSRALACM001448"/>
    <n v="8001146"/>
    <s v="RENAULT"/>
    <s v="RENAULT SANDERO "/>
    <n v="4.4098776978417263E-2"/>
    <n v="27800000"/>
    <s v="EQUIDAD"/>
    <s v="AUTOMOVIL"/>
    <s v="PARTICULAR"/>
    <s v="laurarivera_1119@hotmail.com"/>
    <n v="161815762"/>
    <n v="1225946"/>
    <n v="1010206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2668745"/>
    <n v="1072668745"/>
    <s v="F"/>
    <s v="JOSE"/>
    <s v="DAVID"/>
    <s v="ESMORIS"/>
    <s v="ROSATO"/>
    <d v="1993-04-06T00:00:00"/>
    <s v="NTY033"/>
    <n v="0"/>
    <s v="CHIA"/>
    <n v="25"/>
    <s v="CUNDINAMARCA"/>
    <m/>
    <n v="3017136531"/>
    <n v="0"/>
    <m/>
    <m/>
    <m/>
    <s v="31/10/2025"/>
    <n v="10"/>
    <n v="31"/>
    <n v="2024"/>
    <s v="FORMENTOR 1.4 PHEV TP 1400CC T CT 4X2"/>
    <s v="DGE714509"/>
    <s v="VSSACHKM6RR130513"/>
    <n v="43206003"/>
    <s v="CUPRA"/>
    <s v="CUPRA FORMENTOR "/>
    <n v="1.7118949534883719E-2"/>
    <n v="172000000"/>
    <s v="MAPFRE"/>
    <s v="CAMIONETA PASAJEROS"/>
    <s v="PARTICULAR"/>
    <n v="0"/>
    <n v="29929465"/>
    <n v="2944459.32"/>
    <n v="2454335.56"/>
    <m/>
    <m/>
    <m/>
    <s v=""/>
    <s v=""/>
    <s v=""/>
    <m/>
    <m/>
    <m/>
    <n v="30045153"/>
    <n v="5475915.9000000004"/>
    <n v="4581610"/>
    <m/>
    <m/>
    <m/>
    <m/>
    <m/>
    <m/>
    <m/>
    <m/>
    <m/>
    <x v="3"/>
    <s v="COS"/>
  </r>
  <r>
    <n v="72003808"/>
    <n v="72003808"/>
    <s v="M"/>
    <s v="LARRY"/>
    <s v="ALFONSO"/>
    <s v="RUIZ"/>
    <s v="CARRILLO"/>
    <d v="1976-09-25T00:00:00"/>
    <s v="IDU442"/>
    <n v="0"/>
    <s v="BOGOTA"/>
    <n v="25"/>
    <s v="BOGOTA"/>
    <m/>
    <n v="3118547681"/>
    <n v="0"/>
    <m/>
    <m/>
    <m/>
    <s v="29/10/2025"/>
    <n v="10"/>
    <n v="29"/>
    <n v="2015"/>
    <s v="RIO SPICE 1.2 MT 1200CC 5P 2A"/>
    <s v="G4LAEP068208"/>
    <s v="KNADN511AF6972603"/>
    <n v="4601162"/>
    <s v="KIA"/>
    <s v="KIA RIO "/>
    <n v="4.3458403361344537E-2"/>
    <n v="35700000"/>
    <s v="MAPFRE"/>
    <s v="AUTOMOVIL"/>
    <s v="PARTICULAR"/>
    <s v="lruiz.carrillo@gmail.com"/>
    <n v="161803489"/>
    <n v="1551465"/>
    <n v="1283751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17246"/>
    <n v="43617246"/>
    <s v="F"/>
    <s v="ANA"/>
    <s v="LUCIA"/>
    <s v="PUERTA"/>
    <s v="RENDON"/>
    <d v="1975-02-15T00:00:00"/>
    <s v="NNR828"/>
    <n v="5001"/>
    <s v="MEDELLIN"/>
    <n v="5"/>
    <s v="ANTIOQUIA"/>
    <m/>
    <n v="3014302570"/>
    <n v="0"/>
    <m/>
    <m/>
    <m/>
    <s v="07/10/2025"/>
    <n v="10"/>
    <n v="7"/>
    <n v="2024"/>
    <s v="NEW BALENO GL MT 1500CC ABS"/>
    <s v="K15BN1422574"/>
    <s v="MBHWBA357R6542783"/>
    <n v="8801058"/>
    <s v="SUZUKI"/>
    <s v="SUZUKI NEW "/>
    <n v="2.8556544635193134E-2"/>
    <n v="69900000"/>
    <s v="MAPFRE"/>
    <s v="AUTOMOVIL"/>
    <s v="PARTICULAR"/>
    <s v="ANALUPURE@GMAIL.COM"/>
    <n v="29922969"/>
    <n v="1996102.47"/>
    <n v="1657397.03"/>
    <m/>
    <m/>
    <m/>
    <n v="29988229"/>
    <n v="2760191.02"/>
    <n v="2299488.25"/>
    <m/>
    <m/>
    <m/>
    <s v=""/>
    <s v=""/>
    <s v=""/>
    <m/>
    <m/>
    <m/>
    <m/>
    <m/>
    <m/>
    <m/>
    <m/>
    <m/>
    <x v="1"/>
    <s v="COS"/>
  </r>
  <r>
    <n v="94504152"/>
    <n v="94504152"/>
    <s v="M"/>
    <s v="DELIO"/>
    <n v="0"/>
    <s v="SANCHEZ"/>
    <s v="SANCHEZ"/>
    <d v="1976-11-01T00:00:00"/>
    <s v="FJL510"/>
    <n v="76001"/>
    <s v="CALI"/>
    <n v="76"/>
    <s v="VALLE DEL CAUCA"/>
    <m/>
    <n v="3137093184"/>
    <n v="0"/>
    <m/>
    <m/>
    <m/>
    <s v="05/10/2026"/>
    <n v="10"/>
    <n v="5"/>
    <n v="2019"/>
    <s v="MARCH ACTIVE MT 1600CC AA 2AB ABS"/>
    <s v="HR16520552T"/>
    <s v="3N1CK3CD8ZL397967"/>
    <n v="6401233"/>
    <s v="NISSAN"/>
    <s v="NISSAN MARCH "/>
    <n v="3.8261741362530417E-2"/>
    <n v="41100000"/>
    <s v="BOLIVAR"/>
    <s v="AUTOMOVIL"/>
    <s v="PARTICULAR"/>
    <s v="anahizan12@gmail.com"/>
    <n v="29973975"/>
    <n v="1572557.57"/>
    <n v="1301476.95"/>
    <m/>
    <m/>
    <m/>
    <n v="30013759"/>
    <n v="1619163.41"/>
    <n v="1340641.52"/>
    <m/>
    <m/>
    <m/>
    <s v=""/>
    <s v=""/>
    <s v=""/>
    <m/>
    <m/>
    <m/>
    <m/>
    <m/>
    <m/>
    <m/>
    <m/>
    <m/>
    <x v="0"/>
    <s v="COS"/>
  </r>
  <r>
    <n v="1016030153"/>
    <n v="1016030153"/>
    <s v="M"/>
    <s v="DAVID"/>
    <s v="RICARDO"/>
    <s v="MATIZ"/>
    <s v="ROJAS"/>
    <d v="1990-11-04T00:00:00"/>
    <s v="JRL159"/>
    <n v="0"/>
    <s v="BOGOTA"/>
    <n v="25"/>
    <s v="BOGOTA"/>
    <m/>
    <n v="3142840227"/>
    <n v="0"/>
    <m/>
    <m/>
    <m/>
    <s v="09/10/2025"/>
    <n v="10"/>
    <n v="9"/>
    <n v="2021"/>
    <s v="QASHQAI [3] [FL EXCLUSIVE TP 2000CC 6AB A"/>
    <s v="MR20676289W"/>
    <s v="SJNFBNJ11Z2875676"/>
    <n v="6408119"/>
    <s v="NISSAN"/>
    <s v="NISSAN QASHQAI "/>
    <n v="1.826169169169169E-2"/>
    <n v="99900000"/>
    <s v="MAPFRE"/>
    <s v="CAMPERO"/>
    <s v="PARTICULAR"/>
    <s v="dmatiz90@gmail.com"/>
    <n v="161842311"/>
    <n v="1824343"/>
    <n v="1513061.3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79431"/>
    <n v="4179431"/>
    <s v="M"/>
    <s v="FREDY"/>
    <s v="ORLANDO"/>
    <s v="MORENO"/>
    <s v="JIMENEZ"/>
    <d v="1970-01-08T00:00:00"/>
    <s v="LLN696"/>
    <n v="15491"/>
    <s v="NOBSA"/>
    <n v="15"/>
    <s v="BOYACA"/>
    <m/>
    <n v="3124828576"/>
    <n v="0"/>
    <m/>
    <m/>
    <m/>
    <s v="06/10/2025"/>
    <n v="10"/>
    <n v="6"/>
    <n v="2024"/>
    <s v="RIO EMOTION [FL] MT 1400CC 5P R1"/>
    <s v="G4LCPE704103"/>
    <s v="3KPA351AARE576649"/>
    <n v="4601308"/>
    <s v="KIA"/>
    <s v="KIA RIO "/>
    <n v="2.4218483483483485E-2"/>
    <n v="66600000"/>
    <s v="HDI-LIBERTY"/>
    <s v="AUTOMOVIL"/>
    <s v="PARTICULAR"/>
    <s v="fredymorenoz@hotmail.com"/>
    <n v="161815609"/>
    <n v="1612951"/>
    <n v="1335421.17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889680"/>
    <n v="51889680"/>
    <s v="F"/>
    <s v="PILAR"/>
    <s v="TERESA"/>
    <s v="ROJAS"/>
    <s v="PEREZ"/>
    <d v="1967-12-22T00:00:00"/>
    <s v="NLR836"/>
    <n v="0"/>
    <s v="BOGOTA"/>
    <n v="25"/>
    <s v="BOGOTA"/>
    <m/>
    <n v="3208502542"/>
    <n v="3134682732"/>
    <m/>
    <m/>
    <m/>
    <s v="11/10/2025"/>
    <n v="10"/>
    <n v="11"/>
    <n v="2025"/>
    <s v="STONIC DESIRE/SPORT MT 1000CC T 6AB"/>
    <s v="G3LFRP142789"/>
    <s v="KNADA817AST991366"/>
    <n v="4606179"/>
    <s v="KIA"/>
    <s v="KIA STONIC "/>
    <n v="3.4285352286773797E-2"/>
    <n v="80900000"/>
    <s v="MAPFRE"/>
    <s v="CAMIONETAPASAJ"/>
    <s v="PARTICULAR"/>
    <s v="projas215@gmail.com"/>
    <n v="161905450"/>
    <n v="2773685"/>
    <n v="2310828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94034"/>
    <n v="52994034"/>
    <s v="F"/>
    <s v="MARIA"/>
    <s v="JIMENA"/>
    <s v="ARGUELLES"/>
    <s v="GOMEZ"/>
    <d v="1983-11-05T00:00:00"/>
    <s v="KTM575"/>
    <n v="68276"/>
    <s v="FLORIDABLANCA"/>
    <n v="68"/>
    <s v="SANTANDER"/>
    <m/>
    <n v="3192649287"/>
    <n v="3103030014"/>
    <m/>
    <m/>
    <m/>
    <s v="16/10/2025"/>
    <n v="10"/>
    <n v="16"/>
    <n v="2022"/>
    <s v="ONIX [2] PREMIER TP 1000CC T 4P 6AB A"/>
    <s v="L4F212984974"/>
    <s v="9BGEP69K0NG139397"/>
    <n v="1601344"/>
    <s v="CHEVROLET"/>
    <s v="CHEVROLET ONIX "/>
    <n v="3.5912985739130432E-2"/>
    <n v="57500000"/>
    <s v="SBS"/>
    <s v="AUTOMOVIL"/>
    <s v="PARTICULAR"/>
    <s v="Marguellesgo@hotmail.com"/>
    <n v="29952625"/>
    <n v="2064996.68"/>
    <n v="1715291.33"/>
    <m/>
    <m/>
    <m/>
    <n v="29980059"/>
    <n v="2087541.04"/>
    <n v="1734236.17"/>
    <m/>
    <m/>
    <m/>
    <s v=""/>
    <s v=""/>
    <s v=""/>
    <m/>
    <m/>
    <m/>
    <m/>
    <m/>
    <m/>
    <m/>
    <m/>
    <m/>
    <x v="0"/>
    <s v="COS"/>
  </r>
  <r>
    <n v="19082047"/>
    <n v="19082047"/>
    <s v="M"/>
    <s v="JAIME"/>
    <s v="DEL CARMEN"/>
    <s v="ZOQUE"/>
    <n v="0"/>
    <d v="1949-07-16T00:00:00"/>
    <s v="EFN589"/>
    <n v="0"/>
    <s v="CAJICA"/>
    <n v="25"/>
    <s v="CUNDINAMARCA"/>
    <m/>
    <n v="3177407815"/>
    <n v="0"/>
    <m/>
    <m/>
    <m/>
    <s v="12/10/2025"/>
    <n v="10"/>
    <n v="12"/>
    <n v="2018"/>
    <s v="SENTRA B17 [FL] SENSE TP 1800CC 2AB A"/>
    <s v="MRA8238178J"/>
    <s v="3N1AB7AD7ZL807806"/>
    <n v="6401231"/>
    <s v="NISSAN"/>
    <s v="NISSAN SENTRA "/>
    <n v="2.2746603773584905E-2"/>
    <n v="53000000"/>
    <s v="ALLIANZ"/>
    <s v="AUTOMOVIL"/>
    <s v="PARTICULAR"/>
    <s v="luciagarzondezoque@gmail.com"/>
    <n v="161862281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93073"/>
    <n v="51793073"/>
    <s v="F"/>
    <s v="GABRIELA"/>
    <s v="RABE"/>
    <s v="CAEZ"/>
    <s v="RAMIREZ"/>
    <d v="1965-11-02T00:00:00"/>
    <s v="JMQ999"/>
    <n v="0"/>
    <s v="CHIA"/>
    <n v="25"/>
    <s v="CUNDINAMARCA"/>
    <m/>
    <n v="3017155010"/>
    <n v="3003040832"/>
    <m/>
    <m/>
    <m/>
    <s v="30/10/2025"/>
    <n v="10"/>
    <n v="30"/>
    <n v="2021"/>
    <s v="ONIX [2] LTZ TP 1000CC T 4P"/>
    <s v="L4FSML124136"/>
    <s v="3G1M95E27ML124136"/>
    <n v="1601343"/>
    <s v="CHEVROLET"/>
    <s v="CHEVROLET ONIX "/>
    <n v="2.2247445255474452E-2"/>
    <n v="54800000"/>
    <s v="HDI-LIBERTY"/>
    <s v="AUTOMOVIL"/>
    <s v="PARTICULAR"/>
    <s v="gabriela.caez@gmal.com"/>
    <n v="161810058"/>
    <n v="1219160"/>
    <n v="1004504.4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874828"/>
    <n v="42874828"/>
    <s v="F"/>
    <s v="MARIA"/>
    <s v="PAULINA"/>
    <s v="JARAMILLO"/>
    <s v="ECHEVERRI"/>
    <d v="1962-06-29T00:00:00"/>
    <s v="NMT639"/>
    <n v="5001"/>
    <s v="MEDELLIN"/>
    <n v="5"/>
    <s v="ANTIOQUIA"/>
    <m/>
    <n v="3108729378"/>
    <n v="0"/>
    <m/>
    <m/>
    <m/>
    <s v="02/10/2025"/>
    <n v="10"/>
    <n v="2"/>
    <n v="2024"/>
    <s v="RAV4 [5] XLE HYBRID TP 2500CC 4X4 7"/>
    <s v="A25AS372886"/>
    <s v="JTMB6RFV1RD143141"/>
    <n v="9008235"/>
    <s v="TOYOTA"/>
    <s v="TOYOTA RAV4 "/>
    <n v="1.4414782051282051E-2"/>
    <n v="234000000"/>
    <s v="HDI-LIBERTY"/>
    <s v="CAMPERO"/>
    <s v="PARTICULAR"/>
    <s v="polajaramillo@hotmail.com"/>
    <n v="161918246"/>
    <n v="3373059"/>
    <n v="2814503.31"/>
    <m/>
    <m/>
    <m/>
    <s v=""/>
    <s v=""/>
    <s v=""/>
    <m/>
    <m/>
    <m/>
    <s v=""/>
    <s v=""/>
    <s v=""/>
    <m/>
    <m/>
    <m/>
    <m/>
    <m/>
    <m/>
    <m/>
    <m/>
    <m/>
    <x v="2"/>
    <s v="COS"/>
  </r>
  <r>
    <n v="34606793"/>
    <n v="34606793"/>
    <s v="F"/>
    <s v="YULIANA"/>
    <n v="0"/>
    <s v="ZAMBRANO"/>
    <s v="PARDO"/>
    <d v="1978-05-25T00:00:00"/>
    <s v="EHV117"/>
    <n v="76001"/>
    <s v="CALI"/>
    <n v="76"/>
    <s v="VALLE DEL CAUCA"/>
    <m/>
    <n v="3113181648"/>
    <n v="3104640295"/>
    <m/>
    <m/>
    <m/>
    <s v="21/10/2025"/>
    <n v="10"/>
    <n v="21"/>
    <n v="2018"/>
    <s v="SANDERO [2] EXPRESSION MT 1600CC 8V AA"/>
    <s v="A812UD64514"/>
    <s v="9FB5SREB4JM068734"/>
    <n v="8001190"/>
    <s v="RENAULT"/>
    <s v="RENAULT SANDERO "/>
    <n v="4.1158891820580475E-2"/>
    <n v="37900000"/>
    <s v="ZURICH-QBE"/>
    <s v="AUTOMOVIL"/>
    <s v="PARTICULAR"/>
    <s v="ypardo.yz@gmail.com"/>
    <n v="161894150"/>
    <n v="1559922"/>
    <n v="1290859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99655"/>
    <n v="91299655"/>
    <s v="M"/>
    <s v="HAILEY"/>
    <n v="0"/>
    <s v="DUEÃ‘AS"/>
    <s v="MOGOLLON"/>
    <d v="1974-08-29T00:00:00"/>
    <s v="LXV315"/>
    <n v="68001"/>
    <s v="BUCARAMANGA"/>
    <n v="68"/>
    <s v="SANTANDER"/>
    <m/>
    <n v="3182404744"/>
    <n v="3142005111"/>
    <m/>
    <m/>
    <m/>
    <s v="25/10/2025"/>
    <n v="10"/>
    <n v="25"/>
    <n v="2024"/>
    <s v="CX30 TOURING TP 2000CC 7AB R18 4X"/>
    <s v="PE40782564"/>
    <s v="3MVDM2W7ARL210428"/>
    <n v="5606100"/>
    <s v="MAZDA"/>
    <s v="MAZDA CX30 "/>
    <n v="1.5958604934541792E-2"/>
    <n v="99300000"/>
    <s v="ALLIANZ"/>
    <s v="CAMIONETA PASAJEROS"/>
    <s v="PARTICULAR"/>
    <s v="haileyduenas@gmail.com"/>
    <n v="29976331"/>
    <n v="1584689.47"/>
    <n v="1311671.82"/>
    <m/>
    <m/>
    <m/>
    <s v=""/>
    <s v=""/>
    <s v=""/>
    <m/>
    <m/>
    <m/>
    <n v="30158361"/>
    <n v="1715601.02"/>
    <n v="1421681.53"/>
    <m/>
    <m/>
    <m/>
    <m/>
    <m/>
    <m/>
    <m/>
    <m/>
    <m/>
    <x v="1"/>
    <s v="COS"/>
  </r>
  <r>
    <n v="40036830"/>
    <n v="40036830"/>
    <s v="F"/>
    <s v="NANCY"/>
    <s v="ROCIO"/>
    <s v="CORONADO"/>
    <s v="VEGA"/>
    <d v="1974-07-16T00:00:00"/>
    <s v="NXR717"/>
    <n v="0"/>
    <s v="BOGOTA"/>
    <n v="25"/>
    <s v="BOGOTA"/>
    <m/>
    <n v="3214683179"/>
    <n v="3214693179"/>
    <m/>
    <m/>
    <m/>
    <s v="09/10/2026"/>
    <n v="10"/>
    <n v="9"/>
    <n v="2024"/>
    <s v="S-CROSS [2] GLX ALL GRIP TP 1400CC T 6AB ABS"/>
    <s v="K14C1426004"/>
    <s v="TSMYBA2S4RMB69613"/>
    <n v="8806028"/>
    <s v="SUZUKI"/>
    <s v="SUZUKI S-CROSS "/>
    <n v="1.7405338286893706E-2"/>
    <n v="96900000"/>
    <s v="BOLIVAR"/>
    <s v="CAMIONETA PASAJEROS"/>
    <s v="PARTICULAR"/>
    <s v="rcoronadoster@gmail.com"/>
    <n v="29971625"/>
    <n v="1686577.28"/>
    <n v="1397291.83"/>
    <m/>
    <m/>
    <m/>
    <s v=""/>
    <s v=""/>
    <s v=""/>
    <m/>
    <m/>
    <m/>
    <n v="30153776"/>
    <n v="2788167.63"/>
    <n v="2322998.0099999998"/>
    <m/>
    <m/>
    <m/>
    <m/>
    <m/>
    <m/>
    <m/>
    <m/>
    <m/>
    <x v="1"/>
    <s v="COS"/>
  </r>
  <r>
    <n v="52426196"/>
    <n v="52426196"/>
    <s v="F"/>
    <s v="MARIA"/>
    <s v="DEL PILAR"/>
    <s v="ORJUELA"/>
    <s v="HERNANDEZ"/>
    <d v="1978-03-19T00:00:00"/>
    <s v="JEV200"/>
    <n v="0"/>
    <s v="BOGOTA"/>
    <n v="25"/>
    <s v="BOGOTA"/>
    <m/>
    <n v="3125557636"/>
    <n v="0"/>
    <m/>
    <m/>
    <m/>
    <s v="18/10/2026"/>
    <n v="10"/>
    <n v="18"/>
    <n v="2017"/>
    <s v="MARCH [FL] ADVANCE AT 1600CC 2AB A"/>
    <s v="HR16743021M"/>
    <s v="3N1CK3CD7ZL387933"/>
    <n v="6401209"/>
    <s v="NISSAN"/>
    <s v="NISSAN MARCH "/>
    <n v="3.3547156862745099E-2"/>
    <n v="40800000"/>
    <s v="HDI-LIBERTY"/>
    <s v="AUTOMOVIL"/>
    <s v="PARTICULAR"/>
    <s v="mapi_oh@hotmail.com"/>
    <n v="161859553"/>
    <n v="1368724"/>
    <n v="1130188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59711"/>
    <n v="32659711"/>
    <s v="F"/>
    <s v="LINDA"/>
    <s v="VICTORIA"/>
    <s v="DURAN"/>
    <s v="ARDILA"/>
    <d v="1960-08-08T00:00:00"/>
    <s v="LYZ484"/>
    <n v="0"/>
    <s v="BARRANQUILLA"/>
    <n v="8"/>
    <s v="ATLANTICO"/>
    <m/>
    <n v="3106108722"/>
    <n v="0"/>
    <m/>
    <m/>
    <m/>
    <s v="31/10/2025"/>
    <n v="10"/>
    <n v="31"/>
    <n v="2024"/>
    <s v="2 [2] [FL] GRAND TOURING LX SED TP 1500CC 6AB TC CR"/>
    <s v="P540638420"/>
    <s v="3MDDJ2SAARM409349"/>
    <n v="5601200"/>
    <s v="MAZDA"/>
    <s v="MAZDA 2 "/>
    <n v="3.8686748390804597E-2"/>
    <n v="87000000"/>
    <s v="SURAMERICANA"/>
    <s v="AUTOMOVIL"/>
    <s v="PARTICULAR"/>
    <s v="Lindav60@hotmail.com"/>
    <n v="29973331"/>
    <n v="3365747.11"/>
    <n v="2808358.92"/>
    <m/>
    <m/>
    <m/>
    <s v=""/>
    <s v=""/>
    <s v=""/>
    <m/>
    <m/>
    <m/>
    <n v="30155412"/>
    <n v="3376531.92"/>
    <n v="2817421.78"/>
    <m/>
    <m/>
    <m/>
    <m/>
    <m/>
    <m/>
    <m/>
    <m/>
    <m/>
    <x v="0"/>
    <s v="COS"/>
  </r>
  <r>
    <n v="79100328"/>
    <n v="79100328"/>
    <s v="M"/>
    <s v="LUIS"/>
    <s v="ADALVER"/>
    <s v="OSPINA"/>
    <s v="RODRIGUEZ"/>
    <d v="1957-09-16T00:00:00"/>
    <s v="JKX266"/>
    <n v="25754"/>
    <s v="SOACHA"/>
    <n v="25"/>
    <s v="CUNDINAMARCA"/>
    <m/>
    <n v="3222735347"/>
    <n v="0"/>
    <m/>
    <m/>
    <m/>
    <s v="05/10/2025"/>
    <n v="10"/>
    <n v="5"/>
    <n v="2021"/>
    <s v="VITARA GLX + ALL GRIP MT 1600CC 6AB ABS 4X"/>
    <s v="M16A2340621"/>
    <s v="TSMYE21S7MM822469"/>
    <n v="8808042"/>
    <s v="SUZUKI"/>
    <s v="SUZUKI VITARA "/>
    <n v="1.7283151495448637E-2"/>
    <n v="76900000"/>
    <s v="MAPFRE"/>
    <s v="CAMPERO"/>
    <s v="PARTICULAR"/>
    <s v="luisospina.57@gmail.com"/>
    <n v="29943583"/>
    <n v="1329074.3500000001"/>
    <n v="1096869.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228428"/>
    <n v="16228428"/>
    <s v="M"/>
    <s v="JULIO"/>
    <s v="ALEJANDRO"/>
    <s v="BOLIVAR"/>
    <s v="VELEZ"/>
    <d v="1974-02-18T00:00:00"/>
    <s v="LEP294"/>
    <n v="76147"/>
    <s v="CARTAGO"/>
    <n v="76"/>
    <s v="VALLE DEL CAUCA"/>
    <m/>
    <n v="3206802472"/>
    <n v="0"/>
    <m/>
    <m/>
    <m/>
    <s v="17/10/2025"/>
    <n v="10"/>
    <n v="17"/>
    <n v="2023"/>
    <s v="CX5 [2] [FL] TOURING TP 2500CC 6AB R"/>
    <s v="PY21944138"/>
    <s v="JM7KF2WLAP0776242"/>
    <n v="5606106"/>
    <s v="MAZDA"/>
    <s v="MAZDA CX5 "/>
    <n v="2.2618087167070217E-2"/>
    <n v="123900000"/>
    <s v="SURAMERICANA"/>
    <s v="CAMIONETAPASAJ"/>
    <s v="PARTICULAR"/>
    <s v="bodegacampesina@yahoo.com"/>
    <n v="161807917"/>
    <n v="2802381"/>
    <n v="2334941.79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97987"/>
    <n v="19497987"/>
    <s v="M"/>
    <s v="RICARDO"/>
    <n v="0"/>
    <s v="BARBOSA"/>
    <s v="BELTRAN"/>
    <d v="1962-08-30T00:00:00"/>
    <s v="NIO559"/>
    <n v="0"/>
    <s v="BOGOTA"/>
    <n v="25"/>
    <s v="BOGOTA"/>
    <m/>
    <n v="3102957981"/>
    <n v="3102176410"/>
    <m/>
    <m/>
    <m/>
    <s v="27/10/2025"/>
    <n v="10"/>
    <n v="27"/>
    <n v="2023"/>
    <s v="FRONTIER [4] XE EURO VI AT 2300CC TD 6AB"/>
    <s v="YS23E280C040112"/>
    <s v="8ANBD33F8PL477974"/>
    <n v="6421096"/>
    <s v="NISSAN"/>
    <s v="NISSAN FRONTIER "/>
    <n v="2.2171677446808511E-2"/>
    <n v="211500000"/>
    <s v="SURAMERICANA"/>
    <s v="PICKUP DOBLE CABINA"/>
    <s v="PARTICULAR"/>
    <s v="rbarbosab@gmail.com"/>
    <n v="29931425"/>
    <n v="4689309.78"/>
    <n v="3920596.45"/>
    <m/>
    <m/>
    <m/>
    <s v=""/>
    <s v=""/>
    <s v=""/>
    <m/>
    <m/>
    <m/>
    <n v="30048237"/>
    <n v="6413294.9299999997"/>
    <n v="5369323.4699999997"/>
    <m/>
    <m/>
    <m/>
    <m/>
    <m/>
    <m/>
    <m/>
    <m/>
    <m/>
    <x v="0"/>
    <s v="COS"/>
  </r>
  <r>
    <n v="60305348"/>
    <n v="60305348"/>
    <s v="F"/>
    <s v="MARIA"/>
    <s v="BELEN"/>
    <s v="REYES"/>
    <s v="MENDEZ"/>
    <d v="1964-06-28T00:00:00"/>
    <s v="GZR065"/>
    <n v="54223"/>
    <s v="CUCUTILLA"/>
    <n v="54"/>
    <s v="NORTE DE SANTANDER"/>
    <m/>
    <n v="3157956237"/>
    <n v="0"/>
    <m/>
    <m/>
    <m/>
    <s v="07/10/2025"/>
    <n v="10"/>
    <n v="7"/>
    <n v="2021"/>
    <s v="COROLLA [12] [FL] SE-G HYBRID TP 1800CC 7AB ABS TC"/>
    <s v="2ZR2K42820"/>
    <s v="9BRBZ3BEXM4019669"/>
    <n v="9001146"/>
    <s v="TOYOTA"/>
    <s v="TOYOTA COROLLA "/>
    <n v="1.451634994807892E-2"/>
    <n v="96300000"/>
    <s v="MAPFRE"/>
    <s v="AUTOMOVIL"/>
    <s v="PARTICULAR"/>
    <s v="mariabelenreyesmendez@gmail.com"/>
    <n v="29952743"/>
    <n v="1397924.5"/>
    <n v="1154726.47"/>
    <m/>
    <m/>
    <m/>
    <s v=""/>
    <s v=""/>
    <s v=""/>
    <m/>
    <m/>
    <m/>
    <n v="30032009"/>
    <n v="1437474.35"/>
    <n v="1187961.6399999999"/>
    <m/>
    <m/>
    <m/>
    <m/>
    <m/>
    <m/>
    <m/>
    <m/>
    <m/>
    <x v="2"/>
    <s v="COS"/>
  </r>
  <r>
    <n v="71678541"/>
    <n v="71678541"/>
    <s v="M"/>
    <s v="DIEGO"/>
    <s v="LUIS"/>
    <s v="PULGARIN"/>
    <s v="MEJIA"/>
    <d v="1966-06-20T00:00:00"/>
    <s v="NTX780"/>
    <n v="5001"/>
    <s v="MEDELLIN"/>
    <n v="5"/>
    <s v="ANTIOQUIA"/>
    <m/>
    <n v="3154922569"/>
    <n v="0"/>
    <m/>
    <m/>
    <m/>
    <s v="28/10/2025"/>
    <n v="10"/>
    <n v="28"/>
    <n v="2025"/>
    <s v="KWID [FL] ICONIC MT 1000CC 12V 4AB AB"/>
    <s v="B4DA426Q068728"/>
    <s v="93YRBB002SJ964805"/>
    <n v="8001216"/>
    <s v="RENAULT"/>
    <s v="RENAULT KWID "/>
    <n v="2.8432855086372361E-2"/>
    <n v="52100000"/>
    <s v="MAPFRE"/>
    <s v="AUTOMOVIL"/>
    <s v="PARTICULAR"/>
    <n v="0"/>
    <n v="29969841"/>
    <n v="1481351.75"/>
    <n v="1224833.3999999999"/>
    <m/>
    <m/>
    <m/>
    <n v="30009622"/>
    <n v="2193188.65"/>
    <n v="1823015.67"/>
    <m/>
    <m/>
    <m/>
    <s v=""/>
    <s v=""/>
    <s v=""/>
    <m/>
    <m/>
    <m/>
    <m/>
    <m/>
    <m/>
    <m/>
    <m/>
    <m/>
    <x v="1"/>
    <s v="COS"/>
  </r>
  <r>
    <n v="1098704910"/>
    <n v="1098704910"/>
    <s v="M"/>
    <s v="JOSE"/>
    <s v="RICARDO"/>
    <s v="BUENO"/>
    <s v="HERNANDEZ"/>
    <d v="1991-05-21T00:00:00"/>
    <s v="KTK872"/>
    <n v="68001"/>
    <s v="BUCARAMANGA"/>
    <n v="68"/>
    <s v="SANTANDER"/>
    <m/>
    <n v="3054714506"/>
    <n v="3163757089"/>
    <m/>
    <m/>
    <m/>
    <s v="31/10/2025"/>
    <n v="10"/>
    <n v="31"/>
    <n v="2023"/>
    <s v="STEPWAY [2] [FL INTENS TP 1600CC 16V A"/>
    <s v="J759Q213286"/>
    <s v="9FB5SR4DXPM640120"/>
    <n v="8001211"/>
    <s v="RENAULT"/>
    <s v="RENAULT STEPWAY "/>
    <n v="2.6727983193277311E-2"/>
    <n v="71400000"/>
    <s v="SBS"/>
    <s v="AUTOMOVIL"/>
    <s v="PARTICULAR"/>
    <s v="ing.jrbueno@gmail.com"/>
    <n v="161831594"/>
    <n v="1908378"/>
    <n v="1583678.8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870593"/>
    <n v="13870593"/>
    <s v="M"/>
    <s v="ALEXANDER"/>
    <n v="0"/>
    <s v="SARMIENTO"/>
    <s v="PRADA"/>
    <d v="1981-06-25T00:00:00"/>
    <s v="NQR341"/>
    <n v="68276"/>
    <s v="FLORIDABLANCA"/>
    <n v="68"/>
    <s v="SANTANDER"/>
    <m/>
    <n v="3173296376"/>
    <n v="0"/>
    <m/>
    <m/>
    <m/>
    <s v="04/10/2026"/>
    <n v="10"/>
    <n v="4"/>
    <n v="2025"/>
    <s v="SPORTAGE [5] NQ5 ZENITH TP 2000CC 6AB A"/>
    <s v="G4NLRH019567"/>
    <s v="U5YPV81DBSL341385"/>
    <n v="4606152"/>
    <s v="KIA"/>
    <s v="KIA SPORTAGE "/>
    <n v="2.4620913978494623E-2"/>
    <n v="148800000"/>
    <s v="BOLIVAR"/>
    <s v="CAMIONETAPASAJ"/>
    <s v="PARTICULAR"/>
    <s v="alexprada8125@hotmail.com"/>
    <n v="161816103"/>
    <n v="3663592"/>
    <n v="3058648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656256"/>
    <n v="16656256"/>
    <s v="M"/>
    <s v="RUBEN"/>
    <s v="DARIO"/>
    <s v="CARVAJAL"/>
    <s v="MORENO"/>
    <d v="1959-11-27T00:00:00"/>
    <s v="LKZ691"/>
    <n v="76001"/>
    <s v="CALI"/>
    <n v="76"/>
    <s v="VALLE DEL CAUCA"/>
    <m/>
    <n v="3104412938"/>
    <n v="0"/>
    <m/>
    <m/>
    <m/>
    <s v="10/10/2025"/>
    <n v="10"/>
    <n v="10"/>
    <n v="2023"/>
    <s v="DUSTER [2] INTENS MT 1600CC 4X2"/>
    <s v="J759Q147102"/>
    <s v="9FBHJD207PM383283"/>
    <n v="8006065"/>
    <s v="RENAULT"/>
    <s v="RENAULT DUSTER "/>
    <n v="3.1901303258145365E-2"/>
    <n v="79800000"/>
    <s v="HDI-LIBERTY"/>
    <s v="CAMIONETAPASAJ"/>
    <s v="PARTICULAR"/>
    <s v="RUBN76@GMAIL.COM"/>
    <n v="161772921"/>
    <n v="2545724"/>
    <n v="2119263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49850"/>
    <n v="6349850"/>
    <s v="M"/>
    <s v="JUAN"/>
    <s v="JOSE"/>
    <s v="CORTES"/>
    <s v="CORTES"/>
    <d v="1956-04-10T00:00:00"/>
    <s v="IYW405"/>
    <n v="0"/>
    <s v="TULUA"/>
    <n v="76"/>
    <s v="VALLE DEL CAUCA"/>
    <m/>
    <n v="3128492930"/>
    <n v="3166401569"/>
    <m/>
    <m/>
    <m/>
    <s v="04/10/2025"/>
    <n v="10"/>
    <n v="4"/>
    <n v="2019"/>
    <s v="ONIX [FL] LTZ TP 1400CC 4P 2A"/>
    <s v="JTY005501"/>
    <s v="9BGKT69T0KG408655"/>
    <n v="1601334"/>
    <s v="CHEVROLET"/>
    <s v="CHEVROLET ONIX "/>
    <n v="3.6546680761099369E-2"/>
    <n v="47300000"/>
    <s v="MAPFRE"/>
    <s v="AUTOMOVIL"/>
    <s v="PARTICULAR"/>
    <s v="juanjo5610@hotmail.com"/>
    <n v="161911037"/>
    <n v="1728658"/>
    <n v="1432654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40414"/>
    <n v="39740414"/>
    <s v="F"/>
    <s v="YOLANDA"/>
    <s v="ESPERANZA"/>
    <s v="SABOGAL"/>
    <s v="GOMEZ"/>
    <d v="1971-08-05T00:00:00"/>
    <s v="FPT974"/>
    <n v="0"/>
    <s v="BOGOTA"/>
    <n v="25"/>
    <s v="BOGOTA"/>
    <m/>
    <n v="3006770543"/>
    <n v="0"/>
    <m/>
    <m/>
    <m/>
    <s v="13/10/2025"/>
    <n v="10"/>
    <n v="13"/>
    <n v="2019"/>
    <s v="5008 ALLURE TP 1600CC T CT"/>
    <s v="VF3M45GYVKL004436"/>
    <s v="VF3M45GYVKL004436"/>
    <n v="6806046"/>
    <s v="PEUGEOT"/>
    <s v="PEUGEOT 5008 "/>
    <n v="1.3739748743718593E-2"/>
    <n v="99500000"/>
    <s v="SBS"/>
    <s v="CAMIONETAPASAJ"/>
    <s v="PARTICULAR"/>
    <s v="yolanda.sabogal@gmail.com"/>
    <n v="161795652"/>
    <n v="1367105"/>
    <n v="1128827.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51656818"/>
    <n v="51656818"/>
    <s v="F"/>
    <s v="SONIA"/>
    <s v="MARINA"/>
    <s v="FORERO"/>
    <s v="BARON"/>
    <d v="1962-06-23T00:00:00"/>
    <s v="NLT346"/>
    <n v="0"/>
    <s v="BOGOTA"/>
    <n v="25"/>
    <s v="BOGOTA"/>
    <m/>
    <n v="3162268488"/>
    <n v="3054134658"/>
    <m/>
    <m/>
    <m/>
    <s v="11/10/2025"/>
    <n v="10"/>
    <n v="11"/>
    <n v="2025"/>
    <s v="CX30 GRAND TOURING L TP 2000CC 7AB R"/>
    <s v="PE40798245"/>
    <s v="3MVDM2W7ASL304888"/>
    <n v="5606112"/>
    <s v="MAZDA"/>
    <s v="MAZDA CX30 "/>
    <n v="2.4072042520880788E-2"/>
    <n v="131700000"/>
    <s v="MAPFRE"/>
    <s v="CAMIONETAPASAJ"/>
    <s v="PARTICULAR"/>
    <s v="sonia.forerob@gmail.com"/>
    <n v="161806015"/>
    <n v="3170288"/>
    <n v="2644107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550294"/>
    <n v="22550294"/>
    <s v="F"/>
    <s v="KAREN"/>
    <s v="JANETH"/>
    <s v="BOLIVAR"/>
    <s v="SANTIAGO"/>
    <d v="1981-08-12T00:00:00"/>
    <s v="GJL446"/>
    <n v="0"/>
    <s v="BARRANQUILLA"/>
    <n v="8"/>
    <s v="ATLANTICO"/>
    <m/>
    <n v="3012506030"/>
    <n v="0"/>
    <m/>
    <m/>
    <m/>
    <s v="27/10/2025"/>
    <n v="10"/>
    <n v="27"/>
    <n v="2020"/>
    <s v="KWID OUTSIDER MT 1000CC 12V 4"/>
    <s v="B4DA405Q050009"/>
    <s v="93YRBB000LJ106296"/>
    <n v="8001195"/>
    <s v="RENAULT"/>
    <s v="RENAULT KWID "/>
    <n v="4.1531079545454548E-2"/>
    <n v="35200000"/>
    <s v="MAPFRE"/>
    <s v="AUTOMOVIL"/>
    <s v="PARTICULAR"/>
    <s v="kjbolivar20@hotmail.com"/>
    <n v="161804436"/>
    <n v="1461894"/>
    <n v="1208482.62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43333"/>
    <n v="71743333"/>
    <s v="M"/>
    <s v="JORGE"/>
    <s v="HUGO"/>
    <s v="SALDARRIAGA"/>
    <s v="CASTRO"/>
    <d v="1974-03-01T00:00:00"/>
    <s v="MVV069"/>
    <n v="5001"/>
    <s v="MEDELLIN"/>
    <n v="5"/>
    <s v="ANTIOQUIA"/>
    <m/>
    <n v="3167408570"/>
    <n v="0"/>
    <m/>
    <m/>
    <m/>
    <s v="05/10/2025"/>
    <n v="10"/>
    <n v="5"/>
    <n v="2013"/>
    <s v="CERATO PRO 1.6L TP 1600CC 4P 2AB"/>
    <s v="G4FGCH608772"/>
    <s v="KNAFX411BD5033293"/>
    <n v="4601159"/>
    <s v="KIA"/>
    <s v="KIA CERATO "/>
    <n v="4.2635488249400486E-2"/>
    <n v="41700000"/>
    <s v="HDI-LIBERTY"/>
    <s v="AUTOMOVIL"/>
    <s v="PARTICULAR"/>
    <s v="salcas33@hotmail.com"/>
    <n v="29955317"/>
    <n v="1777899.86"/>
    <n v="1474033.5"/>
    <m/>
    <m/>
    <m/>
    <n v="29982755"/>
    <n v="1882851.82"/>
    <n v="1562228.42"/>
    <m/>
    <m/>
    <m/>
    <s v=""/>
    <s v=""/>
    <s v=""/>
    <m/>
    <m/>
    <m/>
    <m/>
    <m/>
    <m/>
    <m/>
    <m/>
    <m/>
    <x v="0"/>
    <s v="COS"/>
  </r>
  <r>
    <n v="80202297"/>
    <n v="80202297"/>
    <s v="M"/>
    <s v="HUGO"/>
    <s v="FERNANDO"/>
    <s v="LAVERDE"/>
    <s v="MUNEVAR"/>
    <d v="1982-11-22T00:00:00"/>
    <s v="ZYT440"/>
    <n v="0"/>
    <s v="BOGOTA"/>
    <n v="25"/>
    <s v="BOGOTA"/>
    <m/>
    <n v="3146331485"/>
    <n v="3173907818"/>
    <m/>
    <m/>
    <m/>
    <s v="02/10/2025"/>
    <n v="10"/>
    <n v="2"/>
    <n v="2014"/>
    <s v="PATHFINDER [4] [R52] EXCLUSIVE TP 3500CC 6AB ABS CT"/>
    <s v="VQ35482603Y"/>
    <s v="5N1AR2MM1EC631778"/>
    <n v="6408110"/>
    <s v="NISSAN"/>
    <s v="NISSAN PATHFINDER "/>
    <n v="2.0459855351681957E-2"/>
    <n v="65400000"/>
    <s v="BOLIVAR"/>
    <s v="CAMPERO"/>
    <s v="PARTICULAR"/>
    <s v="HUGO.LAVERDE@HOTMAIL.COM"/>
    <n v="29957052"/>
    <n v="1338074.54"/>
    <n v="1104432.3899999999"/>
    <m/>
    <m/>
    <m/>
    <n v="29984491"/>
    <n v="1334004.74"/>
    <n v="1101012.3899999999"/>
    <m/>
    <m/>
    <m/>
    <s v=""/>
    <s v=""/>
    <s v=""/>
    <m/>
    <m/>
    <m/>
    <m/>
    <m/>
    <m/>
    <m/>
    <m/>
    <m/>
    <x v="1"/>
    <s v="COS"/>
  </r>
  <r>
    <n v="73114528"/>
    <n v="73114528"/>
    <s v="M"/>
    <s v="IVAN"/>
    <s v="ALFREDO"/>
    <s v="DIAZ"/>
    <s v="JUAN"/>
    <d v="1964-11-13T00:00:00"/>
    <s v="IEP915"/>
    <n v="0"/>
    <s v="CARTAGENA"/>
    <n v="13"/>
    <s v="BOLIVAR"/>
    <m/>
    <n v="3145160380"/>
    <n v="0"/>
    <m/>
    <m/>
    <m/>
    <s v="22/10/2025"/>
    <n v="10"/>
    <n v="22"/>
    <n v="2015"/>
    <s v="PRADO [LC 150] TX [FL] TP 4000CC 5P 2A"/>
    <s v="1GRB000739"/>
    <s v="JTEBU3FJ9FK077716"/>
    <n v="9008194"/>
    <s v="TOYOTA"/>
    <s v="TOYOTA PRADO "/>
    <n v="2.4990584028605482E-2"/>
    <n v="167800000"/>
    <s v="SURAMERICANA"/>
    <s v="CAMPERO"/>
    <s v="PARTICULAR"/>
    <s v="ivandiazjuan4@gmail.com"/>
    <n v="161804317"/>
    <n v="4193420"/>
    <n v="3503882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92286"/>
    <n v="32492286"/>
    <s v="F"/>
    <s v="NUBIA"/>
    <s v="STELLA DEL S"/>
    <s v="OSORIO"/>
    <s v="ESTRADA"/>
    <d v="1952-07-23T00:00:00"/>
    <s v="JZO301"/>
    <n v="5002"/>
    <s v="ABEJORRAL"/>
    <n v="5"/>
    <s v="ANTIOQUIA"/>
    <m/>
    <n v="3155140098"/>
    <n v="0"/>
    <m/>
    <m/>
    <m/>
    <s v="31/10/2025"/>
    <n v="10"/>
    <n v="31"/>
    <n v="2021"/>
    <s v="FORTUNER [2] [F 2.7L SRV TP 2700CC 7AB 4"/>
    <s v="2TRA822376"/>
    <s v="8AJAX3GS2M0991201"/>
    <n v="9006175"/>
    <s v="TOYOTA"/>
    <s v="TOYOTA FORTUNER "/>
    <n v="1.431019392033543E-2"/>
    <n v="190800000"/>
    <s v="SURAMERICANA"/>
    <s v="CAMIONETAPASAJ"/>
    <s v="PARTICULAR"/>
    <n v="0"/>
    <n v="161772391"/>
    <n v="2730385"/>
    <n v="2274441.5699999998"/>
    <m/>
    <m/>
    <m/>
    <s v=""/>
    <s v=""/>
    <s v=""/>
    <m/>
    <m/>
    <m/>
    <s v=""/>
    <s v=""/>
    <s v=""/>
    <m/>
    <m/>
    <m/>
    <m/>
    <m/>
    <m/>
    <m/>
    <m/>
    <m/>
    <x v="2"/>
    <s v="COS"/>
  </r>
  <r>
    <n v="66718048"/>
    <n v="66718048"/>
    <s v="F"/>
    <s v="MARTA"/>
    <s v="ELENA"/>
    <s v="TORRES"/>
    <s v="AMAYA"/>
    <d v="1971-01-11T00:00:00"/>
    <s v="IYZ268"/>
    <n v="0"/>
    <s v="TULUA"/>
    <n v="76"/>
    <s v="VALLE DEL CAUCA"/>
    <m/>
    <n v="3147783730"/>
    <n v="3183886996"/>
    <m/>
    <m/>
    <m/>
    <s v="09/10/2025"/>
    <n v="10"/>
    <n v="9"/>
    <n v="2024"/>
    <s v="SONET VIBRANT TP 1500CC 6AB A"/>
    <s v="G4FLPV552120"/>
    <s v="MZBFC814ERN309241"/>
    <n v="4606148"/>
    <s v="KIA"/>
    <s v="KIA SONET "/>
    <n v="4.9508690869086908E-2"/>
    <n v="90900000"/>
    <s v="HDI-LIBERTY"/>
    <s v="CAMIONETAPASAJ"/>
    <s v="PARTICULAR"/>
    <s v="mareta.2009@hotmail.com"/>
    <n v="161911459"/>
    <n v="4500340"/>
    <n v="3761798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70928"/>
    <n v="79370928"/>
    <s v="M"/>
    <s v="FERNANDO"/>
    <n v="0"/>
    <s v="AGILERA"/>
    <s v="VIRVIESCAS"/>
    <d v="1966-01-10T00:00:00"/>
    <s v="RJN052"/>
    <n v="0"/>
    <s v="BOGOTA"/>
    <n v="25"/>
    <s v="BOGOTA"/>
    <m/>
    <n v="3103195429"/>
    <n v="0"/>
    <m/>
    <m/>
    <m/>
    <s v="22/10/2025"/>
    <n v="10"/>
    <n v="22"/>
    <n v="2011"/>
    <s v="JOURNEY SE/EXPRESS [FL] TP 2400CC 5PSJ"/>
    <s v="4FB6BT536132"/>
    <s v="3D4PG4FB6BT536132"/>
    <n v="2406042"/>
    <s v="DODGE"/>
    <s v="DODGE JOURNEY "/>
    <n v="3.8664864864864867E-2"/>
    <n v="33300000"/>
    <s v="HDI-LIBERTY"/>
    <s v="CAMIONETAPASAJ"/>
    <s v="PARTICULAR"/>
    <s v="fa.co.ing@hotmail.com"/>
    <n v="161846116"/>
    <n v="1287540"/>
    <n v="1061966.10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28384"/>
    <n v="35428384"/>
    <s v="F"/>
    <s v="SARA"/>
    <s v="PATRICIA"/>
    <s v="MONCADA"/>
    <s v="OJARA"/>
    <d v="1984-12-18T00:00:00"/>
    <s v="ELP072"/>
    <n v="0"/>
    <s v="BOGOTA"/>
    <n v="25"/>
    <s v="BOGOTA"/>
    <m/>
    <n v="3004369733"/>
    <n v="3300436973"/>
    <m/>
    <m/>
    <m/>
    <s v="13/10/2025"/>
    <n v="10"/>
    <n v="13"/>
    <n v="2018"/>
    <s v="KICKS ADVANCE TP 1600CC R17"/>
    <s v="HR16407623T"/>
    <s v="3N8CP5HD1ZL459197"/>
    <n v="6406132"/>
    <s v="NISSAN"/>
    <s v="NISSAN KICKS "/>
    <n v="1.8794278693623642E-2"/>
    <n v="64300000"/>
    <s v="ALLIANZ"/>
    <s v="CAMIONETA PASAJEROS"/>
    <s v="PARTICULAR"/>
    <s v="saritamoncada@hotmail.com"/>
    <n v="29944940"/>
    <n v="1208472.1200000001"/>
    <n v="995522.79"/>
    <m/>
    <m/>
    <m/>
    <n v="30005431"/>
    <n v="1206047.92"/>
    <n v="993485.65"/>
    <m/>
    <m/>
    <m/>
    <s v=""/>
    <s v=""/>
    <s v=""/>
    <m/>
    <m/>
    <m/>
    <m/>
    <m/>
    <m/>
    <m/>
    <m/>
    <m/>
    <x v="1"/>
    <s v="COS"/>
  </r>
  <r>
    <n v="63359291"/>
    <n v="63359291"/>
    <s v="F"/>
    <s v="EVELYN"/>
    <n v="0"/>
    <s v="SUAREZ"/>
    <s v="ELBEYE"/>
    <d v="1969-11-01T00:00:00"/>
    <s v="LRK241"/>
    <n v="25377"/>
    <s v="LA CALERA"/>
    <n v="25"/>
    <s v="CUNDINAMARCA"/>
    <m/>
    <n v="3103431195"/>
    <n v="0"/>
    <m/>
    <m/>
    <m/>
    <s v="29/10/2025"/>
    <n v="10"/>
    <n v="29"/>
    <n v="2022"/>
    <s v="TAOS COMFORTLINE SEL TP 1400CC T 6AB"/>
    <s v="DSJ030358"/>
    <s v="8AWBJ6B27NA824918"/>
    <n v="9206088"/>
    <s v="VOLKSWAGEN"/>
    <s v="VOLKSWAGEN TAOS "/>
    <n v="1.3180257142857144E-2"/>
    <n v="105000000"/>
    <s v="ALLIANZ"/>
    <s v="CAMIONETAPASAJ"/>
    <s v="PARTICULAR"/>
    <s v="evelyn.suarez@gmail.com"/>
    <n v="161888773"/>
    <n v="1383927"/>
    <n v="1142963.58"/>
    <m/>
    <m/>
    <m/>
    <s v=""/>
    <s v=""/>
    <s v=""/>
    <m/>
    <m/>
    <m/>
    <s v=""/>
    <s v=""/>
    <s v=""/>
    <m/>
    <m/>
    <m/>
    <m/>
    <m/>
    <m/>
    <m/>
    <m/>
    <m/>
    <x v="2"/>
    <s v="COS"/>
  </r>
  <r>
    <n v="72309561"/>
    <n v="72309561"/>
    <s v="M"/>
    <s v="YASSER"/>
    <n v="0"/>
    <s v="QUINTERO"/>
    <s v="CARRASCAL"/>
    <d v="1974-08-08T00:00:00"/>
    <s v="KQS928"/>
    <n v="0"/>
    <s v="BARRANQUILLA"/>
    <n v="8"/>
    <s v="ATLANTICO"/>
    <m/>
    <n v="3008159233"/>
    <n v="0"/>
    <m/>
    <m/>
    <m/>
    <s v="13/10/2025"/>
    <n v="10"/>
    <n v="13"/>
    <n v="2022"/>
    <s v="VERSA [2] ADVANCE AT 1600CC RIN 1"/>
    <s v="HR16389309V"/>
    <s v="3N1CN8AEXZL110032"/>
    <n v="6401245"/>
    <s v="NISSAN"/>
    <s v="NISSAN VERSA "/>
    <n v="4.3434907692307692E-2"/>
    <n v="65000000"/>
    <s v="ALLIANZ"/>
    <s v="AUTOMOVIL"/>
    <s v="PARTICULAR"/>
    <n v="0"/>
    <n v="161809523"/>
    <n v="2823269"/>
    <n v="2352495.20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4373305"/>
    <n v="74373305"/>
    <s v="M"/>
    <s v="CARLOS"/>
    <s v="ANDRES"/>
    <s v="CHAPARRO"/>
    <s v="RUIZ"/>
    <d v="1978-08-19T00:00:00"/>
    <s v="ELV295"/>
    <n v="0"/>
    <s v="BOGOTA"/>
    <n v="25"/>
    <s v="BOGOTA"/>
    <m/>
    <n v="3006614832"/>
    <n v="3012305156"/>
    <m/>
    <m/>
    <m/>
    <s v="20/10/2025"/>
    <n v="10"/>
    <n v="20"/>
    <n v="2019"/>
    <s v="CX9 [2] GRAND TOURING L TP 2500CC T 6AB"/>
    <s v="PY30815333"/>
    <s v="JM7TC4WLAK0214570"/>
    <n v="5606080"/>
    <s v="MAZDA"/>
    <s v="MAZDA CX9 "/>
    <n v="2.3174897314375987E-2"/>
    <n v="126600000"/>
    <s v="ALLIANZ"/>
    <s v="CAMIONETAPASAJ"/>
    <s v="PARTICULAR"/>
    <s v="andres.chaparro@co.pwc.com"/>
    <n v="161912629"/>
    <n v="2933942"/>
    <n v="2445497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12569"/>
    <n v="43612569"/>
    <s v="F"/>
    <s v="CATALINA"/>
    <n v="0"/>
    <s v="UPEGUI"/>
    <s v="MEJIA"/>
    <d v="1975-08-09T00:00:00"/>
    <s v="MYK292"/>
    <n v="5266"/>
    <s v="ENVIGADO"/>
    <n v="5"/>
    <s v="ANTIOQUIA"/>
    <m/>
    <n v="3167408593"/>
    <n v="3121774117"/>
    <m/>
    <m/>
    <m/>
    <s v="15/10/2025"/>
    <n v="10"/>
    <n v="15"/>
    <n v="2024"/>
    <s v="YARIS [3] [FL] XS TP 1500CC 2AB A"/>
    <s v="2NR4707054"/>
    <s v="9BRKB3F34R8258938"/>
    <n v="9001147"/>
    <s v="TOYOTA"/>
    <s v="TOYOTA YARIS "/>
    <n v="3.6994969249692498E-2"/>
    <n v="81300000"/>
    <s v="MAPFRE"/>
    <s v="AUTOMOVIL"/>
    <s v="PARTICULAR"/>
    <s v="kcatalinaa@gmaiil.com"/>
    <n v="161813932"/>
    <n v="3007691"/>
    <n v="2507471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0842333"/>
    <n v="1140842333"/>
    <s v="F"/>
    <s v="ANNICK"/>
    <n v="0"/>
    <s v="FANDINO"/>
    <s v="CASTILLA"/>
    <d v="1991-07-12T00:00:00"/>
    <s v="KQS442"/>
    <n v="0"/>
    <s v="BARRANQUILLA"/>
    <n v="8"/>
    <s v="ATLANTICO"/>
    <m/>
    <n v="3103528863"/>
    <n v="3174281074"/>
    <m/>
    <m/>
    <m/>
    <s v="04/10/2025"/>
    <n v="10"/>
    <n v="4"/>
    <n v="2021"/>
    <s v="FORTUNER [2] [FL] 2.4L SR TP 2400CC TD 7AB 4X2"/>
    <s v="2GDC848934"/>
    <s v="8AJCB3GS0M2433116"/>
    <n v="9006173"/>
    <s v="TOYOTA"/>
    <s v="TOYOTA FORTUNER "/>
    <n v="2.5880641367265471E-2"/>
    <n v="200400000"/>
    <s v="MAPFRE"/>
    <s v="CAMIONETA PASAJEROS"/>
    <s v="PARTICULAR"/>
    <s v="annickfandino@gmail.com"/>
    <n v="29975249"/>
    <n v="5186480.53"/>
    <n v="4338387"/>
    <m/>
    <m/>
    <m/>
    <s v=""/>
    <s v=""/>
    <s v=""/>
    <m/>
    <m/>
    <m/>
    <n v="30157462"/>
    <n v="6796016.9000000004"/>
    <n v="5690938.5700000003"/>
    <m/>
    <m/>
    <m/>
    <m/>
    <m/>
    <m/>
    <m/>
    <m/>
    <m/>
    <x v="0"/>
    <s v="COS"/>
  </r>
  <r>
    <n v="39811630"/>
    <n v="39811630"/>
    <s v="F"/>
    <s v="ARAMINTA"/>
    <n v="0"/>
    <s v="MORALES"/>
    <s v="VEGA"/>
    <d v="1973-09-14T00:00:00"/>
    <s v="NLR737"/>
    <n v="0"/>
    <s v="BOGOTA"/>
    <n v="25"/>
    <s v="BOGOTA"/>
    <m/>
    <n v="3143401814"/>
    <n v="3506703458"/>
    <m/>
    <m/>
    <m/>
    <s v="17/10/2025"/>
    <n v="10"/>
    <n v="17"/>
    <n v="2025"/>
    <s v="SEAGULL 380/400 GS AT 55KW 4X2"/>
    <s v="TZ180XSH4K4009828"/>
    <s v="LGXCE4CCXS0072258"/>
    <n v="11101033"/>
    <s v="BYD"/>
    <s v="BYD SEAGULL "/>
    <n v="3.5990457354758962E-2"/>
    <n v="80900000"/>
    <s v="MAPFRE"/>
    <s v="AUTOMOVIL"/>
    <s v="PARTICULAR"/>
    <s v="MONA.J.F@HOTMAIL.COM"/>
    <n v="161814007"/>
    <n v="2911628"/>
    <n v="2426746.0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344985"/>
    <n v="29344985"/>
    <s v="F"/>
    <s v="MARTHA"/>
    <s v="LUCIA"/>
    <s v="CASTRO"/>
    <s v="WILCHES"/>
    <d v="1960-12-09T00:00:00"/>
    <s v="NQV967"/>
    <n v="76130"/>
    <s v="CANDELARIA"/>
    <n v="76"/>
    <s v="VALLE DEL CAUCA"/>
    <m/>
    <n v="3128447562"/>
    <n v="0"/>
    <m/>
    <m/>
    <m/>
    <s v="21/10/2025"/>
    <n v="10"/>
    <n v="21"/>
    <n v="2025"/>
    <s v="K3 CROSS ZENITH AT 1600CC 6AB"/>
    <s v="G4FGRE061283"/>
    <s v="3KPFF51ABSE068872"/>
    <n v="4606173"/>
    <s v="KIA"/>
    <s v="KIA K3 "/>
    <n v="2.776478163493841E-2"/>
    <n v="89300000"/>
    <s v="BOLIVAR"/>
    <s v="CAMIONETAPASAJ"/>
    <s v="PARTICULAR"/>
    <s v="maluca00@hotmail.es"/>
    <n v="161796865"/>
    <n v="2479395"/>
    <n v="2063525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828621"/>
    <n v="1053828621"/>
    <s v="M"/>
    <s v="WILMAR"/>
    <s v="ANDRES"/>
    <s v="RICO"/>
    <s v="HENRIQUEZ"/>
    <d v="1993-06-30T00:00:00"/>
    <s v="LYK424"/>
    <n v="66001"/>
    <s v="PEREIRA"/>
    <n v="66"/>
    <s v="RISARALDA"/>
    <m/>
    <n v="3043980212"/>
    <n v="3113676015"/>
    <m/>
    <m/>
    <m/>
    <s v="18/10/2025"/>
    <n v="10"/>
    <n v="18"/>
    <n v="2025"/>
    <s v="CX30 GRAND TOURING/ TP 2000CC 7AB R"/>
    <s v="PE40801304"/>
    <s v="3MVDM2W7ASL306126"/>
    <n v="5606111"/>
    <s v="MAZDA"/>
    <s v="MAZDA CX30 "/>
    <n v="1.9160172413793104E-2"/>
    <n v="121800000"/>
    <s v="HDI-LIBERTY"/>
    <s v="CAMIONETAPASAJ"/>
    <s v="PARTICULAR"/>
    <s v="w.andrex30@hotmail.com"/>
    <n v="161857706"/>
    <n v="2333709"/>
    <n v="1941099.84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950398"/>
    <n v="79950398"/>
    <s v="M"/>
    <s v="IVAN"/>
    <s v="DARIO"/>
    <s v="CUERVO"/>
    <s v="ARIZA"/>
    <d v="1979-03-03T00:00:00"/>
    <s v="LWY997"/>
    <n v="0"/>
    <s v="BOGOTA"/>
    <n v="25"/>
    <s v="BOGOTA"/>
    <m/>
    <n v="3005537359"/>
    <n v="3212413756"/>
    <m/>
    <m/>
    <m/>
    <s v="09/10/2025"/>
    <n v="10"/>
    <n v="9"/>
    <n v="2023"/>
    <s v="RENEGADE SPORT AT 1300CC 4X2"/>
    <s v="9886114MSPK521933"/>
    <s v="9886114MSPK521933"/>
    <n v="4206077"/>
    <s v="JEEP"/>
    <s v="JEEP RENEGADE "/>
    <n v="1.5562269187986652E-2"/>
    <n v="89900000"/>
    <s v="MAPFRE"/>
    <s v="CAMIONETAPASAJ"/>
    <s v="PARTICULAR"/>
    <s v="ivan.cuervo.ariza@outlook.com"/>
    <n v="161917688"/>
    <n v="1399048"/>
    <n v="1155670.23"/>
    <m/>
    <m/>
    <m/>
    <s v=""/>
    <s v=""/>
    <s v=""/>
    <m/>
    <m/>
    <m/>
    <s v=""/>
    <s v=""/>
    <s v=""/>
    <m/>
    <m/>
    <m/>
    <m/>
    <m/>
    <m/>
    <m/>
    <m/>
    <m/>
    <x v="1"/>
    <s v="COS"/>
  </r>
  <r>
    <n v="22580977"/>
    <n v="22580977"/>
    <s v="F"/>
    <s v="YOLIMA"/>
    <n v="0"/>
    <s v="RUEDA"/>
    <s v="ANGARITA"/>
    <d v="1971-11-18T00:00:00"/>
    <s v="ENM010"/>
    <n v="0"/>
    <s v="BARRANQUILLA"/>
    <n v="8"/>
    <s v="ATLANTICO"/>
    <m/>
    <n v="3126870790"/>
    <n v="0"/>
    <m/>
    <m/>
    <m/>
    <s v="26/10/2025"/>
    <n v="10"/>
    <n v="26"/>
    <n v="2019"/>
    <s v="2 [2] PRIME TP 1500CC 6AB"/>
    <s v="P540437774"/>
    <s v="3MDDJ2HAAKM205595"/>
    <n v="5601165"/>
    <s v="MAZDA"/>
    <s v="MAZDA 2 "/>
    <n v="3.1698010708117445E-2"/>
    <n v="57900000"/>
    <s v="PREVISORA"/>
    <s v="AUTOMOVIL"/>
    <s v="PARTICULAR"/>
    <s v="yolima_rueda@hotmail.com"/>
    <n v="29935239"/>
    <n v="1835314.82"/>
    <n v="1522281.36"/>
    <m/>
    <m/>
    <m/>
    <n v="30000463"/>
    <n v="1805982.28"/>
    <n v="1497632.17"/>
    <m/>
    <m/>
    <m/>
    <s v=""/>
    <s v=""/>
    <s v=""/>
    <m/>
    <m/>
    <m/>
    <m/>
    <m/>
    <m/>
    <m/>
    <m/>
    <m/>
    <x v="0"/>
    <s v="COS"/>
  </r>
  <r>
    <n v="42499123"/>
    <n v="42499123"/>
    <s v="F"/>
    <s v="FANNY"/>
    <s v="TORCOROMA"/>
    <s v="SOLANO"/>
    <s v="GUERRERO"/>
    <d v="1961-11-30T00:00:00"/>
    <s v="NLZ657"/>
    <n v="0"/>
    <s v="BOGOTA"/>
    <n v="25"/>
    <s v="BOGOTA"/>
    <m/>
    <n v="3002694075"/>
    <n v="3002794075"/>
    <m/>
    <m/>
    <m/>
    <s v="27/10/2025"/>
    <n v="10"/>
    <n v="27"/>
    <n v="2023"/>
    <s v="3008 [2] [FL] ACTIVE TP 1600CC T R17"/>
    <n v="11098"/>
    <s v="VF3M45GYVPS011098"/>
    <n v="6806058"/>
    <s v="PEUGEOT"/>
    <s v="PEUGEOT 3008 "/>
    <n v="1.6388472135416665E-2"/>
    <n v="115200000"/>
    <s v="BOLIVAR"/>
    <s v="CAMIONETA PASAJEROS"/>
    <s v="PARTICULAR"/>
    <s v="FTSOLANOG@UNAL.EDU.CO"/>
    <n v="29924377"/>
    <n v="1887951.99"/>
    <n v="1566514.28"/>
    <m/>
    <m/>
    <m/>
    <s v=""/>
    <s v=""/>
    <s v=""/>
    <m/>
    <m/>
    <m/>
    <n v="30034993"/>
    <n v="1887951.99"/>
    <n v="1566514.28"/>
    <m/>
    <m/>
    <m/>
    <m/>
    <m/>
    <m/>
    <m/>
    <m/>
    <m/>
    <x v="1"/>
    <s v="COS"/>
  </r>
  <r>
    <n v="52933820"/>
    <n v="52933820"/>
    <s v="F"/>
    <s v="LILIANA"/>
    <n v="0"/>
    <s v="BERNAL"/>
    <s v="DUQUE"/>
    <d v="1983-06-01T00:00:00"/>
    <s v="GLU798"/>
    <n v="0"/>
    <s v="BOGOTA"/>
    <n v="25"/>
    <s v="BOGOTA"/>
    <m/>
    <n v="3045447239"/>
    <n v="3187881330"/>
    <m/>
    <m/>
    <m/>
    <s v="11/10/2025"/>
    <n v="10"/>
    <n v="11"/>
    <n v="2020"/>
    <s v="STEPWAY [2] DYNAMIQUE / INT MT 1600CC AA 16"/>
    <s v="2842Q241460"/>
    <s v="9FB5SRC9GLM103990"/>
    <n v="8001177"/>
    <s v="RENAULT"/>
    <s v="RENAULT STEPWAY "/>
    <n v="2.2955897920604915E-2"/>
    <n v="52900000"/>
    <s v="ALLIANZ"/>
    <s v="AUTOMOVIL"/>
    <s v="PARTICULAR"/>
    <s v="bernalduqueliliana@gmail.com"/>
    <n v="161811105"/>
    <n v="1214367"/>
    <n v="1000476.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2109978"/>
    <n v="12109978"/>
    <s v="M"/>
    <s v="YESID"/>
    <n v="0"/>
    <s v="RAMIREZ"/>
    <s v="CASTAÃ‘EDA"/>
    <d v="1958-05-31T00:00:00"/>
    <s v="DUK833"/>
    <n v="41615"/>
    <s v="RIVERA"/>
    <n v="41"/>
    <s v="HUILA"/>
    <m/>
    <n v="3125760042"/>
    <n v="3125750042"/>
    <m/>
    <m/>
    <m/>
    <s v="27/10/2025"/>
    <n v="10"/>
    <n v="27"/>
    <n v="2018"/>
    <s v="STEPWAY [2] EXPRESSION / ZE MT 1600CC AA 16"/>
    <s v="2842Q129862"/>
    <s v="9FB5SRC9GJM026216"/>
    <n v="8001176"/>
    <s v="RENAULT"/>
    <s v="RENAULT STEPWAY "/>
    <n v="2.8803155452436197E-2"/>
    <n v="43100000"/>
    <s v="MAPFRE"/>
    <s v="AUTOMOVIL"/>
    <s v="PARTICULAR"/>
    <s v="YESID_78@HOTMAIL.COM"/>
    <n v="161899367"/>
    <n v="1241416"/>
    <n v="1023206.5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556601"/>
    <n v="71556601"/>
    <s v="M"/>
    <s v="DIEGO"/>
    <s v="ARBEY"/>
    <s v="CASTAÃ‘EDA"/>
    <s v="CARMONA"/>
    <d v="1977-05-05T00:00:00"/>
    <s v="KZK335"/>
    <n v="5376"/>
    <s v="LA CEJA"/>
    <n v="5"/>
    <s v="ANTIOQUIA"/>
    <m/>
    <n v="3122918412"/>
    <n v="0"/>
    <m/>
    <m/>
    <m/>
    <s v="11/10/2026"/>
    <n v="10"/>
    <n v="11"/>
    <n v="2024"/>
    <s v="FRONTIER [2] [F PRO-4X TP 2500CC 4X4 A"/>
    <s v="QR25030608P"/>
    <s v="3N6AD33B1ZK457653"/>
    <n v="6421088"/>
    <s v="NISSAN"/>
    <s v="NISSAN FRONTIER "/>
    <n v="2.8515358823529412E-2"/>
    <n v="170000000"/>
    <s v="HDI-LIBERTY"/>
    <s v="PICKUPDOBLECAB"/>
    <s v="PARTICULAR"/>
    <s v="yariaspatino@gmail.com"/>
    <n v="161891320"/>
    <n v="4847611"/>
    <n v="4053622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56908"/>
    <n v="1018456908"/>
    <s v="M"/>
    <s v="FABIAN"/>
    <s v="ALBERTO"/>
    <s v="RIOS"/>
    <s v="OROZCO"/>
    <d v="1993-01-28T00:00:00"/>
    <s v="DOX513"/>
    <n v="0"/>
    <s v="BOGOTA"/>
    <n v="25"/>
    <s v="BOGOTA"/>
    <m/>
    <n v="3004060843"/>
    <n v="0"/>
    <m/>
    <m/>
    <m/>
    <s v="09/10/2025"/>
    <n v="10"/>
    <n v="9"/>
    <n v="2018"/>
    <s v="LOGAN [2] PRIVILEGE / INTENS TP 1600CC AA 16V 2AB"/>
    <s v="2845Q011606"/>
    <s v="9FB4SRC9BJM768961"/>
    <n v="8001183"/>
    <s v="RENAULT"/>
    <s v="RENAULT LOGAN "/>
    <n v="3.1877991943127959E-2"/>
    <n v="42200000"/>
    <s v="MAPFRE"/>
    <s v="AUTOMOVIL"/>
    <s v="PARTICULAR"/>
    <s v="farioz@hotmail.com"/>
    <n v="29957145"/>
    <n v="1345251.26"/>
    <n v="1110463.24"/>
    <m/>
    <m/>
    <m/>
    <n v="29984587"/>
    <n v="1208041.19"/>
    <n v="995160.66"/>
    <m/>
    <m/>
    <m/>
    <s v=""/>
    <s v=""/>
    <s v=""/>
    <m/>
    <m/>
    <m/>
    <m/>
    <m/>
    <m/>
    <m/>
    <m/>
    <m/>
    <x v="0"/>
    <s v="COS"/>
  </r>
  <r>
    <n v="43546083"/>
    <n v="43546083"/>
    <s v="F"/>
    <s v="MARTA"/>
    <s v="LILIA"/>
    <s v="CASTILLO"/>
    <s v="UPEGUI"/>
    <d v="1963-05-13T00:00:00"/>
    <s v="JPV093"/>
    <n v="5001"/>
    <s v="MEDELLIN"/>
    <n v="5"/>
    <s v="ANTIOQUIA"/>
    <m/>
    <n v="3103470068"/>
    <n v="3117130287"/>
    <m/>
    <m/>
    <m/>
    <s v="08/10/2025"/>
    <n v="10"/>
    <n v="8"/>
    <n v="2021"/>
    <s v="ONIX [2] RS MT 1000CC 5P T"/>
    <s v="L4F200741055"/>
    <s v="9BGED48K0MG101164"/>
    <n v="1601339"/>
    <s v="CHEVROLET"/>
    <s v="CHEVROLET ONIX "/>
    <n v="3.4040969479353679E-2"/>
    <n v="55700000"/>
    <s v="SURAMERICANA"/>
    <s v="AUTOMOVIL"/>
    <s v="PARTICULAR"/>
    <s v="martacastilloupegui@gmail.com"/>
    <n v="161917252"/>
    <n v="1896082"/>
    <n v="1573346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27698"/>
    <n v="45427698"/>
    <s v="F"/>
    <s v="ANA"/>
    <s v="MARIA DE JES"/>
    <s v="CASTILLO"/>
    <s v="RODRIGUEZ"/>
    <d v="1960-04-17T00:00:00"/>
    <s v="LMN810"/>
    <n v="0"/>
    <s v="CARTAGENA"/>
    <n v="13"/>
    <s v="BOLIVAR"/>
    <m/>
    <n v="3206322550"/>
    <n v="0"/>
    <m/>
    <m/>
    <m/>
    <s v="31/10/2025"/>
    <n v="10"/>
    <n v="31"/>
    <n v="2023"/>
    <s v="SONET EMOTION MT 1500CC 2AB A"/>
    <s v="G4FLNV358113"/>
    <s v="MZBFB814APN199068"/>
    <n v="4606149"/>
    <s v="KIA"/>
    <s v="KIA SONET "/>
    <n v="2.6077964071856287E-2"/>
    <n v="83500000"/>
    <s v="MAPFRE"/>
    <s v="CAMIONETAPASAJ"/>
    <s v="PARTICULAR"/>
    <s v="anadelmar60@hotmail.com"/>
    <n v="161805912"/>
    <n v="2177510"/>
    <n v="1809840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31395"/>
    <n v="52431395"/>
    <s v="F"/>
    <s v="ANGELA"/>
    <s v="MAYELY"/>
    <s v="CASTRO"/>
    <s v="PELAEZ"/>
    <d v="1977-02-08T00:00:00"/>
    <s v="FNZ863"/>
    <n v="0"/>
    <s v="BOGOTA"/>
    <n v="25"/>
    <s v="BOGOTA"/>
    <m/>
    <n v="3107799726"/>
    <n v="3316313447"/>
    <m/>
    <m/>
    <m/>
    <s v="04/10/2025"/>
    <n v="10"/>
    <n v="4"/>
    <n v="2018"/>
    <s v="ESCAPE [3] [FL] TITANIUM TP 2000CC 4X4"/>
    <s v="J1C87447"/>
    <s v="WF0CP6B91J1C87447"/>
    <n v="3008059"/>
    <s v="FORD"/>
    <s v="FORD ESCAPE "/>
    <n v="1.7590544429708223E-2"/>
    <n v="75400000"/>
    <s v="HDI-LIBERTY"/>
    <s v="CAMPERO"/>
    <s v="PARTICULAR"/>
    <s v="compras@lecoarquitectos.com"/>
    <n v="29926130"/>
    <n v="1326327.05"/>
    <n v="1094560.55"/>
    <m/>
    <m/>
    <m/>
    <s v=""/>
    <s v=""/>
    <s v=""/>
    <m/>
    <m/>
    <m/>
    <n v="30038528"/>
    <n v="1854470.17"/>
    <n v="1538378.29"/>
    <m/>
    <m/>
    <m/>
    <m/>
    <m/>
    <m/>
    <m/>
    <m/>
    <m/>
    <x v="1"/>
    <s v="COS"/>
  </r>
  <r>
    <n v="80858914"/>
    <n v="80858914"/>
    <s v="M"/>
    <s v="DIEGO"/>
    <s v="ARMANDO"/>
    <s v="BLANCO"/>
    <s v="HERNANDEZ"/>
    <d v="1985-07-14T00:00:00"/>
    <s v="UUL446"/>
    <n v="25473"/>
    <s v="MOSQUERA"/>
    <n v="25"/>
    <s v="CUNDINAMARCA"/>
    <m/>
    <n v="3213547903"/>
    <n v="3135096128"/>
    <m/>
    <m/>
    <m/>
    <s v="27/10/2025"/>
    <n v="10"/>
    <n v="27"/>
    <n v="2016"/>
    <s v="LOGAN F.II DYNAMIQUE MT 1600CC"/>
    <s v="F710Q181401"/>
    <s v="9FBLSRADBGM753513"/>
    <n v="8001137"/>
    <s v="RENAULT"/>
    <s v="RENAULT LOGAN "/>
    <n v="3.7792163009404391E-2"/>
    <n v="31900000"/>
    <s v="HDI SEGUROS"/>
    <s v="AUTOMOVIL"/>
    <s v="PARTICULAR"/>
    <s v="diegochiraque@gmail.com"/>
    <n v="161814786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31380"/>
    <n v="43531380"/>
    <s v="F"/>
    <s v="MARTA"/>
    <s v="ELENA"/>
    <s v="MUÃ‘OZ"/>
    <s v="CAÃ‘AS"/>
    <d v="1968-02-20T00:00:00"/>
    <s v="JCR237"/>
    <n v="5001"/>
    <s v="MEDELLIN"/>
    <n v="5"/>
    <s v="ANTIOQUIA"/>
    <m/>
    <n v="3136943649"/>
    <n v="3108228846"/>
    <m/>
    <m/>
    <m/>
    <s v="20/10/2025"/>
    <n v="10"/>
    <n v="20"/>
    <n v="2017"/>
    <s v="STEPWAY [2] EXPRESSION / ZE MT 1600CC AA 16"/>
    <s v="2842q073965"/>
    <s v="9FB5SRC9GHM526949"/>
    <n v="8001176"/>
    <s v="RENAULT"/>
    <s v="RENAULT STEPWAY "/>
    <n v="3.2116511056511053E-2"/>
    <n v="40700000"/>
    <s v="HDI-LIBERTY"/>
    <s v="AUTOMOVIL"/>
    <s v="PARTICULAR"/>
    <s v="martaemc20@yahoo.es"/>
    <n v="161917486"/>
    <n v="1307142"/>
    <n v="1078438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269955"/>
    <n v="79269955"/>
    <s v="M"/>
    <s v="NESTOR"/>
    <s v="MAURICIO"/>
    <s v="RODRIGUEZ"/>
    <s v="MORENO"/>
    <d v="1963-02-05T00:00:00"/>
    <s v="ZYM243"/>
    <n v="0"/>
    <s v="BOGOTA"/>
    <n v="25"/>
    <s v="BOGOTA"/>
    <m/>
    <n v="3014306108"/>
    <n v="3133072351"/>
    <m/>
    <m/>
    <m/>
    <s v="30/10/2025"/>
    <n v="10"/>
    <n v="30"/>
    <n v="2015"/>
    <s v="MARCH MIIO MT 1600CC AA"/>
    <s v="HR16774575H"/>
    <s v="3N1CK3CC1ZL371962"/>
    <n v="6401211"/>
    <s v="NISSAN"/>
    <s v="NISSAN MARCH "/>
    <n v="3.5811364985163206E-2"/>
    <n v="33700000"/>
    <s v="HDI-LIBERTY"/>
    <s v="AUTOMOVIL"/>
    <s v="PARTICULAR"/>
    <s v="copia.mr@gmail.com"/>
    <n v="161862913"/>
    <n v="1206843"/>
    <n v="994153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403586"/>
    <n v="1020403586"/>
    <s v="F"/>
    <s v="LAURA"/>
    <s v="MARIA"/>
    <s v="LOPEZ"/>
    <s v="RIOS"/>
    <d v="1987-02-03T00:00:00"/>
    <s v="EPU494"/>
    <n v="5001"/>
    <s v="MEDELLIN"/>
    <n v="5"/>
    <s v="ANTIOQUIA"/>
    <m/>
    <n v="3005663328"/>
    <n v="0"/>
    <m/>
    <m/>
    <m/>
    <s v="31/10/2025"/>
    <n v="10"/>
    <n v="31"/>
    <n v="2018"/>
    <s v="EDGE [2] TITANIUM TP 2000CC T"/>
    <s v="JBC173839"/>
    <s v="2FMPK4K98JBC17383"/>
    <n v="3008058"/>
    <s v="FORD"/>
    <s v="FORD EDGE "/>
    <n v="2.9714374269005847E-2"/>
    <n v="85500000"/>
    <s v="BOLIVAR"/>
    <s v="CAMPERO"/>
    <s v="PARTICULAR"/>
    <s v="laumalori@gmail.com"/>
    <n v="161915373"/>
    <n v="2540579"/>
    <n v="2114939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531303"/>
    <n v="5531303"/>
    <s v="M"/>
    <s v="VICTOR"/>
    <n v="0"/>
    <s v="JIMENEZ"/>
    <s v="ROJAS"/>
    <d v="1960-10-12T00:00:00"/>
    <s v="NYL121"/>
    <n v="54874"/>
    <s v="VILLA DEL ROSARIO"/>
    <n v="54"/>
    <s v="NORTE DE SANTANDER"/>
    <m/>
    <n v="3118717537"/>
    <n v="0"/>
    <m/>
    <m/>
    <m/>
    <s v="24/10/2025"/>
    <n v="10"/>
    <n v="24"/>
    <n v="2025"/>
    <s v="PRADO [LC 250] TX [FL] [2] TP 2400CC 8AB"/>
    <s v="T24A5A02360"/>
    <s v="JTEAACAJ3SK001382"/>
    <n v="9008255"/>
    <s v="TOYOTA"/>
    <s v="TOYOTA PRADO "/>
    <n v="8.9325818051060775E-3"/>
    <n v="278100000"/>
    <s v="MAPFRE"/>
    <s v="CAMPERO"/>
    <s v="PARTICULAR"/>
    <n v="0"/>
    <n v="161914702"/>
    <n v="2484151"/>
    <n v="2067521.45"/>
    <m/>
    <m/>
    <m/>
    <s v=""/>
    <s v=""/>
    <s v=""/>
    <m/>
    <m/>
    <m/>
    <s v=""/>
    <s v=""/>
    <s v=""/>
    <m/>
    <m/>
    <m/>
    <m/>
    <m/>
    <m/>
    <m/>
    <m/>
    <m/>
    <x v="2"/>
    <s v="COS"/>
  </r>
  <r>
    <n v="4487858"/>
    <n v="4487858"/>
    <s v="M"/>
    <s v="OMAR"/>
    <n v="0"/>
    <s v="GALLEGO"/>
    <s v="HURTADO"/>
    <d v="1961-11-18T00:00:00"/>
    <s v="JXZ025"/>
    <n v="0"/>
    <s v="BOGOTA"/>
    <n v="25"/>
    <s v="BOGOTA"/>
    <m/>
    <n v="3102998907"/>
    <n v="0"/>
    <m/>
    <m/>
    <m/>
    <s v="20/10/2025"/>
    <n v="10"/>
    <n v="20"/>
    <n v="2022"/>
    <s v="GOL [7] [FL] COMFORTLINE MT 1600CC 2AB A"/>
    <s v="CFZV00355"/>
    <s v="9BWAB45U9NT051140"/>
    <n v="9201264"/>
    <s v="VOLKSWAGEN"/>
    <s v="VOLKSWAGEN GOL "/>
    <n v="2.3454669260700389E-2"/>
    <n v="51400000"/>
    <s v="ALLIANZ"/>
    <s v="AUTOMOVIL"/>
    <s v="PARTICULAR"/>
    <n v="0"/>
    <n v="161808715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697314"/>
    <n v="52697314"/>
    <s v="F"/>
    <s v="NATALIA"/>
    <n v="0"/>
    <s v="RIVEROS"/>
    <s v="CORREAL"/>
    <d v="1980-05-27T00:00:00"/>
    <s v="DDU495"/>
    <n v="0"/>
    <s v="BOGOTA"/>
    <n v="25"/>
    <s v="BOGOTA"/>
    <m/>
    <n v="3153989110"/>
    <n v="3174003259"/>
    <m/>
    <m/>
    <m/>
    <s v="09/10/2025"/>
    <n v="10"/>
    <n v="9"/>
    <n v="2010"/>
    <s v="KOLEOS [1] PRIVILEGE AT 2500CC 4X4 C"/>
    <s v="2TRA703P019116"/>
    <s v="VF1VY0C0VAC290530"/>
    <n v="8008003"/>
    <s v="RENAULT"/>
    <s v="RENAULT KOLEOS "/>
    <n v="3.504689655172414E-2"/>
    <n v="34800000"/>
    <s v="SURAMERICANA"/>
    <s v="CAMPERO"/>
    <s v="PARTICULAR"/>
    <s v="natimico@hotmail.com"/>
    <n v="161814305"/>
    <n v="1219632"/>
    <n v="1004900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280693"/>
    <n v="60280693"/>
    <s v="F"/>
    <s v="ANA"/>
    <s v="CELIA"/>
    <s v="APARICIO"/>
    <s v="APARICIO"/>
    <d v="1958-06-13T00:00:00"/>
    <s v="JHL858"/>
    <n v="54405"/>
    <s v="LOS PATIOS"/>
    <n v="54"/>
    <s v="NORTE DE SANTANDER"/>
    <m/>
    <n v="3002087968"/>
    <n v="3143289734"/>
    <m/>
    <m/>
    <m/>
    <s v="17/10/2025"/>
    <n v="10"/>
    <n v="17"/>
    <n v="2020"/>
    <s v="3 [3] TOURING TP 2000CC 6AB"/>
    <s v="PE40666841"/>
    <s v="3MZBN4278LM218074"/>
    <n v="5601142"/>
    <s v="MAZDA"/>
    <s v="MAZDA 3 "/>
    <n v="4.7730408163265306E-2"/>
    <n v="68600000"/>
    <s v="SBS"/>
    <s v="AUTOMOVIL"/>
    <s v="PARTICULAR"/>
    <s v="celiaaparicio@gmail.com"/>
    <n v="161899912"/>
    <n v="3274306"/>
    <n v="2731517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56034"/>
    <n v="41956034"/>
    <s v="F"/>
    <s v="CLAUDIA"/>
    <s v="YANETH"/>
    <s v="MACHADO"/>
    <s v="ARENAS"/>
    <d v="1981-10-19T00:00:00"/>
    <s v="JEU819"/>
    <n v="76001"/>
    <s v="CALI"/>
    <n v="76"/>
    <s v="VALLE DEL CAUCA"/>
    <m/>
    <n v="3207253512"/>
    <n v="3217007794"/>
    <m/>
    <m/>
    <m/>
    <s v="26/10/2025"/>
    <n v="10"/>
    <n v="26"/>
    <n v="2017"/>
    <s v="X4 [F26] xDrive20d TP 2000CC TD CT"/>
    <n v="73169602"/>
    <s v="WBAXX110XH0T33247"/>
    <n v="808044"/>
    <s v="BMW"/>
    <s v="BMW X4 "/>
    <n v="3.4298039049235993E-2"/>
    <n v="117800000"/>
    <s v="SBS"/>
    <s v="CAMPERO"/>
    <s v="PARTICULAR"/>
    <s v="claudiameduzsa@hotmail.com"/>
    <n v="161915842"/>
    <n v="4040309"/>
    <n v="3375218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616721"/>
    <n v="1037616721"/>
    <s v="F"/>
    <s v="MARIA"/>
    <s v="JUANITA"/>
    <s v="JARAMILLO"/>
    <s v="HINCAPIE"/>
    <d v="1991-11-14T00:00:00"/>
    <s v="NTX016"/>
    <n v="5001"/>
    <s v="MEDELLIN"/>
    <n v="5"/>
    <s v="ANTIOQUIA"/>
    <m/>
    <n v="3153510550"/>
    <n v="0"/>
    <m/>
    <m/>
    <m/>
    <s v="18/10/2025"/>
    <n v="10"/>
    <n v="18"/>
    <n v="2025"/>
    <s v="SEAGULL 380/400 GS AT 55KW 4X2"/>
    <s v="TZ180XSH4J4048795"/>
    <s v="LGXCE4CC2S0072402"/>
    <n v="11101033"/>
    <s v="BYD"/>
    <s v="BYD SEAGULL "/>
    <n v="2.8098158220024722E-2"/>
    <n v="80900000"/>
    <s v="SURAMERICANA"/>
    <s v="AUTOMOVIL"/>
    <s v="PARTICULAR"/>
    <s v="mjuanijllo@gmail.com"/>
    <n v="161808721"/>
    <n v="2273141"/>
    <n v="1890202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533885"/>
    <n v="91533885"/>
    <s v="M"/>
    <s v="DARWING"/>
    <s v="ASDRUBAL"/>
    <s v="CACERES"/>
    <s v="BOHORQUEZ"/>
    <d v="1984-11-03T00:00:00"/>
    <s v="HTO100"/>
    <n v="68001"/>
    <s v="BUCARAMANGA"/>
    <n v="68"/>
    <s v="SANTANDER"/>
    <m/>
    <n v="3138810199"/>
    <n v="0"/>
    <m/>
    <m/>
    <m/>
    <s v="03/10/2025"/>
    <n v="10"/>
    <n v="3"/>
    <n v="2014"/>
    <s v="SPORTAGE [3] [F REVOLUTION MT 2000CC 1AB A"/>
    <s v="G4NADU195571"/>
    <s v="KNAPB81AAE7556730"/>
    <n v="4606086"/>
    <s v="KIA"/>
    <s v="KIA SPORTAGE "/>
    <n v="4.1189859649122806E-2"/>
    <n v="57000000"/>
    <s v="SBS"/>
    <s v="CAMIONETAPASAJ"/>
    <s v="PARTICULAR"/>
    <n v="0"/>
    <n v="161829022"/>
    <n v="2347822"/>
    <n v="1952959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35858"/>
    <n v="52435858"/>
    <s v="F"/>
    <s v="DIANA"/>
    <s v="ALEXANDRA"/>
    <s v="OCAMPO"/>
    <s v="RODRIGUEZ"/>
    <d v="1977-12-04T00:00:00"/>
    <s v="EDX063"/>
    <n v="0"/>
    <s v="BOGOTA"/>
    <n v="25"/>
    <s v="BOGOTA"/>
    <m/>
    <n v="3108770061"/>
    <n v="0"/>
    <m/>
    <m/>
    <m/>
    <s v="09/10/2025"/>
    <n v="10"/>
    <n v="9"/>
    <n v="2018"/>
    <s v="2 [2] Grand Touring MT 1500CC 6AB"/>
    <s v="P540380882"/>
    <s v="3MDDJ2HAAJM201604"/>
    <n v="5601154"/>
    <s v="MAZDA"/>
    <s v="MAZDA 2 "/>
    <n v="2.281509025270758E-2"/>
    <n v="55400000"/>
    <s v="MAPFRE"/>
    <s v="AUTOMOVIL"/>
    <s v="PARTICULAR"/>
    <s v="dianalexandraocampo@hotmail.com"/>
    <n v="161812113"/>
    <n v="1263956"/>
    <n v="1042147.8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62047"/>
    <n v="71662047"/>
    <s v="M"/>
    <s v="PIO"/>
    <s v="ANTONIO"/>
    <s v="CARDONA"/>
    <s v="GALLEGO"/>
    <d v="1965-07-08T00:00:00"/>
    <s v="GHY278"/>
    <n v="0"/>
    <s v="BOGOTA"/>
    <n v="25"/>
    <s v="BOGOTA"/>
    <m/>
    <n v="3113604921"/>
    <n v="0"/>
    <m/>
    <m/>
    <m/>
    <s v="23/10/2025"/>
    <n v="10"/>
    <n v="23"/>
    <n v="2019"/>
    <s v="TUCSON [3] PREMIUM EUROPEA TP 2000CC 4X2 6"/>
    <s v="G4NAJW137883"/>
    <s v="TMAJ2813BKJ819205"/>
    <n v="3206102"/>
    <s v="HYUNDAI"/>
    <s v="HYUNDAI TUCSON "/>
    <n v="1.4762565217391305E-2"/>
    <n v="92000000"/>
    <s v="BOLIVAR"/>
    <s v="CAMIONETAPASAJ"/>
    <s v="PARTICULAR"/>
    <n v="0"/>
    <n v="161891181"/>
    <n v="1358156"/>
    <n v="1121307.73"/>
    <m/>
    <m/>
    <m/>
    <s v=""/>
    <s v=""/>
    <s v=""/>
    <m/>
    <m/>
    <m/>
    <s v=""/>
    <s v=""/>
    <s v=""/>
    <m/>
    <m/>
    <m/>
    <m/>
    <m/>
    <m/>
    <m/>
    <m/>
    <m/>
    <x v="2"/>
    <s v="COS"/>
  </r>
  <r>
    <n v="63324475"/>
    <n v="63324475"/>
    <s v="F"/>
    <s v="MARTHA"/>
    <s v="ROCIO"/>
    <s v="MONROY"/>
    <s v="MONROY"/>
    <d v="1965-04-17T00:00:00"/>
    <s v="UDV406"/>
    <n v="68001"/>
    <s v="BUCARAMANGA"/>
    <n v="68"/>
    <s v="SANTANDER"/>
    <m/>
    <n v="3004247730"/>
    <n v="0"/>
    <m/>
    <m/>
    <m/>
    <s v="02/10/2025"/>
    <n v="10"/>
    <n v="2"/>
    <n v="2016"/>
    <s v="DUSTER DYNAMIQUE AT 2000CC 4X2"/>
    <s v="B403C079354"/>
    <s v="9FBHSRAJBGM939958"/>
    <n v="8006035"/>
    <s v="RENAULT"/>
    <s v="RENAULT DUSTER "/>
    <n v="2.5168470772442587E-2"/>
    <n v="47900000"/>
    <s v="HDI-LIBERTY"/>
    <s v="CAMIONETA PASAJEROS"/>
    <s v="PARTICULAR"/>
    <s v="martharocio.monroy@gmail.com"/>
    <n v="29949865"/>
    <n v="1205569.75"/>
    <n v="993083.82"/>
    <m/>
    <m/>
    <m/>
    <n v="30007665"/>
    <n v="1201499.95"/>
    <n v="989663.82"/>
    <m/>
    <m/>
    <m/>
    <s v=""/>
    <s v=""/>
    <s v=""/>
    <m/>
    <m/>
    <m/>
    <m/>
    <m/>
    <m/>
    <m/>
    <m/>
    <m/>
    <x v="1"/>
    <s v="COS"/>
  </r>
  <r>
    <n v="98670388"/>
    <n v="98670388"/>
    <s v="M"/>
    <s v="GUSTAVO"/>
    <s v="ADOLFO"/>
    <s v="FRANCO"/>
    <s v="POSADA"/>
    <d v="1979-12-12T00:00:00"/>
    <s v="NGT346"/>
    <n v="5001"/>
    <s v="MEDELLIN"/>
    <n v="5"/>
    <s v="ANTIOQUIA"/>
    <m/>
    <n v="3012705816"/>
    <n v="0"/>
    <m/>
    <m/>
    <m/>
    <s v="03/10/2025"/>
    <n v="10"/>
    <n v="3"/>
    <n v="2023"/>
    <s v="KOLEOS [2] INTENS TP 2500CC CT TC"/>
    <s v="2TRC707F070768"/>
    <s v="VF1RZG009PC386057"/>
    <n v="8006058"/>
    <s v="RENAULT"/>
    <s v="RENAULT KOLEOS "/>
    <n v="2.0881711798839457E-2"/>
    <n v="103400000"/>
    <s v="MAPFRE"/>
    <s v="CAMIONETAPASAJ"/>
    <s v="PARTICULAR"/>
    <s v="gustavofrancoposada@gmail.com"/>
    <n v="161812423"/>
    <n v="2159169"/>
    <n v="1794427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27362"/>
    <n v="1098627362"/>
    <s v="M"/>
    <s v="LUIS"/>
    <s v="FERNANDO"/>
    <s v="HERNANDEZ"/>
    <s v="SEGOVIA"/>
    <d v="1986-12-29T00:00:00"/>
    <s v="GZO868"/>
    <n v="68001"/>
    <s v="BUCARAMANGA"/>
    <n v="68"/>
    <s v="SANTANDER"/>
    <m/>
    <n v="3114718415"/>
    <n v="3105170605"/>
    <m/>
    <m/>
    <m/>
    <s v="04/10/2025"/>
    <n v="10"/>
    <n v="4"/>
    <n v="2021"/>
    <s v="3 [4] TOURING TP 2000CC 7AB"/>
    <s v="PE40687714"/>
    <s v="3MZBP2S7AMM104246"/>
    <n v="5601183"/>
    <s v="MAZDA"/>
    <s v="MAZDA 3 "/>
    <n v="1.8476826765799256E-2"/>
    <n v="80700000"/>
    <s v="ALLIANZ"/>
    <s v="AUTOMOVIL"/>
    <s v="PARTICULAR"/>
    <s v="ferdinandhz@hotmail.com"/>
    <n v="29942965"/>
    <n v="1491079.92"/>
    <n v="1233008.3400000001"/>
    <m/>
    <m/>
    <m/>
    <s v=""/>
    <s v=""/>
    <s v=""/>
    <m/>
    <m/>
    <m/>
    <n v="30054306"/>
    <n v="2053333.84"/>
    <n v="1705490.62"/>
    <m/>
    <m/>
    <m/>
    <m/>
    <m/>
    <m/>
    <m/>
    <m/>
    <m/>
    <x v="1"/>
    <s v="COS"/>
  </r>
  <r>
    <n v="3229553"/>
    <n v="3229553"/>
    <s v="M"/>
    <s v="RICARDO"/>
    <n v="0"/>
    <s v="DE LA PEÃ‘A"/>
    <s v="RUIZ"/>
    <d v="1958-01-20T00:00:00"/>
    <s v="NLT404"/>
    <n v="0"/>
    <s v="BOGOTA"/>
    <n v="25"/>
    <s v="BOGOTA"/>
    <m/>
    <n v="3143301405"/>
    <n v="0"/>
    <m/>
    <m/>
    <m/>
    <s v="15/10/2025"/>
    <n v="10"/>
    <n v="15"/>
    <n v="2024"/>
    <s v="ESCAPE [4] ACTIVE AT 2500CC 4X2"/>
    <s v="RUB00477"/>
    <s v="1FMCU0GZ2RUB00477"/>
    <n v="3006163"/>
    <s v="FORD"/>
    <s v="FORD ESCAPE "/>
    <n v="1.1793376811594203E-2"/>
    <n v="138000000"/>
    <s v="MAPFRE"/>
    <s v="CAMIONETAPASAJ"/>
    <s v="PARTICULAR"/>
    <n v="0"/>
    <n v="161913652"/>
    <n v="1627486"/>
    <n v="1347635.6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365045"/>
    <n v="79365045"/>
    <s v="M"/>
    <s v="DANIEL"/>
    <n v="0"/>
    <s v="CARRANZA"/>
    <s v="PEÃ‘A"/>
    <d v="1965-09-25T00:00:00"/>
    <s v="FPL775"/>
    <n v="25430"/>
    <s v="MADRID"/>
    <n v="25"/>
    <s v="CUNDINAMARCA"/>
    <m/>
    <n v="3105658956"/>
    <n v="0"/>
    <m/>
    <m/>
    <m/>
    <s v="19/10/2025"/>
    <n v="10"/>
    <n v="19"/>
    <n v="2019"/>
    <s v="3008 [2] GT LINE TP 1600CC T CT"/>
    <s v="NA"/>
    <s v="VF3M45GYVKS010046"/>
    <n v="6806043"/>
    <s v="PEUGEOT"/>
    <s v="PEUGEOT 3008 "/>
    <n v="1.8316094091903719E-2"/>
    <n v="91400000"/>
    <s v="SURAMERICANA"/>
    <s v="CAMIONETAPASAJ"/>
    <s v="PARTICULAR"/>
    <s v="danielcp46@hotmail.com"/>
    <n v="161901273"/>
    <n v="1674091"/>
    <n v="1386798.8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3105664"/>
    <n v="53105664"/>
    <s v="F"/>
    <s v="JEIMMY"/>
    <s v="SICDNEY"/>
    <s v="PATIÃ‘O"/>
    <s v="SAAVEDRA"/>
    <d v="1984-07-28T00:00:00"/>
    <s v="KYX131"/>
    <n v="0"/>
    <s v="BOGOTA"/>
    <n v="25"/>
    <s v="BOGOTA"/>
    <m/>
    <n v="3204461978"/>
    <n v="0"/>
    <m/>
    <m/>
    <m/>
    <s v="19/10/2025"/>
    <n v="10"/>
    <n v="19"/>
    <n v="2022"/>
    <s v="SWIFT [4] DZIRE TP 1200CC 4P 2A"/>
    <s v="K12MP4293462"/>
    <s v="MBHZF63S7NG174307"/>
    <n v="8801053"/>
    <s v="SUZUKI"/>
    <s v="SUZUKI SWIFT "/>
    <n v="3.6077480158730156E-2"/>
    <n v="50400000"/>
    <s v="HDI-LIBERTY"/>
    <s v="AUTOMOVIL"/>
    <s v="PARTICULAR"/>
    <n v="0"/>
    <n v="161816955"/>
    <n v="1818305"/>
    <n v="1507987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940210"/>
    <n v="34940210"/>
    <s v="F"/>
    <s v="YUDY"/>
    <s v="INES"/>
    <s v="ARRIETA"/>
    <s v="SOTO"/>
    <d v="1959-01-12T00:00:00"/>
    <s v="GVM232"/>
    <n v="5001"/>
    <s v="MEDELLIN"/>
    <n v="5"/>
    <s v="ANTIOQUIA"/>
    <m/>
    <n v="3104656442"/>
    <n v="0"/>
    <m/>
    <m/>
    <m/>
    <s v="30/10/2025"/>
    <n v="10"/>
    <n v="30"/>
    <n v="2020"/>
    <s v="PICANTO [3] VIBRANT MT 1250CC 2AB A"/>
    <s v="G4LAKP077254"/>
    <s v="KNAB2512ALT575783"/>
    <n v="4601251"/>
    <s v="KIA"/>
    <s v="KIA PICANTO "/>
    <n v="4.5300277136258657E-2"/>
    <n v="43300000"/>
    <s v="BOLIVAR"/>
    <s v="AUTOMOVIL"/>
    <s v="PARTICULAR"/>
    <s v="yuyita1201@hotmail.com"/>
    <n v="161913575"/>
    <n v="1961502"/>
    <n v="1628321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537046"/>
    <n v="32537046"/>
    <s v="F"/>
    <s v="ANGELA"/>
    <s v="MARIA"/>
    <s v="SANCHEZ"/>
    <s v="DE ZAPATA"/>
    <d v="1954-02-03T00:00:00"/>
    <s v="FYS683"/>
    <n v="5001"/>
    <s v="MEDELLIN"/>
    <n v="5"/>
    <s v="ANTIOQUIA"/>
    <m/>
    <n v="3116174888"/>
    <n v="0"/>
    <m/>
    <m/>
    <m/>
    <s v="20/10/2025"/>
    <n v="10"/>
    <n v="20"/>
    <n v="2019"/>
    <s v="3 [3] TOURING TP 2000CC 6AB"/>
    <s v="PE40660610"/>
    <s v="3MZBN4278KM215843"/>
    <n v="5601142"/>
    <s v="MAZDA"/>
    <s v="MAZDA 3 "/>
    <n v="3.8322734375E-2"/>
    <n v="64000000"/>
    <s v="ALLIANZ"/>
    <s v="AUTOMOVIL"/>
    <s v="PARTICULAR"/>
    <s v="sanchezprietoangela@hotmail.com"/>
    <n v="161807693"/>
    <n v="2452655"/>
    <n v="2041054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95507"/>
    <n v="79795507"/>
    <s v="F"/>
    <s v="CESAR"/>
    <s v="AUGUSTO"/>
    <s v="VERGARA"/>
    <s v="ERICO"/>
    <d v="1978-04-17T00:00:00"/>
    <s v="GZP893"/>
    <n v="0"/>
    <s v="CAJICA"/>
    <n v="25"/>
    <s v="CUNDINAMARCA"/>
    <m/>
    <n v="3138163200"/>
    <n v="3164536611"/>
    <m/>
    <m/>
    <m/>
    <s v="12/10/2025"/>
    <n v="10"/>
    <n v="12"/>
    <n v="2021"/>
    <s v="CX9 [2] GRAND TOURING LX TP 2500CC T 6AB TC C"/>
    <s v="PY31162004"/>
    <s v="JM7TC4WLAM0411635"/>
    <n v="5606080"/>
    <s v="MAZDA"/>
    <s v="MAZDA CX9 "/>
    <n v="1.4686746232876713E-2"/>
    <n v="146000000"/>
    <s v="ALLIANZ"/>
    <s v="CAMIONETA PASAJEROS"/>
    <s v="PARTICULAR"/>
    <s v="CESARCAVP@GMAIL.COM"/>
    <n v="29929911"/>
    <n v="2144264.9500000002"/>
    <n v="1781903.32"/>
    <m/>
    <m/>
    <m/>
    <s v=""/>
    <s v=""/>
    <s v=""/>
    <m/>
    <m/>
    <m/>
    <n v="30046311"/>
    <n v="5268756.07"/>
    <n v="4407526.1100000003"/>
    <m/>
    <m/>
    <m/>
    <m/>
    <m/>
    <m/>
    <m/>
    <m/>
    <m/>
    <x v="2"/>
    <s v="COS"/>
  </r>
  <r>
    <n v="43835936"/>
    <n v="43835936"/>
    <s v="F"/>
    <s v="PAULA"/>
    <s v="ANDREA"/>
    <s v="GALLEGO"/>
    <s v="PEREZ"/>
    <d v="1977-05-02T00:00:00"/>
    <s v="LRS507"/>
    <n v="5001"/>
    <s v="MEDELLIN"/>
    <n v="5"/>
    <s v="ANTIOQUIA"/>
    <m/>
    <n v="3184428869"/>
    <n v="0"/>
    <m/>
    <m/>
    <m/>
    <s v="11/10/2026"/>
    <n v="10"/>
    <n v="11"/>
    <n v="2024"/>
    <s v="TORRES ELITE AT 1500CC 4X2 T"/>
    <n v="17595002134935"/>
    <s v="KPTE0A1YSRP014054"/>
    <n v="8306085"/>
    <s v="SSANGYONG"/>
    <s v="SSANGYONG TORRES "/>
    <n v="2.5604292415949959E-2"/>
    <n v="127900000"/>
    <s v="MAPFRE"/>
    <s v="CAMIONETAPASAJ"/>
    <s v="PARTICULAR"/>
    <s v="paula.gallego2005@gmail.com"/>
    <n v="161772022"/>
    <n v="3274789"/>
    <n v="2731923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7438186"/>
    <n v="57438186"/>
    <s v="F"/>
    <s v="ROCIO"/>
    <s v="DEL CARMEN"/>
    <s v="CAYON"/>
    <s v="ZAMBRANO"/>
    <d v="1972-08-04T00:00:00"/>
    <s v="LOV605"/>
    <n v="0"/>
    <s v="SANTA MARTA"/>
    <n v="47"/>
    <s v="MAGDALENA"/>
    <m/>
    <n v="3007902465"/>
    <n v="3013713926"/>
    <m/>
    <m/>
    <m/>
    <s v="09/10/2026"/>
    <n v="10"/>
    <n v="9"/>
    <n v="2023"/>
    <s v="HILUX [8] [2 FL] 2.4L AT 2400CC TD 7AB 4X4"/>
    <s v="2GD1352436"/>
    <s v="8AJKB3CD3P1656263"/>
    <n v="9021084"/>
    <s v="TOYOTA"/>
    <s v="TOYOTA HILUX "/>
    <n v="1.6590959505409585E-2"/>
    <n v="194100000"/>
    <s v="BOLIVAR"/>
    <s v="PICKUP DOBLE CABINA"/>
    <s v="PARTICULAR"/>
    <n v="0"/>
    <n v="29928125"/>
    <n v="3220305.24"/>
    <n v="2686138.86"/>
    <m/>
    <m/>
    <m/>
    <s v=""/>
    <s v=""/>
    <s v=""/>
    <m/>
    <m/>
    <m/>
    <n v="30042718"/>
    <n v="3204887.08"/>
    <n v="2673182.42"/>
    <m/>
    <m/>
    <m/>
    <m/>
    <m/>
    <m/>
    <m/>
    <m/>
    <m/>
    <x v="3"/>
    <s v="COS"/>
  </r>
  <r>
    <n v="84089847"/>
    <n v="84089847"/>
    <s v="M"/>
    <s v="CARLOS"/>
    <s v="ARTURO"/>
    <s v="BANDERAS"/>
    <s v="RINCONES"/>
    <d v="1981-07-19T00:00:00"/>
    <s v="LRR057"/>
    <n v="44001"/>
    <s v="RIOHACHA"/>
    <n v="44"/>
    <s v="LA GUAJIRA"/>
    <m/>
    <n v="3017866314"/>
    <n v="0"/>
    <m/>
    <m/>
    <m/>
    <s v="23/10/2025"/>
    <n v="10"/>
    <n v="23"/>
    <n v="2022"/>
    <s v="Q7 [4M] 55 TFSI QUATTRO TP 3000CC T V6 CT TC"/>
    <s v="DCB449735"/>
    <s v="WAUZZZ4M6ND013007"/>
    <n v="606051"/>
    <s v="AUDI"/>
    <s v="AUDI Q7 "/>
    <n v="2.0201470581113802E-2"/>
    <n v="247800000"/>
    <s v="SURAMERICANA"/>
    <s v="CAMIONETA PASAJEROS"/>
    <s v="PARTICULAR"/>
    <s v="cabdoctor@hotmail.com"/>
    <n v="29954493"/>
    <n v="5005924.41"/>
    <n v="4186659.17"/>
    <m/>
    <m/>
    <m/>
    <s v=""/>
    <s v=""/>
    <s v=""/>
    <m/>
    <m/>
    <m/>
    <n v="30035381"/>
    <n v="7905642.9400000004"/>
    <n v="6623397.4299999997"/>
    <m/>
    <m/>
    <m/>
    <m/>
    <m/>
    <m/>
    <m/>
    <m/>
    <m/>
    <x v="0"/>
    <s v="COS"/>
  </r>
  <r>
    <n v="30231798"/>
    <n v="30231798"/>
    <s v="F"/>
    <s v="MARTHA"/>
    <s v="LUCIA"/>
    <s v="MEJIA"/>
    <s v="BERNAL"/>
    <d v="1982-07-16T00:00:00"/>
    <s v="LPR467"/>
    <n v="66001"/>
    <s v="PEREIRA"/>
    <n v="66"/>
    <s v="RISARALDA"/>
    <m/>
    <n v="3104230473"/>
    <n v="0"/>
    <m/>
    <m/>
    <m/>
    <s v="21/10/2025"/>
    <n v="10"/>
    <n v="21"/>
    <n v="2023"/>
    <s v="VITARA GL ALL GRIP AT 1600CC 2AB A"/>
    <s v="M16A2407859"/>
    <s v="TSMYE21S1PMB35706"/>
    <n v="8808039"/>
    <s v="SUZUKI"/>
    <s v="SUZUKI VITARA "/>
    <n v="2.0573235638921453E-2"/>
    <n v="85300000"/>
    <s v="HDI-LIBERTY"/>
    <s v="CAMPERO"/>
    <s v="PARTICULAR"/>
    <n v="0"/>
    <n v="161852829"/>
    <n v="1754897"/>
    <n v="1454703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0174773"/>
    <n v="1010174773"/>
    <s v="M"/>
    <s v="JORGE"/>
    <s v="IVAN"/>
    <s v="DUARTE"/>
    <s v="RODRIGUEZ"/>
    <d v="1987-12-28T00:00:00"/>
    <s v="NLZ904"/>
    <n v="0"/>
    <s v="BOGOTA"/>
    <n v="25"/>
    <s v="BOGOTA"/>
    <m/>
    <n v="3112060170"/>
    <n v="0"/>
    <m/>
    <m/>
    <m/>
    <s v="30/10/2025"/>
    <n v="10"/>
    <n v="30"/>
    <n v="2024"/>
    <s v="ACCENT HB20S [F ADVANCE AT 1600CC ABS"/>
    <s v="G4FGNE072574"/>
    <s v="9BHCP41CBRP403333"/>
    <n v="3201405"/>
    <s v="HYUNDAI"/>
    <s v="HYUNDAI ACCENT "/>
    <n v="2.9724E-2"/>
    <n v="70000000"/>
    <s v="ALLIANZ"/>
    <s v="AUTOMOVIL"/>
    <s v="PARTICULAR"/>
    <s v="jidrone20@gmail.com"/>
    <n v="161808956"/>
    <n v="2080680"/>
    <n v="1728470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66285"/>
    <n v="51766285"/>
    <s v="F"/>
    <s v="CLAUDIA"/>
    <s v="PATRICIA"/>
    <s v="GARCIA"/>
    <s v="VELASQUEZ"/>
    <d v="1965-04-01T00:00:00"/>
    <s v="RDT353"/>
    <n v="0"/>
    <s v="BOGOTA"/>
    <n v="25"/>
    <s v="BOGOTA"/>
    <m/>
    <n v="3212044390"/>
    <n v="0"/>
    <m/>
    <m/>
    <m/>
    <s v="29/10/2026"/>
    <n v="10"/>
    <n v="29"/>
    <n v="2011"/>
    <s v="JETTA [5] TRENDLINE TP 2000CC CT FE"/>
    <s v="CBP175354"/>
    <s v="3VWDV49M9BM001290"/>
    <n v="9201121"/>
    <s v="VOLKSWAGEN"/>
    <s v="VOLKSWAGEN JETTA "/>
    <n v="3.8510771604938272E-2"/>
    <n v="32400000"/>
    <s v="HDI-LIBERTY"/>
    <s v="AUTOMOVIL"/>
    <s v="PARTICULAR"/>
    <s v="CLAUDIA.GARCIA@NASES.COM.CO"/>
    <n v="161813351"/>
    <n v="1247749"/>
    <n v="1028528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382549"/>
    <n v="70382549"/>
    <s v="M"/>
    <s v="LEONEL"/>
    <s v="DE JESUS"/>
    <s v="GIRALDO"/>
    <s v="GOMEZ"/>
    <d v="1966-12-07T00:00:00"/>
    <s v="MUP776"/>
    <n v="0"/>
    <s v="CARTAGENA"/>
    <n v="13"/>
    <s v="BOLIVAR"/>
    <m/>
    <n v="3218264888"/>
    <n v="0"/>
    <m/>
    <m/>
    <m/>
    <s v="21/10/2025"/>
    <n v="10"/>
    <n v="21"/>
    <n v="2014"/>
    <s v="FORTUNER [FL] 2.7L AT 2700CC 4X4"/>
    <s v="1KDU433669"/>
    <s v="MHFYZ59G3E4006806"/>
    <n v="9008170"/>
    <s v="TOYOTA"/>
    <s v="TOYOTA FORTUNER "/>
    <n v="1.5312565955383124E-2"/>
    <n v="103100000"/>
    <s v="MAPFRE"/>
    <s v="CAMPERO"/>
    <s v="PARTICULAR"/>
    <s v="andreagiraldo_07@hotmail.com"/>
    <n v="29973357"/>
    <n v="1578725.55"/>
    <n v="1306660.1299999999"/>
    <m/>
    <m/>
    <m/>
    <s v=""/>
    <s v=""/>
    <s v=""/>
    <m/>
    <m/>
    <m/>
    <n v="30155422"/>
    <n v="1795196.62"/>
    <n v="1488568.59"/>
    <m/>
    <m/>
    <m/>
    <m/>
    <m/>
    <m/>
    <m/>
    <m/>
    <m/>
    <x v="1"/>
    <s v="COS"/>
  </r>
  <r>
    <n v="51901105"/>
    <n v="51901105"/>
    <s v="F"/>
    <s v="DALIS"/>
    <s v="BIBIANA"/>
    <s v="CASTRO"/>
    <s v="GUASCA"/>
    <d v="1968-04-13T00:00:00"/>
    <s v="KCM885"/>
    <n v="0"/>
    <s v="BOGOTA"/>
    <n v="25"/>
    <s v="BOGOTA"/>
    <m/>
    <n v="3178634621"/>
    <n v="0"/>
    <m/>
    <m/>
    <m/>
    <s v="05/10/2026"/>
    <n v="10"/>
    <n v="5"/>
    <n v="2023"/>
    <s v="C3 [3] SHINE AT 1600CC 2AB A"/>
    <s v="10PRAQ0010209"/>
    <s v="935CDNFPHPB538290"/>
    <n v="1806043"/>
    <s v="CITROEN"/>
    <s v="CITROEN C3 "/>
    <n v="3.9824431057563586E-2"/>
    <n v="74700000"/>
    <s v="MAPFRE"/>
    <s v="CAMIONETAPASAJ"/>
    <s v="PARTICULAR"/>
    <s v="dalicasg1304@gmail.com"/>
    <n v="161849443"/>
    <n v="2974885"/>
    <n v="2479903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12742"/>
    <n v="43612742"/>
    <s v="F"/>
    <s v="DIANA"/>
    <n v="0"/>
    <s v="ARISTIZABAL"/>
    <n v="0"/>
    <d v="1975-09-14T00:00:00"/>
    <s v="GFO191"/>
    <n v="0"/>
    <s v="BOGOTA"/>
    <n v="25"/>
    <s v="BOGOTA"/>
    <m/>
    <n v="3114822667"/>
    <n v="0"/>
    <m/>
    <m/>
    <m/>
    <s v="27/10/2025"/>
    <n v="10"/>
    <n v="27"/>
    <n v="2020"/>
    <s v="SPORTAGE [4] [FL] VIBRANT TP 2000CC 6AB ABS RT"/>
    <s v="G4NAKH015822"/>
    <s v="U5YPG81ABLL766057"/>
    <n v="4606128"/>
    <s v="KIA"/>
    <s v="KIA SPORTAGE "/>
    <n v="1.4721504405737705E-2"/>
    <n v="97600000"/>
    <s v="MAPFRE"/>
    <s v="CAMIONETA PASAJEROS"/>
    <s v="PARTICULAR"/>
    <n v="0"/>
    <n v="29959509"/>
    <n v="1436818.83"/>
    <n v="1187410.78"/>
    <m/>
    <m/>
    <m/>
    <s v=""/>
    <s v=""/>
    <s v=""/>
    <m/>
    <m/>
    <m/>
    <n v="30045405"/>
    <n v="2257055.29"/>
    <n v="1876685.12"/>
    <m/>
    <m/>
    <m/>
    <m/>
    <m/>
    <m/>
    <m/>
    <m/>
    <m/>
    <x v="2"/>
    <s v="COS"/>
  </r>
  <r>
    <n v="1020802496"/>
    <n v="1020802496"/>
    <s v="F"/>
    <s v="LAURA"/>
    <s v="DANIELA"/>
    <s v="DAZA"/>
    <s v="CASTRO"/>
    <d v="1995-03-07T00:00:00"/>
    <s v="NXQ870"/>
    <n v="0"/>
    <s v="BOGOTA"/>
    <n v="25"/>
    <s v="BOGOTA"/>
    <m/>
    <n v="3502159980"/>
    <n v="3043473160"/>
    <m/>
    <m/>
    <m/>
    <s v="09/10/2025"/>
    <n v="10"/>
    <n v="9"/>
    <n v="2025"/>
    <s v="CX50 GRAND TOURING L AT 2500CC 4X4"/>
    <s v="PY40601211"/>
    <s v="JM7VA4WLARN102724"/>
    <n v="5606116"/>
    <s v="MAZDA"/>
    <s v="MAZDA CX50 "/>
    <n v="2.7105369088811997E-2"/>
    <n v="173400000"/>
    <s v="MAPFRE"/>
    <s v="CAMIONETAPASAJ"/>
    <s v="PARTICULAR"/>
    <s v="lauradaza7@hotmail.com"/>
    <n v="161817842"/>
    <n v="4700071"/>
    <n v="3929639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920001"/>
    <n v="4920001"/>
    <s v="M"/>
    <s v="ALFREDO"/>
    <n v="0"/>
    <s v="CHAVARRO"/>
    <s v="MAÃ‘OSCA"/>
    <d v="1966-04-13T00:00:00"/>
    <s v="EOO648"/>
    <n v="41001"/>
    <s v="NEIVA"/>
    <n v="41"/>
    <s v="HUILA"/>
    <m/>
    <n v="3183356043"/>
    <n v="3158891839"/>
    <m/>
    <m/>
    <m/>
    <s v="12/10/2025"/>
    <n v="10"/>
    <n v="12"/>
    <n v="2019"/>
    <s v="X TRAIL [T32] EXCLUSIVE TP 2500CC 6AB ABS CT"/>
    <s v="QR25192296M"/>
    <s v="JN1JBNT32Z0026990"/>
    <n v="6408114"/>
    <s v="NISSAN"/>
    <s v="NISSAN X "/>
    <n v="1.5382607307307308E-2"/>
    <n v="99900000"/>
    <s v="MAPFRE"/>
    <s v="CAMPERO"/>
    <s v="PARTICULAR"/>
    <n v="0"/>
    <n v="29971550"/>
    <n v="1536722.47"/>
    <n v="1271363.42"/>
    <m/>
    <m/>
    <m/>
    <s v=""/>
    <s v=""/>
    <s v=""/>
    <m/>
    <m/>
    <m/>
    <n v="30153722"/>
    <n v="1810512.73"/>
    <n v="1501439.27"/>
    <m/>
    <m/>
    <m/>
    <m/>
    <m/>
    <m/>
    <m/>
    <m/>
    <m/>
    <x v="1"/>
    <s v="COS"/>
  </r>
  <r>
    <n v="32529248"/>
    <n v="32529248"/>
    <s v="F"/>
    <s v="NORHA"/>
    <s v="ELENA"/>
    <s v="CAMPILLO"/>
    <s v="VELEZ"/>
    <d v="1955-12-29T00:00:00"/>
    <s v="JQS396"/>
    <n v="5380"/>
    <s v="LA ESTRELLA"/>
    <n v="5"/>
    <s v="ANTIOQUIA"/>
    <m/>
    <n v="3006174441"/>
    <n v="0"/>
    <m/>
    <m/>
    <m/>
    <s v="29/10/2025"/>
    <n v="10"/>
    <n v="29"/>
    <n v="2021"/>
    <s v="FORESTER [5] DYNAMIC TP 2000CC 6AB"/>
    <s v="YN41585"/>
    <s v="JF1SK7LL5MG125040"/>
    <n v="8608087"/>
    <s v="SUBARU"/>
    <s v="SUBARU FORESTER "/>
    <n v="4.3494031830238727E-2"/>
    <n v="113100000"/>
    <s v="ALLIANZ"/>
    <s v="CAMPERO"/>
    <s v="PARTICULAR"/>
    <s v="norhacampillo@gmail.com"/>
    <n v="161895914"/>
    <n v="4919175"/>
    <n v="4113760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86078"/>
    <n v="43586078"/>
    <s v="F"/>
    <s v="DIANA"/>
    <s v="CRISTINA"/>
    <s v="ESCOBAR"/>
    <s v="RESTREPO"/>
    <d v="1974-08-01T00:00:00"/>
    <s v="FIY429"/>
    <n v="5376"/>
    <s v="LA CEJA"/>
    <n v="5"/>
    <s v="ANTIOQUIA"/>
    <m/>
    <n v="3192638484"/>
    <n v="3206976832"/>
    <m/>
    <m/>
    <m/>
    <s v="13/10/2025"/>
    <n v="10"/>
    <n v="13"/>
    <n v="2024"/>
    <s v="CX30 GRAND TOURING/ TP 2000CC 7AB R"/>
    <s v="PE40778313"/>
    <s v="3MVDM2W7ARL209806"/>
    <n v="5606111"/>
    <s v="MAZDA"/>
    <s v="MAZDA CX30 "/>
    <n v="2.1436585760517799E-2"/>
    <n v="123600000"/>
    <s v="MAPFRE"/>
    <s v="CAMIONETAPASAJ"/>
    <s v="PARTICULAR"/>
    <s v="dianacris4@hotmail.com"/>
    <n v="161890135"/>
    <n v="2649562"/>
    <n v="2206522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68827"/>
    <n v="79568827"/>
    <s v="M"/>
    <s v="EDGAR"/>
    <s v="RICARDO"/>
    <s v="PARRA"/>
    <s v="ROJAS"/>
    <d v="1971-10-14T00:00:00"/>
    <s v="HWS313"/>
    <n v="0"/>
    <s v="CAJICA"/>
    <n v="25"/>
    <s v="CUNDINAMARCA"/>
    <m/>
    <n v="3182824767"/>
    <n v="0"/>
    <m/>
    <m/>
    <m/>
    <s v="14/10/2025"/>
    <n v="10"/>
    <n v="14"/>
    <n v="2015"/>
    <s v="GRAND VITARA [3] [FL SZ GLX SPORT AT 2400CC 3P 4X4"/>
    <s v="J24B1264946"/>
    <s v="JS3TE04V3F4101606"/>
    <n v="8808031"/>
    <s v="SUZUKI"/>
    <s v="SUZUKI GRAND "/>
    <n v="2.4216344840525327E-2"/>
    <n v="53300000"/>
    <s v="HDI-LIBERTY"/>
    <s v="CAMPERO"/>
    <s v="PARTICULAR"/>
    <s v="ricarpar@hotmail.com"/>
    <n v="29930699"/>
    <n v="1290731.18"/>
    <n v="1064648.05"/>
    <m/>
    <m/>
    <m/>
    <n v="29995911"/>
    <n v="1601449.99"/>
    <n v="1325756.29"/>
    <m/>
    <m/>
    <m/>
    <s v=""/>
    <s v=""/>
    <s v=""/>
    <m/>
    <m/>
    <m/>
    <m/>
    <m/>
    <m/>
    <m/>
    <m/>
    <m/>
    <x v="1"/>
    <s v="COS"/>
  </r>
  <r>
    <n v="52347149"/>
    <n v="52347149"/>
    <s v="F"/>
    <s v="MARY"/>
    <s v="NELCY"/>
    <s v="MONTOYA"/>
    <s v="MARTINEZ"/>
    <d v="1977-05-14T00:00:00"/>
    <s v="URX801"/>
    <n v="0"/>
    <s v="BOGOTA"/>
    <n v="25"/>
    <s v="BOGOTA"/>
    <m/>
    <n v="3138892382"/>
    <n v="0"/>
    <m/>
    <m/>
    <m/>
    <s v="08/10/2025"/>
    <n v="10"/>
    <n v="8"/>
    <n v="2015"/>
    <s v="SAIL LTZ MT 1400CC 4P AA"/>
    <s v="LCU143140460"/>
    <s v="9GASA52M2FB049338"/>
    <n v="1601256"/>
    <s v="CHEVROLET"/>
    <s v="CHEVROLET SAIL "/>
    <n v="4.2385136986301371E-2"/>
    <n v="29200000"/>
    <s v="BOLIVAR"/>
    <s v="AUTOMOVIL"/>
    <s v="PARTICULAR"/>
    <s v="marymontoyam@hotmail.com"/>
    <n v="161913660"/>
    <n v="1237646"/>
    <n v="1020038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111044"/>
    <n v="29111044"/>
    <s v="F"/>
    <s v="CAROLINA"/>
    <n v="0"/>
    <s v="GIRALDO"/>
    <s v="VALENZUELA"/>
    <d v="1979-01-29T00:00:00"/>
    <s v="EHW417"/>
    <n v="76001"/>
    <s v="CALI"/>
    <n v="76"/>
    <s v="VALLE DEL CAUCA"/>
    <m/>
    <n v="3152732265"/>
    <n v="0"/>
    <m/>
    <m/>
    <m/>
    <s v="26/10/2025"/>
    <n v="10"/>
    <n v="26"/>
    <n v="2018"/>
    <s v="VITARA GL AT 1600CC 2AB A"/>
    <s v="M16A2201054"/>
    <s v="TSMYD21S6JM422059"/>
    <n v="8806018"/>
    <s v="SUZUKI"/>
    <s v="SUZUKI VITARA "/>
    <n v="3.1508309178743962E-2"/>
    <n v="62100000"/>
    <s v="BOLIVAR"/>
    <s v="CAMIONETAPASAJ"/>
    <s v="PARTICULAR"/>
    <s v="carolinagiraldov@yahoo.es"/>
    <n v="161908949"/>
    <n v="1956666"/>
    <n v="1624256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61433"/>
    <n v="79361433"/>
    <s v="M"/>
    <s v="LEOPOLDO"/>
    <n v="0"/>
    <s v="ROBERTO"/>
    <s v="UMBARILA"/>
    <d v="1965-08-29T00:00:00"/>
    <s v="EJT221"/>
    <n v="0"/>
    <s v="BARRANQUILLA"/>
    <n v="8"/>
    <s v="ATLANTICO"/>
    <m/>
    <n v="3015857572"/>
    <n v="3176430183"/>
    <m/>
    <m/>
    <m/>
    <s v="04/10/2025"/>
    <n v="10"/>
    <n v="4"/>
    <n v="2018"/>
    <s v="CX5 [2] GRAND TOURING L TP 2500CC 6AB R"/>
    <s v="PY10269476"/>
    <s v="JM7KF4WLAJ0106439"/>
    <n v="5606089"/>
    <s v="MAZDA"/>
    <s v="MAZDA CX5 "/>
    <n v="2.6546924603174604E-2"/>
    <n v="100800000"/>
    <s v="SURAMERICANA"/>
    <s v="CAMIONETAPASAJ"/>
    <s v="PARTICULAR"/>
    <s v="lerum70@hotmail.com"/>
    <n v="161810451"/>
    <n v="2675930"/>
    <n v="2228680.7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245958"/>
    <n v="8245958"/>
    <s v="M"/>
    <s v="SAULO"/>
    <s v="ANTONIO"/>
    <s v="ZULUAGA"/>
    <s v="RAMIREZ"/>
    <d v="1943-06-08T00:00:00"/>
    <s v="KRV776"/>
    <n v="5001"/>
    <s v="MEDELLIN"/>
    <n v="5"/>
    <s v="ANTIOQUIA"/>
    <m/>
    <n v="3006194543"/>
    <n v="0"/>
    <m/>
    <m/>
    <m/>
    <s v="22/10/2025"/>
    <n v="10"/>
    <n v="22"/>
    <n v="2021"/>
    <s v="XV [2] HYBRID TP 2000CC 7AB CT TC"/>
    <s v="UD96248"/>
    <s v="JF1GTELL5MG142449"/>
    <n v="8608096"/>
    <s v="SUBARU"/>
    <s v="SUBARU XV "/>
    <n v="2.7298019277108433E-2"/>
    <n v="124500000"/>
    <s v="SURAMERICANA"/>
    <s v="CAMPERO"/>
    <s v="PARTICULAR"/>
    <s v="saulozuluaga1@hotmail.ocm"/>
    <n v="29975661"/>
    <n v="3398603.4"/>
    <n v="2835969.24"/>
    <m/>
    <m/>
    <m/>
    <s v=""/>
    <s v=""/>
    <s v=""/>
    <m/>
    <m/>
    <m/>
    <n v="30157850"/>
    <n v="3055475.52"/>
    <n v="2547626.4900000002"/>
    <m/>
    <m/>
    <m/>
    <m/>
    <m/>
    <m/>
    <m/>
    <m/>
    <m/>
    <x v="0"/>
    <s v="COS"/>
  </r>
  <r>
    <n v="1095916668"/>
    <n v="1095916668"/>
    <s v="F"/>
    <s v="CLARA"/>
    <s v="LISETH"/>
    <s v="LOPEZ"/>
    <s v="VELOZA"/>
    <d v="1989-01-20T00:00:00"/>
    <s v="HDM865"/>
    <n v="68001"/>
    <s v="BUCARAMANGA"/>
    <n v="68"/>
    <s v="SANTANDER"/>
    <m/>
    <n v="3164697099"/>
    <n v="0"/>
    <m/>
    <m/>
    <m/>
    <s v="10/10/2025"/>
    <n v="10"/>
    <n v="10"/>
    <n v="2014"/>
    <s v="DUSTER EXPRESSION MT 1600CC 4X2"/>
    <s v="A690Q185140"/>
    <n v="0"/>
    <n v="8006033"/>
    <s v="RENAULT"/>
    <s v="RENAULT DUSTER "/>
    <n v="3.6803918575063613E-2"/>
    <n v="39300000"/>
    <s v="EQUIDAD"/>
    <s v="CAMIONETAPASAJ"/>
    <s v="PARTICULAR"/>
    <s v="clalopez24@gmail.com"/>
    <n v="161832436"/>
    <n v="1446394"/>
    <n v="1195457.37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170256"/>
    <n v="25170256"/>
    <s v="F"/>
    <s v="LUZ"/>
    <s v="PIEDAD"/>
    <s v="SIERRA"/>
    <s v="MONTOYA"/>
    <d v="1974-03-21T00:00:00"/>
    <s v="LES477"/>
    <n v="66001"/>
    <s v="PEREIRA"/>
    <n v="66"/>
    <s v="RISARALDA"/>
    <m/>
    <n v="3176680353"/>
    <n v="0"/>
    <m/>
    <m/>
    <m/>
    <s v="14/10/2025"/>
    <n v="10"/>
    <n v="14"/>
    <n v="2023"/>
    <s v="FORTUNER [2] [F 2.7L SRV TP 2700CC 7AB 4"/>
    <s v="2TRB063986"/>
    <s v="8AJAX3GSXP0992567"/>
    <n v="9006175"/>
    <s v="TOYOTA"/>
    <s v="TOYOTA FORTUNER "/>
    <n v="9.6863339640491965E-3"/>
    <n v="211400000"/>
    <s v="HDI-LIBERTY"/>
    <s v="CAMIONETAPASAJ"/>
    <s v="PARTICULAR"/>
    <s v="luzpiedads@yahoo.es"/>
    <n v="161856900"/>
    <n v="2047691"/>
    <n v="1700748.34"/>
    <m/>
    <m/>
    <m/>
    <s v=""/>
    <s v=""/>
    <s v=""/>
    <m/>
    <m/>
    <m/>
    <s v=""/>
    <s v=""/>
    <s v=""/>
    <m/>
    <m/>
    <m/>
    <m/>
    <m/>
    <m/>
    <m/>
    <m/>
    <m/>
    <x v="2"/>
    <s v="COS"/>
  </r>
  <r>
    <n v="14973941"/>
    <n v="14973941"/>
    <s v="M"/>
    <s v="LUIS"/>
    <s v="HENRY"/>
    <s v="MURCILLO"/>
    <s v="ALBAN"/>
    <d v="1951-07-19T00:00:00"/>
    <s v="JPK066"/>
    <n v="76001"/>
    <s v="CALI"/>
    <n v="76"/>
    <s v="VALLE DEL CAUCA"/>
    <m/>
    <n v="3108952280"/>
    <n v="0"/>
    <m/>
    <m/>
    <m/>
    <s v="31/10/2025"/>
    <n v="10"/>
    <n v="31"/>
    <n v="2021"/>
    <s v="CX30 PRIME TP 2000CC 7AB R"/>
    <s v="PE40677465"/>
    <s v="3MVDM2W7AML102005"/>
    <n v="5606098"/>
    <s v="MAZDA"/>
    <s v="MAZDA CX30 "/>
    <n v="3.2890048602673146E-2"/>
    <n v="82300000"/>
    <s v="SBS"/>
    <s v="CAMIONETAPASAJ"/>
    <s v="PARTICULAR"/>
    <s v="luishenrymurcillo@hotmail.com"/>
    <n v="161910952"/>
    <n v="2706851"/>
    <n v="2254664.79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47616"/>
    <n v="79547616"/>
    <s v="M"/>
    <s v="JOSE"/>
    <s v="YEZID"/>
    <s v="CABRERA"/>
    <s v="AGUILAR"/>
    <d v="1970-10-26T00:00:00"/>
    <s v="JXX818"/>
    <n v="0"/>
    <s v="BOGOTA"/>
    <n v="25"/>
    <s v="BOGOTA"/>
    <m/>
    <n v="3173642174"/>
    <n v="0"/>
    <m/>
    <m/>
    <m/>
    <s v="12/10/2025"/>
    <n v="10"/>
    <n v="12"/>
    <n v="2022"/>
    <s v="DUSTER [2] INTENS MT 1600CC 4X2"/>
    <s v="J759Q084338"/>
    <s v="9FBHJD204NM086372"/>
    <n v="8006065"/>
    <s v="RENAULT"/>
    <s v="RENAULT DUSTER "/>
    <n v="1.981744279946164E-2"/>
    <n v="74300000"/>
    <s v="MAPFRE"/>
    <s v="CAMIONETAPASAJ"/>
    <s v="PARTICULAR"/>
    <s v="yezid.cabrera@gmail.com"/>
    <n v="161829905"/>
    <n v="1472436"/>
    <n v="1217341.5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04078"/>
    <n v="79504078"/>
    <s v="M"/>
    <s v="WILLIAM"/>
    <s v="HUMBERTO"/>
    <s v="SOTELO"/>
    <s v="SUAREZ"/>
    <d v="1971-02-16T00:00:00"/>
    <s v="RJN163"/>
    <n v="0"/>
    <s v="BOGOTA"/>
    <n v="25"/>
    <s v="BOGOTA"/>
    <m/>
    <n v="3102682503"/>
    <n v="3184559472"/>
    <m/>
    <m/>
    <m/>
    <s v="13/10/2025"/>
    <n v="10"/>
    <n v="13"/>
    <n v="2013"/>
    <s v="SPORTAGE [3] REVOLUTION MT 2000CC 2AB A"/>
    <s v="G4KDCS314621"/>
    <s v="KNAPB811AD7335095"/>
    <n v="4606068"/>
    <s v="KIA"/>
    <s v="KIA SPORTAGE "/>
    <n v="2.4750330275229358E-2"/>
    <n v="54500000"/>
    <s v="HDI-LIBERTY"/>
    <s v="CAMIONETAPASAJ"/>
    <s v="PARTICULAR"/>
    <s v="williamsotelo1@outlook.com"/>
    <n v="161901403"/>
    <n v="1348893"/>
    <n v="1113523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27534405"/>
    <n v="27534405"/>
    <s v="F"/>
    <s v="AURA"/>
    <s v="ANALY"/>
    <s v="TULCAN"/>
    <s v="MORA"/>
    <d v="1964-09-09T00:00:00"/>
    <s v="FWQ334"/>
    <n v="0"/>
    <s v="TUQUERRES"/>
    <n v="52"/>
    <s v="NARIÃ‘O"/>
    <m/>
    <n v="3173764126"/>
    <n v="3158133137"/>
    <m/>
    <m/>
    <m/>
    <s v="09/10/2026"/>
    <n v="10"/>
    <n v="9"/>
    <n v="2019"/>
    <s v="3 [3] GRAND TOURING TP 2000CC CT TC"/>
    <s v="PE40655590"/>
    <s v="3MZBN4278KM214236"/>
    <n v="5601143"/>
    <s v="MAZDA"/>
    <s v="MAZDA 3 "/>
    <n v="4.9821528326745718E-2"/>
    <n v="75900000"/>
    <s v="BOLIVAR"/>
    <s v="AUTOMOVIL"/>
    <s v="PARTICULAR"/>
    <s v="auratulcan@gamil.com"/>
    <n v="161912719"/>
    <n v="3781454"/>
    <n v="3157692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540783"/>
    <n v="94540783"/>
    <s v="M"/>
    <s v="RICARDO"/>
    <s v="ENRIQUE"/>
    <s v="CORRALES"/>
    <s v="RODRIGUEZ"/>
    <d v="1984-12-03T00:00:00"/>
    <s v="KPX694"/>
    <n v="76001"/>
    <s v="CALI"/>
    <n v="76"/>
    <s v="VALLE DEL CAUCA"/>
    <m/>
    <n v="3204866734"/>
    <n v="0"/>
    <m/>
    <m/>
    <m/>
    <s v="02/10/2025"/>
    <n v="10"/>
    <n v="2"/>
    <n v="2022"/>
    <s v="VIRTUS COMFORTLINE MT 1600CC 4AB ABS R1"/>
    <s v="CWS562967"/>
    <s v="9BWDL5BZ3NP006087"/>
    <n v="9201255"/>
    <s v="VOLKSWAGEN"/>
    <s v="VOLKSWAGEN VIRTUS "/>
    <n v="4.1271356797583078E-2"/>
    <n v="66200000"/>
    <s v="ZURICH-QBE"/>
    <s v="AUTOMOVIL"/>
    <s v="PARTICULAR"/>
    <s v="ricardocorralesr@gmail.com"/>
    <n v="29931515"/>
    <n v="2732163.82"/>
    <n v="2275935.98"/>
    <m/>
    <m/>
    <m/>
    <n v="29996737"/>
    <n v="3826898.54"/>
    <n v="3195881.13"/>
    <m/>
    <m/>
    <m/>
    <s v=""/>
    <s v=""/>
    <s v=""/>
    <m/>
    <m/>
    <m/>
    <m/>
    <m/>
    <m/>
    <m/>
    <m/>
    <m/>
    <x v="0"/>
    <s v="COS"/>
  </r>
  <r>
    <n v="73541499"/>
    <n v="73541499"/>
    <s v="M"/>
    <s v="EDGAR"/>
    <s v="JOSE"/>
    <s v="CERPA"/>
    <s v="SANDOVAL"/>
    <d v="1983-01-12T00:00:00"/>
    <s v="JPY941"/>
    <n v="20001"/>
    <s v="VALLEDUPAR"/>
    <n v="20"/>
    <s v="CESAR"/>
    <m/>
    <n v="3145518872"/>
    <n v="0"/>
    <m/>
    <m/>
    <m/>
    <s v="28/10/2025"/>
    <n v="10"/>
    <n v="28"/>
    <n v="2020"/>
    <s v="HILUX [8] [FL] 2.4L MT 2400CC TD 7A"/>
    <s v="2GD4831499"/>
    <s v="8AJKB3CD5L1624845"/>
    <n v="9021077"/>
    <s v="TOYOTA"/>
    <s v="TOYOTA HILUX "/>
    <n v="2.4750293948126802E-2"/>
    <n v="173500000"/>
    <s v="MAPFRE"/>
    <s v="PICKUPDOBLECAB"/>
    <s v="PARTICULAR"/>
    <s v="edcesa2014@gmail.com"/>
    <n v="161914124"/>
    <n v="4294176"/>
    <n v="3588551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261829"/>
    <n v="72261829"/>
    <s v="M"/>
    <s v="DUMAS"/>
    <s v="JOSE"/>
    <s v="ROLDAN"/>
    <s v="BOLIVAR"/>
    <d v="1981-09-18T00:00:00"/>
    <s v="FRY872"/>
    <n v="0"/>
    <s v="BARRANQUILLA"/>
    <n v="8"/>
    <s v="ATLANTICO"/>
    <m/>
    <n v="3008802077"/>
    <n v="3004417420"/>
    <m/>
    <m/>
    <m/>
    <s v="24/10/2025"/>
    <n v="10"/>
    <n v="24"/>
    <n v="2020"/>
    <s v="3 [3] GRAND TOURING TP 2000CC CT TC"/>
    <s v="PE40663533"/>
    <s v="3MZBN4278LM216674"/>
    <n v="5601143"/>
    <s v="MAZDA"/>
    <s v="MAZDA 3 "/>
    <n v="2.2817727272727274E-2"/>
    <n v="83600000"/>
    <s v="MAPFRE"/>
    <s v="AUTOMOVIL"/>
    <s v="PARTICULAR"/>
    <s v="dumasroldan17@hotmail.com"/>
    <n v="161807635"/>
    <n v="1907562"/>
    <n v="1582993.6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839440"/>
    <n v="31839440"/>
    <s v="F"/>
    <s v="LILIANA"/>
    <s v="PATRICIA"/>
    <s v="JAVELA"/>
    <s v="NARVAEZ"/>
    <d v="1959-10-20T00:00:00"/>
    <s v="GLU501"/>
    <n v="76001"/>
    <s v="CALI"/>
    <n v="76"/>
    <s v="VALLE DEL CAUCA"/>
    <m/>
    <n v="3185604175"/>
    <n v="0"/>
    <m/>
    <m/>
    <m/>
    <s v="16/10/2025"/>
    <n v="10"/>
    <n v="16"/>
    <n v="2020"/>
    <s v="CX5 [2] TOURING TP 2500CC 6AB R17 TC"/>
    <s v="PY31019222"/>
    <s v="JM7KF2WLAL0349383"/>
    <n v="5606087"/>
    <s v="MAZDA"/>
    <s v="MAZDA CX5 "/>
    <n v="2.2013273576097107E-2"/>
    <n v="107100000"/>
    <s v="SURAMERICANA"/>
    <s v="CAMIONETA PASAJEROS"/>
    <s v="PARTICULAR"/>
    <n v="0"/>
    <n v="29932077"/>
    <n v="2357621.6"/>
    <n v="1961194.62"/>
    <m/>
    <m/>
    <m/>
    <s v=""/>
    <s v=""/>
    <s v=""/>
    <m/>
    <m/>
    <m/>
    <n v="30048921"/>
    <n v="3644130"/>
    <n v="3042294.12"/>
    <m/>
    <m/>
    <m/>
    <m/>
    <m/>
    <m/>
    <m/>
    <m/>
    <m/>
    <x v="0"/>
    <s v="COS"/>
  </r>
  <r>
    <n v="5978992"/>
    <n v="5978992"/>
    <s v="M"/>
    <s v="RICARDO"/>
    <n v="0"/>
    <s v="REINOSO"/>
    <s v="DIAZ"/>
    <d v="1976-01-18T00:00:00"/>
    <s v="MVS276"/>
    <n v="0"/>
    <s v="BOGOTA"/>
    <n v="25"/>
    <s v="BOGOTA"/>
    <m/>
    <n v="3133954642"/>
    <n v="0"/>
    <m/>
    <m/>
    <m/>
    <s v="15/10/2025"/>
    <n v="10"/>
    <n v="15"/>
    <n v="2013"/>
    <s v="SPORTAGE [3] REVOLUTION TP 2000CC 2AB A"/>
    <s v="G4KDCH387349"/>
    <s v="KNAPB811BD7416339"/>
    <n v="4606071"/>
    <s v="KIA"/>
    <s v="KIA SPORTAGE "/>
    <n v="3.1270176366843032E-2"/>
    <n v="56700000"/>
    <s v="ALLIANZ"/>
    <s v="CAMIONETAPASAJ"/>
    <s v="PARTICULAR"/>
    <s v="riredi@hotmail.com"/>
    <n v="161817230"/>
    <n v="1773019"/>
    <n v="1469931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88665"/>
    <n v="30288665"/>
    <s v="F"/>
    <s v="MARIA"/>
    <s v="EUGENIA"/>
    <s v="ARANGO"/>
    <s v="OSPINA"/>
    <d v="1963-12-17T00:00:00"/>
    <s v="LPW910"/>
    <n v="17001"/>
    <s v="MANIZALES"/>
    <n v="17"/>
    <s v="CALDAS"/>
    <m/>
    <n v="3113016693"/>
    <n v="3003379099"/>
    <m/>
    <m/>
    <m/>
    <s v="17/10/2025"/>
    <n v="10"/>
    <n v="17"/>
    <n v="2025"/>
    <s v="COMPASS [2] [FL LONGITUDE TP 1300CC T 6AB"/>
    <s v="LPW910"/>
    <s v="98867542SSKV04603"/>
    <n v="4206074"/>
    <s v="JEEP"/>
    <s v="JEEP COMPASS "/>
    <n v="1.9014834586466165E-2"/>
    <n v="133000000"/>
    <s v="HDI-LIBERTY"/>
    <s v="CAMIONETAPASAJ"/>
    <s v="PARTICULAR"/>
    <s v="mariae.arango@autonoma.edu.co"/>
    <n v="161907918"/>
    <n v="2528973"/>
    <n v="2105187.75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63508546"/>
    <n v="63508546"/>
    <s v="F"/>
    <s v="RUTH"/>
    <s v="FERNANDA"/>
    <s v="ESLAVA"/>
    <s v="PATIÃ‘O"/>
    <d v="1976-01-01T00:00:00"/>
    <s v="ZYL746"/>
    <n v="68001"/>
    <s v="BUCARAMANGA"/>
    <n v="68"/>
    <s v="SANTANDER"/>
    <m/>
    <n v="3202362109"/>
    <n v="0"/>
    <m/>
    <m/>
    <m/>
    <s v="12/10/2025"/>
    <n v="10"/>
    <n v="12"/>
    <n v="2015"/>
    <s v="2 [1] [FL] 15HA1C AT 1500CC 5P"/>
    <s v="ZYC84586"/>
    <s v="9FCDF5551F0111195"/>
    <n v="5601124"/>
    <s v="MAZDA"/>
    <s v="MAZDA 2 "/>
    <n v="3.0925940831295844E-2"/>
    <n v="40900000"/>
    <s v="HDI-LIBERTY"/>
    <s v="AUTOMOVIL"/>
    <s v="PARTICULAR"/>
    <s v="nanda7601@yahoo.es"/>
    <n v="29940391"/>
    <n v="1264870.98"/>
    <n v="1042916.79"/>
    <m/>
    <m/>
    <m/>
    <n v="30003042"/>
    <n v="1353712.24"/>
    <n v="1117573.31"/>
    <m/>
    <m/>
    <m/>
    <s v=""/>
    <s v=""/>
    <s v=""/>
    <m/>
    <m/>
    <m/>
    <m/>
    <m/>
    <m/>
    <m/>
    <m/>
    <m/>
    <x v="0"/>
    <s v="COS"/>
  </r>
  <r>
    <n v="67025078"/>
    <n v="67025078"/>
    <s v="F"/>
    <s v="NATALIA"/>
    <n v="0"/>
    <s v="MORENO"/>
    <s v="ROLDAN"/>
    <d v="1984-11-07T00:00:00"/>
    <s v="NML927"/>
    <n v="76001"/>
    <s v="CALI"/>
    <n v="76"/>
    <s v="VALLE DEL CAUCA"/>
    <m/>
    <n v="3146152251"/>
    <n v="0"/>
    <m/>
    <m/>
    <m/>
    <s v="31/10/2025"/>
    <n v="10"/>
    <n v="31"/>
    <n v="2024"/>
    <s v="KWID [FL] INTENS MT 1000CC 12V 4"/>
    <s v="B4DA426Q027631"/>
    <s v="93YRBB009RJ536823"/>
    <n v="8001215"/>
    <s v="RENAULT"/>
    <s v="RENAULT KWID "/>
    <n v="3.7585969498910674E-2"/>
    <n v="45900000"/>
    <s v="MAPFRE"/>
    <s v="AUTOMOVIL"/>
    <s v="PARTICULAR"/>
    <s v="nataliamoreno84@yahoo.com"/>
    <n v="161918030"/>
    <n v="1725196"/>
    <n v="1429744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623820"/>
    <n v="52623820"/>
    <s v="F"/>
    <s v="MARIA"/>
    <s v="ALEXANDRA"/>
    <s v="ABELLO"/>
    <s v="GOMEZ"/>
    <d v="1975-04-11T00:00:00"/>
    <s v="MKQ746"/>
    <n v="0"/>
    <s v="CAJICA"/>
    <n v="25"/>
    <s v="CUNDINAMARCA"/>
    <m/>
    <n v="3002185461"/>
    <n v="3059346525"/>
    <m/>
    <m/>
    <m/>
    <s v="14/10/2025"/>
    <n v="10"/>
    <n v="14"/>
    <n v="2012"/>
    <s v="JETTA [5] EUROPA MT 2000CC"/>
    <s v="CBP359466"/>
    <s v="3VWBV49M4CM059039"/>
    <n v="9201125"/>
    <s v="VOLKSWAGEN"/>
    <s v="VOLKSWAGEN JETTA "/>
    <n v="3.8960955414012739E-2"/>
    <n v="31400000"/>
    <s v="MAPFRE"/>
    <s v="AUTOMOVIL"/>
    <s v="PARTICULAR"/>
    <s v="maabello@gmail.com"/>
    <n v="161864514"/>
    <n v="1223374"/>
    <n v="1008045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423509"/>
    <n v="1020423509"/>
    <s v="F"/>
    <s v="DANIELA"/>
    <n v="0"/>
    <s v="ALZATE"/>
    <s v="RODRIGUEZ"/>
    <d v="1989-07-08T00:00:00"/>
    <s v="LCX159"/>
    <n v="5088"/>
    <s v="BELLO"/>
    <n v="5"/>
    <s v="ANTIOQUIA"/>
    <m/>
    <n v="3016686863"/>
    <n v="0"/>
    <m/>
    <m/>
    <m/>
    <s v="02/10/2025"/>
    <n v="10"/>
    <n v="2"/>
    <n v="2023"/>
    <s v="CX30 GRAND TOURING LX HYB TP 2000CC 7AB R18 TC"/>
    <s v="PE40744462"/>
    <s v="3MVDM2W7APL202517"/>
    <n v="5606112"/>
    <s v="MAZDA"/>
    <s v="MAZDA CX30 "/>
    <n v="3.457507243426633E-2"/>
    <n v="117900000"/>
    <s v="SURAMERICANA"/>
    <s v="CAMIONETA PASAJEROS"/>
    <s v="PARTICULAR"/>
    <s v="danielaalzaterodriguez@outlook.com"/>
    <n v="29968939"/>
    <n v="4076401.04"/>
    <n v="3405547.09"/>
    <m/>
    <m/>
    <m/>
    <s v=""/>
    <s v=""/>
    <s v=""/>
    <m/>
    <m/>
    <m/>
    <n v="30151051"/>
    <n v="5818703.1500000004"/>
    <n v="4869666.51"/>
    <m/>
    <m/>
    <m/>
    <m/>
    <m/>
    <m/>
    <m/>
    <m/>
    <m/>
    <x v="0"/>
    <s v="COS"/>
  </r>
  <r>
    <n v="32744175"/>
    <n v="32744175"/>
    <s v="F"/>
    <s v="CATHERINE"/>
    <s v="ELVIRA"/>
    <s v="CURE"/>
    <s v="CURE"/>
    <d v="1971-07-30T00:00:00"/>
    <s v="JYK142"/>
    <n v="0"/>
    <s v="BARRANQUILLA"/>
    <n v="8"/>
    <s v="ATLANTICO"/>
    <m/>
    <n v="3058723167"/>
    <n v="0"/>
    <m/>
    <m/>
    <m/>
    <s v="26/10/2025"/>
    <n v="10"/>
    <n v="26"/>
    <n v="2022"/>
    <s v="VIRTUS HIGHLINE TP 1600CC 4AB A"/>
    <s v="CWS131608"/>
    <s v="9BWDL5BZ3NP018983"/>
    <n v="9201257"/>
    <s v="VOLKSWAGEN"/>
    <s v="VOLKSWAGEN VIRTUS "/>
    <n v="3.2895641379310343E-2"/>
    <n v="72500000"/>
    <s v="ALLIANZ"/>
    <s v="AUTOMOVIL"/>
    <s v="PARTICULAR"/>
    <s v="Catycure@gmail.com"/>
    <n v="161811957"/>
    <n v="2384934"/>
    <n v="1984146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81533"/>
    <n v="1032381533"/>
    <s v="F"/>
    <s v="SANDRA"/>
    <s v="YADIRA"/>
    <s v="HERNÃNDEZ"/>
    <s v="HERNÃNDEZ JIMENEZ"/>
    <d v="1986-11-05T00:00:00"/>
    <s v="JXY786"/>
    <n v="0"/>
    <s v="CHIA"/>
    <n v="25"/>
    <s v="CUNDINAMARCA"/>
    <m/>
    <n v="3016878702"/>
    <n v="0"/>
    <m/>
    <m/>
    <m/>
    <s v="23/10/2025"/>
    <n v="10"/>
    <n v="23"/>
    <n v="2022"/>
    <s v="GOL [7] [FL] TRENDLINE MT 1600CC 2AB A"/>
    <s v="CFZV07330"/>
    <s v="9BWDB45U0NT069443"/>
    <n v="9201263"/>
    <s v="VOLKSWAGEN"/>
    <s v="VOLKSWAGEN GOL "/>
    <n v="2.7753122448979591E-2"/>
    <n v="49000000"/>
    <s v="BOLIVAR"/>
    <s v="AUTOMOVIL"/>
    <s v="PARTICULAR"/>
    <n v="0"/>
    <n v="161808939"/>
    <n v="1359903"/>
    <n v="1122775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657500"/>
    <n v="79657500"/>
    <s v="M"/>
    <s v="CARLOS"/>
    <s v="ALBERTO"/>
    <s v="OTALORA"/>
    <s v="FEO"/>
    <d v="1974-05-15T00:00:00"/>
    <s v="LSO102"/>
    <n v="0"/>
    <s v="BOGOTA"/>
    <n v="25"/>
    <s v="BOGOTA"/>
    <m/>
    <n v="3143810167"/>
    <n v="0"/>
    <m/>
    <m/>
    <m/>
    <s v="30/10/2025"/>
    <n v="10"/>
    <n v="30"/>
    <n v="2022"/>
    <s v="TAOS COMFORTLINE SEL TP 1400CC T 6AB"/>
    <s v="DSJ039025"/>
    <s v="8AWBJ6B25NA830491"/>
    <n v="9206088"/>
    <s v="VOLKSWAGEN"/>
    <s v="VOLKSWAGEN TAOS "/>
    <n v="1.7379571428571428E-2"/>
    <n v="105000000"/>
    <s v="HDI-LIBERTY"/>
    <s v="CAMIONETAPASAJ"/>
    <s v="PARTICULAR"/>
    <s v="carlosaotalora@gmail.com"/>
    <n v="161885730"/>
    <n v="1824855"/>
    <n v="1513491.59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391606"/>
    <n v="94391606"/>
    <s v="M"/>
    <s v="JOSE"/>
    <s v="JOAQUIN"/>
    <s v="OCAMPO"/>
    <s v="TEJADA"/>
    <d v="1976-04-27T00:00:00"/>
    <s v="NLZ701"/>
    <n v="0"/>
    <s v="BOGOTA"/>
    <n v="25"/>
    <s v="BOGOTA"/>
    <m/>
    <n v="3217590491"/>
    <n v="0"/>
    <m/>
    <m/>
    <m/>
    <s v="20/10/2025"/>
    <n v="10"/>
    <n v="20"/>
    <n v="2023"/>
    <s v="FORTUNER [2] [FL] 2.4L SR TP 2400CC TD 7AB 4X2"/>
    <s v="2GD1412201"/>
    <s v="8AJCB3GS2P2435874"/>
    <n v="9006173"/>
    <s v="TOYOTA"/>
    <s v="TOYOTA FORTUNER "/>
    <n v="7.9969960073428183E-3"/>
    <n v="217900000"/>
    <s v="MAPFRE"/>
    <s v="CAMIONETA PASAJEROS"/>
    <s v="PARTICULAR"/>
    <s v="jocapote@yahoo.com"/>
    <n v="29929523"/>
    <n v="1742545.43"/>
    <n v="1444323.89"/>
    <m/>
    <m/>
    <m/>
    <s v=""/>
    <s v=""/>
    <s v=""/>
    <m/>
    <m/>
    <m/>
    <n v="30045261"/>
    <n v="2583025.15"/>
    <n v="2150609.37"/>
    <m/>
    <m/>
    <m/>
    <m/>
    <m/>
    <m/>
    <m/>
    <m/>
    <m/>
    <x v="2"/>
    <s v="COS"/>
  </r>
  <r>
    <n v="52696091"/>
    <n v="52696091"/>
    <s v="F"/>
    <s v="MARIA"/>
    <s v="FERNANDA"/>
    <s v="REVELO"/>
    <s v="BADOS"/>
    <d v="1980-01-01T00:00:00"/>
    <s v="NLS773"/>
    <n v="0"/>
    <s v="BOGOTA"/>
    <n v="25"/>
    <s v="BOGOTA"/>
    <m/>
    <n v="3017889476"/>
    <n v="3113637607"/>
    <m/>
    <m/>
    <m/>
    <s v="29/10/2025"/>
    <n v="10"/>
    <n v="29"/>
    <n v="2025"/>
    <s v="GLA 250 4MATIC AMG Line AT 2000CC T CT"/>
    <n v="26092030635181"/>
    <s v="W1N4N4HB4SJ671130"/>
    <n v="5806107"/>
    <s v="MERCEDES BENZ"/>
    <s v="MERCEDES BENZ GLA "/>
    <n v="1.2883810154905336E-2"/>
    <n v="232400000"/>
    <s v="BOLIVAR"/>
    <s v="CAMIONETA PASAJEROS"/>
    <s v="PARTICULAR"/>
    <s v="mfbados@gmail.com"/>
    <n v="29952884"/>
    <n v="2994197.48"/>
    <n v="2496132.34"/>
    <m/>
    <m/>
    <m/>
    <s v=""/>
    <s v=""/>
    <s v=""/>
    <m/>
    <m/>
    <m/>
    <n v="30032141"/>
    <n v="2773255.78"/>
    <n v="2310467.04"/>
    <m/>
    <m/>
    <m/>
    <m/>
    <m/>
    <m/>
    <m/>
    <m/>
    <m/>
    <x v="2"/>
    <s v="COS"/>
  </r>
  <r>
    <n v="88219090"/>
    <n v="88219090"/>
    <s v="M"/>
    <s v="DANIEL"/>
    <s v="HORACIO"/>
    <s v="SALINAS"/>
    <s v="CACUA"/>
    <d v="1975-08-20T00:00:00"/>
    <s v="JWZ262"/>
    <n v="54223"/>
    <s v="CUCUTILLA"/>
    <n v="54"/>
    <s v="NORTE DE SANTANDER"/>
    <m/>
    <n v="3214855500"/>
    <n v="3005659558"/>
    <m/>
    <m/>
    <m/>
    <s v="13/10/2026"/>
    <n v="10"/>
    <n v="13"/>
    <n v="2021"/>
    <s v="NIVUS COMFORTLINE TP 1000CC T 6AB"/>
    <s v="DHS298463"/>
    <s v="9BWCH6CH2MP040223"/>
    <n v="9206082"/>
    <s v="VOLKSWAGEN"/>
    <s v="VOLKSWAGEN NIVUS "/>
    <n v="4.2876400560224091E-2"/>
    <n v="71400000"/>
    <s v="BOLIVAR"/>
    <s v="CAMIONETAPASAJ"/>
    <s v="PARTICULAR"/>
    <s v="magdamartinez.04@hotmail.com"/>
    <n v="161812503"/>
    <n v="3061375"/>
    <n v="2552583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772828"/>
    <n v="98772828"/>
    <s v="M"/>
    <s v="FERLEY"/>
    <s v="ANTONIO"/>
    <s v="ROJAS"/>
    <s v="ROJAS"/>
    <d v="1986-01-05T00:00:00"/>
    <s v="FXP326"/>
    <n v="5001"/>
    <s v="MEDELLIN"/>
    <n v="5"/>
    <s v="ANTIOQUIA"/>
    <m/>
    <n v="3206954346"/>
    <n v="0"/>
    <m/>
    <m/>
    <m/>
    <s v="09/10/2025"/>
    <n v="10"/>
    <n v="9"/>
    <n v="2019"/>
    <s v="3 [3] TOURING TP 2000CC 6AB"/>
    <s v="PE40659899"/>
    <s v="3MZBN4278KM215553"/>
    <n v="5601142"/>
    <s v="MAZDA"/>
    <s v="MAZDA 3 "/>
    <n v="3.6919874999999998E-2"/>
    <n v="64000000"/>
    <s v="SURAMERICANA"/>
    <s v="AUTOMOVIL"/>
    <s v="PARTICULAR"/>
    <s v="ferley90@hotmail.com"/>
    <n v="161910096"/>
    <n v="2362872"/>
    <n v="1965606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187323"/>
    <n v="39187323"/>
    <s v="F"/>
    <s v="MARGARITA"/>
    <s v="MARIA"/>
    <s v="BERNAL"/>
    <s v="LONDOÃ‘O"/>
    <d v="1972-09-17T00:00:00"/>
    <s v="EGX454"/>
    <n v="5001"/>
    <s v="MEDELLIN"/>
    <n v="5"/>
    <s v="ANTIOQUIA"/>
    <m/>
    <n v="3108409864"/>
    <n v="3108405864"/>
    <m/>
    <m/>
    <m/>
    <s v="10/10/2025"/>
    <n v="10"/>
    <n v="10"/>
    <n v="2018"/>
    <s v="MARCH [FL] SENSE AT 1600CC 2AB A"/>
    <s v="HR16740170P"/>
    <s v="3N1CK3CD5ZL394878"/>
    <n v="6401235"/>
    <s v="NISSAN"/>
    <s v="NISSAN MARCH "/>
    <n v="4.6599021479713607E-2"/>
    <n v="41900000"/>
    <s v="SURAMERICANA"/>
    <s v="AUTOMOVIL"/>
    <s v="PARTICULAR"/>
    <s v="margarabernal@gmail.com"/>
    <n v="161915417"/>
    <n v="1952499"/>
    <n v="1620755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988049"/>
    <n v="24988049"/>
    <s v="F"/>
    <s v="ANA"/>
    <s v="MARIA"/>
    <s v="CARDONA"/>
    <s v="CASTAÃ‘O"/>
    <d v="1959-07-31T00:00:00"/>
    <s v="GHK279"/>
    <n v="63001"/>
    <s v="ARMENIA"/>
    <n v="63"/>
    <s v="QUINDIO"/>
    <m/>
    <n v="3104153136"/>
    <n v="0"/>
    <m/>
    <m/>
    <m/>
    <s v="30/10/2025"/>
    <n v="10"/>
    <n v="30"/>
    <n v="2023"/>
    <s v="KWID [FL] OUTSIDER MT 1000CC 12V 4"/>
    <s v="B4DA426Q012225"/>
    <s v="93YRBB000PJ370575"/>
    <n v="8001217"/>
    <s v="RENAULT"/>
    <s v="RENAULT KWID "/>
    <n v="2.6790444444444443E-2"/>
    <n v="45000000"/>
    <s v="HDI-LIBERTY"/>
    <s v="AUTOMOVIL"/>
    <s v="PARTICULAR"/>
    <s v="Anamarycar@hotmail.com"/>
    <n v="161795550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5228106"/>
    <n v="55228106"/>
    <s v="F"/>
    <s v="YELITZA"/>
    <s v="DE JESÃšS"/>
    <s v="WATTS"/>
    <s v="ESCORCIA"/>
    <d v="1984-07-07T00:00:00"/>
    <s v="EOM395"/>
    <n v="5631"/>
    <s v="SABANETA"/>
    <n v="5"/>
    <s v="ANTIOQUIA"/>
    <m/>
    <n v="3246828196"/>
    <n v="3015655467"/>
    <m/>
    <m/>
    <m/>
    <s v="23/10/2025"/>
    <n v="10"/>
    <n v="23"/>
    <n v="2019"/>
    <s v="CX3 GRAND TOURING TP 2000CC TC R18"/>
    <s v="PE21209007"/>
    <s v="JM7DK2W7AK1410357"/>
    <n v="5606084"/>
    <s v="MAZDA"/>
    <s v="MAZDA CX3 "/>
    <n v="3.7522292209302324E-2"/>
    <n v="86000000"/>
    <s v="SURAMERICANA"/>
    <s v="CAMIONETA PASAJEROS"/>
    <s v="PARTICULAR"/>
    <s v="Wattsmkt@gmail.com"/>
    <n v="29974599"/>
    <n v="3226917.13"/>
    <n v="2691695.07"/>
    <m/>
    <m/>
    <m/>
    <s v=""/>
    <s v=""/>
    <s v=""/>
    <m/>
    <m/>
    <m/>
    <n v="30156790"/>
    <n v="3204937.3"/>
    <n v="2673224.62"/>
    <m/>
    <m/>
    <m/>
    <m/>
    <m/>
    <m/>
    <m/>
    <m/>
    <m/>
    <x v="0"/>
    <s v="COS"/>
  </r>
  <r>
    <n v="30281251"/>
    <n v="30281251"/>
    <s v="F"/>
    <s v="LUISA"/>
    <s v="EUGENIA"/>
    <s v="QUINTERO"/>
    <s v="DUQUE"/>
    <d v="1962-08-11T00:00:00"/>
    <s v="KIK948"/>
    <n v="17001"/>
    <s v="MANIZALES"/>
    <n v="17"/>
    <s v="CALDAS"/>
    <m/>
    <n v="3206938889"/>
    <n v="3146611642"/>
    <m/>
    <m/>
    <m/>
    <s v="03/10/2025"/>
    <n v="10"/>
    <n v="3"/>
    <n v="2012"/>
    <s v="FORTUNER 2.7L AT 2700CC 4X4"/>
    <s v="2TR7133075"/>
    <s v="MR1YX59G1C3103178"/>
    <n v="9008145"/>
    <s v="TOYOTA"/>
    <s v="TOYOTA FORTUNER "/>
    <n v="1.6729351955307264E-2"/>
    <n v="89500000"/>
    <s v="SURAMERICANA"/>
    <s v="CAMPERO"/>
    <s v="PARTICULAR"/>
    <n v="0"/>
    <n v="161904404"/>
    <n v="1497277"/>
    <n v="1238215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8533684"/>
    <n v="8533684"/>
    <s v="M"/>
    <s v="IVAN"/>
    <n v="0"/>
    <s v="CALDERON"/>
    <s v="QUINTERO"/>
    <d v="1968-09-17T00:00:00"/>
    <s v="MPM889"/>
    <n v="0"/>
    <s v="SANTA MARTA"/>
    <n v="47"/>
    <s v="MAGDALENA"/>
    <m/>
    <n v="3157511726"/>
    <n v="3004290323"/>
    <m/>
    <m/>
    <m/>
    <s v="11/10/2025"/>
    <n v="10"/>
    <n v="11"/>
    <n v="2012"/>
    <s v="KOLEOS [1][FL] DYNAMIQUE AT 2000CC TD 4X4"/>
    <s v="M9RD835C014473"/>
    <s v="VF1VY0H0MCC383059"/>
    <n v="8008008"/>
    <s v="RENAULT"/>
    <s v="RENAULT KOLEOS "/>
    <n v="3.5477748057259714E-2"/>
    <n v="48900000"/>
    <s v="HDI-LIBERTY"/>
    <s v="CAMPERO"/>
    <s v="PARTICULAR"/>
    <s v="ivan.calderonq@gmail.com"/>
    <n v="29934355"/>
    <n v="1734861.88"/>
    <n v="1437867.13"/>
    <m/>
    <m/>
    <m/>
    <n v="30000036"/>
    <n v="1708080.71"/>
    <n v="1415361.94"/>
    <m/>
    <m/>
    <m/>
    <s v=""/>
    <s v=""/>
    <s v=""/>
    <m/>
    <m/>
    <m/>
    <m/>
    <m/>
    <m/>
    <m/>
    <m/>
    <m/>
    <x v="0"/>
    <s v="COS"/>
  </r>
  <r>
    <n v="52542458"/>
    <n v="52542458"/>
    <s v="F"/>
    <s v="DIANA"/>
    <s v="MILENA"/>
    <s v="MALAVER"/>
    <s v="ASCENCIO"/>
    <d v="1980-02-08T00:00:00"/>
    <s v="LVY116"/>
    <n v="0"/>
    <s v="BOGOTA"/>
    <n v="25"/>
    <s v="BOGOTA"/>
    <m/>
    <n v="3138650061"/>
    <n v="0"/>
    <m/>
    <m/>
    <m/>
    <s v="10/10/2025"/>
    <n v="10"/>
    <n v="10"/>
    <n v="2023"/>
    <s v="TRACKER [2] PREMIER TP 1200CC T CT"/>
    <s v="L4H221944585"/>
    <s v="8AGEP76C0PR130311"/>
    <n v="1606249"/>
    <s v="CHEVROLET"/>
    <s v="CHEVROLET TRACKER "/>
    <n v="2.5404671445639189E-2"/>
    <n v="83700000"/>
    <s v="MAPFRE"/>
    <s v="CAMIONETAPASAJ"/>
    <s v="PARTICULAR"/>
    <s v="simonbolb22@hotmail.com"/>
    <n v="161940346"/>
    <n v="2126371"/>
    <n v="1766866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84903"/>
    <n v="79684903"/>
    <s v="M"/>
    <s v="HERNAN"/>
    <s v="ADOLFO"/>
    <s v="HERNANDEZ"/>
    <s v="ACOSTA"/>
    <d v="1973-10-14T00:00:00"/>
    <s v="GLV469"/>
    <n v="0"/>
    <s v="BOGOTA"/>
    <n v="25"/>
    <s v="BOGOTA"/>
    <m/>
    <n v="3115168647"/>
    <n v="3123034248"/>
    <m/>
    <m/>
    <m/>
    <s v="11/10/2025"/>
    <n v="10"/>
    <n v="11"/>
    <n v="2019"/>
    <s v="PICANTO [3] X-LINE AT 1250 CC 2AB"/>
    <s v="G4LAJP015610"/>
    <s v="KNAB3512BKT243142"/>
    <n v="4601268"/>
    <s v="KIA"/>
    <s v="KIA PICANTO "/>
    <n v="3.1201952277657267E-2"/>
    <n v="46100000"/>
    <s v="HDI-LIBERTY"/>
    <s v="AUTOMOVIL"/>
    <s v="PARTICULAR"/>
    <s v="hernan.hernandezacosta@gmail.com"/>
    <n v="161901950"/>
    <n v="1438410"/>
    <n v="1188747.87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51005"/>
    <n v="63351005"/>
    <s v="F"/>
    <s v="SANDRA"/>
    <s v="MARIA"/>
    <s v="DIAZ"/>
    <s v="BARAJAS"/>
    <d v="1968-03-11T00:00:00"/>
    <s v="KYY191"/>
    <n v="68276"/>
    <s v="FLORIDABLANCA"/>
    <n v="68"/>
    <s v="SANTANDER"/>
    <m/>
    <n v="3165395160"/>
    <n v="0"/>
    <m/>
    <m/>
    <m/>
    <s v="05/10/2025"/>
    <n v="10"/>
    <n v="5"/>
    <n v="2022"/>
    <s v="CAPTUR [FL] INTENS TP 1300CC T"/>
    <s v="H5HA452D002065"/>
    <s v="93YRHAZC8NJ942898"/>
    <n v="8006070"/>
    <s v="RENAULT"/>
    <s v="RENAULT CAPTUR "/>
    <n v="1.4849311606096132E-2"/>
    <n v="85300000"/>
    <s v="SBS"/>
    <s v="CAMIONETA PASAJEROS"/>
    <s v="PARTICULAR"/>
    <n v="0"/>
    <n v="29924489"/>
    <n v="1266646.28"/>
    <n v="1044408.64"/>
    <m/>
    <m/>
    <m/>
    <s v=""/>
    <s v=""/>
    <s v=""/>
    <m/>
    <m/>
    <m/>
    <n v="30035229"/>
    <n v="1725764.42"/>
    <n v="1430222.2"/>
    <m/>
    <m/>
    <m/>
    <m/>
    <m/>
    <m/>
    <m/>
    <m/>
    <m/>
    <x v="2"/>
    <s v="COS"/>
  </r>
  <r>
    <n v="1024491733"/>
    <n v="1024491733"/>
    <s v="M"/>
    <s v="JORGE"/>
    <s v="ANDRES"/>
    <s v="MOGOLLON"/>
    <s v="CASTILLO"/>
    <d v="1989-06-06T00:00:00"/>
    <s v="LXV424"/>
    <n v="66001"/>
    <s v="PEREIRA"/>
    <n v="66"/>
    <s v="RISARALDA"/>
    <m/>
    <n v="3042145494"/>
    <n v="3042045494"/>
    <m/>
    <m/>
    <m/>
    <s v="27/10/2026"/>
    <n v="10"/>
    <n v="27"/>
    <n v="2024"/>
    <s v="POLO [6] TRENDLINE MT 1600CC 4AB A"/>
    <s v="CWS160717"/>
    <s v="9BWAL5BZ0RT608588"/>
    <n v="9201258"/>
    <s v="VOLKSWAGEN"/>
    <s v="VOLKSWAGEN POLO "/>
    <n v="3.9996049766718507E-2"/>
    <n v="64300000"/>
    <s v="MAPFRE"/>
    <s v="AUTOMOVIL"/>
    <s v="PARTICULAR"/>
    <s v="joorgemoogollon@gmail.com"/>
    <n v="161832467"/>
    <n v="2571746"/>
    <n v="2141131.04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734951"/>
    <n v="43734951"/>
    <s v="F"/>
    <s v="CLAUDIA"/>
    <s v="PATRICIA"/>
    <s v="LOPEZ"/>
    <s v="RAMIREZ"/>
    <d v="1971-10-14T00:00:00"/>
    <s v="KRW061"/>
    <n v="5001"/>
    <s v="MEDELLIN"/>
    <n v="5"/>
    <s v="ANTIOQUIA"/>
    <m/>
    <n v="3164493191"/>
    <n v="3206375225"/>
    <m/>
    <m/>
    <m/>
    <s v="25/10/2025"/>
    <n v="10"/>
    <n v="25"/>
    <n v="2021"/>
    <s v="T-CROSS TRENDLINE TP 1000CC T 6AB"/>
    <s v="DHS336818"/>
    <s v="9BWBH6BF0M4090146"/>
    <n v="9206084"/>
    <s v="VOLKSWAGEN"/>
    <s v="VOLKSWAGEN T-CROSS "/>
    <n v="4.6001401515151516E-2"/>
    <n v="79200000"/>
    <s v="MAPFRE"/>
    <s v="CAMIONETAPASAJ"/>
    <s v="PARTICULAR"/>
    <s v="lopecp1@gmail.com"/>
    <n v="161789668"/>
    <n v="3643311"/>
    <n v="3041606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24042"/>
    <n v="79524042"/>
    <s v="M"/>
    <s v="JAIRO"/>
    <s v="AUGUSTO"/>
    <s v="BUITRAGO"/>
    <s v="MONTOYA"/>
    <d v="1971-09-26T00:00:00"/>
    <s v="LQV114"/>
    <n v="0"/>
    <s v="BOGOTA"/>
    <n v="25"/>
    <s v="BOGOTA"/>
    <m/>
    <n v="3142975979"/>
    <n v="0"/>
    <m/>
    <m/>
    <m/>
    <s v="29/10/2025"/>
    <n v="10"/>
    <n v="29"/>
    <n v="2022"/>
    <s v="TERAMONT HIGHLINE TP 3600CC"/>
    <s v="CDV452641"/>
    <s v="WVGZZZCAZNC563611"/>
    <n v="9206090"/>
    <s v="VOLKSWAGEN"/>
    <s v="VOLKSWAGEN TERAMONT "/>
    <n v="2.0334171855541719E-2"/>
    <n v="160600000"/>
    <s v="MAPFRE"/>
    <s v="CAMIONETAPASAJ"/>
    <s v="PARTICULAR"/>
    <n v="0"/>
    <n v="161912361"/>
    <n v="3265668"/>
    <n v="2724258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653911"/>
    <n v="1037653911"/>
    <s v="F"/>
    <s v="MARIA"/>
    <s v="PAULA"/>
    <s v="ZULUAGA"/>
    <s v="SIERRA"/>
    <d v="1996-12-24T00:00:00"/>
    <s v="LRO999"/>
    <n v="5266"/>
    <s v="ENVIGADO"/>
    <n v="5"/>
    <s v="ANTIOQUIA"/>
    <m/>
    <n v="3187756434"/>
    <n v="0"/>
    <m/>
    <m/>
    <m/>
    <s v="28/10/2025"/>
    <n v="10"/>
    <n v="28"/>
    <n v="2022"/>
    <s v="FORTUNER [2] [FL] 2.4L SRV TP 2400CC TD 7AB 4X2"/>
    <s v="2GDD057056"/>
    <s v="8AJAB3GSXN2932448"/>
    <n v="9006183"/>
    <s v="TOYOTA"/>
    <s v="TOYOTA FORTUNER "/>
    <n v="1.9585475824175823E-2"/>
    <n v="218400000"/>
    <s v="HDI-LIBERTY"/>
    <s v="CAMIONETA PASAJEROS"/>
    <s v="PARTICULAR"/>
    <s v="mariapaulazuluaga24@gmail.com"/>
    <n v="29952293"/>
    <n v="4277467.92"/>
    <n v="3574510.86"/>
    <m/>
    <m/>
    <m/>
    <s v=""/>
    <s v=""/>
    <s v=""/>
    <m/>
    <m/>
    <m/>
    <n v="30031547"/>
    <n v="5783360.2300000004"/>
    <n v="4839966.58"/>
    <m/>
    <m/>
    <m/>
    <m/>
    <m/>
    <m/>
    <m/>
    <m/>
    <m/>
    <x v="3"/>
    <s v="COS"/>
  </r>
  <r>
    <n v="8160628"/>
    <n v="8160628"/>
    <s v="M"/>
    <s v="OMAR"/>
    <s v="ALBERTO"/>
    <s v="RAMIREZ"/>
    <s v="USUGA"/>
    <d v="1982-05-30T00:00:00"/>
    <s v="GHV931"/>
    <n v="5266"/>
    <s v="ENVIGADO"/>
    <n v="5"/>
    <s v="ANTIOQUIA"/>
    <m/>
    <n v="3002356252"/>
    <n v="0"/>
    <m/>
    <m/>
    <m/>
    <s v="20/10/2025"/>
    <n v="10"/>
    <n v="20"/>
    <n v="2020"/>
    <s v="2 [2] PRIME SEDAN MT 1500CC 6AB"/>
    <s v="P540519385"/>
    <s v="3MDDJ2SA6LM215128"/>
    <n v="5601168"/>
    <s v="MAZDA"/>
    <s v="MAZDA 2 "/>
    <n v="4.6644836956521739E-2"/>
    <n v="55200000"/>
    <s v="BOLIVAR"/>
    <s v="AUTOMOVIL"/>
    <s v="PARTICULAR"/>
    <s v="omarar@gmail.com"/>
    <n v="161813972"/>
    <n v="2574795"/>
    <n v="2143693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323551"/>
    <n v="34323551"/>
    <s v="F"/>
    <s v="MARIA"/>
    <s v="ALEJANDRA"/>
    <s v="JARAMILLO"/>
    <s v="TORRES"/>
    <d v="1983-09-08T00:00:00"/>
    <s v="NLS840"/>
    <n v="76001"/>
    <s v="CALI"/>
    <n v="76"/>
    <s v="VALLE DEL CAUCA"/>
    <m/>
    <n v="3218003582"/>
    <n v="0"/>
    <m/>
    <m/>
    <m/>
    <s v="04/10/2025"/>
    <n v="10"/>
    <n v="4"/>
    <n v="2025"/>
    <s v="CX30 GRAND TOURING/ TP 2000CC 7AB R"/>
    <s v="PE40797448"/>
    <s v="3MVDM2W7ASL304524"/>
    <n v="5606111"/>
    <s v="MAZDA"/>
    <s v="MAZDA CX30 "/>
    <n v="2.6288924466338258E-2"/>
    <n v="121800000"/>
    <s v="ALLIANZ"/>
    <s v="CAMIONETAPASAJ"/>
    <s v="PARTICULAR"/>
    <s v="majaramillot@hotmail.com"/>
    <n v="161914097"/>
    <n v="3201991"/>
    <n v="2670748.7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4770486"/>
    <n v="74770486"/>
    <s v="M"/>
    <s v="ALIRIO"/>
    <s v="ALEXANDER"/>
    <s v="RODRIGUEZ"/>
    <s v="COLINA"/>
    <d v="1981-06-12T00:00:00"/>
    <s v="EPU816"/>
    <n v="66001"/>
    <s v="PEREIRA"/>
    <n v="66"/>
    <s v="RISARALDA"/>
    <m/>
    <n v="3007117398"/>
    <n v="0"/>
    <m/>
    <m/>
    <m/>
    <s v="25/10/2025"/>
    <n v="10"/>
    <n v="25"/>
    <n v="2019"/>
    <s v="FORTUNER [2] 2.7L STREET TP 2700CC 4X2 EURO I"/>
    <s v="2TRA448505"/>
    <s v="8AJCX8GS6K0693074"/>
    <n v="9006160"/>
    <s v="TOYOTA"/>
    <s v="TOYOTA FORTUNER "/>
    <n v="2.4097848240866037E-2"/>
    <n v="147800000"/>
    <s v="ALLIANZ"/>
    <s v="CAMIONETA PASAJEROS"/>
    <s v="PARTICULAR"/>
    <s v="arq.colina@gmail.com"/>
    <n v="29957104"/>
    <n v="3561661.97"/>
    <n v="2972993.25"/>
    <m/>
    <m/>
    <m/>
    <s v=""/>
    <s v=""/>
    <s v=""/>
    <m/>
    <m/>
    <m/>
    <n v="30040524"/>
    <n v="13068403.310000001"/>
    <n v="10961851.52"/>
    <m/>
    <m/>
    <m/>
    <m/>
    <m/>
    <m/>
    <m/>
    <m/>
    <m/>
    <x v="0"/>
    <s v="COS"/>
  </r>
  <r>
    <n v="1098622353"/>
    <n v="1098622353"/>
    <s v="F"/>
    <s v="LIZETH"/>
    <s v="YADIRA"/>
    <s v="SANTOS"/>
    <s v="MENDEZ"/>
    <d v="1986-03-27T00:00:00"/>
    <s v="KSZ450"/>
    <n v="68547"/>
    <s v="PIEDECUESTA"/>
    <n v="68"/>
    <s v="SANTANDER"/>
    <m/>
    <n v="3013943257"/>
    <n v="3045367931"/>
    <m/>
    <m/>
    <m/>
    <s v="08/10/2025"/>
    <n v="10"/>
    <n v="8"/>
    <n v="2023"/>
    <s v="VIRTUS HIGHLINE TP 1600CC 4AB A"/>
    <s v="CWS155267"/>
    <s v="9BWDL5BZ1PP005443"/>
    <n v="9201257"/>
    <s v="VOLKSWAGEN"/>
    <s v="VOLKSWAGEN VIRTUS "/>
    <n v="2.0088226857887876E-2"/>
    <n v="76700000"/>
    <s v="ALLIANZ"/>
    <s v="AUTOMOVIL"/>
    <s v="PARTICULAR"/>
    <s v="lizeth_santos@hotmail.com"/>
    <n v="161862400"/>
    <n v="1540767"/>
    <n v="1274761.88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983041"/>
    <n v="43983041"/>
    <s v="F"/>
    <s v="LUISA"/>
    <s v="FERNANDA"/>
    <s v="GRAJALES"/>
    <s v="MARIN"/>
    <d v="1984-10-14T00:00:00"/>
    <s v="KSV051"/>
    <n v="5001"/>
    <s v="MEDELLIN"/>
    <n v="5"/>
    <s v="ANTIOQUIA"/>
    <m/>
    <n v="3113694501"/>
    <n v="0"/>
    <m/>
    <m/>
    <m/>
    <s v="26/10/2025"/>
    <n v="10"/>
    <n v="26"/>
    <n v="2021"/>
    <s v="T-CROSS TRENDLINE TP 1000CC T 6AB"/>
    <s v="9BWBH6BF4M4090005"/>
    <s v="DHS336441"/>
    <n v="9206084"/>
    <s v="VOLKSWAGEN"/>
    <s v="VOLKSWAGEN T-CROSS "/>
    <n v="4.231276515151515E-2"/>
    <n v="79200000"/>
    <s v="MAPFRE"/>
    <s v="CAMIONETAPASAJ"/>
    <s v="PARTICULAR"/>
    <s v="luisafer.grajalesm@gmail.com"/>
    <n v="161806160"/>
    <n v="3351171"/>
    <n v="2796110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11632"/>
    <n v="43011632"/>
    <s v="F"/>
    <s v="MARIA"/>
    <s v="DEL PILAR"/>
    <s v="URIBE"/>
    <s v="RESTREPO"/>
    <d v="1961-03-14T00:00:00"/>
    <s v="FXQ507"/>
    <n v="5001"/>
    <s v="MEDELLIN"/>
    <n v="5"/>
    <s v="ANTIOQUIA"/>
    <m/>
    <n v="3138467235"/>
    <n v="0"/>
    <m/>
    <m/>
    <m/>
    <s v="31/10/2025"/>
    <n v="10"/>
    <n v="31"/>
    <n v="2019"/>
    <s v="STEPWAY [2] EXPRESSION / ZE MT 1600CC AA 16"/>
    <s v="2842Q212651"/>
    <s v="9FB5SRC9GKM733066"/>
    <n v="8001176"/>
    <s v="RENAULT"/>
    <s v="RENAULT STEPWAY "/>
    <n v="2.8286413043478262E-2"/>
    <n v="46000000"/>
    <s v="SURAMERICANA"/>
    <s v="AUTOMOVIL"/>
    <s v="PARTICULAR"/>
    <s v="maria.p.uriber@gmail.com"/>
    <n v="161919498"/>
    <n v="1301175"/>
    <n v="1073424.10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032452"/>
    <n v="52032452"/>
    <s v="F"/>
    <s v="IRMA"/>
    <s v="SURY"/>
    <s v="DONOSO"/>
    <s v="SANCHEZ"/>
    <d v="1970-02-02T00:00:00"/>
    <s v="JDS196"/>
    <n v="0"/>
    <s v="BOGOTA"/>
    <n v="25"/>
    <s v="BOGOTA"/>
    <m/>
    <n v="3182403519"/>
    <n v="3112337357"/>
    <m/>
    <m/>
    <m/>
    <s v="29/10/2025"/>
    <n v="10"/>
    <n v="29"/>
    <n v="2017"/>
    <s v="GOL [6] TRENDLINE MT 1600CC 5P R1"/>
    <s v="CFZR47891"/>
    <s v="9BWAB45U7HP049500"/>
    <n v="9201196"/>
    <s v="VOLKSWAGEN"/>
    <s v="VOLKSWAGEN GOL "/>
    <n v="3.1273886010362698E-2"/>
    <n v="38600000"/>
    <s v="EQUIDAD"/>
    <s v="AUTOMOVIL"/>
    <s v="PARTICULAR"/>
    <s v="heverl272@gmail.com"/>
    <n v="161877209"/>
    <n v="1207172"/>
    <n v="994430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2408745"/>
    <n v="1052408745"/>
    <s v="F"/>
    <s v="ANGIE"/>
    <s v="NATALIA"/>
    <s v="DIAZ"/>
    <s v="GARCIA"/>
    <d v="1996-11-28T00:00:00"/>
    <s v="KEV217"/>
    <n v="0"/>
    <s v="BOGOTA"/>
    <n v="25"/>
    <s v="BOGOTA"/>
    <m/>
    <n v="3115516872"/>
    <n v="0"/>
    <m/>
    <m/>
    <m/>
    <s v="05/10/2025"/>
    <n v="10"/>
    <n v="5"/>
    <n v="2019"/>
    <s v="S-CROSS GL 2WD AT 1600CC 2AB A"/>
    <s v="M16A2292872"/>
    <s v="TSMYA22S5KM670652"/>
    <n v="8806015"/>
    <s v="SUZUKI"/>
    <s v="SUZUKI S-CROSS "/>
    <n v="3.7289126213592233E-2"/>
    <n v="61800000"/>
    <s v="ALLIANZ"/>
    <s v="CAMIONETAPASAJ"/>
    <s v="PARTICULAR"/>
    <s v="nataliadiaz1128@hotmail.com"/>
    <n v="161815023"/>
    <n v="2304468"/>
    <n v="1916527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872672"/>
    <n v="41872672"/>
    <s v="F"/>
    <s v="NATALIA"/>
    <s v="ANDREA"/>
    <s v="INFANTE"/>
    <s v="FORERO"/>
    <d v="1986-02-03T00:00:00"/>
    <s v="JPU776"/>
    <n v="5001"/>
    <s v="MEDELLIN"/>
    <n v="5"/>
    <s v="ANTIOQUIA"/>
    <m/>
    <n v="3218035847"/>
    <n v="0"/>
    <m/>
    <m/>
    <m/>
    <s v="09/10/2025"/>
    <n v="10"/>
    <n v="9"/>
    <n v="2020"/>
    <s v="ONIX [FL] LTZ TP 1400CC 4P 2AB ABS"/>
    <s v="JTW008707"/>
    <s v="9BGKT48T0LG116150"/>
    <n v="1601334"/>
    <s v="CHEVROLET"/>
    <s v="CHEVROLET ONIX "/>
    <n v="3.8446710192307693E-2"/>
    <n v="52000000"/>
    <s v="ALLIANZ"/>
    <s v="AUTOMOVIL"/>
    <s v="PARTICULAR"/>
    <s v="natalia.andreainfante@gmail.com"/>
    <n v="29938773"/>
    <n v="1999228.93"/>
    <n v="1660024.31"/>
    <m/>
    <m/>
    <m/>
    <n v="30002349"/>
    <n v="2340255.2000000002"/>
    <n v="1946601.01"/>
    <m/>
    <m/>
    <m/>
    <s v=""/>
    <s v=""/>
    <s v=""/>
    <m/>
    <m/>
    <m/>
    <m/>
    <m/>
    <m/>
    <m/>
    <m/>
    <m/>
    <x v="0"/>
    <s v="COS"/>
  </r>
  <r>
    <n v="30239283"/>
    <n v="30239283"/>
    <s v="F"/>
    <s v="VIVIANA"/>
    <n v="0"/>
    <s v="SANCHEZ"/>
    <s v="LOPEZ"/>
    <d v="1983-11-24T00:00:00"/>
    <s v="FQQ624"/>
    <n v="5001"/>
    <s v="MEDELLIN"/>
    <n v="5"/>
    <s v="ANTIOQUIA"/>
    <m/>
    <n v="3105387907"/>
    <n v="3174294555"/>
    <m/>
    <m/>
    <m/>
    <s v="25/10/2025"/>
    <n v="10"/>
    <n v="25"/>
    <n v="2019"/>
    <s v="SWIFT [4] DZIRE MT 1200CC 4P 2A"/>
    <s v="K12MN2148814"/>
    <s v="MA3ZF63S3KA268265"/>
    <n v="8801052"/>
    <s v="SUZUKI"/>
    <s v="SUZUKI SWIFT "/>
    <n v="4.1667178329571106E-2"/>
    <n v="44300000"/>
    <s v="HDI SEGUROS"/>
    <s v="AUTOMOVIL"/>
    <s v="PARTICULAR"/>
    <s v="davidricardopacheco@gmail.com"/>
    <n v="161910325"/>
    <n v="1845856"/>
    <n v="1531139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41855"/>
    <n v="32141855"/>
    <s v="F"/>
    <s v="NATHALIA"/>
    <s v="MILENA"/>
    <s v="MESA"/>
    <s v="ESPINOSA"/>
    <d v="1979-08-23T00:00:00"/>
    <s v="IEL838"/>
    <n v="5001"/>
    <s v="MEDELLIN"/>
    <n v="5"/>
    <s v="ANTIOQUIA"/>
    <m/>
    <n v="3167662115"/>
    <n v="0"/>
    <m/>
    <m/>
    <m/>
    <s v="28/10/2025"/>
    <n v="10"/>
    <n v="28"/>
    <n v="2015"/>
    <s v="MARCH ACTIVE MT 1600CC"/>
    <s v="HR16813107J"/>
    <s v="3N1CK3CS0ZL375217"/>
    <n v="6401219"/>
    <s v="NISSAN"/>
    <s v="NISSAN MARCH "/>
    <n v="4.211856636363636E-2"/>
    <n v="33000000"/>
    <s v="ALLIANZ"/>
    <s v="AUTOMOVIL"/>
    <s v="PARTICULAR"/>
    <s v="natames8@hotmail.com"/>
    <n v="29971853"/>
    <n v="1389912.69"/>
    <n v="1147993.8600000001"/>
    <m/>
    <m/>
    <m/>
    <n v="30011643"/>
    <n v="1909971.67"/>
    <n v="1585018.21"/>
    <m/>
    <m/>
    <m/>
    <s v=""/>
    <s v=""/>
    <s v=""/>
    <m/>
    <m/>
    <m/>
    <m/>
    <m/>
    <m/>
    <m/>
    <m/>
    <m/>
    <x v="0"/>
    <s v="COS"/>
  </r>
  <r>
    <n v="1144076681"/>
    <n v="1144076681"/>
    <s v="F"/>
    <s v="CAROLINA"/>
    <n v="0"/>
    <s v="PINTO"/>
    <s v="HERRAN"/>
    <d v="1995-01-15T00:00:00"/>
    <s v="GYP857"/>
    <n v="76001"/>
    <s v="CALI"/>
    <n v="76"/>
    <s v="VALLE DEL CAUCA"/>
    <m/>
    <n v="3155624921"/>
    <n v="0"/>
    <m/>
    <m/>
    <m/>
    <s v="31/10/2025"/>
    <n v="10"/>
    <n v="31"/>
    <n v="2020"/>
    <s v="ONIX [FL] LTZ MT 1400CC 5P 2AB ABS"/>
    <s v="JTY010759"/>
    <s v="9BGKT48T0LG113861"/>
    <n v="1601318"/>
    <s v="CHEVROLET"/>
    <s v="CHEVROLET ONIX "/>
    <n v="4.6945490217391299E-2"/>
    <n v="46000000"/>
    <s v="HDI-LIBERTY"/>
    <s v="AUTOMOVIL"/>
    <s v="PARTICULAR"/>
    <s v="cpintoherran@gmail.com"/>
    <n v="29938135"/>
    <n v="2159492.5499999998"/>
    <n v="1794699.62"/>
    <m/>
    <m/>
    <m/>
    <n v="30001969"/>
    <n v="4029726.85"/>
    <n v="3366325.08"/>
    <m/>
    <m/>
    <m/>
    <s v=""/>
    <s v=""/>
    <s v=""/>
    <m/>
    <m/>
    <m/>
    <m/>
    <m/>
    <m/>
    <m/>
    <m/>
    <m/>
    <x v="0"/>
    <s v="COS"/>
  </r>
  <r>
    <n v="1023831240"/>
    <n v="1023831240"/>
    <s v="M"/>
    <s v="JORGE"/>
    <s v="LUIS"/>
    <s v="HIGUITA"/>
    <s v="BERRIO"/>
    <d v="1989-12-18T00:00:00"/>
    <s v="DSU711"/>
    <n v="5001"/>
    <s v="MEDELLIN"/>
    <n v="5"/>
    <s v="ANTIOQUIA"/>
    <m/>
    <n v="3122950861"/>
    <n v="3122950871"/>
    <m/>
    <m/>
    <m/>
    <s v="24/10/2025"/>
    <n v="10"/>
    <n v="24"/>
    <n v="2017"/>
    <s v="KOLEOS [2] INTENS TP 2500CC CT TC 4X4"/>
    <s v="2TRC707F007001"/>
    <s v="VF1RZG007HC247501"/>
    <n v="8006058"/>
    <s v="RENAULT"/>
    <s v="RENAULT KOLEOS "/>
    <n v="4.3345476589595373E-2"/>
    <n v="69200000"/>
    <s v="MAPFRE"/>
    <s v="CAMIONETA PASAJEROS"/>
    <s v="PARTICULAR"/>
    <s v="jorgel181289@gmail.com"/>
    <n v="29954891"/>
    <n v="2999506.98"/>
    <n v="2500594.1"/>
    <m/>
    <m/>
    <m/>
    <n v="29982335"/>
    <n v="8352377.4000000004"/>
    <n v="6998804.54"/>
    <m/>
    <m/>
    <m/>
    <s v=""/>
    <s v=""/>
    <s v=""/>
    <m/>
    <m/>
    <m/>
    <m/>
    <m/>
    <m/>
    <m/>
    <m/>
    <m/>
    <x v="0"/>
    <s v="COS"/>
  </r>
  <r>
    <n v="72325547"/>
    <n v="72325547"/>
    <s v="M"/>
    <s v="JOSE"/>
    <s v="EULICES"/>
    <s v="RAMOS"/>
    <s v="RAMOS"/>
    <d v="1972-10-25T00:00:00"/>
    <s v="NXR662"/>
    <n v="15001"/>
    <s v="TUNJA"/>
    <n v="15"/>
    <s v="BOYACA"/>
    <m/>
    <n v="3143129293"/>
    <n v="0"/>
    <m/>
    <m/>
    <m/>
    <s v="09/10/2025"/>
    <n v="10"/>
    <n v="9"/>
    <n v="2025"/>
    <s v="PRADO [LC 250] TX-L TP 2800CC 5P TD"/>
    <s v="1GD9340568"/>
    <s v="JTEARCAJ9SK006501"/>
    <n v="9008259"/>
    <s v="TOYOTA"/>
    <s v="TOYOTA PRADO "/>
    <n v="1.6298669201520913E-2"/>
    <n v="368200000"/>
    <s v="SURAMERICANA"/>
    <s v="CAMPERO"/>
    <s v="PARTICULAR"/>
    <s v="ramoseulises@gmail.com"/>
    <n v="161912395"/>
    <n v="6001170"/>
    <n v="5022999.8499999996"/>
    <m/>
    <m/>
    <m/>
    <s v=""/>
    <s v=""/>
    <s v=""/>
    <m/>
    <m/>
    <m/>
    <s v=""/>
    <s v=""/>
    <s v=""/>
    <m/>
    <m/>
    <m/>
    <m/>
    <m/>
    <m/>
    <m/>
    <m/>
    <m/>
    <x v="3"/>
    <s v="COS"/>
  </r>
  <r>
    <n v="70103368"/>
    <n v="70103368"/>
    <s v="M"/>
    <s v="JUAN"/>
    <s v="FERNANDO"/>
    <s v="VILLEGAS"/>
    <s v="BERRIO"/>
    <d v="1899-12-30T00:00:00"/>
    <s v="EOK824"/>
    <n v="25438"/>
    <s v="MEDINA"/>
    <n v="25"/>
    <s v="CUNDINAMARCA"/>
    <m/>
    <n v="3128315553"/>
    <n v="0"/>
    <m/>
    <m/>
    <m/>
    <s v="06/10/2025"/>
    <n v="10"/>
    <n v="6"/>
    <n v="2019"/>
    <s v="AMAROK [FL] HIGHLINE TP 3000CC V6 TD"/>
    <s v="DDX064043"/>
    <s v="WV1ZZZ2HZKA001989"/>
    <n v="9221025"/>
    <s v="VOLKSWAGEN"/>
    <s v="VOLKSWAGEN AMAROK "/>
    <n v="1.5148912408759124E-2"/>
    <n v="137000000"/>
    <s v="SURAMERICANA"/>
    <s v="PICKUPDOBLECAB"/>
    <s v="PARTICULAR"/>
    <n v="0"/>
    <n v="161939510"/>
    <n v="2075401"/>
    <n v="1724034.56"/>
    <m/>
    <m/>
    <m/>
    <s v=""/>
    <s v=""/>
    <s v=""/>
    <m/>
    <m/>
    <m/>
    <s v=""/>
    <s v=""/>
    <s v=""/>
    <m/>
    <m/>
    <m/>
    <m/>
    <m/>
    <m/>
    <m/>
    <m/>
    <m/>
    <x v="3"/>
    <s v="COS"/>
  </r>
  <r>
    <n v="37892758"/>
    <n v="37892758"/>
    <s v="F"/>
    <s v="ANA"/>
    <s v="MARELVI"/>
    <s v="ARENAS"/>
    <s v="MEDINA"/>
    <d v="1969-12-20T00:00:00"/>
    <s v="DDL523"/>
    <n v="0"/>
    <s v="CHIA"/>
    <n v="25"/>
    <s v="CUNDINAMARCA"/>
    <m/>
    <n v="3112070337"/>
    <n v="3002554105"/>
    <m/>
    <m/>
    <m/>
    <s v="27/10/2025"/>
    <n v="10"/>
    <n v="27"/>
    <n v="2010"/>
    <s v="CARENS [2] RONDO EX MT 2000CC"/>
    <s v="G4KA8H351931"/>
    <s v="KNAHH811AA7267578"/>
    <n v="4606059"/>
    <s v="KIA"/>
    <s v="KIA CARENS "/>
    <n v="3.5491185175202153E-2"/>
    <n v="37100000"/>
    <s v="HDI SEGUROS"/>
    <s v="CAMIONETA PASAJEROS"/>
    <s v="PARTICULAR"/>
    <s v="anaarenasmedina@gmail.com"/>
    <n v="29923169"/>
    <n v="1316722.97"/>
    <n v="1086489.8899999999"/>
    <m/>
    <m/>
    <m/>
    <n v="29988311"/>
    <n v="1468843.05"/>
    <n v="1214321.8899999999"/>
    <m/>
    <m/>
    <m/>
    <s v=""/>
    <s v=""/>
    <s v=""/>
    <m/>
    <m/>
    <m/>
    <m/>
    <m/>
    <m/>
    <m/>
    <m/>
    <m/>
    <x v="0"/>
    <s v="COS"/>
  </r>
  <r>
    <n v="66957746"/>
    <n v="66957746"/>
    <s v="F"/>
    <s v="PAULA"/>
    <s v="ANDREA"/>
    <s v="ERAZO"/>
    <s v="MORENO"/>
    <d v="1975-11-18T00:00:00"/>
    <s v="KQL061"/>
    <n v="76001"/>
    <s v="CALI"/>
    <n v="76"/>
    <s v="VALLE DEL CAUCA"/>
    <m/>
    <n v="3148968868"/>
    <n v="3158785870"/>
    <m/>
    <m/>
    <m/>
    <s v="13/10/2025"/>
    <n v="10"/>
    <n v="13"/>
    <n v="2022"/>
    <s v="KICKS [FL] EXCLUSIVE TP 1600CC R17 TC"/>
    <s v="HR16387887V"/>
    <s v="3N8CP5HEXZL617688"/>
    <n v="6406143"/>
    <s v="NISSAN"/>
    <s v="NISSAN KICKS "/>
    <n v="2.3747604493087559E-2"/>
    <n v="86800000"/>
    <s v="ALLIANZ"/>
    <s v="CAMIONETA PASAJEROS"/>
    <s v="PARTICULAR"/>
    <s v="juandavidguerra13@gmail.com"/>
    <n v="29927315"/>
    <n v="2061292.07"/>
    <n v="1712178.21"/>
    <m/>
    <m/>
    <m/>
    <s v=""/>
    <s v=""/>
    <s v=""/>
    <m/>
    <m/>
    <m/>
    <n v="30040843"/>
    <n v="3851264.83"/>
    <n v="3216357"/>
    <m/>
    <m/>
    <m/>
    <m/>
    <m/>
    <m/>
    <m/>
    <m/>
    <m/>
    <x v="0"/>
    <s v="COS"/>
  </r>
  <r>
    <n v="52422883"/>
    <n v="52422883"/>
    <s v="F"/>
    <s v="MARIA"/>
    <s v="ANGELICA"/>
    <s v="RODRIGUEZ"/>
    <s v="PRADA"/>
    <d v="1977-09-19T00:00:00"/>
    <s v="FYT465"/>
    <n v="0"/>
    <s v="BOGOTA"/>
    <n v="25"/>
    <s v="BOGOTA"/>
    <m/>
    <n v="3204850078"/>
    <n v="3102931314"/>
    <m/>
    <m/>
    <m/>
    <s v="09/10/2025"/>
    <n v="10"/>
    <n v="9"/>
    <n v="2019"/>
    <s v="X1 [F48] sDrive 20 TP 2000CC T CT"/>
    <s v="F991H951"/>
    <s v="WBAJG3100K3H21162"/>
    <n v="806029"/>
    <s v="BMW"/>
    <s v="BMW X1 "/>
    <n v="1.8541414634146342E-2"/>
    <n v="102500000"/>
    <s v="MAPFRE"/>
    <s v="CAMIONETAPASAJ"/>
    <s v="PARTICULAR"/>
    <s v="pradangelik@gmail.com"/>
    <n v="161913095"/>
    <n v="1900495"/>
    <n v="1577054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663300"/>
    <n v="39663300"/>
    <s v="F"/>
    <s v="LUZ"/>
    <s v="ESPERANZA"/>
    <s v="CANTOR"/>
    <s v="MAYORGA"/>
    <d v="1963-09-01T00:00:00"/>
    <s v="NLR322"/>
    <n v="0"/>
    <s v="FUSAGASUGA"/>
    <n v="25"/>
    <s v="CUNDINAMARCA"/>
    <m/>
    <n v="3057887636"/>
    <n v="0"/>
    <m/>
    <m/>
    <m/>
    <s v="09/10/2025"/>
    <n v="10"/>
    <n v="9"/>
    <n v="2024"/>
    <s v="TAOS COMFORTLINE TP 1400CC T 6AB"/>
    <s v="DSJ127808"/>
    <s v="3VVHP6B26RM092047"/>
    <n v="9206091"/>
    <s v="VOLKSWAGEN"/>
    <s v="VOLKSWAGEN TAOS "/>
    <n v="2.274067190226876E-2"/>
    <n v="114600000"/>
    <s v="EQUIDAD"/>
    <s v="CAMIONETAPASAJ"/>
    <s v="PARTICULAR"/>
    <s v="fernandogonzalezortiz104@gmail.com"/>
    <n v="161822995"/>
    <n v="2606081"/>
    <n v="2169984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901879"/>
    <n v="15901879"/>
    <s v="M"/>
    <s v="JOSE"/>
    <s v="FERNANDO"/>
    <s v="MARIN"/>
    <s v="ARIAS"/>
    <d v="1959-11-26T00:00:00"/>
    <s v="LPR742"/>
    <n v="17001"/>
    <s v="MANIZALES"/>
    <n v="17"/>
    <s v="CALDAS"/>
    <m/>
    <n v="3108367900"/>
    <n v="0"/>
    <m/>
    <m/>
    <m/>
    <s v="30/10/2025"/>
    <n v="10"/>
    <n v="30"/>
    <n v="2023"/>
    <s v="OROCH [FL] INTENS OUTSIDER MT 1300CC T 4X4"/>
    <s v="H5HA460D046021"/>
    <s v="93Y9SR333PJ365854"/>
    <n v="8021011"/>
    <s v="RENAULT"/>
    <s v="RENAULT OROCH "/>
    <n v="1.9467301136363635E-2"/>
    <n v="105600000"/>
    <s v="ALLIANZ"/>
    <s v="PICKUPDOBLECAB"/>
    <s v="PARTICULAR"/>
    <n v="0"/>
    <n v="161904994"/>
    <n v="2055747"/>
    <n v="1707518.47"/>
    <m/>
    <m/>
    <m/>
    <s v=""/>
    <s v=""/>
    <s v=""/>
    <m/>
    <m/>
    <m/>
    <s v=""/>
    <s v=""/>
    <s v=""/>
    <m/>
    <m/>
    <m/>
    <m/>
    <m/>
    <m/>
    <m/>
    <m/>
    <m/>
    <x v="3"/>
    <s v="COS"/>
  </r>
  <r>
    <n v="65774239"/>
    <n v="65774239"/>
    <s v="F"/>
    <s v="CAROLINA"/>
    <n v="0"/>
    <s v="ANDRADE"/>
    <s v="RAMIREZ"/>
    <d v="1977-03-24T00:00:00"/>
    <s v="NTX963"/>
    <n v="5266"/>
    <s v="ENVIGADO"/>
    <n v="5"/>
    <s v="ANTIOQUIA"/>
    <m/>
    <n v="3178874636"/>
    <n v="3164998306"/>
    <m/>
    <m/>
    <m/>
    <s v="29/10/2025"/>
    <n v="10"/>
    <n v="29"/>
    <n v="2025"/>
    <s v="YARIS CROSS XS HYBRID TP 1500CC 8AB 4"/>
    <s v="M15ABN48324"/>
    <s v="JTDKBABB8SA381794"/>
    <n v="9006181"/>
    <s v="TOYOTA"/>
    <s v="TOYOTA YARIS "/>
    <n v="2.2231662591687042E-2"/>
    <n v="122700000"/>
    <s v="MAPFRE"/>
    <s v="CAMIONETAPASAJ"/>
    <s v="PARTICULAR"/>
    <n v="0"/>
    <n v="161815245"/>
    <n v="2727825"/>
    <n v="2272290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543715"/>
    <n v="39543715"/>
    <s v="F"/>
    <s v="MARTHA"/>
    <s v="CECILIA"/>
    <s v="ARTEAGA"/>
    <s v="CESPEDES"/>
    <d v="1967-05-14T00:00:00"/>
    <s v="JMV713"/>
    <n v="0"/>
    <s v="BOGOTA"/>
    <n v="25"/>
    <s v="BOGOTA"/>
    <m/>
    <n v="3153367084"/>
    <n v="0"/>
    <m/>
    <m/>
    <m/>
    <s v="27/10/2025"/>
    <n v="10"/>
    <n v="27"/>
    <n v="2021"/>
    <s v="QASHQAI [3] [FL ADVANCE TP 2000CC 4X2 2"/>
    <s v="MR20660268W"/>
    <s v="SJNFBAJ11Z2806546"/>
    <n v="6406136"/>
    <s v="NISSAN"/>
    <s v="NISSAN QASHQAI "/>
    <n v="1.3825891553701774E-2"/>
    <n v="95900000"/>
    <s v="HDI-LIBERTY"/>
    <s v="CAMIONETAPASAJ"/>
    <s v="PARTICULAR"/>
    <n v="0"/>
    <n v="161914102"/>
    <n v="1325903"/>
    <n v="1094204.61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14303964"/>
    <n v="1014303964"/>
    <s v="M"/>
    <s v="NICOLAS"/>
    <s v="DAVID"/>
    <s v="BOJACA"/>
    <s v="ROJAS"/>
    <d v="1999-02-18T00:00:00"/>
    <s v="GAX505"/>
    <n v="0"/>
    <s v="BOGOTA"/>
    <n v="25"/>
    <s v="BOGOTA"/>
    <m/>
    <n v="3178887913"/>
    <n v="0"/>
    <m/>
    <m/>
    <m/>
    <s v="25/10/2025"/>
    <n v="10"/>
    <n v="25"/>
    <n v="2020"/>
    <s v="LOGAN [2] EXPRESSION / LI MT 1600CC AA 8V"/>
    <s v="A812UF22760"/>
    <s v="9FB4SREB4LM829264"/>
    <n v="8001189"/>
    <s v="RENAULT"/>
    <s v="RENAULT LOGAN "/>
    <n v="4.2812846715328465E-2"/>
    <n v="41100000"/>
    <s v="SBS"/>
    <s v="AUTOMOVIL"/>
    <s v="PARTICULAR"/>
    <s v="nicobojacarojas@hotmail.com"/>
    <n v="161941440"/>
    <n v="1759608"/>
    <n v="1458662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530509"/>
    <n v="36530509"/>
    <s v="F"/>
    <s v="ERIDES"/>
    <s v="ESTHER"/>
    <s v="CUENTA"/>
    <s v="GUZMAN"/>
    <d v="1952-10-10T00:00:00"/>
    <s v="FUS825"/>
    <n v="0"/>
    <s v="CIENAGA DE ORO"/>
    <n v="0"/>
    <s v="CÃ“RDOBA"/>
    <m/>
    <n v="3145428860"/>
    <n v="3137197871"/>
    <m/>
    <m/>
    <m/>
    <s v="08/10/2025"/>
    <n v="10"/>
    <n v="8"/>
    <n v="2021"/>
    <s v="LOGAN [2] [FL] ZEN MT 1600CC 16V A"/>
    <s v="J759Q022907"/>
    <s v="9FB4SR0E5MM491141"/>
    <n v="8001202"/>
    <s v="RENAULT"/>
    <s v="RENAULT LOGAN "/>
    <n v="3.0216469428007889E-2"/>
    <n v="50700000"/>
    <s v="PREVISORA"/>
    <s v="AUTOMOVIL"/>
    <s v="PARTICULAR"/>
    <s v="yermac77@hotmail.com"/>
    <n v="161811177"/>
    <n v="1531975"/>
    <n v="1267373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605874"/>
    <n v="24605874"/>
    <s v="F"/>
    <s v="MARIA"/>
    <s v="MONICA"/>
    <s v="VELASQUEZ"/>
    <s v="MONTOYA"/>
    <d v="1973-08-20T00:00:00"/>
    <s v="MXR297"/>
    <n v="63190"/>
    <s v="CIRCASIA"/>
    <n v="63"/>
    <s v="QUINDIO"/>
    <m/>
    <n v="3207097913"/>
    <n v="0"/>
    <m/>
    <m/>
    <m/>
    <s v="30/10/2025"/>
    <n v="10"/>
    <n v="30"/>
    <n v="2015"/>
    <s v="X3 [F25] xDrive28i TP 2000CC T CT"/>
    <s v="B5960868"/>
    <s v="WBAWX9100F0K01430"/>
    <n v="808036"/>
    <s v="BMW"/>
    <s v="BMW X3 "/>
    <n v="2.299969837587007E-2"/>
    <n v="86200000"/>
    <s v="PREVISORA"/>
    <s v="CAMPERO"/>
    <s v="PARTICULAR"/>
    <s v="monicagregory3131@yahoo.com"/>
    <n v="161811223"/>
    <n v="1982574"/>
    <n v="1646028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092399"/>
    <n v="19092399"/>
    <s v="M"/>
    <s v="JUAN"/>
    <s v="FERNANDO"/>
    <s v="GONGORA"/>
    <s v="ARCINIEGAS"/>
    <d v="1949-06-20T00:00:00"/>
    <s v="LHZ185"/>
    <n v="0"/>
    <s v="BOGOTA"/>
    <n v="25"/>
    <s v="BOGOTA"/>
    <m/>
    <n v="3102086280"/>
    <n v="3046568460"/>
    <m/>
    <m/>
    <m/>
    <s v="28/10/2025"/>
    <n v="10"/>
    <n v="28"/>
    <n v="2022"/>
    <s v="PRADO [LC 150] VX [FL] [2] TP 2800CC 5P TD TC C"/>
    <s v="1GD8903636"/>
    <s v="JTEBR3FJXNK252829"/>
    <n v="9008232"/>
    <s v="TOYOTA"/>
    <s v="TOYOTA PRADO "/>
    <n v="1.2688808288845181E-2"/>
    <n v="355900000"/>
    <s v="MAPFRE"/>
    <s v="CAMPERO"/>
    <s v="PARTICULAR"/>
    <s v="laura_vargas@hotmail.com"/>
    <n v="29956023"/>
    <n v="4515946.87"/>
    <n v="3774913.34"/>
    <m/>
    <m/>
    <m/>
    <s v=""/>
    <s v=""/>
    <s v=""/>
    <m/>
    <m/>
    <m/>
    <n v="30038477"/>
    <n v="4010958.86"/>
    <n v="3350553.66"/>
    <m/>
    <m/>
    <m/>
    <m/>
    <m/>
    <m/>
    <m/>
    <m/>
    <m/>
    <x v="2"/>
    <s v="COS"/>
  </r>
  <r>
    <n v="94398284"/>
    <n v="94398284"/>
    <s v="M"/>
    <s v="JESUS"/>
    <s v="ALEJANDRO"/>
    <s v="POSADA"/>
    <s v="JARAMILLO"/>
    <d v="1973-01-27T00:00:00"/>
    <s v="FQZ206"/>
    <n v="76001"/>
    <s v="CALI"/>
    <n v="76"/>
    <s v="VALLE DEL CAUCA"/>
    <m/>
    <n v="3002346968"/>
    <n v="0"/>
    <m/>
    <m/>
    <m/>
    <s v="05/10/2025"/>
    <n v="10"/>
    <n v="5"/>
    <n v="2018"/>
    <s v="CERATO PRO [2] ZENITH TP 1600CC 4P 2AB ABS"/>
    <s v="G4FGHE014829"/>
    <s v="3KPFN411BJE163246"/>
    <n v="4601234"/>
    <s v="KIA"/>
    <s v="KIA CERATO "/>
    <n v="3.8469281112984824E-2"/>
    <n v="59300000"/>
    <s v="PREVISORA"/>
    <s v="AUTOMOVIL"/>
    <s v="PARTICULAR"/>
    <s v="alepoja@gmail.com"/>
    <n v="29958727"/>
    <n v="2281228.37"/>
    <n v="1896998.63"/>
    <m/>
    <m/>
    <m/>
    <n v="29986205"/>
    <n v="2521412.52"/>
    <n v="2098834.0499999998"/>
    <m/>
    <m/>
    <m/>
    <s v=""/>
    <s v=""/>
    <s v=""/>
    <m/>
    <m/>
    <m/>
    <m/>
    <m/>
    <m/>
    <m/>
    <m/>
    <m/>
    <x v="0"/>
    <s v="COS"/>
  </r>
  <r>
    <n v="1041268038"/>
    <n v="1041268038"/>
    <s v="M"/>
    <s v="STYVEN"/>
    <s v="JOSE"/>
    <s v="COLON"/>
    <s v="CLAROS"/>
    <d v="1996-07-04T00:00:00"/>
    <s v="NWL755"/>
    <n v="5837"/>
    <s v="TURBO"/>
    <n v="5"/>
    <s v="ANTIOQUIA"/>
    <m/>
    <n v="3017186324"/>
    <n v="0"/>
    <m/>
    <m/>
    <m/>
    <s v="09/10/2026"/>
    <n v="10"/>
    <n v="9"/>
    <n v="2025"/>
    <s v="KARDIAN TECHNO AT  1000CC 6AB"/>
    <s v="H5DE472Q003683"/>
    <s v="93YRJF001SJ047655"/>
    <n v="8006093"/>
    <s v="RENAULT"/>
    <s v="RENAULT KARDIAN "/>
    <n v="4.0056877828054296E-2"/>
    <n v="88400000"/>
    <s v="BOLIVAR"/>
    <s v="CAMIONETAPASAJ"/>
    <s v="PARTICULAR"/>
    <s v="styvencolon7@gmail.com"/>
    <n v="161912792"/>
    <n v="3541028"/>
    <n v="2955653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162336"/>
    <n v="8162336"/>
    <s v="M"/>
    <s v="PABLO"/>
    <s v="ANDRES"/>
    <s v="GOMEZ"/>
    <s v="FLOREZ"/>
    <d v="1982-11-25T00:00:00"/>
    <s v="EPP556"/>
    <n v="5001"/>
    <s v="MEDELLIN"/>
    <n v="5"/>
    <s v="ANTIOQUIA"/>
    <m/>
    <n v="3137444768"/>
    <n v="0"/>
    <m/>
    <m/>
    <m/>
    <s v="03/10/2025"/>
    <n v="10"/>
    <n v="3"/>
    <n v="2018"/>
    <s v="CX5 [2] TOURING TP 2500CC 6AB R17 TC"/>
    <s v="PY10337090"/>
    <s v="JM7KF2WLAJ0153277"/>
    <n v="5606087"/>
    <s v="MAZDA"/>
    <s v="MAZDA CX5 "/>
    <n v="2.0549018541033432E-2"/>
    <n v="98700000"/>
    <s v="HDI-LIBERTY"/>
    <s v="CAMIONETA PASAJEROS"/>
    <s v="PARTICULAR"/>
    <s v="kokibi@gmail.com"/>
    <n v="29959039"/>
    <n v="2028188.13"/>
    <n v="1684359.77"/>
    <m/>
    <m/>
    <m/>
    <s v=""/>
    <s v=""/>
    <s v=""/>
    <m/>
    <m/>
    <m/>
    <n v="30044455"/>
    <n v="2165389.2200000002"/>
    <n v="1799654.81"/>
    <m/>
    <m/>
    <m/>
    <m/>
    <m/>
    <m/>
    <m/>
    <m/>
    <m/>
    <x v="0"/>
    <s v="COS"/>
  </r>
  <r>
    <n v="1022339748"/>
    <n v="1022339748"/>
    <s v="M"/>
    <s v="EDWIN"/>
    <s v="MAURICIO"/>
    <s v="LOPEZ"/>
    <s v="VERONA"/>
    <d v="1987-06-30T00:00:00"/>
    <s v="GLU704"/>
    <n v="0"/>
    <s v="BOGOTA"/>
    <n v="25"/>
    <s v="BOGOTA"/>
    <m/>
    <n v="3158590493"/>
    <n v="3317770861"/>
    <m/>
    <m/>
    <m/>
    <s v="07/10/2025"/>
    <n v="10"/>
    <n v="7"/>
    <n v="2019"/>
    <s v="ONIX [FL] LTZ TP 1400CC 4P 2A"/>
    <s v="JTW002747"/>
    <s v="9BGKT69T0KG316414"/>
    <n v="1601334"/>
    <s v="CHEVROLET"/>
    <s v="CHEVROLET ONIX "/>
    <n v="4.7431818181818179E-2"/>
    <n v="47300000"/>
    <s v="SBS"/>
    <s v="AUTOMOVIL"/>
    <s v="PARTICULAR"/>
    <s v="mauricio.loverona@gmail.com"/>
    <n v="161814569"/>
    <n v="2243525"/>
    <n v="1865315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39301"/>
    <n v="75039301"/>
    <s v="M"/>
    <s v="RUBEN"/>
    <s v="DARIO"/>
    <s v="CALLE"/>
    <s v="ISAZA"/>
    <d v="1971-06-18T00:00:00"/>
    <s v="KNO811"/>
    <n v="17001"/>
    <s v="MANIZALES"/>
    <n v="17"/>
    <s v="CALDAS"/>
    <m/>
    <n v="3127556392"/>
    <n v="0"/>
    <m/>
    <m/>
    <m/>
    <s v="07/10/2025"/>
    <n v="10"/>
    <n v="7"/>
    <n v="2022"/>
    <s v="CAPTUR ZEN MT 2000CC"/>
    <s v="F4RE412C210294"/>
    <s v="93YRHACA2NJ834273"/>
    <n v="8006055"/>
    <s v="RENAULT"/>
    <s v="RENAULT CAPTUR "/>
    <n v="2.8345454545454545E-2"/>
    <n v="72600000"/>
    <s v="MAPFRE"/>
    <s v="CAMIONETAPASAJ"/>
    <s v="PARTICULAR"/>
    <s v="rubendci2009@hotmail.com"/>
    <n v="161907873"/>
    <n v="2057880"/>
    <n v="1709311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75674"/>
    <n v="1032375674"/>
    <s v="M"/>
    <s v="OSCAR"/>
    <s v="IVAN"/>
    <s v="GUERRA"/>
    <s v="CHINCHILLA"/>
    <d v="1986-12-03T00:00:00"/>
    <s v="GVK586"/>
    <n v="44001"/>
    <s v="RIOHACHA"/>
    <n v="44"/>
    <s v="LA GUAJIRA"/>
    <m/>
    <n v="3163833054"/>
    <n v="3223567888"/>
    <m/>
    <m/>
    <m/>
    <s v="11/10/2025"/>
    <n v="10"/>
    <n v="11"/>
    <n v="2020"/>
    <s v="DUSTER [FL] EXPRESSION/ZEN MT 1600CC 4X2"/>
    <s v="2842Q241390"/>
    <s v="9FBHSR95LM100236"/>
    <n v="8006051"/>
    <s v="RENAULT"/>
    <s v="RENAULT DUSTER "/>
    <n v="2.9899360902255638E-2"/>
    <n v="53200000"/>
    <s v="SURAMERICANA"/>
    <s v="CAMIONETAPASAJ"/>
    <s v="PARTICULAR"/>
    <s v="oscariguerrac@gmail.com"/>
    <n v="161888319"/>
    <n v="1590646"/>
    <n v="1316677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29524989"/>
    <n v="1129524989"/>
    <s v="M"/>
    <s v="LUIS"/>
    <s v="GABRIEL"/>
    <s v="BELTRAN"/>
    <s v="CANTILLO"/>
    <d v="1986-02-05T00:00:00"/>
    <s v="JXW431"/>
    <n v="0"/>
    <s v="BARRANQUILLA"/>
    <n v="8"/>
    <s v="ATLANTICO"/>
    <m/>
    <n v="3017312593"/>
    <n v="0"/>
    <m/>
    <m/>
    <m/>
    <s v="06/10/2026"/>
    <n v="10"/>
    <n v="6"/>
    <n v="2022"/>
    <s v="MARCH [FL] [2] SENSE MT 1600CC 6AB A"/>
    <s v="HR16458459U"/>
    <s v="3N1CK3CE1ZL412589"/>
    <n v="6401255"/>
    <s v="NISSAN"/>
    <s v="NISSAN MARCH "/>
    <n v="4.7225499058380416E-2"/>
    <n v="53100000"/>
    <s v="PREVISORA"/>
    <s v="AUTOMOVIL"/>
    <s v="PARTICULAR"/>
    <s v="luisgbel@gmail.com"/>
    <n v="161811117"/>
    <n v="2507674"/>
    <n v="2087289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388031"/>
    <n v="93388031"/>
    <s v="M"/>
    <s v="GUSTAVO"/>
    <s v="ADOLFO"/>
    <s v="ADAIME"/>
    <s v="CABRERA"/>
    <d v="1972-10-21T00:00:00"/>
    <s v="GWT552"/>
    <n v="0"/>
    <s v="BOGOTA"/>
    <n v="25"/>
    <s v="BOGOTA"/>
    <m/>
    <n v="3144448750"/>
    <n v="3114444875"/>
    <m/>
    <m/>
    <m/>
    <s v="07/10/2025"/>
    <n v="10"/>
    <n v="7"/>
    <n v="2022"/>
    <s v="CX30 TOURING TP 2000CC 7AB R"/>
    <s v="PE40725256"/>
    <s v="3MVDM2W7ANL115282"/>
    <n v="5606100"/>
    <s v="MAZDA"/>
    <s v="MAZDA CX30 "/>
    <n v="1.6388688711516535E-2"/>
    <n v="87700000"/>
    <s v="HDI-LIBERTY"/>
    <s v="CAMIONETAPASAJ"/>
    <s v="PARTICULAR"/>
    <s v="adaimegustavo@gmail.com"/>
    <n v="161896226"/>
    <n v="1437288"/>
    <n v="1187805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22468528"/>
    <n v="22468528"/>
    <s v="F"/>
    <s v="LINDA"/>
    <s v="MARGARITA"/>
    <s v="ROBLES"/>
    <s v="MARTINEZ"/>
    <d v="1977-11-28T00:00:00"/>
    <s v="NUL738"/>
    <n v="0"/>
    <s v="BARRANQUILLA"/>
    <n v="8"/>
    <s v="ATLANTICO"/>
    <m/>
    <n v="3215687319"/>
    <n v="0"/>
    <m/>
    <m/>
    <m/>
    <s v="18/10/2025"/>
    <n v="10"/>
    <n v="18"/>
    <n v="2025"/>
    <s v="CX30 GRAND TOURING/ TP 2000CC 7AB R"/>
    <s v="PE40797937"/>
    <s v="3MVDM2W7ASL304719"/>
    <n v="5606111"/>
    <s v="MAZDA"/>
    <s v="MAZDA CX30 "/>
    <n v="4.0497216748768473E-2"/>
    <n v="121800000"/>
    <s v="SURAMERICANA"/>
    <s v="CAMIONETAPASAJ"/>
    <s v="PARTICULAR"/>
    <s v="lirobles@hotmail.com"/>
    <n v="161811659"/>
    <n v="4932561"/>
    <n v="4125009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90021"/>
    <n v="42890021"/>
    <s v="F"/>
    <s v="MONICA"/>
    <s v="MARIA"/>
    <s v="ARANGO"/>
    <s v="ARANGO"/>
    <d v="1966-02-01T00:00:00"/>
    <s v="FJS158"/>
    <n v="5001"/>
    <s v="MEDELLIN"/>
    <n v="5"/>
    <s v="ANTIOQUIA"/>
    <m/>
    <n v="3128323202"/>
    <n v="3105012039"/>
    <m/>
    <m/>
    <m/>
    <s v="04/10/2025"/>
    <n v="10"/>
    <n v="4"/>
    <n v="2020"/>
    <s v="CAPTIVA [2] PREMIER TURBO TP 1500CC T 4X2"/>
    <s v="LJO18L32120423"/>
    <s v="LZWADAGA9LB016524"/>
    <n v="1606245"/>
    <s v="CHEVROLET"/>
    <s v="CHEVROLET CAPTIVA "/>
    <n v="2.1620313778990451E-2"/>
    <n v="73300000"/>
    <s v="MAPFRE"/>
    <s v="CAMIONETAPASAJ"/>
    <s v="PARTICULAR"/>
    <s v="centroescuelaspalalma@gmail.com"/>
    <n v="161932171"/>
    <n v="1584769"/>
    <n v="1311738.61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25527780"/>
    <n v="25527780"/>
    <s v="F"/>
    <s v="MARTHA"/>
    <s v="CECILIA"/>
    <s v="CAICEDO"/>
    <s v="URBANO"/>
    <d v="1962-08-13T00:00:00"/>
    <s v="IXN601"/>
    <n v="76001"/>
    <s v="CALI"/>
    <n v="76"/>
    <s v="VALLE DEL CAUCA"/>
    <m/>
    <n v="3178539141"/>
    <n v="0"/>
    <m/>
    <m/>
    <m/>
    <s v="22/10/2025"/>
    <n v="10"/>
    <n v="22"/>
    <n v="2017"/>
    <s v="CX5 [FL] TOURING TP 2000CC CR"/>
    <s v="PE10309831"/>
    <s v="JM8KE2W74H0358435"/>
    <n v="5606079"/>
    <s v="MAZDA"/>
    <s v="MAZDA CX5 "/>
    <n v="2.6975537913486003E-2"/>
    <n v="78600000"/>
    <s v="HDI-LIBERTY"/>
    <s v="CAMIONETA PASAJEROS"/>
    <s v="PARTICULAR"/>
    <s v="macecaur@hotmail.com"/>
    <n v="29949609"/>
    <n v="2120277.2799999998"/>
    <n v="1761745.61"/>
    <m/>
    <m/>
    <m/>
    <s v=""/>
    <s v=""/>
    <s v=""/>
    <m/>
    <m/>
    <m/>
    <n v="30057545"/>
    <n v="1963065.67"/>
    <n v="1629635.02"/>
    <m/>
    <m/>
    <m/>
    <m/>
    <m/>
    <m/>
    <m/>
    <m/>
    <m/>
    <x v="0"/>
    <s v="COS"/>
  </r>
  <r>
    <n v="1054989943"/>
    <n v="1054989943"/>
    <s v="F"/>
    <s v="LUISA"/>
    <s v="MARIA"/>
    <s v="CASTAÃ‘O"/>
    <s v="OCAMPO"/>
    <d v="1989-06-14T00:00:00"/>
    <s v="GTM932"/>
    <n v="0"/>
    <s v="CHINCHINA"/>
    <n v="17"/>
    <s v="CALDAS"/>
    <m/>
    <n v="3207155935"/>
    <n v="0"/>
    <m/>
    <m/>
    <m/>
    <s v="15/10/2025"/>
    <n v="10"/>
    <n v="15"/>
    <n v="2020"/>
    <s v="SANDERO [2] AUTHENTIQUE / L MT 1600CC 8V AA"/>
    <s v="A812UF61527"/>
    <s v="9FB5SREB4LM103970"/>
    <n v="8001188"/>
    <s v="RENAULT"/>
    <s v="RENAULT SANDERO "/>
    <n v="3.8304224343675419E-2"/>
    <n v="41900000"/>
    <s v="HDI-LIBERTY"/>
    <s v="AUTOMOVIL"/>
    <s v="PARTICULAR"/>
    <n v="0"/>
    <n v="161810970"/>
    <n v="1604947"/>
    <n v="1328694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85687"/>
    <n v="9185687"/>
    <s v="M"/>
    <s v="ALEXANDER"/>
    <n v="0"/>
    <s v="CANOLES"/>
    <s v="ALVAREZ"/>
    <d v="1979-10-09T00:00:00"/>
    <s v="WNV531"/>
    <n v="0"/>
    <s v="CARTAGENA"/>
    <n v="13"/>
    <s v="BOLIVAR"/>
    <m/>
    <n v="3216909514"/>
    <n v="3144219276"/>
    <m/>
    <m/>
    <m/>
    <s v="15/10/2025"/>
    <n v="10"/>
    <n v="15"/>
    <n v="2017"/>
    <s v="DUSTER OROCH DYNAMIQUE MT 2000CC 4X2 2AB"/>
    <s v="F4RE412C014084"/>
    <s v="93Y9SR5B6HJ305770"/>
    <n v="8021002"/>
    <s v="RENAULT"/>
    <s v="RENAULT DUSTER "/>
    <n v="3.9165213172541749E-2"/>
    <n v="53900000"/>
    <s v="SURAMERICANA"/>
    <s v="PICKUP DOBLE CABINA"/>
    <s v="PARTICULAR"/>
    <s v="alexidal324@gmail.com"/>
    <n v="29970129"/>
    <n v="2111004.9900000002"/>
    <n v="1753953.77"/>
    <m/>
    <m/>
    <m/>
    <n v="30009913"/>
    <n v="2081362.96"/>
    <n v="1729044.5"/>
    <m/>
    <m/>
    <m/>
    <s v=""/>
    <s v=""/>
    <s v=""/>
    <m/>
    <m/>
    <m/>
    <m/>
    <m/>
    <m/>
    <m/>
    <m/>
    <m/>
    <x v="0"/>
    <s v="COS"/>
  </r>
  <r>
    <n v="25094902"/>
    <n v="25094902"/>
    <s v="F"/>
    <s v="GLORIA"/>
    <s v="INES"/>
    <s v="MACIAS"/>
    <s v="VASQUEZ"/>
    <d v="1952-10-11T00:00:00"/>
    <s v="LPT315"/>
    <n v="17001"/>
    <s v="MANIZALES"/>
    <n v="17"/>
    <s v="CALDAS"/>
    <m/>
    <n v="3113006084"/>
    <n v="0"/>
    <m/>
    <m/>
    <m/>
    <s v="31/10/2025"/>
    <n v="10"/>
    <n v="31"/>
    <n v="2023"/>
    <s v="FORTUNER [2] [F 2.4L SR TP 2400CC TD 7A"/>
    <s v="2GD1334601"/>
    <s v="8AJCB3GS0P2435131"/>
    <n v="9006173"/>
    <s v="TOYOTA"/>
    <s v="TOYOTA FORTUNER "/>
    <n v="9.0960302891234506E-3"/>
    <n v="217900000"/>
    <s v="MAPFRE"/>
    <s v="CAMIONETAPASAJ"/>
    <s v="PARTICULAR"/>
    <s v="gloriai.11@hotmail.com"/>
    <n v="161904289"/>
    <n v="1982025"/>
    <n v="1645567.63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424804"/>
    <n v="52424804"/>
    <s v="F"/>
    <s v="LIBIA"/>
    <s v="MILENA"/>
    <s v="HERNANDEZ"/>
    <s v="MEDINA"/>
    <d v="1978-02-03T00:00:00"/>
    <s v="LGV864"/>
    <n v="68001"/>
    <s v="BUCARAMANGA"/>
    <n v="68"/>
    <s v="SANTANDER"/>
    <m/>
    <n v="3003188445"/>
    <n v="0"/>
    <m/>
    <m/>
    <m/>
    <s v="27/10/2025"/>
    <n v="10"/>
    <n v="27"/>
    <n v="2023"/>
    <s v="CX30 GRAND TOURING LX TP 2500CC 7AB R18 TC"/>
    <s v="PY40453615"/>
    <s v="3MVDM4WLAPL205888"/>
    <n v="5606096"/>
    <s v="MAZDA"/>
    <s v="MAZDA CX30 "/>
    <n v="1.5930629880843261E-2"/>
    <n v="109100000"/>
    <s v="HDI-LIBERTY"/>
    <s v="CAMIONETA PASAJEROS"/>
    <s v="PARTICULAR"/>
    <s v="libiamilenah@gmail.com"/>
    <n v="29937344"/>
    <n v="1738031.72"/>
    <n v="1440530.86"/>
    <m/>
    <m/>
    <m/>
    <s v=""/>
    <s v=""/>
    <s v=""/>
    <m/>
    <m/>
    <m/>
    <n v="30051629"/>
    <n v="1730787.41"/>
    <n v="1434443.2"/>
    <m/>
    <m/>
    <m/>
    <m/>
    <m/>
    <m/>
    <m/>
    <m/>
    <m/>
    <x v="1"/>
    <s v="COS"/>
  </r>
  <r>
    <n v="20441392"/>
    <n v="20441392"/>
    <s v="F"/>
    <s v="OLGA"/>
    <s v="MERY"/>
    <s v="NEIRA"/>
    <s v="ROJAS"/>
    <d v="1961-09-11T00:00:00"/>
    <s v="DGT193"/>
    <n v="25473"/>
    <s v="MOSQUERA"/>
    <n v="25"/>
    <s v="CUNDINAMARCA"/>
    <m/>
    <n v="3138711750"/>
    <n v="3184648499"/>
    <m/>
    <m/>
    <m/>
    <s v="12/10/2026"/>
    <n v="10"/>
    <n v="12"/>
    <n v="2016"/>
    <s v="MARCH [FL] SENSE AT 1600CC 2AB"/>
    <s v="HR16884241H"/>
    <s v="3N1CK3CD4ZL382060"/>
    <n v="6401216"/>
    <s v="NISSAN"/>
    <s v="NISSAN MARCH "/>
    <n v="3.3129863760217981E-2"/>
    <n v="36700000"/>
    <s v="BOLIVAR"/>
    <s v="AUTOMOVIL"/>
    <s v="PARTICULAR"/>
    <s v="olganeira11@hotmail.com"/>
    <n v="161814878"/>
    <n v="1215866"/>
    <n v="1001735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534135"/>
    <n v="39534135"/>
    <s v="F"/>
    <s v="OLGA"/>
    <s v="CECILIA"/>
    <s v="GARCIA"/>
    <s v="CASAS"/>
    <d v="1965-01-06T00:00:00"/>
    <s v="LLP365"/>
    <n v="0"/>
    <s v="BOGOTA"/>
    <n v="25"/>
    <s v="BOGOTA"/>
    <m/>
    <n v="3217490531"/>
    <n v="3112131321"/>
    <m/>
    <m/>
    <m/>
    <s v="12/10/2025"/>
    <n v="10"/>
    <n v="12"/>
    <n v="2023"/>
    <s v="DUSTER [2] ZEN MT 1600CC 4X2"/>
    <s v="J759Q155368"/>
    <s v="9FBHJD20XPM378871"/>
    <n v="8006063"/>
    <s v="RENAULT"/>
    <s v="RENAULT DUSTER "/>
    <n v="1.9054726775956283E-2"/>
    <n v="73200000"/>
    <s v="HDI-LIBERTY"/>
    <s v="CAMIONETAPASAJ"/>
    <s v="PARTICULAR"/>
    <s v="olgacecilia.garcia.c@gmail.com"/>
    <n v="161838959"/>
    <n v="1394806"/>
    <n v="1152105.64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52439085"/>
    <n v="1152439085"/>
    <s v="F"/>
    <s v="ESTEFANIA"/>
    <n v="0"/>
    <s v="TOBON"/>
    <s v="CARO"/>
    <d v="1991-08-07T00:00:00"/>
    <s v="IHT971"/>
    <n v="5001"/>
    <s v="MEDELLIN"/>
    <n v="5"/>
    <s v="ANTIOQUIA"/>
    <m/>
    <n v="3504936931"/>
    <n v="3164880169"/>
    <m/>
    <m/>
    <m/>
    <s v="21/10/2025"/>
    <n v="10"/>
    <n v="21"/>
    <n v="2016"/>
    <s v="2 [2] Touring TP 1500CC 2AB"/>
    <s v="P540231819"/>
    <s v="3MDDJ2HAAGM103368"/>
    <n v="5601151"/>
    <s v="MAZDA"/>
    <s v="MAZDA 2 "/>
    <n v="3.8962067567567565E-2"/>
    <n v="48100000"/>
    <s v="HDI-LIBERTY"/>
    <s v="AUTOMOVIL"/>
    <s v="PARTICULAR"/>
    <s v="ESTEFA1507@HOTMAIL.COM"/>
    <n v="29928573"/>
    <n v="1874075.45"/>
    <n v="1554853.32"/>
    <m/>
    <m/>
    <m/>
    <n v="29993799"/>
    <n v="3605947.56"/>
    <n v="3010208.03"/>
    <m/>
    <m/>
    <m/>
    <s v=""/>
    <s v=""/>
    <s v=""/>
    <m/>
    <m/>
    <m/>
    <m/>
    <m/>
    <m/>
    <m/>
    <m/>
    <m/>
    <x v="0"/>
    <s v="COS"/>
  </r>
  <r>
    <n v="19128861"/>
    <n v="19128861"/>
    <s v="M"/>
    <s v="CARLOS"/>
    <s v="ARTURO"/>
    <s v="FUQUEN"/>
    <s v="GONZALEZ"/>
    <d v="1950-01-18T00:00:00"/>
    <s v="IDX444"/>
    <n v="0"/>
    <s v="BOGOTA"/>
    <n v="25"/>
    <s v="BOGOTA"/>
    <m/>
    <n v="3118340538"/>
    <n v="0"/>
    <m/>
    <m/>
    <m/>
    <s v="02/10/2025"/>
    <n v="10"/>
    <n v="2"/>
    <n v="2015"/>
    <s v="RIO SPICE 1.2 MT 1200CC 4P 2A"/>
    <s v="G4LAEP084958"/>
    <s v="KNADN411AF6444309"/>
    <n v="4601160"/>
    <s v="KIA"/>
    <s v="KIA RIO "/>
    <n v="3.7266118980169974E-2"/>
    <n v="35300000"/>
    <s v="ALLIANZ"/>
    <s v="AUTOMOVIL"/>
    <s v="PARTICULAR"/>
    <s v="carlosfuquen50@gmail.com"/>
    <n v="161908258"/>
    <n v="1315494"/>
    <n v="1085457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159201"/>
    <n v="91159201"/>
    <s v="M"/>
    <s v="SERGIO"/>
    <s v="FERNANDO"/>
    <s v="AMOROCHO"/>
    <s v="ORTEGA"/>
    <d v="1980-06-12T00:00:00"/>
    <s v="IPQ656"/>
    <n v="68276"/>
    <s v="FLORIDABLANCA"/>
    <n v="68"/>
    <s v="SANTANDER"/>
    <m/>
    <n v="3114627226"/>
    <n v="0"/>
    <m/>
    <m/>
    <m/>
    <s v="16/10/2025"/>
    <n v="10"/>
    <n v="16"/>
    <n v="2017"/>
    <s v="DUSTER [FL] DYNAMIQUE/INTEN MT 2000CC 4X2"/>
    <s v="E412C012660"/>
    <s v="NA"/>
    <n v="8006052"/>
    <s v="RENAULT"/>
    <s v="RENAULT DUSTER "/>
    <n v="2.4629783464566929E-2"/>
    <n v="50800000"/>
    <s v="EQUIDAD"/>
    <s v="CAMIONETAPASAJ"/>
    <s v="PARTICULAR"/>
    <s v="sergioamorocho@hotmail.com"/>
    <n v="161816284"/>
    <n v="1251193"/>
    <n v="1031422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40062"/>
    <n v="51740062"/>
    <s v="F"/>
    <s v="HILDA"/>
    <s v="RUBIELA"/>
    <s v="CASTELBLANCO"/>
    <s v="IBAÃ‘EZ"/>
    <d v="1964-06-29T00:00:00"/>
    <s v="LYM436"/>
    <n v="0"/>
    <s v="BOGOTA"/>
    <n v="25"/>
    <s v="BOGOTA"/>
    <m/>
    <n v="3125788453"/>
    <n v="0"/>
    <m/>
    <m/>
    <m/>
    <s v="30/10/2025"/>
    <n v="10"/>
    <n v="30"/>
    <n v="2024"/>
    <s v="CROSSTREK PREMIUM HYBRID AT 2000CC CT 4X"/>
    <s v="YY46013"/>
    <s v="JF1GUELL5RG017926"/>
    <n v="8608101"/>
    <s v="SUBARU"/>
    <s v="SUBARU CROSSTREK "/>
    <n v="2.8206233685518955E-2"/>
    <n v="160900000"/>
    <s v="HDI-LIBERTY"/>
    <s v="CAMPERO"/>
    <s v="PARTICULAR"/>
    <s v="hildaruby@yahoo.es"/>
    <n v="161857673"/>
    <n v="4538383"/>
    <n v="3793767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1549033"/>
    <n v="21549033"/>
    <s v="F"/>
    <s v="GLADYS"/>
    <n v="0"/>
    <s v="FLOREZ"/>
    <s v="ALVAREZ"/>
    <d v="1975-12-13T00:00:00"/>
    <s v="JOM910"/>
    <n v="5266"/>
    <s v="ENVIGADO"/>
    <n v="5"/>
    <s v="ANTIOQUIA"/>
    <m/>
    <n v="3155532132"/>
    <n v="3087126779"/>
    <m/>
    <m/>
    <m/>
    <s v="08/10/2025"/>
    <n v="10"/>
    <n v="8"/>
    <n v="2021"/>
    <s v="CAPTUR INTENS BOSE TP 2000CC"/>
    <s v="F4RE412C191225"/>
    <s v="93YRHACA4MJ381222"/>
    <n v="8006067"/>
    <s v="RENAULT"/>
    <s v="RENAULT CAPTUR "/>
    <n v="2.2747601156069365E-2"/>
    <n v="69200000"/>
    <s v="SURAMERICANA"/>
    <s v="CAMIONETAPASAJ"/>
    <s v="PARTICULAR"/>
    <s v="gladysf75@hotmail.com"/>
    <n v="161815111"/>
    <n v="1574134"/>
    <n v="1302802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09295857"/>
    <n v="1109295857"/>
    <s v="M"/>
    <s v="GERMAN"/>
    <s v="HUMBERTO"/>
    <s v="CASTAÃ‘O"/>
    <s v="VALDES"/>
    <d v="1990-07-21T00:00:00"/>
    <s v="GWW289"/>
    <n v="73283"/>
    <s v="FRESNO"/>
    <n v="73"/>
    <s v="TOLIMA"/>
    <m/>
    <n v="3167405001"/>
    <n v="0"/>
    <m/>
    <m/>
    <m/>
    <s v="24/10/2025"/>
    <n v="10"/>
    <n v="24"/>
    <n v="2020"/>
    <s v="PRADO [LC 150] TX-L [FL] [2] TP 3000CC 5P TD"/>
    <s v="1KDB021545"/>
    <s v="JTEBH3FJ7LK223630"/>
    <n v="9008220"/>
    <s v="TOYOTA"/>
    <s v="TOYOTA PRADO "/>
    <n v="1.8951417410714287E-2"/>
    <n v="268800000"/>
    <s v="MAPFRE"/>
    <s v="CAMPERO"/>
    <s v="PARTICULAR"/>
    <s v="germancoste036@gmail.com"/>
    <n v="161820079"/>
    <n v="5094141"/>
    <n v="4260790.79"/>
    <m/>
    <m/>
    <m/>
    <s v=""/>
    <s v=""/>
    <s v=""/>
    <m/>
    <m/>
    <m/>
    <s v=""/>
    <s v=""/>
    <s v=""/>
    <m/>
    <m/>
    <m/>
    <m/>
    <m/>
    <m/>
    <m/>
    <m/>
    <m/>
    <x v="3"/>
    <s v="COS"/>
  </r>
  <r>
    <n v="53105923"/>
    <n v="53105923"/>
    <s v="F"/>
    <s v="DANIELA"/>
    <n v="0"/>
    <s v="LEON"/>
    <s v="VELANDIA"/>
    <d v="1984-07-26T00:00:00"/>
    <s v="NIO145"/>
    <n v="0"/>
    <s v="BOGOTA"/>
    <n v="25"/>
    <s v="BOGOTA"/>
    <m/>
    <n v="3006861353"/>
    <n v="3142998124"/>
    <m/>
    <m/>
    <m/>
    <s v="19/10/2025"/>
    <n v="10"/>
    <n v="19"/>
    <n v="2024"/>
    <s v="SWIFT [4] HYBRID MT 1200CC 5P 6A"/>
    <s v="K12C5822092"/>
    <s v="JS2ZC53S0R6401153"/>
    <n v="8801057"/>
    <s v="SUZUKI"/>
    <s v="SUZUKI SWIFT "/>
    <n v="3.1600279411764708E-2"/>
    <n v="68000000"/>
    <s v="ALLIANZ"/>
    <s v="AUTOMOVIL"/>
    <s v="PARTICULAR"/>
    <s v="Danielaleonv@gmail.com"/>
    <n v="161916686"/>
    <n v="2148819"/>
    <n v="1785730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2327745"/>
    <n v="1022327745"/>
    <s v="M"/>
    <s v="ANDRES"/>
    <s v="FELIPE"/>
    <s v="BELTRAN"/>
    <s v="GALEANO"/>
    <d v="1986-11-12T00:00:00"/>
    <s v="LMX762"/>
    <n v="0"/>
    <s v="BOGOTA"/>
    <n v="25"/>
    <s v="BOGOTA"/>
    <m/>
    <n v="3176677594"/>
    <n v="0"/>
    <m/>
    <m/>
    <m/>
    <s v="27/10/2025"/>
    <n v="10"/>
    <n v="27"/>
    <n v="2023"/>
    <s v="OROCH [FL] INTENS OUTSIDER MT 1300CC T 4X4"/>
    <s v="H5HA460D044429"/>
    <s v="93Y9SR333PJ341809"/>
    <n v="8021011"/>
    <s v="RENAULT"/>
    <s v="RENAULT OROCH "/>
    <n v="3.2768058712121212E-2"/>
    <n v="105600000"/>
    <s v="MAPFRE"/>
    <s v="PICKUPDOBLECAB"/>
    <s v="PARTICULAR"/>
    <s v="and_beltran@hotmail.com"/>
    <n v="161910156"/>
    <n v="3460307"/>
    <n v="2887820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041882"/>
    <n v="70041882"/>
    <s v="M"/>
    <s v="FABIO"/>
    <n v="0"/>
    <s v="ORTIZ"/>
    <s v="VELASQUEZ"/>
    <d v="1952-07-16T00:00:00"/>
    <s v="KIY689"/>
    <n v="5360"/>
    <s v="ITAGÃœI"/>
    <n v="5"/>
    <s v="ANTIOQUIA"/>
    <m/>
    <n v="3117196189"/>
    <n v="0"/>
    <m/>
    <m/>
    <m/>
    <s v="28/10/2025"/>
    <n v="10"/>
    <n v="28"/>
    <n v="2011"/>
    <s v="TIIDA HB PREMIUM MT 1800CC 2AB A"/>
    <s v="MR18652984H"/>
    <s v="3N1BC1CD0ZK098864"/>
    <n v="6401145"/>
    <s v="NISSAN"/>
    <s v="NISSAN TIIDA "/>
    <n v="4.3833356643356643E-2"/>
    <n v="28600000"/>
    <s v="ALLIANZ"/>
    <s v="AUTOMOVIL"/>
    <s v="PARTICULAR"/>
    <s v="fabiortizv@hotmail.com"/>
    <n v="161864920"/>
    <n v="1253634"/>
    <n v="1033473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730905"/>
    <n v="43730905"/>
    <s v="F"/>
    <s v="LILIANA"/>
    <s v="MARIA"/>
    <s v="SANCHEZ"/>
    <s v="OCAMPO"/>
    <d v="1971-06-22T00:00:00"/>
    <s v="KTZ046"/>
    <n v="5631"/>
    <s v="SABANETA"/>
    <n v="5"/>
    <s v="ANTIOQUIA"/>
    <m/>
    <n v="3104542436"/>
    <n v="0"/>
    <m/>
    <m/>
    <m/>
    <s v="28/10/2025"/>
    <n v="10"/>
    <n v="28"/>
    <n v="2022"/>
    <s v="VERSA [2] EXCLUSIVE AT 1600CC TC RI"/>
    <s v="HR16434399V"/>
    <s v="3N1CN8AE0ZL110993"/>
    <n v="6401244"/>
    <s v="NISSAN"/>
    <s v="NISSAN VERSA "/>
    <n v="3.2602454417952315E-2"/>
    <n v="71300000"/>
    <s v="SURAMERICANA"/>
    <s v="AUTOMOVIL"/>
    <s v="PARTICULAR"/>
    <s v="ejecutivadecuenta@osl.com.co"/>
    <n v="161903586"/>
    <n v="2324555"/>
    <n v="1933407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65525"/>
    <n v="8665525"/>
    <s v="M"/>
    <s v="EDGARDO"/>
    <s v="EMILIO"/>
    <s v="PARDO"/>
    <s v="COLLANTE"/>
    <d v="1952-05-09T00:00:00"/>
    <s v="KSL897"/>
    <n v="20001"/>
    <s v="VALLEDUPAR"/>
    <n v="20"/>
    <s v="CESAR"/>
    <m/>
    <n v="3116976391"/>
    <n v="0"/>
    <m/>
    <m/>
    <m/>
    <s v="30/10/2025"/>
    <n v="10"/>
    <n v="30"/>
    <n v="2023"/>
    <s v="SANDERO [2] [FL LIFE + MT 1600CC 16V A"/>
    <s v="J759Q161575"/>
    <s v="9FB5SR0E5PM449479"/>
    <n v="8001206"/>
    <s v="RENAULT"/>
    <s v="RENAULT SANDERO "/>
    <n v="2.3368592321755026E-2"/>
    <n v="54700000"/>
    <s v="MAPFRE"/>
    <s v="AUTOMOVIL"/>
    <s v="PARTICULAR"/>
    <n v="0"/>
    <n v="161913297"/>
    <n v="1278262"/>
    <n v="1054169.87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0959060"/>
    <n v="50959060"/>
    <s v="F"/>
    <s v="JOSEFINA"/>
    <s v="GREGORIA"/>
    <s v="BETIN"/>
    <s v="MIZGER"/>
    <d v="1973-01-16T00:00:00"/>
    <s v="FQU169"/>
    <n v="0"/>
    <s v="MONTERIA"/>
    <n v="0"/>
    <s v="CÃ“RDOBA"/>
    <m/>
    <n v="3008155624"/>
    <n v="3135990718"/>
    <m/>
    <m/>
    <m/>
    <s v="23/10/2025"/>
    <n v="10"/>
    <n v="23"/>
    <n v="2019"/>
    <s v="PRADO [LC 150] TX-L [FL] [2] TP 3000CC 5P TD TC C"/>
    <s v="1KD2807236"/>
    <s v="JTEBH3FJ7KKR202744"/>
    <n v="9008220"/>
    <s v="TOYOTA"/>
    <s v="TOYOTA PRADO "/>
    <n v="1.9263762387122105E-2"/>
    <n v="254700000"/>
    <s v="SURAMERICANA"/>
    <s v="CAMPERO"/>
    <s v="PARTICULAR"/>
    <s v="jbmizger@yahoo.es"/>
    <n v="29928081"/>
    <n v="4906480.28"/>
    <n v="4103092.67"/>
    <m/>
    <m/>
    <m/>
    <s v=""/>
    <s v=""/>
    <s v=""/>
    <m/>
    <m/>
    <m/>
    <n v="30042525"/>
    <n v="35746429.829999998"/>
    <n v="30019016.66"/>
    <m/>
    <m/>
    <m/>
    <m/>
    <m/>
    <m/>
    <m/>
    <m/>
    <m/>
    <x v="3"/>
    <s v="COS"/>
  </r>
  <r>
    <n v="13256122"/>
    <n v="13256122"/>
    <s v="M"/>
    <s v="NUMA"/>
    <n v="0"/>
    <s v="VELANDIA"/>
    <s v="HERRERA"/>
    <d v="1953-01-18T00:00:00"/>
    <s v="NYK893"/>
    <n v="0"/>
    <s v="CUCUTA"/>
    <n v="54"/>
    <s v="NORTE DE SANTANDER"/>
    <m/>
    <n v="3158304538"/>
    <n v="0"/>
    <m/>
    <m/>
    <m/>
    <s v="09/10/2026"/>
    <n v="10"/>
    <n v="9"/>
    <n v="2024"/>
    <s v="LEAF [2] TEKNA AT 40KW ELECTRICO"/>
    <s v="EM57439927Z"/>
    <s v="SJNFAAZE1Z0197019"/>
    <n v="6401240"/>
    <s v="NISSAN"/>
    <s v="NISSAN LEAF "/>
    <n v="1.8886048576972833E-2"/>
    <n v="154600000"/>
    <s v="BOLIVAR"/>
    <s v="AUTOMOVIL"/>
    <s v="PARTICULAR"/>
    <n v="0"/>
    <n v="29974985"/>
    <n v="2919783.11"/>
    <n v="2433599.25"/>
    <m/>
    <m/>
    <m/>
    <s v=""/>
    <s v=""/>
    <s v=""/>
    <m/>
    <m/>
    <m/>
    <n v="30157178"/>
    <n v="13287073.17"/>
    <n v="11145607.710000001"/>
    <m/>
    <m/>
    <m/>
    <m/>
    <m/>
    <m/>
    <m/>
    <m/>
    <m/>
    <x v="3"/>
    <s v="COS"/>
  </r>
  <r>
    <n v="76304502"/>
    <n v="76304502"/>
    <s v="M"/>
    <s v="JESUS"/>
    <s v="ANDRES"/>
    <s v="LOPEZ"/>
    <s v="MOLANO"/>
    <d v="1965-12-25T00:00:00"/>
    <s v="JSO049"/>
    <n v="50001"/>
    <s v="VILLAVICENCIO"/>
    <n v="50"/>
    <s v="META"/>
    <m/>
    <n v="3186935525"/>
    <n v="0"/>
    <m/>
    <m/>
    <m/>
    <s v="15/10/2025"/>
    <n v="10"/>
    <n v="15"/>
    <n v="2022"/>
    <s v="CX5 [2] GRAND TOURING TP 2500CC 6AB R"/>
    <s v="PY21755480"/>
    <s v="JM7KF4WLAN0685532"/>
    <n v="5606088"/>
    <s v="MAZDA"/>
    <s v="MAZDA CX5 "/>
    <n v="2.3452003154574134E-2"/>
    <n v="126800000"/>
    <s v="HDI-LIBERTY"/>
    <s v="CAMIONETAPASAJ"/>
    <s v="PARTICULAR"/>
    <s v="jesusandreslopez@gmail.com"/>
    <n v="161946238"/>
    <n v="2973714"/>
    <n v="2478919.74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91307"/>
    <n v="41691307"/>
    <s v="F"/>
    <s v="MARIA"/>
    <s v="ESPERANZA"/>
    <s v="SERNA"/>
    <s v="ARISTIZABAL"/>
    <d v="1955-05-03T00:00:00"/>
    <s v="JXY263"/>
    <n v="0"/>
    <s v="BOGOTA"/>
    <n v="25"/>
    <s v="BOGOTA"/>
    <m/>
    <n v="3164715958"/>
    <n v="0"/>
    <m/>
    <m/>
    <m/>
    <s v="25/10/2025"/>
    <n v="10"/>
    <n v="25"/>
    <n v="2021"/>
    <s v="CAPTIVA [2] PREMIER TURBO TP 1500CC T 4X2"/>
    <s v="LJO18M72320430"/>
    <s v="LZWADAGA9MB024575"/>
    <n v="1606245"/>
    <s v="CHEVROLET"/>
    <s v="CHEVROLET CAPTIVA "/>
    <n v="1.5836752577319587E-2"/>
    <n v="77600000"/>
    <s v="HDI-LIBERTY"/>
    <s v="CAMIONETAPASAJ"/>
    <s v="PARTICULAR"/>
    <s v="ESPERANZASERNA41@GMAIL.COM"/>
    <n v="161809394"/>
    <n v="1228932"/>
    <n v="1012715.91"/>
    <m/>
    <m/>
    <m/>
    <s v=""/>
    <s v=""/>
    <s v=""/>
    <m/>
    <m/>
    <m/>
    <s v=""/>
    <s v=""/>
    <s v=""/>
    <m/>
    <m/>
    <m/>
    <m/>
    <m/>
    <m/>
    <m/>
    <m/>
    <m/>
    <x v="1"/>
    <s v="COS"/>
  </r>
  <r>
    <n v="8815495"/>
    <n v="8815495"/>
    <s v="M"/>
    <s v="GUILLERMO"/>
    <s v="LEON"/>
    <s v="GIRALDO"/>
    <s v="RAMIREZ"/>
    <d v="1965-05-23T00:00:00"/>
    <s v="JOR776"/>
    <n v="5088"/>
    <s v="BELLO"/>
    <n v="5"/>
    <s v="ANTIOQUIA"/>
    <m/>
    <n v="3052117880"/>
    <n v="3012057880"/>
    <m/>
    <m/>
    <m/>
    <s v="02/10/2025"/>
    <n v="10"/>
    <n v="2"/>
    <n v="2021"/>
    <s v="KWID OUTSIDER MT 1000CC 12V 4AB AB"/>
    <s v="B4DA405Q076664"/>
    <s v="93YRBB005MJ478511"/>
    <n v="8001195"/>
    <s v="RENAULT"/>
    <s v="RENAULT KWID "/>
    <n v="3.900711219512195E-2"/>
    <n v="36900000"/>
    <s v="SBS"/>
    <s v="AUTOMOVIL"/>
    <s v="PARTICULAR"/>
    <s v="guillermogiraldo2305@gmail.com"/>
    <n v="29944433"/>
    <n v="1439362.44"/>
    <n v="1189548.27"/>
    <m/>
    <m/>
    <m/>
    <n v="30005181"/>
    <n v="2514925.44"/>
    <n v="2093382.72"/>
    <m/>
    <m/>
    <m/>
    <s v=""/>
    <s v=""/>
    <s v=""/>
    <m/>
    <m/>
    <m/>
    <m/>
    <m/>
    <m/>
    <m/>
    <m/>
    <m/>
    <x v="0"/>
    <s v="COS"/>
  </r>
  <r>
    <n v="1026292979"/>
    <n v="1026292979"/>
    <s v="F"/>
    <s v="MONICA"/>
    <s v="FERNANDA"/>
    <s v="GIL"/>
    <s v="CALDAS"/>
    <d v="1995-11-07T00:00:00"/>
    <s v="LQX823"/>
    <n v="0"/>
    <s v="BOGOTA"/>
    <n v="25"/>
    <s v="BOGOTA"/>
    <m/>
    <n v="3125185944"/>
    <n v="0"/>
    <m/>
    <m/>
    <m/>
    <s v="09/10/2025"/>
    <n v="10"/>
    <n v="9"/>
    <n v="2023"/>
    <s v="ATECA [FL] STYLE SPORT TP 1400CC T CT"/>
    <s v="DJK175705"/>
    <s v="VSSZZZ5F1P6520177"/>
    <n v="8206014"/>
    <s v="SEAT"/>
    <s v="SEAT ATECA "/>
    <n v="1.9961117478510027E-2"/>
    <n v="104700000"/>
    <s v="MAPFRE"/>
    <s v="CAMIONETAPASAJ"/>
    <s v="PARTICULAR"/>
    <s v="mfcaldas39@gmail.com"/>
    <n v="161818695"/>
    <n v="2089929"/>
    <n v="1736243.09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460128"/>
    <n v="19460128"/>
    <s v="M"/>
    <s v="GUSTAVO"/>
    <s v="ADOLFO"/>
    <s v="GONZALEZ"/>
    <s v="HERNANDEZ"/>
    <d v="1961-09-27T00:00:00"/>
    <s v="JDR807"/>
    <n v="0"/>
    <s v="BOGOTA"/>
    <n v="25"/>
    <s v="BOGOTA"/>
    <m/>
    <n v="3113001374"/>
    <n v="0"/>
    <m/>
    <m/>
    <m/>
    <s v="24/10/2025"/>
    <n v="10"/>
    <n v="24"/>
    <n v="2017"/>
    <s v="RAV4 [4] [FL] STREET TP 2500CC 4X2 5"/>
    <s v="2ARF228080"/>
    <s v="JTMYF3EV5HJ090498"/>
    <n v="9006159"/>
    <s v="TOYOTA"/>
    <s v="TOYOTA RAV4 "/>
    <n v="1.2972415557830092E-2"/>
    <n v="97700000"/>
    <s v="HDI-LIBERTY"/>
    <s v="CAMIONETAPASAJ"/>
    <s v="PARTICULAR"/>
    <n v="0"/>
    <n v="161914635"/>
    <n v="1267405"/>
    <n v="1045046.2"/>
    <m/>
    <m/>
    <m/>
    <s v=""/>
    <s v=""/>
    <s v=""/>
    <m/>
    <m/>
    <m/>
    <s v=""/>
    <s v=""/>
    <s v=""/>
    <m/>
    <m/>
    <m/>
    <m/>
    <m/>
    <m/>
    <m/>
    <m/>
    <m/>
    <x v="2"/>
    <s v="COS"/>
  </r>
  <r>
    <n v="19219094"/>
    <n v="19219094"/>
    <s v="M"/>
    <s v="FRANCISCO"/>
    <s v="DE"/>
    <s v="BERNAL"/>
    <s v="VIEIRA"/>
    <d v="1953-10-04T00:00:00"/>
    <s v="FJW475"/>
    <n v="0"/>
    <s v="CHIA"/>
    <n v="25"/>
    <s v="CUNDINAMARCA"/>
    <m/>
    <n v="3214698930"/>
    <n v="0"/>
    <m/>
    <m/>
    <m/>
    <s v="05/10/2026"/>
    <n v="10"/>
    <n v="5"/>
    <n v="2019"/>
    <s v="SPORTAGE [4] VIBRANT TP 2000CC 4X4 2"/>
    <s v="G4NAJH007638"/>
    <s v="U5YPH81ABKL531617"/>
    <n v="4606104"/>
    <s v="KIA"/>
    <s v="KIA SPORTAGE "/>
    <n v="1.5238154897494305E-2"/>
    <n v="87800000"/>
    <s v="BOLIVAR"/>
    <s v="CAMIONETAPASAJ"/>
    <s v="PARTICULAR"/>
    <s v="rbernalv4@hotmail.com"/>
    <n v="161809888"/>
    <n v="1337910"/>
    <n v="1104294.44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093116"/>
    <n v="80093116"/>
    <s v="M"/>
    <s v="EDILBERTO"/>
    <n v="0"/>
    <s v="SANCHEZ"/>
    <s v="FORERO"/>
    <d v="1981-11-10T00:00:00"/>
    <s v="UCU271"/>
    <n v="0"/>
    <s v="BOGOTA"/>
    <n v="25"/>
    <s v="BOGOTA"/>
    <m/>
    <n v="3057725407"/>
    <n v="3006573035"/>
    <m/>
    <m/>
    <m/>
    <s v="08/10/2025"/>
    <n v="10"/>
    <n v="8"/>
    <n v="2015"/>
    <s v="CHEROKEE [4] LONGITUDE PLUS TP 3200CC 4X4 C"/>
    <s v="1C4PJMCS9FW523359"/>
    <s v="1C4PJMCS9FW523359"/>
    <n v="4206057"/>
    <s v="JEEP"/>
    <s v="JEEP CHEROKEE "/>
    <n v="2.9917688442211054E-2"/>
    <n v="59700000"/>
    <s v="MAPFRE"/>
    <s v="CAMIONETAPASAJ"/>
    <s v="PARTICULAR"/>
    <n v="0"/>
    <n v="161946099"/>
    <n v="1786086"/>
    <n v="1480912.3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765377"/>
    <n v="52765377"/>
    <s v="F"/>
    <s v="CAROLINA"/>
    <n v="0"/>
    <s v="MORALES"/>
    <s v="GUZMAN"/>
    <d v="1979-11-24T00:00:00"/>
    <s v="IEV549"/>
    <n v="0"/>
    <s v="BOGOTA"/>
    <n v="25"/>
    <s v="BOGOTA"/>
    <m/>
    <n v="3176393882"/>
    <n v="3003042529"/>
    <m/>
    <m/>
    <m/>
    <s v="15/10/2026"/>
    <n v="10"/>
    <n v="15"/>
    <n v="2015"/>
    <s v="Q5 3.0 TFSI SPORT TP 3000CC"/>
    <s v="CTV008393"/>
    <s v="WAUZZZ8RXFA038159"/>
    <n v="608009"/>
    <s v="AUDI"/>
    <s v="AUDI Q5 "/>
    <n v="2.171648E-2"/>
    <n v="75000000"/>
    <s v="BOLIVAR"/>
    <s v="CAMPERO"/>
    <s v="PARTICULAR"/>
    <s v="krolinex@hotmail.com"/>
    <n v="161803868"/>
    <n v="1628736"/>
    <n v="1348685.35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774461"/>
    <n v="30774461"/>
    <s v="F"/>
    <s v="MAYTE"/>
    <s v="DEL ROSARIO"/>
    <s v="MONTERO"/>
    <s v="LAGUNA"/>
    <d v="1969-11-21T00:00:00"/>
    <s v="JXM967"/>
    <n v="0"/>
    <s v="BOGOTA"/>
    <n v="25"/>
    <s v="BOGOTA"/>
    <m/>
    <n v="3158730498"/>
    <n v="3288730498"/>
    <m/>
    <m/>
    <m/>
    <s v="15/10/2025"/>
    <n v="10"/>
    <n v="15"/>
    <n v="2022"/>
    <s v="C4 [3] CACTUS FEEL TP 1600CC 6AB A"/>
    <s v="10DGAG0023579"/>
    <s v="9350WNFPVNB509490"/>
    <n v="1806038"/>
    <s v="CITROEN"/>
    <s v="CITROEN C4 "/>
    <n v="2.2567769230769232E-2"/>
    <n v="65000000"/>
    <s v="HDI-LIBERTY"/>
    <s v="CAMIONETAPASAJ"/>
    <s v="PARTICULAR"/>
    <s v="PUERTOSONAR@GMAIL.COM"/>
    <n v="161918206"/>
    <n v="1466905"/>
    <n v="1212693.64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7176433"/>
    <n v="77176433"/>
    <s v="M"/>
    <s v="JOSE"/>
    <s v="ALEXANDER"/>
    <s v="MEZA"/>
    <s v="CASTRO"/>
    <d v="1974-08-10T00:00:00"/>
    <s v="JVL552"/>
    <n v="20001"/>
    <s v="VALLEDUPAR"/>
    <n v="20"/>
    <s v="CESAR"/>
    <m/>
    <n v="3147390680"/>
    <n v="0"/>
    <m/>
    <m/>
    <m/>
    <s v="18/10/2025"/>
    <n v="10"/>
    <n v="18"/>
    <n v="2021"/>
    <s v="RANGER [5] [FL]  XLS MT 2500CC 4X2"/>
    <s v="EV2QMJ227288"/>
    <s v="8AFAR22DXMJ227288"/>
    <n v="3021080"/>
    <s v="FORD"/>
    <s v="FORD RANGER "/>
    <n v="3.2053199330143542E-2"/>
    <n v="104500000"/>
    <s v="BOLIVAR"/>
    <s v="PICKUP DOBLE CABINA"/>
    <s v="PARTICULAR"/>
    <s v="Alex.Mezacastro@Yahoo.Com"/>
    <n v="29929609"/>
    <n v="3349559.33"/>
    <n v="2794755.74"/>
    <m/>
    <m/>
    <m/>
    <s v=""/>
    <s v=""/>
    <s v=""/>
    <m/>
    <m/>
    <m/>
    <n v="30045699"/>
    <n v="8321031.5599999996"/>
    <n v="6972463.5"/>
    <m/>
    <m/>
    <m/>
    <m/>
    <m/>
    <m/>
    <m/>
    <m/>
    <m/>
    <x v="0"/>
    <s v="COS"/>
  </r>
  <r>
    <n v="39305399"/>
    <n v="39305399"/>
    <s v="F"/>
    <s v="ILIA"/>
    <s v="ANTONIA"/>
    <s v="SANTOS"/>
    <s v="BLANDON"/>
    <d v="1971-07-19T00:00:00"/>
    <s v="FOK848"/>
    <n v="0"/>
    <s v="BOGOTA"/>
    <n v="25"/>
    <s v="BOGOTA"/>
    <m/>
    <n v="3007787620"/>
    <n v="0"/>
    <m/>
    <m/>
    <m/>
    <s v="20/10/2025"/>
    <n v="10"/>
    <n v="20"/>
    <n v="2019"/>
    <s v="STEPWAY [2] DYNAMIQUE / INT MT 1600CC AA 16"/>
    <s v="2842Q204456"/>
    <s v="9FB5SRC9GKM634665"/>
    <n v="8001177"/>
    <s v="RENAULT"/>
    <s v="RENAULT STEPWAY "/>
    <n v="2.484252566735113E-2"/>
    <n v="48700000"/>
    <s v="EQUIDAD"/>
    <s v="AUTOMOVIL"/>
    <s v="PARTICULAR"/>
    <s v="iliasantos@yahoo.es"/>
    <n v="161787940"/>
    <n v="1209831"/>
    <n v="996664.98"/>
    <m/>
    <m/>
    <m/>
    <s v=""/>
    <s v=""/>
    <s v=""/>
    <m/>
    <m/>
    <m/>
    <s v=""/>
    <s v=""/>
    <s v=""/>
    <m/>
    <m/>
    <m/>
    <m/>
    <m/>
    <m/>
    <m/>
    <m/>
    <m/>
    <x v="1"/>
    <s v="COS"/>
  </r>
  <r>
    <n v="75074074"/>
    <n v="75074074"/>
    <s v="M"/>
    <s v="PAULO"/>
    <s v="CESAR"/>
    <s v="VALENCIA"/>
    <s v="CHALARCA"/>
    <d v="1974-06-07T00:00:00"/>
    <s v="LRV527"/>
    <n v="5001"/>
    <s v="MEDELLIN"/>
    <n v="5"/>
    <s v="ANTIOQUIA"/>
    <m/>
    <n v="3115093477"/>
    <n v="0"/>
    <m/>
    <m/>
    <m/>
    <s v="18/10/2025"/>
    <n v="10"/>
    <n v="18"/>
    <n v="2023"/>
    <s v="DUSTER [2] INTENS MT 1600CC 4X2"/>
    <s v="J759Q164956"/>
    <s v="9FBHJD205PM428866"/>
    <n v="8006065"/>
    <s v="RENAULT"/>
    <s v="RENAULT DUSTER "/>
    <n v="2.8186674937343361E-2"/>
    <n v="79800000"/>
    <s v="HDI-LIBERTY"/>
    <s v="CAMIONETA PASAJEROS"/>
    <s v="PARTICULAR"/>
    <s v="pol-6071@hotmail.com"/>
    <n v="29959182"/>
    <n v="2249296.66"/>
    <n v="1870165.26"/>
    <m/>
    <m/>
    <m/>
    <s v=""/>
    <s v=""/>
    <s v=""/>
    <m/>
    <m/>
    <m/>
    <n v="30044815"/>
    <n v="3084111.55"/>
    <n v="2571690.38"/>
    <m/>
    <m/>
    <m/>
    <m/>
    <m/>
    <m/>
    <m/>
    <m/>
    <m/>
    <x v="0"/>
    <s v="COS"/>
  </r>
  <r>
    <n v="52713595"/>
    <n v="52713595"/>
    <s v="F"/>
    <s v="DIANA"/>
    <s v="LUCIA"/>
    <s v="PACHON"/>
    <s v="GUZMAN"/>
    <d v="1981-07-15T00:00:00"/>
    <s v="HSV724"/>
    <n v="0"/>
    <s v="BOGOTA"/>
    <n v="25"/>
    <s v="BOGOTA"/>
    <m/>
    <n v="3124193747"/>
    <n v="0"/>
    <m/>
    <m/>
    <m/>
    <s v="31/10/2025"/>
    <n v="10"/>
    <n v="31"/>
    <n v="2014"/>
    <s v="JETTA [5] EUROPA MT 2000CC"/>
    <s v="CBP548278"/>
    <s v="3VWBV49M6EM024618"/>
    <n v="9201125"/>
    <s v="VOLKSWAGEN"/>
    <s v="VOLKSWAGEN JETTA "/>
    <n v="3.5601955191256834E-2"/>
    <n v="36600000"/>
    <s v="BOLIVAR"/>
    <s v="AUTOMOVIL"/>
    <s v="PARTICULAR"/>
    <s v="dianapachon26@hotmail.com"/>
    <n v="29959839"/>
    <n v="1303031.56"/>
    <n v="1074984.5"/>
    <m/>
    <m/>
    <m/>
    <n v="29987329"/>
    <n v="1287724.6200000001"/>
    <n v="1062121.53"/>
    <m/>
    <m/>
    <m/>
    <s v=""/>
    <s v=""/>
    <s v=""/>
    <m/>
    <m/>
    <m/>
    <m/>
    <m/>
    <m/>
    <m/>
    <m/>
    <m/>
    <x v="0"/>
    <s v="COS"/>
  </r>
  <r>
    <n v="13845489"/>
    <n v="13845489"/>
    <s v="M"/>
    <s v="OSCAR"/>
    <n v="0"/>
    <s v="MANTILLA"/>
    <s v="RODRIGUEZ"/>
    <d v="1956-03-05T00:00:00"/>
    <s v="DUR341"/>
    <n v="68001"/>
    <s v="BUCARAMANGA"/>
    <n v="68"/>
    <s v="SANTANDER"/>
    <m/>
    <n v="3164964710"/>
    <n v="3053358923"/>
    <m/>
    <m/>
    <m/>
    <s v="05/10/2025"/>
    <n v="10"/>
    <n v="5"/>
    <n v="2019"/>
    <s v="X1 [F48] sDrive 18 TP 2000CC TD CT"/>
    <n v="71105324"/>
    <s v="WBAHT710XK5K68980"/>
    <n v="806030"/>
    <s v="BMW"/>
    <s v="BMW X1 "/>
    <n v="3.4960397727272725E-2"/>
    <n v="105600000"/>
    <s v="ALLIANZ"/>
    <s v="CAMIONETAPASAJ"/>
    <s v="PARTICULAR"/>
    <s v="mantioscar56@hotmail.com"/>
    <n v="161850620"/>
    <n v="3691818"/>
    <n v="3082368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915935"/>
    <n v="16915935"/>
    <s v="M"/>
    <s v="MANUEL"/>
    <s v="ALEJANDRO"/>
    <s v="PEREZ"/>
    <n v="0"/>
    <d v="1980-08-12T00:00:00"/>
    <s v="NXT869"/>
    <n v="76001"/>
    <s v="CALI"/>
    <n v="76"/>
    <s v="VALLE DEL CAUCA"/>
    <m/>
    <n v="3117474310"/>
    <n v="0"/>
    <m/>
    <m/>
    <m/>
    <s v="09/10/2025"/>
    <n v="10"/>
    <n v="9"/>
    <n v="2025"/>
    <s v="KONA [2] LIMITED AT 1600CC 4X2 6"/>
    <s v="G4LLRU434401"/>
    <s v="KMHHB811GSU075403"/>
    <n v="3206138"/>
    <s v="HYUNDAI"/>
    <s v="HYUNDAI KONA "/>
    <n v="2.4659248226950356E-2"/>
    <n v="141000000"/>
    <s v="HDI-LIBERTY"/>
    <s v="CAMIONETAPASAJ"/>
    <s v="PARTICULAR"/>
    <n v="0"/>
    <n v="161884452"/>
    <n v="3476954"/>
    <n v="2901810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11339"/>
    <n v="52911339"/>
    <s v="F"/>
    <s v="JENNY"/>
    <s v="PAOLA"/>
    <s v="BOTINA"/>
    <s v="NARANJO"/>
    <d v="1982-06-18T00:00:00"/>
    <s v="NXS579"/>
    <n v="0"/>
    <s v="BOGOTA"/>
    <n v="25"/>
    <s v="BOGOTA"/>
    <m/>
    <n v="3046591177"/>
    <n v="0"/>
    <m/>
    <m/>
    <m/>
    <s v="03/10/2025"/>
    <n v="10"/>
    <n v="3"/>
    <n v="2025"/>
    <s v="K3 ZENITH AT 1600CC 4P 6A"/>
    <s v="G4FGRE060531"/>
    <s v="3KPFC41ABSE068338"/>
    <n v="4601329"/>
    <s v="KIA"/>
    <s v="KIA K3 "/>
    <n v="1.7619778032036616E-2"/>
    <n v="87400000"/>
    <s v="ALLIANZ"/>
    <s v="AUTOMOVIL"/>
    <s v="PARTICULAR"/>
    <s v="paolabotina@yahoo.com"/>
    <n v="29930764"/>
    <n v="1539968.6"/>
    <n v="1274091.26"/>
    <m/>
    <m/>
    <m/>
    <s v=""/>
    <s v=""/>
    <s v=""/>
    <m/>
    <m/>
    <m/>
    <n v="30047720"/>
    <n v="2652554.02"/>
    <n v="2209036.9900000002"/>
    <m/>
    <m/>
    <m/>
    <m/>
    <m/>
    <m/>
    <m/>
    <m/>
    <m/>
    <x v="1"/>
    <s v="COS"/>
  </r>
  <r>
    <n v="39768611"/>
    <n v="39768611"/>
    <s v="F"/>
    <s v="SANDRA"/>
    <n v="0"/>
    <s v="GUTIERREZ"/>
    <s v="BUSTAMANTE"/>
    <d v="1967-09-05T00:00:00"/>
    <s v="ZXV805"/>
    <n v="0"/>
    <s v="BOGOTA"/>
    <n v="25"/>
    <s v="BOGOTA"/>
    <m/>
    <n v="3158996190"/>
    <n v="0"/>
    <m/>
    <m/>
    <m/>
    <s v="12/10/2026"/>
    <n v="10"/>
    <n v="12"/>
    <n v="2015"/>
    <s v="SPORTAGE [3] [F REVOLUTION TP 2000CC TD 2A"/>
    <s v="D4HAEH195333"/>
    <s v="KNAPB813BF7625880"/>
    <n v="4606088"/>
    <s v="KIA"/>
    <s v="KIA SPORTAGE "/>
    <n v="1.8674802110817942E-2"/>
    <n v="75800000"/>
    <s v="BOLIVAR"/>
    <s v="CAMIONETAPASAJ"/>
    <s v="PARTICULAR"/>
    <s v="sandragutgon@gmail.com"/>
    <n v="161916692"/>
    <n v="1415550"/>
    <n v="1169537.8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662559"/>
    <n v="16662559"/>
    <s v="M"/>
    <s v="CARLOS"/>
    <s v="ALBERTO"/>
    <s v="ROMERO"/>
    <s v="PEREZ"/>
    <d v="1961-11-24T00:00:00"/>
    <s v="KOR191"/>
    <n v="76001"/>
    <s v="CALI"/>
    <n v="76"/>
    <s v="VALLE DEL CAUCA"/>
    <m/>
    <n v="3007777536"/>
    <n v="3178865967"/>
    <m/>
    <m/>
    <m/>
    <s v="04/10/2025"/>
    <n v="10"/>
    <n v="4"/>
    <n v="2022"/>
    <s v="BALENO GL MT 1400CC 5P 2A"/>
    <s v="K14BN4188616"/>
    <s v="MBHWB52S8NG739528"/>
    <n v="8801041"/>
    <s v="SUZUKI"/>
    <s v="SUZUKI BALENO "/>
    <n v="3.1172222222222223E-2"/>
    <n v="56700000"/>
    <s v="HDI-LIBERTY"/>
    <s v="AUTOMOVIL"/>
    <s v="PARTICULAR"/>
    <s v="carlosromerop61@gmail.com"/>
    <n v="161911515"/>
    <n v="1767465"/>
    <n v="1465264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35796"/>
    <n v="52435796"/>
    <s v="F"/>
    <s v="ANDREA"/>
    <s v="CECILIA"/>
    <s v="GAMBOA"/>
    <s v="SABOGAL"/>
    <d v="1977-08-23T00:00:00"/>
    <s v="LNZ127"/>
    <n v="0"/>
    <s v="BOGOTA"/>
    <n v="25"/>
    <s v="BOGOTA"/>
    <m/>
    <n v="3114913189"/>
    <n v="3183555817"/>
    <m/>
    <m/>
    <m/>
    <s v="09/10/2025"/>
    <n v="10"/>
    <n v="9"/>
    <n v="2024"/>
    <s v="X TRAIL[T33] e-POWER EXCLUSI AT 1500CC 6AB A"/>
    <s v="BM46049290A"/>
    <s v="JN1T33JB9Z0000519"/>
    <n v="6406154"/>
    <s v="NISSAN"/>
    <s v="NISSAN X "/>
    <n v="9.4964689131466547E-3"/>
    <n v="210700000"/>
    <s v="MAPFRE"/>
    <s v="CAMIONETAPASAJ"/>
    <s v="PARTICULAR"/>
    <s v="agamboas@davivienda.com"/>
    <n v="161912161"/>
    <n v="2000906"/>
    <n v="1661433.92"/>
    <m/>
    <m/>
    <m/>
    <s v=""/>
    <s v=""/>
    <s v=""/>
    <m/>
    <m/>
    <m/>
    <s v=""/>
    <s v=""/>
    <s v=""/>
    <m/>
    <m/>
    <m/>
    <m/>
    <m/>
    <m/>
    <m/>
    <m/>
    <m/>
    <x v="2"/>
    <s v="COS"/>
  </r>
  <r>
    <n v="70044010"/>
    <n v="70044010"/>
    <s v="M"/>
    <s v="GONZALO"/>
    <s v="DE JESUS"/>
    <s v="PIEDRAHITA"/>
    <s v="TORO"/>
    <d v="1952-11-09T00:00:00"/>
    <s v="JPU768"/>
    <n v="5631"/>
    <s v="SABANETA"/>
    <n v="5"/>
    <s v="ANTIOQUIA"/>
    <m/>
    <n v="3054353104"/>
    <n v="0"/>
    <m/>
    <m/>
    <m/>
    <s v="14/10/2025"/>
    <n v="10"/>
    <n v="14"/>
    <n v="2021"/>
    <s v="LOGAN [2] [FL] INTENS TP 1600CC 16V A"/>
    <s v="J759Q027448"/>
    <s v="9FB4SR4DXMM645577"/>
    <n v="8001204"/>
    <s v="RENAULT"/>
    <s v="RENAULT LOGAN "/>
    <n v="3.8447695167286244E-2"/>
    <n v="53800000"/>
    <s v="ALLIANZ"/>
    <s v="AUTOMOVIL"/>
    <s v="PARTICULAR"/>
    <s v="gonzalop52@yahoo.com"/>
    <n v="161901498"/>
    <n v="2068486"/>
    <n v="1718223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15783"/>
    <n v="52715783"/>
    <s v="F"/>
    <s v="FRANCY"/>
    <s v="MILENA"/>
    <s v="RUBIANO"/>
    <s v="RODRIGUEZ"/>
    <d v="1981-09-10T00:00:00"/>
    <s v="LRK424"/>
    <n v="0"/>
    <s v="BOGOTA"/>
    <n v="25"/>
    <s v="BOGOTA"/>
    <m/>
    <n v="3203497751"/>
    <n v="3204498767"/>
    <m/>
    <m/>
    <m/>
    <s v="27/10/2025"/>
    <n v="10"/>
    <n v="27"/>
    <n v="2023"/>
    <s v="PRADO [LC 150] TX-L [FL] [2] TP 4000CC 5P TC CT"/>
    <s v="1GRC587070"/>
    <s v="JTEBU3FJ4P5096268"/>
    <n v="9008221"/>
    <s v="TOYOTA"/>
    <s v="TOYOTA PRADO "/>
    <n v="1.0590224051966293E-2"/>
    <n v="284800000"/>
    <s v="MAPFRE"/>
    <s v="CAMPERO"/>
    <s v="PARTICULAR"/>
    <s v="frubiano81@gmail.com"/>
    <n v="29973405"/>
    <n v="3016095.81"/>
    <n v="2514534.29"/>
    <m/>
    <m/>
    <m/>
    <s v=""/>
    <s v=""/>
    <s v=""/>
    <m/>
    <m/>
    <m/>
    <n v="30155476"/>
    <n v="3189794.51"/>
    <n v="2660499.59"/>
    <m/>
    <m/>
    <m/>
    <m/>
    <m/>
    <m/>
    <m/>
    <m/>
    <m/>
    <x v="2"/>
    <s v="COS"/>
  </r>
  <r>
    <n v="1152439944"/>
    <n v="1152439944"/>
    <s v="F"/>
    <s v="ANABEL"/>
    <n v="0"/>
    <s v="TAMAYO"/>
    <s v="TORRES"/>
    <d v="1987-12-17T00:00:00"/>
    <s v="KRW564"/>
    <n v="0"/>
    <s v="BOGOTA"/>
    <n v="25"/>
    <s v="BOGOTA"/>
    <m/>
    <n v="3024321610"/>
    <n v="3133041713"/>
    <m/>
    <m/>
    <m/>
    <s v="05/10/2026"/>
    <n v="10"/>
    <n v="5"/>
    <n v="2021"/>
    <s v="BRONCO SPORT BIG BEND TP 1500CC T 4X4"/>
    <s v="MRB16625"/>
    <s v="3FMCR9B61MRB16625"/>
    <n v="3006147"/>
    <s v="FORD"/>
    <s v="FORD BRONCO "/>
    <n v="2.8380288372093023E-2"/>
    <n v="107500000"/>
    <s v="BOLIVAR"/>
    <s v="CAMIONETAPASAJ"/>
    <s v="PARTICULAR"/>
    <s v="lgas1228@hotmail.com"/>
    <n v="161771636"/>
    <n v="3050881"/>
    <n v="2543765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725495"/>
    <n v="70725495"/>
    <s v="M"/>
    <s v="JOSE"/>
    <s v="HELI"/>
    <s v="SANCHEZ"/>
    <s v="CACANTE"/>
    <d v="1967-06-13T00:00:00"/>
    <s v="NNR889"/>
    <n v="5266"/>
    <s v="ENVIGADO"/>
    <n v="5"/>
    <s v="ANTIOQUIA"/>
    <m/>
    <n v="3164494446"/>
    <n v="3162295883"/>
    <m/>
    <m/>
    <m/>
    <s v="31/10/2025"/>
    <n v="10"/>
    <n v="31"/>
    <n v="2024"/>
    <s v="COROLLA [12] [F SE-G HYBRID TP 1800CC 7AB A"/>
    <s v="2ZR2Y53479"/>
    <s v="9BRBZ3BE8R4058154"/>
    <n v="9001146"/>
    <s v="TOYOTA"/>
    <s v="TOYOTA COROLLA "/>
    <n v="2.5608086003372683E-2"/>
    <n v="118600000"/>
    <s v="HDI-LIBERTY"/>
    <s v="AUTOMOVIL"/>
    <s v="PARTICULAR"/>
    <s v="jsanchezafin@gmail.com"/>
    <n v="161928550"/>
    <n v="3037119"/>
    <n v="2532200.7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011727"/>
    <n v="28011727"/>
    <s v="F"/>
    <s v="MARIA"/>
    <s v="EUGENIA"/>
    <s v="CARRILLO"/>
    <s v="DAZA"/>
    <d v="1950-11-15T00:00:00"/>
    <s v="JJL005"/>
    <n v="68081"/>
    <s v="BARRANCABERMEJA"/>
    <n v="68"/>
    <s v="SANTANDER"/>
    <m/>
    <n v="3157278119"/>
    <n v="3125327932"/>
    <m/>
    <m/>
    <m/>
    <s v="19/10/2025"/>
    <n v="10"/>
    <n v="19"/>
    <n v="2017"/>
    <s v="FIESTA [7] HATCHBACK TITANIUM MT 1600CC 5P"/>
    <s v="HM101829"/>
    <s v="3FADP4FJ7HM101829"/>
    <n v="3001149"/>
    <s v="FORD"/>
    <s v="FORD FIESTA "/>
    <n v="2.928641451990632E-2"/>
    <n v="42700000"/>
    <s v="MAPFRE"/>
    <s v="AUTOMOVIL"/>
    <s v="PARTICULAR"/>
    <n v="0"/>
    <n v="29951805"/>
    <n v="1250529.8999999999"/>
    <n v="1030865.46"/>
    <m/>
    <m/>
    <m/>
    <n v="29979237"/>
    <n v="1986350.14"/>
    <n v="1649201.8"/>
    <m/>
    <m/>
    <m/>
    <s v=""/>
    <s v=""/>
    <s v=""/>
    <m/>
    <m/>
    <m/>
    <m/>
    <m/>
    <m/>
    <m/>
    <m/>
    <m/>
    <x v="1"/>
    <s v="COS"/>
  </r>
  <r>
    <n v="21962103"/>
    <n v="21962103"/>
    <s v="F"/>
    <s v="LUCY"/>
    <s v="DE JESUS"/>
    <s v="CANO"/>
    <s v="PEREZ"/>
    <d v="1949-12-24T00:00:00"/>
    <s v="KHR322"/>
    <n v="5615"/>
    <s v="RIONEGRO"/>
    <n v="5"/>
    <s v="ANTIOQUIA"/>
    <m/>
    <n v="3105447750"/>
    <n v="0"/>
    <m/>
    <m/>
    <m/>
    <s v="04/10/2025"/>
    <n v="10"/>
    <n v="4"/>
    <n v="2011"/>
    <s v="CRV [3] EX AT 2400CC CT"/>
    <s v="K24Z16551577"/>
    <s v="3CZRE4850BG600328"/>
    <n v="3408047"/>
    <s v="HONDA"/>
    <s v="HONDA CRV "/>
    <n v="2.9016402277039846E-2"/>
    <n v="52700000"/>
    <s v="SURAMERICANA"/>
    <s v="CAMPERO"/>
    <s v="PARTICULAR"/>
    <s v="lucycanop24@gmail.com"/>
    <n v="29946573"/>
    <n v="1529164.4"/>
    <n v="1265012.1000000001"/>
    <m/>
    <m/>
    <m/>
    <n v="30006246"/>
    <n v="1616890.58"/>
    <n v="1338731.58"/>
    <m/>
    <m/>
    <m/>
    <s v=""/>
    <s v=""/>
    <s v=""/>
    <m/>
    <m/>
    <m/>
    <m/>
    <m/>
    <m/>
    <m/>
    <m/>
    <m/>
    <x v="1"/>
    <s v="COS"/>
  </r>
  <r>
    <n v="7917611"/>
    <n v="7917611"/>
    <s v="M"/>
    <s v="CARLOS"/>
    <s v="FRANCISCO"/>
    <s v="CHIMA"/>
    <s v="SIERRA"/>
    <d v="1978-03-14T00:00:00"/>
    <s v="JPU984"/>
    <n v="5266"/>
    <s v="ENVIGADO"/>
    <n v="5"/>
    <s v="ANTIOQUIA"/>
    <m/>
    <n v="3108405698"/>
    <n v="3137590544"/>
    <m/>
    <m/>
    <m/>
    <s v="03/10/2025"/>
    <n v="10"/>
    <n v="3"/>
    <n v="2021"/>
    <s v="SENTRA B18 SR TP 2000CC 6AB ABS R1"/>
    <s v="MR20135220J"/>
    <s v="3N1AB8AE2ZY600869"/>
    <n v="6401253"/>
    <s v="NISSAN"/>
    <s v="NISSAN SENTRA "/>
    <n v="2.6827254007884362E-2"/>
    <n v="76100000"/>
    <s v="SURAMERICANA"/>
    <s v="AUTOMOVIL"/>
    <s v="PARTICULAR"/>
    <s v="carloschima@gmail.com"/>
    <n v="29954540"/>
    <n v="2041554.03"/>
    <n v="1695591.62"/>
    <m/>
    <m/>
    <m/>
    <s v=""/>
    <s v=""/>
    <s v=""/>
    <m/>
    <m/>
    <m/>
    <n v="30035509"/>
    <n v="2462352.2999999998"/>
    <n v="2049203.61"/>
    <m/>
    <m/>
    <m/>
    <m/>
    <m/>
    <m/>
    <m/>
    <m/>
    <m/>
    <x v="0"/>
    <s v="COS"/>
  </r>
  <r>
    <n v="9079797"/>
    <n v="9079797"/>
    <s v="M"/>
    <s v="JOSE"/>
    <s v="VICENTE"/>
    <s v="OSORIO"/>
    <s v="CHAGUI"/>
    <d v="1952-04-05T00:00:00"/>
    <s v="NHL611"/>
    <n v="0"/>
    <s v="CARTAGENA"/>
    <n v="13"/>
    <s v="BOLIVAR"/>
    <m/>
    <n v="3157310633"/>
    <n v="0"/>
    <m/>
    <m/>
    <m/>
    <s v="23/10/2025"/>
    <n v="10"/>
    <n v="23"/>
    <n v="2025"/>
    <s v="SPORTAGE [5] NQ5 ZENITH TP 2000CC 6AB ABS TC"/>
    <s v="G4NLRH031329"/>
    <s v="U5YPV81DBSL343843"/>
    <n v="4606152"/>
    <s v="KIA"/>
    <s v="KIA SPORTAGE "/>
    <n v="1.5328190053763442E-2"/>
    <n v="148800000"/>
    <s v="HDI-LIBERTY"/>
    <s v="CAMIONETA PASAJEROS"/>
    <s v="PARTICULAR"/>
    <s v="doctorosorio@gmail.com"/>
    <n v="29929479"/>
    <n v="2280834.6800000002"/>
    <n v="1896667.8"/>
    <m/>
    <m/>
    <m/>
    <s v=""/>
    <s v=""/>
    <s v=""/>
    <m/>
    <m/>
    <m/>
    <n v="30045421"/>
    <n v="2549269.46"/>
    <n v="2122243.2400000002"/>
    <m/>
    <m/>
    <m/>
    <m/>
    <m/>
    <m/>
    <m/>
    <m/>
    <m/>
    <x v="3"/>
    <s v="COS"/>
  </r>
  <r>
    <n v="52155953"/>
    <n v="52155953"/>
    <s v="F"/>
    <s v="JANNETH"/>
    <n v="0"/>
    <s v="VARGAS"/>
    <s v="UZETA"/>
    <d v="1973-11-05T00:00:00"/>
    <s v="NLU284"/>
    <n v="0"/>
    <s v="BOGOTA"/>
    <n v="25"/>
    <s v="BOGOTA"/>
    <m/>
    <n v="3124975370"/>
    <n v="0"/>
    <m/>
    <m/>
    <m/>
    <s v="30/10/2025"/>
    <n v="10"/>
    <n v="30"/>
    <n v="2025"/>
    <s v="SONET VIBRANT TP 1500CC 6AB A"/>
    <s v="G4FLR1142331"/>
    <s v="LJD3BA1DES0026731"/>
    <n v="4606148"/>
    <s v="KIA"/>
    <s v="KIA SONET "/>
    <n v="1.8944667405764965E-2"/>
    <n v="90200000"/>
    <s v="MAPFRE"/>
    <s v="CAMIONETAPASAJ"/>
    <s v="PARTICULAR"/>
    <s v="jncorreo10@gmail.com"/>
    <n v="161806303"/>
    <n v="1708809"/>
    <n v="1415973.7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691595"/>
    <n v="52691595"/>
    <s v="F"/>
    <s v="LINA"/>
    <s v="MARIA"/>
    <s v="MANTILLA"/>
    <s v="CHAVEZ"/>
    <d v="1979-06-20T00:00:00"/>
    <s v="JSR178"/>
    <n v="5001"/>
    <s v="MEDELLIN"/>
    <n v="5"/>
    <s v="ANTIOQUIA"/>
    <m/>
    <n v="3234885100"/>
    <n v="3113011448"/>
    <m/>
    <m/>
    <m/>
    <s v="20/10/2025"/>
    <n v="10"/>
    <n v="20"/>
    <n v="2021"/>
    <s v="2 [2] [FL] GRAND TOURING L TP 1500CC 6AB T"/>
    <s v="P540593227"/>
    <s v="3MDDJ2HAAMM302886"/>
    <n v="5601193"/>
    <s v="MAZDA"/>
    <s v="MAZDA 2 "/>
    <n v="3.5153670520231217E-2"/>
    <n v="69200000"/>
    <s v="SURAMERICANA"/>
    <s v="AUTOMOVIL"/>
    <s v="PARTICULAR"/>
    <s v="limancha79@gmail.com"/>
    <n v="161916473"/>
    <n v="2432634"/>
    <n v="2024230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100470"/>
    <n v="75100470"/>
    <s v="M"/>
    <s v="RICARDO"/>
    <s v="AUGUSTO"/>
    <s v="MORA"/>
    <s v="SALAZAR"/>
    <d v="1981-07-08T00:00:00"/>
    <s v="HXX048"/>
    <n v="17001"/>
    <s v="MANIZALES"/>
    <n v="17"/>
    <s v="CALDAS"/>
    <m/>
    <n v="3148141928"/>
    <n v="3156127622"/>
    <m/>
    <m/>
    <m/>
    <s v="28/10/2025"/>
    <n v="10"/>
    <n v="28"/>
    <n v="2014"/>
    <s v="X3 [F25] xDrive20i TP 2000CC T"/>
    <s v="A8370694"/>
    <s v="WBAWX3108E0G32015"/>
    <n v="808028"/>
    <s v="BMW"/>
    <s v="BMW X3 "/>
    <n v="3.3017960339943343E-2"/>
    <n v="70600000"/>
    <s v="HDI-LIBERTY"/>
    <s v="CAMPERO"/>
    <s v="PARTICULAR"/>
    <s v="mora1salazar@gmail.com"/>
    <n v="161907160"/>
    <n v="2331068"/>
    <n v="1938880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94779"/>
    <n v="2994779"/>
    <s v="M"/>
    <s v="ALEJANDRO"/>
    <n v="0"/>
    <s v="MENDOZA"/>
    <s v="MOJICA"/>
    <d v="1961-03-07T00:00:00"/>
    <s v="RMT469"/>
    <n v="0"/>
    <s v="CHIA"/>
    <n v="25"/>
    <s v="CUNDINAMARCA"/>
    <m/>
    <n v="3174040498"/>
    <n v="0"/>
    <m/>
    <m/>
    <m/>
    <s v="11/10/2025"/>
    <n v="10"/>
    <n v="11"/>
    <n v="2012"/>
    <s v="LUV DMAX [2] MT 3000CC 4X4 T"/>
    <n v="154333"/>
    <s v="8LBETF3E4C0128432"/>
    <n v="1621083"/>
    <s v="CHEVROLET"/>
    <s v="CHEVROLET LUV "/>
    <n v="3.1115931758530183E-2"/>
    <n v="76200000"/>
    <s v="SURAMERICANA"/>
    <s v="PICKUPDOBLECAB"/>
    <s v="PARTICULAR"/>
    <s v="alejomen13@hotmail.com"/>
    <n v="161809941"/>
    <n v="2371034"/>
    <n v="1972465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349229"/>
    <n v="32349229"/>
    <s v="F"/>
    <s v="DOLORES"/>
    <s v="RUBIELA"/>
    <s v="ALVAREZ"/>
    <s v="LONDOÃ‘O"/>
    <d v="1955-12-14T00:00:00"/>
    <s v="JQP752"/>
    <n v="5088"/>
    <s v="BELLO"/>
    <n v="5"/>
    <s v="ANTIOQUIA"/>
    <m/>
    <n v="3116055619"/>
    <n v="0"/>
    <m/>
    <m/>
    <m/>
    <s v="10/10/2025"/>
    <n v="10"/>
    <n v="10"/>
    <n v="2021"/>
    <s v="LOGAN [2] [FL] INTENS TP 1600CC 16V A"/>
    <s v="J759Q027435"/>
    <s v="9FB4SR4DXMM491323"/>
    <n v="8001204"/>
    <s v="RENAULT"/>
    <s v="RENAULT LOGAN "/>
    <n v="3.5621728624535318E-2"/>
    <n v="53800000"/>
    <s v="ALLIANZ"/>
    <s v="AUTOMOVIL"/>
    <s v="PARTICULAR"/>
    <s v="rubyalvarez1255@hotmail.com"/>
    <n v="161813557"/>
    <n v="1916449"/>
    <n v="1590461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067920"/>
    <n v="36067920"/>
    <s v="F"/>
    <s v="CARMEN"/>
    <s v="FABIOLA"/>
    <s v="ROMERO"/>
    <s v="SANDOVAL"/>
    <d v="1979-07-26T00:00:00"/>
    <s v="NKX649"/>
    <n v="0"/>
    <s v="BOGOTA"/>
    <n v="25"/>
    <s v="BOGOTA"/>
    <m/>
    <n v="3173722900"/>
    <n v="0"/>
    <m/>
    <m/>
    <m/>
    <s v="03/10/2025"/>
    <n v="10"/>
    <n v="3"/>
    <n v="2025"/>
    <s v="STONIC DESIRE/SPORT MT 1000CC T 6AB"/>
    <s v="G3LFRP142771"/>
    <s v="KNADA817AST993041"/>
    <n v="4606179"/>
    <s v="KIA"/>
    <s v="KIA STONIC "/>
    <n v="3.8019530284301606E-2"/>
    <n v="80900000"/>
    <s v="MAPFRE"/>
    <s v="CAMIONETAPASAJ"/>
    <s v="PARTICULAR"/>
    <s v="Fabiola1303@gmail.com"/>
    <n v="161804943"/>
    <n v="3075780"/>
    <n v="2564689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287025"/>
    <n v="94287025"/>
    <s v="M"/>
    <s v="JAIME"/>
    <s v="ENRIQUE"/>
    <s v="CARDONA"/>
    <s v="GRANADA"/>
    <d v="1981-01-26T00:00:00"/>
    <s v="GJY024"/>
    <n v="66001"/>
    <s v="PEREIRA"/>
    <n v="66"/>
    <s v="RISARALDA"/>
    <m/>
    <n v="3162319299"/>
    <n v="3218230966"/>
    <m/>
    <m/>
    <m/>
    <s v="02/10/2025"/>
    <n v="10"/>
    <n v="2"/>
    <n v="2019"/>
    <s v="SPARK [4] GT LTZ/PREMIER MT 1200CC 5P AA 2AB"/>
    <s v="Z1183348HOAX0083"/>
    <s v="9GACE6CD1KB056661"/>
    <n v="1601325"/>
    <s v="CHEVROLET"/>
    <s v="CHEVROLET SPARK "/>
    <n v="4.395090202531645E-2"/>
    <n v="39500000"/>
    <s v="ALLIANZ"/>
    <s v="AUTOMOVIL"/>
    <s v="PARTICULAR"/>
    <s v="chirosstore53@hotmail.com"/>
    <n v="29971232"/>
    <n v="1736060.63"/>
    <n v="1438874.48"/>
    <m/>
    <m/>
    <m/>
    <n v="30011011"/>
    <n v="3004213.93"/>
    <n v="2504549.52"/>
    <m/>
    <m/>
    <m/>
    <s v=""/>
    <s v=""/>
    <s v=""/>
    <m/>
    <m/>
    <m/>
    <m/>
    <m/>
    <m/>
    <m/>
    <m/>
    <m/>
    <x v="0"/>
    <s v="COS"/>
  </r>
  <r>
    <n v="71228043"/>
    <n v="71228043"/>
    <s v="M"/>
    <s v="CRISTIAN"/>
    <s v="NICOLAS"/>
    <s v="ESTRADA"/>
    <s v="GUARIN"/>
    <d v="1980-11-11T00:00:00"/>
    <s v="GVK606"/>
    <n v="5604"/>
    <s v="REMEDIOS"/>
    <n v="5"/>
    <s v="ANTIOQUIA"/>
    <m/>
    <n v="3123245001"/>
    <n v="0"/>
    <m/>
    <m/>
    <m/>
    <s v="03/10/2026"/>
    <n v="10"/>
    <n v="3"/>
    <n v="2020"/>
    <s v="TRACKER [FL] LS MT 1800CC"/>
    <s v="CLL900649"/>
    <s v="3GNDJ8EE5LL900649"/>
    <n v="1606233"/>
    <s v="CHEVROLET"/>
    <s v="CHEVROLET TRACKER "/>
    <n v="2.7007908403361345E-2"/>
    <n v="59500000"/>
    <s v="PREVISORA"/>
    <s v="CAMIONETA PASAJEROS"/>
    <s v="PARTICULAR"/>
    <s v="estraguaro1988@hotmaol.com"/>
    <n v="29958113"/>
    <n v="1606970.55"/>
    <n v="1330395.42"/>
    <m/>
    <m/>
    <m/>
    <n v="29985602"/>
    <n v="2455517.98"/>
    <n v="2043460.49"/>
    <m/>
    <m/>
    <m/>
    <s v=""/>
    <s v=""/>
    <s v=""/>
    <m/>
    <m/>
    <m/>
    <m/>
    <m/>
    <m/>
    <m/>
    <m/>
    <m/>
    <x v="1"/>
    <s v="COS"/>
  </r>
  <r>
    <n v="1030598363"/>
    <n v="1030598363"/>
    <s v="F"/>
    <s v="LINA"/>
    <s v="MARCELA"/>
    <s v="FERNANDEZ"/>
    <s v="LEAL"/>
    <d v="1991-09-15T00:00:00"/>
    <s v="IUY994"/>
    <n v="0"/>
    <s v="BOGOTA"/>
    <n v="25"/>
    <s v="BOGOTA"/>
    <m/>
    <n v="3015125133"/>
    <n v="3102589696"/>
    <m/>
    <m/>
    <m/>
    <s v="17/10/2025"/>
    <n v="10"/>
    <n v="17"/>
    <n v="2017"/>
    <s v="LOGAN [2] PRIVILEGE / INTENS TP 1600CC AA 16V 2AB"/>
    <s v="2845Q004411"/>
    <s v="9FB4SRC9BHM243433"/>
    <n v="8001183"/>
    <s v="RENAULT"/>
    <s v="RENAULT LOGAN "/>
    <n v="4.8068942239185751E-2"/>
    <n v="39300000"/>
    <s v="ALLIANZ"/>
    <s v="AUTOMOVIL"/>
    <s v="PARTICULAR"/>
    <s v="lina_marce2@hotmail.com"/>
    <n v="29949017"/>
    <n v="1889109.43"/>
    <n v="1567486.92"/>
    <m/>
    <m/>
    <m/>
    <n v="30007346"/>
    <n v="2338984.6"/>
    <n v="1945533.28"/>
    <m/>
    <m/>
    <m/>
    <s v=""/>
    <s v=""/>
    <s v=""/>
    <m/>
    <m/>
    <m/>
    <m/>
    <m/>
    <m/>
    <m/>
    <m/>
    <m/>
    <x v="0"/>
    <s v="COS"/>
  </r>
  <r>
    <n v="65739877"/>
    <n v="65739877"/>
    <s v="F"/>
    <s v="YANETH"/>
    <n v="0"/>
    <s v="CORTES"/>
    <n v="0"/>
    <d v="1968-11-15T00:00:00"/>
    <s v="MWP251"/>
    <n v="0"/>
    <s v="IBAGUE"/>
    <n v="73"/>
    <s v="TOLIMA"/>
    <m/>
    <n v="3054494173"/>
    <n v="3005612228"/>
    <m/>
    <m/>
    <m/>
    <s v="06/10/2025"/>
    <n v="10"/>
    <n v="6"/>
    <n v="2014"/>
    <s v="PICANTO ION XTR 1.25 AT 1200CC AA"/>
    <s v="G4LADP064887"/>
    <s v="KNABX512BET596490"/>
    <n v="4601139"/>
    <s v="KIA"/>
    <s v="KIA PICANTO "/>
    <n v="4.580266447368421E-2"/>
    <n v="30400000"/>
    <s v="HDI-LIBERTY"/>
    <s v="AUTOMOVIL"/>
    <s v="PARTICULAR"/>
    <n v="0"/>
    <n v="161860260"/>
    <n v="1392401"/>
    <n v="1150085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43669"/>
    <n v="51943669"/>
    <s v="F"/>
    <s v="CARMENZA"/>
    <n v="0"/>
    <s v="CAMACHO"/>
    <s v="DELGADO"/>
    <d v="1968-05-25T00:00:00"/>
    <s v="NLR560"/>
    <n v="0"/>
    <s v="BOGOTA"/>
    <n v="25"/>
    <s v="BOGOTA"/>
    <m/>
    <n v="3134191823"/>
    <n v="0"/>
    <m/>
    <m/>
    <m/>
    <s v="10/10/2025"/>
    <n v="10"/>
    <n v="10"/>
    <n v="2025"/>
    <s v="KARDIAN PREMIERE AT 1000CC 6AB 1"/>
    <s v="H5DE472Q002748"/>
    <s v="93YRJF009SJ025368"/>
    <n v="8006094"/>
    <s v="RENAULT"/>
    <s v="RENAULT KARDIAN "/>
    <n v="1.9418449197860961E-2"/>
    <n v="93500000"/>
    <s v="MAPFRE"/>
    <s v="CAMIONETAPASAJ"/>
    <s v="PARTICULAR"/>
    <s v="carmenza42camacho@gmail.com"/>
    <n v="161785255"/>
    <n v="1815625"/>
    <n v="1505735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22504119"/>
    <n v="22504119"/>
    <s v="F"/>
    <s v="LILIANA"/>
    <n v="0"/>
    <s v="ESCAFF"/>
    <s v="BULA"/>
    <d v="1980-01-14T00:00:00"/>
    <s v="NXQ271"/>
    <n v="0"/>
    <s v="BARRANQUILLA"/>
    <n v="8"/>
    <s v="ATLANTICO"/>
    <m/>
    <n v="3164586718"/>
    <n v="3017840199"/>
    <m/>
    <m/>
    <m/>
    <s v="05/10/2025"/>
    <n v="10"/>
    <n v="5"/>
    <n v="2025"/>
    <s v="PRADO [LC 250] TX-L TP 2800CC 5P TD"/>
    <s v="1GD9347806"/>
    <s v="JTEARCAJ8SK007283"/>
    <n v="9008259"/>
    <s v="TOYOTA"/>
    <s v="TOYOTA PRADO "/>
    <n v="1.8890850081477457E-2"/>
    <n v="368200000"/>
    <s v="ALLIANZ"/>
    <s v="CAMPERO"/>
    <s v="PARTICULAR"/>
    <s v="lilianaescaf@hotmail.com"/>
    <n v="161807945"/>
    <n v="6955611"/>
    <n v="5825051.4299999997"/>
    <m/>
    <m/>
    <m/>
    <s v=""/>
    <s v=""/>
    <s v=""/>
    <m/>
    <m/>
    <m/>
    <s v=""/>
    <s v=""/>
    <s v=""/>
    <m/>
    <m/>
    <m/>
    <m/>
    <m/>
    <m/>
    <m/>
    <m/>
    <m/>
    <x v="3"/>
    <s v="COS"/>
  </r>
  <r>
    <n v="72053748"/>
    <n v="72053748"/>
    <s v="M"/>
    <s v="FRANCISCO"/>
    <s v="JOSE"/>
    <s v="SANCHEZ"/>
    <s v="HENRIQUEZ"/>
    <d v="1983-03-21T00:00:00"/>
    <s v="NBL354"/>
    <n v="0"/>
    <s v="BARRANQUILLA"/>
    <n v="8"/>
    <s v="ATLANTICO"/>
    <m/>
    <n v="3002075962"/>
    <n v="0"/>
    <m/>
    <m/>
    <m/>
    <s v="15/10/2026"/>
    <n v="10"/>
    <n v="15"/>
    <n v="2019"/>
    <s v="PRADO [LC 150] TX-L [FL] [2] I TP 3000CC 5P TD"/>
    <s v="1KD2814577"/>
    <s v="JTEBH3FJ0K5102743"/>
    <n v="9008217"/>
    <s v="TOYOTA"/>
    <s v="TOYOTA PRADO "/>
    <n v="2.1876430123099203E-2"/>
    <n v="276200000"/>
    <s v="BOLIVAR"/>
    <s v="CAMPERO"/>
    <s v="PARTICULAR"/>
    <s v="FSANCHEZHENRIQUEZ@GMAIL.COM"/>
    <n v="161811679"/>
    <n v="6042270"/>
    <n v="5057537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282980"/>
    <n v="29282980"/>
    <s v="F"/>
    <s v="MARIA"/>
    <s v="SONIA"/>
    <s v="CALDAS"/>
    <s v="DE SOTO"/>
    <d v="1948-12-01T00:00:00"/>
    <s v="IIU136"/>
    <n v="76111"/>
    <s v="BUGA"/>
    <n v="76"/>
    <s v="VALLE DEL CAUCA"/>
    <m/>
    <n v="3182918255"/>
    <n v="0"/>
    <m/>
    <m/>
    <m/>
    <s v="03/10/2025"/>
    <n v="10"/>
    <n v="3"/>
    <n v="2016"/>
    <s v="DUSTER DYNAMIQUE AT 2000CC 4X2"/>
    <s v="B403C079584"/>
    <s v="9FBHSRAJBGM9339333"/>
    <n v="8006035"/>
    <s v="RENAULT"/>
    <s v="RENAULT DUSTER "/>
    <n v="2.9682192066805845E-2"/>
    <n v="47900000"/>
    <s v="HDI-LIBERTY"/>
    <s v="CAMIONETAPASAJ"/>
    <s v="PARTICULAR"/>
    <s v="soniac1202@hotmail.com"/>
    <n v="161859190"/>
    <n v="1421777"/>
    <n v="1174770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53779672"/>
    <n v="1053779672"/>
    <s v="F"/>
    <s v="MARIA"/>
    <s v="DEL PILAR"/>
    <s v="OROZCO"/>
    <s v="SALGADO"/>
    <d v="1987-08-31T00:00:00"/>
    <s v="DZW171"/>
    <n v="0"/>
    <s v="BOGOTA"/>
    <n v="25"/>
    <s v="BOGOTA"/>
    <m/>
    <n v="3215034924"/>
    <n v="3215934924"/>
    <m/>
    <m/>
    <m/>
    <s v="20/10/2025"/>
    <n v="10"/>
    <n v="20"/>
    <n v="2018"/>
    <s v="B 180 [W246] BlueEffi TP 1600CC T"/>
    <n v="27091031273620"/>
    <s v="WDD2462421J441458"/>
    <n v="5801284"/>
    <s v="MERCEDES BENZ"/>
    <s v="MERCEDES BENZ B "/>
    <n v="3.7727839999999999E-2"/>
    <n v="62500000"/>
    <s v="MAPFRE"/>
    <s v="AUTOMOVIL"/>
    <s v="PARTICULAR"/>
    <s v="mporozcosalgado@gmail.com"/>
    <n v="161814597"/>
    <n v="2357990"/>
    <n v="1961504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532195"/>
    <n v="29532195"/>
    <s v="F"/>
    <s v="AMALIA"/>
    <n v="0"/>
    <s v="BUITRAGO"/>
    <s v="TORRES"/>
    <d v="1954-02-15T00:00:00"/>
    <s v="KPY733"/>
    <n v="76001"/>
    <s v="CALI"/>
    <n v="76"/>
    <s v="VALLE DEL CAUCA"/>
    <m/>
    <n v="3113074817"/>
    <n v="0"/>
    <m/>
    <m/>
    <m/>
    <s v="11/10/2025"/>
    <n v="10"/>
    <n v="11"/>
    <n v="2021"/>
    <s v="WRV EX TP 1500CC 4X2 6"/>
    <s v="L15Z91601721"/>
    <s v="93HGH8840MK601685"/>
    <n v="3406034"/>
    <s v="HONDA"/>
    <s v="HONDA WRV "/>
    <n v="2.8338780487804877E-2"/>
    <n v="73800000"/>
    <s v="ALLIANZ"/>
    <s v="CAMIONETAPASAJ"/>
    <s v="PARTICULAR"/>
    <s v="amalia_buitrago@yahoo.com"/>
    <n v="161902808"/>
    <n v="2091402"/>
    <n v="1737480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010541"/>
    <n v="39010541"/>
    <s v="F"/>
    <s v="GLADYS"/>
    <s v="BEATRIZ"/>
    <s v="URREA"/>
    <s v="NUMA"/>
    <d v="1962-01-05T00:00:00"/>
    <s v="KTQ175"/>
    <n v="47245"/>
    <s v="EL BANCO"/>
    <n v="47"/>
    <s v="MAGDALENA"/>
    <m/>
    <n v="3145787565"/>
    <n v="0"/>
    <m/>
    <m/>
    <m/>
    <s v="21/10/2026"/>
    <n v="10"/>
    <n v="21"/>
    <n v="2022"/>
    <s v="CX5 [2] GRAND TOURING TP 2500CC 6AB R"/>
    <s v="PY31352344"/>
    <s v="JM7KF2WLAN0696304"/>
    <n v="5606090"/>
    <s v="MAZDA"/>
    <s v="MAZDA CX5 "/>
    <n v="2.9990064568200161E-2"/>
    <n v="123900000"/>
    <s v="MAPFRE"/>
    <s v="CAMIONETAPASAJ"/>
    <s v="PARTICULAR"/>
    <s v="gladysdenuma@hotmail.com"/>
    <n v="161813287"/>
    <n v="3715769"/>
    <n v="3102494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092465"/>
    <n v="73092465"/>
    <s v="M"/>
    <s v="AMAURY"/>
    <n v="0"/>
    <s v="MARTINEZ"/>
    <s v="HOWARD"/>
    <d v="1958-09-06T00:00:00"/>
    <s v="DFQ056"/>
    <n v="68755"/>
    <s v="SOCORRO"/>
    <n v="68"/>
    <s v="SANTANDER"/>
    <m/>
    <n v="3168753324"/>
    <n v="0"/>
    <m/>
    <m/>
    <m/>
    <s v="22/10/2025"/>
    <n v="10"/>
    <n v="22"/>
    <n v="2021"/>
    <s v="QASHQAI [3] [FL EXCLUSIVE TP 2000CC 6AB A"/>
    <s v="MR20657997W"/>
    <s v="SJNFBNJ11Z2795379"/>
    <n v="6408119"/>
    <s v="NISSAN"/>
    <s v="NISSAN QASHQAI "/>
    <n v="1.4957337337337338E-2"/>
    <n v="99900000"/>
    <s v="HDI-LIBERTY"/>
    <s v="CAMPERO"/>
    <s v="PARTICULAR"/>
    <n v="0"/>
    <n v="161909267"/>
    <n v="1494238"/>
    <n v="1235662.35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40993507"/>
    <n v="40993507"/>
    <s v="F"/>
    <s v="LAURA"/>
    <s v="MARCELA"/>
    <s v="SERNA"/>
    <s v="CASTAÃ‘O"/>
    <d v="1983-09-06T00:00:00"/>
    <s v="LEQ075"/>
    <n v="76001"/>
    <s v="CALI"/>
    <n v="76"/>
    <s v="VALLE DEL CAUCA"/>
    <m/>
    <n v="3173654697"/>
    <n v="3006552222"/>
    <m/>
    <m/>
    <m/>
    <s v="21/10/2025"/>
    <n v="10"/>
    <n v="21"/>
    <n v="2023"/>
    <s v="X TRAIL [T32] [ EXCLUSIVE CONNE TP 2500CC 4X4 6"/>
    <s v="QR25767259M"/>
    <s v="JN1JBNT32Z0102273"/>
    <n v="6406144"/>
    <s v="NISSAN"/>
    <s v="NISSAN X "/>
    <n v="3.6223279999999997E-2"/>
    <n v="137500000"/>
    <s v="SURAMERICANA"/>
    <s v="CAMIONETAPASAJ"/>
    <s v="PARTICULAR"/>
    <s v="lauramserna83@hotmail.com"/>
    <n v="161916927"/>
    <n v="4980701"/>
    <n v="4165463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14694"/>
    <n v="51714694"/>
    <s v="F"/>
    <s v="MATILDE"/>
    <n v="0"/>
    <s v="ROCHA"/>
    <s v="SANCHEZ"/>
    <d v="1962-09-08T00:00:00"/>
    <s v="FPK410"/>
    <n v="0"/>
    <s v="BOGOTA"/>
    <n v="25"/>
    <s v="BOGOTA"/>
    <m/>
    <n v="3124150055"/>
    <n v="3108782882"/>
    <m/>
    <m/>
    <m/>
    <s v="28/10/2025"/>
    <n v="10"/>
    <n v="28"/>
    <n v="2019"/>
    <s v="SENTRA B17 [FL] EXCLUS TP 1800CC 6AB A"/>
    <s v="MRA8444930J"/>
    <s v="3N1AB7AE0ZL808515"/>
    <n v="6401226"/>
    <s v="NISSAN"/>
    <s v="NISSAN SENTRA "/>
    <n v="2.0144686468646866E-2"/>
    <n v="60600000"/>
    <s v="MAPFRE"/>
    <s v="AUTOMOVIL"/>
    <s v="PARTICULAR"/>
    <s v="esquinadelpintor@gmail.com"/>
    <n v="161885878"/>
    <n v="1220768"/>
    <n v="1005855.5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328394"/>
    <n v="41328394"/>
    <s v="F"/>
    <s v="PILAR"/>
    <n v="0"/>
    <s v="BONILLA"/>
    <s v="SUAREZ"/>
    <d v="1945-05-07T00:00:00"/>
    <s v="LLK788"/>
    <n v="0"/>
    <s v="BOGOTA"/>
    <n v="25"/>
    <s v="BOGOTA"/>
    <m/>
    <n v="3125230446"/>
    <n v="3125223044"/>
    <m/>
    <m/>
    <m/>
    <s v="24/10/2025"/>
    <n v="10"/>
    <n v="24"/>
    <n v="2023"/>
    <s v="TRACKER [3] TURBO LS MT 1200CC 4X2"/>
    <s v="L4H221385209"/>
    <s v="9BGEA76C0PB146304"/>
    <n v="1606257"/>
    <s v="CHEVROLET"/>
    <s v="CHEVROLET TRACKER "/>
    <n v="3.1923636363636362E-2"/>
    <n v="78100000"/>
    <s v="BOLIVAR"/>
    <s v="CAMIONETAPASAJ"/>
    <s v="PARTICULAR"/>
    <s v="edelsuarez13@gmail.com"/>
    <n v="161908752"/>
    <n v="2493236"/>
    <n v="2075155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01118"/>
    <n v="80401118"/>
    <s v="M"/>
    <s v="OPTIMIO"/>
    <n v="0"/>
    <s v="CONTRERAS"/>
    <s v="LANCHEROS"/>
    <d v="1971-07-18T00:00:00"/>
    <s v="LMP488"/>
    <n v="0"/>
    <s v="BOGOTA"/>
    <n v="25"/>
    <s v="BOGOTA"/>
    <m/>
    <n v="3102554939"/>
    <n v="0"/>
    <m/>
    <m/>
    <m/>
    <s v="07/10/2025"/>
    <n v="10"/>
    <n v="7"/>
    <n v="2023"/>
    <s v="VITARA GLX + ALL GRIP MT 1600CC 6AB A"/>
    <s v="M16A2408351"/>
    <s v="TSMYE21SXPMB33453"/>
    <n v="8808042"/>
    <s v="SUZUKI"/>
    <s v="SUZUKI VITARA "/>
    <n v="1.4777934537246049E-2"/>
    <n v="88600000"/>
    <s v="HDI-LIBERTY"/>
    <s v="CAMPERO"/>
    <s v="PARTICULAR"/>
    <s v="OCLANCHEROS@GMAIL.COM"/>
    <n v="161816195"/>
    <n v="1309325"/>
    <n v="1080272.84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6081041"/>
    <n v="6081041"/>
    <s v="M"/>
    <s v="ISMAEL"/>
    <n v="0"/>
    <s v="DELGADO"/>
    <n v="0"/>
    <d v="1941-06-17T00:00:00"/>
    <s v="JSW153"/>
    <n v="0"/>
    <s v="BOGOTA"/>
    <n v="25"/>
    <s v="BOGOTA"/>
    <m/>
    <n v="3112976651"/>
    <n v="0"/>
    <m/>
    <m/>
    <m/>
    <s v="23/10/2025"/>
    <n v="10"/>
    <n v="23"/>
    <n v="2021"/>
    <s v="CX5 [2] TOURING TP 2500CC 6AB R"/>
    <s v="PY31137511"/>
    <s v="JM7KF2WLAM0601066"/>
    <n v="5606087"/>
    <s v="MAZDA"/>
    <s v="MAZDA CX5 "/>
    <n v="1.7541272401433692E-2"/>
    <n v="111600000"/>
    <s v="HDI-LIBERTY"/>
    <s v="CAMIONETAPASAJ"/>
    <s v="PARTICULAR"/>
    <n v="0"/>
    <n v="161910262"/>
    <n v="1957606"/>
    <n v="16250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833537"/>
    <n v="52833537"/>
    <s v="F"/>
    <s v="HEIDY"/>
    <s v="CAROLINA"/>
    <s v="SARMIENTO"/>
    <s v="SAENZ"/>
    <d v="1980-05-26T00:00:00"/>
    <s v="FOV292"/>
    <n v="0"/>
    <s v="BOGOTA"/>
    <n v="25"/>
    <s v="BOGOTA"/>
    <m/>
    <n v="3006162006"/>
    <n v="0"/>
    <m/>
    <m/>
    <m/>
    <s v="10/10/2025"/>
    <n v="10"/>
    <n v="10"/>
    <n v="2019"/>
    <s v="VITARA GL ALL GRIP MT 1600CC 2AB A"/>
    <s v="M16A2278786"/>
    <s v="TSMYE21SXKM517318"/>
    <n v="8808038"/>
    <s v="SUZUKI"/>
    <s v="SUZUKI VITARA "/>
    <n v="2.6736198581560285E-2"/>
    <n v="70500000"/>
    <s v="ALLIANZ"/>
    <s v="CAMPERO"/>
    <s v="PARTICULAR"/>
    <s v="heidycsanz@yahoo.es"/>
    <n v="161888494"/>
    <n v="1884902"/>
    <n v="1563950.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82427"/>
    <n v="71782427"/>
    <s v="M"/>
    <s v="ROYMAN"/>
    <s v="AUGUSTO"/>
    <s v="GOMEZ"/>
    <s v="VILLALOBOS"/>
    <d v="1979-05-04T00:00:00"/>
    <s v="JOS850"/>
    <n v="5318"/>
    <s v="GUARNE"/>
    <n v="5"/>
    <s v="ANTIOQUIA"/>
    <m/>
    <n v="3012461489"/>
    <n v="0"/>
    <m/>
    <m/>
    <m/>
    <s v="07/10/2025"/>
    <n v="10"/>
    <n v="7"/>
    <n v="2020"/>
    <s v="FORTUNER [2] 2.4L STREET TP 2400CC TD 7A"/>
    <s v="2GD4815772"/>
    <s v="8AJCB3GS6L2431739"/>
    <n v="9006171"/>
    <s v="TOYOTA"/>
    <s v="TOYOTA FORTUNER "/>
    <n v="2.8073570646221249E-2"/>
    <n v="182600000"/>
    <s v="MAPFRE"/>
    <s v="CAMIONETAPASAJ"/>
    <s v="PARTICULAR"/>
    <n v="0"/>
    <n v="161831336"/>
    <n v="5126234"/>
    <n v="4287759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724143"/>
    <n v="80724143"/>
    <s v="M"/>
    <s v="EDGAR"/>
    <s v="MAURICIO"/>
    <s v="BOHORQUEZ"/>
    <s v="REYES"/>
    <d v="1981-06-08T00:00:00"/>
    <s v="KGB033"/>
    <n v="0"/>
    <s v="BOGOTA"/>
    <n v="25"/>
    <s v="BOGOTA"/>
    <m/>
    <n v="3013221989"/>
    <n v="3138878165"/>
    <m/>
    <m/>
    <m/>
    <s v="05/10/2025"/>
    <n v="10"/>
    <n v="5"/>
    <n v="2024"/>
    <s v="TORRES SUPREME AT 1500CC 4X4 T"/>
    <n v="17595002178869"/>
    <s v="KPTE0A1YSRP046679"/>
    <n v="8306081"/>
    <s v="SSANGYONG"/>
    <s v="SSANGYONG TORRES "/>
    <n v="1.1672071637630663E-2"/>
    <n v="143500000"/>
    <s v="HDI-LIBERTY"/>
    <s v="CAMIONETA PASAJEROS"/>
    <s v="PARTICULAR"/>
    <s v="maobor@gmail.com"/>
    <n v="29930707"/>
    <n v="1674942.28"/>
    <n v="1387514.52"/>
    <m/>
    <m/>
    <m/>
    <s v=""/>
    <s v=""/>
    <s v=""/>
    <m/>
    <m/>
    <m/>
    <n v="30047657"/>
    <n v="1962231.79"/>
    <n v="1628934.28"/>
    <m/>
    <m/>
    <m/>
    <m/>
    <m/>
    <m/>
    <m/>
    <m/>
    <m/>
    <x v="2"/>
    <s v="COS"/>
  </r>
  <r>
    <n v="1019096996"/>
    <n v="1019096996"/>
    <s v="M"/>
    <s v="JEFFERSON"/>
    <s v="JAVIER"/>
    <s v="HERNANDEZ"/>
    <s v="PANQUEBA"/>
    <d v="1994-06-27T00:00:00"/>
    <s v="KTU891"/>
    <n v="0"/>
    <s v="BOGOTA"/>
    <n v="25"/>
    <s v="BOGOTA"/>
    <m/>
    <n v="3188480989"/>
    <n v="0"/>
    <m/>
    <m/>
    <m/>
    <s v="05/10/2025"/>
    <n v="10"/>
    <n v="5"/>
    <n v="2023"/>
    <s v="ONIX [2] RS MT 1000CC 5P T 6AB A"/>
    <s v="L4F221504108"/>
    <s v="9BGED48K0PG158500"/>
    <n v="1601339"/>
    <s v="CHEVROLET"/>
    <s v="CHEVROLET ONIX "/>
    <n v="3.2094834894991923E-2"/>
    <n v="61900000"/>
    <s v="MAPFRE"/>
    <s v="AUTOMOVIL"/>
    <s v="PARTICULAR"/>
    <s v="jeffersonh44@gmail.com"/>
    <n v="29959253"/>
    <n v="1986670.28"/>
    <n v="1649470.82"/>
    <m/>
    <m/>
    <m/>
    <n v="29986731"/>
    <n v="1884802.42"/>
    <n v="1563867.58"/>
    <m/>
    <m/>
    <m/>
    <s v=""/>
    <s v=""/>
    <s v=""/>
    <m/>
    <m/>
    <m/>
    <m/>
    <m/>
    <m/>
    <m/>
    <m/>
    <m/>
    <x v="0"/>
    <s v="COS"/>
  </r>
  <r>
    <n v="1049635023"/>
    <n v="1049635023"/>
    <s v="F"/>
    <s v="ALIX"/>
    <s v="MAGNOLIA"/>
    <s v="TRIANA"/>
    <s v="MARIÃ‘O"/>
    <d v="1993-08-16T00:00:00"/>
    <s v="EGZ187"/>
    <n v="0"/>
    <s v="BOGOTA"/>
    <n v="25"/>
    <s v="BOGOTA"/>
    <m/>
    <n v="3112005879"/>
    <n v="0"/>
    <m/>
    <m/>
    <m/>
    <s v="24/10/2025"/>
    <n v="10"/>
    <n v="24"/>
    <n v="2018"/>
    <s v="X1 [F48] sDrive 18 TP 2000CC TD CT"/>
    <n v="54899981"/>
    <s v="WBAHT710XJ5J42293"/>
    <n v="806030"/>
    <s v="BMW"/>
    <s v="BMW X1 "/>
    <n v="3.4459862433862433E-2"/>
    <n v="94500000"/>
    <s v="ZURICH-QBE"/>
    <s v="CAMIONETAPASAJ"/>
    <s v="PARTICULAR"/>
    <s v="mgnltriana@gmail.com"/>
    <n v="161812763"/>
    <n v="3256457"/>
    <n v="2716518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75034"/>
    <n v="43075034"/>
    <s v="F"/>
    <s v="GLORIA"/>
    <s v="PATRICIA"/>
    <s v="VALENCIA"/>
    <s v="VELEZ"/>
    <d v="1963-11-27T00:00:00"/>
    <s v="LRV828"/>
    <n v="5607"/>
    <s v="RETIRO"/>
    <n v="5"/>
    <s v="ANTIOQUIA"/>
    <m/>
    <n v="3017074648"/>
    <n v="3104399810"/>
    <m/>
    <m/>
    <m/>
    <s v="26/10/2025"/>
    <n v="10"/>
    <n v="26"/>
    <n v="2023"/>
    <s v="KWID [FL] ICONIC MT 1000CC 12V 4AB AB"/>
    <s v="B4DA426Q014598"/>
    <s v="93YRBB001PJ368561"/>
    <n v="8001216"/>
    <s v="RENAULT"/>
    <s v="RENAULT KWID "/>
    <n v="3.9368344496487122E-2"/>
    <n v="42700000"/>
    <s v="ALLIANZ"/>
    <s v="AUTOMOVIL"/>
    <s v="PARTICULAR"/>
    <s v="patrivalencia2@hotmail.com"/>
    <n v="29926779"/>
    <n v="1681028.31"/>
    <n v="1392628.83"/>
    <m/>
    <m/>
    <m/>
    <n v="29992001"/>
    <n v="2128637.9900000002"/>
    <n v="1768771.42"/>
    <m/>
    <m/>
    <m/>
    <s v=""/>
    <s v=""/>
    <s v=""/>
    <m/>
    <m/>
    <m/>
    <m/>
    <m/>
    <m/>
    <m/>
    <m/>
    <m/>
    <x v="0"/>
    <s v="COS"/>
  </r>
  <r>
    <n v="24340864"/>
    <n v="24340864"/>
    <s v="F"/>
    <s v="SUSANA"/>
    <n v="0"/>
    <s v="ARANGO"/>
    <s v="ROBLEDO"/>
    <d v="1981-07-10T00:00:00"/>
    <s v="LPU542"/>
    <n v="0"/>
    <s v="BOGOTA"/>
    <n v="25"/>
    <s v="BOGOTA"/>
    <m/>
    <n v="3148882648"/>
    <n v="0"/>
    <m/>
    <m/>
    <m/>
    <s v="30/10/2025"/>
    <n v="10"/>
    <n v="30"/>
    <n v="2023"/>
    <s v="FORTUNER [2] [F 2.4L SR TP 2400CC TD 7A"/>
    <s v="2GD1415010"/>
    <s v="8AJCB3GS5P2435948"/>
    <n v="9006173"/>
    <s v="TOYOTA"/>
    <s v="TOYOTA FORTUNER "/>
    <n v="8.4732537861404306E-3"/>
    <n v="217900000"/>
    <s v="ALLIANZ"/>
    <s v="CAMIONETAPASAJ"/>
    <s v="PARTICULAR"/>
    <s v="susyarango@gmail.com"/>
    <n v="161915407"/>
    <n v="1846322"/>
    <n v="1531530.73"/>
    <m/>
    <m/>
    <m/>
    <s v=""/>
    <s v=""/>
    <s v=""/>
    <m/>
    <m/>
    <m/>
    <s v=""/>
    <s v=""/>
    <s v=""/>
    <m/>
    <m/>
    <m/>
    <m/>
    <m/>
    <m/>
    <m/>
    <m/>
    <m/>
    <x v="2"/>
    <s v="COS"/>
  </r>
  <r>
    <n v="55154448"/>
    <n v="55154448"/>
    <s v="F"/>
    <s v="MARITZA"/>
    <n v="0"/>
    <s v="BAHAMON"/>
    <s v="HERNANDEZ"/>
    <d v="1968-02-27T00:00:00"/>
    <s v="LJP352"/>
    <n v="0"/>
    <s v="BOGOTA"/>
    <n v="25"/>
    <s v="BOGOTA"/>
    <m/>
    <n v="3102743849"/>
    <n v="0"/>
    <m/>
    <m/>
    <m/>
    <s v="24/10/2025"/>
    <n v="10"/>
    <n v="24"/>
    <n v="2022"/>
    <s v="GOL [7] [FL] TRENDLINE TP 1600CC 16V 2AB AB"/>
    <s v="CWS567654"/>
    <s v="9BWAL45U9NT124858"/>
    <n v="9201273"/>
    <s v="VOLKSWAGEN"/>
    <s v="VOLKSWAGEN GOL "/>
    <n v="4.2670804963235297E-2"/>
    <n v="54400000"/>
    <s v="ZURICH-QBE"/>
    <s v="AUTOMOVIL"/>
    <s v="PARTICULAR"/>
    <s v="maritzabahamon27@gmail.com"/>
    <n v="29949439"/>
    <n v="2321291.79"/>
    <n v="1930665.37"/>
    <m/>
    <m/>
    <m/>
    <n v="30007453"/>
    <n v="3408026.52"/>
    <n v="2843887.83"/>
    <m/>
    <m/>
    <m/>
    <s v=""/>
    <s v=""/>
    <s v=""/>
    <m/>
    <m/>
    <m/>
    <m/>
    <m/>
    <m/>
    <m/>
    <m/>
    <m/>
    <x v="0"/>
    <s v="COS"/>
  </r>
  <r>
    <n v="19261063"/>
    <n v="19261063"/>
    <s v="M"/>
    <s v="CARLOS"/>
    <s v="ROBERTO"/>
    <s v="BENAVIDES"/>
    <s v="GUEVARA"/>
    <d v="1957-03-22T00:00:00"/>
    <s v="KPY005"/>
    <n v="76001"/>
    <s v="CALI"/>
    <n v="76"/>
    <s v="VALLE DEL CAUCA"/>
    <m/>
    <n v="3152857750"/>
    <n v="0"/>
    <m/>
    <m/>
    <m/>
    <s v="04/10/2025"/>
    <n v="10"/>
    <n v="4"/>
    <n v="2022"/>
    <s v="KWID OUTSIDER MT 1000CC 12V 4AB AB"/>
    <s v="B4DA405Q110097"/>
    <s v="93YRBB007NJ930539"/>
    <n v="8001195"/>
    <s v="RENAULT"/>
    <s v="RENAULT KWID "/>
    <n v="4.4413228900255758E-2"/>
    <n v="39100000"/>
    <s v="MAPFRE"/>
    <s v="AUTOMOVIL"/>
    <s v="PARTICULAR"/>
    <s v="carlosrb08@outlook.com"/>
    <n v="29954656"/>
    <n v="1736557.25"/>
    <n v="1439291.81"/>
    <m/>
    <m/>
    <m/>
    <n v="29982097"/>
    <n v="2871033.08"/>
    <n v="2392632.84"/>
    <m/>
    <m/>
    <m/>
    <s v=""/>
    <s v=""/>
    <s v=""/>
    <m/>
    <m/>
    <m/>
    <m/>
    <m/>
    <m/>
    <m/>
    <m/>
    <m/>
    <x v="0"/>
    <s v="COS"/>
  </r>
  <r>
    <n v="17446480"/>
    <n v="17446480"/>
    <s v="M"/>
    <s v="MILTON"/>
    <n v="0"/>
    <s v="ESPINOZA"/>
    <s v="LOPEZ"/>
    <d v="1975-05-26T00:00:00"/>
    <s v="DSL894"/>
    <n v="50318"/>
    <s v="GUAMAL"/>
    <n v="50"/>
    <s v="META"/>
    <m/>
    <n v="3044914332"/>
    <n v="0"/>
    <m/>
    <m/>
    <m/>
    <s v="07/10/2025"/>
    <n v="10"/>
    <n v="7"/>
    <n v="2018"/>
    <s v="DUSTER [FL] DYNAMIQUE/INTENS MT 2000CC 4X4"/>
    <s v="E410C080266"/>
    <s v="9FBHSR5B3JM812505"/>
    <n v="8008014"/>
    <s v="RENAULT"/>
    <s v="RENAULT DUSTER "/>
    <n v="2.6835037900355869E-2"/>
    <n v="56200000"/>
    <s v="HDI-LIBERTY"/>
    <s v="CAMPERO"/>
    <s v="PARTICULAR"/>
    <s v="miltonel265@gmail.com"/>
    <n v="29959269"/>
    <n v="1508129.13"/>
    <n v="1247335.3999999999"/>
    <m/>
    <m/>
    <m/>
    <n v="29986755"/>
    <n v="1943857.93"/>
    <n v="1613494.06"/>
    <m/>
    <m/>
    <m/>
    <s v=""/>
    <s v=""/>
    <s v=""/>
    <m/>
    <m/>
    <m/>
    <m/>
    <m/>
    <m/>
    <m/>
    <m/>
    <m/>
    <x v="1"/>
    <s v="COS"/>
  </r>
  <r>
    <n v="51916483"/>
    <n v="51916483"/>
    <s v="F"/>
    <s v="SANDRA"/>
    <s v="YOLANDA"/>
    <s v="GONZALEZ"/>
    <s v="MANJARRES"/>
    <d v="1966-05-08T00:00:00"/>
    <s v="UTR612"/>
    <n v="0"/>
    <s v="BOGOTA"/>
    <n v="25"/>
    <s v="BOGOTA"/>
    <m/>
    <n v="3102724848"/>
    <n v="0"/>
    <m/>
    <m/>
    <m/>
    <s v="21/10/2025"/>
    <n v="10"/>
    <n v="21"/>
    <n v="2015"/>
    <s v="X3 [F25] xDrive28i TP 2000CC T CT"/>
    <s v="B3290960"/>
    <s v="WBAWX9107F0K03482"/>
    <n v="808036"/>
    <s v="BMW"/>
    <s v="BMW X3 "/>
    <n v="2.1159385150812064E-2"/>
    <n v="86200000"/>
    <s v="BOLIVAR"/>
    <s v="CAMPERO"/>
    <s v="PARTICULAR"/>
    <s v="sandra.gonzalez1966@hotmail.com"/>
    <n v="161908113"/>
    <n v="1823939"/>
    <n v="1512721.8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73206"/>
    <n v="19473206"/>
    <s v="M"/>
    <s v="RAUL"/>
    <n v="0"/>
    <s v="TELLEZ"/>
    <s v="PARRA"/>
    <d v="1962-01-15T00:00:00"/>
    <s v="NGL770"/>
    <n v="0"/>
    <s v="CARTAGENA"/>
    <n v="13"/>
    <s v="BOLIVAR"/>
    <m/>
    <n v="3126013684"/>
    <n v="0"/>
    <m/>
    <m/>
    <m/>
    <s v="12/10/2025"/>
    <n v="10"/>
    <n v="12"/>
    <n v="2024"/>
    <s v="DUSTER [2] INTENS MT 1600CC 4X2"/>
    <s v="J759Q230662"/>
    <s v="9FBHJD201RM709534"/>
    <n v="8006065"/>
    <s v="RENAULT"/>
    <s v="RENAULT DUSTER "/>
    <n v="1.6499251781472685E-2"/>
    <n v="84200000"/>
    <s v="MAPFRE"/>
    <s v="CAMIONETAPASAJ"/>
    <s v="PARTICULAR"/>
    <n v="0"/>
    <n v="161803957"/>
    <n v="1389237"/>
    <n v="1147426.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431914"/>
    <n v="52431914"/>
    <s v="F"/>
    <s v="LIZETHE"/>
    <s v="BIBIANA"/>
    <s v="CAICEDO"/>
    <s v="AUSIQUE"/>
    <d v="1977-03-20T00:00:00"/>
    <s v="HDK308"/>
    <n v="0"/>
    <s v="SIBATE"/>
    <n v="25"/>
    <s v="CUNDINAMARCA"/>
    <m/>
    <n v="3142460122"/>
    <n v="0"/>
    <m/>
    <m/>
    <m/>
    <s v="26/10/2025"/>
    <n v="10"/>
    <n v="26"/>
    <n v="2014"/>
    <s v="RIO SPICE 1.2 MT 1200CC 4P 2A"/>
    <s v="G4LADP027405"/>
    <s v="KNADN511AE6855611"/>
    <n v="4601160"/>
    <s v="KIA"/>
    <s v="KIA RIO "/>
    <n v="4.7902279635258359E-2"/>
    <n v="32900000"/>
    <s v="MAPFRE"/>
    <s v="AUTOMOVIL"/>
    <s v="PARTICULAR"/>
    <s v="bibi.caicedo@hotmail.com"/>
    <n v="161908518"/>
    <n v="1575985"/>
    <n v="1304357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54765"/>
    <n v="91254765"/>
    <s v="M"/>
    <s v="CARLOS"/>
    <s v="ALBERTO"/>
    <s v="SANCHEZ"/>
    <s v="BACCA"/>
    <d v="1967-09-14T00:00:00"/>
    <s v="HHN973"/>
    <n v="68001"/>
    <s v="BUCARAMANGA"/>
    <n v="68"/>
    <s v="SANTANDER"/>
    <m/>
    <n v="3102761412"/>
    <n v="0"/>
    <m/>
    <m/>
    <m/>
    <s v="06/10/2025"/>
    <n v="10"/>
    <n v="6"/>
    <n v="2015"/>
    <s v="SANDERO [FL] EXPRESSION MT 1600CC 8V AA"/>
    <s v="F710Q176756"/>
    <s v="9FBBSRADDFM714526"/>
    <n v="8001152"/>
    <s v="RENAULT"/>
    <s v="RENAULT SANDERO "/>
    <n v="4.0052159468438535E-2"/>
    <n v="30100000"/>
    <s v="SURAMERICANA"/>
    <s v="AUTOMOVIL"/>
    <s v="PARTICULAR"/>
    <s v="carlosavmaluminio@hotmail.com"/>
    <n v="161833989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98838"/>
    <n v="79698838"/>
    <s v="M"/>
    <s v="JULIO"/>
    <s v="CESAR"/>
    <s v="ESTUPIÃ‘AN"/>
    <s v="CAPERA"/>
    <d v="1974-06-18T00:00:00"/>
    <s v="JMQ501"/>
    <n v="0"/>
    <s v="BOGOTA"/>
    <n v="25"/>
    <s v="BOGOTA"/>
    <m/>
    <n v="3214906077"/>
    <n v="3013521601"/>
    <m/>
    <m/>
    <m/>
    <s v="05/10/2025"/>
    <n v="10"/>
    <n v="5"/>
    <n v="2020"/>
    <s v="ESCAPE [4] SE HEV TP 2500CC 4X2"/>
    <s v="LUB87582"/>
    <s v="1FMCU0BZ7LUB87582"/>
    <n v="3006144"/>
    <s v="FORD"/>
    <s v="FORD ESCAPE "/>
    <n v="1.36492E-2"/>
    <n v="95000000"/>
    <s v="HDI-LIBERTY"/>
    <s v="CAMIONETAPASAJ"/>
    <s v="PARTICULAR"/>
    <s v="julio.estupinan@linde.com"/>
    <n v="161907016"/>
    <n v="1296674"/>
    <n v="1069642.1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24022625"/>
    <n v="1124022625"/>
    <s v="F"/>
    <s v="JEYLEEN"/>
    <n v="0"/>
    <s v="DIAZ"/>
    <s v="LOPEZ"/>
    <d v="1990-04-10T00:00:00"/>
    <s v="LSW848"/>
    <n v="20001"/>
    <s v="VALLEDUPAR"/>
    <n v="20"/>
    <s v="CESAR"/>
    <m/>
    <n v="3007870364"/>
    <n v="3046302523"/>
    <m/>
    <m/>
    <m/>
    <s v="11/10/2025"/>
    <n v="10"/>
    <n v="11"/>
    <n v="2023"/>
    <s v="TRACKER [2] LS MT 1200CC T"/>
    <s v="L4H222644146"/>
    <s v="8AGEA76C0PR124382"/>
    <n v="1606247"/>
    <s v="CHEVROLET"/>
    <s v="CHEVROLET TRACKER "/>
    <n v="4.6901462348178137E-2"/>
    <n v="74100000"/>
    <s v="EQUIDAD"/>
    <s v="CAMIONETA PASAJEROS"/>
    <s v="PARTICULAR"/>
    <s v="JIVILLA31@HOTMAIL.COM"/>
    <n v="29977687"/>
    <n v="3475398.36"/>
    <n v="2900502.82"/>
    <m/>
    <m/>
    <m/>
    <s v=""/>
    <s v=""/>
    <s v=""/>
    <m/>
    <m/>
    <m/>
    <n v="30159698"/>
    <n v="4824093.33"/>
    <n v="4033859.94"/>
    <m/>
    <m/>
    <m/>
    <m/>
    <m/>
    <m/>
    <m/>
    <m/>
    <m/>
    <x v="0"/>
    <s v="COS"/>
  </r>
  <r>
    <n v="16268280"/>
    <n v="16268280"/>
    <s v="M"/>
    <s v="DIEGO"/>
    <s v="FERNANDO"/>
    <s v="PLAZAS"/>
    <s v="TENORIO"/>
    <d v="1961-08-20T00:00:00"/>
    <s v="IYY707"/>
    <n v="0"/>
    <s v="TULUA"/>
    <n v="76"/>
    <s v="VALLE DEL CAUCA"/>
    <m/>
    <n v="3152823819"/>
    <n v="3176941642"/>
    <m/>
    <m/>
    <m/>
    <s v="04/10/2025"/>
    <n v="10"/>
    <n v="4"/>
    <n v="2023"/>
    <s v="TRACKER [2] LS TP 1200CC T"/>
    <s v="L4H221754578"/>
    <s v="9BGEA76C0PB151648"/>
    <n v="1606254"/>
    <s v="CHEVROLET"/>
    <s v="CHEVROLET TRACKER "/>
    <n v="2.5688043333333334E-2"/>
    <n v="75000000"/>
    <s v="MAPFRE"/>
    <s v="CAMIONETA PASAJEROS"/>
    <s v="PARTICULAR"/>
    <s v="tatanchelo2705@gmail.com"/>
    <n v="29969955"/>
    <n v="1926603.25"/>
    <n v="1598994.33"/>
    <m/>
    <m/>
    <m/>
    <s v=""/>
    <s v=""/>
    <s v=""/>
    <m/>
    <m/>
    <m/>
    <n v="30152112"/>
    <n v="3513535.31"/>
    <n v="2932550.68"/>
    <m/>
    <m/>
    <m/>
    <m/>
    <m/>
    <m/>
    <m/>
    <m/>
    <m/>
    <x v="1"/>
    <s v="COS"/>
  </r>
  <r>
    <n v="43032065"/>
    <n v="43032065"/>
    <s v="F"/>
    <s v="GLORIA"/>
    <s v="CECILIA"/>
    <s v="GUTIERREZ"/>
    <s v="MARIN"/>
    <d v="1961-10-01T00:00:00"/>
    <s v="KTX997"/>
    <n v="5001"/>
    <s v="MEDELLIN"/>
    <n v="5"/>
    <s v="ANTIOQUIA"/>
    <m/>
    <n v="3147553013"/>
    <n v="0"/>
    <m/>
    <m/>
    <m/>
    <s v="29/10/2025"/>
    <n v="10"/>
    <n v="29"/>
    <n v="2022"/>
    <s v="KICKS [FL] ADVANCE MT 1600CC R17"/>
    <s v="HR16377938V"/>
    <s v="3N8CP5HE5ZL616366"/>
    <n v="6406141"/>
    <s v="NISSAN"/>
    <s v="NISSAN KICKS "/>
    <n v="2.5863999999999998E-2"/>
    <n v="82200000"/>
    <s v="BOLIVAR"/>
    <s v="CAMIONETA PASAJEROS"/>
    <s v="PARTICULAR"/>
    <s v="gloriagutierrez273@gmail.com"/>
    <n v="29926528"/>
    <n v="2126020.7999999998"/>
    <n v="1766572.1"/>
    <m/>
    <m/>
    <m/>
    <s v=""/>
    <s v=""/>
    <s v=""/>
    <m/>
    <m/>
    <m/>
    <n v="30039341"/>
    <n v="2974506.78"/>
    <n v="2479585.5299999998"/>
    <m/>
    <m/>
    <m/>
    <m/>
    <m/>
    <m/>
    <m/>
    <m/>
    <m/>
    <x v="0"/>
    <s v="COS"/>
  </r>
  <r>
    <n v="15898149"/>
    <n v="15898149"/>
    <s v="M"/>
    <s v="URIEL"/>
    <n v="0"/>
    <s v="GAVIRIA"/>
    <s v="RAMOS"/>
    <d v="1954-01-02T00:00:00"/>
    <s v="UCX575"/>
    <n v="17272"/>
    <s v="FILADELFIA"/>
    <n v="17"/>
    <s v="CALDAS"/>
    <m/>
    <n v="3117527570"/>
    <n v="0"/>
    <m/>
    <m/>
    <m/>
    <s v="17/10/2025"/>
    <n v="10"/>
    <n v="17"/>
    <n v="2015"/>
    <s v="SANDERO [FL] EXPRESSION MT 1600CC 8V AA"/>
    <s v="F710Q177076"/>
    <s v="9FBBSRADDFM715055"/>
    <n v="8001152"/>
    <s v="RENAULT"/>
    <s v="RENAULT SANDERO "/>
    <n v="4.1439833887043191E-2"/>
    <n v="30100000"/>
    <s v="BOLIVAR"/>
    <s v="AUTOMOVIL"/>
    <s v="PARTICULAR"/>
    <s v="delfos54@gmail.com"/>
    <n v="161815464"/>
    <n v="1247339"/>
    <n v="1028183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20771"/>
    <n v="31920771"/>
    <s v="F"/>
    <s v="SILVERIA"/>
    <n v="0"/>
    <s v="ESTUPIÃ‘AN"/>
    <s v="BONILLA"/>
    <d v="1964-09-19T00:00:00"/>
    <s v="GZP349"/>
    <n v="76001"/>
    <s v="CALI"/>
    <n v="76"/>
    <s v="VALLE DEL CAUCA"/>
    <m/>
    <n v="3157547822"/>
    <n v="3106359657"/>
    <m/>
    <m/>
    <m/>
    <s v="10/10/2025"/>
    <n v="10"/>
    <n v="10"/>
    <n v="2020"/>
    <s v="CX3 PRIME TP 2000CC R16"/>
    <s v="PE21416421"/>
    <s v="JM7DK2W7AL1429326"/>
    <n v="5606092"/>
    <s v="MAZDA"/>
    <s v="MAZDA CX3 "/>
    <n v="2.414413875598086E-2"/>
    <n v="83600000"/>
    <s v="ALLIANZ"/>
    <s v="CAMIONETAPASAJ"/>
    <s v="PARTICULAR"/>
    <s v="silveriaestupinan@gmail.com"/>
    <n v="161916271"/>
    <n v="2018450"/>
    <n v="1676176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642376"/>
    <n v="7642376"/>
    <s v="M"/>
    <s v="JESUS"/>
    <s v="DAVID"/>
    <s v="DEDE"/>
    <s v="BADILLO"/>
    <d v="1978-11-03T00:00:00"/>
    <s v="GZV550"/>
    <n v="0"/>
    <s v="BARRANQUILLA"/>
    <n v="8"/>
    <s v="ATLANTICO"/>
    <m/>
    <n v="3005548136"/>
    <n v="0"/>
    <m/>
    <m/>
    <m/>
    <s v="30/10/2025"/>
    <n v="10"/>
    <n v="30"/>
    <n v="2020"/>
    <s v="C5 AIRCROSS SHINE TP 1600CC T CT"/>
    <s v="10FJCG2576454"/>
    <s v="VR7A45GYVLL003010"/>
    <n v="1806040"/>
    <s v="CITROEN"/>
    <s v="CITROEN C5 "/>
    <n v="2.9739820022497188E-2"/>
    <n v="88900000"/>
    <s v="ALLIANZ"/>
    <s v="CAMIONETAPASAJ"/>
    <s v="PARTICULAR"/>
    <s v="jdede77@gmail.com"/>
    <n v="161805039"/>
    <n v="2643870"/>
    <n v="2201739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12664"/>
    <n v="1098612664"/>
    <s v="M"/>
    <s v="JEFFERSON"/>
    <s v="LEAO"/>
    <s v="ALVAREZ"/>
    <s v="TRIANA"/>
    <d v="1986-04-17T00:00:00"/>
    <s v="LHK243"/>
    <n v="68001"/>
    <s v="BUCARAMANGA"/>
    <n v="68"/>
    <s v="SANTANDER"/>
    <m/>
    <n v="3005455425"/>
    <n v="0"/>
    <m/>
    <m/>
    <m/>
    <s v="07/10/2025"/>
    <n v="10"/>
    <n v="7"/>
    <n v="2025"/>
    <s v="3 [4] GRAND TOURING L TP 2500CC 7AB C"/>
    <s v="PY40808387"/>
    <s v="3MZBP2SLASM301176"/>
    <n v="5601204"/>
    <s v="MAZDA"/>
    <s v="MAZDA 3 "/>
    <n v="3.1319129720853857E-2"/>
    <n v="121800000"/>
    <s v="ALLIANZ"/>
    <s v="AUTOMOVIL"/>
    <s v="PARTICULAR"/>
    <s v="jalvarez132014@hotmail.com"/>
    <n v="161842439"/>
    <n v="3814670"/>
    <n v="3185604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809548"/>
    <n v="1053809548"/>
    <s v="F"/>
    <s v="YURI"/>
    <n v="0"/>
    <s v="RESTREPO"/>
    <s v="ARANGO"/>
    <d v="1991-02-02T00:00:00"/>
    <s v="KNS072"/>
    <n v="17001"/>
    <s v="MANIZALES"/>
    <n v="17"/>
    <s v="CALDAS"/>
    <m/>
    <n v="3052258647"/>
    <n v="0"/>
    <m/>
    <m/>
    <m/>
    <s v="05/10/2025"/>
    <n v="10"/>
    <n v="5"/>
    <n v="2023"/>
    <s v="KWID [FL] INTENS MT 1000CC 12V 4"/>
    <s v="B4DA426Q001561"/>
    <s v="93YRBB008PJ093822"/>
    <n v="8001215"/>
    <s v="RENAULT"/>
    <s v="RENAULT KWID "/>
    <n v="4.6920677570093459E-2"/>
    <n v="42800000"/>
    <s v="EQUIDAD"/>
    <s v="AUTOMOVIL"/>
    <s v="PARTICULAR"/>
    <s v="ingyrestrepo91@gmail.com"/>
    <n v="161903456"/>
    <n v="2008205"/>
    <n v="1667567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398779"/>
    <n v="60398779"/>
    <s v="F"/>
    <s v="ELCIRA"/>
    <s v="PATRICIA"/>
    <s v="DIAZ"/>
    <s v="MEZA"/>
    <d v="1980-01-12T00:00:00"/>
    <s v="UGK052"/>
    <n v="0"/>
    <s v="BARRANQUILLA"/>
    <n v="8"/>
    <s v="ATLANTICO"/>
    <m/>
    <n v="3175110740"/>
    <n v="3012295325"/>
    <m/>
    <m/>
    <m/>
    <s v="22/10/2025"/>
    <n v="10"/>
    <n v="22"/>
    <n v="2017"/>
    <s v="2 [2] Grand Touring TP 1500CC 6AB T"/>
    <s v="P540300223"/>
    <s v="3MDDJ2HAAHM107940"/>
    <n v="5601155"/>
    <s v="MAZDA"/>
    <s v="MAZDA 2 "/>
    <n v="2.6599403508771931E-2"/>
    <n v="57000000"/>
    <s v="BOLIVAR"/>
    <s v="AUTOMOVIL"/>
    <s v="PARTICULAR"/>
    <s v="diazmezap@gmail.com"/>
    <n v="161813079"/>
    <n v="1516166"/>
    <n v="1254089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0117681"/>
    <n v="70117681"/>
    <s v="M"/>
    <s v="LUIS"/>
    <s v="FERNANDO"/>
    <s v="HERNANDEZ"/>
    <s v="TRUJILLO"/>
    <d v="1956-12-18T00:00:00"/>
    <s v="JKN809"/>
    <n v="5266"/>
    <s v="ENVIGADO"/>
    <n v="5"/>
    <s v="ANTIOQUIA"/>
    <m/>
    <n v="3185921070"/>
    <n v="0"/>
    <m/>
    <m/>
    <m/>
    <s v="20/10/2025"/>
    <n v="10"/>
    <n v="20"/>
    <n v="2018"/>
    <s v="FORTUNER [2] 2.7L STREET TP 2700CC 4X2 E"/>
    <s v="2TRA221531"/>
    <s v="8AJCX8GS4J0691242"/>
    <n v="9006160"/>
    <s v="TOYOTA"/>
    <s v="TOYOTA FORTUNER "/>
    <n v="1.4738359826589595E-2"/>
    <n v="138400000"/>
    <s v="SURAMERICANA"/>
    <s v="CAMIONETAPASAJ"/>
    <s v="PARTICULAR"/>
    <s v="luishernandez1956@hotmail.com"/>
    <n v="161813572"/>
    <n v="2039789"/>
    <n v="1694108.0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539616"/>
    <n v="79539616"/>
    <s v="M"/>
    <s v="GABRIEL"/>
    <s v="ATANACIO"/>
    <s v="AGUILERA"/>
    <s v="GONZALEZ"/>
    <d v="1970-11-26T00:00:00"/>
    <s v="IWY274"/>
    <n v="0"/>
    <s v="BOGOTA"/>
    <n v="25"/>
    <s v="BOGOTA"/>
    <m/>
    <n v="3124565436"/>
    <n v="0"/>
    <m/>
    <m/>
    <m/>
    <s v="31/10/2025"/>
    <n v="10"/>
    <n v="31"/>
    <n v="2017"/>
    <s v="LOGAN [2] AUTHENTIQUE MT 1600CC SA 8V"/>
    <s v="A812UB99679"/>
    <s v="9FB4SREB4HM237744"/>
    <n v="8001172"/>
    <s v="RENAULT"/>
    <s v="RENAULT LOGAN "/>
    <n v="3.5355601173020529E-2"/>
    <n v="34100000"/>
    <s v="ALLIANZ"/>
    <s v="AUTOMOVIL"/>
    <s v="PARTICULAR"/>
    <s v="gabriel046@hotmail.com"/>
    <n v="161907617"/>
    <n v="1205626"/>
    <n v="993131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476924"/>
    <n v="5476924"/>
    <s v="M"/>
    <s v="LUIS"/>
    <s v="RAMON"/>
    <s v="ALBARRACIN"/>
    <s v="ORTEGA"/>
    <d v="1944-12-27T00:00:00"/>
    <s v="KTQ434"/>
    <n v="54223"/>
    <s v="CUCUTILLA"/>
    <n v="54"/>
    <s v="NORTE DE SANTANDER"/>
    <m/>
    <n v="3112620480"/>
    <n v="0"/>
    <m/>
    <m/>
    <m/>
    <s v="26/10/2025"/>
    <n v="10"/>
    <n v="26"/>
    <n v="2022"/>
    <s v="VITARA GL AT 1600CC 2AB ABS 4X"/>
    <s v="M16A2378662"/>
    <s v="TSMYD21S6NMA28182"/>
    <n v="8806018"/>
    <s v="SUZUKI"/>
    <s v="SUZUKI VITARA "/>
    <n v="1.8436612719891745E-2"/>
    <n v="73900000"/>
    <s v="ALLIANZ"/>
    <s v="CAMIONETA PASAJEROS"/>
    <s v="PARTICULAR"/>
    <s v="albarracinproveedora@hotmail.com"/>
    <n v="29942525"/>
    <n v="1362465.68"/>
    <n v="1124929.1399999999"/>
    <m/>
    <m/>
    <m/>
    <s v=""/>
    <s v=""/>
    <s v=""/>
    <m/>
    <m/>
    <m/>
    <n v="30054207"/>
    <n v="1667491.56"/>
    <n v="1381253.41"/>
    <m/>
    <m/>
    <m/>
    <m/>
    <m/>
    <m/>
    <m/>
    <m/>
    <m/>
    <x v="1"/>
    <s v="COS"/>
  </r>
  <r>
    <n v="51595284"/>
    <n v="51595284"/>
    <s v="F"/>
    <s v="AMPARO"/>
    <n v="0"/>
    <s v="ROJAS"/>
    <s v="ENCISO"/>
    <d v="1961-04-22T00:00:00"/>
    <s v="KYO217"/>
    <n v="0"/>
    <s v="BOGOTA"/>
    <n v="25"/>
    <s v="BOGOTA"/>
    <m/>
    <n v="3103435531"/>
    <n v="3105597877"/>
    <m/>
    <m/>
    <m/>
    <s v="31/10/2025"/>
    <n v="10"/>
    <n v="31"/>
    <n v="2022"/>
    <s v="Q5 [2] SPORTBACK 45 TF TP 2000CC T CT"/>
    <s v="DGK015573"/>
    <s v="WAUZZZFY2N2063639"/>
    <n v="608022"/>
    <s v="AUDI"/>
    <s v="AUDI Q5 "/>
    <n v="1.2431893048128343E-2"/>
    <n v="187000000"/>
    <s v="ZURICH-QBE"/>
    <s v="CAMPERO"/>
    <s v="PARTICULAR"/>
    <s v="amparorojas@plasticosmq.com.co"/>
    <n v="161854873"/>
    <n v="2324764"/>
    <n v="1933582.94"/>
    <m/>
    <m/>
    <m/>
    <s v=""/>
    <s v=""/>
    <s v=""/>
    <m/>
    <m/>
    <m/>
    <s v=""/>
    <s v=""/>
    <s v=""/>
    <m/>
    <m/>
    <m/>
    <m/>
    <m/>
    <m/>
    <m/>
    <m/>
    <m/>
    <x v="2"/>
    <s v="COS"/>
  </r>
  <r>
    <n v="63316635"/>
    <n v="63316635"/>
    <s v="F"/>
    <s v="YOLANDA"/>
    <n v="0"/>
    <s v="RINCON"/>
    <s v="ROJAS"/>
    <d v="1964-01-02T00:00:00"/>
    <s v="NQR357"/>
    <n v="68081"/>
    <s v="BARRANCABERMEJA"/>
    <n v="68"/>
    <s v="SANTANDER"/>
    <m/>
    <n v="3163034850"/>
    <n v="0"/>
    <m/>
    <m/>
    <m/>
    <s v="22/10/2025"/>
    <n v="10"/>
    <n v="22"/>
    <n v="2025"/>
    <s v="VAN N400 MOVE FULL MT 1500CC AA 2AB ABS"/>
    <s v="LAR1CR51310682"/>
    <s v="LZWADAGA0SC801815"/>
    <n v="1606252"/>
    <s v="CHEVROLET"/>
    <s v="CHEVROLET VAN "/>
    <n v="1.9146407938388628E-2"/>
    <n v="84400000"/>
    <s v="SBS"/>
    <s v="CAMIONETA PASAJEROS"/>
    <s v="PARTICULAR"/>
    <s v="yoriro19@hotmail.com"/>
    <n v="29930418"/>
    <n v="1615956.83"/>
    <n v="1337946.92"/>
    <m/>
    <m/>
    <m/>
    <s v=""/>
    <s v=""/>
    <s v=""/>
    <m/>
    <m/>
    <m/>
    <n v="30047285"/>
    <n v="3135463.65"/>
    <n v="2614843.4"/>
    <m/>
    <m/>
    <m/>
    <m/>
    <m/>
    <m/>
    <m/>
    <m/>
    <m/>
    <x v="1"/>
    <s v="COS"/>
  </r>
  <r>
    <n v="52187512"/>
    <n v="52187512"/>
    <s v="F"/>
    <s v="MARCIA"/>
    <s v="DENISE"/>
    <s v="ECHEVERRIA"/>
    <s v="RUIZ"/>
    <d v="1976-09-11T00:00:00"/>
    <s v="GLT442"/>
    <n v="0"/>
    <s v="BOGOTA"/>
    <n v="25"/>
    <s v="BOGOTA"/>
    <m/>
    <n v="3114508144"/>
    <n v="3212803706"/>
    <m/>
    <m/>
    <m/>
    <s v="21/10/2025"/>
    <n v="10"/>
    <n v="21"/>
    <n v="2019"/>
    <s v="GRAND CHEROKEE LAREDO TP 3600CC 4X4"/>
    <s v="XXXXX"/>
    <s v="1C4RJFAGXKC793764"/>
    <n v="4208111"/>
    <s v="JEEP"/>
    <s v="JEEP GRAND "/>
    <n v="2.4406325E-2"/>
    <n v="120000000"/>
    <s v="BOLIVAR"/>
    <s v="CAMPERO"/>
    <s v="PARTICULAR"/>
    <s v="marcices@hotmail.con"/>
    <n v="161824216"/>
    <n v="2928759"/>
    <n v="2441141.7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285643"/>
    <n v="52285643"/>
    <s v="F"/>
    <s v="DINA"/>
    <s v="LUZ"/>
    <s v="SOTO"/>
    <s v="BASTIDAS"/>
    <d v="1977-12-11T00:00:00"/>
    <s v="GMU207"/>
    <n v="0"/>
    <s v="BOGOTA"/>
    <n v="25"/>
    <s v="BOGOTA"/>
    <m/>
    <n v="3003944728"/>
    <n v="3017117205"/>
    <m/>
    <m/>
    <m/>
    <s v="31/10/2025"/>
    <n v="10"/>
    <n v="31"/>
    <n v="2020"/>
    <s v="TRACKER [FL] LT TP 1800CC"/>
    <s v="CLL901585"/>
    <s v="3GNCJ8EE5LL901585"/>
    <n v="1606232"/>
    <s v="CHEVROLET"/>
    <s v="CHEVROLET TRACKER "/>
    <n v="1.9471901743264658E-2"/>
    <n v="63100000"/>
    <s v="ALLIANZ"/>
    <s v="CAMIONETAPASAJ"/>
    <s v="PARTICULAR"/>
    <s v="dinaluz_sotobastidas@yahoo.es"/>
    <n v="161858975"/>
    <n v="1228677"/>
    <n v="1012501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7594021"/>
    <n v="1037594021"/>
    <s v="M"/>
    <s v="ALEJANDRO"/>
    <n v="0"/>
    <s v="TRUJILLO"/>
    <s v="GONZALEZ"/>
    <d v="1988-08-23T00:00:00"/>
    <s v="KOQ336"/>
    <n v="5266"/>
    <s v="ENVIGADO"/>
    <n v="5"/>
    <s v="ANTIOQUIA"/>
    <m/>
    <n v="3005959812"/>
    <n v="0"/>
    <m/>
    <m/>
    <m/>
    <s v="06/10/2025"/>
    <n v="10"/>
    <n v="6"/>
    <n v="2022"/>
    <s v="ACCENT [6] ADVANCE TP 1600CC 4P 2A"/>
    <s v="G4FGMU027844"/>
    <s v="9BHCP41CBNP222295"/>
    <n v="3201382"/>
    <s v="HYUNDAI"/>
    <s v="HYUNDAI ACCENT "/>
    <n v="4.0384115805946794E-2"/>
    <n v="63900000"/>
    <s v="SURAMERICANA"/>
    <s v="AUTOMOVIL"/>
    <s v="PARTICULAR"/>
    <s v="atalejandrotrujillo@gmail.com"/>
    <n v="161813488"/>
    <n v="2580545"/>
    <n v="2148524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262728"/>
    <n v="52262728"/>
    <s v="F"/>
    <s v="OFFIR"/>
    <s v="JIOVANNA"/>
    <s v="ANGARITA"/>
    <s v="ALONSO"/>
    <d v="1976-08-04T00:00:00"/>
    <s v="IUY246"/>
    <n v="0"/>
    <s v="BOGOTA"/>
    <n v="25"/>
    <s v="BOGOTA"/>
    <m/>
    <n v="3158525673"/>
    <n v="0"/>
    <m/>
    <m/>
    <m/>
    <s v="23/10/2025"/>
    <n v="10"/>
    <n v="23"/>
    <n v="2016"/>
    <s v="ESCAPE [3] SE TP 2000CC 4X2"/>
    <s v="G1B53907"/>
    <s v="WF0CP6A95G1B53907"/>
    <n v="3006124"/>
    <s v="FORD"/>
    <s v="FORD ESCAPE "/>
    <n v="2.5750893854748602E-2"/>
    <n v="53700000"/>
    <s v="MAPFRE"/>
    <s v="CAMIONETAPASAJ"/>
    <s v="PARTICULAR"/>
    <s v="offirangarita@gmail.com"/>
    <n v="161797974"/>
    <n v="1382823"/>
    <n v="1142036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8851943"/>
    <n v="8851943"/>
    <s v="M"/>
    <s v="RAFAEL"/>
    <s v="RICARDO"/>
    <s v="JIMENEZ"/>
    <s v="ARRIETA"/>
    <d v="1979-12-16T00:00:00"/>
    <s v="MYZ857"/>
    <n v="0"/>
    <s v="CARTAGENA"/>
    <n v="13"/>
    <s v="BOLIVAR"/>
    <m/>
    <n v="3218031022"/>
    <n v="3215662299"/>
    <m/>
    <m/>
    <m/>
    <s v="17/10/2025"/>
    <n v="10"/>
    <n v="17"/>
    <n v="2023"/>
    <s v="T-CROSS TRENDLINE ST TP 1000CC T 6AB ABS"/>
    <s v="DHS471744"/>
    <s v="9BWBH6BF3P4015056"/>
    <n v="9206095"/>
    <s v="VOLKSWAGEN"/>
    <s v="VOLKSWAGEN T-CROSS "/>
    <n v="3.70268076309795E-2"/>
    <n v="87800000"/>
    <s v="BOLIVAR"/>
    <s v="CAMIONETA PASAJEROS"/>
    <s v="PARTICULAR"/>
    <s v="rafaelricardoj@gmail.com"/>
    <n v="29958021"/>
    <n v="3250953.71"/>
    <n v="2711893.87"/>
    <m/>
    <m/>
    <m/>
    <s v=""/>
    <s v=""/>
    <s v=""/>
    <m/>
    <m/>
    <m/>
    <n v="30042472"/>
    <n v="1817747.94"/>
    <n v="1507519.28"/>
    <m/>
    <m/>
    <m/>
    <m/>
    <m/>
    <m/>
    <m/>
    <m/>
    <m/>
    <x v="0"/>
    <s v="COS"/>
  </r>
  <r>
    <n v="79572163"/>
    <n v="79572163"/>
    <s v="M"/>
    <s v="RODOLFO"/>
    <n v="0"/>
    <s v="RINCON"/>
    <s v="CANTOR"/>
    <d v="1970-07-28T00:00:00"/>
    <s v="DNM891"/>
    <n v="0"/>
    <s v="BOGOTA"/>
    <n v="25"/>
    <s v="BOGOTA"/>
    <m/>
    <n v="3103105900"/>
    <n v="0"/>
    <m/>
    <m/>
    <m/>
    <s v="25/10/2025"/>
    <n v="10"/>
    <n v="25"/>
    <n v="2017"/>
    <s v="EXPLORER [5] [F LIMITED TP 3500CC 4X4"/>
    <s v="HGB02211"/>
    <s v="1FM5K8F83HGB02211"/>
    <n v="3008054"/>
    <s v="FORD"/>
    <s v="FORD EXPLORER "/>
    <n v="1.8905179282868525E-2"/>
    <n v="100400000"/>
    <s v="ALLIANZ"/>
    <s v="CAMPERO"/>
    <s v="PARTICULAR"/>
    <s v="rector@colegionuevocampestre.edu.co"/>
    <n v="161822312"/>
    <n v="1898080"/>
    <n v="1575025.4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151916"/>
    <n v="80151916"/>
    <s v="M"/>
    <s v="NESTOR"/>
    <s v="JULIAN"/>
    <s v="MARTIN"/>
    <s v="SHUTZBERG"/>
    <d v="1980-11-06T00:00:00"/>
    <s v="UCY446"/>
    <n v="0"/>
    <s v="BOGOTA"/>
    <n v="25"/>
    <s v="BOGOTA"/>
    <m/>
    <n v="3173648897"/>
    <n v="3235123043"/>
    <m/>
    <m/>
    <m/>
    <s v="14/10/2025"/>
    <n v="10"/>
    <n v="14"/>
    <n v="2015"/>
    <s v="FIESTA [7] HATCHBACK SE MT 1600CC 5P"/>
    <s v="FM134769"/>
    <s v="3FADP4BJ0FM134769"/>
    <n v="3001138"/>
    <s v="FORD"/>
    <s v="FORD FIESTA "/>
    <n v="3.6897357954545455E-2"/>
    <n v="35200000"/>
    <s v="MAPFRE"/>
    <s v="AUTOMOVIL"/>
    <s v="PARTICULAR"/>
    <s v="jmartin06@gmail.com"/>
    <n v="161808951"/>
    <n v="1298787"/>
    <n v="1071417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512803"/>
    <n v="13512803"/>
    <s v="M"/>
    <s v="EDWUIN"/>
    <s v="ZAMIR"/>
    <s v="AGUDELO"/>
    <s v="BADILLO"/>
    <d v="1978-02-02T00:00:00"/>
    <s v="LLN538"/>
    <n v="0"/>
    <s v="SANTA MARTA"/>
    <n v="47"/>
    <s v="MAGDALENA"/>
    <m/>
    <n v="3185782609"/>
    <n v="3133591281"/>
    <m/>
    <m/>
    <m/>
    <s v="18/10/2025"/>
    <n v="10"/>
    <n v="18"/>
    <n v="2025"/>
    <s v="KICKS [FL] EXCLUSIVE TP 1600CC R17 TC"/>
    <s v="HR16108046P"/>
    <s v="3N8CP5HE3ZL630251"/>
    <n v="6406143"/>
    <s v="NISSAN"/>
    <s v="NISSAN KICKS "/>
    <n v="2.3243222056074764E-2"/>
    <n v="107000000"/>
    <s v="BOLIVAR"/>
    <s v="CAMIONETA PASAJEROS"/>
    <s v="PARTICULAR"/>
    <s v="agudelob@gmail.com"/>
    <n v="29974600"/>
    <n v="2487024.7599999998"/>
    <n v="2069936.77"/>
    <m/>
    <m/>
    <m/>
    <s v=""/>
    <s v=""/>
    <s v=""/>
    <m/>
    <m/>
    <m/>
    <n v="30156766"/>
    <n v="2777090.67"/>
    <n v="2313689.64"/>
    <m/>
    <m/>
    <m/>
    <m/>
    <m/>
    <m/>
    <m/>
    <m/>
    <m/>
    <x v="0"/>
    <s v="COS"/>
  </r>
  <r>
    <n v="1005161005"/>
    <n v="1005161005"/>
    <s v="M"/>
    <s v="JOSE"/>
    <s v="MAURICIO"/>
    <s v="MORENO CASTRO"/>
    <s v="CASTRO"/>
    <d v="2000-10-24T00:00:00"/>
    <s v="JSL528"/>
    <n v="68001"/>
    <s v="BUCARAMANGA"/>
    <n v="68"/>
    <s v="SANTANDER"/>
    <m/>
    <n v="3183384986"/>
    <n v="3166266718"/>
    <m/>
    <m/>
    <m/>
    <s v="02/10/2025"/>
    <n v="10"/>
    <n v="2"/>
    <n v="2021"/>
    <s v="3 [4] GRAND TOURING TP 2000CC 7AB CT TC"/>
    <s v="PE40674176"/>
    <s v="3MZBP2S7AMM103301"/>
    <n v="5601184"/>
    <s v="MAZDA"/>
    <s v="MAZDA 3 "/>
    <n v="2.4226542135476464E-2"/>
    <n v="87100000"/>
    <s v="ALLIANZ"/>
    <s v="AUTOMOVIL"/>
    <s v="PARTICULAR"/>
    <s v="gustavomorenoalvarez@gmail.com"/>
    <n v="29929563"/>
    <n v="2110131.8199999998"/>
    <n v="1753220.02"/>
    <m/>
    <m/>
    <m/>
    <s v=""/>
    <s v=""/>
    <s v=""/>
    <m/>
    <m/>
    <m/>
    <n v="30045623"/>
    <n v="3936546.01"/>
    <n v="3288021.86"/>
    <m/>
    <m/>
    <m/>
    <m/>
    <m/>
    <m/>
    <m/>
    <m/>
    <m/>
    <x v="0"/>
    <s v="COS"/>
  </r>
  <r>
    <n v="52856071"/>
    <n v="52856071"/>
    <s v="F"/>
    <s v="ANA"/>
    <s v="YINETH"/>
    <s v="MENDEZ"/>
    <s v="MARQUEZ"/>
    <d v="1981-02-03T00:00:00"/>
    <s v="NIQ366"/>
    <n v="25430"/>
    <s v="MADRID"/>
    <n v="25"/>
    <s v="CUNDINAMARCA"/>
    <m/>
    <n v="3134428112"/>
    <n v="3017482846"/>
    <m/>
    <m/>
    <m/>
    <s v="27/10/2025"/>
    <n v="10"/>
    <n v="27"/>
    <n v="2024"/>
    <s v="CX50 GRAND TOURING L AT 2500CC 4X4"/>
    <s v="PY40571629"/>
    <s v="JM7VA4WLARN101675"/>
    <n v="5606116"/>
    <s v="MAZDA"/>
    <s v="MAZDA CX50 "/>
    <n v="1.9032020145495245E-2"/>
    <n v="178700000"/>
    <s v="ALLIANZ"/>
    <s v="CAMIONETAPASAJ"/>
    <s v="PARTICULAR"/>
    <s v="yinethmendez16@gmail.com"/>
    <n v="161900971"/>
    <n v="3401022"/>
    <n v="2838001.82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21841139"/>
    <n v="1121841139"/>
    <s v="F"/>
    <s v="ERY"/>
    <s v="YOHANA"/>
    <s v="HERRERA"/>
    <s v="RIVAS"/>
    <d v="1988-05-21T00:00:00"/>
    <s v="DIV518"/>
    <n v="50001"/>
    <s v="VILLAVICENCIO"/>
    <n v="50"/>
    <s v="META"/>
    <m/>
    <n v="3204561686"/>
    <n v="0"/>
    <m/>
    <m/>
    <m/>
    <s v="16/10/2025"/>
    <n v="10"/>
    <n v="16"/>
    <n v="2012"/>
    <s v="GRAND VITARA 1.6 L MT 1600CC 3P"/>
    <s v="G16B722708"/>
    <s v="8LDBSV442C0123565"/>
    <n v="1608025"/>
    <s v="CHEVROLET"/>
    <s v="CHEVROLET GRAND "/>
    <n v="3.0863807984031936E-2"/>
    <n v="50100000"/>
    <s v="EQUIDAD"/>
    <s v="CAMPERO"/>
    <s v="PARTICULAR"/>
    <s v="Cesarbarbosa1985@gmail.com"/>
    <n v="29973847"/>
    <n v="1546276.78"/>
    <n v="1279392.25"/>
    <m/>
    <m/>
    <m/>
    <n v="30013653"/>
    <n v="2457068.5099999998"/>
    <n v="2044763.45"/>
    <m/>
    <m/>
    <m/>
    <s v=""/>
    <s v=""/>
    <s v=""/>
    <m/>
    <m/>
    <m/>
    <m/>
    <m/>
    <m/>
    <m/>
    <m/>
    <m/>
    <x v="0"/>
    <s v="COS"/>
  </r>
  <r>
    <n v="52803440"/>
    <n v="52803440"/>
    <s v="F"/>
    <s v="SANDRA"/>
    <s v="BIBIANA"/>
    <s v="AMEZQUITA"/>
    <s v="BARRETO"/>
    <d v="1981-04-22T00:00:00"/>
    <s v="IWZ885"/>
    <n v="0"/>
    <s v="BOGOTA"/>
    <n v="25"/>
    <s v="BOGOTA"/>
    <m/>
    <n v="3204879507"/>
    <n v="3114957120"/>
    <m/>
    <m/>
    <m/>
    <s v="10/10/2025"/>
    <n v="10"/>
    <n v="10"/>
    <n v="2016"/>
    <s v="ESCAPE [3] TITANIUM TP 2000CC 4X4"/>
    <s v="G1B67018"/>
    <s v="WF0CP6B92G1B67018"/>
    <n v="3008055"/>
    <s v="FORD"/>
    <s v="FORD ESCAPE "/>
    <n v="2.0814236102719031E-2"/>
    <n v="66200000"/>
    <s v="HDI-LIBERTY"/>
    <s v="CAMPERO"/>
    <s v="PARTICULAR"/>
    <s v="bibiderossoff@hotmail.com"/>
    <n v="29924823"/>
    <n v="1377902.43"/>
    <n v="1137901.2"/>
    <m/>
    <m/>
    <m/>
    <n v="29990037"/>
    <n v="2078377.16"/>
    <n v="1726535.43"/>
    <m/>
    <m/>
    <m/>
    <s v=""/>
    <s v=""/>
    <s v=""/>
    <m/>
    <m/>
    <m/>
    <m/>
    <m/>
    <m/>
    <m/>
    <m/>
    <m/>
    <x v="1"/>
    <s v="COS"/>
  </r>
  <r>
    <n v="52525485"/>
    <n v="52525485"/>
    <s v="F"/>
    <s v="HEIDY"/>
    <s v="ASTRITH"/>
    <s v="YEPES"/>
    <s v="MURILLO"/>
    <d v="1979-05-20T00:00:00"/>
    <s v="MKL508"/>
    <n v="0"/>
    <s v="BOGOTA"/>
    <n v="25"/>
    <s v="BOGOTA"/>
    <m/>
    <n v="3108815723"/>
    <n v="0"/>
    <m/>
    <m/>
    <m/>
    <s v="29/10/2025"/>
    <n v="10"/>
    <n v="29"/>
    <n v="2012"/>
    <s v="CRUZE PLATINUM [LT] AT 1800CC 4P CT"/>
    <s v="F18D4356288KA"/>
    <s v="KL1PM5C59CK724647"/>
    <n v="1601238"/>
    <s v="CHEVROLET"/>
    <s v="CHEVROLET CRUZE "/>
    <n v="4.0571509433962268E-2"/>
    <n v="31800000"/>
    <s v="BOLIVAR"/>
    <s v="AUTOMOVIL"/>
    <s v="PARTICULAR"/>
    <n v="0"/>
    <n v="161914611"/>
    <n v="1290174"/>
    <n v="1064179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897460"/>
    <n v="37897460"/>
    <s v="F"/>
    <s v="CONSUELO"/>
    <n v="0"/>
    <s v="LOPEZ"/>
    <s v="MONSALVE"/>
    <d v="1978-02-04T00:00:00"/>
    <s v="JXY229"/>
    <n v="0"/>
    <s v="BOGOTA"/>
    <n v="25"/>
    <s v="BOGOTA"/>
    <m/>
    <n v="3143567673"/>
    <n v="3183440541"/>
    <m/>
    <m/>
    <m/>
    <s v="25/10/2025"/>
    <n v="10"/>
    <n v="25"/>
    <n v="2022"/>
    <s v="TRACKER [2] LS MT 1200CC T"/>
    <s v="L4H210854725"/>
    <s v="9BGEA76C0NB126680"/>
    <n v="1606247"/>
    <s v="CHEVROLET"/>
    <s v="CHEVROLET TRACKER "/>
    <n v="2.0920281159420288E-2"/>
    <n v="69000000"/>
    <s v="MAPFRE"/>
    <s v="CAMIONETA PASAJEROS"/>
    <s v="PARTICULAR"/>
    <s v="consuelolopez22@homail.com"/>
    <n v="29946625"/>
    <n v="1443499.4"/>
    <n v="1193024.71"/>
    <m/>
    <m/>
    <m/>
    <n v="30006115"/>
    <n v="1776105.36"/>
    <n v="1472525.51"/>
    <m/>
    <m/>
    <m/>
    <s v=""/>
    <s v=""/>
    <s v=""/>
    <m/>
    <m/>
    <m/>
    <m/>
    <m/>
    <m/>
    <m/>
    <m/>
    <m/>
    <x v="1"/>
    <s v="COS"/>
  </r>
  <r>
    <n v="20547011"/>
    <n v="20547011"/>
    <s v="F"/>
    <s v="LUZ"/>
    <s v="ANGELA"/>
    <s v="GOMEZ"/>
    <s v="CESPEDES"/>
    <d v="1980-06-23T00:00:00"/>
    <s v="NFV350"/>
    <n v="0"/>
    <s v="BOGOTA"/>
    <n v="25"/>
    <s v="BOGOTA"/>
    <m/>
    <n v="3168317786"/>
    <n v="0"/>
    <m/>
    <m/>
    <m/>
    <s v="07/10/2025"/>
    <n v="10"/>
    <n v="7"/>
    <n v="2023"/>
    <s v="GRAND VITARA GLX HYBRID AT 1500CC 6AB 4X2"/>
    <s v="K15CN7060638"/>
    <s v="MA3YKL1S1PT100144"/>
    <n v="8806031"/>
    <s v="SUZUKI"/>
    <s v="SUZUKI GRAND "/>
    <n v="1.3374801186131387E-2"/>
    <n v="109600000"/>
    <s v="MAPFRE"/>
    <s v="CAMIONETA PASAJEROS"/>
    <s v="PARTICULAR"/>
    <s v="gomezluzangela@yahoo.com.ar"/>
    <n v="29923487"/>
    <n v="1465878.21"/>
    <n v="1211830.43"/>
    <m/>
    <m/>
    <m/>
    <s v=""/>
    <s v=""/>
    <s v=""/>
    <m/>
    <m/>
    <m/>
    <n v="30033255"/>
    <n v="1606676.13"/>
    <n v="1330148.01"/>
    <m/>
    <m/>
    <m/>
    <m/>
    <m/>
    <m/>
    <m/>
    <m/>
    <m/>
    <x v="2"/>
    <s v="COS"/>
  </r>
  <r>
    <n v="22212241"/>
    <n v="22212241"/>
    <s v="F"/>
    <s v="ANDREA"/>
    <s v="YICED"/>
    <s v="JARAMILLO"/>
    <s v="LONDOÃ‘O"/>
    <d v="1982-02-11T00:00:00"/>
    <s v="KVQ142"/>
    <n v="5001"/>
    <s v="MEDELLIN"/>
    <n v="5"/>
    <s v="ANTIOQUIA"/>
    <m/>
    <n v="3206313787"/>
    <n v="3225903956"/>
    <m/>
    <m/>
    <m/>
    <s v="25/10/2025"/>
    <n v="10"/>
    <n v="25"/>
    <n v="2022"/>
    <s v="TRAILBLAZER [2] LTZ TP 2800CC 4X4 T"/>
    <s v="LWNF220681205"/>
    <s v="9BG156YK0NC450560"/>
    <n v="1608058"/>
    <s v="CHEVROLET"/>
    <s v="CHEVROLET TRAILBLAZER "/>
    <n v="2.2064989444053485E-2"/>
    <n v="142100000"/>
    <s v="HDI-LIBERTY"/>
    <s v="CAMPERO"/>
    <s v="PARTICULAR"/>
    <s v="andreajaramillo1913@gmail.com"/>
    <n v="161812809"/>
    <n v="3135435"/>
    <n v="2614819.29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5210791"/>
    <n v="1075210791"/>
    <s v="F"/>
    <s v="ELIANA"/>
    <n v="0"/>
    <s v="VELASQUEZ"/>
    <s v="VARON"/>
    <d v="1986-03-31T00:00:00"/>
    <s v="PHR821"/>
    <n v="0"/>
    <s v="BOGOTA"/>
    <n v="25"/>
    <s v="BOGOTA"/>
    <m/>
    <n v="3118488256"/>
    <n v="3118488252"/>
    <m/>
    <m/>
    <m/>
    <s v="09/10/2025"/>
    <n v="10"/>
    <n v="9"/>
    <n v="2025"/>
    <s v="T-CROSS [FL] TRENDLINE ST AT 1000CC T 6AB"/>
    <s v="DHS760830"/>
    <s v="9BWBH6BF5S4008070"/>
    <n v="9206101"/>
    <s v="VOLKSWAGEN"/>
    <s v="VOLKSWAGEN T-CROSS "/>
    <n v="1.9236219382321618E-2"/>
    <n v="93900000"/>
    <s v="MAPFRE"/>
    <s v="CAMIONETAPASAJ"/>
    <s v="PARTICULAR"/>
    <s v="elive31@gmail.com"/>
    <n v="161804087"/>
    <n v="1806281"/>
    <n v="1497882.85"/>
    <m/>
    <m/>
    <m/>
    <s v=""/>
    <s v=""/>
    <s v=""/>
    <m/>
    <m/>
    <m/>
    <s v=""/>
    <s v=""/>
    <s v=""/>
    <m/>
    <m/>
    <m/>
    <m/>
    <m/>
    <m/>
    <m/>
    <m/>
    <m/>
    <x v="1"/>
    <s v="COS"/>
  </r>
  <r>
    <n v="22756190"/>
    <n v="22756190"/>
    <s v="F"/>
    <s v="NORAH"/>
    <n v="0"/>
    <s v="MARTELO"/>
    <s v="LOZANO"/>
    <d v="1938-11-27T00:00:00"/>
    <s v="LMV080"/>
    <n v="0"/>
    <s v="BOGOTA"/>
    <n v="25"/>
    <s v="BOGOTA"/>
    <m/>
    <n v="3002084842"/>
    <n v="0"/>
    <m/>
    <m/>
    <m/>
    <s v="13/10/2025"/>
    <n v="10"/>
    <n v="13"/>
    <n v="2023"/>
    <s v="2 [2] [FL] TOURING TP 1500CC 6AB"/>
    <s v="P540627202"/>
    <s v="3MDDJ2HAAPM405428"/>
    <n v="5601190"/>
    <s v="MAZDA"/>
    <s v="MAZDA 2 "/>
    <n v="1.766158389261745E-2"/>
    <n v="74500000"/>
    <s v="HDI-LIBERTY"/>
    <s v="AUTOMOVIL"/>
    <s v="PARTICULAR"/>
    <s v="af.cardona9509@gmail.com"/>
    <n v="161822430"/>
    <n v="1315788"/>
    <n v="1085704.4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612052"/>
    <n v="51612052"/>
    <s v="F"/>
    <s v="EMMA"/>
    <s v="ASTRID"/>
    <s v="PINILLA"/>
    <s v="MOYA"/>
    <d v="1960-10-04T00:00:00"/>
    <s v="JMT921"/>
    <n v="0"/>
    <s v="BOGOTA"/>
    <n v="25"/>
    <s v="BOGOTA"/>
    <m/>
    <n v="3186906317"/>
    <n v="0"/>
    <m/>
    <m/>
    <m/>
    <s v="19/10/2025"/>
    <n v="10"/>
    <n v="19"/>
    <n v="2020"/>
    <s v="VERSA [FL] DRIVE MT 1600CC 2AB A"/>
    <s v="HR16313592U"/>
    <s v="3N1CN7AD2ZK168384"/>
    <n v="6401228"/>
    <s v="NISSAN"/>
    <s v="NISSAN VERSA "/>
    <n v="2.5765489361702129E-2"/>
    <n v="47000000"/>
    <s v="HDI-LIBERTY"/>
    <s v="AUTOMOVIL"/>
    <s v="PARTICULAR"/>
    <s v="EMMAPINILLA5@GMAIL.COM"/>
    <n v="161773981"/>
    <n v="1210978"/>
    <n v="997628.8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005090"/>
    <n v="52005090"/>
    <s v="F"/>
    <s v="SANDRA"/>
    <s v="CECILIA"/>
    <s v="REINA"/>
    <s v="ORTIZ"/>
    <d v="1970-02-10T00:00:00"/>
    <s v="NGL129"/>
    <n v="0"/>
    <s v="BOGOTA"/>
    <n v="25"/>
    <s v="BOGOTA"/>
    <m/>
    <n v="3144214066"/>
    <n v="3134287876"/>
    <m/>
    <m/>
    <m/>
    <s v="08/10/2025"/>
    <n v="10"/>
    <n v="8"/>
    <n v="2024"/>
    <s v="RIO ZENITH [FL] MT 1400CC 4P CT TC"/>
    <s v="G4LCPE710678"/>
    <s v="3KPA341ABRE626679"/>
    <n v="4601313"/>
    <s v="KIA"/>
    <s v="KIA RIO "/>
    <n v="3.5008034574468085E-2"/>
    <n v="75200000"/>
    <s v="HDI-LIBERTY"/>
    <s v="AUTOMOVIL"/>
    <s v="PARTICULAR"/>
    <s v="rzmorag@gmail.com"/>
    <n v="29924538"/>
    <n v="2632604.2000000002"/>
    <n v="2192272.44"/>
    <m/>
    <m/>
    <m/>
    <s v=""/>
    <s v=""/>
    <s v=""/>
    <m/>
    <m/>
    <m/>
    <n v="30035341"/>
    <n v="4072291.49"/>
    <n v="3402093.69"/>
    <m/>
    <m/>
    <m/>
    <m/>
    <m/>
    <m/>
    <m/>
    <m/>
    <m/>
    <x v="0"/>
    <s v="COS"/>
  </r>
  <r>
    <n v="31197987"/>
    <n v="31197987"/>
    <s v="F"/>
    <s v="LUZ"/>
    <s v="ESPERANZA"/>
    <s v="ARIZA"/>
    <s v="ORTIZ"/>
    <d v="1959-03-29T00:00:00"/>
    <s v="FRL548"/>
    <n v="0"/>
    <s v="TULUA"/>
    <n v="76"/>
    <s v="VALLE DEL CAUCA"/>
    <m/>
    <n v="3155474922"/>
    <n v="3155474825"/>
    <m/>
    <m/>
    <m/>
    <s v="31/10/2025"/>
    <n v="10"/>
    <n v="31"/>
    <n v="2019"/>
    <s v="SANDERO [2] AUTHENTIQUE / L MT 1600CC 8V AA"/>
    <s v="A812UE80011"/>
    <s v="9FB5SREB4KM632718"/>
    <n v="8001188"/>
    <s v="RENAULT"/>
    <s v="RENAULT SANDERO "/>
    <n v="3.4821953727506426E-2"/>
    <n v="38900000"/>
    <s v="MAPFRE"/>
    <s v="AUTOMOVIL"/>
    <s v="PARTICULAR"/>
    <s v="luzepza29@hotmail.com"/>
    <n v="161911463"/>
    <n v="1354574"/>
    <n v="1118297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163123"/>
    <n v="25163123"/>
    <s v="F"/>
    <s v="LINA"/>
    <s v="MARIA"/>
    <s v="ARIAS"/>
    <s v="BOTERO"/>
    <d v="1969-04-25T00:00:00"/>
    <s v="JRW815"/>
    <n v="66682"/>
    <s v="SANTA ROSA DE CABAL"/>
    <n v="66"/>
    <s v="RISARALDA"/>
    <m/>
    <n v="3122973926"/>
    <n v="3043481233"/>
    <m/>
    <m/>
    <m/>
    <s v="18/10/2025"/>
    <n v="10"/>
    <n v="18"/>
    <n v="2022"/>
    <s v="CRETA [FL] PREMIUM MT 1600CC 4X2 2AB AB"/>
    <s v="G4FGMU253431"/>
    <s v="9BHGB812BNP241546"/>
    <n v="3206105"/>
    <s v="HYUNDAI"/>
    <s v="HYUNDAI CRETA "/>
    <n v="1.6968561097256859E-2"/>
    <n v="80200000"/>
    <s v="SOLIDARIA"/>
    <s v="CAMIONETA PASAJEROS"/>
    <s v="PARTICULAR"/>
    <s v="lunaysol6697@gmail.com"/>
    <n v="29948855"/>
    <n v="1360878.6"/>
    <n v="1123595.46"/>
    <m/>
    <m/>
    <m/>
    <s v=""/>
    <s v=""/>
    <s v=""/>
    <m/>
    <m/>
    <m/>
    <n v="30057273"/>
    <n v="1996602.69"/>
    <n v="1657817.39"/>
    <m/>
    <m/>
    <m/>
    <m/>
    <m/>
    <m/>
    <m/>
    <m/>
    <m/>
    <x v="1"/>
    <s v="COS"/>
  </r>
  <r>
    <n v="49765977"/>
    <n v="49765977"/>
    <s v="F"/>
    <s v="DIANYS"/>
    <n v="0"/>
    <s v="ORTIZ"/>
    <s v="TORRES"/>
    <d v="1971-01-15T00:00:00"/>
    <s v="LPQ757"/>
    <n v="20001"/>
    <s v="VALLEDUPAR"/>
    <n v="20"/>
    <s v="CESAR"/>
    <m/>
    <n v="3162782278"/>
    <n v="0"/>
    <m/>
    <m/>
    <m/>
    <s v="25/10/2025"/>
    <n v="10"/>
    <n v="25"/>
    <n v="2022"/>
    <s v="FORTUNER [2] [FL] 2.4L SRV TP 2400CC TD 7AB 4X2"/>
    <s v="2GDD057047"/>
    <s v="8AJAB3GS1N2932449"/>
    <n v="9006183"/>
    <s v="TOYOTA"/>
    <s v="TOYOTA FORTUNER "/>
    <n v="1.2782017124542125E-2"/>
    <n v="218400000"/>
    <s v="SBS"/>
    <s v="CAMIONETA PASAJEROS"/>
    <s v="PARTICULAR"/>
    <s v="dianiso1425@hmail.com"/>
    <n v="29977723"/>
    <n v="2791592.54"/>
    <n v="2325876.08"/>
    <m/>
    <m/>
    <m/>
    <s v=""/>
    <s v=""/>
    <s v=""/>
    <m/>
    <m/>
    <m/>
    <n v="30159718"/>
    <n v="5481585.04"/>
    <n v="4586373.9800000004"/>
    <m/>
    <m/>
    <m/>
    <m/>
    <m/>
    <m/>
    <m/>
    <m/>
    <m/>
    <x v="2"/>
    <s v="COS"/>
  </r>
  <r>
    <n v="43498345"/>
    <n v="43498345"/>
    <s v="F"/>
    <s v="LUZ"/>
    <s v="ELENA"/>
    <s v="HURTADO"/>
    <s v="HENAO"/>
    <d v="1966-06-04T00:00:00"/>
    <s v="LKS760"/>
    <n v="5088"/>
    <s v="BELLO"/>
    <n v="5"/>
    <s v="ANTIOQUIA"/>
    <m/>
    <n v="3127913459"/>
    <n v="0"/>
    <m/>
    <m/>
    <m/>
    <s v="05/10/2025"/>
    <n v="10"/>
    <n v="5"/>
    <n v="2023"/>
    <s v="OROCH [FL] INTENS OUTSIDER MT 1300CC T 4X4"/>
    <s v="H5HA460D043292"/>
    <s v="93Y9SR333PJ341663"/>
    <n v="8021011"/>
    <s v="RENAULT"/>
    <s v="RENAULT OROCH "/>
    <n v="4.017184659090909E-2"/>
    <n v="105600000"/>
    <s v="SBS"/>
    <s v="PICKUPDOBLECAB"/>
    <s v="PARTICULAR"/>
    <s v="luzelena97@hotmail.com"/>
    <n v="161813597"/>
    <n v="4242147"/>
    <n v="3544829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333950"/>
    <n v="32333950"/>
    <s v="F"/>
    <s v="MARTA"/>
    <s v="ELENA"/>
    <s v="MONTOYA"/>
    <s v="VELEZ"/>
    <d v="1953-12-20T00:00:00"/>
    <s v="HXT710"/>
    <n v="5001"/>
    <s v="MEDELLIN"/>
    <n v="5"/>
    <s v="ANTIOQUIA"/>
    <m/>
    <n v="3136467449"/>
    <n v="0"/>
    <m/>
    <m/>
    <m/>
    <s v="16/10/2025"/>
    <n v="10"/>
    <n v="16"/>
    <n v="2014"/>
    <s v="FORTUNER [FL] SR5 AT 3000CC TD 4X"/>
    <s v="1KDU387129"/>
    <s v="MHFYZ59G0E4006519"/>
    <n v="9008172"/>
    <s v="TOYOTA"/>
    <s v="TOYOTA FORTUNER "/>
    <n v="2.1754363496932515E-2"/>
    <n v="130400000"/>
    <s v="ALLIANZ"/>
    <s v="CAMPERO"/>
    <s v="PARTICULAR"/>
    <s v="martamontoya96@hotmail.com"/>
    <n v="161915837"/>
    <n v="2836769"/>
    <n v="2363839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2704473"/>
    <n v="1072704473"/>
    <s v="M"/>
    <s v="CRISTIAN"/>
    <s v="CAMILO"/>
    <s v="VELANDIA"/>
    <s v="CARDENAS"/>
    <d v="1994-11-19T00:00:00"/>
    <s v="EIW597"/>
    <n v="0"/>
    <s v="CHIA"/>
    <n v="25"/>
    <s v="CUNDINAMARCA"/>
    <m/>
    <n v="3177641011"/>
    <n v="0"/>
    <m/>
    <m/>
    <m/>
    <s v="13/10/2025"/>
    <n v="10"/>
    <n v="13"/>
    <n v="2018"/>
    <s v="CERATO PRO [2] ZENITH MT 1600CC 4P 2AB ABS"/>
    <s v="G4FGHW538491"/>
    <s v="3KPFN411AJE194891"/>
    <n v="4601233"/>
    <s v="KIA"/>
    <s v="KIA CERATO "/>
    <n v="4.5057680662020906E-2"/>
    <n v="57400000"/>
    <s v="ALLIANZ"/>
    <s v="AUTOMOVIL"/>
    <s v="PARTICULAR"/>
    <s v="cvelandia1@hotmail.com"/>
    <n v="29958133"/>
    <n v="2586310.87"/>
    <n v="2153370.48"/>
    <m/>
    <m/>
    <m/>
    <n v="29985619"/>
    <n v="2508711.85"/>
    <n v="2088161.22"/>
    <m/>
    <m/>
    <m/>
    <s v=""/>
    <s v=""/>
    <s v=""/>
    <m/>
    <m/>
    <m/>
    <m/>
    <m/>
    <m/>
    <m/>
    <m/>
    <m/>
    <x v="0"/>
    <s v="COS"/>
  </r>
  <r>
    <n v="1037594011"/>
    <n v="1037594011"/>
    <s v="M"/>
    <s v="SERGIO"/>
    <s v="ANDRES"/>
    <s v="VELASQUEZ"/>
    <s v="CALLE"/>
    <d v="1988-12-11T00:00:00"/>
    <s v="JPV318"/>
    <n v="5001"/>
    <s v="MEDELLIN"/>
    <n v="5"/>
    <s v="ANTIOQUIA"/>
    <m/>
    <n v="3136810125"/>
    <n v="3136810126"/>
    <m/>
    <m/>
    <m/>
    <s v="27/10/2025"/>
    <n v="10"/>
    <n v="27"/>
    <n v="2020"/>
    <s v="ESCAPE [4] TITANIUM HEV TP 2500CC 4X4"/>
    <s v="LUB87283"/>
    <s v="1FMCU9DZ6LUB87283"/>
    <n v="3006142"/>
    <s v="FORD"/>
    <s v="FORD ESCAPE "/>
    <n v="2.1517999999999999E-2"/>
    <n v="115500000"/>
    <s v="ALLIANZ"/>
    <s v="CAMIONETAPASAJ"/>
    <s v="PARTICULAR"/>
    <s v="chechovelasquez@hotmail.com"/>
    <n v="161811496"/>
    <n v="2485329"/>
    <n v="2068511.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544809"/>
    <n v="41544809"/>
    <s v="F"/>
    <s v="SUSANA"/>
    <n v="0"/>
    <s v="DURAN"/>
    <s v="GUZMAN"/>
    <d v="1949-06-08T00:00:00"/>
    <s v="FPV089"/>
    <n v="0"/>
    <s v="BOGOTA"/>
    <n v="25"/>
    <s v="BOGOTA"/>
    <m/>
    <n v="3108167308"/>
    <n v="0"/>
    <m/>
    <m/>
    <m/>
    <s v="10/10/2026"/>
    <n v="10"/>
    <n v="10"/>
    <n v="2017"/>
    <s v="GLE 250 [W166] CDI 4MAT TP 2200CC TD"/>
    <n v="65196033470922"/>
    <s v="WDC1660041A779027"/>
    <n v="5806051"/>
    <s v="MERCEDES BENZ"/>
    <s v="MERCEDES BENZ GLE "/>
    <n v="1.6081899529042386E-2"/>
    <n v="127400000"/>
    <s v="BOLIVAR"/>
    <s v="CAMIONETAPASAJ"/>
    <s v="PARTICULAR"/>
    <s v="susadurang@gmail.com"/>
    <n v="161917485"/>
    <n v="2048834"/>
    <n v="1701708.97"/>
    <m/>
    <m/>
    <m/>
    <s v=""/>
    <s v=""/>
    <s v=""/>
    <m/>
    <m/>
    <m/>
    <s v=""/>
    <s v=""/>
    <s v=""/>
    <m/>
    <m/>
    <m/>
    <m/>
    <m/>
    <m/>
    <m/>
    <m/>
    <m/>
    <x v="3"/>
    <s v="COS"/>
  </r>
  <r>
    <n v="23561079"/>
    <n v="23561079"/>
    <s v="F"/>
    <s v="MARIA"/>
    <s v="BLANCA AUREL"/>
    <s v="TORRES"/>
    <s v="QUINTERO"/>
    <d v="1966-03-05T00:00:00"/>
    <s v="KEV808"/>
    <n v="0"/>
    <s v="BOGOTA"/>
    <n v="25"/>
    <s v="BOGOTA"/>
    <m/>
    <n v="3112179259"/>
    <n v="0"/>
    <m/>
    <m/>
    <m/>
    <s v="10/10/2025"/>
    <n v="10"/>
    <n v="10"/>
    <n v="2021"/>
    <s v="VERSA [2] ADVANCE MT 1600CC RIN 1"/>
    <s v="HR16032882V"/>
    <s v="3N1CN8AE4ZL103903"/>
    <n v="6401246"/>
    <s v="NISSAN"/>
    <s v="NISSAN VERSA "/>
    <n v="2.0825094339622641E-2"/>
    <n v="58300000"/>
    <s v="ALLIANZ"/>
    <s v="AUTOMOVIL"/>
    <s v="PARTICULAR"/>
    <s v="blatorquin@gmail.com"/>
    <n v="161887655"/>
    <n v="1214103"/>
    <n v="1000254.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88013934"/>
    <n v="1088013934"/>
    <s v="M"/>
    <s v="MICHAEL"/>
    <s v="STIVEN"/>
    <s v="MONCADA"/>
    <s v="SALAZAR"/>
    <d v="1993-03-30T00:00:00"/>
    <s v="FUN169"/>
    <n v="5088"/>
    <s v="BELLO"/>
    <n v="5"/>
    <s v="ANTIOQUIA"/>
    <m/>
    <n v="3137942930"/>
    <n v="0"/>
    <m/>
    <m/>
    <m/>
    <s v="02/10/2025"/>
    <n v="10"/>
    <n v="2"/>
    <n v="2019"/>
    <s v="CX5 [2] GRAND TOURING LX TP 2500CC 6AB R19 TC"/>
    <s v="PY10462581"/>
    <s v="JM7KF4WLAK0241598"/>
    <n v="5606089"/>
    <s v="MAZDA"/>
    <s v="MAZDA CX5 "/>
    <n v="4.011821802218115E-2"/>
    <n v="108200000"/>
    <s v="SURAMERICANA"/>
    <s v="CAMIONETA PASAJEROS"/>
    <s v="PARTICULAR"/>
    <s v="michaelmoncada11@gmail.com"/>
    <n v="29957699"/>
    <n v="4340791.1900000004"/>
    <n v="3627723.69"/>
    <m/>
    <m/>
    <m/>
    <s v=""/>
    <s v=""/>
    <s v=""/>
    <m/>
    <m/>
    <m/>
    <n v="30041739"/>
    <n v="9268330.7200000007"/>
    <n v="7768513.21"/>
    <m/>
    <m/>
    <m/>
    <m/>
    <m/>
    <m/>
    <m/>
    <m/>
    <m/>
    <x v="0"/>
    <s v="COS"/>
  </r>
  <r>
    <n v="78294200"/>
    <n v="78294200"/>
    <s v="M"/>
    <s v="RAFAEL"/>
    <s v="MARIA"/>
    <s v="DELGADO"/>
    <n v="0"/>
    <d v="1967-03-01T00:00:00"/>
    <s v="FUV213"/>
    <n v="0"/>
    <s v="MONTELIBANO"/>
    <n v="0"/>
    <s v="CÃ“RDOBA"/>
    <m/>
    <n v="3158944877"/>
    <n v="0"/>
    <m/>
    <m/>
    <m/>
    <s v="22/10/2025"/>
    <n v="10"/>
    <n v="22"/>
    <n v="2021"/>
    <s v="RAV4 [5] XLE HYBRID TP 2500CC 4X4 7"/>
    <s v="A25AR593044"/>
    <s v="JTMR6RFV6MD026002"/>
    <n v="9008235"/>
    <s v="TOYOTA"/>
    <s v="TOYOTA RAV4 "/>
    <n v="2.412673512374934E-2"/>
    <n v="189900000"/>
    <s v="MAPFRE"/>
    <s v="CAMPERO"/>
    <s v="PARTICULAR"/>
    <s v="DELGADORAFAELN@GMAIL.COM"/>
    <n v="161941973"/>
    <n v="4581667"/>
    <n v="3830140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260964"/>
    <n v="38260964"/>
    <s v="F"/>
    <s v="MARIA"/>
    <s v="LIGIA"/>
    <s v="BERNAL"/>
    <s v="PEREZ"/>
    <d v="1963-12-23T00:00:00"/>
    <s v="KRP945"/>
    <n v="0"/>
    <s v="IBAGUE"/>
    <n v="73"/>
    <s v="TOLIMA"/>
    <m/>
    <n v="3176729663"/>
    <n v="3216654534"/>
    <m/>
    <m/>
    <m/>
    <s v="05/10/2025"/>
    <n v="10"/>
    <n v="5"/>
    <n v="2023"/>
    <s v="ONIX [2] RS MT 1000CC 5P T"/>
    <s v="L4F222094570"/>
    <s v="9BGED48K0PG171920"/>
    <n v="1601339"/>
    <s v="CHEVROLET"/>
    <s v="CHEVROLET ONIX "/>
    <n v="3.5373021001615511E-2"/>
    <n v="61900000"/>
    <s v="HDI SEGUROS"/>
    <s v="AUTOMOVIL"/>
    <s v="PARTICULAR"/>
    <s v="bernalligia37@gmail.com"/>
    <n v="161857693"/>
    <n v="2189590"/>
    <n v="1819991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6322414"/>
    <n v="76322414"/>
    <s v="M"/>
    <s v="JUAN"/>
    <s v="MANUEL"/>
    <s v="JORDAN"/>
    <s v="ANGULO"/>
    <d v="1975-02-16T00:00:00"/>
    <s v="HCS868"/>
    <n v="17001"/>
    <s v="MANIZALES"/>
    <n v="17"/>
    <s v="CALDAS"/>
    <m/>
    <n v="3154409080"/>
    <n v="0"/>
    <m/>
    <m/>
    <m/>
    <s v="09/10/2025"/>
    <n v="10"/>
    <n v="9"/>
    <n v="2013"/>
    <s v="C 200 [W204] [FL] CGI AVAN TP 1800CC T 4P"/>
    <n v="27186030550938"/>
    <s v="WDDGF4JB6DA764042"/>
    <n v="5801249"/>
    <s v="MERCEDES BENZ"/>
    <s v="MERCEDES BENZ C "/>
    <n v="3.8399824294670849E-2"/>
    <n v="63800000"/>
    <s v="PREVISORA"/>
    <s v="AUTOMOVIL"/>
    <s v="PARTICULAR"/>
    <s v="juanmanueljordan16@gmail.com"/>
    <n v="29956577"/>
    <n v="2449908.79"/>
    <n v="2038746.88"/>
    <m/>
    <m/>
    <m/>
    <n v="29984013"/>
    <n v="2229367.7999999998"/>
    <n v="1853418.32"/>
    <m/>
    <m/>
    <m/>
    <s v=""/>
    <s v=""/>
    <s v=""/>
    <m/>
    <m/>
    <m/>
    <m/>
    <m/>
    <m/>
    <m/>
    <m/>
    <m/>
    <x v="0"/>
    <s v="COS"/>
  </r>
  <r>
    <n v="91185350"/>
    <n v="91185350"/>
    <s v="M"/>
    <s v="JOHN"/>
    <s v="WILLIAM"/>
    <s v="RINCON"/>
    <s v="GARZON"/>
    <d v="1984-05-01T00:00:00"/>
    <s v="KTK725"/>
    <n v="0"/>
    <s v="GIRON"/>
    <n v="68"/>
    <s v="SANTANDER"/>
    <m/>
    <n v="3163991769"/>
    <n v="0"/>
    <m/>
    <m/>
    <m/>
    <s v="02/10/2025"/>
    <n v="10"/>
    <n v="2"/>
    <n v="2023"/>
    <s v="SANDERO [2] [FL LIFE MT 1600CC 8V AA"/>
    <s v="A812UH12749"/>
    <s v="9FB5SREB4PM607854"/>
    <n v="8001205"/>
    <s v="RENAULT"/>
    <s v="RENAULT SANDERO "/>
    <n v="4.3433333333333331E-2"/>
    <n v="54000000"/>
    <s v="MAPFRE"/>
    <s v="AUTOMOVIL"/>
    <s v="PARTICULAR"/>
    <s v="johnwilliamrincongarzon7@gmail.com"/>
    <n v="161829425"/>
    <n v="2345400"/>
    <n v="1950924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08081"/>
    <n v="79908081"/>
    <s v="M"/>
    <s v="ALEX"/>
    <s v="FREDY"/>
    <s v="RONCANCIO"/>
    <s v="ZAMBRANO"/>
    <d v="1977-05-07T00:00:00"/>
    <s v="HVM630"/>
    <n v="0"/>
    <s v="BOGOTA"/>
    <n v="25"/>
    <s v="BOGOTA"/>
    <m/>
    <n v="3164679373"/>
    <n v="0"/>
    <m/>
    <m/>
    <m/>
    <s v="24/10/2025"/>
    <n v="10"/>
    <n v="24"/>
    <n v="2014"/>
    <s v="VERSA ADVANCE MT 1600CC 2AB A"/>
    <s v="HR16898616G"/>
    <s v="3N1CN7AD9ZK144888"/>
    <n v="6401190"/>
    <s v="NISSAN"/>
    <s v="NISSAN VERSA "/>
    <n v="3.876713432835821E-2"/>
    <n v="33500000"/>
    <s v="MAPFRE"/>
    <s v="AUTOMOVIL"/>
    <s v="PARTICULAR"/>
    <s v="afredyr@yahoo.com"/>
    <n v="161808906"/>
    <n v="1298699"/>
    <n v="1071344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80878"/>
    <n v="32180878"/>
    <s v="F"/>
    <s v="SANDRA"/>
    <s v="PATRICIA"/>
    <s v="ALVAREZ"/>
    <s v="JIMENEZ"/>
    <d v="1978-10-03T00:00:00"/>
    <s v="JCO490"/>
    <n v="5001"/>
    <s v="MEDELLIN"/>
    <n v="5"/>
    <s v="ANTIOQUIA"/>
    <m/>
    <n v="3113288870"/>
    <n v="3203418102"/>
    <m/>
    <m/>
    <m/>
    <s v="21/10/2025"/>
    <n v="10"/>
    <n v="21"/>
    <n v="2017"/>
    <s v="LOGAN [2] DYNAMIQUE MT 1600CC AA 8V"/>
    <s v="A812UC44074"/>
    <s v="9FB4SREB4HM399665"/>
    <n v="8001174"/>
    <s v="RENAULT"/>
    <s v="RENAULT LOGAN "/>
    <n v="3.7495157593123211E-2"/>
    <n v="34900000"/>
    <s v="HDI-LIBERTY"/>
    <s v="AUTOMOVIL"/>
    <s v="PARTICULAR"/>
    <s v="salvarez12@hotmail.com"/>
    <n v="161809687"/>
    <n v="1308581"/>
    <n v="1079647.62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58877"/>
    <n v="53058877"/>
    <s v="F"/>
    <s v="ANAMARIA"/>
    <n v="0"/>
    <s v="RONDEROS"/>
    <s v="SUAREZ"/>
    <d v="1985-01-10T00:00:00"/>
    <s v="UUK981"/>
    <n v="0"/>
    <s v="BOGOTA"/>
    <n v="25"/>
    <s v="BOGOTA"/>
    <m/>
    <n v="3133474649"/>
    <n v="0"/>
    <m/>
    <m/>
    <m/>
    <s v="13/10/2026"/>
    <n v="10"/>
    <n v="13"/>
    <n v="2015"/>
    <s v="4RUNNER [5] SR5 AT 4000CC"/>
    <s v="1GRB056035"/>
    <s v="JTEBU4JR7F5219336"/>
    <n v="9008165"/>
    <s v="TOYOTA"/>
    <s v="TOYOTA 4RUNNER "/>
    <n v="1.7118457583547558E-2"/>
    <n v="155600000"/>
    <s v="BOLIVAR"/>
    <s v="CAMPERO"/>
    <s v="PARTICULAR"/>
    <n v="0"/>
    <n v="161815122"/>
    <n v="2663632"/>
    <n v="2218345.81"/>
    <m/>
    <m/>
    <m/>
    <s v=""/>
    <s v=""/>
    <s v=""/>
    <m/>
    <m/>
    <m/>
    <s v=""/>
    <s v=""/>
    <s v=""/>
    <m/>
    <m/>
    <m/>
    <m/>
    <m/>
    <m/>
    <m/>
    <m/>
    <m/>
    <x v="3"/>
    <s v="COS"/>
  </r>
  <r>
    <n v="45490632"/>
    <n v="45490632"/>
    <s v="F"/>
    <s v="IVETH"/>
    <n v="0"/>
    <s v="ARROYO"/>
    <s v="ZARATE"/>
    <d v="1969-10-24T00:00:00"/>
    <s v="LYL232"/>
    <n v="25214"/>
    <s v="COTA"/>
    <n v="25"/>
    <s v="CUNDINAMARCA"/>
    <m/>
    <n v="3178860241"/>
    <n v="0"/>
    <m/>
    <m/>
    <m/>
    <s v="12/10/2025"/>
    <n v="10"/>
    <n v="12"/>
    <n v="2023"/>
    <s v="X TRAIL[T33] e-POWER ADVANCE AT 1500CC 6AB A"/>
    <s v="BM46041475A"/>
    <s v="JN1T33JB0Z0000389"/>
    <n v="6406153"/>
    <s v="NISSAN"/>
    <s v="NISSAN X "/>
    <n v="1.0913915343915344E-2"/>
    <n v="207900000"/>
    <s v="MAPFRE"/>
    <s v="CAMIONETAPASAJ"/>
    <s v="PARTICULAR"/>
    <s v="arroyoiveth@yahoo.com"/>
    <n v="161811769"/>
    <n v="2269003"/>
    <n v="1886725.53"/>
    <m/>
    <m/>
    <m/>
    <s v=""/>
    <s v=""/>
    <s v=""/>
    <m/>
    <m/>
    <m/>
    <s v=""/>
    <s v=""/>
    <s v=""/>
    <m/>
    <m/>
    <m/>
    <m/>
    <m/>
    <m/>
    <m/>
    <m/>
    <m/>
    <x v="2"/>
    <s v="COS"/>
  </r>
  <r>
    <n v="37823903"/>
    <n v="37823903"/>
    <s v="F"/>
    <s v="JANETTE"/>
    <n v="0"/>
    <s v="GELVEZ"/>
    <s v="AROCHA"/>
    <d v="1953-09-02T00:00:00"/>
    <s v="UCQ281"/>
    <n v="68276"/>
    <s v="FLORIDABLANCA"/>
    <n v="68"/>
    <s v="SANTANDER"/>
    <m/>
    <n v="3173713232"/>
    <n v="0"/>
    <m/>
    <m/>
    <m/>
    <s v="17/10/2025"/>
    <n v="10"/>
    <n v="17"/>
    <n v="2015"/>
    <s v="TUCSON IX 35 2.0L AT 2000CC 4X2"/>
    <s v="G4NAEU480873"/>
    <s v="KMHJT81EBFU009268"/>
    <n v="3206070"/>
    <s v="HYUNDAI"/>
    <s v="HYUNDAI TUCSON "/>
    <n v="2.4183956262425449E-2"/>
    <n v="50300000"/>
    <s v="MAPFRE"/>
    <s v="CAMIONETAPASAJ"/>
    <s v="PARTICULAR"/>
    <n v="0"/>
    <n v="161817591"/>
    <n v="1216453"/>
    <n v="1002229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467804"/>
    <n v="5467804"/>
    <s v="M"/>
    <s v="ALFONSO"/>
    <n v="0"/>
    <s v="NAVARRO"/>
    <s v="ALVAREZ"/>
    <d v="1947-06-18T00:00:00"/>
    <s v="NYK903"/>
    <n v="5001"/>
    <s v="MEDELLIN"/>
    <n v="5"/>
    <s v="ANTIOQUIA"/>
    <m/>
    <n v="3148145342"/>
    <n v="0"/>
    <m/>
    <m/>
    <m/>
    <s v="15/10/2025"/>
    <n v="10"/>
    <n v="15"/>
    <n v="2025"/>
    <s v="X TRAIL[T33] e-POWER EXCLUSIVE AT 153kW ABS"/>
    <s v="BM46221132A"/>
    <s v="JN1T33JB8Z0010460"/>
    <n v="6406154"/>
    <s v="NISSAN"/>
    <s v="NISSAN X "/>
    <n v="2.5997776641294008E-2"/>
    <n v="210200000"/>
    <s v="HDI-LIBERTY"/>
    <s v="CAMIONETA PASAJEROS"/>
    <s v="PARTICULAR"/>
    <s v="FIRLE7@HOTMAIL.COM"/>
    <n v="29942455"/>
    <n v="5464732.6500000004"/>
    <n v="4572212.3099999996"/>
    <m/>
    <m/>
    <m/>
    <s v=""/>
    <s v=""/>
    <s v=""/>
    <m/>
    <m/>
    <m/>
    <n v="30054029"/>
    <n v="30057124.649999999"/>
    <n v="25238087.940000001"/>
    <m/>
    <m/>
    <m/>
    <m/>
    <m/>
    <m/>
    <m/>
    <m/>
    <m/>
    <x v="0"/>
    <s v="COS"/>
  </r>
  <r>
    <n v="42873960"/>
    <n v="42873960"/>
    <s v="F"/>
    <s v="MARIA"/>
    <s v="PATRICIA"/>
    <s v="ARBELAEZ"/>
    <s v="PELAEZ"/>
    <d v="1961-11-30T00:00:00"/>
    <s v="KTZ297"/>
    <n v="5607"/>
    <s v="RETIRO"/>
    <n v="5"/>
    <s v="ANTIOQUIA"/>
    <m/>
    <n v="3137684987"/>
    <n v="0"/>
    <m/>
    <m/>
    <m/>
    <s v="29/10/2025"/>
    <n v="10"/>
    <n v="29"/>
    <n v="2022"/>
    <s v="COROLLA CROSS XE-I HYBRID TP 1800CC 7AB 4"/>
    <s v="2ZR2M93472"/>
    <s v="9BRKZAAG4N0613562"/>
    <n v="9006178"/>
    <s v="TOYOTA"/>
    <s v="TOYOTA COROLLA "/>
    <n v="1.617423772609819E-2"/>
    <n v="116100000"/>
    <s v="MAPFRE"/>
    <s v="CAMIONETAPASAJ"/>
    <s v="PARTICULAR"/>
    <s v="mariapatricia.mariap@gmail.com"/>
    <n v="161886480"/>
    <n v="1877829"/>
    <n v="1558007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533407"/>
    <n v="7533407"/>
    <s v="M"/>
    <s v="HOLVER"/>
    <n v="0"/>
    <s v="LÃ“PEZ"/>
    <s v="GALEANO"/>
    <d v="1959-12-31T00:00:00"/>
    <s v="FWX153"/>
    <n v="63001"/>
    <s v="ARMENIA"/>
    <n v="63"/>
    <s v="QUINDIO"/>
    <m/>
    <n v="3102270937"/>
    <n v="3143343963"/>
    <m/>
    <m/>
    <m/>
    <s v="09/10/2025"/>
    <n v="10"/>
    <n v="9"/>
    <n v="2021"/>
    <s v="CX30 GRAND TOURING L TP 2500CC 7AB R"/>
    <s v="PY40275202"/>
    <s v="3MVDM2WLAML102304"/>
    <n v="5606103"/>
    <s v="MAZDA"/>
    <s v="MAZDA CX30 "/>
    <n v="2.5871611058150619E-2"/>
    <n v="104900000"/>
    <s v="MAPFRE"/>
    <s v="CAMIONETAPASAJ"/>
    <s v="PARTICULAR"/>
    <s v="olverl59@hotmail.com"/>
    <n v="161786553"/>
    <n v="2713932"/>
    <n v="2260614.99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651980"/>
    <n v="20651980"/>
    <s v="F"/>
    <s v="BIBIANA"/>
    <n v="0"/>
    <s v="RODRIGUEZ"/>
    <s v="SARMIENTO"/>
    <d v="1970-03-18T00:00:00"/>
    <s v="KOY626"/>
    <n v="0"/>
    <s v="BOGOTA"/>
    <n v="25"/>
    <s v="BOGOTA"/>
    <m/>
    <n v="3158027722"/>
    <n v="0"/>
    <m/>
    <m/>
    <m/>
    <s v="06/10/2025"/>
    <n v="10"/>
    <n v="6"/>
    <n v="2022"/>
    <s v="POLO [6] HIGHLINE TP 1600CC 4AB A"/>
    <s v="CWS126521"/>
    <s v="9BWAL5BZXNP007594"/>
    <n v="9201262"/>
    <s v="VOLKSWAGEN"/>
    <s v="VOLKSWAGEN POLO "/>
    <n v="2.1181489698890651E-2"/>
    <n v="63100000"/>
    <s v="ALLIANZ"/>
    <s v="AUTOMOVIL"/>
    <s v="PARTICULAR"/>
    <s v="bibianarodsar@hotmail.com"/>
    <n v="161912748"/>
    <n v="1336552"/>
    <n v="1103152.8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30618698"/>
    <n v="1130618698"/>
    <s v="F"/>
    <s v="LEONOR"/>
    <s v="EUGENIA"/>
    <s v="MEZA"/>
    <s v="ESCOBAR"/>
    <d v="1988-05-06T00:00:00"/>
    <s v="NXV520"/>
    <n v="76001"/>
    <s v="CALI"/>
    <n v="76"/>
    <s v="VALLE DEL CAUCA"/>
    <m/>
    <n v="3172714304"/>
    <n v="0"/>
    <m/>
    <m/>
    <m/>
    <s v="31/10/2025"/>
    <n v="10"/>
    <n v="31"/>
    <n v="2025"/>
    <s v="YUAN UP EV AT 130KW 6AB AB"/>
    <s v="TZ200XSW4D4056704"/>
    <s v="LC0CE4CB8S4006326"/>
    <n v="11106019"/>
    <s v="BYD"/>
    <s v="BYD YUAN "/>
    <n v="2.5978503584229391E-2"/>
    <n v="111600000"/>
    <s v="HDI-LIBERTY"/>
    <s v="CAMIONETAPASAJ"/>
    <s v="PARTICULAR"/>
    <s v="leonormezae@gmail.com"/>
    <n v="161888682"/>
    <n v="2899201"/>
    <n v="2416303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70191"/>
    <n v="79170191"/>
    <s v="M"/>
    <s v="CAMILO"/>
    <s v="ALEJANDRO"/>
    <s v="SANTANA"/>
    <s v="MOLINA"/>
    <d v="1982-12-27T00:00:00"/>
    <s v="EIW128"/>
    <n v="0"/>
    <s v="BOGOTA"/>
    <n v="25"/>
    <s v="BOGOTA"/>
    <m/>
    <n v="3002720784"/>
    <n v="0"/>
    <m/>
    <m/>
    <m/>
    <s v="07/10/2025"/>
    <n v="10"/>
    <n v="7"/>
    <n v="2018"/>
    <s v="GOL [7] COMFORTLINE MT 1600CC R15"/>
    <s v="CFZS88886"/>
    <s v="9BWAB45U1JT052907"/>
    <n v="9201223"/>
    <s v="VOLKSWAGEN"/>
    <s v="VOLKSWAGEN GOL "/>
    <n v="3.7376343283582088E-2"/>
    <n v="40200000"/>
    <s v="SBS"/>
    <s v="AUTOMOVIL"/>
    <s v="PARTICULAR"/>
    <s v="santanacamal@gmail.com"/>
    <n v="161812847"/>
    <n v="1502529"/>
    <n v="1242629.59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02536"/>
    <n v="11202536"/>
    <s v="M"/>
    <s v="MARCO"/>
    <s v="ANTONIO"/>
    <s v="MALAGON"/>
    <s v="MANRIQUE"/>
    <d v="1979-08-04T00:00:00"/>
    <s v="IRT703"/>
    <n v="5631"/>
    <s v="SABANETA"/>
    <n v="5"/>
    <s v="ANTIOQUIA"/>
    <m/>
    <n v="3108343838"/>
    <n v="3142581662"/>
    <m/>
    <m/>
    <m/>
    <s v="21/10/2025"/>
    <n v="10"/>
    <n v="21"/>
    <n v="2016"/>
    <s v="6 [3] Grand Touring L TP 2500CC 6AB C"/>
    <s v="PY20659099"/>
    <s v="JM7GJ4S33G1220429"/>
    <n v="5601147"/>
    <s v="MAZDA"/>
    <s v="MAZDA 6 "/>
    <n v="2.6979816793893129E-2"/>
    <n v="65500000"/>
    <s v="ALLIANZ"/>
    <s v="AUTOMOVIL"/>
    <s v="PARTICULAR"/>
    <s v="Malagonman@gmail.com"/>
    <n v="161901644"/>
    <n v="1767178"/>
    <n v="1465023.2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6059772"/>
    <n v="1016059772"/>
    <s v="F"/>
    <s v="KELLY"/>
    <s v="JOHANNA"/>
    <s v="ARIZA"/>
    <s v="CHAVARRO"/>
    <d v="1993-09-28T00:00:00"/>
    <s v="IWY143"/>
    <n v="0"/>
    <s v="BOGOTA"/>
    <n v="25"/>
    <s v="BOGOTA"/>
    <m/>
    <n v="3502520700"/>
    <n v="0"/>
    <m/>
    <m/>
    <m/>
    <s v="04/10/2025"/>
    <n v="10"/>
    <n v="4"/>
    <n v="2016"/>
    <s v="WRANGLER UNLIMITED [ SPORT TP 3600CC 4X4 4P"/>
    <s v="NA4143"/>
    <s v="1C4BJWDG8GL114143"/>
    <n v="4208108"/>
    <s v="JEEP"/>
    <s v="JEEP WRANGLER "/>
    <n v="3.2184767657221836E-2"/>
    <n v="144700000"/>
    <s v="HDI-LIBERTY"/>
    <s v="CAMPERO"/>
    <s v="PARTICULAR"/>
    <n v="0"/>
    <n v="29973235"/>
    <n v="4657135.88"/>
    <n v="3893559.56"/>
    <m/>
    <m/>
    <m/>
    <s v=""/>
    <s v=""/>
    <s v=""/>
    <m/>
    <m/>
    <m/>
    <n v="30155382"/>
    <n v="4432538.58"/>
    <n v="3704822.34"/>
    <m/>
    <m/>
    <m/>
    <m/>
    <m/>
    <m/>
    <m/>
    <m/>
    <m/>
    <x v="0"/>
    <s v="COS"/>
  </r>
  <r>
    <n v="52783755"/>
    <n v="52783755"/>
    <s v="F"/>
    <s v="ELSA"/>
    <s v="FERNANDA"/>
    <s v="CAYCEDO"/>
    <s v="GUERRERO"/>
    <d v="1981-12-23T00:00:00"/>
    <s v="ZZV117"/>
    <n v="0"/>
    <s v="BOGOTA"/>
    <n v="25"/>
    <s v="BOGOTA"/>
    <m/>
    <n v="3004858345"/>
    <n v="3165354874"/>
    <m/>
    <m/>
    <m/>
    <s v="22/10/2025"/>
    <n v="10"/>
    <n v="22"/>
    <n v="2015"/>
    <s v="CX5 HIGH FWD TP 2000CC"/>
    <s v="PE30653635"/>
    <s v="JM8KE2W78F0252289"/>
    <n v="5606075"/>
    <s v="MAZDA"/>
    <s v="MAZDA CX5 "/>
    <n v="3.9519460269865067E-2"/>
    <n v="66700000"/>
    <s v="MAPFRE"/>
    <s v="CAMIONETAPASAJ"/>
    <s v="PARTICULAR"/>
    <s v="ELENARUIZ1105@GMAIL.COM"/>
    <n v="161811327"/>
    <n v="2635948"/>
    <n v="2195082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74154"/>
    <n v="75074154"/>
    <s v="M"/>
    <s v="SAUL"/>
    <s v="DE JESUS"/>
    <s v="QUICENO"/>
    <s v="JARAMILLO"/>
    <d v="1974-05-17T00:00:00"/>
    <s v="EPL512"/>
    <n v="17001"/>
    <s v="MANIZALES"/>
    <n v="17"/>
    <s v="CALDAS"/>
    <m/>
    <n v="3113146173"/>
    <n v="0"/>
    <m/>
    <m/>
    <m/>
    <s v="24/10/2025"/>
    <n v="10"/>
    <n v="24"/>
    <n v="2019"/>
    <s v="KICKS ADVANCE MT 1600CC R17"/>
    <s v="HR16607758T"/>
    <s v="3N8CP5HD6ZL467070"/>
    <n v="6406131"/>
    <s v="NISSAN"/>
    <s v="NISSAN KICKS "/>
    <n v="1.989935532233883E-2"/>
    <n v="66700000"/>
    <s v="MAPFRE"/>
    <s v="CAMIONETAPASAJ"/>
    <s v="PARTICULAR"/>
    <s v="saulquicenojaramillo@gmail.com"/>
    <n v="161904727"/>
    <n v="1327287"/>
    <n v="1095367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3105192"/>
    <n v="53105192"/>
    <s v="F"/>
    <s v="DIANA"/>
    <s v="MARCELA"/>
    <s v="ZAMBRANO"/>
    <s v="GONZALEZ"/>
    <d v="1984-06-22T00:00:00"/>
    <s v="JMP453"/>
    <n v="0"/>
    <s v="BOGOTA"/>
    <n v="25"/>
    <s v="BOGOTA"/>
    <m/>
    <n v="3168228780"/>
    <n v="3152352012"/>
    <m/>
    <m/>
    <m/>
    <s v="06/10/2025"/>
    <n v="10"/>
    <n v="6"/>
    <n v="2021"/>
    <s v="CX30 TOURING TP 2000CC 7AB R"/>
    <s v="PE40684099"/>
    <s v="3MVDM2W7AML103564"/>
    <n v="5606100"/>
    <s v="MAZDA"/>
    <s v="MAZDA CX30 "/>
    <n v="1.6226055825242718E-2"/>
    <n v="82400000"/>
    <s v="ALLIANZ"/>
    <s v="CAMIONETAPASAJ"/>
    <s v="PARTICULAR"/>
    <s v="ozmu1956@gmail.com"/>
    <n v="161774712"/>
    <n v="1337027"/>
    <n v="1103552.40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12466650"/>
    <n v="1112466650"/>
    <s v="M"/>
    <s v="EDWARD"/>
    <n v="0"/>
    <s v="COLLAZOS"/>
    <s v="MARTINEZ"/>
    <d v="1988-11-25T00:00:00"/>
    <s v="GCY740"/>
    <n v="19573"/>
    <s v="PUERTO TEJADA"/>
    <n v="19"/>
    <s v="CAUCA"/>
    <m/>
    <n v="3156045697"/>
    <n v="0"/>
    <m/>
    <m/>
    <m/>
    <s v="30/10/2025"/>
    <n v="10"/>
    <n v="30"/>
    <n v="2019"/>
    <s v="BEAT LTZ MT 1200CC 4P AA"/>
    <s v="Z1182718HOAX0140"/>
    <s v="9GACE5CD9KB048754"/>
    <n v="1601322"/>
    <s v="CHEVROLET"/>
    <s v="CHEVROLET BEAT "/>
    <n v="3.4571666666666667E-2"/>
    <n v="39600000"/>
    <s v="PREVISORA"/>
    <s v="AUTOMOVIL"/>
    <s v="PARTICULAR"/>
    <s v="edwardcm2425@hotmai.com"/>
    <n v="161882749"/>
    <n v="1369038"/>
    <n v="1130451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223215"/>
    <n v="71223215"/>
    <s v="M"/>
    <s v="FRANKLIN"/>
    <s v="ANTONIO"/>
    <s v="PEREZ"/>
    <s v="GALVIS"/>
    <d v="1980-07-19T00:00:00"/>
    <s v="NHZ179"/>
    <n v="5001"/>
    <s v="MEDELLIN"/>
    <n v="5"/>
    <s v="ANTIOQUIA"/>
    <m/>
    <n v="3017184846"/>
    <n v="0"/>
    <m/>
    <m/>
    <m/>
    <s v="23/10/2025"/>
    <n v="10"/>
    <n v="23"/>
    <n v="2025"/>
    <s v="KONA [2] LIMITED AT 1600CC 4X2 6"/>
    <s v="G4LLRU436896"/>
    <s v="KMHHB811GSU082544"/>
    <n v="3206138"/>
    <s v="HYUNDAI"/>
    <s v="HYUNDAI KONA "/>
    <n v="2.7235865248226951E-2"/>
    <n v="141000000"/>
    <s v="SURAMERICANA"/>
    <s v="CAMIONETAPASAJ"/>
    <s v="PARTICULAR"/>
    <n v="0"/>
    <n v="161806402"/>
    <n v="3840257"/>
    <n v="3207106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89935"/>
    <n v="79989935"/>
    <s v="M"/>
    <s v="HOLMAN"/>
    <s v="YESID"/>
    <s v="TORO"/>
    <s v="MENDEZ"/>
    <d v="1982-11-25T00:00:00"/>
    <s v="JEN508"/>
    <n v="0"/>
    <s v="BOGOTA"/>
    <n v="25"/>
    <s v="BOGOTA"/>
    <m/>
    <n v="3115282656"/>
    <n v="3214248720"/>
    <m/>
    <m/>
    <m/>
    <s v="05/10/2026"/>
    <n v="10"/>
    <n v="5"/>
    <n v="2017"/>
    <s v="M240i F23 Cabriolet TP 3000CC T"/>
    <n v="27879707"/>
    <s v="WBA2L1108HV647813"/>
    <n v="801397"/>
    <s v="BMW"/>
    <s v="BMW M240i "/>
    <n v="2.6893995339273474E-2"/>
    <n v="145900000"/>
    <s v="HDI-LIBERTY"/>
    <s v="AUTOMOVIL"/>
    <s v="PARTICULAR"/>
    <s v="Danielomendez99@gmail.com"/>
    <n v="29939323"/>
    <n v="3923833.92"/>
    <n v="3277339.43"/>
    <m/>
    <m/>
    <m/>
    <s v=""/>
    <s v=""/>
    <s v=""/>
    <m/>
    <m/>
    <m/>
    <n v="30052488"/>
    <n v="5410604.2699999996"/>
    <n v="4526726.28"/>
    <m/>
    <m/>
    <m/>
    <m/>
    <m/>
    <m/>
    <m/>
    <m/>
    <m/>
    <x v="0"/>
    <s v="COS"/>
  </r>
  <r>
    <n v="12188867"/>
    <n v="12188867"/>
    <s v="M"/>
    <s v="LUIS"/>
    <s v="FELIPE"/>
    <s v="CABRERA"/>
    <s v="SALAZAR"/>
    <d v="1962-03-28T00:00:00"/>
    <s v="KJV789"/>
    <n v="0"/>
    <s v="BOGOTA"/>
    <n v="25"/>
    <s v="BOGOTA"/>
    <m/>
    <n v="3164370127"/>
    <n v="3888621915"/>
    <m/>
    <m/>
    <m/>
    <s v="12/10/2025"/>
    <n v="10"/>
    <n v="12"/>
    <n v="2014"/>
    <s v="GRAND VITARA [3] [FL SZ GLX SPORT MT 2400CC 5P 4X4"/>
    <s v="J24B1251345"/>
    <s v="JS3TD04V4E4103687"/>
    <n v="8808032"/>
    <s v="SUZUKI"/>
    <s v="SUZUKI GRAND "/>
    <n v="2.6144184979423866E-2"/>
    <n v="48600000"/>
    <s v="ALLIANZ"/>
    <s v="CAMPERO"/>
    <s v="PARTICULAR"/>
    <s v="lcabreras010@gmail.com"/>
    <n v="29943485"/>
    <n v="1270607.3899999999"/>
    <n v="1047737.3"/>
    <m/>
    <m/>
    <m/>
    <n v="30004709"/>
    <n v="1334723.6499999999"/>
    <n v="1101616.51"/>
    <m/>
    <m/>
    <m/>
    <s v=""/>
    <s v=""/>
    <s v=""/>
    <m/>
    <m/>
    <m/>
    <m/>
    <m/>
    <m/>
    <m/>
    <m/>
    <m/>
    <x v="1"/>
    <s v="COS"/>
  </r>
  <r>
    <n v="20851006"/>
    <n v="20851006"/>
    <s v="F"/>
    <s v="YOLANDA"/>
    <n v="0"/>
    <s v="PARRADO"/>
    <s v="MORENO"/>
    <d v="1962-02-02T00:00:00"/>
    <s v="FKN581"/>
    <n v="50001"/>
    <s v="VILLAVICENCIO"/>
    <n v="50"/>
    <s v="META"/>
    <m/>
    <n v="3057967954"/>
    <n v="3002143932"/>
    <m/>
    <m/>
    <m/>
    <s v="23/10/2025"/>
    <n v="10"/>
    <n v="23"/>
    <n v="2022"/>
    <s v="SANDERO [2] [FL] LIFE + MT 1600CC 16V AA 4AB"/>
    <s v="J759Q084114"/>
    <s v="9FB5SR0E5NM082914"/>
    <n v="8001206"/>
    <s v="RENAULT"/>
    <s v="RENAULT SANDERO "/>
    <n v="2.3972382941176471E-2"/>
    <n v="51000000"/>
    <s v="ALLIANZ"/>
    <s v="AUTOMOVIL"/>
    <s v="PARTICULAR"/>
    <s v="YOLANDAPARRADO@GMAIL.COM"/>
    <n v="29930450"/>
    <n v="1222591.53"/>
    <n v="1007387.84"/>
    <m/>
    <m/>
    <m/>
    <n v="29995659"/>
    <n v="1204421.8400000001"/>
    <n v="992119.19"/>
    <m/>
    <m/>
    <m/>
    <s v=""/>
    <s v=""/>
    <s v=""/>
    <m/>
    <m/>
    <m/>
    <m/>
    <m/>
    <m/>
    <m/>
    <m/>
    <m/>
    <x v="1"/>
    <s v="COS"/>
  </r>
  <r>
    <n v="80734435"/>
    <n v="80734435"/>
    <s v="M"/>
    <s v="GIOVANNY"/>
    <s v="ALEXANDER"/>
    <s v="BLANCO"/>
    <s v="CORTES"/>
    <d v="1982-11-16T00:00:00"/>
    <s v="NFV964"/>
    <n v="0"/>
    <s v="BOGOTA"/>
    <n v="25"/>
    <s v="BOGOTA"/>
    <m/>
    <n v="3203210841"/>
    <n v="3115048866"/>
    <m/>
    <m/>
    <m/>
    <s v="05/10/2026"/>
    <n v="10"/>
    <n v="5"/>
    <n v="2023"/>
    <s v="FORTUNER [2] [FL] 2.4L SRV TP 2400CC TD 7AB 4X2"/>
    <s v="2GD1408962"/>
    <s v="8AJAB3GS7P2933205"/>
    <n v="9006183"/>
    <s v="TOYOTA"/>
    <s v="TOYOTA FORTUNER "/>
    <n v="1.1093299147121535E-2"/>
    <n v="234500000"/>
    <s v="MAPFRE"/>
    <s v="CAMIONETA PASAJEROS"/>
    <s v="PARTICULAR"/>
    <s v="yiliam2009@hotmail.com"/>
    <n v="29939109"/>
    <n v="2601378.65"/>
    <n v="2166032.48"/>
    <m/>
    <m/>
    <m/>
    <s v=""/>
    <s v=""/>
    <s v=""/>
    <m/>
    <m/>
    <m/>
    <n v="30052521"/>
    <n v="4431797.24"/>
    <n v="3704199.36"/>
    <m/>
    <m/>
    <m/>
    <m/>
    <m/>
    <m/>
    <m/>
    <m/>
    <m/>
    <x v="2"/>
    <s v="COS"/>
  </r>
  <r>
    <n v="79968563"/>
    <n v="79968563"/>
    <s v="M"/>
    <s v="CARLOS"/>
    <s v="ANDRES"/>
    <s v="GUTIERREZ"/>
    <s v="LEON"/>
    <d v="1978-08-21T00:00:00"/>
    <s v="NLR845"/>
    <n v="0"/>
    <s v="BOGOTA"/>
    <n v="25"/>
    <s v="BOGOTA"/>
    <m/>
    <n v="3002114230"/>
    <n v="3002636983"/>
    <m/>
    <m/>
    <m/>
    <s v="28/10/2025"/>
    <n v="10"/>
    <n v="28"/>
    <n v="2025"/>
    <s v="K3 ZENITH AT 1600CC 4P 6A"/>
    <s v="G4FGRE060929"/>
    <s v="3KPFC41ABSE068328"/>
    <n v="4601329"/>
    <s v="KIA"/>
    <s v="KIA K3 "/>
    <n v="3.0447974828375288E-2"/>
    <n v="87400000"/>
    <s v="BOLIVAR"/>
    <s v="AUTOMOVIL"/>
    <s v="PARTICULAR"/>
    <s v="caangul@gmail.com"/>
    <n v="161816488"/>
    <n v="2661153"/>
    <n v="2216262.70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676108"/>
    <n v="14676108"/>
    <s v="M"/>
    <s v="VICTOR"/>
    <s v="MANUEL"/>
    <s v="DELACRUZ"/>
    <s v="ENRIQUEZ"/>
    <d v="1985-04-07T00:00:00"/>
    <s v="LLL108"/>
    <n v="76001"/>
    <s v="CALI"/>
    <n v="76"/>
    <s v="VALLE DEL CAUCA"/>
    <m/>
    <n v="3108309490"/>
    <n v="3108309489"/>
    <m/>
    <m/>
    <m/>
    <s v="23/10/2025"/>
    <n v="10"/>
    <n v="23"/>
    <n v="2022"/>
    <s v="VOYAGE COMFORTLINE TP 1600CC 16V 2AB AB"/>
    <s v="CWS147895"/>
    <s v="9BWDL45U5NT121727"/>
    <n v="9201276"/>
    <s v="VOLKSWAGEN"/>
    <s v="VOLKSWAGEN VOYAGE "/>
    <n v="4.8616047512864489E-2"/>
    <n v="58300000"/>
    <s v="PREVISORA"/>
    <s v="AUTOMOVIL"/>
    <s v="PARTICULAR"/>
    <s v="vitmanu_10@hotmail.com"/>
    <n v="29938765"/>
    <n v="2834315.57"/>
    <n v="2361777.79"/>
    <m/>
    <m/>
    <m/>
    <n v="30002240"/>
    <n v="3843417.92"/>
    <n v="3209762.96"/>
    <m/>
    <m/>
    <m/>
    <s v=""/>
    <s v=""/>
    <s v=""/>
    <m/>
    <m/>
    <m/>
    <m/>
    <m/>
    <m/>
    <m/>
    <m/>
    <m/>
    <x v="0"/>
    <s v="COS"/>
  </r>
  <r>
    <n v="27632478"/>
    <n v="27632478"/>
    <s v="F"/>
    <s v="ELVIRA"/>
    <n v="0"/>
    <s v="CONTRERAS"/>
    <s v="CONTRERAS"/>
    <d v="1954-11-21T00:00:00"/>
    <s v="MPL787"/>
    <n v="0"/>
    <s v="BOGOTA"/>
    <n v="25"/>
    <s v="BOGOTA"/>
    <m/>
    <n v="3102453719"/>
    <n v="3102455271"/>
    <m/>
    <m/>
    <m/>
    <s v="11/10/2025"/>
    <n v="10"/>
    <n v="11"/>
    <n v="2013"/>
    <s v="SPARK [3] GT [M300] MT 1200CC 5P FE"/>
    <s v="B12D1752340KC3"/>
    <s v="9GAMF48D7DB021298"/>
    <n v="1601240"/>
    <s v="CHEVROLET"/>
    <s v="CHEVROLET SPARK "/>
    <n v="4.1333174061433449E-2"/>
    <n v="29300000"/>
    <s v="MAPFRE"/>
    <s v="AUTOMOVIL"/>
    <s v="PARTICULAR"/>
    <s v="ykcc17@hotmail.com"/>
    <n v="161786714"/>
    <n v="1211062"/>
    <n v="997699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383559"/>
    <n v="60383559"/>
    <s v="F"/>
    <s v="DIANA"/>
    <s v="YAJAIRA"/>
    <s v="RAMIREZ"/>
    <s v="MEDINA"/>
    <d v="1977-11-01T00:00:00"/>
    <s v="CUC789"/>
    <n v="0"/>
    <s v="CUCUTA"/>
    <n v="54"/>
    <s v="NORTE DE SANTANDER"/>
    <m/>
    <n v="3138498937"/>
    <n v="3124555035"/>
    <m/>
    <m/>
    <m/>
    <s v="04/10/2025"/>
    <n v="10"/>
    <n v="4"/>
    <n v="2011"/>
    <s v="TIIDA HB EMOTION MT 1800CC AB"/>
    <s v="MR18626166H"/>
    <s v="MR18626166H"/>
    <n v="6401147"/>
    <s v="NISSAN"/>
    <s v="NISSAN TIIDA "/>
    <n v="4.465328413284133E-2"/>
    <n v="27100000"/>
    <s v="PREVISORA"/>
    <s v="AUTOMOVIL"/>
    <s v="PARTICULAR"/>
    <n v="0"/>
    <n v="161812061"/>
    <n v="1210104"/>
    <n v="996894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02968"/>
    <n v="39702968"/>
    <s v="F"/>
    <s v="ANA"/>
    <s v="MATILDE"/>
    <s v="ROA"/>
    <s v="CORDOBA"/>
    <d v="1963-07-06T00:00:00"/>
    <s v="RKP873"/>
    <n v="0"/>
    <s v="BOGOTA"/>
    <n v="25"/>
    <s v="BOGOTA"/>
    <m/>
    <n v="3153501763"/>
    <n v="0"/>
    <m/>
    <m/>
    <m/>
    <s v="02/10/2025"/>
    <n v="10"/>
    <n v="2"/>
    <n v="2011"/>
    <s v="JETTA [5] TRENDLINE MT 2000CC FE"/>
    <s v="CBP214612"/>
    <s v="3VWBV49M6BM036408"/>
    <n v="9201120"/>
    <s v="VOLKSWAGEN"/>
    <s v="VOLKSWAGEN JETTA "/>
    <n v="3.9463205128205128E-2"/>
    <n v="31200000"/>
    <s v="SBS"/>
    <s v="AUTOMOVIL"/>
    <s v="PARTICULAR"/>
    <s v="anamaroco@yahoo.com"/>
    <n v="161916419"/>
    <n v="1231252"/>
    <n v="1014665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96189"/>
    <n v="3396189"/>
    <s v="M"/>
    <s v="JULIAN"/>
    <n v="0"/>
    <s v="RESTREPO"/>
    <s v="RESTREPO"/>
    <d v="1980-11-26T00:00:00"/>
    <s v="NGU884"/>
    <n v="5001"/>
    <s v="MEDELLIN"/>
    <n v="5"/>
    <s v="ANTIOQUIA"/>
    <m/>
    <n v="3206940440"/>
    <n v="0"/>
    <m/>
    <m/>
    <m/>
    <s v="26/10/2025"/>
    <n v="10"/>
    <n v="26"/>
    <n v="2024"/>
    <s v="CX50 GRAND TOURING AT 2500CC 4X4"/>
    <s v="PY40586123"/>
    <s v="JM7VA4WLARN102147"/>
    <n v="5606115"/>
    <s v="MAZDA"/>
    <s v="MAZDA CX50 "/>
    <n v="2.6373486964078794E-2"/>
    <n v="172600000"/>
    <s v="SURAMERICANA"/>
    <s v="CAMIONETA PASAJEROS"/>
    <s v="PARTICULAR"/>
    <s v="julianrpo@gmail.com"/>
    <n v="29957405"/>
    <n v="4552063.8499999996"/>
    <n v="3805263.74"/>
    <m/>
    <m/>
    <m/>
    <s v=""/>
    <s v=""/>
    <s v=""/>
    <m/>
    <m/>
    <m/>
    <n v="30041127"/>
    <n v="4773669.83"/>
    <n v="3991487.25"/>
    <m/>
    <m/>
    <m/>
    <m/>
    <m/>
    <m/>
    <m/>
    <m/>
    <m/>
    <x v="0"/>
    <s v="COS"/>
  </r>
  <r>
    <n v="1110504987"/>
    <n v="1110504987"/>
    <s v="F"/>
    <s v="CLAUDIA"/>
    <s v="MARCELA"/>
    <s v="PERALTA"/>
    <s v="ACOSTA"/>
    <d v="1990-08-23T00:00:00"/>
    <s v="FQP035"/>
    <n v="0"/>
    <s v="IBAGUE"/>
    <n v="73"/>
    <s v="TOLIMA"/>
    <m/>
    <n v="3219827029"/>
    <n v="0"/>
    <m/>
    <m/>
    <m/>
    <s v="17/10/2025"/>
    <n v="10"/>
    <n v="17"/>
    <n v="2020"/>
    <s v="DUSTER [FL] DYNAMIQUE/INTEN MT 1600CC 4X2"/>
    <s v="2842Q244566"/>
    <s v="9FBHSR595LM187392"/>
    <n v="8006054"/>
    <s v="RENAULT"/>
    <s v="RENAULT DUSTER "/>
    <n v="2.2329555555555554E-2"/>
    <n v="58500000"/>
    <s v="BOLIVAR"/>
    <s v="CAMIONETAPASAJ"/>
    <s v="PARTICULAR"/>
    <n v="0"/>
    <n v="161833781"/>
    <n v="1306279"/>
    <n v="1077713.0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207705"/>
    <n v="30207705"/>
    <s v="F"/>
    <s v="RUTH"/>
    <s v="SMITH"/>
    <s v="RODRIGUEZ"/>
    <s v="RINCON"/>
    <d v="1965-05-05T00:00:00"/>
    <s v="HHQ521"/>
    <n v="68276"/>
    <s v="FLORIDABLANCA"/>
    <n v="68"/>
    <s v="SANTANDER"/>
    <m/>
    <n v="3158418301"/>
    <n v="0"/>
    <m/>
    <m/>
    <m/>
    <s v="30/10/2025"/>
    <n v="10"/>
    <n v="30"/>
    <n v="2015"/>
    <s v="CERATO GEO 1.6 MT 1600CC AB TC"/>
    <s v="G4FCDH310282"/>
    <s v="8LCFT4111FE003822"/>
    <n v="4601164"/>
    <s v="KIA"/>
    <s v="KIA CERATO "/>
    <n v="2.7793209876543209E-2"/>
    <n v="48600000"/>
    <s v="MAPFRE"/>
    <s v="AUTOMOVIL"/>
    <s v="PARTICULAR"/>
    <s v="ruthcita0505@gmail.com"/>
    <n v="161815959"/>
    <n v="1350750"/>
    <n v="1115084.36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49627873"/>
    <n v="1049627873"/>
    <s v="M"/>
    <s v="GERMAN"/>
    <s v="DAVID"/>
    <s v="ROA"/>
    <s v="BARON"/>
    <d v="1991-10-14T00:00:00"/>
    <s v="NPY537"/>
    <n v="0"/>
    <s v="BOGOTA"/>
    <n v="25"/>
    <s v="BOGOTA"/>
    <m/>
    <n v="3105799697"/>
    <n v="3105799969"/>
    <m/>
    <m/>
    <m/>
    <s v="04/10/2025"/>
    <n v="10"/>
    <n v="4"/>
    <n v="2025"/>
    <s v="T-CROSS [FL] COMFORTLINE AT 1000CC T 6AB"/>
    <s v="DHS801541"/>
    <s v="9BWBH6BFXS4024698"/>
    <n v="9206102"/>
    <s v="VOLKSWAGEN"/>
    <s v="VOLKSWAGEN T-CROSS "/>
    <n v="2.4980259499536608E-2"/>
    <n v="107900000"/>
    <s v="HDI-LIBERTY"/>
    <s v="CAMIONETAPASAJ"/>
    <s v="PARTICULAR"/>
    <s v="gdroabar@gmail.com"/>
    <n v="161838016"/>
    <n v="2695370"/>
    <n v="2245016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0162612"/>
    <n v="1010162612"/>
    <s v="M"/>
    <s v="JIMMY"/>
    <s v="ALFONSO"/>
    <s v="RAMIREZ"/>
    <s v="DUQUE"/>
    <d v="1986-04-30T00:00:00"/>
    <s v="FJW754"/>
    <n v="0"/>
    <s v="CAJICA"/>
    <n v="25"/>
    <s v="CUNDINAMARCA"/>
    <m/>
    <n v="3006832532"/>
    <n v="0"/>
    <m/>
    <m/>
    <m/>
    <s v="06/10/2025"/>
    <n v="10"/>
    <n v="6"/>
    <n v="2018"/>
    <s v="FIESTA [7] SPORTBACK TITAN TP 1600CC 4P"/>
    <s v="JM125305"/>
    <s v="JM125305"/>
    <n v="3001135"/>
    <s v="FORD"/>
    <s v="FORD FIESTA "/>
    <n v="2.5479873949579832E-2"/>
    <n v="47600000"/>
    <s v="HDI-LIBERTY"/>
    <s v="AUTOMOVIL"/>
    <s v="PARTICULAR"/>
    <s v="jimmy.ramirez.duque@gmail.com"/>
    <n v="161862361"/>
    <n v="1212842"/>
    <n v="999194.68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06325"/>
    <n v="7306325"/>
    <s v="M"/>
    <s v="JAVIER"/>
    <s v="ALONSO"/>
    <s v="ZAMBRANO"/>
    <s v="HERNANDEZ"/>
    <d v="1963-12-06T00:00:00"/>
    <s v="JLQ762"/>
    <n v="0"/>
    <s v="CHIQUINQUIRA"/>
    <n v="15"/>
    <s v="BOYACA"/>
    <m/>
    <n v="3017367623"/>
    <n v="3005706575"/>
    <m/>
    <m/>
    <m/>
    <s v="04/10/2025"/>
    <n v="10"/>
    <n v="4"/>
    <n v="2020"/>
    <s v="QASHQAI [3] [FL EXCLUSIVE TP 2000CC 6AB A"/>
    <s v="MR20644046W"/>
    <s v="SJNFBNJ11Z2740748"/>
    <n v="6408119"/>
    <s v="NISSAN"/>
    <s v="NISSAN QASHQAI "/>
    <n v="2.6306762013729976E-2"/>
    <n v="87400000"/>
    <s v="HDI-LIBERTY"/>
    <s v="CAMPERO"/>
    <s v="PARTICULAR"/>
    <s v="jupazaca.1998@gmail.com"/>
    <n v="161811090"/>
    <n v="2299211"/>
    <n v="1912109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36890"/>
    <n v="30336890"/>
    <s v="F"/>
    <s v="CARMENZA"/>
    <n v="0"/>
    <s v="GALVEZ"/>
    <s v="GONZALEZ"/>
    <d v="1975-08-02T00:00:00"/>
    <s v="JJU762"/>
    <n v="17001"/>
    <s v="MANIZALES"/>
    <n v="17"/>
    <s v="CALDAS"/>
    <m/>
    <n v="3206709009"/>
    <n v="0"/>
    <m/>
    <m/>
    <m/>
    <s v="03/10/2025"/>
    <n v="10"/>
    <n v="3"/>
    <n v="2018"/>
    <s v="LOGAN [2] EXPRESSION MT 1600CC AA 8V"/>
    <s v="A812Q013318"/>
    <s v="9FB4SREB4JM769460"/>
    <n v="8001175"/>
    <s v="RENAULT"/>
    <s v="RENAULT LOGAN "/>
    <n v="3.6349833795013851E-2"/>
    <n v="36100000"/>
    <s v="HDI-LIBERTY"/>
    <s v="AUTOMOVIL"/>
    <s v="PARTICULAR"/>
    <s v="companeradetinto@gmail.com"/>
    <n v="161909180"/>
    <n v="1312229"/>
    <n v="1082713.12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256052"/>
    <n v="32256052"/>
    <s v="F"/>
    <s v="ANA"/>
    <s v="LUCIA"/>
    <s v="MONTOYA"/>
    <s v="CASTRO"/>
    <d v="1983-03-14T00:00:00"/>
    <s v="LKU707"/>
    <n v="5001"/>
    <s v="MEDELLIN"/>
    <n v="5"/>
    <s v="ANTIOQUIA"/>
    <m/>
    <n v="3104144080"/>
    <n v="0"/>
    <m/>
    <m/>
    <m/>
    <s v="19/10/2025"/>
    <n v="10"/>
    <n v="19"/>
    <n v="2022"/>
    <s v="GOL [7] [FL] COMFORTLINE AT 1600CC 2AB A"/>
    <s v="CWS567441"/>
    <s v="9BWAL45U7NT123658"/>
    <n v="9201274"/>
    <s v="VOLKSWAGEN"/>
    <s v="VOLKSWAGEN GOL "/>
    <n v="4.9885650623885919E-2"/>
    <n v="56100000"/>
    <s v="ALLIANZ"/>
    <s v="AUTOMOVIL"/>
    <s v="PARTICULAR"/>
    <s v="analuciam4@gmail.com"/>
    <n v="161910044"/>
    <n v="2798585"/>
    <n v="2331751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40175"/>
    <n v="11340175"/>
    <s v="M"/>
    <s v="LUIS"/>
    <s v="ALBERTO"/>
    <s v="GARCIA"/>
    <s v="FAJARDO"/>
    <d v="1961-05-13T00:00:00"/>
    <s v="JSL508"/>
    <n v="0"/>
    <s v="CAJICA"/>
    <n v="25"/>
    <s v="CUNDINAMARCA"/>
    <m/>
    <n v="3132422953"/>
    <n v="0"/>
    <m/>
    <m/>
    <m/>
    <s v="13/10/2025"/>
    <n v="10"/>
    <n v="13"/>
    <n v="2020"/>
    <s v="SPARK [4] GT LT MT 1200CC 5P AA"/>
    <s v="Z2193480L4AX0269"/>
    <s v="9GACE6CD2LB031060"/>
    <n v="1601324"/>
    <s v="CHEVROLET"/>
    <s v="CHEVROLET SPARK "/>
    <n v="3.4675985037406487E-2"/>
    <n v="40100000"/>
    <s v="HDI SEGUROS"/>
    <s v="AUTOMOVIL"/>
    <s v="PARTICULAR"/>
    <s v="la.garcia1@hotmail.com"/>
    <n v="161863282"/>
    <n v="1390507"/>
    <n v="1148493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306996"/>
    <n v="20306996"/>
    <s v="F"/>
    <s v="HILDA"/>
    <s v="INES"/>
    <s v="AVILA"/>
    <s v="AVENDAÃ‘O"/>
    <d v="1942-12-24T00:00:00"/>
    <s v="JGV798"/>
    <n v="0"/>
    <s v="BOGOTA"/>
    <n v="25"/>
    <s v="BOGOTA"/>
    <m/>
    <n v="3013659641"/>
    <n v="0"/>
    <m/>
    <m/>
    <m/>
    <s v="12/10/2026"/>
    <n v="10"/>
    <n v="12"/>
    <n v="2018"/>
    <s v="LOGAN [2] EXPRESSION MT 1600CC AA 8V"/>
    <s v="A812Q012048"/>
    <s v="9FB4SREB4JM769230"/>
    <n v="8001175"/>
    <s v="RENAULT"/>
    <s v="RENAULT LOGAN "/>
    <n v="3.3395290858725765E-2"/>
    <n v="36100000"/>
    <s v="BOLIVAR"/>
    <s v="AUTOMOVIL"/>
    <s v="PARTICULAR"/>
    <n v="0"/>
    <n v="161826150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8000397"/>
    <n v="1088000397"/>
    <s v="M"/>
    <s v="CHRISTIAN"/>
    <s v="DAVID"/>
    <s v="SALAZAR"/>
    <s v="LINCE"/>
    <d v="1989-09-15T00:00:00"/>
    <s v="NXT865"/>
    <n v="76001"/>
    <s v="CALI"/>
    <n v="76"/>
    <s v="VALLE DEL CAUCA"/>
    <m/>
    <n v="3128821665"/>
    <n v="0"/>
    <m/>
    <m/>
    <m/>
    <s v="07/10/2026"/>
    <n v="10"/>
    <n v="7"/>
    <n v="2025"/>
    <s v="COROLLA CROSS [FL] SE-G HYBRID TP 1800CC 7AB 4"/>
    <s v="2ZR3B04083"/>
    <s v="9BRKZAAG4S0702639"/>
    <n v="9006197"/>
    <s v="TOYOTA"/>
    <s v="TOYOTA COROLLA "/>
    <n v="2.5305661477761837E-2"/>
    <n v="139400000"/>
    <s v="BOLIVAR"/>
    <s v="CAMIONETA PASAJEROS"/>
    <s v="PARTICULAR"/>
    <s v="cdsalazar@celsia.com"/>
    <n v="29945061"/>
    <n v="3527609.21"/>
    <n v="2944377.49"/>
    <m/>
    <m/>
    <m/>
    <s v=""/>
    <s v=""/>
    <s v=""/>
    <m/>
    <m/>
    <m/>
    <n v="30055489"/>
    <n v="4626841.6900000004"/>
    <n v="3868102.26"/>
    <m/>
    <m/>
    <m/>
    <m/>
    <m/>
    <m/>
    <m/>
    <m/>
    <m/>
    <x v="0"/>
    <s v="COS"/>
  </r>
  <r>
    <n v="77157344"/>
    <n v="77157344"/>
    <s v="M"/>
    <s v="NICOLAS"/>
    <s v="ALFONSO"/>
    <s v="CORDOBA"/>
    <s v="OVALLE"/>
    <d v="1972-09-17T00:00:00"/>
    <s v="JMT274"/>
    <n v="0"/>
    <s v="BOGOTA"/>
    <n v="25"/>
    <s v="BOGOTA"/>
    <m/>
    <n v="3113209880"/>
    <n v="3135475698"/>
    <m/>
    <m/>
    <m/>
    <s v="29/10/2025"/>
    <n v="10"/>
    <n v="29"/>
    <n v="2021"/>
    <s v="CX5 [2] GRAND TOURING TP 2500CC 6AB R19 TC"/>
    <s v="PY31150215"/>
    <s v="JM7KF2WLAM0606128"/>
    <n v="5606090"/>
    <s v="MAZDA"/>
    <s v="MAZDA CX5 "/>
    <n v="2.6585380173160176E-2"/>
    <n v="115500000"/>
    <s v="ALLIANZ"/>
    <s v="CAMIONETA PASAJEROS"/>
    <s v="PARTICULAR"/>
    <s v="alfonso.ovalle@hotmail.com"/>
    <n v="29931626"/>
    <n v="3070611.41"/>
    <n v="2560345.7200000002"/>
    <m/>
    <m/>
    <m/>
    <s v=""/>
    <s v=""/>
    <s v=""/>
    <m/>
    <m/>
    <m/>
    <n v="30048131"/>
    <n v="3308194.11"/>
    <n v="2759995.05"/>
    <m/>
    <m/>
    <m/>
    <m/>
    <m/>
    <m/>
    <m/>
    <m/>
    <m/>
    <x v="0"/>
    <s v="COS"/>
  </r>
  <r>
    <n v="32469651"/>
    <n v="32469651"/>
    <s v="F"/>
    <s v="TERESITA"/>
    <s v="DEL"/>
    <s v="GUTIERREZ"/>
    <s v="BETANCUR"/>
    <d v="1951-08-16T00:00:00"/>
    <s v="NNP085"/>
    <n v="5001"/>
    <s v="MEDELLIN"/>
    <n v="5"/>
    <s v="ANTIOQUIA"/>
    <m/>
    <n v="3006549699"/>
    <n v="0"/>
    <m/>
    <m/>
    <m/>
    <s v="31/10/2025"/>
    <n v="10"/>
    <n v="31"/>
    <n v="2024"/>
    <s v="COROLLA [12] [FL] SE-G HYBRID TP 1800CC 7AB ABS TC"/>
    <s v="2ZR2X74920"/>
    <s v="9BRBZ3BE1R4055726"/>
    <n v="9001146"/>
    <s v="TOYOTA"/>
    <s v="TOYOTA COROLLA "/>
    <n v="2.8912366694772342E-2"/>
    <n v="118600000"/>
    <s v="SURAMERICANA"/>
    <s v="AUTOMOVIL"/>
    <s v="PARTICULAR"/>
    <s v="tereguti1994@gmail.com"/>
    <n v="29946485"/>
    <n v="3429006.69"/>
    <n v="2861518.23"/>
    <m/>
    <m/>
    <m/>
    <s v=""/>
    <s v=""/>
    <s v=""/>
    <m/>
    <m/>
    <m/>
    <n v="30056197"/>
    <n v="1833442.32"/>
    <n v="1520707.83"/>
    <m/>
    <m/>
    <m/>
    <m/>
    <m/>
    <m/>
    <m/>
    <m/>
    <m/>
    <x v="0"/>
    <s v="COS"/>
  </r>
  <r>
    <n v="79347782"/>
    <n v="79347782"/>
    <s v="M"/>
    <s v="GABRIEL"/>
    <s v="MANOLO"/>
    <s v="VELASQUEZ"/>
    <s v="CARO"/>
    <d v="1965-03-05T00:00:00"/>
    <s v="DQQ860"/>
    <n v="0"/>
    <s v="BOGOTA"/>
    <n v="25"/>
    <s v="BOGOTA"/>
    <m/>
    <n v="3175025294"/>
    <n v="3172681140"/>
    <m/>
    <m/>
    <m/>
    <s v="31/10/2025"/>
    <n v="10"/>
    <n v="31"/>
    <n v="2018"/>
    <s v="STEPWAY [2] DYNAMIQUE / INTENS MT 1600CC AA 16V 2AB"/>
    <s v="2842Q115191"/>
    <s v="9FB5SRC9GJM862434"/>
    <n v="8001177"/>
    <s v="RENAULT"/>
    <s v="RENAULT STEPWAY "/>
    <n v="2.6668061013215859E-2"/>
    <n v="45400000"/>
    <s v="BOLIVAR"/>
    <s v="AUTOMOVIL"/>
    <s v="PARTICULAR"/>
    <n v="0"/>
    <n v="29937961"/>
    <n v="1210729.97"/>
    <n v="997420.14"/>
    <m/>
    <m/>
    <m/>
    <n v="30001959"/>
    <n v="1215904.46"/>
    <n v="1001768.45"/>
    <m/>
    <m/>
    <m/>
    <s v=""/>
    <s v=""/>
    <s v=""/>
    <m/>
    <m/>
    <m/>
    <m/>
    <m/>
    <m/>
    <m/>
    <m/>
    <m/>
    <x v="1"/>
    <s v="COS"/>
  </r>
  <r>
    <n v="1061698341"/>
    <n v="1061698341"/>
    <s v="F"/>
    <s v="MARIA"/>
    <s v="VICTORIA"/>
    <s v="MERA"/>
    <s v="ARROYO"/>
    <d v="1987-05-15T00:00:00"/>
    <s v="NVY692"/>
    <n v="5001"/>
    <s v="MEDELLIN"/>
    <n v="5"/>
    <s v="ANTIOQUIA"/>
    <m/>
    <n v="3217189967"/>
    <n v="0"/>
    <m/>
    <m/>
    <m/>
    <s v="04/10/2025"/>
    <n v="10"/>
    <n v="4"/>
    <n v="2025"/>
    <s v="LOGAN [2] [FL] INTENS MT 1600CC 16V A"/>
    <s v="J759Q297397"/>
    <s v="9FB4SR0E4SM999460"/>
    <n v="8001203"/>
    <s v="RENAULT"/>
    <s v="RENAULT LOGAN "/>
    <n v="3.6656656760772663E-2"/>
    <n v="67300000"/>
    <s v="MAPFRE"/>
    <s v="AUTOMOVIL"/>
    <s v="PARTICULAR"/>
    <s v="mavi_87@hotmail.com"/>
    <n v="161910329"/>
    <n v="2466993"/>
    <n v="2053103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95599"/>
    <n v="42895599"/>
    <s v="F"/>
    <s v="LISANA"/>
    <s v="MARIA"/>
    <s v="GOMEZ"/>
    <s v="RAMIREZ"/>
    <d v="1968-05-22T00:00:00"/>
    <s v="JQS705"/>
    <n v="5001"/>
    <s v="MEDELLIN"/>
    <n v="5"/>
    <s v="ANTIOQUIA"/>
    <m/>
    <n v="3155859242"/>
    <n v="0"/>
    <m/>
    <m/>
    <m/>
    <s v="11/10/2025"/>
    <n v="10"/>
    <n v="11"/>
    <n v="2021"/>
    <s v="COROLLA [12] [F XE-I HYBRID TP 1800CC 7AB A"/>
    <s v="2ZR2J95679"/>
    <s v="9BRBZ3BE6M4017546"/>
    <n v="9001145"/>
    <s v="TOYOTA"/>
    <s v="TOYOTA COROLLA "/>
    <n v="3.0372241195304163E-2"/>
    <n v="93700000"/>
    <s v="SURAMERICANA"/>
    <s v="AUTOMOVIL"/>
    <s v="PARTICULAR"/>
    <s v="lisanagomez@gmail.com"/>
    <n v="161914133"/>
    <n v="2845879"/>
    <n v="2371495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92100"/>
    <n v="39792100"/>
    <s v="F"/>
    <s v="MARIA"/>
    <s v="DEL PILAR"/>
    <s v="SUAREZ"/>
    <s v="RUBIO"/>
    <d v="1971-09-18T00:00:00"/>
    <s v="RBX562"/>
    <n v="0"/>
    <s v="BOGOTA"/>
    <n v="25"/>
    <s v="BOGOTA"/>
    <m/>
    <n v="3102366993"/>
    <n v="3102266993"/>
    <m/>
    <m/>
    <m/>
    <s v="21/10/2025"/>
    <n v="10"/>
    <n v="21"/>
    <n v="2010"/>
    <s v="JETTA [5] TRENDLINE TP 2000CC CT FE"/>
    <s v="CBP164647"/>
    <s v="3VWYV49M6AM040497"/>
    <n v="9201121"/>
    <s v="VOLKSWAGEN"/>
    <s v="VOLKSWAGEN JETTA "/>
    <n v="4.6529370860927149E-2"/>
    <n v="30200000"/>
    <s v="HDI-LIBERTY"/>
    <s v="AUTOMOVIL"/>
    <s v="PARTICULAR"/>
    <s v="pilarsuarez.personal@gmail.com"/>
    <n v="161930677"/>
    <n v="1405187"/>
    <n v="1160829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306640"/>
    <n v="52306640"/>
    <s v="F"/>
    <s v="AURA"/>
    <s v="MARIA"/>
    <s v="CASTRO"/>
    <s v="VARGAS"/>
    <d v="1978-02-04T00:00:00"/>
    <s v="GLS478"/>
    <n v="25754"/>
    <s v="SOACHA"/>
    <n v="25"/>
    <s v="CUNDINAMARCA"/>
    <m/>
    <n v="3183812135"/>
    <n v="3163908942"/>
    <m/>
    <m/>
    <m/>
    <s v="07/10/2025"/>
    <n v="10"/>
    <n v="7"/>
    <n v="2020"/>
    <s v="SANDERO [2] EXPRESSION MT 1600CC 8V AA"/>
    <s v="A812UF61544"/>
    <s v="9FB5SREB4LM103610"/>
    <n v="8001190"/>
    <s v="RENAULT"/>
    <s v="RENAULT SANDERO "/>
    <n v="2.9029715639810428E-2"/>
    <n v="42200000"/>
    <s v="MAPFRE"/>
    <s v="AUTOMOVIL"/>
    <s v="PARTICULAR"/>
    <s v="auracastrofundamerani@gmail.com"/>
    <n v="161909222"/>
    <n v="1225054"/>
    <n v="1009457.56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30042"/>
    <n v="9430042"/>
    <s v="M"/>
    <s v="LUIS"/>
    <s v="ALEJANDRO"/>
    <s v="GUTIERREZ"/>
    <s v="PIRIACHE"/>
    <d v="1982-01-02T00:00:00"/>
    <s v="LZR312"/>
    <n v="85001"/>
    <s v="YOPAL"/>
    <n v="85"/>
    <s v="CASANARE"/>
    <m/>
    <n v="3125749018"/>
    <n v="3103074843"/>
    <m/>
    <m/>
    <m/>
    <s v="17/10/2025"/>
    <n v="10"/>
    <n v="17"/>
    <n v="2025"/>
    <s v="2 [2] [FL] GRAND TOURING TP 1500CC 6AB T"/>
    <s v="P540670216"/>
    <s v="3MDDJ2HAASM454095"/>
    <n v="5601192"/>
    <s v="MAZDA"/>
    <s v="MAZDA 2 "/>
    <n v="4.7093088418430885E-2"/>
    <n v="80300000"/>
    <s v="SURAMERICANA"/>
    <s v="AUTOMOVIL"/>
    <s v="PARTICULAR"/>
    <s v="alejandro.gutierrez0042@correo.policia.gov.co"/>
    <n v="161960449"/>
    <n v="3781575"/>
    <n v="3157794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82269"/>
    <n v="42882269"/>
    <s v="F"/>
    <s v="ROSA"/>
    <s v="EUGENIA"/>
    <s v="SEPULVEDA"/>
    <s v="RAMIREZ"/>
    <d v="1964-03-20T00:00:00"/>
    <s v="LRO527"/>
    <n v="5001"/>
    <s v="MEDELLIN"/>
    <n v="5"/>
    <s v="ANTIOQUIA"/>
    <m/>
    <n v="3147946117"/>
    <n v="3007918570"/>
    <m/>
    <m/>
    <m/>
    <s v="12/10/2025"/>
    <n v="10"/>
    <n v="12"/>
    <n v="2022"/>
    <s v="BLAZER RS TP 3600CC 4X4"/>
    <s v="LGXRNS205394"/>
    <s v="3GNKB8RS0NS205394"/>
    <n v="1606242"/>
    <s v="CHEVROLET"/>
    <s v="CHEVROLET BLAZER "/>
    <n v="2.8858788300835655E-2"/>
    <n v="143600000"/>
    <s v="ALLIANZ"/>
    <s v="CAMIONETAPASAJ"/>
    <s v="PARTICULAR"/>
    <s v="eugeniasep@gmail.com"/>
    <n v="161806031"/>
    <n v="4144122"/>
    <n v="3462455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41486"/>
    <n v="71641486"/>
    <s v="M"/>
    <s v="EDWIN"/>
    <s v="ALONSO"/>
    <s v="GARCIA"/>
    <s v="GOMEZ"/>
    <d v="1964-02-01T00:00:00"/>
    <s v="GRO831"/>
    <n v="5001"/>
    <s v="MEDELLIN"/>
    <n v="5"/>
    <s v="ANTIOQUIA"/>
    <m/>
    <n v="3212201828"/>
    <n v="0"/>
    <m/>
    <m/>
    <m/>
    <s v="05/10/2025"/>
    <n v="10"/>
    <n v="5"/>
    <n v="2020"/>
    <s v="CX5 [2] GRAND TOURING L TP 2500CC 6AB R"/>
    <s v="PY21320378"/>
    <s v="JM7KF4WLAL0328429"/>
    <n v="5606089"/>
    <s v="MAZDA"/>
    <s v="MAZDA CX5 "/>
    <n v="2.2528475452196384E-2"/>
    <n v="116100000"/>
    <s v="ALLIANZ"/>
    <s v="CAMIONETAPASAJ"/>
    <s v="PARTICULAR"/>
    <s v="edwinalonsogarcia@gmail.com"/>
    <n v="161916005"/>
    <n v="2615556"/>
    <n v="2177946.2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156506"/>
    <n v="80156506"/>
    <s v="M"/>
    <s v="JOSE"/>
    <s v="FERNANDO"/>
    <s v="URREGO"/>
    <s v="MARIN"/>
    <d v="1981-05-08T00:00:00"/>
    <s v="FQM096"/>
    <n v="0"/>
    <s v="BOGOTA"/>
    <n v="25"/>
    <s v="BOGOTA"/>
    <m/>
    <n v="3203045254"/>
    <n v="3142539289"/>
    <m/>
    <m/>
    <m/>
    <s v="02/10/2025"/>
    <n v="10"/>
    <n v="2"/>
    <n v="2019"/>
    <s v="VITARA GL MT 1600CC 2AB A"/>
    <s v="M16A2292730"/>
    <s v="TSMYD21S1KM646969"/>
    <n v="8806019"/>
    <s v="SUZUKI"/>
    <s v="SUZUKI VITARA "/>
    <n v="2.1689907692307692E-2"/>
    <n v="65000000"/>
    <s v="HDI-LIBERTY"/>
    <s v="CAMIONETAPASAJ"/>
    <s v="PARTICULAR"/>
    <s v="urregomarin@gmail.com"/>
    <n v="161919458"/>
    <n v="1409844"/>
    <n v="1164743.25"/>
    <m/>
    <m/>
    <m/>
    <s v=""/>
    <s v=""/>
    <s v=""/>
    <m/>
    <m/>
    <m/>
    <s v=""/>
    <s v=""/>
    <s v=""/>
    <m/>
    <m/>
    <m/>
    <m/>
    <m/>
    <m/>
    <m/>
    <m/>
    <m/>
    <x v="1"/>
    <s v="COS"/>
  </r>
  <r>
    <n v="66654055"/>
    <n v="66654055"/>
    <s v="F"/>
    <s v="MILLERLANDY"/>
    <n v="0"/>
    <s v="VIVAS"/>
    <s v="MURILLO"/>
    <d v="1970-05-30T00:00:00"/>
    <s v="FZT989"/>
    <n v="19698"/>
    <s v="SANTANDER DE QUILICHAO"/>
    <n v="19"/>
    <s v="CAUCA"/>
    <m/>
    <n v="3107195435"/>
    <n v="3127783931"/>
    <m/>
    <m/>
    <m/>
    <s v="05/10/2025"/>
    <n v="10"/>
    <n v="5"/>
    <n v="2019"/>
    <s v="ERTIGA MPV MT 1400CC 5P 4X"/>
    <s v="K14BT1294321"/>
    <s v="MHYZE81S2KJ304365"/>
    <n v="8806012"/>
    <s v="SUZUKI"/>
    <s v="SUZUKI ERTIGA "/>
    <n v="2.3049912126537786E-2"/>
    <n v="56900000"/>
    <s v="ALLIANZ"/>
    <s v="CAMIONETAPASAJ"/>
    <s v="PARTICULAR"/>
    <n v="0"/>
    <n v="161908303"/>
    <n v="1311540"/>
    <n v="1082134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273039"/>
    <n v="71273039"/>
    <s v="M"/>
    <s v="JHON"/>
    <s v="JEILE"/>
    <s v="GAVIRIA"/>
    <s v="AGUDELO"/>
    <d v="1982-06-15T00:00:00"/>
    <s v="NHV707"/>
    <n v="5631"/>
    <s v="SABANETA"/>
    <n v="5"/>
    <s v="ANTIOQUIA"/>
    <m/>
    <n v="3216896419"/>
    <n v="3107702365"/>
    <m/>
    <m/>
    <m/>
    <s v="27/10/2025"/>
    <n v="10"/>
    <n v="27"/>
    <n v="2024"/>
    <s v="CX30 GRAND TOURING/ TP 2000CC 7AB R"/>
    <s v="PE40777309"/>
    <s v="3MVDM2W7ARL209429"/>
    <n v="5606111"/>
    <s v="MAZDA"/>
    <s v="MAZDA CX30 "/>
    <n v="2.6844296116504855E-2"/>
    <n v="123600000"/>
    <s v="MAPFRE"/>
    <s v="CAMIONETAPASAJ"/>
    <s v="PARTICULAR"/>
    <n v="0"/>
    <n v="161902511"/>
    <n v="3317955"/>
    <n v="2768197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20626"/>
    <n v="79620626"/>
    <s v="M"/>
    <s v="LUCIANO"/>
    <s v="ARVEY"/>
    <s v="MENDIVELSO"/>
    <s v="VERGARA"/>
    <d v="1973-12-26T00:00:00"/>
    <s v="ELT876"/>
    <n v="0"/>
    <s v="BOGOTA"/>
    <n v="25"/>
    <s v="BOGOTA"/>
    <m/>
    <n v="3108185889"/>
    <n v="3108185879"/>
    <m/>
    <m/>
    <m/>
    <s v="13/10/2025"/>
    <n v="10"/>
    <n v="13"/>
    <n v="2018"/>
    <s v="EQUINOX [3] LS TP 1500CC T 4X2"/>
    <s v="CJS519369"/>
    <s v="3GNAX9EV8JS519369"/>
    <n v="1606238"/>
    <s v="CHEVROLET"/>
    <s v="CHEVROLET EQUINOX "/>
    <n v="1.8976587183308496E-2"/>
    <n v="67100000"/>
    <s v="MAPFRE"/>
    <s v="CAMIONETAPASAJ"/>
    <s v="PARTICULAR"/>
    <s v="lucianomendivelso@hotmail.com"/>
    <n v="161917111"/>
    <n v="1273329"/>
    <n v="1050024.12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777565"/>
    <n v="52777565"/>
    <s v="F"/>
    <s v="LUISA"/>
    <s v="JHOENLY"/>
    <s v="GUTIERREZ"/>
    <s v="PULIDO"/>
    <d v="1982-11-22T00:00:00"/>
    <s v="GSS349"/>
    <n v="0"/>
    <s v="BOGOTA"/>
    <n v="25"/>
    <s v="BOGOTA"/>
    <m/>
    <n v="3187948655"/>
    <n v="0"/>
    <m/>
    <m/>
    <m/>
    <s v="23/10/2025"/>
    <n v="10"/>
    <n v="23"/>
    <n v="2021"/>
    <s v="SOLUTO DESIRE MT 1400CC 4P 2A"/>
    <s v="G4LCL1022043"/>
    <s v="LJD0AA29AM0132343"/>
    <n v="4601289"/>
    <s v="KIA"/>
    <s v="KIA SOLUTO "/>
    <n v="3.0742690839694657E-2"/>
    <n v="52400000"/>
    <s v="MAPFRE"/>
    <s v="AUTOMOVIL"/>
    <s v="PARTICULAR"/>
    <s v="luisagutierrez22@gmail.com"/>
    <n v="161775553"/>
    <n v="1610917"/>
    <n v="1333711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843713"/>
    <n v="13843713"/>
    <s v="M"/>
    <s v="RODRIGO"/>
    <n v="0"/>
    <s v="SARMIENTO"/>
    <s v="ALVAREZ"/>
    <d v="1956-07-18T00:00:00"/>
    <s v="GHS662"/>
    <n v="68001"/>
    <s v="BUCARAMANGA"/>
    <n v="68"/>
    <s v="SANTANDER"/>
    <m/>
    <n v="3175300641"/>
    <n v="0"/>
    <m/>
    <m/>
    <m/>
    <s v="07/10/2025"/>
    <n v="10"/>
    <n v="7"/>
    <n v="2022"/>
    <s v="DUSTER [2] INTENS TP 1300CC T 4X2"/>
    <s v="A452D004230"/>
    <s v="9FBHJD204NM085626"/>
    <n v="8006066"/>
    <s v="RENAULT"/>
    <s v="RENAULT DUSTER "/>
    <n v="1.9815663265306122E-2"/>
    <n v="78400000"/>
    <s v="ALLIANZ"/>
    <s v="CAMIONETAPASAJ"/>
    <s v="PARTICULAR"/>
    <n v="0"/>
    <n v="161843002"/>
    <n v="1553548"/>
    <n v="1285502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371229"/>
    <n v="41371229"/>
    <s v="F"/>
    <s v="SONIA"/>
    <n v="0"/>
    <s v="MARULANDA"/>
    <s v="CAYCEDO"/>
    <d v="1946-09-16T00:00:00"/>
    <s v="VAV405"/>
    <n v="44279"/>
    <s v="FONSECA"/>
    <n v="44"/>
    <s v="LA GUAJIRA"/>
    <m/>
    <n v="3014950067"/>
    <n v="3182266392"/>
    <m/>
    <m/>
    <m/>
    <s v="12/10/2025"/>
    <n v="10"/>
    <n v="12"/>
    <n v="2015"/>
    <s v="VERSA ADVANCE AT 1600CC 2AB ABS"/>
    <s v="HR16763162H"/>
    <s v="3N1CN7AD0ZK146805"/>
    <n v="6401184"/>
    <s v="NISSAN"/>
    <s v="NISSAN VERSA "/>
    <n v="3.4624695774647885E-2"/>
    <n v="35500000"/>
    <s v="SURAMERICANA"/>
    <s v="AUTOMOVIL"/>
    <s v="PARTICULAR"/>
    <s v="zmarulandap@hotmail.com"/>
    <n v="29939589"/>
    <n v="1229176.7"/>
    <n v="1012921.6"/>
    <m/>
    <m/>
    <m/>
    <n v="30002759"/>
    <n v="1201643.02"/>
    <n v="989784.05"/>
    <m/>
    <m/>
    <m/>
    <s v=""/>
    <s v=""/>
    <s v=""/>
    <m/>
    <m/>
    <m/>
    <m/>
    <m/>
    <m/>
    <m/>
    <m/>
    <m/>
    <x v="0"/>
    <s v="COS"/>
  </r>
  <r>
    <n v="1098617918"/>
    <n v="1098617918"/>
    <s v="M"/>
    <s v="JUAN"/>
    <s v="FELIPE"/>
    <s v="RODRIGUEZ"/>
    <s v="ESLAVA"/>
    <d v="1986-06-22T00:00:00"/>
    <s v="DWQ332"/>
    <n v="0"/>
    <s v="BOGOTA"/>
    <n v="25"/>
    <s v="BOGOTA"/>
    <m/>
    <n v="3108524917"/>
    <n v="0"/>
    <m/>
    <m/>
    <m/>
    <s v="18/10/2025"/>
    <n v="10"/>
    <n v="18"/>
    <n v="2018"/>
    <s v="CX5 [FL] TOURING TP 2000CC CR"/>
    <s v="PE10456023"/>
    <s v="JM8KE2W74J0419546"/>
    <n v="5606079"/>
    <s v="MAZDA"/>
    <s v="MAZDA CX5 "/>
    <n v="3.0261909845788849E-2"/>
    <n v="84300000"/>
    <s v="BOLIVAR"/>
    <s v="CAMIONETAPASAJ"/>
    <s v="PARTICULAR"/>
    <s v="juanferoes@gmail.com"/>
    <n v="161832702"/>
    <n v="2551079"/>
    <n v="2123763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15367"/>
    <n v="52515367"/>
    <s v="F"/>
    <s v="MARIA"/>
    <s v="CRISTINA"/>
    <s v="MARTINEZ"/>
    <s v="RODRIGUEZ"/>
    <d v="1980-01-20T00:00:00"/>
    <s v="MCU001"/>
    <n v="0"/>
    <s v="BOGOTA"/>
    <n v="25"/>
    <s v="BOGOTA"/>
    <m/>
    <n v="3153630163"/>
    <n v="3153630136"/>
    <m/>
    <m/>
    <m/>
    <s v="09/10/2025"/>
    <n v="10"/>
    <n v="9"/>
    <n v="2012"/>
    <s v="RIO SPICE 1.4 TP 1400CC 4P"/>
    <s v="G4FABS202758"/>
    <s v="KNADN412BC6046365"/>
    <n v="4601151"/>
    <s v="KIA"/>
    <s v="KIA RIO "/>
    <n v="4.3123092105263161E-2"/>
    <n v="30400000"/>
    <s v="MAPFRE"/>
    <s v="AUTOMOVIL"/>
    <s v="PARTICULAR"/>
    <n v="0"/>
    <n v="161821428"/>
    <n v="1310942"/>
    <n v="1081631.88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40890"/>
    <n v="32140890"/>
    <s v="F"/>
    <s v="MARIA"/>
    <s v="EUNIRIS"/>
    <s v="DAVILA"/>
    <s v="CORREA"/>
    <d v="1979-07-05T00:00:00"/>
    <s v="KZP952"/>
    <n v="76001"/>
    <s v="CALI"/>
    <n v="76"/>
    <s v="VALLE DEL CAUCA"/>
    <m/>
    <n v="3167309646"/>
    <n v="0"/>
    <m/>
    <m/>
    <m/>
    <s v="05/10/2025"/>
    <n v="10"/>
    <n v="5"/>
    <n v="2022"/>
    <s v="SWIFT [4] DZIRE TP 1200CC 4P 2AB ABS"/>
    <s v="K12MP1378824"/>
    <s v="MBHZF63S6NG156493"/>
    <n v="8801053"/>
    <s v="SUZUKI"/>
    <s v="SUZUKI SWIFT "/>
    <n v="4.2592410515873022E-2"/>
    <n v="50400000"/>
    <s v="ALLIANZ"/>
    <s v="AUTOMOVIL"/>
    <s v="PARTICULAR"/>
    <s v="eunirisdavila@hotmail.com"/>
    <n v="29953447"/>
    <n v="2146657.4900000002"/>
    <n v="1783913.86"/>
    <m/>
    <m/>
    <m/>
    <n v="29980893"/>
    <n v="3693316.89"/>
    <n v="3083627.64"/>
    <m/>
    <m/>
    <m/>
    <s v=""/>
    <s v=""/>
    <s v=""/>
    <m/>
    <m/>
    <m/>
    <m/>
    <m/>
    <m/>
    <m/>
    <m/>
    <m/>
    <x v="0"/>
    <s v="COS"/>
  </r>
  <r>
    <n v="52545790"/>
    <n v="52545790"/>
    <s v="F"/>
    <s v="NADIA"/>
    <s v="KARENT"/>
    <s v="CRUZ"/>
    <s v="ALDANA"/>
    <d v="1980-03-17T00:00:00"/>
    <s v="NDR068"/>
    <n v="0"/>
    <s v="BOGOTA"/>
    <n v="25"/>
    <s v="BOGOTA"/>
    <m/>
    <n v="3174299802"/>
    <n v="3219213134"/>
    <m/>
    <m/>
    <m/>
    <s v="11/10/2025"/>
    <n v="10"/>
    <n v="11"/>
    <n v="2012"/>
    <s v="CRV [4] EX AT 2400CC CT"/>
    <s v="K24Z91069507"/>
    <s v="3HGRM4870CG601846"/>
    <n v="3408049"/>
    <s v="HONDA"/>
    <s v="HONDA CRV "/>
    <n v="3.8488606701940035E-2"/>
    <n v="56700000"/>
    <s v="MAPFRE"/>
    <s v="CAMPERO"/>
    <s v="PARTICULAR"/>
    <s v="ericksantiagoruedacruz@gmail.com"/>
    <n v="161811226"/>
    <n v="2182304"/>
    <n v="1813868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494679"/>
    <n v="43494679"/>
    <s v="F"/>
    <s v="RUTH"/>
    <s v="MARINA"/>
    <s v="RENDON"/>
    <s v="CASTRILLON"/>
    <d v="1966-01-07T00:00:00"/>
    <s v="NTX027"/>
    <n v="5360"/>
    <s v="ITAGÃœI"/>
    <n v="5"/>
    <s v="ANTIOQUIA"/>
    <m/>
    <n v="3046166717"/>
    <n v="0"/>
    <m/>
    <m/>
    <m/>
    <s v="09/10/2025"/>
    <n v="10"/>
    <n v="9"/>
    <n v="2025"/>
    <s v="YARIS CROSS XLS HYBRID TP 1500CC 8AB 4"/>
    <s v="M15ADD55478"/>
    <s v="JTDKBABBXSA413466"/>
    <n v="9006182"/>
    <s v="TOYOTA"/>
    <s v="TOYOTA YARIS "/>
    <n v="2.1412488789237669E-2"/>
    <n v="133800000"/>
    <s v="MAPFRE"/>
    <s v="CAMIONETAPASAJ"/>
    <s v="PARTICULAR"/>
    <s v="mya.mrc@hotmail.com"/>
    <n v="161873786"/>
    <n v="2864991"/>
    <n v="2387555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29988"/>
    <n v="52029988"/>
    <s v="F"/>
    <s v="OLGA"/>
    <s v="LUCIA"/>
    <s v="PACHON"/>
    <s v="RUBIANO"/>
    <d v="1971-04-24T00:00:00"/>
    <s v="DZR488"/>
    <n v="0"/>
    <s v="BOGOTA"/>
    <n v="25"/>
    <s v="BOGOTA"/>
    <m/>
    <n v="3138302734"/>
    <n v="0"/>
    <m/>
    <m/>
    <m/>
    <s v="11/10/2025"/>
    <n v="10"/>
    <n v="11"/>
    <n v="2018"/>
    <s v="VERSA [FL] ADVANCE MT 1600CC 2AB ABS"/>
    <s v="HR16847251N"/>
    <s v="3N1CN7AD1ZK161135"/>
    <n v="6401213"/>
    <s v="NISSAN"/>
    <s v="NISSAN VERSA "/>
    <n v="2.8219258372093027E-2"/>
    <n v="43000000"/>
    <s v="ALLIANZ"/>
    <s v="AUTOMOVIL"/>
    <s v="PARTICULAR"/>
    <s v="olguis2471@yahoo.es"/>
    <n v="29935760"/>
    <n v="1213428.1100000001"/>
    <n v="999687.49"/>
    <m/>
    <m/>
    <m/>
    <n v="30000754"/>
    <n v="1358330.08"/>
    <n v="1121453.8500000001"/>
    <m/>
    <m/>
    <m/>
    <s v=""/>
    <s v=""/>
    <s v=""/>
    <m/>
    <m/>
    <m/>
    <m/>
    <m/>
    <m/>
    <m/>
    <m/>
    <m/>
    <x v="1"/>
    <s v="COS"/>
  </r>
  <r>
    <n v="41509805"/>
    <n v="41509805"/>
    <s v="F"/>
    <s v="SEFFY"/>
    <n v="0"/>
    <s v="SAMPER"/>
    <s v="BUITRAGO"/>
    <d v="1899-12-30T00:00:00"/>
    <s v="HKM267"/>
    <n v="0"/>
    <s v="BOGOTA"/>
    <n v="25"/>
    <s v="BOGOTA"/>
    <m/>
    <n v="3176469716"/>
    <n v="3158146909"/>
    <m/>
    <m/>
    <m/>
    <s v="03/10/2025"/>
    <n v="10"/>
    <n v="3"/>
    <n v="2014"/>
    <s v="DUSTER EXPRESSION MT 1600CC 4X2"/>
    <s v="A690Q218413"/>
    <s v="9FBHSRC85EM977055"/>
    <n v="8006033"/>
    <s v="RENAULT"/>
    <s v="RENAULT DUSTER "/>
    <n v="3.0786768447837152E-2"/>
    <n v="39300000"/>
    <s v="HDI-LIBERTY"/>
    <s v="CAMIONETAPASAJ"/>
    <s v="PARTICULAR"/>
    <s v="seffysamper@hotmail.com"/>
    <n v="161808514"/>
    <n v="1209920"/>
    <n v="996739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392592"/>
    <n v="71392592"/>
    <s v="M"/>
    <s v="OMAR"/>
    <s v="ALBERTO"/>
    <s v="OBANDO"/>
    <s v="HENAO"/>
    <d v="1970-05-25T00:00:00"/>
    <s v="JYT179"/>
    <n v="5001"/>
    <s v="MEDELLIN"/>
    <n v="5"/>
    <s v="ANTIOQUIA"/>
    <m/>
    <n v="3212958198"/>
    <n v="3127088412"/>
    <m/>
    <m/>
    <m/>
    <s v="10/10/2025"/>
    <n v="10"/>
    <n v="10"/>
    <n v="2022"/>
    <s v="CAPTUR INTENS TP 2000CC"/>
    <s v="F4RE412C210272"/>
    <s v="93YRHACA4NJ835123"/>
    <n v="8006056"/>
    <s v="RENAULT"/>
    <s v="RENAULT CAPTUR "/>
    <n v="1.8596696713021492E-2"/>
    <n v="79100000"/>
    <s v="HDI-LIBERTY"/>
    <s v="CAMIONETA PASAJEROS"/>
    <s v="PARTICULAR"/>
    <s v="o.o.henao@hotmail.com"/>
    <n v="29958811"/>
    <n v="1470998.71"/>
    <n v="1216133.3700000001"/>
    <m/>
    <m/>
    <m/>
    <s v=""/>
    <s v=""/>
    <s v=""/>
    <m/>
    <m/>
    <m/>
    <n v="30043813"/>
    <n v="1962261.96"/>
    <n v="1628959.63"/>
    <m/>
    <m/>
    <m/>
    <m/>
    <m/>
    <m/>
    <m/>
    <m/>
    <m/>
    <x v="1"/>
    <s v="COS"/>
  </r>
  <r>
    <n v="79113604"/>
    <n v="79113604"/>
    <s v="M"/>
    <s v="SAMUEL"/>
    <n v="0"/>
    <s v="AZA"/>
    <s v="NIÃ‘O"/>
    <d v="1957-06-18T00:00:00"/>
    <s v="DGO370"/>
    <n v="0"/>
    <s v="BOGOTA"/>
    <n v="25"/>
    <s v="BOGOTA"/>
    <m/>
    <n v="3118871782"/>
    <n v="3118861782"/>
    <m/>
    <m/>
    <m/>
    <s v="27/10/2025"/>
    <n v="10"/>
    <n v="27"/>
    <n v="2012"/>
    <s v="AVEO SD MT 1600CC 4P AA"/>
    <s v="F16D30586462"/>
    <n v="0"/>
    <n v="1601146"/>
    <s v="CHEVROLET"/>
    <s v="CHEVROLET AVEO "/>
    <n v="4.9346798804780871E-2"/>
    <n v="25100000"/>
    <s v="EQUIDAD"/>
    <s v="AUTOMOVIL"/>
    <s v="PARTICULAR"/>
    <n v="0"/>
    <n v="29959233"/>
    <n v="1238604.6499999999"/>
    <n v="1020844.24"/>
    <m/>
    <m/>
    <m/>
    <n v="29986715"/>
    <n v="1262408.95"/>
    <n v="1040847.86"/>
    <m/>
    <m/>
    <m/>
    <s v=""/>
    <s v=""/>
    <s v=""/>
    <m/>
    <m/>
    <m/>
    <m/>
    <m/>
    <m/>
    <m/>
    <m/>
    <m/>
    <x v="0"/>
    <s v="COS"/>
  </r>
  <r>
    <n v="70048585"/>
    <n v="70048585"/>
    <s v="M"/>
    <s v="JORGE"/>
    <s v="HUMBERTO"/>
    <s v="CORREA"/>
    <s v="GONZALEZ"/>
    <d v="1953-05-16T00:00:00"/>
    <s v="MVU608"/>
    <n v="0"/>
    <s v="SANTA MARTA"/>
    <n v="47"/>
    <s v="MAGDALENA"/>
    <m/>
    <n v="3128949453"/>
    <n v="3008900503"/>
    <m/>
    <m/>
    <m/>
    <s v="18/10/2025"/>
    <n v="10"/>
    <n v="18"/>
    <n v="2013"/>
    <s v="TRACKER LS TP 1800CC"/>
    <s v="CDL180893"/>
    <s v="3GNCJ8CE8DL180893"/>
    <n v="1606223"/>
    <s v="CHEVROLET"/>
    <s v="CHEVROLET TRACKER "/>
    <n v="3.7855483870967745E-2"/>
    <n v="37200000"/>
    <s v="HDI-LIBERTY"/>
    <s v="CAMIONETAPASAJ"/>
    <s v="PARTICULAR"/>
    <s v="dbahenacoach@gmail.com"/>
    <n v="161905730"/>
    <n v="1408224"/>
    <n v="1163381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420965"/>
    <n v="71420965"/>
    <s v="M"/>
    <s v="JHON"/>
    <s v="JAIRO"/>
    <s v="MUÃ‘OZ"/>
    <s v="QUINTERO"/>
    <d v="1972-06-18T00:00:00"/>
    <s v="IYO541"/>
    <n v="5308"/>
    <s v="GIRARDOTA"/>
    <n v="5"/>
    <s v="ANTIOQUIA"/>
    <m/>
    <n v="3113184919"/>
    <n v="0"/>
    <m/>
    <m/>
    <m/>
    <s v="31/10/2025"/>
    <n v="10"/>
    <n v="31"/>
    <n v="2016"/>
    <s v="SPARK [3] [FL] GT [M300] LTZ MT 1200CC 5P"/>
    <s v="B12D1372422KD3"/>
    <s v="9GAMF48D9GB032954"/>
    <n v="1601274"/>
    <s v="CHEVROLET"/>
    <s v="CHEVROLET SPARK "/>
    <n v="4.9734863221884501E-2"/>
    <n v="32900000"/>
    <s v="SURAMERICANA"/>
    <s v="AUTOMOVIL"/>
    <s v="PARTICULAR"/>
    <n v="0"/>
    <n v="161827065"/>
    <n v="1636277"/>
    <n v="1355023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28756"/>
    <n v="71628756"/>
    <s v="M"/>
    <s v="HAROLD"/>
    <n v="0"/>
    <s v="VANEGAS"/>
    <s v="GONZALEZ"/>
    <d v="1962-10-22T00:00:00"/>
    <s v="HQO776"/>
    <n v="5001"/>
    <s v="MEDELLIN"/>
    <n v="5"/>
    <s v="ANTIOQUIA"/>
    <m/>
    <n v="3164825447"/>
    <n v="3155135785"/>
    <m/>
    <m/>
    <m/>
    <s v="12/10/2025"/>
    <n v="10"/>
    <n v="12"/>
    <n v="2016"/>
    <s v="LOGAN [2] PRIVILEGE / INT MT 1600CC AA 16"/>
    <s v="2842Q017788"/>
    <s v="9FB4SRC94GM113364"/>
    <n v="8001171"/>
    <s v="RENAULT"/>
    <s v="RENAULT LOGAN "/>
    <n v="4.8077340720221608E-2"/>
    <n v="36100000"/>
    <s v="HDI-LIBERTY"/>
    <s v="AUTOMOVIL"/>
    <s v="PARTICULAR"/>
    <n v="0"/>
    <n v="161803763"/>
    <n v="1735592"/>
    <n v="1438480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0016955"/>
    <n v="1010016955"/>
    <s v="F"/>
    <s v="ANGIE"/>
    <s v="GABRIELA"/>
    <s v="BARÃ“N"/>
    <s v="VARGAS"/>
    <d v="1999-09-25T00:00:00"/>
    <s v="IXQ181"/>
    <n v="15001"/>
    <s v="TUNJA"/>
    <n v="15"/>
    <s v="BOYACA"/>
    <m/>
    <n v="3202586894"/>
    <n v="3202217822"/>
    <m/>
    <m/>
    <m/>
    <s v="28/10/2025"/>
    <n v="10"/>
    <n v="28"/>
    <n v="2017"/>
    <s v="DUSTER [FL] DYNAMIQUE/INTEN MT 2000CC 4X2"/>
    <s v="E412C011381"/>
    <n v="0"/>
    <n v="8006052"/>
    <s v="RENAULT"/>
    <s v="RENAULT DUSTER "/>
    <n v="3.3461043307086616E-2"/>
    <n v="50800000"/>
    <s v="EQUIDAD"/>
    <s v="CAMIONETAPASAJ"/>
    <s v="PARTICULAR"/>
    <s v="angabava99@gmail.com"/>
    <n v="161912171"/>
    <n v="1699821"/>
    <n v="1408421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85996"/>
    <n v="43585996"/>
    <s v="F"/>
    <s v="BLANCA"/>
    <s v="MERCEDES"/>
    <s v="MOLINARES"/>
    <s v="SANCHEZ"/>
    <d v="1974-05-29T00:00:00"/>
    <s v="JSR547"/>
    <n v="5001"/>
    <s v="MEDELLIN"/>
    <n v="5"/>
    <s v="ANTIOQUIA"/>
    <m/>
    <n v="3007893058"/>
    <n v="0"/>
    <m/>
    <m/>
    <m/>
    <s v="29/10/2025"/>
    <n v="10"/>
    <n v="29"/>
    <n v="2021"/>
    <s v="COROLLA [12] [F XE-I HYBRID TP 1800CC 7AB A"/>
    <s v="2ZR2H04539"/>
    <s v="9BRBZ3BE1M4011265"/>
    <n v="9001145"/>
    <s v="TOYOTA"/>
    <s v="TOYOTA COROLLA "/>
    <n v="1.8382433297758804E-2"/>
    <n v="93700000"/>
    <s v="MAPFRE"/>
    <s v="AUTOMOVIL"/>
    <s v="PARTICULAR"/>
    <n v="0"/>
    <n v="161805699"/>
    <n v="1722434"/>
    <n v="1427423.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6209412"/>
    <n v="1096209412"/>
    <s v="M"/>
    <s v="JOSE"/>
    <s v="LUIS"/>
    <s v="VILLABONA"/>
    <s v="FORERO"/>
    <d v="1990-10-26T00:00:00"/>
    <s v="NFN908"/>
    <n v="68081"/>
    <s v="BARRANCABERMEJA"/>
    <n v="68"/>
    <s v="SANTANDER"/>
    <m/>
    <n v="3212680712"/>
    <n v="0"/>
    <m/>
    <m/>
    <m/>
    <s v="23/10/2025"/>
    <n v="10"/>
    <n v="23"/>
    <n v="2024"/>
    <s v="2 [2] [FL] GRAND TOURING L TP 1500CC 6AB T"/>
    <s v="P540644821"/>
    <s v="3MDDJ2SAARM411473"/>
    <n v="5601200"/>
    <s v="MAZDA"/>
    <s v="MAZDA 2 "/>
    <n v="3.6254908045977009E-2"/>
    <n v="87000000"/>
    <s v="MAPFRE"/>
    <s v="AUTOMOVIL"/>
    <s v="PARTICULAR"/>
    <s v="josephluiz_7@hotmail.com"/>
    <n v="161803309"/>
    <n v="3154177"/>
    <n v="2630568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905882"/>
    <n v="12905882"/>
    <s v="M"/>
    <s v="JESUS"/>
    <s v="MARIA"/>
    <s v="BACCA"/>
    <s v="OCAMPO"/>
    <d v="1957-07-16T00:00:00"/>
    <s v="DZV764"/>
    <n v="76001"/>
    <s v="CALI"/>
    <n v="76"/>
    <s v="VALLE DEL CAUCA"/>
    <m/>
    <n v="3154022772"/>
    <n v="3045783854"/>
    <m/>
    <m/>
    <m/>
    <s v="31/10/2025"/>
    <n v="10"/>
    <n v="31"/>
    <n v="2018"/>
    <s v="CAPTUR ZEN MT 2000CC"/>
    <s v="F4RE412C059286"/>
    <s v="93YRHACA2JJ710110"/>
    <n v="8006055"/>
    <s v="RENAULT"/>
    <s v="RENAULT CAPTUR "/>
    <n v="2.5233580621572212E-2"/>
    <n v="54700000"/>
    <s v="MAPFRE"/>
    <s v="CAMIONETA PASAJEROS"/>
    <s v="PARTICULAR"/>
    <s v="JEMABA57@YAHOO.COM"/>
    <n v="29958617"/>
    <n v="1380276.86"/>
    <n v="1139896.52"/>
    <m/>
    <m/>
    <m/>
    <n v="29986097"/>
    <n v="1343072.94"/>
    <n v="1108632.72"/>
    <m/>
    <m/>
    <m/>
    <s v=""/>
    <s v=""/>
    <s v=""/>
    <m/>
    <m/>
    <m/>
    <m/>
    <m/>
    <m/>
    <m/>
    <m/>
    <m/>
    <x v="1"/>
    <s v="COS"/>
  </r>
  <r>
    <n v="43877778"/>
    <n v="43877778"/>
    <s v="F"/>
    <s v="PAULA"/>
    <s v="ANDREA"/>
    <s v="RICO"/>
    <s v="CARDONA"/>
    <d v="1982-04-09T00:00:00"/>
    <s v="JYU005"/>
    <n v="5266"/>
    <s v="ENVIGADO"/>
    <n v="5"/>
    <s v="ANTIOQUIA"/>
    <m/>
    <n v="3188311532"/>
    <n v="0"/>
    <m/>
    <m/>
    <m/>
    <s v="06/10/2025"/>
    <n v="10"/>
    <n v="6"/>
    <n v="2022"/>
    <s v="COROLLA CROSS SE-G HYBRID TP 1800CC 7AB 4"/>
    <s v="2ZR2L93456"/>
    <s v="9BRKZAAG5N0604563"/>
    <n v="9006179"/>
    <s v="TOYOTA"/>
    <s v="TOYOTA COROLLA "/>
    <n v="2.0130881590319793E-2"/>
    <n v="115700000"/>
    <s v="SURAMERICANA"/>
    <s v="CAMIONETAPASAJ"/>
    <s v="PARTICULAR"/>
    <s v="paulitarico21@hotmail.con"/>
    <n v="161814347"/>
    <n v="2329143"/>
    <n v="1937263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538296"/>
    <n v="63538296"/>
    <s v="F"/>
    <s v="CAROLINA"/>
    <n v="0"/>
    <s v="LUQUE"/>
    <s v="CALA"/>
    <d v="1983-03-13T00:00:00"/>
    <s v="DVK956"/>
    <n v="68276"/>
    <s v="FLORIDABLANCA"/>
    <n v="68"/>
    <s v="SANTANDER"/>
    <m/>
    <n v="3017840487"/>
    <n v="0"/>
    <m/>
    <m/>
    <m/>
    <s v="20/10/2025"/>
    <n v="10"/>
    <n v="20"/>
    <n v="2019"/>
    <s v="VITARA GL AT 1600CC 2AB A"/>
    <s v="M16A2277402"/>
    <s v="TSMYD21S0KM511756"/>
    <n v="8806018"/>
    <s v="SUZUKI"/>
    <s v="SUZUKI VITARA "/>
    <n v="2.9712789634146343E-2"/>
    <n v="65600000"/>
    <s v="ALLIANZ"/>
    <s v="CAMIONETAPASAJ"/>
    <s v="PARTICULAR"/>
    <s v="caritoluque13@hotmail.com"/>
    <n v="161817804"/>
    <n v="1949159"/>
    <n v="1617948.6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41445"/>
    <n v="79541445"/>
    <s v="M"/>
    <s v="JAVIER"/>
    <n v="0"/>
    <s v="PINEDA"/>
    <s v="ACOSTA"/>
    <d v="1970-01-24T00:00:00"/>
    <s v="JJP274"/>
    <n v="0"/>
    <s v="BOGOTA"/>
    <n v="25"/>
    <s v="BOGOTA"/>
    <m/>
    <n v="3115619177"/>
    <n v="0"/>
    <m/>
    <m/>
    <m/>
    <s v="30/10/2025"/>
    <n v="10"/>
    <n v="30"/>
    <n v="2020"/>
    <s v="PRADO [LC 150] TX-L [FL] [2] TP 3000CC 5P TD"/>
    <s v="1KD2858984"/>
    <s v="JTEBH3FJ0LK216275"/>
    <n v="9008220"/>
    <s v="TOYOTA"/>
    <s v="TOYOTA PRADO "/>
    <n v="1.2817700892857144E-2"/>
    <n v="268800000"/>
    <s v="HDI-LIBERTY"/>
    <s v="CAMPERO"/>
    <s v="PARTICULAR"/>
    <s v="javieracosta70@hotmail.com"/>
    <n v="161919462"/>
    <n v="3445398"/>
    <n v="2875292.67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838749"/>
    <n v="52838749"/>
    <s v="F"/>
    <s v="DIANA"/>
    <s v="PAOLA"/>
    <s v="CLAROS"/>
    <s v="CRIOLLO"/>
    <d v="1981-01-20T00:00:00"/>
    <s v="LQS797"/>
    <n v="0"/>
    <s v="BOGOTA"/>
    <n v="25"/>
    <s v="BOGOTA"/>
    <m/>
    <n v="3041066742"/>
    <n v="0"/>
    <m/>
    <m/>
    <m/>
    <s v="23/10/2025"/>
    <n v="10"/>
    <n v="23"/>
    <n v="2023"/>
    <s v="CX5 [2] [FL] GRAND TOURING S TP 2500CC T 6AB"/>
    <s v="PY31439731"/>
    <s v="JM7KF4WLAP0772423"/>
    <n v="5606110"/>
    <s v="MAZDA"/>
    <s v="MAZDA CX5 "/>
    <n v="2.3840812146892654E-2"/>
    <n v="141600000"/>
    <s v="ALLIANZ"/>
    <s v="CAMIONETAPASAJ"/>
    <s v="PARTICULAR"/>
    <s v="dianapao1826@yahoo.es"/>
    <n v="161817094"/>
    <n v="3375859"/>
    <n v="2816856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162630"/>
    <n v="36162630"/>
    <s v="F"/>
    <s v="ARACELY"/>
    <n v="0"/>
    <s v="LOSADA"/>
    <s v="MENDEZ"/>
    <d v="1957-10-15T00:00:00"/>
    <s v="JGR643"/>
    <n v="41001"/>
    <s v="NEIVA"/>
    <n v="41"/>
    <s v="HUILA"/>
    <m/>
    <n v="3125921963"/>
    <n v="0"/>
    <m/>
    <m/>
    <m/>
    <s v="03/10/2025"/>
    <n v="10"/>
    <n v="3"/>
    <n v="2017"/>
    <s v="3 [3] GRAND TOURING TP 2000CC CT TC"/>
    <s v="PE40522800"/>
    <s v="3MZBN4278HM201327"/>
    <n v="5601143"/>
    <s v="MAZDA"/>
    <s v="MAZDA 3 "/>
    <n v="2.7773004484304933E-2"/>
    <n v="66900000"/>
    <s v="SURAMERICANA"/>
    <s v="AUTOMOVIL"/>
    <s v="PARTICULAR"/>
    <n v="0"/>
    <n v="161815434"/>
    <n v="1858014"/>
    <n v="1541356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8200953"/>
    <n v="38200953"/>
    <s v="F"/>
    <s v="NELLY"/>
    <n v="0"/>
    <s v="TAMA"/>
    <s v="NAVARRO"/>
    <d v="1962-02-12T00:00:00"/>
    <s v="KNO840"/>
    <n v="17001"/>
    <s v="MANIZALES"/>
    <n v="17"/>
    <s v="CALDAS"/>
    <m/>
    <n v="3216447846"/>
    <n v="0"/>
    <m/>
    <m/>
    <m/>
    <s v="11/10/2025"/>
    <n v="10"/>
    <n v="11"/>
    <n v="2022"/>
    <s v="STEPWAY [2] [FL] INTENS TP 1600CC 16V AA 4AB"/>
    <s v="J759Q083098"/>
    <s v="9FB5SR4DXNM082037"/>
    <n v="8001211"/>
    <s v="RENAULT"/>
    <s v="RENAULT STEPWAY "/>
    <n v="1.8695571032357475E-2"/>
    <n v="64900000"/>
    <s v="SURAMERICANA"/>
    <s v="AUTOMOVIL"/>
    <s v="PARTICULAR"/>
    <s v="tamanelly2@gmail.com"/>
    <n v="29972463"/>
    <n v="1213342.56"/>
    <n v="999615.6"/>
    <m/>
    <m/>
    <m/>
    <n v="30012243"/>
    <n v="1209272.76"/>
    <n v="996195.6"/>
    <m/>
    <m/>
    <m/>
    <s v=""/>
    <s v=""/>
    <s v=""/>
    <m/>
    <m/>
    <m/>
    <m/>
    <m/>
    <m/>
    <m/>
    <m/>
    <m/>
    <x v="1"/>
    <s v="COS"/>
  </r>
  <r>
    <n v="4375015"/>
    <n v="4375015"/>
    <s v="M"/>
    <s v="HERNANDO"/>
    <n v="0"/>
    <s v="MOLINA"/>
    <s v="ZAPATA"/>
    <d v="1958-12-06T00:00:00"/>
    <s v="JXU171"/>
    <n v="63401"/>
    <s v="LA TEBAIDA"/>
    <n v="63"/>
    <s v="QUINDIO"/>
    <m/>
    <n v="3108767303"/>
    <n v="0"/>
    <m/>
    <m/>
    <m/>
    <s v="15/10/2025"/>
    <n v="10"/>
    <n v="15"/>
    <n v="2022"/>
    <s v="PICANTO [3] EMOTION MT 1000CC 2AB A"/>
    <s v="G3LAMP141863"/>
    <s v="KNAB2511ANT846802"/>
    <n v="4601250"/>
    <s v="KIA"/>
    <s v="KIA PICANTO "/>
    <n v="3.9007568807339452E-2"/>
    <n v="43600000"/>
    <s v="ALLIANZ"/>
    <s v="AUTOMOVIL"/>
    <s v="PARTICULAR"/>
    <s v="Hernando_mz@Hotmail.Com"/>
    <n v="161897657"/>
    <n v="1700730"/>
    <n v="1409184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48117"/>
    <n v="11348117"/>
    <s v="M"/>
    <s v="ARTURO"/>
    <n v="0"/>
    <s v="GOYENECHE"/>
    <s v="BERMUDEZ"/>
    <d v="1972-04-01T00:00:00"/>
    <s v="ELS418"/>
    <n v="0"/>
    <s v="BOGOTA"/>
    <n v="25"/>
    <s v="BOGOTA"/>
    <m/>
    <n v="3106669786"/>
    <n v="3164740066"/>
    <m/>
    <m/>
    <m/>
    <s v="30/10/2025"/>
    <n v="10"/>
    <n v="30"/>
    <n v="2018"/>
    <s v="ESCAPE [3] [FL] TITANIUM TP 2000CC 4X4"/>
    <s v="J1C72340"/>
    <s v="WF0CP6B97J1C72340"/>
    <n v="3008059"/>
    <s v="FORD"/>
    <s v="FORD ESCAPE "/>
    <n v="1.6417427055702916E-2"/>
    <n v="75400000"/>
    <s v="BOLIVAR"/>
    <s v="CAMPERO"/>
    <s v="PARTICULAR"/>
    <s v="arturogoyeneche@gmail.com"/>
    <n v="161772486"/>
    <n v="1237874"/>
    <n v="1020230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6370750"/>
    <n v="46370750"/>
    <s v="F"/>
    <s v="LILIANA"/>
    <n v="0"/>
    <s v="CASTIBLANCO"/>
    <s v="AYALA"/>
    <d v="1974-08-10T00:00:00"/>
    <s v="IWM793"/>
    <n v="15759"/>
    <s v="SOGAMOSO"/>
    <n v="15"/>
    <s v="BOYACA"/>
    <m/>
    <n v="3123510456"/>
    <n v="0"/>
    <m/>
    <m/>
    <m/>
    <s v="04/10/2025"/>
    <n v="10"/>
    <n v="4"/>
    <n v="2016"/>
    <s v="A 200 [W176] TP 1600CC T 5P"/>
    <n v="27091030825793"/>
    <s v="WDD1760431J417784"/>
    <n v="5801259"/>
    <s v="MERCEDES BENZ"/>
    <s v="MERCEDES BENZ A "/>
    <n v="3.3652373660030627E-2"/>
    <n v="65300000"/>
    <s v="EQUIDAD"/>
    <s v="AUTOMOVIL"/>
    <s v="PARTICULAR"/>
    <s v="lilianacastiblanco74@hotmail.com"/>
    <n v="161909322"/>
    <n v="2197500"/>
    <n v="1826639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579875"/>
    <n v="37579875"/>
    <s v="F"/>
    <s v="YAILYN"/>
    <n v="0"/>
    <s v="GÃœIZA"/>
    <s v="GÃœIZA"/>
    <d v="1985-03-10T00:00:00"/>
    <s v="FKL423"/>
    <n v="50001"/>
    <s v="VILLAVICENCIO"/>
    <n v="50"/>
    <s v="META"/>
    <m/>
    <n v="3115922364"/>
    <n v="0"/>
    <m/>
    <m/>
    <m/>
    <s v="13/10/2026"/>
    <n v="10"/>
    <n v="13"/>
    <n v="2021"/>
    <s v="SANDERO [2] [FL] LIFE + MT 1600CC 16V AA 4AB"/>
    <s v="J759Q020420"/>
    <s v="9FB5SR0E5MM561626"/>
    <n v="8001206"/>
    <s v="RENAULT"/>
    <s v="RENAULT SANDERO "/>
    <n v="3.7646202315789475E-2"/>
    <n v="47500000"/>
    <s v="HDI-LIBERTY"/>
    <s v="AUTOMOVIL"/>
    <s v="PARTICULAR"/>
    <s v="YAILYN.GUIZA2020@GMAIL.COM"/>
    <n v="29977729"/>
    <n v="1788194.61"/>
    <n v="1482684.55"/>
    <m/>
    <m/>
    <m/>
    <n v="30017527"/>
    <n v="2177540.23"/>
    <n v="1809865.74"/>
    <m/>
    <m/>
    <m/>
    <s v=""/>
    <s v=""/>
    <s v=""/>
    <m/>
    <m/>
    <m/>
    <m/>
    <m/>
    <m/>
    <m/>
    <m/>
    <m/>
    <x v="0"/>
    <s v="COS"/>
  </r>
  <r>
    <n v="9729357"/>
    <n v="9729357"/>
    <s v="M"/>
    <s v="JULIAN"/>
    <s v="ORLANDO"/>
    <s v="GRANADA"/>
    <s v="OSORIO"/>
    <d v="1981-11-01T00:00:00"/>
    <s v="HMR409"/>
    <n v="0"/>
    <s v="BOGOTA"/>
    <n v="25"/>
    <s v="BOGOTA"/>
    <m/>
    <n v="3165384702"/>
    <n v="0"/>
    <m/>
    <m/>
    <m/>
    <s v="07/10/2025"/>
    <n v="10"/>
    <n v="7"/>
    <n v="2014"/>
    <s v="DUSTER DYNAMIQUE AT 2000CC 4X2"/>
    <s v="B403C034763"/>
    <s v="9FBHSRAJBEM896503"/>
    <n v="8006035"/>
    <s v="RENAULT"/>
    <s v="RENAULT DUSTER "/>
    <n v="3.5964604807692306E-2"/>
    <n v="41600000"/>
    <s v="MAPFRE"/>
    <s v="CAMIONETA PASAJEROS"/>
    <s v="PARTICULAR"/>
    <s v="juliusgranada@gmail.com"/>
    <n v="29957477"/>
    <n v="1496127.56"/>
    <n v="1237250.05"/>
    <m/>
    <m/>
    <m/>
    <n v="29984913"/>
    <n v="1639677.3"/>
    <n v="1357880.08"/>
    <m/>
    <m/>
    <m/>
    <s v=""/>
    <s v=""/>
    <s v=""/>
    <m/>
    <m/>
    <m/>
    <m/>
    <m/>
    <m/>
    <m/>
    <m/>
    <m/>
    <x v="0"/>
    <s v="COS"/>
  </r>
  <r>
    <n v="18005559"/>
    <n v="18005559"/>
    <s v="M"/>
    <s v="IGNACIO"/>
    <s v="AMADEO"/>
    <s v="CABEZA"/>
    <s v="ARCHBOLD"/>
    <d v="1977-11-14T00:00:00"/>
    <s v="NTX087"/>
    <n v="0"/>
    <s v="BOGOTA"/>
    <n v="25"/>
    <s v="BOGOTA"/>
    <m/>
    <n v="3153514672"/>
    <n v="0"/>
    <m/>
    <m/>
    <m/>
    <s v="09/10/2025"/>
    <n v="10"/>
    <n v="9"/>
    <n v="2024"/>
    <s v="ZRV TOURING AT 2000CC 4X2 C"/>
    <s v="K20Z52075307"/>
    <s v="3HGRZ1873RM500881"/>
    <n v="3406056"/>
    <s v="HONDA"/>
    <s v="HONDA ZRV "/>
    <n v="3.2036983922829582E-2"/>
    <n v="155500000"/>
    <s v="MAPFRE"/>
    <s v="CAMIONETAPASAJ"/>
    <s v="PARTICULAR"/>
    <s v="elpichiaxo@gmaill.com"/>
    <n v="161795531"/>
    <n v="4981751"/>
    <n v="4166345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7006047"/>
    <n v="77006047"/>
    <s v="M"/>
    <s v="ISIDRO"/>
    <s v="JOSE"/>
    <s v="TAFUR"/>
    <s v="MAQUILLON"/>
    <d v="1957-04-26T00:00:00"/>
    <s v="JYS355"/>
    <n v="20001"/>
    <s v="VALLEDUPAR"/>
    <n v="20"/>
    <s v="CESAR"/>
    <m/>
    <n v="3157777538"/>
    <n v="3017435245"/>
    <m/>
    <m/>
    <m/>
    <s v="10/10/2026"/>
    <n v="10"/>
    <n v="10"/>
    <n v="2022"/>
    <s v="FRONTIER [2] [F S MT 2500CC TD 4X"/>
    <s v="QR25416792H"/>
    <s v="3N6AD33U7ZK431026"/>
    <n v="6420060"/>
    <s v="NISSAN"/>
    <s v="NISSAN FRONTIER "/>
    <n v="3.7888588863463003E-2"/>
    <n v="131100000"/>
    <s v="BOLIVAR"/>
    <s v="PICKUPSENCILLA"/>
    <s v="PARTICULAR"/>
    <s v="isidrotafur7@gmail.com"/>
    <n v="161914168"/>
    <n v="4967194"/>
    <n v="4154112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388063"/>
    <n v="24388063"/>
    <s v="F"/>
    <s v="MARIA"/>
    <s v="MARGARITA"/>
    <s v="ZULETA"/>
    <s v="ALVAREZ"/>
    <d v="1958-02-12T00:00:00"/>
    <s v="NWL803"/>
    <n v="5001"/>
    <s v="MEDELLIN"/>
    <n v="5"/>
    <s v="ANTIOQUIA"/>
    <m/>
    <n v="3113975470"/>
    <n v="0"/>
    <m/>
    <m/>
    <m/>
    <s v="17/10/2025"/>
    <n v="10"/>
    <n v="17"/>
    <n v="2025"/>
    <s v="PRADO [LC 250] TX-L TP 2800CC 5P TD"/>
    <s v="1GD9386869"/>
    <s v="JTEARCAJ2S5004376"/>
    <n v="9008259"/>
    <s v="TOYOTA"/>
    <s v="TOYOTA PRADO "/>
    <n v="1.6449253883758827E-2"/>
    <n v="368200000"/>
    <s v="MAPFRE"/>
    <s v="CAMPERO"/>
    <s v="PARTICULAR"/>
    <s v="creacionesoffpring@hotmail.com"/>
    <n v="29953107"/>
    <n v="6056615.2800000003"/>
    <n v="5069592.67"/>
    <m/>
    <m/>
    <m/>
    <s v=""/>
    <s v=""/>
    <s v=""/>
    <m/>
    <m/>
    <m/>
    <n v="30032661"/>
    <n v="13079927.23"/>
    <n v="10971535.49"/>
    <m/>
    <m/>
    <m/>
    <m/>
    <m/>
    <m/>
    <m/>
    <m/>
    <m/>
    <x v="3"/>
    <s v="COS"/>
  </r>
  <r>
    <n v="75068994"/>
    <n v="75068994"/>
    <s v="M"/>
    <s v="JOSE"/>
    <s v="DUVAN"/>
    <s v="CEBALLOS"/>
    <s v="SANTA"/>
    <d v="1972-12-04T00:00:00"/>
    <s v="DFV540"/>
    <n v="17001"/>
    <s v="MANIZALES"/>
    <n v="17"/>
    <s v="CALDAS"/>
    <m/>
    <n v="3217121113"/>
    <n v="0"/>
    <m/>
    <m/>
    <m/>
    <s v="07/10/2025"/>
    <n v="10"/>
    <n v="7"/>
    <n v="2012"/>
    <s v="LUV DMAX [2] MT 3000CC 4X4 TD"/>
    <n v="128349"/>
    <s v="8LBETF3E9C0118821"/>
    <n v="1621083"/>
    <s v="CHEVROLET"/>
    <s v="CHEVROLET LUV "/>
    <n v="3.9674816929133855E-2"/>
    <n v="76200000"/>
    <s v="HDI SEGUROS"/>
    <s v="PICKUP DOBLE CABINA"/>
    <s v="PARTICULAR"/>
    <s v="jose_duvan@hotmail.com"/>
    <n v="29929316"/>
    <n v="3023221.05"/>
    <n v="2520521.89"/>
    <m/>
    <m/>
    <m/>
    <s v=""/>
    <s v=""/>
    <s v=""/>
    <m/>
    <m/>
    <m/>
    <n v="30044863"/>
    <n v="3557821.35"/>
    <n v="2969765.84"/>
    <m/>
    <m/>
    <m/>
    <m/>
    <m/>
    <m/>
    <m/>
    <m/>
    <m/>
    <x v="0"/>
    <s v="COS"/>
  </r>
  <r>
    <n v="41936506"/>
    <n v="41936506"/>
    <s v="F"/>
    <s v="CLAUDIA"/>
    <s v="MILENA"/>
    <s v="VILLALOBOS"/>
    <s v="ALZATE"/>
    <d v="1976-12-02T00:00:00"/>
    <s v="GFV861"/>
    <n v="63594"/>
    <s v="QUIMBAYA"/>
    <n v="63"/>
    <s v="QUINDIO"/>
    <m/>
    <n v="3007552925"/>
    <n v="0"/>
    <m/>
    <m/>
    <m/>
    <s v="12/10/2025"/>
    <n v="10"/>
    <n v="12"/>
    <n v="2023"/>
    <s v="PICANTO [3] [FL X-LINE MT 1250 CC 6AB"/>
    <s v="G4LANP206082"/>
    <s v="KNAB3512BPT023633"/>
    <n v="4601321"/>
    <s v="KIA"/>
    <s v="KIA PICANTO "/>
    <n v="4.7008958677685952E-2"/>
    <n v="60500000"/>
    <s v="SBS"/>
    <s v="AUTOMOVIL"/>
    <s v="PARTICULAR"/>
    <s v="villalobosmilena79@gmil.com"/>
    <n v="161884443"/>
    <n v="2844042"/>
    <n v="2369950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796257"/>
    <n v="5796257"/>
    <s v="M"/>
    <s v="CAMILO"/>
    <s v="ERNESTO"/>
    <s v="MARTINEZ"/>
    <s v="PINILLA"/>
    <d v="1963-01-25T00:00:00"/>
    <s v="JLR991"/>
    <n v="20001"/>
    <s v="VALLEDUPAR"/>
    <n v="20"/>
    <s v="CESAR"/>
    <m/>
    <n v="3157493335"/>
    <n v="0"/>
    <m/>
    <m/>
    <m/>
    <s v="30/10/2025"/>
    <n v="10"/>
    <n v="30"/>
    <n v="2020"/>
    <s v="FRONTIER [2] SE MT 2500CC 4X4 T"/>
    <s v="YD25714947P"/>
    <s v="3N6CD33B9ZK419340"/>
    <n v="6421072"/>
    <s v="NISSAN"/>
    <s v="NISSAN FRONTIER "/>
    <n v="3.4014315352697097E-2"/>
    <n v="120500000"/>
    <s v="HDI-LIBERTY"/>
    <s v="PICKUPDOBLECAB"/>
    <s v="PARTICULAR"/>
    <n v="0"/>
    <n v="161913349"/>
    <n v="4098725"/>
    <n v="3424306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12083"/>
    <n v="1015412083"/>
    <s v="F"/>
    <s v="JENIFFER"/>
    <s v="MARIA"/>
    <s v="VARGAS"/>
    <s v="ZEA"/>
    <d v="1989-04-12T00:00:00"/>
    <s v="GLV680"/>
    <n v="0"/>
    <s v="BOGOTA"/>
    <n v="25"/>
    <s v="BOGOTA"/>
    <m/>
    <n v="3164296287"/>
    <n v="0"/>
    <m/>
    <m/>
    <m/>
    <s v="18/10/2025"/>
    <n v="10"/>
    <n v="18"/>
    <n v="2020"/>
    <s v="GOL [7] [FL] COMFORTLINE AT 1600CC 2AB A"/>
    <s v="CWS525956"/>
    <s v="9BWAL45U2LT059445"/>
    <n v="9201274"/>
    <s v="VOLKSWAGEN"/>
    <s v="VOLKSWAGEN GOL "/>
    <n v="3.5362089249492898E-2"/>
    <n v="49300000"/>
    <s v="ALLIANZ"/>
    <s v="AUTOMOVIL"/>
    <s v="PARTICULAR"/>
    <s v="jeniffer_vargas_zea@hotmail.com"/>
    <n v="161814891"/>
    <n v="1743351"/>
    <n v="1445000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42975"/>
    <n v="52542975"/>
    <s v="F"/>
    <s v="ELISA"/>
    <s v="ANDREA"/>
    <s v="ANGULO"/>
    <s v="BARRERA"/>
    <d v="1980-10-27T00:00:00"/>
    <s v="JMU252"/>
    <n v="0"/>
    <s v="BOGOTA"/>
    <n v="25"/>
    <s v="BOGOTA"/>
    <m/>
    <n v="3118432582"/>
    <n v="3227243738"/>
    <m/>
    <m/>
    <m/>
    <s v="03/10/2025"/>
    <n v="10"/>
    <n v="3"/>
    <n v="2020"/>
    <s v="FORTUNER [2] 2.7L MID TP 2700CC 4X2 7"/>
    <s v="CH3W17D216799"/>
    <s v="1PY3036EKJA003162"/>
    <n v="9006172"/>
    <s v="TOYOTA"/>
    <s v="TOYOTA FORTUNER "/>
    <n v="1.1383048926014321E-2"/>
    <n v="167600000"/>
    <s v="HDI SEGUROS"/>
    <s v="CAMIONETAPASAJ"/>
    <s v="PARTICULAR"/>
    <s v="CLASSMUSIC57@GMAIL.COM"/>
    <n v="161815914"/>
    <n v="1907799"/>
    <n v="1583192.1"/>
    <m/>
    <m/>
    <m/>
    <s v=""/>
    <s v=""/>
    <s v=""/>
    <m/>
    <m/>
    <m/>
    <s v=""/>
    <s v=""/>
    <s v=""/>
    <m/>
    <m/>
    <m/>
    <m/>
    <m/>
    <m/>
    <m/>
    <m/>
    <m/>
    <x v="2"/>
    <s v="COS"/>
  </r>
  <r>
    <n v="80747650"/>
    <n v="80747650"/>
    <s v="M"/>
    <s v="GERARDO"/>
    <n v="0"/>
    <s v="PERDOMO"/>
    <s v="CUELLAR"/>
    <d v="1984-07-06T00:00:00"/>
    <s v="NTL624"/>
    <n v="0"/>
    <s v="BOGOTA"/>
    <n v="25"/>
    <s v="BOGOTA"/>
    <m/>
    <n v="3102180424"/>
    <n v="3006009085"/>
    <m/>
    <m/>
    <m/>
    <s v="21/10/2025"/>
    <n v="10"/>
    <n v="21"/>
    <n v="2025"/>
    <s v="CX5 [2] [FL] TOURING TP 2000CC 6AB R"/>
    <s v="PE21971719"/>
    <s v="JM7KF2W7AS0110609"/>
    <n v="5606105"/>
    <s v="MAZDA"/>
    <s v="MAZDA CX5 "/>
    <n v="2.2660983858570332E-2"/>
    <n v="130100000"/>
    <s v="HDI-LIBERTY"/>
    <s v="CAMIONETAPASAJ"/>
    <s v="PARTICULAR"/>
    <s v="mechas_1411@hotmail.cm"/>
    <n v="161905989"/>
    <n v="2948194"/>
    <n v="2457474.0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828489"/>
    <n v="13828489"/>
    <s v="M"/>
    <s v="PEDRO"/>
    <n v="0"/>
    <s v="ORTIZ"/>
    <s v="DUARTE"/>
    <d v="1954-01-01T00:00:00"/>
    <s v="HDQ524"/>
    <n v="68276"/>
    <s v="FLORIDABLANCA"/>
    <n v="68"/>
    <s v="SANTANDER"/>
    <m/>
    <n v="3163665903"/>
    <n v="3112233344"/>
    <m/>
    <m/>
    <m/>
    <s v="02/10/2025"/>
    <n v="10"/>
    <n v="2"/>
    <n v="2014"/>
    <s v="DURANGO [3] [FL LIMITED PLUS TP 3600CC V6 AW"/>
    <s v="HDQ524NOTIENENODEMOTOR"/>
    <s v="1C4RDJDG5EC331624"/>
    <n v="2408008"/>
    <s v="DODGE"/>
    <s v="DODGE DURANGO "/>
    <n v="2.7112658385093167E-2"/>
    <n v="80500000"/>
    <s v="HDI-LIBERTY"/>
    <s v="CAMPERO"/>
    <s v="PARTICULAR"/>
    <s v="pecos200@hotmail.com"/>
    <n v="161819250"/>
    <n v="2182569"/>
    <n v="1814091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33933"/>
    <n v="51733933"/>
    <s v="F"/>
    <s v="CAROLINA"/>
    <n v="0"/>
    <s v="ROJAS"/>
    <s v="RODRIGUEZ"/>
    <d v="1964-08-17T00:00:00"/>
    <s v="JMU015"/>
    <n v="0"/>
    <s v="BOGOTA"/>
    <n v="25"/>
    <s v="BOGOTA"/>
    <m/>
    <n v="3005728460"/>
    <n v="0"/>
    <m/>
    <m/>
    <m/>
    <s v="09/10/2025"/>
    <n v="10"/>
    <n v="9"/>
    <n v="2020"/>
    <s v="ECOSPORT [2] [F TITANIUM TP 2000CC 4X2"/>
    <s v="U4JBL8801348"/>
    <s v="V"/>
    <n v="3006134"/>
    <s v="FORD"/>
    <s v="FORD ECOSPORT "/>
    <n v="3.4427878338278935E-2"/>
    <n v="67400000"/>
    <s v="HDI-LIBERTY"/>
    <s v="CAMIONETAPASAJ"/>
    <s v="PARTICULAR"/>
    <s v="carorojas964@hotmail.com"/>
    <n v="161918611"/>
    <n v="2320439"/>
    <n v="1929948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8144936"/>
    <n v="88144936"/>
    <s v="M"/>
    <s v="QUINQUE"/>
    <s v="FREDY"/>
    <s v="DURAN"/>
    <s v="PEÃ‘ARANDA"/>
    <d v="1971-03-14T00:00:00"/>
    <s v="GZO781"/>
    <n v="54498"/>
    <s v="OCAÃ‘A"/>
    <n v="54"/>
    <s v="NORTE DE SANTANDER"/>
    <m/>
    <n v="3143504292"/>
    <n v="3185571011"/>
    <m/>
    <m/>
    <m/>
    <s v="12/10/2025"/>
    <n v="10"/>
    <n v="12"/>
    <n v="2020"/>
    <s v="HILUX [8] [FL] 2.4L MT 2400CC TD 7A"/>
    <s v="2GD4817750"/>
    <s v="8AJKB3CD0L1624316"/>
    <n v="9021077"/>
    <s v="TOYOTA"/>
    <s v="TOYOTA HILUX "/>
    <n v="2.5300317002881843E-2"/>
    <n v="173500000"/>
    <s v="ALLIANZ"/>
    <s v="PICKUPDOBLECAB"/>
    <s v="PARTICULAR"/>
    <n v="0"/>
    <n v="161815727"/>
    <n v="4389605"/>
    <n v="3668743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1674918"/>
    <n v="1091674918"/>
    <s v="M"/>
    <s v="FABIO"/>
    <s v="ALBERTO"/>
    <s v="REYES"/>
    <s v="VARON"/>
    <d v="1995-11-06T00:00:00"/>
    <s v="KRT008"/>
    <n v="68081"/>
    <s v="BARRANCABERMEJA"/>
    <n v="68"/>
    <s v="SANTANDER"/>
    <m/>
    <n v="3156315376"/>
    <n v="3154402476"/>
    <m/>
    <m/>
    <m/>
    <s v="10/10/2025"/>
    <n v="10"/>
    <n v="10"/>
    <n v="2025"/>
    <s v="CX50 GRAND TOURING L AT 2500CC 4X4"/>
    <s v="PY40621204"/>
    <s v="JM7VA4WLASN103385"/>
    <n v="5606116"/>
    <s v="MAZDA"/>
    <s v="MAZDA CX50 "/>
    <n v="2.8405743944636679E-2"/>
    <n v="173400000"/>
    <s v="ALLIANZ"/>
    <s v="CAMIONETAPASAJ"/>
    <s v="PARTICULAR"/>
    <s v="reyesfabio17@gmail.com"/>
    <n v="161803599"/>
    <n v="4925556"/>
    <n v="4119122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028521"/>
    <n v="15028521"/>
    <s v="M"/>
    <s v="ALBERTO"/>
    <s v="GREGORIO"/>
    <s v="SALGADO"/>
    <s v="RACERO"/>
    <d v="1967-11-29T00:00:00"/>
    <s v="FUR803"/>
    <n v="0"/>
    <s v="LORICA"/>
    <n v="0"/>
    <s v="CÃ“RDOBA"/>
    <m/>
    <n v="3008366330"/>
    <n v="0"/>
    <m/>
    <m/>
    <m/>
    <s v="25/10/2025"/>
    <n v="10"/>
    <n v="25"/>
    <n v="2019"/>
    <s v="TUCSON [3] PREMIUM EUROPEA TP 2000CC 4X2 6"/>
    <s v="G4NAJW137878"/>
    <s v="TMAJ2813BKJ819289"/>
    <n v="3206102"/>
    <s v="HYUNDAI"/>
    <s v="HYUNDAI TUCSON "/>
    <n v="3.4078054347826084E-2"/>
    <n v="92000000"/>
    <s v="HDI-LIBERTY"/>
    <s v="CAMIONETAPASAJ"/>
    <s v="PARTICULAR"/>
    <s v="asalgadoco@yahoo.com"/>
    <n v="161899046"/>
    <n v="3135181"/>
    <n v="2614605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549512"/>
    <n v="34549512"/>
    <s v="F"/>
    <s v="ROSANIA"/>
    <s v="DEL SOCORRO"/>
    <s v="GUTIERREZ"/>
    <s v="VIDAL"/>
    <d v="1967-12-11T00:00:00"/>
    <s v="KDU155"/>
    <n v="0"/>
    <s v="POPAYAN"/>
    <n v="19"/>
    <s v="CAUCA"/>
    <m/>
    <n v="3155796307"/>
    <n v="0"/>
    <m/>
    <m/>
    <m/>
    <s v="06/10/2025"/>
    <n v="10"/>
    <n v="6"/>
    <n v="2011"/>
    <s v="CAPTIVA SPORT AT 3000CC 5P"/>
    <s v="CBS572915"/>
    <s v="3GNFL7EY8BS572915"/>
    <n v="1608052"/>
    <s v="CHEVROLET"/>
    <s v="CHEVROLET CAPTIVA "/>
    <n v="3.7343781512605041E-2"/>
    <n v="35700000"/>
    <s v="PREVISORA"/>
    <s v="CAMPERO"/>
    <s v="PARTICULAR"/>
    <n v="0"/>
    <n v="161865104"/>
    <n v="1333173"/>
    <n v="1100313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244711"/>
    <n v="32244711"/>
    <s v="F"/>
    <s v="ISABEL"/>
    <s v="CRISTINA"/>
    <s v="GONZALEZ"/>
    <s v="RAMIREZ"/>
    <d v="1983-12-08T00:00:00"/>
    <s v="EGQ713"/>
    <n v="5615"/>
    <s v="RIONEGRO"/>
    <n v="5"/>
    <s v="ANTIOQUIA"/>
    <m/>
    <n v="3502625970"/>
    <n v="3164723388"/>
    <m/>
    <m/>
    <m/>
    <s v="14/10/2025"/>
    <n v="10"/>
    <n v="14"/>
    <n v="2019"/>
    <s v="IONIQ ATTRACTION HYBR TP 1600CC 7AB A"/>
    <s v="G4LEJU106129"/>
    <s v="KMUC851CGKU113244"/>
    <n v="3201393"/>
    <s v="HYUNDAI"/>
    <s v="HYUNDAI IONIQ "/>
    <n v="4.3531264822134388E-2"/>
    <n v="75900000"/>
    <s v="SURAMERICANA"/>
    <s v="AUTOMOVIL"/>
    <s v="PARTICULAR"/>
    <s v="CARTAGENALOPEZ@HOTMAIL.COM"/>
    <n v="161896225"/>
    <n v="3304023"/>
    <n v="2756489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07728"/>
    <n v="1015407728"/>
    <s v="F"/>
    <s v="ANDREA"/>
    <s v="CATALINA"/>
    <s v="TOVAR"/>
    <s v="SAMPAYO"/>
    <d v="1988-09-09T00:00:00"/>
    <s v="LYM400"/>
    <n v="0"/>
    <s v="BOGOTA"/>
    <n v="25"/>
    <s v="BOGOTA"/>
    <m/>
    <n v="3156671142"/>
    <n v="3208579895"/>
    <m/>
    <m/>
    <m/>
    <s v="04/10/2025"/>
    <n v="10"/>
    <n v="4"/>
    <n v="2025"/>
    <s v="PICANTO [3] [FL VIBRANT MT 1000CC 6AB A"/>
    <s v="G3LARP150166"/>
    <s v="KNAB2511AST284464"/>
    <n v="4601331"/>
    <s v="KIA"/>
    <s v="KIA PICANTO "/>
    <n v="4.5080566406250001E-2"/>
    <n v="51200000"/>
    <s v="HDI-LIBERTY"/>
    <s v="AUTOMOVIL"/>
    <s v="PARTICULAR"/>
    <s v="ctovarsampayo17@gmail.com"/>
    <n v="161833038"/>
    <n v="2308125"/>
    <n v="1919600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319435"/>
    <n v="14319435"/>
    <s v="M"/>
    <s v="MIGUEL"/>
    <n v="0"/>
    <s v="GONZALEZ"/>
    <s v="HERNANDEZ"/>
    <d v="1965-01-22T00:00:00"/>
    <s v="JVT271"/>
    <n v="0"/>
    <s v="BOGOTA"/>
    <n v="25"/>
    <s v="BOGOTA"/>
    <m/>
    <n v="3103498363"/>
    <n v="3228422044"/>
    <m/>
    <m/>
    <m/>
    <s v="17/10/2025"/>
    <n v="10"/>
    <n v="17"/>
    <n v="2022"/>
    <s v="BEAT LTZ MT 1200CC 4P AA"/>
    <s v="Z2201440L4AX0105"/>
    <s v="9GACE5CD5NB001628"/>
    <n v="1601322"/>
    <s v="CHEVROLET"/>
    <s v="CHEVROLET BEAT "/>
    <n v="2.7188528138528137E-2"/>
    <n v="46200000"/>
    <s v="MAPFRE"/>
    <s v="AUTOMOVIL"/>
    <s v="PARTICULAR"/>
    <s v="miguelito.alexa@hotmail.com"/>
    <n v="161813182"/>
    <n v="1256110"/>
    <n v="1035554.27"/>
    <m/>
    <m/>
    <m/>
    <s v=""/>
    <s v=""/>
    <s v=""/>
    <m/>
    <m/>
    <m/>
    <s v=""/>
    <s v=""/>
    <s v=""/>
    <m/>
    <m/>
    <m/>
    <m/>
    <m/>
    <m/>
    <m/>
    <m/>
    <m/>
    <x v="1"/>
    <s v="COS"/>
  </r>
  <r>
    <n v="82394921"/>
    <n v="82394921"/>
    <s v="M"/>
    <s v="JOSE"/>
    <s v="FERNANDO"/>
    <s v="JARA"/>
    <s v="BENAVIDES"/>
    <d v="1980-03-28T00:00:00"/>
    <s v="GWP450"/>
    <n v="0"/>
    <s v="IBAGUE"/>
    <n v="73"/>
    <s v="TOLIMA"/>
    <m/>
    <n v="3108021154"/>
    <n v="3128609078"/>
    <m/>
    <m/>
    <m/>
    <s v="26/10/2025"/>
    <n v="10"/>
    <n v="26"/>
    <n v="2021"/>
    <s v="STEPWAY [2] [FL ZEN MT 1600CC 16V A"/>
    <s v="J759Q022873"/>
    <s v="9FB5SR0EGMM644038"/>
    <n v="8001208"/>
    <s v="RENAULT"/>
    <s v="RENAULT STEPWAY "/>
    <n v="2.5508935779816513E-2"/>
    <n v="54500000"/>
    <s v="BOLIVAR"/>
    <s v="AUTOMOVIL"/>
    <s v="PARTICULAR"/>
    <s v="FERJARA2013@GMAIL.COM"/>
    <n v="161842084"/>
    <n v="1390237"/>
    <n v="1148266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8407015"/>
    <n v="8407015"/>
    <s v="M"/>
    <s v="JAIME"/>
    <s v="HUMBERTO"/>
    <s v="GARCIA"/>
    <s v="HINCAPIE"/>
    <d v="1962-09-03T00:00:00"/>
    <s v="IOU667"/>
    <n v="5001"/>
    <s v="MEDELLIN"/>
    <n v="5"/>
    <s v="ANTIOQUIA"/>
    <m/>
    <n v="3006619480"/>
    <n v="0"/>
    <m/>
    <m/>
    <m/>
    <s v="28/10/2025"/>
    <n v="10"/>
    <n v="28"/>
    <n v="2016"/>
    <s v="STEPWAY [2] EXPRESSION / ZE MT 1600CC AA 16"/>
    <s v="2842Q031578"/>
    <s v="9FB5SRC9GGM170890"/>
    <n v="8001176"/>
    <s v="RENAULT"/>
    <s v="RENAULT STEPWAY "/>
    <n v="4.60396E-2"/>
    <n v="37500000"/>
    <s v="MAPFRE"/>
    <s v="AUTOMOVIL"/>
    <s v="PARTICULAR"/>
    <s v="jaigarh@gmail.com"/>
    <n v="161811810"/>
    <n v="1726485"/>
    <n v="1430827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253464"/>
    <n v="43253464"/>
    <s v="F"/>
    <s v="CATALINA"/>
    <n v="0"/>
    <s v="HENAO"/>
    <s v="HURTADO"/>
    <d v="1982-04-15T00:00:00"/>
    <s v="NWM138"/>
    <n v="5001"/>
    <s v="MEDELLIN"/>
    <n v="5"/>
    <s v="ANTIOQUIA"/>
    <m/>
    <n v="3008230000"/>
    <n v="0"/>
    <m/>
    <m/>
    <m/>
    <s v="29/10/2025"/>
    <n v="10"/>
    <n v="29"/>
    <n v="2025"/>
    <s v="K3 VIBRANT AT 1600CC 4P 6A"/>
    <s v="G4FGRE068515"/>
    <s v="3KPFC41ABSE075964"/>
    <n v="4601327"/>
    <s v="KIA"/>
    <s v="KIA K3 "/>
    <n v="2.4610965063291138E-2"/>
    <n v="79000000"/>
    <s v="BOLIVAR"/>
    <s v="AUTOMOVIL"/>
    <s v="PARTICULAR"/>
    <s v="catalinahenao60@gmail.com"/>
    <n v="29969745"/>
    <n v="1944266.24"/>
    <n v="1613837.18"/>
    <m/>
    <m/>
    <m/>
    <s v=""/>
    <s v=""/>
    <s v=""/>
    <m/>
    <m/>
    <m/>
    <n v="30151921"/>
    <n v="3486365.6"/>
    <n v="2909718.99"/>
    <m/>
    <m/>
    <m/>
    <m/>
    <m/>
    <m/>
    <m/>
    <m/>
    <m/>
    <x v="1"/>
    <s v="COS"/>
  </r>
  <r>
    <n v="52257546"/>
    <n v="52257546"/>
    <s v="F"/>
    <s v="MARIA"/>
    <s v="PAOLA"/>
    <s v="GOMEZ"/>
    <s v="OSUNA"/>
    <d v="1975-07-01T00:00:00"/>
    <s v="HCY952"/>
    <n v="0"/>
    <s v="BOGOTA"/>
    <n v="25"/>
    <s v="BOGOTA"/>
    <m/>
    <n v="3124141606"/>
    <n v="0"/>
    <m/>
    <m/>
    <m/>
    <s v="30/10/2025"/>
    <n v="10"/>
    <n v="30"/>
    <n v="2013"/>
    <s v="JOURNEY SE [FL] TP 2400CC 7PSJ"/>
    <s v="3C4PDCAB6DT668477"/>
    <s v="3C4PDCAB6DT668477"/>
    <n v="2406045"/>
    <s v="DODGE"/>
    <s v="DODGE JOURNEY "/>
    <n v="3.2101629072681707E-2"/>
    <n v="39900000"/>
    <s v="HDI-LIBERTY"/>
    <s v="CAMIONETAPASAJ"/>
    <s v="PARTICULAR"/>
    <n v="0"/>
    <n v="161909339"/>
    <n v="1280855"/>
    <n v="1056349.09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41053"/>
    <n v="43041053"/>
    <s v="F"/>
    <s v="MARTA"/>
    <s v="DEL SOCORRO"/>
    <s v="GOMEZ"/>
    <s v="ATEHORTUA"/>
    <d v="1951-07-12T00:00:00"/>
    <s v="IOR959"/>
    <n v="5001"/>
    <s v="MEDELLIN"/>
    <n v="5"/>
    <s v="ANTIOQUIA"/>
    <m/>
    <n v="3136165754"/>
    <n v="3118304574"/>
    <m/>
    <m/>
    <m/>
    <s v="20/10/2025"/>
    <n v="10"/>
    <n v="20"/>
    <n v="2016"/>
    <s v="DUSTER DYNAMIQUE AT 2000CC 4X2"/>
    <s v="A402C050394"/>
    <s v="9FBHSRAJ6GM109459"/>
    <n v="8006035"/>
    <s v="RENAULT"/>
    <s v="RENAULT DUSTER "/>
    <n v="3.1683632567849687E-2"/>
    <n v="47900000"/>
    <s v="HDI SEGUROS"/>
    <s v="CAMIONETAPASAJ"/>
    <s v="PARTICULAR"/>
    <s v="margoate79@hotmail.com"/>
    <n v="161917121"/>
    <n v="1517646"/>
    <n v="1255332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733827"/>
    <n v="8733827"/>
    <s v="M"/>
    <s v="HENRY"/>
    <s v="NESTOR"/>
    <s v="BARRAGAN"/>
    <s v="OROZCO"/>
    <d v="1963-06-04T00:00:00"/>
    <s v="IEZ901"/>
    <n v="0"/>
    <s v="BARRANQUILLA"/>
    <n v="8"/>
    <s v="ATLANTICO"/>
    <m/>
    <n v="3005210128"/>
    <n v="0"/>
    <m/>
    <m/>
    <m/>
    <s v="26/10/2025"/>
    <n v="10"/>
    <n v="26"/>
    <n v="2016"/>
    <s v="CX5 [FL] GRAND TOURING TP 2500CC 4X4 TC CT"/>
    <s v="PY30419087"/>
    <s v="JM8KE4W36G0312175"/>
    <n v="5608005"/>
    <s v="MAZDA"/>
    <s v="MAZDA CX5 "/>
    <n v="4.2753758958837776E-2"/>
    <n v="82600000"/>
    <s v="ALLIANZ"/>
    <s v="CAMPERO"/>
    <s v="PARTICULAR"/>
    <n v="0"/>
    <n v="29958371"/>
    <n v="3531460.49"/>
    <n v="2947613.86"/>
    <m/>
    <m/>
    <m/>
    <s v=""/>
    <s v=""/>
    <s v=""/>
    <m/>
    <m/>
    <m/>
    <n v="30043069"/>
    <n v="3639791.17"/>
    <n v="3038648.04"/>
    <m/>
    <m/>
    <m/>
    <m/>
    <m/>
    <m/>
    <m/>
    <m/>
    <m/>
    <x v="0"/>
    <s v="COS"/>
  </r>
  <r>
    <n v="1074185973"/>
    <n v="1074185973"/>
    <s v="F"/>
    <s v="LEYDY"/>
    <s v="XIMENA"/>
    <s v="MORA"/>
    <s v="VILLALOBOS"/>
    <d v="1991-08-31T00:00:00"/>
    <s v="EIS273"/>
    <n v="0"/>
    <s v="BOGOTA"/>
    <n v="25"/>
    <s v="BOGOTA"/>
    <m/>
    <n v="3103135501"/>
    <n v="0"/>
    <m/>
    <m/>
    <m/>
    <s v="08/10/2025"/>
    <n v="10"/>
    <n v="8"/>
    <n v="2018"/>
    <s v="SANDERO [2] EXCLUSIVE MT 1600CC 8V AA"/>
    <s v="A812UD87730"/>
    <s v="9FB5SREB4JM166682"/>
    <n v="8001194"/>
    <s v="RENAULT"/>
    <s v="RENAULT SANDERO "/>
    <n v="4.126555831265509E-2"/>
    <n v="40300000"/>
    <s v="BOLIVAR"/>
    <s v="AUTOMOVIL"/>
    <s v="PARTICULAR"/>
    <s v="ximenis@hotmail.com"/>
    <n v="161934997"/>
    <n v="1663002"/>
    <n v="1377480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594547"/>
    <n v="41594547"/>
    <s v="F"/>
    <s v="MELBA"/>
    <s v="ISABEL"/>
    <s v="MACHUCA"/>
    <s v="PINZON"/>
    <d v="1952-05-01T00:00:00"/>
    <s v="LOZ491"/>
    <n v="25899"/>
    <s v="ZIPAQUIRA"/>
    <n v="25"/>
    <s v="CUNDINAMARCA"/>
    <m/>
    <n v="3123237813"/>
    <n v="0"/>
    <m/>
    <m/>
    <m/>
    <s v="09/10/2026"/>
    <n v="10"/>
    <n v="9"/>
    <n v="2023"/>
    <s v="HILUX [8] [2 FL 2.8L TP 2800CC TD 7A"/>
    <s v="1GD1354865"/>
    <s v="8AJBA3CD6P1779641"/>
    <n v="9021086"/>
    <s v="TOYOTA"/>
    <s v="TOYOTA HILUX "/>
    <n v="2.7315886493620767E-2"/>
    <n v="227300000"/>
    <s v="MAPFRE"/>
    <s v="PICKUPDOBLECAB"/>
    <s v="PARTICULAR"/>
    <s v="melbamachuca@gmail.com"/>
    <n v="161965657"/>
    <n v="6208901"/>
    <n v="5197563.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162230"/>
    <n v="25162230"/>
    <s v="F"/>
    <s v="GLORIA"/>
    <s v="MARIA"/>
    <s v="LONDONO"/>
    <s v="MONTOYA"/>
    <d v="1967-07-16T00:00:00"/>
    <s v="IZZ359"/>
    <n v="66682"/>
    <s v="SANTA ROSA DE CABAL"/>
    <n v="66"/>
    <s v="RISARALDA"/>
    <m/>
    <n v="3188135443"/>
    <n v="3154961474"/>
    <m/>
    <m/>
    <m/>
    <s v="25/10/2025"/>
    <n v="10"/>
    <n v="25"/>
    <n v="2016"/>
    <s v="HRV EXL AWD TP 1800CC 4X4 8"/>
    <s v="R18Z91080592"/>
    <s v="3HGRU6870GM500939"/>
    <n v="3406031"/>
    <s v="HONDA"/>
    <s v="HONDA HRV "/>
    <n v="3.1154213483146068E-2"/>
    <n v="71200000"/>
    <s v="SBS"/>
    <s v="CAMIONETAPASAJ"/>
    <s v="PARTICULAR"/>
    <n v="0"/>
    <n v="161907885"/>
    <n v="2218180"/>
    <n v="1844016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98549"/>
    <n v="39698549"/>
    <s v="F"/>
    <s v="FLOR"/>
    <s v="AMPARO"/>
    <s v="ALEMAN"/>
    <s v="RODRIGUEZ"/>
    <d v="1986-02-05T00:00:00"/>
    <s v="JXX172"/>
    <n v="0"/>
    <s v="BOGOTA"/>
    <n v="25"/>
    <s v="BOGOTA"/>
    <m/>
    <n v="3105853385"/>
    <n v="3105833385"/>
    <m/>
    <m/>
    <m/>
    <s v="11/10/2025"/>
    <n v="10"/>
    <n v="11"/>
    <n v="2022"/>
    <s v="VITARA GL AT 1600CC 2AB A"/>
    <s v="M16A2362527"/>
    <s v="TSMYD21S0NM953926"/>
    <n v="8806018"/>
    <s v="SUZUKI"/>
    <s v="SUZUKI VITARA "/>
    <n v="2.0803518267929633E-2"/>
    <n v="73900000"/>
    <s v="ALLIANZ"/>
    <s v="CAMIONETAPASAJ"/>
    <s v="PARTICULAR"/>
    <s v="ampaleman_402@hotmail.com"/>
    <n v="161866427"/>
    <n v="1537380"/>
    <n v="1271916.0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534251"/>
    <n v="9534251"/>
    <s v="M"/>
    <s v="VICTOR"/>
    <s v="HUGO"/>
    <s v="RODRIGUEZ"/>
    <s v="ARAQUE"/>
    <d v="1969-10-12T00:00:00"/>
    <s v="LLN714"/>
    <n v="15491"/>
    <s v="NOBSA"/>
    <n v="15"/>
    <s v="BOYACA"/>
    <m/>
    <n v="3108574845"/>
    <n v="3009367692"/>
    <m/>
    <m/>
    <m/>
    <s v="23/10/2025"/>
    <n v="10"/>
    <n v="23"/>
    <n v="2024"/>
    <s v="CX5 [2] [FL] TOURING TP 2000CC 6AB R"/>
    <s v="PE21796342"/>
    <s v="JM7KF2W7AR0856995"/>
    <n v="5606105"/>
    <s v="MAZDA"/>
    <s v="MAZDA CX5 "/>
    <n v="2.4457462331482951E-2"/>
    <n v="126100000"/>
    <s v="ALLIANZ"/>
    <s v="CAMIONETAPASAJ"/>
    <s v="PARTICULAR"/>
    <s v="valaseg@yahoo.es"/>
    <n v="161815614"/>
    <n v="3084086"/>
    <n v="2571669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59788"/>
    <n v="45559788"/>
    <s v="F"/>
    <s v="MARIA"/>
    <s v="ANGELICA"/>
    <s v="LEPESQUEUR"/>
    <s v="ECHENIQUE"/>
    <d v="1984-04-29T00:00:00"/>
    <s v="GMR640"/>
    <n v="0"/>
    <s v="CARTAGENA"/>
    <n v="13"/>
    <s v="BOLIVAR"/>
    <m/>
    <n v="3212799087"/>
    <n v="3135125785"/>
    <m/>
    <m/>
    <m/>
    <s v="03/10/2025"/>
    <n v="10"/>
    <n v="3"/>
    <n v="2020"/>
    <s v="X TRAIL [T32] EXCLUSIVE TP 2500CC 6AB A"/>
    <s v="QR25452643M"/>
    <s v="JN1JBNT32Z0030290"/>
    <n v="6408114"/>
    <s v="NISSAN"/>
    <s v="NISSAN X "/>
    <n v="1.8253423507462688E-2"/>
    <n v="107200000"/>
    <s v="ALLIANZ"/>
    <s v="CAMPERO"/>
    <s v="PARTICULAR"/>
    <n v="0"/>
    <n v="161806295"/>
    <n v="1956767"/>
    <n v="1624341.61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155893"/>
    <n v="91155893"/>
    <s v="M"/>
    <s v="MARLON"/>
    <s v="RAUL"/>
    <s v="RODRIGUEZ"/>
    <s v="PAREDES"/>
    <d v="1973-02-25T00:00:00"/>
    <s v="NFM379"/>
    <n v="68001"/>
    <s v="BUCARAMANGA"/>
    <n v="68"/>
    <s v="SANTANDER"/>
    <m/>
    <n v="3163022868"/>
    <n v="3316302286"/>
    <m/>
    <m/>
    <m/>
    <s v="27/10/2025"/>
    <n v="10"/>
    <n v="27"/>
    <n v="2023"/>
    <s v="HILUX [8] [2 FL 2.4L MT 2400CC TD 7A"/>
    <s v="2GDG409971"/>
    <s v="8AJKB3CD0P1658181"/>
    <n v="9021083"/>
    <s v="TOYOTA"/>
    <s v="TOYOTA HILUX "/>
    <n v="1.3219238197424892E-2"/>
    <n v="186400000"/>
    <s v="SBS"/>
    <s v="PICKUPDOBLECAB"/>
    <s v="PARTICULAR"/>
    <s v="marlonjuli_1025@hotmail.com"/>
    <n v="161837100"/>
    <n v="2464066"/>
    <n v="2050643.53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057769"/>
    <n v="43057769"/>
    <s v="F"/>
    <s v="BERTA"/>
    <s v="OLIVA"/>
    <s v="OSORIO"/>
    <s v="URIBE"/>
    <d v="1961-06-08T00:00:00"/>
    <s v="FRL473"/>
    <n v="76001"/>
    <s v="CALI"/>
    <n v="76"/>
    <s v="VALLE DEL CAUCA"/>
    <m/>
    <n v="3106010788"/>
    <n v="3138832284"/>
    <m/>
    <m/>
    <m/>
    <s v="19/10/2025"/>
    <n v="10"/>
    <n v="19"/>
    <n v="2019"/>
    <s v="KICKS ADVANCE MT 1600CC R17"/>
    <s v="HR16614278T"/>
    <s v="3N8CP5HD3ZL467351"/>
    <n v="6406131"/>
    <s v="NISSAN"/>
    <s v="NISSAN KICKS "/>
    <n v="2.8584107946026987E-2"/>
    <n v="66700000"/>
    <s v="ALLIANZ"/>
    <s v="CAMIONETAPASAJ"/>
    <s v="PARTICULAR"/>
    <s v="jaramillo.molina17@hotmail.com"/>
    <n v="161911854"/>
    <n v="1906560"/>
    <n v="1582151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25436388"/>
    <n v="25436388"/>
    <s v="F"/>
    <s v="GLADYS"/>
    <s v="PATRICIA"/>
    <s v="PERLAZA"/>
    <s v="OCHOA"/>
    <d v="1970-06-04T00:00:00"/>
    <s v="IVL884"/>
    <n v="76001"/>
    <s v="CALI"/>
    <n v="76"/>
    <s v="VALLE DEL CAUCA"/>
    <m/>
    <n v="3113970336"/>
    <n v="0"/>
    <m/>
    <m/>
    <m/>
    <s v="11/10/2025"/>
    <n v="10"/>
    <n v="11"/>
    <n v="2016"/>
    <s v="DUSTER EXPRESSION MT 1600CC 4X2"/>
    <s v="A690Q274488"/>
    <s v="9FBHSRAA5GM168620"/>
    <n v="8006033"/>
    <s v="RENAULT"/>
    <s v="RENAULT DUSTER "/>
    <n v="3.3751813842482103E-2"/>
    <n v="41900000"/>
    <s v="ALLIANZ"/>
    <s v="CAMIONETAPASAJ"/>
    <s v="PARTICULAR"/>
    <n v="0"/>
    <n v="161916502"/>
    <n v="1414201"/>
    <n v="1168404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114179"/>
    <n v="70114179"/>
    <s v="M"/>
    <s v="JHON"/>
    <s v="JAIRO"/>
    <s v="GARCIA"/>
    <s v="CHIGUA"/>
    <d v="1956-07-20T00:00:00"/>
    <s v="NWN008"/>
    <n v="5266"/>
    <s v="ENVIGADO"/>
    <n v="5"/>
    <s v="ANTIOQUIA"/>
    <m/>
    <n v="3104252203"/>
    <n v="0"/>
    <m/>
    <m/>
    <m/>
    <s v="24/10/2025"/>
    <n v="10"/>
    <n v="24"/>
    <n v="2025"/>
    <s v="C3 [3] FEEL MT 1600CC 2AB A"/>
    <s v="10PRAP0032998"/>
    <s v="93CDNFP2SB513211"/>
    <n v="1806045"/>
    <s v="CITROEN"/>
    <s v="CITROEN C3 "/>
    <n v="4.0953589743589744E-2"/>
    <n v="66300000"/>
    <s v="SURAMERICANA"/>
    <s v="CAMIONETAPASAJ"/>
    <s v="PARTICULAR"/>
    <s v="garciachigua@gmail.com"/>
    <n v="161813536"/>
    <n v="2715223"/>
    <n v="2261699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68499"/>
    <n v="52968499"/>
    <s v="F"/>
    <s v="ERIKA"/>
    <s v="PATRICIA"/>
    <s v="SARMIENTO"/>
    <s v="VALENZUELA"/>
    <d v="1984-02-20T00:00:00"/>
    <s v="JJN804"/>
    <n v="50001"/>
    <s v="VILLAVICENCIO"/>
    <n v="50"/>
    <s v="META"/>
    <m/>
    <n v="3008263389"/>
    <n v="3114444794"/>
    <m/>
    <m/>
    <m/>
    <s v="05/10/2025"/>
    <n v="10"/>
    <n v="5"/>
    <n v="2019"/>
    <s v="PATHFINDER [4] [R52] EXCLUSIVE TP 3500CC 6AB A"/>
    <s v="VQ35871248X"/>
    <s v="5N1AR2MM8KC576127"/>
    <n v="6408110"/>
    <s v="NISSAN"/>
    <s v="NISSAN PATHFINDER "/>
    <n v="1.635236220472441E-2"/>
    <n v="114300000"/>
    <s v="ALLIANZ"/>
    <s v="CAMPERO"/>
    <s v="PARTICULAR"/>
    <s v="erikasarv@gmail.com"/>
    <n v="161958089"/>
    <n v="1869075"/>
    <n v="1550651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937750"/>
    <n v="79937750"/>
    <s v="M"/>
    <s v="ANDRES"/>
    <s v="MAURICIO"/>
    <s v="GARAY"/>
    <s v="ANDRADE"/>
    <d v="1977-11-16T00:00:00"/>
    <s v="GLW472"/>
    <n v="0"/>
    <s v="BOGOTA"/>
    <n v="25"/>
    <s v="BOGOTA"/>
    <m/>
    <n v="3103048336"/>
    <n v="0"/>
    <m/>
    <m/>
    <m/>
    <s v="28/10/2025"/>
    <n v="10"/>
    <n v="28"/>
    <n v="2020"/>
    <s v="TRACKER [FL] LTZ TP 1800CC 4X4"/>
    <s v="CLL901031"/>
    <s v="3GNCJ8EE6LL901031"/>
    <n v="1606231"/>
    <s v="CHEVROLET"/>
    <s v="CHEVROLET TRACKER "/>
    <n v="2.3365948795180724E-2"/>
    <n v="66400000"/>
    <s v="BOLIVAR"/>
    <s v="CAMIONETAPASAJ"/>
    <s v="PARTICULAR"/>
    <n v="0"/>
    <n v="161775000"/>
    <n v="1551499"/>
    <n v="1283781.06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458320"/>
    <n v="98458320"/>
    <s v="M"/>
    <s v="JAVIER"/>
    <s v="DARIO"/>
    <s v="POSADA"/>
    <s v="QUINTANA"/>
    <d v="1972-03-06T00:00:00"/>
    <s v="LRO546"/>
    <n v="5001"/>
    <s v="MEDELLIN"/>
    <n v="5"/>
    <s v="ANTIOQUIA"/>
    <m/>
    <n v="3122309347"/>
    <n v="0"/>
    <m/>
    <m/>
    <m/>
    <s v="07/10/2025"/>
    <n v="10"/>
    <n v="7"/>
    <n v="2023"/>
    <s v="DUSTER [2] INTENS MT 1600CC 4X2"/>
    <s v="J759Q157911"/>
    <s v="9FBHJD206PM428343"/>
    <n v="8006065"/>
    <s v="RENAULT"/>
    <s v="RENAULT DUSTER "/>
    <n v="2.1353220551378446E-2"/>
    <n v="79800000"/>
    <s v="MAPFRE"/>
    <s v="CAMIONETAPASAJ"/>
    <s v="PARTICULAR"/>
    <s v="adrianaolayo6662@gmail.com"/>
    <n v="161810085"/>
    <n v="1703987"/>
    <n v="1411922.04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53045"/>
    <n v="43053045"/>
    <s v="F"/>
    <s v="MARGARITA"/>
    <s v="ROSA"/>
    <s v="ALVAREZ"/>
    <s v="HENAO"/>
    <d v="1963-02-08T00:00:00"/>
    <s v="LKV132"/>
    <n v="5001"/>
    <s v="MEDELLIN"/>
    <n v="5"/>
    <s v="ANTIOQUIA"/>
    <m/>
    <n v="3108481713"/>
    <n v="0"/>
    <m/>
    <m/>
    <m/>
    <s v="09/10/2025"/>
    <n v="10"/>
    <n v="9"/>
    <n v="2022"/>
    <s v="RAV4 [5] LIMITED HYBRID TP 2500CC 4X4 7"/>
    <s v="QR25221799M"/>
    <s v="JN1JBNT32Z0027614"/>
    <n v="9008236"/>
    <s v="TOYOTA"/>
    <s v="TOYOTA RAV4 "/>
    <n v="1.7053228602383532E-2"/>
    <n v="184600000"/>
    <s v="SURAMERICANA"/>
    <s v="CAMPERO"/>
    <s v="PARTICULAR"/>
    <s v="lfemenina@une.net.co"/>
    <n v="161803665"/>
    <n v="3148026"/>
    <n v="2625399.75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73108010"/>
    <n v="73108010"/>
    <s v="M"/>
    <s v="CARMELO"/>
    <s v="ANTONIO"/>
    <s v="BAENA"/>
    <s v="ACEVEDO"/>
    <d v="1964-06-01T00:00:00"/>
    <s v="GLU730"/>
    <n v="0"/>
    <s v="BOGOTA"/>
    <n v="25"/>
    <s v="BOGOTA"/>
    <m/>
    <n v="3002994525"/>
    <n v="3138964855"/>
    <m/>
    <m/>
    <m/>
    <s v="24/10/2025"/>
    <n v="10"/>
    <n v="24"/>
    <n v="2020"/>
    <s v="VITARA GLX + ALL GRIP AT 1600CC 6AB A"/>
    <s v="M16A2315786"/>
    <s v="TSMYE21S6LM734317"/>
    <n v="8808043"/>
    <s v="SUZUKI"/>
    <s v="SUZUKI VITARA "/>
    <n v="1.7094072580645162E-2"/>
    <n v="74400000"/>
    <s v="HDI-LIBERTY"/>
    <s v="CAMPERO"/>
    <s v="PARTICULAR"/>
    <s v="carmelo.caba@yahoo.com"/>
    <n v="161860553"/>
    <n v="1271799"/>
    <n v="1048738.8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3907299"/>
    <n v="53907299"/>
    <s v="F"/>
    <s v="LINA"/>
    <s v="XIMENA"/>
    <s v="PATIÃ‘O"/>
    <s v="MAHECHA"/>
    <d v="1984-10-15T00:00:00"/>
    <s v="NLS286"/>
    <n v="0"/>
    <s v="BOGOTA"/>
    <n v="25"/>
    <s v="BOGOTA"/>
    <m/>
    <n v="3138933187"/>
    <n v="3002036777"/>
    <m/>
    <m/>
    <m/>
    <s v="16/10/2025"/>
    <n v="10"/>
    <n v="16"/>
    <n v="2025"/>
    <s v="GLA 250 4MATIC AMG Line AT 2000CC T CT"/>
    <n v="26092030629318"/>
    <s v="W1N4N4HB1SJ665348"/>
    <n v="5806107"/>
    <s v="MERCEDES BENZ"/>
    <s v="MERCEDES BENZ GLA "/>
    <n v="1.5671999053356284E-2"/>
    <n v="232400000"/>
    <s v="BOLIVAR"/>
    <s v="CAMIONETA PASAJEROS"/>
    <s v="PARTICULAR"/>
    <s v="linitadivina@hotmail.com"/>
    <n v="29949285"/>
    <n v="3642172.58"/>
    <n v="3040649.23"/>
    <m/>
    <m/>
    <m/>
    <s v=""/>
    <s v=""/>
    <s v=""/>
    <m/>
    <m/>
    <m/>
    <n v="30057381"/>
    <n v="3634652.31"/>
    <n v="3034329.67"/>
    <m/>
    <m/>
    <m/>
    <m/>
    <m/>
    <m/>
    <m/>
    <m/>
    <m/>
    <x v="3"/>
    <s v="COS"/>
  </r>
  <r>
    <n v="28556441"/>
    <n v="28556441"/>
    <s v="F"/>
    <s v="JOANNA"/>
    <s v="JIMENA"/>
    <s v="FORERO"/>
    <s v="MARROQUIN"/>
    <d v="1982-11-30T00:00:00"/>
    <s v="KRS858"/>
    <n v="0"/>
    <s v="IBAGUE"/>
    <n v="73"/>
    <s v="TOLIMA"/>
    <m/>
    <n v="3144425459"/>
    <n v="0"/>
    <m/>
    <m/>
    <m/>
    <s v="04/10/2025"/>
    <n v="10"/>
    <n v="4"/>
    <n v="2025"/>
    <s v="COROLLA CROSS [ SE-G HYBRID TP 1800CC 7AB 4"/>
    <s v="2ZR3B06576"/>
    <s v="9BRKZAAG6S0702819"/>
    <n v="9006197"/>
    <s v="TOYOTA"/>
    <s v="TOYOTA COROLLA "/>
    <n v="1.9931520803443327E-2"/>
    <n v="139400000"/>
    <s v="MAPFRE"/>
    <s v="CAMIONETAPASAJ"/>
    <s v="PARTICULAR"/>
    <s v="JIMENAFORMAR@GMAIL.COM"/>
    <n v="161852579"/>
    <n v="2778454"/>
    <n v="2314835.56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37249703"/>
    <n v="37249703"/>
    <s v="F"/>
    <s v="MARIA"/>
    <s v="LEONOR"/>
    <s v="VILLAMIZAR"/>
    <s v="CORZO"/>
    <d v="1956-06-15T00:00:00"/>
    <s v="UUV642"/>
    <n v="0"/>
    <s v="BOGOTA"/>
    <n v="25"/>
    <s v="BOGOTA"/>
    <m/>
    <n v="3106881047"/>
    <n v="3106884047"/>
    <m/>
    <m/>
    <m/>
    <s v="19/10/2025"/>
    <n v="10"/>
    <n v="19"/>
    <n v="2015"/>
    <s v="ECOSPORT [2] SE TP 2000CC 4X2"/>
    <s v="AOJAF8502269"/>
    <s v="9BFZB55F5F8502269"/>
    <n v="3006130"/>
    <s v="FORD"/>
    <s v="FORD ECOSPORT "/>
    <n v="2.8313642691415314E-2"/>
    <n v="43100000"/>
    <s v="ALLIANZ"/>
    <s v="CAMIONETAPASAJ"/>
    <s v="PARTICULAR"/>
    <s v="marialeonorco@hotmail.com"/>
    <n v="161907987"/>
    <n v="1220318"/>
    <n v="1005477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201867"/>
    <n v="80201867"/>
    <s v="M"/>
    <s v="FRANCISCO"/>
    <s v="JAVIER"/>
    <s v="OSPINA"/>
    <s v="SALAZAR"/>
    <d v="1982-06-04T00:00:00"/>
    <s v="NLR608"/>
    <n v="0"/>
    <s v="BOGOTA"/>
    <n v="25"/>
    <s v="BOGOTA"/>
    <m/>
    <n v="3003383223"/>
    <n v="0"/>
    <m/>
    <m/>
    <m/>
    <s v="08/10/2025"/>
    <n v="10"/>
    <n v="8"/>
    <n v="2025"/>
    <s v="KWID [FL] OUTSIDER MT 1000CC 12V 4"/>
    <s v="B4DA426Q069427"/>
    <s v="93YRBB007SJ021146"/>
    <n v="8001217"/>
    <s v="RENAULT"/>
    <s v="RENAULT KWID "/>
    <n v="4.7895788497217068E-2"/>
    <n v="53900000"/>
    <s v="MAPFRE"/>
    <s v="AUTOMOVIL"/>
    <s v="PARTICULAR"/>
    <s v="francisco.ospina@gmail.com"/>
    <n v="161814885"/>
    <n v="2581583"/>
    <n v="2149397.20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09230"/>
    <n v="52709230"/>
    <s v="F"/>
    <s v="JOHANNA"/>
    <s v="LISSET"/>
    <s v="DIAZ"/>
    <s v="REYES"/>
    <d v="1980-07-02T00:00:00"/>
    <s v="JWX104"/>
    <n v="0"/>
    <s v="BOGOTA"/>
    <n v="25"/>
    <s v="BOGOTA"/>
    <m/>
    <n v="3108131151"/>
    <n v="3103349225"/>
    <m/>
    <m/>
    <m/>
    <s v="23/10/2025"/>
    <n v="10"/>
    <n v="23"/>
    <n v="2022"/>
    <s v="KOLEOS [2] INTENS TP 2500CC CT TC"/>
    <s v="2TRC707F051989"/>
    <s v="VF1RZG001NC354247"/>
    <n v="8006058"/>
    <s v="RENAULT"/>
    <s v="RENAULT KOLEOS "/>
    <n v="1.3606735112936344E-2"/>
    <n v="97400000"/>
    <s v="MAPFRE"/>
    <s v="CAMIONETAPASAJ"/>
    <s v="PARTICULAR"/>
    <s v="imgcorreo@gmail.com"/>
    <n v="161904533"/>
    <n v="1325296"/>
    <n v="1093693.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0909449"/>
    <n v="70909449"/>
    <s v="M"/>
    <s v="FERNEY"/>
    <s v="ANTONIO"/>
    <s v="GIRALDO"/>
    <s v="CEBALLOS"/>
    <d v="1984-11-13T00:00:00"/>
    <s v="IAY891"/>
    <n v="0"/>
    <s v="QUIBDO"/>
    <n v="0"/>
    <s v="CHOCÃ“"/>
    <m/>
    <n v="3104891556"/>
    <n v="3137468779"/>
    <m/>
    <m/>
    <m/>
    <s v="11/10/2025"/>
    <n v="10"/>
    <n v="11"/>
    <n v="2015"/>
    <s v="PRADO [LC 150] TX-L [FL] TP 3000CC 5P TD EURO"/>
    <s v="1KD2490016"/>
    <s v="JTEBH3FJ4F5090876"/>
    <n v="9008198"/>
    <s v="TOYOTA"/>
    <s v="TOYOTA PRADO "/>
    <n v="2.8206842357642356E-2"/>
    <n v="200200000"/>
    <s v="MAPFRE"/>
    <s v="CAMPERO"/>
    <s v="PARTICULAR"/>
    <s v="montoyaclara1985@gmail.com"/>
    <n v="29973201"/>
    <n v="5647009.8399999999"/>
    <n v="4725386.42"/>
    <m/>
    <m/>
    <m/>
    <s v=""/>
    <s v=""/>
    <s v=""/>
    <m/>
    <m/>
    <m/>
    <n v="30155287"/>
    <n v="8332746.4800000004"/>
    <n v="6982307.9699999997"/>
    <m/>
    <m/>
    <m/>
    <m/>
    <m/>
    <m/>
    <m/>
    <m/>
    <m/>
    <x v="0"/>
    <s v="COS"/>
  </r>
  <r>
    <n v="13355826"/>
    <n v="13355826"/>
    <s v="M"/>
    <s v="PEDRO"/>
    <s v="MIGUEL"/>
    <s v="SANTAFE"/>
    <s v="OMAÃ‘A"/>
    <d v="1949-10-09T00:00:00"/>
    <s v="HFZ111"/>
    <n v="0"/>
    <s v="CHINACOTA"/>
    <n v="54"/>
    <s v="NORTE DE SANTANDER"/>
    <m/>
    <n v="3115236777"/>
    <n v="3212836005"/>
    <m/>
    <m/>
    <m/>
    <s v="14/10/2025"/>
    <n v="10"/>
    <n v="14"/>
    <n v="2015"/>
    <s v="DUSTER DYNAMIQUE MT 2000CC 4X2"/>
    <s v="A402C042620"/>
    <s v="9FBHSRAJ6FM717512"/>
    <n v="8006034"/>
    <s v="RENAULT"/>
    <s v="RENAULT DUSTER "/>
    <n v="2.861713953488372E-2"/>
    <n v="43000000"/>
    <s v="SURAMERICANA"/>
    <s v="CAMIONETAPASAJ"/>
    <s v="PARTICULAR"/>
    <s v="santafepedromiguel@gmail.com"/>
    <n v="161810761"/>
    <n v="1230537"/>
    <n v="1014064.37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310664"/>
    <n v="63310664"/>
    <s v="F"/>
    <s v="ROSALBA"/>
    <n v="0"/>
    <s v="ORREGO"/>
    <s v="CARDONA"/>
    <d v="1963-09-18T00:00:00"/>
    <s v="DUM807"/>
    <n v="68001"/>
    <s v="BUCARAMANGA"/>
    <n v="68"/>
    <s v="SANTANDER"/>
    <m/>
    <n v="3172360405"/>
    <n v="0"/>
    <m/>
    <m/>
    <m/>
    <s v="04/10/2025"/>
    <n v="10"/>
    <n v="4"/>
    <n v="2018"/>
    <s v="HILUX [8] 2.4L MT 2400CC TD 4X"/>
    <s v="2GD4295416"/>
    <s v="8AJKB8CD3J1671740"/>
    <n v="9021064"/>
    <s v="TOYOTA"/>
    <s v="TOYOTA HILUX "/>
    <n v="1.5701417058428476E-2"/>
    <n v="148900000"/>
    <s v="ALLIANZ"/>
    <s v="PICKUPDOBLECAB"/>
    <s v="PARTICULAR"/>
    <s v="rosalba1863@gmail.com"/>
    <n v="161829589"/>
    <n v="2337941"/>
    <n v="1944656.54"/>
    <m/>
    <m/>
    <m/>
    <s v=""/>
    <s v=""/>
    <s v=""/>
    <m/>
    <m/>
    <m/>
    <s v=""/>
    <s v=""/>
    <s v=""/>
    <m/>
    <m/>
    <m/>
    <m/>
    <m/>
    <m/>
    <m/>
    <m/>
    <m/>
    <x v="3"/>
    <s v="COS"/>
  </r>
  <r>
    <n v="3496881"/>
    <n v="3496881"/>
    <s v="M"/>
    <s v="DIEGO"/>
    <s v="ALFONSO"/>
    <s v="MARTINEZ"/>
    <s v="ARBELAEZ"/>
    <d v="1958-07-27T00:00:00"/>
    <s v="NTX063"/>
    <n v="5266"/>
    <s v="ENVIGADO"/>
    <n v="5"/>
    <s v="ANTIOQUIA"/>
    <m/>
    <n v="3117494232"/>
    <n v="3148802932"/>
    <m/>
    <m/>
    <m/>
    <s v="08/10/2026"/>
    <n v="10"/>
    <n v="8"/>
    <n v="2025"/>
    <s v="X TRAIL[T33] e-POWER SENSE AT 1500CC 6AB A"/>
    <s v="BM46222217A"/>
    <s v="JN1T33JB2Z0010714"/>
    <n v="6406159"/>
    <s v="NISSAN"/>
    <s v="NISSAN X "/>
    <n v="1.5366588588588588E-2"/>
    <n v="166500000"/>
    <s v="SURAMERICANA"/>
    <s v="CAMIONETAPASAJ"/>
    <s v="PARTICULAR"/>
    <s v="diegomartinezarbelaez@hotmail.com"/>
    <n v="161813832"/>
    <n v="2558537"/>
    <n v="2130030.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75283643"/>
    <n v="1075283643"/>
    <s v="M"/>
    <s v="JHON"/>
    <s v="SEBASTIAN"/>
    <s v="SANCHEZ"/>
    <s v="TRUJILLO"/>
    <d v="1994-10-20T00:00:00"/>
    <s v="LUR239"/>
    <n v="0"/>
    <s v="SAN VICENTE DEL CAGUAN"/>
    <n v="0"/>
    <s v="CAQUETÃ"/>
    <m/>
    <n v="3229447988"/>
    <n v="0"/>
    <m/>
    <m/>
    <m/>
    <s v="31/10/2025"/>
    <n v="10"/>
    <n v="31"/>
    <n v="2024"/>
    <s v="SONET ZENITH TP 1500CC 6AB A"/>
    <s v="G4FLPV564977"/>
    <s v="MZBFC814ERN316900"/>
    <n v="4606150"/>
    <s v="KIA"/>
    <s v="KIA SONET "/>
    <n v="4.9381857429718873E-2"/>
    <n v="99600000"/>
    <s v="MAPFRE"/>
    <s v="CAMIONETAPASAJ"/>
    <s v="PARTICULAR"/>
    <s v="jhons-1620@hotmail.com"/>
    <n v="161904915"/>
    <n v="4918433"/>
    <n v="4113137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536422"/>
    <n v="34536422"/>
    <s v="F"/>
    <s v="MARIA"/>
    <s v="CRISTINA DEL"/>
    <s v="VALENCIA"/>
    <s v="CERON"/>
    <d v="1961-02-04T00:00:00"/>
    <s v="LCR789"/>
    <n v="0"/>
    <s v="POPAYAN"/>
    <n v="19"/>
    <s v="CAUCA"/>
    <m/>
    <n v="3136462528"/>
    <n v="0"/>
    <m/>
    <m/>
    <m/>
    <s v="09/10/2026"/>
    <n v="10"/>
    <n v="9"/>
    <n v="2023"/>
    <s v="VITARA GL AT 1600CC 2AB A"/>
    <s v="M16A2406333"/>
    <s v="TSMYD21SXPMB27431"/>
    <n v="8806018"/>
    <s v="SUZUKI"/>
    <s v="SUZUKI VITARA "/>
    <n v="2.6048774752475249E-2"/>
    <n v="80800000"/>
    <s v="HDI-LIBERTY"/>
    <s v="CAMIONETAPASAJ"/>
    <s v="PARTICULAR"/>
    <n v="0"/>
    <n v="161864698"/>
    <n v="2104741"/>
    <n v="1748689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485362"/>
    <n v="13485362"/>
    <s v="M"/>
    <s v="HERNAN"/>
    <s v="DARIO"/>
    <s v="VASQUEZ"/>
    <s v="LOPEZ"/>
    <d v="1967-07-04T00:00:00"/>
    <s v="NTW880"/>
    <n v="5001"/>
    <s v="MEDELLIN"/>
    <n v="5"/>
    <s v="ANTIOQUIA"/>
    <m/>
    <n v="3117725475"/>
    <n v="0"/>
    <m/>
    <m/>
    <m/>
    <s v="24/10/2025"/>
    <n v="10"/>
    <n v="24"/>
    <n v="2025"/>
    <s v="YUAN PLUS EV 480 GS AT 150KW CT ABS"/>
    <s v="TZ200XSQ2G4042534"/>
    <s v="LGXCE4CBXS2007633"/>
    <n v="11106018"/>
    <s v="BYD"/>
    <s v="BYD YUAN "/>
    <n v="2.1644698457223003E-2"/>
    <n v="142600000"/>
    <s v="SURAMERICANA"/>
    <s v="CAMIONETAPASAJ"/>
    <s v="PARTICULAR"/>
    <s v="hvasquez33@yahoo.es"/>
    <n v="161789917"/>
    <n v="3086534"/>
    <n v="2573726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681080"/>
    <n v="17681080"/>
    <s v="M"/>
    <s v="DARIO"/>
    <n v="0"/>
    <s v="ORTIZ"/>
    <s v="PEREZ"/>
    <d v="1961-01-30T00:00:00"/>
    <s v="JTL444"/>
    <n v="0"/>
    <s v="JAMUNDI"/>
    <n v="76"/>
    <s v="VALLE DEL CAUCA"/>
    <m/>
    <n v="3234640826"/>
    <n v="3103188439"/>
    <m/>
    <m/>
    <m/>
    <s v="18/10/2025"/>
    <n v="10"/>
    <n v="18"/>
    <n v="2021"/>
    <s v="CX30 GRAND TOURING TP 2000CC 7AB R"/>
    <s v="PE40692531"/>
    <s v="3MVDM2W7AML105564"/>
    <n v="5606101"/>
    <s v="MAZDA"/>
    <s v="MAZDA CX30 "/>
    <n v="2.2252375923970433E-2"/>
    <n v="94700000"/>
    <s v="MAPFRE"/>
    <s v="CAMIONETAPASAJ"/>
    <s v="PARTICULAR"/>
    <s v="daoparaiso61@gmail.com"/>
    <n v="161880285"/>
    <n v="2107300"/>
    <n v="1750840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25065"/>
    <n v="79625065"/>
    <s v="M"/>
    <s v="CARLOS"/>
    <s v="EDUARDO"/>
    <s v="ARBOLEDA"/>
    <s v="BUSTOS"/>
    <d v="1972-09-24T00:00:00"/>
    <s v="GLP424"/>
    <n v="0"/>
    <s v="BOGOTA"/>
    <n v="25"/>
    <s v="BOGOTA"/>
    <m/>
    <n v="3157561793"/>
    <n v="3174254253"/>
    <m/>
    <m/>
    <m/>
    <s v="09/10/2025"/>
    <n v="10"/>
    <n v="9"/>
    <n v="2020"/>
    <s v="VITARA GLX + ALL GRIP MT 1600CC 6AB ABS 4X"/>
    <s v="M16A2311750"/>
    <s v="TSMYE21S8LM732309"/>
    <n v="8808042"/>
    <s v="SUZUKI"/>
    <s v="SUZUKI VITARA "/>
    <n v="1.7439924301675978E-2"/>
    <n v="71600000"/>
    <s v="ALLIANZ"/>
    <s v="CAMPERO"/>
    <s v="PARTICULAR"/>
    <s v="cearboledab@unal.edu.co"/>
    <n v="29954361"/>
    <n v="1248698.58"/>
    <n v="1029326.54"/>
    <m/>
    <m/>
    <m/>
    <s v=""/>
    <s v=""/>
    <s v=""/>
    <m/>
    <m/>
    <m/>
    <n v="30035171"/>
    <n v="1267376.03"/>
    <n v="1045021.87"/>
    <m/>
    <m/>
    <m/>
    <m/>
    <m/>
    <m/>
    <m/>
    <m/>
    <m/>
    <x v="1"/>
    <s v="COS"/>
  </r>
  <r>
    <n v="83090691"/>
    <n v="83090691"/>
    <s v="M"/>
    <s v="LUIS"/>
    <s v="ANGEL"/>
    <s v="GUTIERREZ"/>
    <s v="BURGOS"/>
    <d v="1977-11-06T00:00:00"/>
    <s v="PHX555"/>
    <n v="41001"/>
    <s v="NEIVA"/>
    <n v="41"/>
    <s v="HUILA"/>
    <m/>
    <n v="3175008282"/>
    <n v="0"/>
    <m/>
    <m/>
    <m/>
    <s v="24/10/2025"/>
    <n v="10"/>
    <n v="24"/>
    <n v="2025"/>
    <s v="COROLLA CROSS [FL] SE-G HYBRID TP 1800CC 7AB 4"/>
    <s v="2ZR3A90484"/>
    <s v="9BRKZAAG7S0703347"/>
    <n v="9006197"/>
    <s v="TOYOTA"/>
    <s v="TOYOTA COROLLA "/>
    <n v="1.2324628120516498E-2"/>
    <n v="139400000"/>
    <s v="BOLIVAR"/>
    <s v="CAMIONETA PASAJEROS"/>
    <s v="PARTICULAR"/>
    <s v="lizburgos06@gmail.com"/>
    <n v="29944151"/>
    <n v="1718053.16"/>
    <n v="1423742.15"/>
    <m/>
    <m/>
    <m/>
    <s v=""/>
    <s v=""/>
    <s v=""/>
    <m/>
    <m/>
    <m/>
    <n v="30054871"/>
    <n v="1709834.39"/>
    <n v="1416835.62"/>
    <m/>
    <m/>
    <m/>
    <m/>
    <m/>
    <m/>
    <m/>
    <m/>
    <m/>
    <x v="2"/>
    <s v="COS"/>
  </r>
  <r>
    <n v="1047412659"/>
    <n v="1047412659"/>
    <s v="M"/>
    <s v="OMAR"/>
    <s v="ENRIQUE"/>
    <s v="GARCIA"/>
    <s v="BUELVAS"/>
    <d v="1989-10-21T00:00:00"/>
    <s v="NHU448"/>
    <n v="0"/>
    <s v="BOGOTA"/>
    <n v="25"/>
    <s v="BOGOTA"/>
    <m/>
    <n v="3015962092"/>
    <n v="0"/>
    <m/>
    <m/>
    <m/>
    <s v="04/10/2025"/>
    <n v="10"/>
    <n v="4"/>
    <n v="2024"/>
    <s v="X TRAIL[T33] e-POWER EXCLUSI AT 1500CC 6AB A"/>
    <s v="BM46096344A"/>
    <s v="JN1T33JB0Z0001526"/>
    <n v="6406154"/>
    <s v="NISSAN"/>
    <s v="NISSAN X "/>
    <n v="2.0330977693402943E-2"/>
    <n v="210700000"/>
    <s v="ALLIANZ"/>
    <s v="CAMIONETAPASAJ"/>
    <s v="PARTICULAR"/>
    <s v="oegb_12@hotmail.com"/>
    <n v="161829864"/>
    <n v="4283737"/>
    <n v="3579778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161996"/>
    <n v="25161996"/>
    <s v="F"/>
    <s v="ANA"/>
    <s v="MILENA"/>
    <s v="ECHEVERRY"/>
    <s v="OCAMPO"/>
    <d v="1967-10-10T00:00:00"/>
    <s v="LEP850"/>
    <n v="66001"/>
    <s v="PEREIRA"/>
    <n v="66"/>
    <s v="RISARALDA"/>
    <m/>
    <n v="3128088418"/>
    <n v="3127918405"/>
    <m/>
    <m/>
    <m/>
    <s v="03/10/2025"/>
    <n v="10"/>
    <n v="3"/>
    <n v="2023"/>
    <s v="DUSTER [2] INTENS TP 1300CC T 4X2"/>
    <s v="A452D013183"/>
    <s v="9FBHJD206PM429069"/>
    <n v="8006066"/>
    <s v="RENAULT"/>
    <s v="RENAULT DUSTER "/>
    <n v="2.9567080890973037E-2"/>
    <n v="85300000"/>
    <s v="MAPFRE"/>
    <s v="CAMIONETAPASAJ"/>
    <s v="PARTICULAR"/>
    <s v="raul@procuserve.com"/>
    <n v="161851205"/>
    <n v="2522072"/>
    <n v="2099388.2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9033"/>
    <n v="3199033"/>
    <s v="M"/>
    <s v="ORLANDO"/>
    <n v="0"/>
    <s v="DIAZ"/>
    <s v="HERNANDEZ"/>
    <d v="1964-10-10T00:00:00"/>
    <s v="NIP908"/>
    <n v="0"/>
    <s v="BOGOTA"/>
    <n v="25"/>
    <s v="BOGOTA"/>
    <m/>
    <n v="3125211547"/>
    <n v="0"/>
    <m/>
    <m/>
    <m/>
    <s v="25/10/2025"/>
    <n v="10"/>
    <n v="25"/>
    <n v="2023"/>
    <s v="FORESTER [5] HYBRID TP 2000CC 6AB CT TC"/>
    <s v="YW48641"/>
    <s v="JF1SKELL5PG197367"/>
    <n v="8608095"/>
    <s v="SUBARU"/>
    <s v="SUBARU FORESTER "/>
    <n v="1.2374218129404228E-2"/>
    <n v="156100000"/>
    <s v="ALLIANZ"/>
    <s v="CAMPERO"/>
    <s v="PARTICULAR"/>
    <s v="orlando.dh@hotmail.com"/>
    <n v="29933289"/>
    <n v="1931615.45"/>
    <n v="1603206.26"/>
    <m/>
    <m/>
    <m/>
    <s v=""/>
    <s v=""/>
    <s v=""/>
    <m/>
    <m/>
    <m/>
    <n v="30049507"/>
    <n v="2345322"/>
    <n v="1950858.82"/>
    <m/>
    <m/>
    <m/>
    <m/>
    <m/>
    <m/>
    <m/>
    <m/>
    <m/>
    <x v="2"/>
    <s v="COS"/>
  </r>
  <r>
    <n v="31907667"/>
    <n v="31907667"/>
    <s v="F"/>
    <s v="AMARIS"/>
    <n v="0"/>
    <s v="CAMACHO"/>
    <s v="PINEDA"/>
    <d v="1963-07-26T00:00:00"/>
    <s v="KQL477"/>
    <n v="76001"/>
    <s v="CALI"/>
    <n v="76"/>
    <s v="VALLE DEL CAUCA"/>
    <m/>
    <n v="3108952665"/>
    <n v="0"/>
    <m/>
    <m/>
    <m/>
    <s v="19/10/2025"/>
    <n v="10"/>
    <n v="19"/>
    <n v="2022"/>
    <s v="VERSA [2] ADVANCE MT 1600CC RIN 1"/>
    <s v="HR16379907V"/>
    <s v="3N1CN8AE6ZL109508"/>
    <n v="6401246"/>
    <s v="NISSAN"/>
    <s v="NISSAN VERSA "/>
    <n v="4.5268431999999997E-2"/>
    <n v="62500000"/>
    <s v="ALLIANZ"/>
    <s v="AUTOMOVIL"/>
    <s v="PARTICULAR"/>
    <s v="sotecmo@gmail.com"/>
    <n v="161913418"/>
    <n v="2829277"/>
    <n v="2357543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68373"/>
    <n v="43068373"/>
    <s v="F"/>
    <s v="NANCY"/>
    <n v="0"/>
    <s v="TEJADA"/>
    <s v="CALLE"/>
    <d v="1961-10-30T00:00:00"/>
    <s v="LFO108"/>
    <n v="5001"/>
    <s v="MEDELLIN"/>
    <n v="5"/>
    <s v="ANTIOQUIA"/>
    <m/>
    <n v="3108254526"/>
    <n v="0"/>
    <m/>
    <m/>
    <m/>
    <s v="02/10/2025"/>
    <n v="10"/>
    <n v="2"/>
    <n v="2025"/>
    <s v="JIMNY [2] GLX AT 1500CC 5P 6A"/>
    <s v="K15BN4388352"/>
    <s v="MA3JC74W0S0176243"/>
    <n v="8808051"/>
    <s v="SUZUKI"/>
    <s v="SUZUKI JIMNY "/>
    <n v="2.0368190789473686E-2"/>
    <n v="121600000"/>
    <s v="ALLIANZ"/>
    <s v="CAMPERO"/>
    <s v="PARTICULAR"/>
    <s v="nancytejada1961@gmail.com"/>
    <n v="161918536"/>
    <n v="2476772"/>
    <n v="2061320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419341"/>
    <n v="79419341"/>
    <s v="M"/>
    <s v="LUIS"/>
    <s v="RICARDO"/>
    <s v="MARTINEZ"/>
    <s v="RAMIREZ"/>
    <d v="1964-07-29T00:00:00"/>
    <s v="EMR002"/>
    <n v="0"/>
    <s v="BOGOTA"/>
    <n v="25"/>
    <s v="BOGOTA"/>
    <m/>
    <n v="3165237183"/>
    <n v="3142673669"/>
    <m/>
    <m/>
    <m/>
    <s v="10/10/2025"/>
    <n v="10"/>
    <n v="10"/>
    <n v="2018"/>
    <s v="STEPWAY [2] TREK INTENS AT 1600CC AA 16"/>
    <s v="2845Q013362"/>
    <s v="9FB5SR596JM063317"/>
    <n v="8001193"/>
    <s v="RENAULT"/>
    <s v="RENAULT STEPWAY "/>
    <n v="2.6857222222222223E-2"/>
    <n v="45000000"/>
    <s v="HDI-LIBERTY"/>
    <s v="AUTOMOVIL"/>
    <s v="PARTICULAR"/>
    <s v="lrmartinezr@hotmail.com"/>
    <n v="161813542"/>
    <n v="1208575"/>
    <n v="995609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566653"/>
    <n v="41566653"/>
    <s v="F"/>
    <s v="ANA"/>
    <s v="BEATRIZ"/>
    <s v="DAVILA"/>
    <s v="SUAREZ"/>
    <d v="1952-08-01T00:00:00"/>
    <s v="KEV855"/>
    <n v="15001"/>
    <s v="TUNJA"/>
    <n v="15"/>
    <s v="BOYACA"/>
    <m/>
    <n v="3133885377"/>
    <n v="3218765644"/>
    <m/>
    <m/>
    <m/>
    <s v="04/10/2025"/>
    <n v="10"/>
    <n v="4"/>
    <n v="2021"/>
    <s v="QASHQAI [3] [FL ADVANCE TP 2000CC 4X2 2"/>
    <s v="MR20661769W"/>
    <s v="SJNFBAJ11Z2815786"/>
    <n v="6406136"/>
    <s v="NISSAN"/>
    <s v="NISSAN QASHQAI "/>
    <n v="1.3383357664233576E-2"/>
    <n v="95900000"/>
    <s v="HDI-LIBERTY"/>
    <s v="CAMIONETAPASAJ"/>
    <s v="PARTICULAR"/>
    <s v="LRLDAVILA@GMAIL.COM"/>
    <n v="161912322"/>
    <n v="1283464"/>
    <n v="1058540.89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65736004"/>
    <n v="65736004"/>
    <s v="F"/>
    <s v="YANETH"/>
    <n v="0"/>
    <s v="GUTIERREZ"/>
    <s v="GONZALEZ"/>
    <d v="1967-02-25T00:00:00"/>
    <s v="KRT050"/>
    <n v="0"/>
    <s v="IBAGUE"/>
    <n v="73"/>
    <s v="TOLIMA"/>
    <m/>
    <n v="3174298100"/>
    <n v="3152981693"/>
    <m/>
    <m/>
    <m/>
    <s v="15/10/2025"/>
    <n v="10"/>
    <n v="15"/>
    <n v="2025"/>
    <s v="POLO [6] HIGHLINE AT 1000CC 4AB A"/>
    <s v="DHS775375"/>
    <s v="9BWAH5BZ8ST614842"/>
    <n v="9201283"/>
    <s v="VOLKSWAGEN"/>
    <s v="VOLKSWAGEN POLO "/>
    <n v="2.9507451690821255E-2"/>
    <n v="82800000"/>
    <s v="ALLIANZ"/>
    <s v="AUTOMOVIL"/>
    <s v="PARTICULAR"/>
    <s v="luiscarlosr25@hotmail.com"/>
    <n v="161851443"/>
    <n v="2443217"/>
    <n v="2033123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7375956"/>
    <n v="1047375956"/>
    <s v="M"/>
    <s v="JAVIER"/>
    <s v="ELIGIO"/>
    <s v="SABALZA"/>
    <s v="HERNANDEZ"/>
    <d v="1986-06-26T00:00:00"/>
    <s v="KQT165"/>
    <n v="0"/>
    <s v="BARRANQUILLA"/>
    <n v="8"/>
    <s v="ATLANTICO"/>
    <m/>
    <n v="3183270402"/>
    <n v="3183731859"/>
    <m/>
    <m/>
    <m/>
    <s v="28/10/2025"/>
    <n v="10"/>
    <n v="28"/>
    <n v="2022"/>
    <s v="SONET VIBRANT TP 1500CC 6AB A"/>
    <s v="G4FLMV161516"/>
    <s v="MZBFC814ENN079540"/>
    <n v="4606148"/>
    <s v="KIA"/>
    <s v="KIA SONET "/>
    <n v="3.408032911392405E-2"/>
    <n v="79000000"/>
    <s v="ALLIANZ"/>
    <s v="CAMIONETAPASAJ"/>
    <s v="PARTICULAR"/>
    <s v="javiersabalzah@gmail.com"/>
    <n v="161812424"/>
    <n v="2692346"/>
    <n v="2242475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501339"/>
    <n v="94501339"/>
    <s v="M"/>
    <s v="GUSTAVO"/>
    <s v="ADOLFO"/>
    <s v="ROMERO"/>
    <s v="RODRIGUEZ"/>
    <d v="1977-04-14T00:00:00"/>
    <s v="NTX603"/>
    <n v="5631"/>
    <s v="SABANETA"/>
    <n v="5"/>
    <s v="ANTIOQUIA"/>
    <m/>
    <n v="3014655881"/>
    <n v="0"/>
    <m/>
    <m/>
    <m/>
    <s v="25/10/2026"/>
    <n v="10"/>
    <n v="25"/>
    <n v="2024"/>
    <s v="218i F44 Gran Coupe TP 1500CC T CT"/>
    <n v="34627561"/>
    <s v="WBA11AK06R7R09558"/>
    <n v="801439"/>
    <s v="BMW"/>
    <s v="BMW 218i "/>
    <n v="3.1834811018577831E-2"/>
    <n v="156100000"/>
    <s v="MAPFRE"/>
    <s v="AUTOMOVIL"/>
    <s v="PARTICULAR"/>
    <s v="garrtp204@gmail.com"/>
    <n v="161900729"/>
    <n v="4969414"/>
    <n v="4155978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617783"/>
    <n v="1130617783"/>
    <s v="M"/>
    <s v="JUAN"/>
    <s v="FELIPE"/>
    <s v="LEYVA"/>
    <s v="SOLANILLA"/>
    <d v="1988-03-16T00:00:00"/>
    <s v="NDT463"/>
    <n v="76001"/>
    <s v="CALI"/>
    <n v="76"/>
    <s v="VALLE DEL CAUCA"/>
    <m/>
    <n v="3113689112"/>
    <n v="3117645496"/>
    <m/>
    <m/>
    <m/>
    <s v="25/10/2025"/>
    <n v="10"/>
    <n v="25"/>
    <n v="2012"/>
    <s v="PRADO [LC 150] TX AT 4000CC 5P"/>
    <s v="1KD2193418"/>
    <s v="JTEBH9FJ6C5042679"/>
    <n v="9008151"/>
    <s v="TOYOTA"/>
    <s v="TOYOTA PRADO "/>
    <n v="3.4145386882829774E-2"/>
    <n v="135700000"/>
    <s v="MAPFRE"/>
    <s v="CAMPERO"/>
    <s v="PARTICULAR"/>
    <s v="jfleyva@planessas.com"/>
    <n v="161914162"/>
    <n v="4633529"/>
    <n v="3873721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09140"/>
    <n v="9809140"/>
    <s v="M"/>
    <s v="JIMMY"/>
    <s v="NORLAY"/>
    <s v="PULGARIN"/>
    <s v="LOPEZ"/>
    <d v="1976-04-05T00:00:00"/>
    <s v="JIT685"/>
    <n v="63001"/>
    <s v="ARMENIA"/>
    <n v="63"/>
    <s v="QUINDIO"/>
    <m/>
    <n v="3154031701"/>
    <n v="0"/>
    <m/>
    <m/>
    <m/>
    <s v="31/10/2025"/>
    <n v="10"/>
    <n v="31"/>
    <n v="2019"/>
    <s v="ONIX [FL] ACTIV MT 1400CC 5P 2AB ABS"/>
    <s v="JTY002807"/>
    <s v="9BGKC48T0KG316509"/>
    <n v="1601331"/>
    <s v="CHEVROLET"/>
    <s v="CHEVROLET ONIX "/>
    <n v="2.7325717516629714E-2"/>
    <n v="45100000"/>
    <s v="ALLIANZ"/>
    <s v="AUTOMOVIL"/>
    <s v="PARTICULAR"/>
    <s v="jinopul@yahoo.es"/>
    <n v="29958781"/>
    <n v="1232389.8600000001"/>
    <n v="1015621.73"/>
    <m/>
    <m/>
    <m/>
    <n v="29986256"/>
    <n v="1583650.41"/>
    <n v="1310798.6599999999"/>
    <m/>
    <m/>
    <m/>
    <s v=""/>
    <s v=""/>
    <s v=""/>
    <m/>
    <m/>
    <m/>
    <m/>
    <m/>
    <m/>
    <m/>
    <m/>
    <m/>
    <x v="1"/>
    <s v="COS"/>
  </r>
  <r>
    <n v="1023897130"/>
    <n v="1023897130"/>
    <s v="M"/>
    <s v="DANIEL"/>
    <s v="ARTURO"/>
    <s v="VILLARREAL"/>
    <s v="JUZGA"/>
    <d v="1990-06-17T00:00:00"/>
    <s v="NLZ385"/>
    <n v="0"/>
    <s v="BOGOTA"/>
    <n v="25"/>
    <s v="BOGOTA"/>
    <m/>
    <n v="3163118094"/>
    <n v="3163118091"/>
    <m/>
    <m/>
    <m/>
    <s v="07/10/2025"/>
    <n v="10"/>
    <n v="7"/>
    <n v="2024"/>
    <s v="T-CROSS TRENDLINE ST TP 1000CC T 6AB"/>
    <s v="DHS584225"/>
    <s v="9BWBH6BF7R4020411"/>
    <n v="9206095"/>
    <s v="VOLKSWAGEN"/>
    <s v="VOLKSWAGEN T-CROSS "/>
    <n v="2.5972836322869956E-2"/>
    <n v="89200000"/>
    <s v="HDI-LIBERTY"/>
    <s v="CAMIONETAPASAJ"/>
    <s v="PARTICULAR"/>
    <s v="danielvillarreal60@gmail.com"/>
    <n v="161814585"/>
    <n v="2316777"/>
    <n v="1926871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393044"/>
    <n v="37393044"/>
    <s v="F"/>
    <s v="LINDA"/>
    <s v="ESTHER"/>
    <s v="CASTELLANOS"/>
    <s v="ARIAS"/>
    <d v="1983-10-18T00:00:00"/>
    <s v="LGK947"/>
    <n v="0"/>
    <s v="CUCUTA"/>
    <n v="54"/>
    <s v="NORTE DE SANTANDER"/>
    <m/>
    <n v="3005793017"/>
    <n v="0"/>
    <m/>
    <m/>
    <m/>
    <s v="07/10/2025"/>
    <n v="10"/>
    <n v="7"/>
    <n v="2023"/>
    <s v="RENEGADE SPORT PLUS TP 1800CC 4X2 6AB"/>
    <s v="NULL"/>
    <s v="988611458PK470722"/>
    <n v="4206064"/>
    <s v="JEEP"/>
    <s v="JEEP RENEGADE "/>
    <n v="2.9594251216685977E-2"/>
    <n v="86300000"/>
    <s v="EQUIDAD"/>
    <s v="CAMIONETA PASAJEROS"/>
    <s v="PARTICULAR"/>
    <n v="0"/>
    <n v="29973340"/>
    <n v="2553983.88"/>
    <n v="2126204.94"/>
    <m/>
    <m/>
    <m/>
    <s v=""/>
    <s v=""/>
    <s v=""/>
    <m/>
    <m/>
    <m/>
    <n v="30155410"/>
    <n v="3537816.68"/>
    <n v="2952955.19"/>
    <m/>
    <m/>
    <m/>
    <m/>
    <m/>
    <m/>
    <m/>
    <m/>
    <m/>
    <x v="0"/>
    <s v="COS"/>
  </r>
  <r>
    <n v="8245310"/>
    <n v="8245310"/>
    <s v="M"/>
    <s v="JORGE"/>
    <s v="ALBERTO"/>
    <s v="DUQUE"/>
    <s v="HOYOS"/>
    <d v="1943-08-18T00:00:00"/>
    <s v="DJP960"/>
    <n v="5001"/>
    <s v="MEDELLIN"/>
    <n v="5"/>
    <s v="ANTIOQUIA"/>
    <m/>
    <n v="3104244207"/>
    <n v="0"/>
    <m/>
    <m/>
    <m/>
    <s v="22/10/2025"/>
    <n v="10"/>
    <n v="22"/>
    <n v="2012"/>
    <s v="PRADO [LC 150] TX AT 3000CC 5P TD"/>
    <s v="1KD2191462"/>
    <s v="JTEBH9FJ0C5042290"/>
    <n v="9008153"/>
    <s v="TOYOTA"/>
    <s v="TOYOTA PRADO "/>
    <n v="2.6233014378612717E-2"/>
    <n v="138400000"/>
    <s v="MAPFRE"/>
    <s v="CAMPERO"/>
    <s v="PARTICULAR"/>
    <n v="0"/>
    <n v="29955017"/>
    <n v="3630649.19"/>
    <n v="3030965.71"/>
    <m/>
    <m/>
    <m/>
    <s v=""/>
    <s v=""/>
    <s v=""/>
    <m/>
    <m/>
    <m/>
    <n v="30036456"/>
    <n v="3600469.97"/>
    <n v="3005605.02"/>
    <m/>
    <m/>
    <m/>
    <m/>
    <m/>
    <m/>
    <m/>
    <m/>
    <m/>
    <x v="0"/>
    <s v="COS"/>
  </r>
  <r>
    <n v="92033928"/>
    <n v="92033928"/>
    <s v="M"/>
    <s v="LUIS"/>
    <s v="MIGUEL"/>
    <s v="DE LA OSSA"/>
    <s v="GARRIDO"/>
    <d v="1984-09-25T00:00:00"/>
    <s v="KJM655"/>
    <n v="0"/>
    <s v="BARRANQUILLA"/>
    <n v="8"/>
    <s v="ATLANTICO"/>
    <m/>
    <n v="3103614784"/>
    <n v="3015545474"/>
    <m/>
    <m/>
    <m/>
    <s v="31/10/2025"/>
    <n v="10"/>
    <n v="31"/>
    <n v="2013"/>
    <s v="CERATO FORTE 1.6 MT 1600CC 2AB ABS"/>
    <s v="G4FCCH298388"/>
    <s v="KNAFW411AD5785674"/>
    <n v="4601119"/>
    <s v="KIA"/>
    <s v="KIA CERATO "/>
    <n v="4.6764595392953932E-2"/>
    <n v="36900000"/>
    <s v="SURAMERICANA"/>
    <s v="AUTOMOVIL"/>
    <s v="PARTICULAR"/>
    <s v="delaossagarrido@gmail.com"/>
    <n v="29942887"/>
    <n v="1725613.57"/>
    <n v="1430095.44"/>
    <m/>
    <m/>
    <m/>
    <n v="30004239"/>
    <n v="1590370.07"/>
    <n v="1316445.44"/>
    <m/>
    <m/>
    <m/>
    <s v=""/>
    <s v=""/>
    <s v=""/>
    <m/>
    <m/>
    <m/>
    <m/>
    <m/>
    <m/>
    <m/>
    <m/>
    <m/>
    <x v="0"/>
    <s v="COS"/>
  </r>
  <r>
    <n v="1122118596"/>
    <n v="1122118596"/>
    <s v="F"/>
    <s v="VIVIANA"/>
    <s v="INES"/>
    <s v="MORALES"/>
    <s v="ALVAREZ"/>
    <d v="1987-02-14T00:00:00"/>
    <s v="LIQ573"/>
    <n v="50001"/>
    <s v="VILLAVICENCIO"/>
    <n v="50"/>
    <s v="META"/>
    <m/>
    <n v="3163556017"/>
    <n v="3125922477"/>
    <m/>
    <m/>
    <m/>
    <s v="30/10/2025"/>
    <n v="10"/>
    <n v="30"/>
    <n v="2023"/>
    <s v="TRACKER [2] PREMIER TP 1200CC T CT"/>
    <s v="L4H223344442"/>
    <s v="8AGEP76C0PR132304"/>
    <n v="1606249"/>
    <s v="CHEVROLET"/>
    <s v="CHEVROLET TRACKER "/>
    <n v="2.6974683393070489E-2"/>
    <n v="83700000"/>
    <s v="MAPFRE"/>
    <s v="CAMIONETAPASAJ"/>
    <s v="PARTICULAR"/>
    <n v="0"/>
    <n v="161946707"/>
    <n v="2257781"/>
    <n v="1877294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252636"/>
    <n v="52252636"/>
    <s v="F"/>
    <s v="DIANA"/>
    <s v="CONSTANZA"/>
    <s v="RODRIGUEZ"/>
    <s v="MATEUS"/>
    <d v="1974-10-07T00:00:00"/>
    <s v="JXX362"/>
    <n v="0"/>
    <s v="BOGOTA"/>
    <n v="25"/>
    <s v="BOGOTA"/>
    <m/>
    <n v="3002108727"/>
    <n v="0"/>
    <m/>
    <m/>
    <m/>
    <s v="07/10/2025"/>
    <n v="10"/>
    <n v="7"/>
    <n v="2021"/>
    <s v="HILUX [8] [2 FL 2.4L AT 2400CC TD 7A"/>
    <s v="2GDC857074"/>
    <s v="8AJKB3CD2M1632547"/>
    <n v="9021084"/>
    <s v="TOYOTA"/>
    <s v="TOYOTA HILUX "/>
    <n v="1.4805504807692308E-2"/>
    <n v="166400000"/>
    <s v="MAPFRE"/>
    <s v="PICKUPDOBLECAB"/>
    <s v="PARTICULAR"/>
    <s v="dcrodriguezm@gmail.com"/>
    <n v="161808696"/>
    <n v="2463636"/>
    <n v="2050282.6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3861878"/>
    <n v="13861878"/>
    <s v="M"/>
    <s v="JAIME"/>
    <n v="0"/>
    <s v="ECHEVERRIA"/>
    <s v="RODRIGUEZ"/>
    <d v="1899-12-30T00:00:00"/>
    <s v="FZU610"/>
    <n v="0"/>
    <s v="BOGOTA"/>
    <n v="25"/>
    <s v="BOGOTA"/>
    <m/>
    <n v="3153086865"/>
    <n v="0"/>
    <m/>
    <m/>
    <m/>
    <s v="21/10/2025"/>
    <n v="10"/>
    <n v="21"/>
    <n v="2020"/>
    <s v="3008 [2] ACTIVE TP 1600CC T R17"/>
    <s v="NULL"/>
    <s v="VF3M45GYVLS000294"/>
    <n v="6806041"/>
    <s v="PEUGEOT"/>
    <s v="PEUGEOT 3008 "/>
    <n v="1.8473907910271547E-2"/>
    <n v="84700000"/>
    <s v="EQUIDAD"/>
    <s v="CAMIONETAPASAJ"/>
    <s v="PARTICULAR"/>
    <s v="jaime_echeverria@hotmail.com"/>
    <n v="161816076"/>
    <n v="1564740"/>
    <n v="1294907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528716"/>
    <n v="10528716"/>
    <s v="M"/>
    <s v="JAIRO"/>
    <s v="HERNEY"/>
    <s v="DORADO"/>
    <s v="AGREDO"/>
    <d v="1954-10-22T00:00:00"/>
    <s v="LRO696"/>
    <n v="5266"/>
    <s v="ENVIGADO"/>
    <n v="5"/>
    <s v="ANTIOQUIA"/>
    <m/>
    <n v="3002472438"/>
    <n v="0"/>
    <m/>
    <m/>
    <m/>
    <s v="10/10/2025"/>
    <n v="10"/>
    <n v="10"/>
    <n v="2023"/>
    <s v="2 [2] [FL] GRAND TOURING L TP 1500CC 6AB T"/>
    <s v="P540628977"/>
    <s v="3MDDJ2SAAPM406005"/>
    <n v="5601200"/>
    <s v="MAZDA"/>
    <s v="MAZDA 2 "/>
    <n v="2.6257299630086314E-2"/>
    <n v="81100000"/>
    <s v="ALLIANZ"/>
    <s v="AUTOMOVIL"/>
    <s v="PARTICULAR"/>
    <n v="0"/>
    <n v="161814055"/>
    <n v="2129467"/>
    <n v="1769467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4029403"/>
    <n v="1144029403"/>
    <s v="M"/>
    <s v="JOHAN"/>
    <s v="SEBASTIAN"/>
    <s v="VELASCO"/>
    <s v="ZAMORA"/>
    <d v="1989-09-30T00:00:00"/>
    <s v="HIT485"/>
    <n v="76001"/>
    <s v="CALI"/>
    <n v="76"/>
    <s v="VALLE DEL CAUCA"/>
    <m/>
    <n v="3108400692"/>
    <n v="0"/>
    <m/>
    <m/>
    <m/>
    <s v="09/10/2025"/>
    <n v="10"/>
    <n v="9"/>
    <n v="2014"/>
    <s v="GRAND VITARA [3 SZ GLX SPORT AT 2400CC 5P 4X"/>
    <s v="J24B1231700"/>
    <s v="JS3TD04V4E4100496"/>
    <n v="8808033"/>
    <s v="SUZUKI"/>
    <s v="SUZUKI GRAND "/>
    <n v="3.7656329365079365E-2"/>
    <n v="50400000"/>
    <s v="HDI-LIBERTY"/>
    <s v="CAMPERO"/>
    <s v="PARTICULAR"/>
    <n v="0"/>
    <n v="161786659"/>
    <n v="1897879"/>
    <n v="1574856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739642"/>
    <n v="32739642"/>
    <s v="F"/>
    <s v="KARINA"/>
    <s v="ESTHER"/>
    <s v="MEDINA"/>
    <s v="PINO"/>
    <d v="1970-08-25T00:00:00"/>
    <s v="KQM444"/>
    <n v="0"/>
    <s v="BOGOTA"/>
    <n v="25"/>
    <s v="BOGOTA"/>
    <m/>
    <n v="3164507097"/>
    <n v="0"/>
    <m/>
    <m/>
    <m/>
    <s v="13/10/2025"/>
    <n v="10"/>
    <n v="13"/>
    <n v="2022"/>
    <s v="ONIX [2] PREMIER TP 1000CC T 4P 6AB A"/>
    <s v="L4F220244085"/>
    <s v="9BGEP69K0NG186582"/>
    <n v="1601344"/>
    <s v="CHEVROLET"/>
    <s v="CHEVROLET ONIX "/>
    <n v="2.1658732E-2"/>
    <n v="57500000"/>
    <s v="MAPFRE"/>
    <s v="AUTOMOVIL"/>
    <s v="PARTICULAR"/>
    <n v="0"/>
    <n v="29946837"/>
    <n v="1245377.0900000001"/>
    <n v="1026535.37"/>
    <m/>
    <m/>
    <m/>
    <n v="30006209"/>
    <n v="1727290.84"/>
    <n v="1431504.91"/>
    <m/>
    <m/>
    <m/>
    <s v=""/>
    <s v=""/>
    <s v=""/>
    <m/>
    <m/>
    <m/>
    <m/>
    <m/>
    <m/>
    <m/>
    <m/>
    <m/>
    <x v="1"/>
    <s v="COS"/>
  </r>
  <r>
    <n v="7725085"/>
    <n v="7725085"/>
    <s v="M"/>
    <s v="MARLIO"/>
    <s v="FERNANDO"/>
    <s v="TINOCO"/>
    <s v="ROUILLE"/>
    <d v="1983-02-06T00:00:00"/>
    <s v="GQZ194"/>
    <n v="41001"/>
    <s v="NEIVA"/>
    <n v="41"/>
    <s v="HUILA"/>
    <m/>
    <n v="3212184623"/>
    <n v="3214468063"/>
    <m/>
    <m/>
    <m/>
    <s v="08/10/2025"/>
    <n v="10"/>
    <n v="8"/>
    <n v="2020"/>
    <s v="X TRAIL [T32] EXCLUSIVE TP 2500CC 6AB A"/>
    <s v="QR25554127M"/>
    <s v="JN1JBNT32Z0031688"/>
    <n v="6408114"/>
    <s v="NISSAN"/>
    <s v="NISSAN X "/>
    <n v="2.5899039179104476E-2"/>
    <n v="107200000"/>
    <s v="HDI-LIBERTY"/>
    <s v="CAMPERO"/>
    <s v="PARTICULAR"/>
    <s v="marliorouille31@gmail.com"/>
    <n v="161815317"/>
    <n v="2776377"/>
    <n v="2313090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53547"/>
    <n v="79953547"/>
    <s v="M"/>
    <s v="JUAN"/>
    <s v="GABRIEL"/>
    <s v="MENDEZ"/>
    <s v="CORTES"/>
    <d v="1978-12-16T00:00:00"/>
    <s v="LMX009"/>
    <n v="0"/>
    <s v="BOGOTA"/>
    <n v="25"/>
    <s v="BOGOTA"/>
    <m/>
    <n v="3005579072"/>
    <n v="0"/>
    <m/>
    <m/>
    <m/>
    <s v="24/10/2025"/>
    <n v="10"/>
    <n v="24"/>
    <n v="2023"/>
    <s v="COROLLA CROSS SE-G HYBRID TP 1800CC 7AB 4X2 CT"/>
    <s v="2ZR2R89692"/>
    <s v="9BRKZAAG5P0640613"/>
    <n v="9006179"/>
    <s v="TOYOTA"/>
    <s v="TOYOTA COROLLA "/>
    <n v="1.6673158603896104E-2"/>
    <n v="123200000"/>
    <s v="HDI-LIBERTY"/>
    <s v="CAMIONETA PASAJEROS"/>
    <s v="PARTICULAR"/>
    <n v="0"/>
    <n v="29955909"/>
    <n v="2054133.14"/>
    <n v="1706162.3"/>
    <m/>
    <m/>
    <m/>
    <s v=""/>
    <s v=""/>
    <s v=""/>
    <m/>
    <m/>
    <m/>
    <n v="30038201"/>
    <n v="3393434.8"/>
    <n v="2831625.88"/>
    <m/>
    <m/>
    <m/>
    <m/>
    <m/>
    <m/>
    <m/>
    <m/>
    <m/>
    <x v="3"/>
    <s v="COS"/>
  </r>
  <r>
    <n v="52227159"/>
    <n v="52227159"/>
    <s v="F"/>
    <s v="LINDA"/>
    <s v="ADRIANA"/>
    <s v="AYALA"/>
    <s v="CRISTANCHO"/>
    <d v="1975-06-08T00:00:00"/>
    <s v="HKX268"/>
    <n v="0"/>
    <s v="BOGOTA"/>
    <n v="25"/>
    <s v="BOGOTA"/>
    <m/>
    <n v="3175170456"/>
    <n v="3223734283"/>
    <m/>
    <m/>
    <m/>
    <s v="10/10/2025"/>
    <n v="10"/>
    <n v="10"/>
    <n v="2014"/>
    <s v="SPORTAGE [3] REVOLUTION MT 2000CC 2AB A"/>
    <s v="G4KDDH443287"/>
    <s v="KNAPB811BE7538337"/>
    <n v="4606068"/>
    <s v="KIA"/>
    <s v="KIA SPORTAGE "/>
    <n v="2.4944205128205128E-2"/>
    <n v="58500000"/>
    <s v="ALLIANZ"/>
    <s v="CAMIONETAPASAJ"/>
    <s v="PARTICULAR"/>
    <s v="linda_ayalac@hotmail.com"/>
    <n v="161844505"/>
    <n v="1459236"/>
    <n v="1206248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219456"/>
    <n v="71219456"/>
    <s v="M"/>
    <s v="JOSE"/>
    <s v="ALFREDO"/>
    <s v="CHAVARRIA"/>
    <s v="LOAIZA"/>
    <d v="1979-10-04T00:00:00"/>
    <s v="GEY181"/>
    <n v="5088"/>
    <s v="BELLO"/>
    <n v="5"/>
    <s v="ANTIOQUIA"/>
    <m/>
    <n v="3113365617"/>
    <n v="0"/>
    <m/>
    <m/>
    <m/>
    <s v="05/10/2025"/>
    <n v="10"/>
    <n v="5"/>
    <n v="2020"/>
    <s v="LOGAN [2] EXPRESSION / LIFE + MT 1600CC AA 8V 2AB"/>
    <s v="A812UF45040"/>
    <s v="9FB4SREB4LM001522"/>
    <n v="8001189"/>
    <s v="RENAULT"/>
    <s v="RENAULT LOGAN "/>
    <n v="3.3302992457420924E-2"/>
    <n v="41100000"/>
    <s v="PREVISORA"/>
    <s v="AUTOMOVIL"/>
    <s v="PARTICULAR"/>
    <s v="alfre.chavarria.jose@gmail.com"/>
    <n v="29929637"/>
    <n v="1368752.99"/>
    <n v="1130212.6000000001"/>
    <m/>
    <m/>
    <m/>
    <n v="29994856"/>
    <n v="2006074.26"/>
    <n v="1665776.69"/>
    <m/>
    <m/>
    <m/>
    <s v=""/>
    <s v=""/>
    <s v=""/>
    <m/>
    <m/>
    <m/>
    <m/>
    <m/>
    <m/>
    <m/>
    <m/>
    <m/>
    <x v="0"/>
    <s v="COS"/>
  </r>
  <r>
    <n v="36309459"/>
    <n v="36309459"/>
    <s v="F"/>
    <s v="ANGELICA"/>
    <n v="0"/>
    <s v="NUÃ‘EZ"/>
    <s v="USECHE"/>
    <d v="1982-10-26T00:00:00"/>
    <s v="IVU915"/>
    <n v="0"/>
    <s v="BOGOTA"/>
    <n v="25"/>
    <s v="BOGOTA"/>
    <m/>
    <n v="3158395917"/>
    <n v="3102060719"/>
    <m/>
    <m/>
    <m/>
    <s v="25/10/2025"/>
    <n v="10"/>
    <n v="25"/>
    <n v="2016"/>
    <s v="RIO SPICE R  1.4 TP 1400CC 5P 2AB AA"/>
    <s v="G4LAFP069966"/>
    <s v="KNADN511AG6743649"/>
    <n v="4601204"/>
    <s v="KIA"/>
    <s v="KIA RIO "/>
    <n v="3.2675320689655174E-2"/>
    <n v="40600000"/>
    <s v="SURAMERICANA"/>
    <s v="AUTOMOVIL"/>
    <s v="PARTICULAR"/>
    <s v="angelik_nuezco2@hotmail.com"/>
    <n v="29933109"/>
    <n v="1326618.02"/>
    <n v="1094805.06"/>
    <m/>
    <m/>
    <m/>
    <n v="29999439"/>
    <n v="1341322.92"/>
    <n v="1107162.1200000001"/>
    <m/>
    <m/>
    <m/>
    <s v=""/>
    <s v=""/>
    <s v=""/>
    <m/>
    <m/>
    <m/>
    <m/>
    <m/>
    <m/>
    <m/>
    <m/>
    <m/>
    <x v="0"/>
    <s v="COS"/>
  </r>
  <r>
    <n v="51578355"/>
    <n v="51578355"/>
    <s v="F"/>
    <s v="MARIBEL"/>
    <n v="0"/>
    <s v="GARCIA"/>
    <s v="SANCHEZ"/>
    <d v="1961-09-16T00:00:00"/>
    <s v="IDO912"/>
    <n v="0"/>
    <s v="BOGOTA"/>
    <n v="25"/>
    <s v="BOGOTA"/>
    <m/>
    <n v="3124549739"/>
    <n v="3186202222"/>
    <m/>
    <m/>
    <m/>
    <s v="14/10/2025"/>
    <n v="10"/>
    <n v="14"/>
    <n v="2022"/>
    <s v="DUSTER [2] INTENS MT 1600CC 4X2"/>
    <s v="J759Q083616"/>
    <s v="9FBHJD204NM086534"/>
    <n v="8006065"/>
    <s v="RENAULT"/>
    <s v="RENAULT DUSTER "/>
    <n v="2.5653687752355315E-2"/>
    <n v="74300000"/>
    <s v="MAPFRE"/>
    <s v="CAMIONETAPASAJ"/>
    <s v="PARTICULAR"/>
    <n v="0"/>
    <n v="161847494"/>
    <n v="1906069"/>
    <n v="1581738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642720"/>
    <n v="79642720"/>
    <s v="M"/>
    <s v="RODRIGO"/>
    <s v="ALEXANDER"/>
    <s v="BUITRAGO"/>
    <s v="LOZANO"/>
    <d v="1972-10-06T00:00:00"/>
    <s v="GBW865"/>
    <n v="0"/>
    <s v="CHIA"/>
    <n v="25"/>
    <s v="CUNDINAMARCA"/>
    <m/>
    <n v="3158593917"/>
    <n v="3212101010"/>
    <m/>
    <m/>
    <m/>
    <s v="13/10/2026"/>
    <n v="10"/>
    <n v="13"/>
    <n v="2020"/>
    <s v="SPORTAGE [4] [F DESIRE TP 2000CC 2AB A"/>
    <s v="G4NAKH004940"/>
    <s v="U5YPG81ABLL715570"/>
    <n v="4606121"/>
    <s v="KIA"/>
    <s v="KIA SPORTAGE "/>
    <n v="2.1723629629629631E-2"/>
    <n v="94500000"/>
    <s v="BOLIVAR"/>
    <s v="CAMIONETAPASAJ"/>
    <s v="PARTICULAR"/>
    <s v="rodri.buitrago88@gmail.com"/>
    <n v="161810255"/>
    <n v="2052883"/>
    <n v="1705111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82737"/>
    <n v="79782737"/>
    <s v="M"/>
    <s v="CARLOS"/>
    <n v="0"/>
    <s v="GIRALDO"/>
    <s v="RESTREPO"/>
    <d v="1970-10-18T00:00:00"/>
    <s v="KNY375"/>
    <n v="0"/>
    <s v="BOGOTA"/>
    <n v="25"/>
    <s v="BOGOTA"/>
    <m/>
    <n v="3105534385"/>
    <n v="0"/>
    <m/>
    <m/>
    <m/>
    <s v="18/10/2025"/>
    <n v="10"/>
    <n v="18"/>
    <n v="2022"/>
    <s v="SANDERO [2] [FL LIFE MT 1600CC 8V AA"/>
    <s v="A812UG69032"/>
    <s v="9FB5SREB4NM901868"/>
    <n v="8001205"/>
    <s v="RENAULT"/>
    <s v="RENAULT SANDERO "/>
    <n v="4.1150415800415799E-2"/>
    <n v="48100000"/>
    <s v="MAPFRE"/>
    <s v="AUTOMOVIL"/>
    <s v="PARTICULAR"/>
    <n v="0"/>
    <n v="161905367"/>
    <n v="1979335"/>
    <n v="1643306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93443"/>
    <n v="42893443"/>
    <s v="F"/>
    <s v="PATRICIA"/>
    <n v="0"/>
    <s v="VELEZ"/>
    <s v="RESTREPO"/>
    <d v="1967-07-21T00:00:00"/>
    <s v="HKZ167"/>
    <n v="0"/>
    <s v="BOGOTA"/>
    <n v="25"/>
    <s v="BOGOTA"/>
    <m/>
    <n v="3124513144"/>
    <n v="3124513140"/>
    <m/>
    <m/>
    <m/>
    <s v="09/10/2025"/>
    <n v="10"/>
    <n v="9"/>
    <n v="2014"/>
    <s v="A6 C7 2.0 TFSI TP 2000CC T"/>
    <s v="CDN331548"/>
    <s v="WAUZZZ4G0EN000743"/>
    <n v="601144"/>
    <s v="AUDI"/>
    <s v="AUDI A6 "/>
    <n v="2.058991974317817E-2"/>
    <n v="62300000"/>
    <s v="MAPFRE"/>
    <s v="AUTOMOVIL"/>
    <s v="PARTICULAR"/>
    <s v="patyvelez67@gmail.com"/>
    <n v="161902571"/>
    <n v="1282752"/>
    <n v="1057942.83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73660"/>
    <n v="9873660"/>
    <s v="M"/>
    <s v="ANDREY"/>
    <n v="0"/>
    <s v="RAMIREZ"/>
    <s v="OSPINA"/>
    <d v="1982-02-11T00:00:00"/>
    <s v="EPZ330"/>
    <n v="0"/>
    <s v="CHIA"/>
    <n v="25"/>
    <s v="CUNDINAMARCA"/>
    <m/>
    <n v="3217013200"/>
    <n v="0"/>
    <m/>
    <m/>
    <m/>
    <s v="21/10/2025"/>
    <n v="10"/>
    <n v="21"/>
    <n v="2019"/>
    <s v="SPORTAGE [4] VIBRANT TP 2000CC 6AB A"/>
    <s v="G4NAJH007422"/>
    <s v="U5YPH81ABKL530474"/>
    <n v="4606109"/>
    <s v="KIA"/>
    <s v="KIA SPORTAGE "/>
    <n v="1.6048205980066444E-2"/>
    <n v="90300000"/>
    <s v="BOLIVAR"/>
    <s v="CAMIONETAPASAJ"/>
    <s v="PARTICULAR"/>
    <s v="nanosoto11@hotmail.com"/>
    <n v="161810630"/>
    <n v="1449153"/>
    <n v="1197775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40991"/>
    <n v="51740991"/>
    <s v="F"/>
    <s v="OLGA"/>
    <s v="MARINA"/>
    <s v="BOTERO"/>
    <s v="LIZARAZO"/>
    <d v="1964-07-18T00:00:00"/>
    <s v="IFO238"/>
    <n v="0"/>
    <s v="BOGOTA"/>
    <n v="25"/>
    <s v="BOGOTA"/>
    <m/>
    <n v="3132245481"/>
    <n v="3142193984"/>
    <m/>
    <m/>
    <m/>
    <s v="28/10/2025"/>
    <n v="10"/>
    <n v="28"/>
    <n v="2016"/>
    <s v="DUSTER EXPRESSION MT 1600CC 4X2"/>
    <s v="A690Q264679"/>
    <s v="9FBHSRAA5GM841081"/>
    <n v="8006033"/>
    <s v="RENAULT"/>
    <s v="RENAULT DUSTER "/>
    <n v="2.8885680190930789E-2"/>
    <n v="41900000"/>
    <s v="MAPFRE"/>
    <s v="CAMIONETAPASAJ"/>
    <s v="PARTICULAR"/>
    <s v="ombotero@englishschool.edu.co"/>
    <n v="161813458"/>
    <n v="1210310"/>
    <n v="997066.8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461264"/>
    <n v="32461264"/>
    <s v="F"/>
    <s v="MERCEDEZ"/>
    <n v="0"/>
    <s v="GONZALEZ"/>
    <s v="DE LLANO"/>
    <d v="1949-10-08T00:00:00"/>
    <s v="KKT690"/>
    <n v="0"/>
    <s v="BOGOTA"/>
    <n v="25"/>
    <s v="BOGOTA"/>
    <m/>
    <n v="3115992013"/>
    <n v="0"/>
    <m/>
    <m/>
    <m/>
    <s v="03/10/2025"/>
    <n v="10"/>
    <n v="3"/>
    <n v="2012"/>
    <s v="TIIDA SD PREMIUM MT 1800CC 2 AB"/>
    <s v="MR18688705H"/>
    <s v="3N1BC1AD7ZK103383"/>
    <n v="6401154"/>
    <s v="NISSAN"/>
    <s v="NISSAN TIIDA "/>
    <n v="4.2821660777385161E-2"/>
    <n v="28300000"/>
    <s v="MAPFRE"/>
    <s v="AUTOMOVIL"/>
    <s v="PARTICULAR"/>
    <s v="mercedesgonzalezbga@gmail.com"/>
    <n v="161898913"/>
    <n v="1211853"/>
    <n v="998363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48029"/>
    <n v="79548029"/>
    <s v="M"/>
    <s v="JORGE"/>
    <s v="ELIECER"/>
    <s v="GAITAN"/>
    <s v="TORRES"/>
    <d v="1971-05-14T00:00:00"/>
    <s v="NJT543"/>
    <n v="0"/>
    <s v="BOGOTA"/>
    <n v="25"/>
    <s v="BOGOTA"/>
    <m/>
    <n v="3104772561"/>
    <n v="3102103448"/>
    <m/>
    <m/>
    <m/>
    <s v="18/10/2025"/>
    <n v="10"/>
    <n v="18"/>
    <n v="2025"/>
    <s v="PRADO [LC 250] FIRST EDITION [ TP 2400CC CT TC"/>
    <s v="T24A5A04839"/>
    <s v="JTEAACAJ7S50000279"/>
    <n v="9008257"/>
    <s v="TOYOTA"/>
    <s v="TOYOTA PRADO "/>
    <n v="1.1218450782997763E-2"/>
    <n v="357600000"/>
    <s v="MAPFRE"/>
    <s v="CAMPERO"/>
    <s v="PARTICULAR"/>
    <s v="ingjgaitan@gmail.com"/>
    <n v="161905440"/>
    <n v="4011718"/>
    <n v="3351191.75"/>
    <m/>
    <m/>
    <m/>
    <s v=""/>
    <s v=""/>
    <s v=""/>
    <m/>
    <m/>
    <m/>
    <s v=""/>
    <s v=""/>
    <s v=""/>
    <m/>
    <m/>
    <m/>
    <m/>
    <m/>
    <m/>
    <m/>
    <m/>
    <m/>
    <x v="2"/>
    <s v="COS"/>
  </r>
  <r>
    <n v="41382784"/>
    <n v="41382784"/>
    <s v="F"/>
    <s v="MARTHA"/>
    <s v="LUCIA"/>
    <s v="LEGUIZAMO"/>
    <s v="ROJAS"/>
    <d v="1946-11-18T00:00:00"/>
    <s v="RKK123"/>
    <n v="25781"/>
    <s v="SUTATAUSA"/>
    <n v="25"/>
    <s v="CUNDINAMARCA"/>
    <m/>
    <n v="3138170012"/>
    <n v="0"/>
    <m/>
    <m/>
    <m/>
    <s v="04/10/2025"/>
    <n v="10"/>
    <n v="4"/>
    <n v="2012"/>
    <s v="ALTEA STYLE 1.8 TFSI TP 1800CC T"/>
    <s v="CDA213674"/>
    <s v="VSSZZZ5PZCR000037"/>
    <n v="8206005"/>
    <s v="SEAT"/>
    <s v="SEAT ALTEA "/>
    <n v="3.6567434402332365E-2"/>
    <n v="34300000"/>
    <s v="HDI-LIBERTY"/>
    <s v="CAMIONETAPASAJ"/>
    <s v="PARTICULAR"/>
    <s v="leguizamomartha@gmail.com"/>
    <n v="161910146"/>
    <n v="1254263"/>
    <n v="1034002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161760"/>
    <n v="91161760"/>
    <s v="M"/>
    <s v="WILLIAM"/>
    <s v="ALBERTO"/>
    <s v="ESTEVEZ"/>
    <s v="BADILLO"/>
    <d v="1983-02-10T00:00:00"/>
    <s v="NQR654"/>
    <n v="68276"/>
    <s v="FLORIDABLANCA"/>
    <n v="68"/>
    <s v="SANTANDER"/>
    <m/>
    <n v="3178726094"/>
    <n v="3023716864"/>
    <m/>
    <m/>
    <m/>
    <s v="31/10/2025"/>
    <n v="10"/>
    <n v="31"/>
    <n v="2025"/>
    <s v="STEPWAY [2] [FL] INTENS MT 1600CC 16V AA 4AB"/>
    <s v="J759Q309964"/>
    <s v="9FB5SR0E7SM097017"/>
    <n v="8001210"/>
    <s v="RENAULT"/>
    <s v="RENAULT STEPWAY "/>
    <n v="2.6767292970822278E-2"/>
    <n v="75400000"/>
    <s v="MAPFRE"/>
    <s v="AUTOMOVIL"/>
    <s v="PARTICULAR"/>
    <s v="yeimi_juliana@hotmail.com"/>
    <n v="29941373"/>
    <n v="2018253.89"/>
    <n v="1676011.67"/>
    <m/>
    <m/>
    <m/>
    <s v=""/>
    <s v=""/>
    <s v=""/>
    <m/>
    <m/>
    <m/>
    <n v="30053493"/>
    <n v="2226644.06"/>
    <n v="1851129.46"/>
    <m/>
    <m/>
    <m/>
    <m/>
    <m/>
    <m/>
    <m/>
    <m/>
    <m/>
    <x v="0"/>
    <s v="COS"/>
  </r>
  <r>
    <n v="28738611"/>
    <n v="28738611"/>
    <s v="F"/>
    <s v="BEATRIZ"/>
    <n v="0"/>
    <s v="SALAZAR"/>
    <s v="GRISALES"/>
    <d v="1956-01-28T00:00:00"/>
    <s v="LXZ926"/>
    <n v="17001"/>
    <s v="MANIZALES"/>
    <n v="17"/>
    <s v="CALDAS"/>
    <m/>
    <n v="3123511455"/>
    <n v="3113072983"/>
    <m/>
    <m/>
    <m/>
    <s v="07/10/2025"/>
    <n v="10"/>
    <n v="7"/>
    <n v="2025"/>
    <s v="COROLLA CROSS [FL] SE-G HYBRID TP 1800CC 7AB 4"/>
    <s v="2ZR3A61447"/>
    <s v="9BRKZAAG9S0699138"/>
    <n v="9006197"/>
    <s v="TOYOTA"/>
    <s v="TOYOTA COROLLA "/>
    <n v="1.1347670946915352E-2"/>
    <n v="139400000"/>
    <s v="MAPFRE"/>
    <s v="CAMIONETA PASAJEROS"/>
    <s v="PARTICULAR"/>
    <s v="besagri28@hotmail.com"/>
    <n v="29925093"/>
    <n v="1581865.33"/>
    <n v="1309298.6000000001"/>
    <m/>
    <m/>
    <m/>
    <s v=""/>
    <s v=""/>
    <s v=""/>
    <m/>
    <m/>
    <m/>
    <n v="30036429"/>
    <n v="1524899.65"/>
    <n v="1261428.28"/>
    <m/>
    <m/>
    <m/>
    <m/>
    <m/>
    <m/>
    <m/>
    <m/>
    <m/>
    <x v="2"/>
    <s v="COS"/>
  </r>
  <r>
    <n v="1067400921"/>
    <n v="1067400921"/>
    <s v="M"/>
    <s v="JOSE"/>
    <s v="FERNANDO"/>
    <s v="LOPEZ"/>
    <s v="MIRANDA"/>
    <d v="1986-12-22T00:00:00"/>
    <s v="IAY588"/>
    <n v="0"/>
    <s v="BOGOTA"/>
    <n v="25"/>
    <s v="BOGOTA"/>
    <m/>
    <n v="3007031951"/>
    <n v="0"/>
    <m/>
    <m/>
    <m/>
    <s v="09/10/2025"/>
    <n v="10"/>
    <n v="9"/>
    <n v="2016"/>
    <s v="CX5 [FL] TOURING TP 2000CC CR"/>
    <s v="PE30749188"/>
    <s v="JM8KE2W75G0304477"/>
    <n v="5606079"/>
    <s v="MAZDA"/>
    <s v="MAZDA CX5 "/>
    <n v="3.1553344398907106E-2"/>
    <n v="73200000"/>
    <s v="EQUIDAD"/>
    <s v="CAMIONETA PASAJEROS"/>
    <s v="PARTICULAR"/>
    <s v="josefernando2212.66@gmail.com"/>
    <n v="29929129"/>
    <n v="2309704.81"/>
    <n v="1920928.41"/>
    <m/>
    <m/>
    <m/>
    <s v=""/>
    <s v=""/>
    <s v=""/>
    <m/>
    <m/>
    <m/>
    <n v="30044723"/>
    <n v="2738815.18"/>
    <n v="2281525.36"/>
    <m/>
    <m/>
    <m/>
    <m/>
    <m/>
    <m/>
    <m/>
    <m/>
    <m/>
    <x v="0"/>
    <s v="COS"/>
  </r>
  <r>
    <n v="39783435"/>
    <n v="39783435"/>
    <s v="F"/>
    <s v="LUZ"/>
    <s v="HERLINDA"/>
    <s v="RIVERA"/>
    <s v="URBINA"/>
    <d v="1967-08-23T00:00:00"/>
    <s v="NUZ910"/>
    <n v="0"/>
    <s v="BOGOTA"/>
    <n v="25"/>
    <s v="BOGOTA"/>
    <m/>
    <n v="3115179795"/>
    <n v="0"/>
    <m/>
    <m/>
    <m/>
    <s v="05/10/2025"/>
    <n v="10"/>
    <n v="5"/>
    <n v="2024"/>
    <s v="SWIFT [4] HYBRID MT 1200CC 5P 6A"/>
    <s v="K12C5841375"/>
    <s v="JS2ZC53S5R6405604"/>
    <n v="8801057"/>
    <s v="SUZUKI"/>
    <s v="SUZUKI SWIFT "/>
    <n v="3.025395588235294E-2"/>
    <n v="68000000"/>
    <s v="ALLIANZ"/>
    <s v="AUTOMOVIL"/>
    <s v="PARTICULAR"/>
    <n v="0"/>
    <n v="161806404"/>
    <n v="2057269"/>
    <n v="1708797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31725"/>
    <n v="79331725"/>
    <s v="M"/>
    <s v="JOHN"/>
    <s v="JAIRO"/>
    <s v="PAEZ"/>
    <s v="GONZALEZ"/>
    <d v="1964-02-12T00:00:00"/>
    <s v="HCU481"/>
    <n v="0"/>
    <s v="BOGOTA"/>
    <n v="25"/>
    <s v="BOGOTA"/>
    <m/>
    <n v="3002096195"/>
    <n v="0"/>
    <m/>
    <m/>
    <m/>
    <s v="10/10/2025"/>
    <n v="10"/>
    <n v="10"/>
    <n v="2014"/>
    <s v="AVEO FAMILY MT 1500CC 4P SA"/>
    <s v="F15S34667721"/>
    <s v="9GATD51Y7EB002191"/>
    <n v="1601224"/>
    <s v="CHEVROLET"/>
    <s v="CHEVROLET AVEO "/>
    <n v="4.5768490566037733E-2"/>
    <n v="26500000"/>
    <s v="ALLIANZ"/>
    <s v="AUTOMOVIL"/>
    <s v="PARTICULAR"/>
    <s v="johnjp777@yahoo.com"/>
    <n v="161911502"/>
    <n v="1212865"/>
    <n v="999214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21942"/>
    <n v="1019021942"/>
    <s v="F"/>
    <s v="DIANA"/>
    <s v="CAROLINA"/>
    <s v="LOPEZ"/>
    <s v="MATEUS"/>
    <d v="1988-03-14T00:00:00"/>
    <s v="EJR898"/>
    <n v="0"/>
    <s v="BOGOTA"/>
    <n v="25"/>
    <s v="BOGOTA"/>
    <m/>
    <n v="3016328005"/>
    <n v="3156704282"/>
    <m/>
    <m/>
    <m/>
    <s v="05/10/2026"/>
    <n v="10"/>
    <n v="5"/>
    <n v="2018"/>
    <s v="GLE 250  [W166] CDI 4MATIC TP 2200CC TD"/>
    <n v="65196034168772"/>
    <s v="WDC1660041A992674"/>
    <n v="5806051"/>
    <s v="MERCEDES BENZ"/>
    <s v="MERCEDES BENZ GLE "/>
    <n v="2.670442341637011E-2"/>
    <n v="140500000"/>
    <s v="BOLIVAR"/>
    <s v="CAMIONETA PASAJEROS"/>
    <s v="PARTICULAR"/>
    <s v="dianislm@yahoo.es"/>
    <n v="29959759"/>
    <n v="3751971.49"/>
    <n v="3132917.22"/>
    <m/>
    <m/>
    <m/>
    <s v=""/>
    <s v=""/>
    <s v=""/>
    <m/>
    <m/>
    <m/>
    <n v="30045977"/>
    <n v="4681378.04"/>
    <n v="3913931.13"/>
    <m/>
    <m/>
    <m/>
    <m/>
    <m/>
    <m/>
    <m/>
    <m/>
    <m/>
    <x v="0"/>
    <s v="COS"/>
  </r>
  <r>
    <n v="32873844"/>
    <n v="32873844"/>
    <s v="F"/>
    <s v="EDITH"/>
    <s v="ELENA"/>
    <s v="ROYERO"/>
    <s v="DUNCAN"/>
    <d v="1975-08-06T00:00:00"/>
    <s v="NUM021"/>
    <n v="0"/>
    <s v="BARRANQUILLA"/>
    <n v="8"/>
    <s v="ATLANTICO"/>
    <m/>
    <n v="3205663785"/>
    <n v="0"/>
    <m/>
    <m/>
    <m/>
    <s v="30/10/2025"/>
    <n v="10"/>
    <n v="30"/>
    <n v="2025"/>
    <s v="COROLLA CROSS [ SE-G HYBRID TP 1800CC 7AB 4"/>
    <s v="2ZR3B33248"/>
    <s v="9BRKZAAGXS0704315"/>
    <n v="9006197"/>
    <s v="TOYOTA"/>
    <s v="TOYOTA COROLLA "/>
    <n v="2.4723543758967001E-2"/>
    <n v="139400000"/>
    <s v="BOLIVAR"/>
    <s v="CAMIONETAPASAJ"/>
    <s v="PARTICULAR"/>
    <s v="edith.royero@gmail.com"/>
    <n v="161804606"/>
    <n v="3446462"/>
    <n v="2876186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6248787"/>
    <n v="1126248787"/>
    <s v="M"/>
    <s v="JOSMAR"/>
    <s v="JOSUE"/>
    <s v="MONTILLA"/>
    <s v="ALVARADO"/>
    <d v="1992-07-15T00:00:00"/>
    <s v="HJL283"/>
    <n v="25785"/>
    <s v="TABIO"/>
    <n v="25"/>
    <s v="CUNDINAMARCA"/>
    <m/>
    <n v="3137380275"/>
    <n v="0"/>
    <m/>
    <m/>
    <m/>
    <s v="26/10/2025"/>
    <n v="10"/>
    <n v="26"/>
    <n v="2014"/>
    <s v="LOGAN F.II DYNAMIQUE MT 1600CC"/>
    <s v="F710Q144473"/>
    <s v="9FBLSRADBEM824204"/>
    <n v="8001137"/>
    <s v="RENAULT"/>
    <s v="RENAULT LOGAN "/>
    <n v="4.9493332490974734E-2"/>
    <n v="27700000"/>
    <s v="MAPFRE"/>
    <s v="AUTOMOVIL"/>
    <s v="PARTICULAR"/>
    <s v="jossmontilla@gmail.com"/>
    <n v="29973467"/>
    <n v="1370965.31"/>
    <n v="1132071.69"/>
    <m/>
    <m/>
    <m/>
    <n v="30013268"/>
    <n v="1250205.1299999999"/>
    <n v="1030592.55"/>
    <m/>
    <m/>
    <m/>
    <s v=""/>
    <s v=""/>
    <s v=""/>
    <m/>
    <m/>
    <m/>
    <m/>
    <m/>
    <m/>
    <m/>
    <m/>
    <m/>
    <x v="0"/>
    <s v="COS"/>
  </r>
  <r>
    <n v="8106651"/>
    <n v="8106651"/>
    <s v="M"/>
    <s v="ANDRES"/>
    <s v="FELIPE"/>
    <s v="SUAREZ"/>
    <s v="HOYOS"/>
    <d v="1985-11-17T00:00:00"/>
    <s v="GEK190"/>
    <n v="5001"/>
    <s v="MEDELLIN"/>
    <n v="5"/>
    <s v="ANTIOQUIA"/>
    <m/>
    <n v="3113762412"/>
    <n v="3123762412"/>
    <m/>
    <m/>
    <m/>
    <s v="12/10/2025"/>
    <n v="10"/>
    <n v="12"/>
    <n v="2019"/>
    <s v="RANGER [5] [FL]  XLS MT 2500CC 4X2"/>
    <s v="EV2DKJ131864"/>
    <s v="8AFAR22D4KJ131864"/>
    <n v="3021080"/>
    <s v="FORD"/>
    <s v="FORD RANGER "/>
    <n v="3.7055204520396907E-2"/>
    <n v="90700000"/>
    <s v="HDI-LIBERTY"/>
    <s v="PICKUP DOBLE CABINA"/>
    <s v="PARTICULAR"/>
    <s v="moreenergyproducciones@gmail.com"/>
    <n v="29953669"/>
    <n v="3360907.05"/>
    <n v="2804291.64"/>
    <m/>
    <m/>
    <m/>
    <s v=""/>
    <s v=""/>
    <s v=""/>
    <m/>
    <m/>
    <m/>
    <n v="30033787"/>
    <n v="3453555.06"/>
    <n v="2882147.11"/>
    <m/>
    <m/>
    <m/>
    <m/>
    <m/>
    <m/>
    <m/>
    <m/>
    <m/>
    <x v="0"/>
    <s v="COS"/>
  </r>
  <r>
    <n v="19433367"/>
    <n v="19433367"/>
    <s v="M"/>
    <s v="LUIS"/>
    <s v="ALBEIRO"/>
    <s v="GIRALDO"/>
    <s v="MEJIA"/>
    <d v="1961-04-10T00:00:00"/>
    <s v="ZZX924"/>
    <n v="0"/>
    <s v="BOGOTA"/>
    <n v="25"/>
    <s v="BOGOTA"/>
    <m/>
    <n v="3115142778"/>
    <n v="0"/>
    <m/>
    <m/>
    <m/>
    <s v="15/10/2025"/>
    <n v="10"/>
    <n v="15"/>
    <n v="2014"/>
    <s v="ORLANDO LT TP 2400CC CT"/>
    <s v="LEA122840462"/>
    <s v="KL1PM9CT8EK500424"/>
    <n v="1606225"/>
    <s v="CHEVROLET"/>
    <s v="CHEVROLET ORLANDO "/>
    <n v="3.0837587064676618E-2"/>
    <n v="40200000"/>
    <s v="MAPFRE"/>
    <s v="CAMIONETAPASAJ"/>
    <s v="PARTICULAR"/>
    <s v="ginesita_900@hotmail.com"/>
    <n v="161912398"/>
    <n v="1239671"/>
    <n v="1021740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334317"/>
    <n v="35334317"/>
    <s v="F"/>
    <s v="MARTHA"/>
    <s v="ELIZABETH"/>
    <s v="LOZANO"/>
    <s v="VALENCIA"/>
    <d v="1957-07-07T00:00:00"/>
    <s v="JDV480"/>
    <n v="0"/>
    <s v="BOGOTA"/>
    <n v="25"/>
    <s v="BOGOTA"/>
    <m/>
    <n v="3102413044"/>
    <n v="0"/>
    <m/>
    <m/>
    <m/>
    <s v="12/10/2025"/>
    <n v="10"/>
    <n v="12"/>
    <n v="2016"/>
    <s v="FIESTA [7] SPORTBACK SE MT 1600CC 4P"/>
    <s v="GM193861"/>
    <s v="3FADP4BJ6GM193861"/>
    <n v="3001136"/>
    <s v="FORD"/>
    <s v="FORD FIESTA "/>
    <n v="3.4575236842105263E-2"/>
    <n v="38000000"/>
    <s v="MAPFRE"/>
    <s v="AUTOMOVIL"/>
    <s v="PARTICULAR"/>
    <s v="marthalozanovalencia@gmail.com"/>
    <n v="161883044"/>
    <n v="1313859"/>
    <n v="1084083.37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298297"/>
    <n v="24298297"/>
    <s v="F"/>
    <s v="MARIA"/>
    <s v="LEONOR"/>
    <s v="LATORRE"/>
    <s v="GUTIERREZ"/>
    <d v="1948-10-04T00:00:00"/>
    <s v="DDV496"/>
    <n v="17001"/>
    <s v="MANIZALES"/>
    <n v="17"/>
    <s v="CALDAS"/>
    <m/>
    <n v="3218012843"/>
    <n v="0"/>
    <m/>
    <m/>
    <m/>
    <s v="15/10/2025"/>
    <n v="10"/>
    <n v="15"/>
    <n v="2010"/>
    <s v="RAV4 [3] IMPERIAL AT 2400CC 5P"/>
    <s v="2AZB396834"/>
    <s v="JTMBD31V70D004015"/>
    <n v="9008103"/>
    <s v="TOYOTA"/>
    <s v="TOYOTA RAV4 "/>
    <n v="2.0454713584288051E-2"/>
    <n v="61100000"/>
    <s v="HDI-LIBERTY"/>
    <s v="CAMPERO"/>
    <s v="PARTICULAR"/>
    <s v="marialeonorlatorre@hotmail.com"/>
    <n v="161908742"/>
    <n v="1249783"/>
    <n v="1030237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16184"/>
    <n v="71616184"/>
    <s v="M"/>
    <s v="CARLOS"/>
    <s v="HUMBERTO"/>
    <s v="SANCHEZ"/>
    <s v="ALZATE"/>
    <d v="1961-01-05T00:00:00"/>
    <s v="FUM961"/>
    <n v="5001"/>
    <s v="MEDELLIN"/>
    <n v="5"/>
    <s v="ANTIOQUIA"/>
    <m/>
    <n v="3117512911"/>
    <n v="0"/>
    <m/>
    <m/>
    <m/>
    <s v="10/10/2025"/>
    <n v="10"/>
    <n v="10"/>
    <n v="2018"/>
    <s v="ECOSPORT [2] [F SE MT 1500CC 4X2"/>
    <s v="XZJAJ8703157"/>
    <s v="9BFZB55U3J8703157"/>
    <n v="3006138"/>
    <s v="FORD"/>
    <s v="FORD ECOSPORT "/>
    <n v="4.8671425925925924E-2"/>
    <n v="54000000"/>
    <s v="ALLIANZ"/>
    <s v="CAMIONETAPASAJ"/>
    <s v="PARTICULAR"/>
    <s v="carloshumsa@hotmail.com"/>
    <n v="161912577"/>
    <n v="2628257"/>
    <n v="2188619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60109"/>
    <n v="19360109"/>
    <s v="M"/>
    <s v="PUBLIO"/>
    <s v="ANTONIO"/>
    <s v="SANCHEZ"/>
    <s v="BUITRAGO"/>
    <d v="1958-09-15T00:00:00"/>
    <s v="IWR997"/>
    <n v="0"/>
    <s v="BOGOTA"/>
    <n v="25"/>
    <s v="BOGOTA"/>
    <m/>
    <n v="3002390333"/>
    <n v="3155557505"/>
    <m/>
    <m/>
    <m/>
    <s v="13/10/2025"/>
    <n v="10"/>
    <n v="13"/>
    <n v="2016"/>
    <s v="FIESTA [7] SPORTBACK TITAN TP 1600CC 4P"/>
    <s v="GM124826"/>
    <s v="GM124826"/>
    <n v="3001135"/>
    <s v="FORD"/>
    <s v="FORD FIESTA "/>
    <n v="2.9913283950617285E-2"/>
    <n v="40500000"/>
    <s v="SBS"/>
    <s v="AUTOMOVIL"/>
    <s v="PARTICULAR"/>
    <s v="publiosanchez@hotmail.com"/>
    <n v="161861299"/>
    <n v="1211488"/>
    <n v="998057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62231"/>
    <n v="71662231"/>
    <s v="M"/>
    <s v="MAURICIO"/>
    <s v="ALBERTO"/>
    <s v="GIL"/>
    <s v="SALAZAR"/>
    <d v="1965-11-07T00:00:00"/>
    <s v="GLL855"/>
    <n v="0"/>
    <s v="BOGOTA"/>
    <n v="25"/>
    <s v="BOGOTA"/>
    <m/>
    <n v="3164730288"/>
    <n v="0"/>
    <m/>
    <m/>
    <m/>
    <s v="12/10/2025"/>
    <n v="10"/>
    <n v="12"/>
    <n v="2020"/>
    <s v="SPORTAGE [4] [F DESIRE MT 2000CC 2AB A"/>
    <s v="G4NAKW040256"/>
    <s v="U5YPG81AALL728962"/>
    <n v="4606124"/>
    <s v="KIA"/>
    <s v="KIA SPORTAGE "/>
    <n v="2.7972613122171947E-2"/>
    <n v="88400000"/>
    <s v="ALLIANZ"/>
    <s v="CAMIONETAPASAJ"/>
    <s v="PARTICULAR"/>
    <s v="mauriciogil@eyesa.com.co"/>
    <n v="161816665"/>
    <n v="2472779"/>
    <n v="2057965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74407"/>
    <n v="41674407"/>
    <s v="F"/>
    <s v="PILAR"/>
    <s v="DEL SOCORRO"/>
    <s v="GARCIA"/>
    <s v="MEJIA"/>
    <d v="1958-06-09T00:00:00"/>
    <s v="JMV120"/>
    <n v="0"/>
    <s v="BOGOTA"/>
    <n v="25"/>
    <s v="BOGOTA"/>
    <m/>
    <n v="3153111132"/>
    <n v="0"/>
    <m/>
    <m/>
    <m/>
    <s v="27/10/2025"/>
    <n v="10"/>
    <n v="27"/>
    <n v="2021"/>
    <s v="GLC 300 [X253] 4MATIC TP 2000CC T"/>
    <n v="26492030296485"/>
    <s v="W1N2539841F820157"/>
    <n v="5806064"/>
    <s v="MERCEDES BENZ"/>
    <s v="MERCEDES BENZ GLC "/>
    <n v="1.7608439306358383E-2"/>
    <n v="173000000"/>
    <s v="SURAMERICANA"/>
    <s v="CAMIONETAPASAJ"/>
    <s v="PARTICULAR"/>
    <s v="garciam_pilar@hotmail.com"/>
    <n v="161816582"/>
    <n v="3046260"/>
    <n v="2539882.12"/>
    <m/>
    <m/>
    <m/>
    <s v=""/>
    <s v=""/>
    <s v=""/>
    <m/>
    <m/>
    <m/>
    <s v=""/>
    <s v=""/>
    <s v=""/>
    <m/>
    <m/>
    <m/>
    <m/>
    <m/>
    <m/>
    <m/>
    <m/>
    <m/>
    <x v="3"/>
    <s v="COS"/>
  </r>
  <r>
    <n v="53082744"/>
    <n v="53082744"/>
    <s v="F"/>
    <s v="LILIANA"/>
    <s v="EUDOXIA"/>
    <s v="COCUNUBO"/>
    <s v="PIÃ‘EROS"/>
    <d v="1985-02-07T00:00:00"/>
    <s v="IWO240"/>
    <n v="0"/>
    <s v="BOGOTA"/>
    <n v="25"/>
    <s v="BOGOTA"/>
    <m/>
    <n v="3118562080"/>
    <n v="3182885955"/>
    <m/>
    <m/>
    <m/>
    <s v="10/10/2025"/>
    <n v="10"/>
    <n v="10"/>
    <n v="2016"/>
    <s v="2 [2] Touring TP 1500CC 2AB"/>
    <s v="P540265533"/>
    <s v="3MDDJ2HAAGM105671"/>
    <n v="5601151"/>
    <s v="MAZDA"/>
    <s v="MAZDA 2 "/>
    <n v="3.3846112266112269E-2"/>
    <n v="48100000"/>
    <s v="ALLIANZ"/>
    <s v="AUTOMOVIL"/>
    <s v="PARTICULAR"/>
    <n v="0"/>
    <n v="161889582"/>
    <n v="1627998"/>
    <n v="1348065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050481"/>
    <n v="34050481"/>
    <s v="F"/>
    <s v="GLORIA"/>
    <s v="INES"/>
    <s v="BUSTAMANTE"/>
    <n v="0"/>
    <d v="1956-04-01T00:00:00"/>
    <s v="GKM230"/>
    <n v="66001"/>
    <s v="PEREIRA"/>
    <n v="66"/>
    <s v="RISARALDA"/>
    <m/>
    <n v="3103820581"/>
    <n v="0"/>
    <m/>
    <m/>
    <m/>
    <s v="11/10/2025"/>
    <n v="10"/>
    <n v="11"/>
    <n v="2020"/>
    <s v="RAV4 [5] 2.0L TP 2000CC 4X2 7AB CT"/>
    <s v="M20AV171912"/>
    <s v="JTMW43FV1LD048994"/>
    <n v="9006167"/>
    <s v="TOYOTA"/>
    <s v="TOYOTA RAV4 "/>
    <n v="1.1335106490384616E-2"/>
    <n v="124800000"/>
    <s v="MAPFRE"/>
    <s v="CAMIONETA PASAJEROS"/>
    <s v="PARTICULAR"/>
    <s v="gloriabustamante513@hotmail.com"/>
    <n v="29926697"/>
    <n v="1414621.29"/>
    <n v="1168757.3899999999"/>
    <m/>
    <m/>
    <m/>
    <s v=""/>
    <s v=""/>
    <s v=""/>
    <m/>
    <m/>
    <m/>
    <n v="30039611"/>
    <n v="2794264.63"/>
    <n v="2328121.54"/>
    <m/>
    <m/>
    <m/>
    <m/>
    <m/>
    <m/>
    <m/>
    <m/>
    <m/>
    <x v="2"/>
    <s v="COS"/>
  </r>
  <r>
    <n v="91266767"/>
    <n v="91266767"/>
    <s v="M"/>
    <s v="LUIS"/>
    <s v="EDUARDO"/>
    <s v="SANTOS"/>
    <s v="RUEDA"/>
    <d v="1969-03-27T00:00:00"/>
    <s v="FSP441"/>
    <n v="68276"/>
    <s v="FLORIDABLANCA"/>
    <n v="68"/>
    <s v="SANTANDER"/>
    <m/>
    <n v="3125697159"/>
    <n v="3181072263"/>
    <m/>
    <m/>
    <m/>
    <s v="09/10/2025"/>
    <n v="10"/>
    <n v="9"/>
    <n v="2020"/>
    <s v="RIO VIBRANT MT 1400CC 5P"/>
    <s v="G4LCKE726601"/>
    <s v="3KPA351AALE271225"/>
    <n v="4601258"/>
    <s v="KIA"/>
    <s v="KIA RIO "/>
    <n v="4.2768926553672315E-2"/>
    <n v="53100000"/>
    <s v="MAPFRE"/>
    <s v="AUTOMOVIL"/>
    <s v="PARTICULAR"/>
    <s v="eduardo.s27@hotmail.com"/>
    <n v="161815921"/>
    <n v="2271030"/>
    <n v="1888428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72882"/>
    <n v="80072882"/>
    <s v="M"/>
    <s v="EDWIN"/>
    <s v="ALEXANDER"/>
    <s v="ESPINEL"/>
    <s v="VELOSA"/>
    <d v="1982-06-27T00:00:00"/>
    <s v="GRN799"/>
    <n v="5088"/>
    <s v="BELLO"/>
    <n v="5"/>
    <s v="ANTIOQUIA"/>
    <m/>
    <n v="3123115249"/>
    <n v="0"/>
    <m/>
    <m/>
    <m/>
    <s v="16/10/2025"/>
    <n v="10"/>
    <n v="16"/>
    <n v="2020"/>
    <s v="SANDERO [2] AUTHENTIQUE / L MT 1600CC 8V AA"/>
    <s v="A812UF73224"/>
    <s v="9FB5SREB4LM188416"/>
    <n v="8001188"/>
    <s v="RENAULT"/>
    <s v="RENAULT SANDERO "/>
    <n v="3.8067183770883056E-2"/>
    <n v="41900000"/>
    <s v="MAPFRE"/>
    <s v="AUTOMOVIL"/>
    <s v="PARTICULAR"/>
    <s v="edwinsembrador@gmail.com"/>
    <n v="161813232"/>
    <n v="1595015"/>
    <n v="1320349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74424"/>
    <n v="41674424"/>
    <s v="F"/>
    <s v="MARIA"/>
    <s v="ALCIRA"/>
    <s v="ROA"/>
    <s v="JIMENEZ"/>
    <d v="1955-08-20T00:00:00"/>
    <s v="DQQ798"/>
    <n v="0"/>
    <s v="BOGOTA"/>
    <n v="25"/>
    <s v="BOGOTA"/>
    <m/>
    <n v="3108836958"/>
    <n v="0"/>
    <m/>
    <m/>
    <m/>
    <s v="10/10/2025"/>
    <n v="10"/>
    <n v="10"/>
    <n v="2016"/>
    <s v="TUCSON IX 35 2.0L MT 2000CC 4X2"/>
    <s v="G4NAFU055258"/>
    <s v="KMHJ2813AGU110729"/>
    <n v="3206065"/>
    <s v="HYUNDAI"/>
    <s v="HYUNDAI TUCSON "/>
    <n v="2.1594148760330577E-2"/>
    <n v="60500000"/>
    <s v="MAPFRE"/>
    <s v="CAMIONETAPASAJ"/>
    <s v="PARTICULAR"/>
    <s v="aroa.hu@yahoo.com"/>
    <n v="161938609"/>
    <n v="1306446"/>
    <n v="1077853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5446876"/>
    <n v="45446876"/>
    <s v="F"/>
    <s v="MARTA"/>
    <s v="ELENA"/>
    <s v="GONZALEZ"/>
    <s v="GARCIA"/>
    <d v="1961-11-03T00:00:00"/>
    <s v="JYK138"/>
    <n v="0"/>
    <s v="CARTAGENA"/>
    <n v="13"/>
    <s v="BOLIVAR"/>
    <m/>
    <n v="3017890420"/>
    <n v="0"/>
    <m/>
    <m/>
    <m/>
    <s v="30/10/2025"/>
    <n v="10"/>
    <n v="30"/>
    <n v="2022"/>
    <s v="GOL [7] [FL] COMFORTLINE MT 1600CC 2AB A"/>
    <s v="CFZV08159"/>
    <s v="9BWAB45UXNT076726"/>
    <n v="9201264"/>
    <s v="VOLKSWAGEN"/>
    <s v="VOLKSWAGEN GOL "/>
    <n v="2.8027354085603112E-2"/>
    <n v="51400000"/>
    <s v="BOLIVAR"/>
    <s v="AUTOMOVIL"/>
    <s v="PARTICULAR"/>
    <n v="0"/>
    <n v="161805446"/>
    <n v="1440606"/>
    <n v="1190593.68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089931"/>
    <n v="73089931"/>
    <s v="M"/>
    <s v="GILBERTO"/>
    <n v="0"/>
    <s v="POSADA"/>
    <s v="HERRERA"/>
    <d v="1960-07-17T00:00:00"/>
    <s v="USR961"/>
    <n v="0"/>
    <s v="BOGOTA"/>
    <n v="25"/>
    <s v="BOGOTA"/>
    <m/>
    <n v="3132087972"/>
    <n v="0"/>
    <m/>
    <m/>
    <m/>
    <s v="26/10/2026"/>
    <n v="10"/>
    <n v="26"/>
    <n v="2016"/>
    <s v="CLIO III SPORT STYLE MT 1200CC AA DA"/>
    <s v="G728Q204479"/>
    <s v="9FBBB8305GM763618"/>
    <n v="8001167"/>
    <s v="RENAULT"/>
    <s v="RENAULT CLIO "/>
    <n v="4.2370159235668788E-2"/>
    <n v="31400000"/>
    <s v="MAPFRE"/>
    <s v="AUTOMOVIL"/>
    <s v="PARTICULAR"/>
    <s v="gposada317@gmail.com"/>
    <n v="161910935"/>
    <n v="1330423"/>
    <n v="1098002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53748"/>
    <n v="43553748"/>
    <s v="F"/>
    <s v="PATRICIA"/>
    <s v="OFELIA"/>
    <s v="ECHEVERRI"/>
    <s v="GONZALEZ"/>
    <d v="1970-07-15T00:00:00"/>
    <s v="KPU996"/>
    <n v="5266"/>
    <s v="ENVIGADO"/>
    <n v="5"/>
    <s v="ANTIOQUIA"/>
    <m/>
    <n v="3146787140"/>
    <n v="3155213939"/>
    <m/>
    <m/>
    <m/>
    <s v="06/10/2025"/>
    <n v="10"/>
    <n v="6"/>
    <n v="2021"/>
    <s v="RAV4 [5] XLE HYBRID TP 2500CC 4X4 7AB CT"/>
    <s v="A25AR621903"/>
    <s v="JTMR6RFV0MD029283"/>
    <n v="9008235"/>
    <s v="TOYOTA"/>
    <s v="TOYOTA RAV4 "/>
    <n v="1.811104149552396E-2"/>
    <n v="189900000"/>
    <s v="MAPFRE"/>
    <s v="CAMPERO"/>
    <s v="PARTICULAR"/>
    <s v="patreche@gmail.com"/>
    <n v="29969705"/>
    <n v="3439286.78"/>
    <n v="2870156.96"/>
    <m/>
    <m/>
    <m/>
    <s v=""/>
    <s v=""/>
    <s v=""/>
    <m/>
    <m/>
    <m/>
    <n v="30151812"/>
    <n v="5790051.6200000001"/>
    <n v="4845589.5999999996"/>
    <m/>
    <m/>
    <m/>
    <m/>
    <m/>
    <m/>
    <m/>
    <m/>
    <m/>
    <x v="3"/>
    <s v="COS"/>
  </r>
  <r>
    <n v="32864182"/>
    <n v="32864182"/>
    <s v="F"/>
    <s v="TANYHA"/>
    <s v="JUDTIH"/>
    <s v="AHUMADA"/>
    <s v="OROZCO"/>
    <d v="1971-12-08T00:00:00"/>
    <s v="LJL210"/>
    <n v="8758"/>
    <s v="SOLEDAD"/>
    <n v="8"/>
    <s v="ATLANTICO"/>
    <m/>
    <n v="3242812894"/>
    <n v="0"/>
    <m/>
    <m/>
    <m/>
    <s v="03/10/2026"/>
    <n v="10"/>
    <n v="3"/>
    <n v="2023"/>
    <s v="LOGAN [2] [FL] LIFE MT 1600CC 8V AA 4AB"/>
    <s v="A812UH16966"/>
    <s v="9FB4SREB4PM428282"/>
    <n v="8001200"/>
    <s v="RENAULT"/>
    <s v="RENAULT LOGAN "/>
    <n v="3.870566810506567E-2"/>
    <n v="53300000"/>
    <s v="BOLIVAR"/>
    <s v="AUTOMOVIL"/>
    <s v="PARTICULAR"/>
    <s v="tanyhajudith@hotmail.com"/>
    <n v="29977641"/>
    <n v="2063012.11"/>
    <n v="1713623.62"/>
    <m/>
    <m/>
    <m/>
    <n v="30017427"/>
    <n v="2390380.0099999998"/>
    <n v="1988722.7"/>
    <m/>
    <m/>
    <m/>
    <s v=""/>
    <s v=""/>
    <s v=""/>
    <m/>
    <m/>
    <m/>
    <m/>
    <m/>
    <m/>
    <m/>
    <m/>
    <m/>
    <x v="0"/>
    <s v="COS"/>
  </r>
  <r>
    <n v="27983910"/>
    <n v="27983910"/>
    <s v="F"/>
    <s v="SANDRA"/>
    <s v="MILENA"/>
    <s v="GARCIA"/>
    <s v="CAMELO"/>
    <d v="1978-04-10T00:00:00"/>
    <s v="JMV419"/>
    <n v="0"/>
    <s v="BOGOTA"/>
    <n v="25"/>
    <s v="BOGOTA"/>
    <m/>
    <n v="3207901781"/>
    <n v="3138150880"/>
    <m/>
    <m/>
    <m/>
    <s v="30/10/2025"/>
    <n v="10"/>
    <n v="30"/>
    <n v="2021"/>
    <s v="GLB 200 [X247] AMG LINE TP 1300CC T CT"/>
    <n v="28291480316844"/>
    <s v="W1N2476871W052744"/>
    <n v="5806080"/>
    <s v="MERCEDES BENZ"/>
    <s v="MERCEDES BENZ GLB "/>
    <n v="1.5838087927424981E-2"/>
    <n v="143300000"/>
    <s v="HDI-LIBERTY"/>
    <s v="CAMIONETAPASAJ"/>
    <s v="PARTICULAR"/>
    <s v="sgcamelo01@yahoo.com"/>
    <n v="161902479"/>
    <n v="2269598"/>
    <n v="1887225.23"/>
    <m/>
    <m/>
    <m/>
    <s v=""/>
    <s v=""/>
    <s v=""/>
    <m/>
    <m/>
    <m/>
    <s v=""/>
    <s v=""/>
    <s v=""/>
    <m/>
    <m/>
    <m/>
    <m/>
    <m/>
    <m/>
    <m/>
    <m/>
    <m/>
    <x v="3"/>
    <s v="COS"/>
  </r>
  <r>
    <n v="98544152"/>
    <n v="98544152"/>
    <s v="M"/>
    <s v="JORGE"/>
    <s v="MARIO DE JES"/>
    <s v="ORTIZ"/>
    <s v="PALACIO"/>
    <d v="1968-12-17T00:00:00"/>
    <s v="NTY517"/>
    <n v="5266"/>
    <s v="ENVIGADO"/>
    <n v="5"/>
    <s v="ANTIOQUIA"/>
    <m/>
    <n v="3054331213"/>
    <n v="3044331213"/>
    <m/>
    <m/>
    <m/>
    <s v="30/10/2025"/>
    <n v="10"/>
    <n v="30"/>
    <n v="2025"/>
    <s v="2 [2] [FL] GRAND TOURING S TP 1500CC 6AB T"/>
    <s v="P540663968"/>
    <s v="3MDDJ2SAASM452857"/>
    <n v="5601199"/>
    <s v="MAZDA"/>
    <s v="MAZDA 2 "/>
    <n v="4.1504090909090907E-2"/>
    <n v="81400000"/>
    <s v="BOLIVAR"/>
    <s v="AUTOMOVIL"/>
    <s v="PARTICULAR"/>
    <s v="jorgeop68@hotmail.com"/>
    <n v="161813989"/>
    <n v="3378433"/>
    <n v="2819019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45224"/>
    <n v="39745224"/>
    <s v="F"/>
    <s v="IRLENY"/>
    <n v="0"/>
    <s v="CASTRO"/>
    <s v="DIAZ"/>
    <d v="1966-03-25T00:00:00"/>
    <s v="RLV265"/>
    <n v="0"/>
    <s v="BOGOTA"/>
    <n v="25"/>
    <s v="BOGOTA"/>
    <m/>
    <n v="3310200223"/>
    <n v="3102000223"/>
    <m/>
    <m/>
    <m/>
    <s v="07/10/2026"/>
    <n v="10"/>
    <n v="7"/>
    <n v="2012"/>
    <s v="B 180 [W245] MT 1700CC"/>
    <n v="26694030923803"/>
    <s v="WDDFH3CB0CJ733218"/>
    <n v="5801219"/>
    <s v="MERCEDES BENZ"/>
    <s v="MERCEDES BENZ B "/>
    <n v="3.9879235955056179E-2"/>
    <n v="44500000"/>
    <s v="BOLIVAR"/>
    <s v="AUTOMOVIL"/>
    <s v="PARTICULAR"/>
    <s v="irlenycastro@yahoo.es"/>
    <n v="161806125"/>
    <n v="1774626"/>
    <n v="1471282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804303"/>
    <n v="39804303"/>
    <s v="F"/>
    <s v="LAURA"/>
    <n v="0"/>
    <s v="GIRALDO"/>
    <s v="JIMENEZ"/>
    <d v="1984-03-13T00:00:00"/>
    <s v="IKX760"/>
    <n v="0"/>
    <s v="BOGOTA"/>
    <n v="25"/>
    <s v="BOGOTA"/>
    <m/>
    <n v="3105736917"/>
    <n v="0"/>
    <m/>
    <m/>
    <m/>
    <s v="29/10/2025"/>
    <n v="10"/>
    <n v="29"/>
    <n v="2016"/>
    <s v="CX5 [FL] TOURING TP 2000CC CR"/>
    <s v="PE10256078"/>
    <s v="JM8KE2W74G0331573"/>
    <n v="5606079"/>
    <s v="MAZDA"/>
    <s v="MAZDA CX5 "/>
    <n v="1.8486325136612022E-2"/>
    <n v="73200000"/>
    <s v="EQUIDAD"/>
    <s v="CAMIONETAPASAJ"/>
    <s v="PARTICULAR"/>
    <s v="lauragiraldo16@hotmail.com"/>
    <n v="161912790"/>
    <n v="1353199"/>
    <n v="1117141.8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272520"/>
    <n v="52272520"/>
    <s v="F"/>
    <s v="YENNY"/>
    <s v="GRACIELA"/>
    <s v="GARCIA"/>
    <s v="PUERTO"/>
    <d v="1976-04-28T00:00:00"/>
    <s v="UDZ290"/>
    <n v="0"/>
    <s v="BOGOTA"/>
    <n v="25"/>
    <s v="BOGOTA"/>
    <m/>
    <n v="3214745428"/>
    <n v="3244745428"/>
    <m/>
    <m/>
    <m/>
    <s v="05/10/2025"/>
    <n v="10"/>
    <n v="5"/>
    <n v="2015"/>
    <s v="LOGAN F.II EXPRESSION MT 1600CC AA"/>
    <s v="F710Q171678"/>
    <s v="9FBLSRADBFM486542"/>
    <n v="8001136"/>
    <s v="RENAULT"/>
    <s v="RENAULT LOGAN "/>
    <n v="4.6509608362369337E-2"/>
    <n v="28700000"/>
    <s v="MAPFRE"/>
    <s v="AUTOMOVIL"/>
    <s v="PARTICULAR"/>
    <s v="yennygapu@gmail.com"/>
    <n v="29969459"/>
    <n v="1334825.76"/>
    <n v="1101702.32"/>
    <m/>
    <m/>
    <m/>
    <n v="30009255"/>
    <n v="1312516.3"/>
    <n v="1082954.8700000001"/>
    <m/>
    <m/>
    <m/>
    <s v=""/>
    <s v=""/>
    <s v=""/>
    <m/>
    <m/>
    <m/>
    <m/>
    <m/>
    <m/>
    <m/>
    <m/>
    <m/>
    <x v="0"/>
    <s v="COS"/>
  </r>
  <r>
    <n v="73123651"/>
    <n v="73123651"/>
    <s v="M"/>
    <s v="JESUS"/>
    <s v="DALMIRO"/>
    <s v="CORREA"/>
    <s v="RIVERA"/>
    <d v="1967-03-23T00:00:00"/>
    <s v="IHP246"/>
    <n v="0"/>
    <s v="CARTAGENA"/>
    <n v="13"/>
    <s v="BOLIVAR"/>
    <m/>
    <n v="3185442796"/>
    <n v="3116416182"/>
    <m/>
    <m/>
    <m/>
    <s v="03/10/2025"/>
    <n v="10"/>
    <n v="3"/>
    <n v="2016"/>
    <s v="3 [3]  TOURING TP 2000CC 6AB"/>
    <s v="PE40325295"/>
    <s v="3MZBM4278GM110795"/>
    <n v="5601142"/>
    <s v="MAZDA"/>
    <s v="MAZDA 3 "/>
    <n v="3.4836788974854933E-2"/>
    <n v="51700000"/>
    <s v="ALLIANZ"/>
    <s v="AUTOMOVIL"/>
    <s v="PARTICULAR"/>
    <s v="kevincorrealuna@hotmail.com"/>
    <n v="29958737"/>
    <n v="1801061.99"/>
    <n v="1493497.47"/>
    <m/>
    <m/>
    <m/>
    <n v="29986225"/>
    <n v="1975787.8"/>
    <n v="1640325.88"/>
    <m/>
    <m/>
    <m/>
    <s v=""/>
    <s v=""/>
    <s v=""/>
    <m/>
    <m/>
    <m/>
    <m/>
    <m/>
    <m/>
    <m/>
    <m/>
    <m/>
    <x v="0"/>
    <s v="COS"/>
  </r>
  <r>
    <n v="88174185"/>
    <n v="88174185"/>
    <s v="M"/>
    <s v="ORLANDO"/>
    <n v="0"/>
    <s v="BERBESI"/>
    <s v="GALVIS"/>
    <d v="1970-06-01T00:00:00"/>
    <s v="JFR911"/>
    <n v="0"/>
    <s v="CUCUTA"/>
    <n v="54"/>
    <s v="NORTE DE SANTANDER"/>
    <m/>
    <n v="3112252741"/>
    <n v="0"/>
    <m/>
    <m/>
    <m/>
    <s v="27/10/2025"/>
    <n v="10"/>
    <n v="27"/>
    <n v="2018"/>
    <s v="FORTUNER [2] 2.7L STREET TP 2700CC 4X2 E"/>
    <s v="2TRA276289"/>
    <s v="8AJCX8GS0J0691657"/>
    <n v="9006160"/>
    <s v="TOYOTA"/>
    <s v="TOYOTA FORTUNER "/>
    <n v="1.0615989884393063E-2"/>
    <n v="138400000"/>
    <s v="MAPFRE"/>
    <s v="CAMIONETAPASAJ"/>
    <s v="PARTICULAR"/>
    <n v="0"/>
    <n v="161812397"/>
    <n v="1469253"/>
    <n v="1214666.25"/>
    <m/>
    <m/>
    <m/>
    <s v=""/>
    <s v=""/>
    <s v=""/>
    <m/>
    <m/>
    <m/>
    <s v=""/>
    <s v=""/>
    <s v=""/>
    <m/>
    <m/>
    <m/>
    <m/>
    <m/>
    <m/>
    <m/>
    <m/>
    <m/>
    <x v="2"/>
    <s v="COS"/>
  </r>
  <r>
    <n v="72357521"/>
    <n v="72357521"/>
    <s v="M"/>
    <s v="ROIMAN"/>
    <n v="0"/>
    <s v="CAMACHO"/>
    <s v="BERMUDEZ"/>
    <d v="1985-06-09T00:00:00"/>
    <s v="NUL920"/>
    <n v="0"/>
    <s v="BARRANQUILLA"/>
    <n v="8"/>
    <s v="ATLANTICO"/>
    <m/>
    <n v="3012297669"/>
    <n v="0"/>
    <m/>
    <m/>
    <m/>
    <s v="28/10/2025"/>
    <n v="10"/>
    <n v="28"/>
    <n v="2024"/>
    <s v="CX50 GRAND TOURING L AT 2500CC 4X4"/>
    <s v="PY40594515"/>
    <s v="JM7VA4WLARN102477"/>
    <n v="5606116"/>
    <s v="MAZDA"/>
    <s v="MAZDA CX50 "/>
    <n v="2.3603150531617236E-2"/>
    <n v="178700000"/>
    <s v="ALLIANZ"/>
    <s v="CAMIONETAPASAJ"/>
    <s v="PARTICULAR"/>
    <s v="roiman.distribuidora@gmail.com"/>
    <n v="161804977"/>
    <n v="4217883"/>
    <n v="3524439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65763613"/>
    <n v="65763613"/>
    <s v="F"/>
    <s v="BELIA"/>
    <s v="IDIL"/>
    <s v="OVALLE"/>
    <s v="ALARGON"/>
    <d v="1974-08-02T00:00:00"/>
    <s v="JXX478"/>
    <n v="0"/>
    <s v="BOGOTA"/>
    <n v="25"/>
    <s v="BOGOTA"/>
    <m/>
    <n v="3002000401"/>
    <n v="0"/>
    <m/>
    <m/>
    <m/>
    <s v="10/10/2025"/>
    <n v="10"/>
    <n v="10"/>
    <n v="2021"/>
    <s v="WRV LX TP 1500CC 4X2 2"/>
    <s v="L15Z91601133"/>
    <s v="93HGH8820MK601100"/>
    <n v="3406035"/>
    <s v="HONDA"/>
    <s v="HONDA WRV "/>
    <n v="2.0409643835616439E-2"/>
    <n v="73000000"/>
    <s v="HDI-LIBERTY"/>
    <s v="CAMIONETAPASAJ"/>
    <s v="PARTICULAR"/>
    <s v="belly7408@yahoo.es"/>
    <n v="161794125"/>
    <n v="1489904"/>
    <n v="1232019.76"/>
    <m/>
    <m/>
    <m/>
    <s v=""/>
    <s v=""/>
    <s v=""/>
    <m/>
    <m/>
    <m/>
    <s v=""/>
    <s v=""/>
    <s v=""/>
    <m/>
    <m/>
    <m/>
    <m/>
    <m/>
    <m/>
    <m/>
    <m/>
    <m/>
    <x v="1"/>
    <s v="COS"/>
  </r>
  <r>
    <n v="60295726"/>
    <n v="60295726"/>
    <s v="F"/>
    <s v="NAYIBE"/>
    <s v="DE LA TORCOR"/>
    <s v="PEREZ"/>
    <s v="VERGEL"/>
    <d v="1962-02-26T00:00:00"/>
    <s v="JFR794"/>
    <n v="0"/>
    <s v="CUCUTA"/>
    <n v="54"/>
    <s v="NORTE DE SANTANDER"/>
    <m/>
    <n v="3002190664"/>
    <n v="0"/>
    <m/>
    <m/>
    <m/>
    <s v="02/10/2025"/>
    <n v="10"/>
    <n v="2"/>
    <n v="2018"/>
    <s v="CX5 [FL] TOURING TP 2000CC CR"/>
    <s v="PE10485742"/>
    <s v="JM7KF2W7AJ0102968"/>
    <n v="5606079"/>
    <s v="MAZDA"/>
    <s v="MAZDA CX5 "/>
    <n v="1.5568322064056939E-2"/>
    <n v="84300000"/>
    <s v="ALLIANZ"/>
    <s v="CAMIONETA PASAJEROS"/>
    <s v="PARTICULAR"/>
    <s v="electroservicios93@hotmail.com"/>
    <n v="29947999"/>
    <n v="1312409.55"/>
    <n v="1082865.17"/>
    <m/>
    <m/>
    <m/>
    <s v=""/>
    <s v=""/>
    <s v=""/>
    <m/>
    <m/>
    <m/>
    <n v="30056731"/>
    <n v="1305163.25"/>
    <n v="1076775.8400000001"/>
    <m/>
    <m/>
    <m/>
    <m/>
    <m/>
    <m/>
    <m/>
    <m/>
    <m/>
    <x v="1"/>
    <s v="COS"/>
  </r>
  <r>
    <n v="80053067"/>
    <n v="80053067"/>
    <s v="M"/>
    <s v="CRISTIAN"/>
    <s v="CAMILO"/>
    <s v="RAMIREZ"/>
    <s v="GONZALEZ"/>
    <d v="1980-03-19T00:00:00"/>
    <s v="KGB064"/>
    <n v="0"/>
    <s v="BOGOTA"/>
    <n v="25"/>
    <s v="BOGOTA"/>
    <m/>
    <n v="3218124136"/>
    <n v="0"/>
    <m/>
    <m/>
    <m/>
    <s v="13/10/2025"/>
    <n v="10"/>
    <n v="13"/>
    <n v="2024"/>
    <s v="2008 [2] STYLE TP 1600CC T R16"/>
    <s v="SINDATOREGISTRADO"/>
    <s v="936CMNFPARB500585"/>
    <n v="6806065"/>
    <s v="PEUGEOT"/>
    <s v="PEUGEOT 2008 "/>
    <n v="1.7413946714456393E-2"/>
    <n v="83700000"/>
    <s v="HDI-LIBERTY"/>
    <s v="CAMIONETA PASAJEROS"/>
    <s v="PARTICULAR"/>
    <s v="camiloramirez14@gmail.com"/>
    <n v="29958122"/>
    <n v="1457547.34"/>
    <n v="1204829.7"/>
    <m/>
    <m/>
    <m/>
    <s v=""/>
    <s v=""/>
    <s v=""/>
    <m/>
    <m/>
    <m/>
    <n v="30042611"/>
    <n v="1489867.89"/>
    <n v="1231989.82"/>
    <m/>
    <m/>
    <m/>
    <m/>
    <m/>
    <m/>
    <m/>
    <m/>
    <m/>
    <x v="1"/>
    <s v="COS"/>
  </r>
  <r>
    <n v="52080742"/>
    <n v="52080742"/>
    <s v="F"/>
    <s v="CLAUDIA"/>
    <s v="YANNETH"/>
    <s v="MARQUEZ"/>
    <s v="OVALLE"/>
    <d v="1973-02-16T00:00:00"/>
    <s v="JMR863"/>
    <n v="0"/>
    <s v="BOGOTA"/>
    <n v="25"/>
    <s v="BOGOTA"/>
    <m/>
    <n v="3203599030"/>
    <n v="3154201546"/>
    <m/>
    <m/>
    <m/>
    <s v="20/10/2025"/>
    <n v="10"/>
    <n v="20"/>
    <n v="2021"/>
    <s v="DUSTER [FL] DYNAMIQUE/INTENS MT 1600CC 4X2"/>
    <s v="2842Q252095"/>
    <s v="9FBHSR595MM489170"/>
    <n v="8006054"/>
    <s v="RENAULT"/>
    <s v="RENAULT DUSTER "/>
    <n v="1.8462872549019606E-2"/>
    <n v="66300000"/>
    <s v="MAPFRE"/>
    <s v="CAMIONETA PASAJEROS"/>
    <s v="PARTICULAR"/>
    <s v="klaudiamarquezo@gmail.com"/>
    <n v="29925587"/>
    <n v="1224088.45"/>
    <n v="1008645.76"/>
    <m/>
    <m/>
    <m/>
    <n v="29990789"/>
    <n v="1218119.6799999999"/>
    <n v="1003629.98"/>
    <m/>
    <m/>
    <m/>
    <s v=""/>
    <s v=""/>
    <s v=""/>
    <m/>
    <m/>
    <m/>
    <m/>
    <m/>
    <m/>
    <m/>
    <m/>
    <m/>
    <x v="1"/>
    <s v="COS"/>
  </r>
  <r>
    <n v="63311660"/>
    <n v="63311660"/>
    <s v="F"/>
    <s v="MARIA"/>
    <s v="ELENA"/>
    <s v="NOVOA"/>
    <s v="CASTRO"/>
    <d v="1963-08-25T00:00:00"/>
    <s v="MTP360"/>
    <n v="68001"/>
    <s v="BUCARAMANGA"/>
    <n v="68"/>
    <s v="SANTANDER"/>
    <m/>
    <n v="3143590233"/>
    <n v="3156009474"/>
    <m/>
    <m/>
    <m/>
    <s v="10/10/2026"/>
    <n v="10"/>
    <n v="10"/>
    <n v="2013"/>
    <s v="RIO SPICE 1.4 TP 1400CC 4P 2A"/>
    <s v="G4FACS365662"/>
    <s v="KNADN512BD6791002"/>
    <n v="4601150"/>
    <s v="KIA"/>
    <s v="KIA RIO "/>
    <n v="3.7782118380062304E-2"/>
    <n v="32100000"/>
    <s v="BOLIVAR"/>
    <s v="AUTOMOVIL"/>
    <s v="PARTICULAR"/>
    <s v="mariaelenanovoacastro@gmail.com"/>
    <n v="161841741"/>
    <n v="1212806"/>
    <n v="999164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169141"/>
    <n v="83169141"/>
    <s v="M"/>
    <s v="CARLOS"/>
    <s v="ANDRES"/>
    <s v="OLAYA"/>
    <s v="CALDERON"/>
    <d v="1979-04-28T00:00:00"/>
    <s v="GSS223"/>
    <n v="41001"/>
    <s v="NEIVA"/>
    <n v="41"/>
    <s v="HUILA"/>
    <m/>
    <n v="3152386232"/>
    <n v="3233200196"/>
    <m/>
    <m/>
    <m/>
    <s v="23/10/2025"/>
    <n v="10"/>
    <n v="23"/>
    <n v="2020"/>
    <s v="CAPTIVA [2] PREMIER TURBO TP 1500CC T 4X2"/>
    <s v="LJO18KB1320514"/>
    <s v="LZWADAGA7LB013086"/>
    <n v="1606245"/>
    <s v="CHEVROLET"/>
    <s v="CHEVROLET CAPTIVA "/>
    <n v="2.4578526603001364E-2"/>
    <n v="73300000"/>
    <s v="BOLIVAR"/>
    <s v="CAMIONETAPASAJ"/>
    <s v="PARTICULAR"/>
    <n v="0"/>
    <n v="161815280"/>
    <n v="1801606"/>
    <n v="1493954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485411"/>
    <n v="4485411"/>
    <s v="M"/>
    <s v="FRANCISCO"/>
    <s v="JAVIER"/>
    <s v="RENDON"/>
    <s v="VALDES"/>
    <d v="1963-04-10T00:00:00"/>
    <s v="LPR320"/>
    <n v="17001"/>
    <s v="MANIZALES"/>
    <n v="17"/>
    <s v="CALDAS"/>
    <m/>
    <n v="3103851553"/>
    <n v="3133585799"/>
    <m/>
    <m/>
    <m/>
    <s v="10/10/2025"/>
    <n v="10"/>
    <n v="10"/>
    <n v="2023"/>
    <s v="PRADO [LC 150] TX-L [FL] [2] TP 4000CC 5P TC CT"/>
    <s v="1GRC581383"/>
    <s v="JTEBU3FJ0P5096025"/>
    <n v="9008221"/>
    <s v="TOYOTA"/>
    <s v="TOYOTA PRADO "/>
    <n v="1.3852509339887641E-2"/>
    <n v="284800000"/>
    <s v="MAPFRE"/>
    <s v="CAMPERO"/>
    <s v="PARTICULAR"/>
    <s v="franja4848@hotmail.com"/>
    <n v="29931839"/>
    <n v="3945194.66"/>
    <n v="3295289.63"/>
    <m/>
    <m/>
    <m/>
    <s v=""/>
    <s v=""/>
    <s v=""/>
    <m/>
    <m/>
    <m/>
    <n v="30048769"/>
    <n v="3656193.4"/>
    <n v="3052431.43"/>
    <m/>
    <m/>
    <m/>
    <m/>
    <m/>
    <m/>
    <m/>
    <m/>
    <m/>
    <x v="2"/>
    <s v="COS"/>
  </r>
  <r>
    <n v="25873824"/>
    <n v="25873824"/>
    <s v="F"/>
    <s v="LUDYS"/>
    <s v="DEL CARMEN"/>
    <s v="PASTRANA"/>
    <s v="MARTINEZ"/>
    <d v="1971-05-10T00:00:00"/>
    <s v="QEL204"/>
    <n v="0"/>
    <s v="MONTERIA"/>
    <n v="0"/>
    <s v="CÃ“RDOBA"/>
    <m/>
    <n v="3174332636"/>
    <n v="0"/>
    <m/>
    <m/>
    <m/>
    <s v="25/10/2025"/>
    <n v="10"/>
    <n v="25"/>
    <n v="2012"/>
    <s v="CRUZE NICKEL [LS] AT 1800CC 4P CT"/>
    <s v="F18D4173972KA"/>
    <s v="KL1PJ5C50CK504564"/>
    <n v="1601246"/>
    <s v="CHEVROLET"/>
    <s v="CHEVROLET CRUZE "/>
    <n v="3.916909677419355E-2"/>
    <n v="31000000"/>
    <s v="PREVISORA"/>
    <s v="AUTOMOVIL"/>
    <s v="PARTICULAR"/>
    <s v="ludysdelcarmen@yahoo.com"/>
    <n v="161814725"/>
    <n v="1214242"/>
    <n v="1000371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16592"/>
    <n v="91216592"/>
    <s v="M"/>
    <s v="JORGE"/>
    <s v="MARIA EMILIO"/>
    <s v="NARANJO"/>
    <s v="JUNOY"/>
    <d v="1961-06-25T00:00:00"/>
    <s v="FPN949"/>
    <n v="0"/>
    <s v="BOGOTA"/>
    <n v="25"/>
    <s v="BOGOTA"/>
    <m/>
    <n v="3175385289"/>
    <n v="3003032428"/>
    <m/>
    <m/>
    <m/>
    <s v="10/10/2025"/>
    <n v="10"/>
    <n v="10"/>
    <n v="2019"/>
    <s v="3 [3] GRAND TOURING TP 2000CC CT TC"/>
    <s v="PE40653016"/>
    <s v="3MZBN4278KM213724"/>
    <n v="5601143"/>
    <s v="MAZDA"/>
    <s v="MAZDA 3 "/>
    <n v="1.7833965744400528E-2"/>
    <n v="75900000"/>
    <s v="ALLIANZ"/>
    <s v="AUTOMOVIL"/>
    <s v="PARTICULAR"/>
    <s v="jnaranjo00@hotmail.com"/>
    <n v="161910947"/>
    <n v="1353598"/>
    <n v="1117476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77146"/>
    <n v="19477146"/>
    <s v="M"/>
    <s v="ANDRES"/>
    <n v="0"/>
    <s v="ORJUELA"/>
    <s v="GAMBOA"/>
    <d v="1962-04-08T00:00:00"/>
    <s v="MBR518"/>
    <n v="0"/>
    <s v="BOGOTA"/>
    <n v="25"/>
    <s v="BOGOTA"/>
    <m/>
    <n v="3105675875"/>
    <n v="0"/>
    <m/>
    <m/>
    <m/>
    <s v="09/10/2025"/>
    <n v="10"/>
    <n v="9"/>
    <n v="2013"/>
    <s v="DUSTER DYNAMIQUE MT 2000CC 4X2"/>
    <s v="A402C002343"/>
    <s v="9FBHSRAJ6DM000776"/>
    <n v="8006034"/>
    <s v="RENAULT"/>
    <s v="RENAULT DUSTER "/>
    <n v="3.3089356568364613E-2"/>
    <n v="37300000"/>
    <s v="MAPFRE"/>
    <s v="CAMIONETAPASAJ"/>
    <s v="PARTICULAR"/>
    <n v="0"/>
    <n v="161812260"/>
    <n v="1234233"/>
    <n v="1017170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43732"/>
    <n v="51943732"/>
    <s v="F"/>
    <s v="LEYDY"/>
    <s v="AMPARO"/>
    <s v="PIRAQUIVE"/>
    <s v="LOPEZ"/>
    <d v="1969-02-22T00:00:00"/>
    <s v="RKX080"/>
    <n v="0"/>
    <s v="BOGOTA"/>
    <n v="25"/>
    <s v="BOGOTA"/>
    <m/>
    <n v="3124081628"/>
    <n v="0"/>
    <m/>
    <m/>
    <m/>
    <s v="21/10/2025"/>
    <n v="10"/>
    <n v="21"/>
    <n v="2011"/>
    <s v="PRADO [LC 150] TX-L AT 3000CC 5P TD"/>
    <s v="1KD2098116"/>
    <s v="JTEBH3FJ9BK052880"/>
    <n v="9008141"/>
    <s v="TOYOTA"/>
    <s v="TOYOTA PRADO "/>
    <n v="2.9607275300778484E-2"/>
    <n v="141300000"/>
    <s v="MAPFRE"/>
    <s v="CAMPERO"/>
    <s v="PARTICULAR"/>
    <s v="dani_sua0@hotmail.com"/>
    <n v="161812872"/>
    <n v="4183508"/>
    <n v="3495553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76831"/>
    <n v="1015476831"/>
    <s v="M"/>
    <s v="BRYAN"/>
    <s v="STEVEN"/>
    <s v="VELOZA"/>
    <s v="CARDENAS"/>
    <d v="1998-08-24T00:00:00"/>
    <s v="JEK504"/>
    <n v="25307"/>
    <s v="GIRARDOT"/>
    <n v="25"/>
    <s v="CUNDINAMARCA"/>
    <m/>
    <n v="3229046751"/>
    <n v="3112878679"/>
    <m/>
    <m/>
    <m/>
    <s v="13/10/2025"/>
    <n v="10"/>
    <n v="13"/>
    <n v="2017"/>
    <s v="3 [3] SPORT GRAND TOU TP 2000CC CT TC"/>
    <s v="PE40496775"/>
    <s v="3MZBM4478HM125156"/>
    <n v="5601153"/>
    <s v="MAZDA"/>
    <s v="MAZDA 3 "/>
    <n v="4.1447480798771121E-2"/>
    <n v="65100000"/>
    <s v="ALLIANZ"/>
    <s v="AUTOMOVIL"/>
    <s v="PARTICULAR"/>
    <s v="bryan.veloza@outlook.com"/>
    <n v="161825323"/>
    <n v="2698231"/>
    <n v="2247420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21158"/>
    <n v="52021158"/>
    <s v="F"/>
    <s v="LILIANA"/>
    <s v="ISABEL"/>
    <s v="NOGUERA"/>
    <s v="BALDION"/>
    <d v="1971-03-03T00:00:00"/>
    <s v="JXZ533"/>
    <n v="0"/>
    <s v="BOGOTA"/>
    <n v="25"/>
    <s v="BOGOTA"/>
    <m/>
    <n v="3157979839"/>
    <n v="0"/>
    <m/>
    <m/>
    <m/>
    <s v="23/10/2025"/>
    <n v="10"/>
    <n v="23"/>
    <n v="2022"/>
    <s v="Q5 [2] SPORTBACK 45 TF TP 2000CC T CT"/>
    <s v="DGK012077"/>
    <s v="WAUZZZFY1N2014030"/>
    <n v="608022"/>
    <s v="AUDI"/>
    <s v="AUDI Q5 "/>
    <n v="1.2272315508021391E-2"/>
    <n v="187000000"/>
    <s v="ALLIANZ"/>
    <s v="CAMPERO"/>
    <s v="PARTICULAR"/>
    <s v="liliananoguera@proaltech.com.co"/>
    <n v="161815392"/>
    <n v="2294923"/>
    <n v="1908506.63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88267771"/>
    <n v="1088267771"/>
    <s v="M"/>
    <s v="JUAN"/>
    <s v="SEBASTIAN"/>
    <s v="SANTACRUZ"/>
    <s v="PAREJA"/>
    <d v="1989-04-21T00:00:00"/>
    <s v="GVP046"/>
    <n v="66001"/>
    <s v="PEREIRA"/>
    <n v="66"/>
    <s v="RISARALDA"/>
    <m/>
    <n v="3164494502"/>
    <n v="0"/>
    <m/>
    <m/>
    <m/>
    <s v="14/10/2025"/>
    <n v="10"/>
    <n v="14"/>
    <n v="2020"/>
    <s v="3 [4] TOURING TP 2000CC 7AB"/>
    <s v="PE40668982"/>
    <s v="3MZBP2S7ALM102310"/>
    <n v="5601183"/>
    <s v="MAZDA"/>
    <s v="MAZDA 3 "/>
    <n v="1.8171250592885376E-2"/>
    <n v="75900000"/>
    <s v="HDI-LIBERTY"/>
    <s v="AUTOMOVIL"/>
    <s v="PARTICULAR"/>
    <s v="santacruzjuan@hotmail.com"/>
    <n v="29956101"/>
    <n v="1379197.92"/>
    <n v="1138989.8500000001"/>
    <m/>
    <m/>
    <m/>
    <s v=""/>
    <s v=""/>
    <s v=""/>
    <m/>
    <m/>
    <m/>
    <n v="30038591"/>
    <n v="1429730.44"/>
    <n v="1181454.1499999999"/>
    <m/>
    <m/>
    <m/>
    <m/>
    <m/>
    <m/>
    <m/>
    <m/>
    <m/>
    <x v="1"/>
    <s v="COS"/>
  </r>
  <r>
    <n v="19477048"/>
    <n v="19477048"/>
    <s v="M"/>
    <s v="GUILLERMO"/>
    <n v="0"/>
    <s v="GRACIA"/>
    <s v="AFRICANO"/>
    <d v="1962-05-05T00:00:00"/>
    <s v="HTN640"/>
    <n v="0"/>
    <s v="BOGOTA"/>
    <n v="25"/>
    <s v="BOGOTA"/>
    <m/>
    <n v="3153460628"/>
    <n v="3214250144"/>
    <m/>
    <m/>
    <m/>
    <s v="21/10/2025"/>
    <n v="10"/>
    <n v="21"/>
    <n v="2014"/>
    <s v="SONIC LT MT 1600CC 4P 2AB ABS"/>
    <s v="1ES590088"/>
    <s v="3G1J85CC5ES590088"/>
    <n v="1601260"/>
    <s v="CHEVROLET"/>
    <s v="CHEVROLET SONIC "/>
    <n v="3.9064224471299099E-2"/>
    <n v="33100000"/>
    <s v="ALLIANZ"/>
    <s v="AUTOMOVIL"/>
    <s v="PARTICULAR"/>
    <n v="0"/>
    <n v="29944519"/>
    <n v="1293025.83"/>
    <n v="1066576.33"/>
    <m/>
    <m/>
    <m/>
    <n v="30005210"/>
    <n v="1273477.93"/>
    <n v="1050149.52"/>
    <m/>
    <m/>
    <m/>
    <s v=""/>
    <s v=""/>
    <s v=""/>
    <m/>
    <m/>
    <m/>
    <m/>
    <m/>
    <m/>
    <m/>
    <m/>
    <m/>
    <x v="0"/>
    <s v="COS"/>
  </r>
  <r>
    <n v="32538583"/>
    <n v="32538583"/>
    <s v="F"/>
    <s v="GILMA"/>
    <s v="NORA DEL SOC"/>
    <s v="CARMONA"/>
    <s v="VELEZ"/>
    <d v="1958-03-28T00:00:00"/>
    <s v="NWL188"/>
    <n v="5001"/>
    <s v="MEDELLIN"/>
    <n v="5"/>
    <s v="ANTIOQUIA"/>
    <m/>
    <n v="3007084188"/>
    <n v="0"/>
    <m/>
    <m/>
    <m/>
    <s v="08/10/2025"/>
    <n v="10"/>
    <n v="8"/>
    <n v="2025"/>
    <s v="COROLLA CROSS [ SE-G HYBRID TP 1800CC 7AB 4"/>
    <s v="2ZR3A98959"/>
    <s v="9BRKZAAG8S0702305"/>
    <n v="9006197"/>
    <s v="TOYOTA"/>
    <s v="TOYOTA COROLLA "/>
    <n v="1.3052173601147776E-2"/>
    <n v="139400000"/>
    <s v="MAPFRE"/>
    <s v="CAMIONETAPASAJ"/>
    <s v="PARTICULAR"/>
    <s v="gcarmonavelez@gmail.com"/>
    <n v="161807567"/>
    <n v="1819473"/>
    <n v="1508968.9"/>
    <m/>
    <m/>
    <m/>
    <s v=""/>
    <s v=""/>
    <s v=""/>
    <m/>
    <m/>
    <m/>
    <s v=""/>
    <s v=""/>
    <s v=""/>
    <m/>
    <m/>
    <m/>
    <m/>
    <m/>
    <m/>
    <m/>
    <m/>
    <m/>
    <x v="2"/>
    <s v="COS"/>
  </r>
  <r>
    <n v="32332781"/>
    <n v="32332781"/>
    <s v="F"/>
    <s v="MARTA"/>
    <s v="JOVITA"/>
    <s v="ECHEVERRI"/>
    <s v="VASQUEZ"/>
    <d v="1952-09-24T00:00:00"/>
    <s v="JPV443"/>
    <n v="5266"/>
    <s v="ENVIGADO"/>
    <n v="5"/>
    <s v="ANTIOQUIA"/>
    <m/>
    <n v="3104479780"/>
    <n v="3225077872"/>
    <m/>
    <m/>
    <m/>
    <s v="28/10/2025"/>
    <n v="10"/>
    <n v="28"/>
    <n v="2020"/>
    <s v="FORTUNER [2] 2.4L STREET TP 2400CC TD 7A"/>
    <s v="2GD4825385"/>
    <s v="8AJCB3GS7L2431765"/>
    <n v="9006171"/>
    <s v="TOYOTA"/>
    <s v="TOYOTA FORTUNER "/>
    <n v="2.7063658269441401E-2"/>
    <n v="182600000"/>
    <s v="HDI-LIBERTY"/>
    <s v="CAMIONETAPASAJ"/>
    <s v="PARTICULAR"/>
    <s v="martaecheverri52@gmail.com"/>
    <n v="161931620"/>
    <n v="4941824"/>
    <n v="41327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0578418"/>
    <n v="1030578418"/>
    <s v="F"/>
    <s v="LEIDY"/>
    <s v="JOHANA"/>
    <s v="BAUTISTA"/>
    <s v="HERNANDEZ"/>
    <d v="1990-08-22T00:00:00"/>
    <s v="NYO721"/>
    <n v="0"/>
    <s v="BOGOTA"/>
    <n v="25"/>
    <s v="BOGOTA"/>
    <m/>
    <n v="3003363449"/>
    <n v="3046066087"/>
    <m/>
    <m/>
    <m/>
    <s v="17/10/2025"/>
    <n v="10"/>
    <n v="17"/>
    <n v="2025"/>
    <s v="DUSTER [2] ZEN MT 1600CC 4X2 2"/>
    <s v="J759Q307140"/>
    <s v="9FBHJD204SM073570"/>
    <n v="8006077"/>
    <s v="RENAULT"/>
    <s v="RENAULT DUSTER "/>
    <n v="3.0069025974025974E-2"/>
    <n v="77000000"/>
    <s v="MAPFRE"/>
    <s v="CAMIONETAPASAJ"/>
    <s v="PARTICULAR"/>
    <s v="jullhe19@hotmail.com"/>
    <n v="161805113"/>
    <n v="2315315"/>
    <n v="1925642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941368"/>
    <n v="38941368"/>
    <s v="F"/>
    <s v="CECILIA"/>
    <n v="0"/>
    <s v="MORALES"/>
    <s v="VILLAFAÃ‘E"/>
    <d v="1955-08-07T00:00:00"/>
    <s v="GJW366"/>
    <n v="76001"/>
    <s v="CALI"/>
    <n v="76"/>
    <s v="VALLE DEL CAUCA"/>
    <m/>
    <n v="3108952859"/>
    <n v="0"/>
    <m/>
    <m/>
    <m/>
    <s v="02/10/2025"/>
    <n v="10"/>
    <n v="2"/>
    <n v="2020"/>
    <s v="KWID ZEN MT 1000CC 12V 4"/>
    <s v="B4DA506Q037961"/>
    <s v="93YRBB00XLJ780942"/>
    <n v="8001196"/>
    <s v="RENAULT"/>
    <s v="RENAULT KWID "/>
    <n v="4.603887573964497E-2"/>
    <n v="33800000"/>
    <s v="SBS"/>
    <s v="AUTOMOVIL"/>
    <s v="PARTICULAR"/>
    <s v="cecilia.morales0@gmail.com"/>
    <n v="161914945"/>
    <n v="1556114"/>
    <n v="1287659.13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337701"/>
    <n v="41337701"/>
    <s v="F"/>
    <s v="DORA"/>
    <s v="MARINA"/>
    <s v="VANEGAS"/>
    <s v="VELASQUEZ"/>
    <d v="1945-08-27T00:00:00"/>
    <s v="FON315"/>
    <n v="0"/>
    <s v="BOGOTA"/>
    <n v="25"/>
    <s v="BOGOTA"/>
    <m/>
    <n v="3153431176"/>
    <n v="3124574682"/>
    <m/>
    <m/>
    <m/>
    <s v="25/10/2025"/>
    <n v="10"/>
    <n v="25"/>
    <n v="2019"/>
    <s v="ECOSPORT [2] [FL] FREESTYLE TP 2000CC 4X4"/>
    <s v="U4JBK8741821"/>
    <s v="9BFZB65X0K8741821"/>
    <n v="3008062"/>
    <s v="FORD"/>
    <s v="FORD ECOSPORT "/>
    <n v="2.4068475460122699E-2"/>
    <n v="65200000"/>
    <s v="ALLIANZ"/>
    <s v="CAMPERO"/>
    <s v="PARTICULAR"/>
    <s v="jairo.velasquez@gmail.com"/>
    <n v="29973655"/>
    <n v="1569264.6"/>
    <n v="1298709.75"/>
    <m/>
    <m/>
    <m/>
    <n v="30013442"/>
    <n v="1907521.5"/>
    <n v="1582959.24"/>
    <m/>
    <m/>
    <m/>
    <s v=""/>
    <s v=""/>
    <s v=""/>
    <m/>
    <m/>
    <m/>
    <m/>
    <m/>
    <m/>
    <m/>
    <m/>
    <m/>
    <x v="1"/>
    <s v="COS"/>
  </r>
  <r>
    <n v="35113275"/>
    <n v="35113275"/>
    <s v="F"/>
    <s v="YIRA"/>
    <s v="YANETH"/>
    <s v="BALLESTEROS"/>
    <s v="SANTOS"/>
    <d v="1977-01-05T00:00:00"/>
    <s v="KVS706"/>
    <n v="0"/>
    <s v="CERETE"/>
    <n v="0"/>
    <s v="CÃ“RDOBA"/>
    <m/>
    <n v="3016637140"/>
    <n v="0"/>
    <m/>
    <m/>
    <m/>
    <s v="06/10/2026"/>
    <n v="10"/>
    <n v="6"/>
    <n v="2024"/>
    <s v="KICKS [FL] SENSE MT 1600CC R16"/>
    <s v="HR16690693V"/>
    <s v="3N8CP5HE0ZL624648"/>
    <n v="6406140"/>
    <s v="NISSAN"/>
    <s v="NISSAN KICKS "/>
    <n v="2.8894102676399028E-2"/>
    <n v="82200000"/>
    <s v="BOLIVAR"/>
    <s v="CAMIONETA PASAJEROS"/>
    <s v="PARTICULAR"/>
    <n v="0"/>
    <n v="29928189"/>
    <n v="2375095.2400000002"/>
    <n v="1975878.35"/>
    <m/>
    <m/>
    <m/>
    <s v=""/>
    <s v=""/>
    <s v=""/>
    <m/>
    <m/>
    <m/>
    <n v="30042665"/>
    <n v="2123576.35"/>
    <n v="1764517.94"/>
    <m/>
    <m/>
    <m/>
    <m/>
    <m/>
    <m/>
    <m/>
    <m/>
    <m/>
    <x v="0"/>
    <s v="COS"/>
  </r>
  <r>
    <n v="43051760"/>
    <n v="43051760"/>
    <s v="F"/>
    <s v="BEATRIZ"/>
    <s v="ELENA"/>
    <s v="GUZMAN"/>
    <s v="LOPEZ"/>
    <d v="1963-04-08T00:00:00"/>
    <s v="HNW286"/>
    <n v="5001"/>
    <s v="MEDELLIN"/>
    <n v="5"/>
    <s v="ANTIOQUIA"/>
    <m/>
    <n v="3116301900"/>
    <n v="0"/>
    <m/>
    <m/>
    <m/>
    <s v="25/10/2025"/>
    <n v="10"/>
    <n v="25"/>
    <n v="2014"/>
    <s v="SANDERO [FL] AUTHENTIQUE MT 1600CC 8V AA"/>
    <s v="F710Q155354"/>
    <s v="9FBBSRADDEM976175"/>
    <n v="8001151"/>
    <s v="RENAULT"/>
    <s v="RENAULT SANDERO "/>
    <n v="4.1488855218855217E-2"/>
    <n v="29700000"/>
    <s v="EQUIDAD"/>
    <s v="AUTOMOVIL"/>
    <s v="PARTICULAR"/>
    <n v="0"/>
    <n v="161918252"/>
    <n v="1232219"/>
    <n v="1015477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542533"/>
    <n v="63542533"/>
    <s v="F"/>
    <s v="DEYSY"/>
    <s v="JANETH"/>
    <s v="VEGA"/>
    <s v="CORZO"/>
    <d v="1983-08-31T00:00:00"/>
    <s v="FSO142"/>
    <n v="68001"/>
    <s v="BUCARAMANGA"/>
    <n v="68"/>
    <s v="SANTANDER"/>
    <m/>
    <n v="3177538370"/>
    <n v="0"/>
    <m/>
    <m/>
    <m/>
    <s v="21/10/2025"/>
    <n v="10"/>
    <n v="21"/>
    <n v="2020"/>
    <s v="SPORTAGE [4] [F VIBRANT TP 2000CC 6AB A"/>
    <s v="G4NAKH016610"/>
    <s v="U5YPG81ABLL781281"/>
    <n v="4606128"/>
    <s v="KIA"/>
    <s v="KIA SPORTAGE "/>
    <n v="4.3812612704918034E-2"/>
    <n v="97600000"/>
    <s v="MAPFRE"/>
    <s v="CAMIONETAPASAJ"/>
    <s v="PARTICULAR"/>
    <s v="janeth8308@hotmail.com"/>
    <n v="161843966"/>
    <n v="4276111"/>
    <n v="3573370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77954"/>
    <n v="3377954"/>
    <s v="M"/>
    <s v="HECTOR"/>
    <s v="DARIO"/>
    <s v="JARAMILLO"/>
    <s v="JARAMILLO"/>
    <d v="1979-09-07T00:00:00"/>
    <s v="KRX108"/>
    <n v="5001"/>
    <s v="MEDELLIN"/>
    <n v="5"/>
    <s v="ANTIOQUIA"/>
    <m/>
    <n v="3233641512"/>
    <n v="3104446814"/>
    <m/>
    <m/>
    <m/>
    <s v="25/10/2025"/>
    <n v="10"/>
    <n v="25"/>
    <n v="2022"/>
    <s v="COROLLA CROSS SE-G HYBRID TP 1800CC 7AB 4"/>
    <s v="2ZR2N01467"/>
    <s v="9BRKZAAG9N0614450"/>
    <n v="9006179"/>
    <s v="TOYOTA"/>
    <s v="TOYOTA COROLLA "/>
    <n v="4.0628539325842698E-2"/>
    <n v="115700000"/>
    <s v="MAPFRE"/>
    <s v="CAMIONETAPASAJ"/>
    <s v="PARTICULAR"/>
    <s v="Golhector@hotmail.com"/>
    <n v="161911907"/>
    <n v="4700722"/>
    <n v="3930186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56685"/>
    <n v="39656685"/>
    <s v="F"/>
    <s v="AURA"/>
    <s v="YADIRA"/>
    <s v="OLARTE"/>
    <s v="BALLESTEROS"/>
    <d v="1971-09-21T00:00:00"/>
    <s v="ZYL994"/>
    <n v="0"/>
    <s v="BOGOTA"/>
    <n v="25"/>
    <s v="BOGOTA"/>
    <m/>
    <n v="3002695316"/>
    <n v="0"/>
    <m/>
    <m/>
    <m/>
    <s v="24/10/2025"/>
    <n v="10"/>
    <n v="24"/>
    <n v="2014"/>
    <s v="CAPTIVA SPORT AT 2400CC 5P 4X"/>
    <s v="CES606353"/>
    <s v="3GNAL7EK7ES606353"/>
    <n v="1606221"/>
    <s v="CHEVROLET"/>
    <s v="CHEVROLET CAPTIVA "/>
    <n v="3.8201543026706232E-2"/>
    <n v="33700000"/>
    <s v="SURAMERICANA"/>
    <s v="CAMIONETAPASAJ"/>
    <s v="PARTICULAR"/>
    <s v="y_olarte@hotmail.com"/>
    <n v="161816230"/>
    <n v="1287392"/>
    <n v="1061841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448631"/>
    <n v="12448631"/>
    <s v="M"/>
    <s v="ANDRES"/>
    <s v="MAURICIO"/>
    <s v="SANCHEZ"/>
    <s v="OSORIO"/>
    <d v="1981-11-03T00:00:00"/>
    <s v="IXW099"/>
    <n v="41001"/>
    <s v="NEIVA"/>
    <n v="41"/>
    <s v="HUILA"/>
    <m/>
    <n v="3144701299"/>
    <n v="0"/>
    <m/>
    <m/>
    <m/>
    <s v="04/10/2026"/>
    <n v="10"/>
    <n v="4"/>
    <n v="2016"/>
    <s v="C 200 [W205] CGI EXCLUSIVE TP 2000CC T"/>
    <n v="27492030554374"/>
    <s v="WDD2050421F326779"/>
    <n v="5801286"/>
    <s v="MERCEDES BENZ"/>
    <s v="MERCEDES BENZ C "/>
    <n v="2.9858623515151516E-2"/>
    <n v="82500000"/>
    <s v="BOLIVAR"/>
    <s v="AUTOMOVIL"/>
    <s v="PARTICULAR"/>
    <s v="amso38@hotmail.com"/>
    <n v="29953803"/>
    <n v="2463336.44"/>
    <n v="2050030.62"/>
    <m/>
    <m/>
    <m/>
    <s v=""/>
    <s v=""/>
    <s v=""/>
    <m/>
    <m/>
    <m/>
    <n v="30034065"/>
    <n v="5112247.57"/>
    <n v="4276006.3600000003"/>
    <m/>
    <m/>
    <m/>
    <m/>
    <m/>
    <m/>
    <m/>
    <m/>
    <m/>
    <x v="0"/>
    <s v="COS"/>
  </r>
  <r>
    <n v="37750213"/>
    <n v="37750213"/>
    <s v="F"/>
    <s v="CLAUDIA"/>
    <s v="XIMENA"/>
    <s v="HERRERA"/>
    <s v="PICO"/>
    <d v="1980-05-17T00:00:00"/>
    <s v="GHT456"/>
    <n v="68001"/>
    <s v="BUCARAMANGA"/>
    <n v="68"/>
    <s v="SANTANDER"/>
    <m/>
    <n v="3145697126"/>
    <n v="3144434148"/>
    <m/>
    <m/>
    <m/>
    <s v="17/10/2025"/>
    <n v="10"/>
    <n v="17"/>
    <n v="2021"/>
    <s v="BRONCO SPORT WILDTRAK TP 2000CC T CT"/>
    <s v="MRB27365"/>
    <s v="3FMCR9E94MRB27365"/>
    <n v="3006148"/>
    <s v="FORD"/>
    <s v="FORD BRONCO "/>
    <n v="1.4685967016491754E-2"/>
    <n v="133400000"/>
    <s v="BOLIVAR"/>
    <s v="CAMIONETAPASAJ"/>
    <s v="PARTICULAR"/>
    <s v="herreracx@yahoo.com"/>
    <n v="161839149"/>
    <n v="1959108"/>
    <n v="1626309.65"/>
    <m/>
    <m/>
    <m/>
    <s v=""/>
    <s v=""/>
    <s v=""/>
    <m/>
    <m/>
    <m/>
    <s v=""/>
    <s v=""/>
    <s v=""/>
    <m/>
    <m/>
    <m/>
    <m/>
    <m/>
    <m/>
    <m/>
    <m/>
    <m/>
    <x v="2"/>
    <s v="COS"/>
  </r>
  <r>
    <n v="42880465"/>
    <n v="42880465"/>
    <s v="F"/>
    <s v="ANA"/>
    <s v="CLEMENCIA"/>
    <s v="MONTOYA"/>
    <s v="OROZCO"/>
    <d v="1961-06-11T00:00:00"/>
    <s v="UEO173"/>
    <n v="5001"/>
    <s v="MEDELLIN"/>
    <n v="5"/>
    <s v="ANTIOQUIA"/>
    <m/>
    <n v="3108919520"/>
    <n v="0"/>
    <m/>
    <m/>
    <m/>
    <s v="07/10/2025"/>
    <n v="10"/>
    <n v="7"/>
    <n v="2015"/>
    <s v="SWIFT [3] LIVE 1.2L MT 1200CC 5P"/>
    <s v="K12MN1517851"/>
    <s v="MA3ZC62S0FA810406"/>
    <n v="8801027"/>
    <s v="SUZUKI"/>
    <s v="SUZUKI SWIFT "/>
    <n v="4.5345760294117653E-2"/>
    <n v="34000000"/>
    <s v="MAPFRE"/>
    <s v="AUTOMOVIL"/>
    <s v="PARTICULAR"/>
    <s v="anac.montoya11@gmail.com"/>
    <n v="29960229"/>
    <n v="1541755.85"/>
    <n v="1275593.1499999999"/>
    <m/>
    <m/>
    <m/>
    <n v="29987711"/>
    <n v="3153036.77"/>
    <n v="2629610.73"/>
    <m/>
    <m/>
    <m/>
    <s v=""/>
    <s v=""/>
    <s v=""/>
    <m/>
    <m/>
    <m/>
    <m/>
    <m/>
    <m/>
    <m/>
    <m/>
    <m/>
    <x v="0"/>
    <s v="COS"/>
  </r>
  <r>
    <n v="24393346"/>
    <n v="24393346"/>
    <s v="F"/>
    <s v="LUZ"/>
    <s v="MERY"/>
    <s v="BEDOYA"/>
    <s v="CALLE"/>
    <d v="1971-07-05T00:00:00"/>
    <s v="JEV855"/>
    <n v="66001"/>
    <s v="PEREIRA"/>
    <n v="66"/>
    <s v="RISARALDA"/>
    <m/>
    <n v="3206806912"/>
    <n v="0"/>
    <m/>
    <m/>
    <m/>
    <s v="30/10/2025"/>
    <n v="10"/>
    <n v="30"/>
    <n v="2017"/>
    <s v="LOGAN [2] AUTHENTIQUE / LIFE MT 1600CC 8V AA 2AB"/>
    <s v="A812Q002240"/>
    <s v="9FB4SREB4HM593193"/>
    <n v="8001187"/>
    <s v="RENAULT"/>
    <s v="RENAULT LOGAN "/>
    <n v="3.474264409221902E-2"/>
    <n v="34700000"/>
    <s v="BOLIVAR"/>
    <s v="AUTOMOVIL"/>
    <s v="PARTICULAR"/>
    <s v="lmbedoyac@hotmail.com"/>
    <n v="29923797"/>
    <n v="1205569.75"/>
    <n v="993083.82"/>
    <m/>
    <m/>
    <m/>
    <n v="29989029"/>
    <n v="1338777.27"/>
    <n v="1105022.92"/>
    <m/>
    <m/>
    <m/>
    <s v=""/>
    <s v=""/>
    <s v=""/>
    <m/>
    <m/>
    <m/>
    <m/>
    <m/>
    <m/>
    <m/>
    <m/>
    <m/>
    <x v="0"/>
    <s v="COS"/>
  </r>
  <r>
    <n v="31271833"/>
    <n v="31271833"/>
    <s v="F"/>
    <s v="NUBIA"/>
    <n v="0"/>
    <s v="LENIS"/>
    <s v="ORTIZ"/>
    <d v="1954-12-10T00:00:00"/>
    <s v="DMU513"/>
    <n v="76001"/>
    <s v="CALI"/>
    <n v="76"/>
    <s v="VALLE DEL CAUCA"/>
    <m/>
    <n v="3167431770"/>
    <n v="0"/>
    <m/>
    <m/>
    <m/>
    <s v="02/10/2025"/>
    <n v="10"/>
    <n v="2"/>
    <n v="2017"/>
    <s v="CLIO III SPORT STYLE MT 1200CC AA DA"/>
    <s v="G728Q248773"/>
    <s v="9FBBB8305HM469007"/>
    <n v="8001167"/>
    <s v="RENAULT"/>
    <s v="RENAULT CLIO "/>
    <n v="4.7384836795252225E-2"/>
    <n v="33700000"/>
    <s v="ZURICH-QBE"/>
    <s v="AUTOMOVIL"/>
    <s v="PARTICULAR"/>
    <s v="nubialenis9@gmail.com"/>
    <n v="161907735"/>
    <n v="1596869"/>
    <n v="1321906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78694"/>
    <n v="39778694"/>
    <s v="F"/>
    <s v="ALEXANDRA"/>
    <s v="EDITH"/>
    <s v="ROMAN"/>
    <s v="ALEJO"/>
    <d v="1968-09-01T00:00:00"/>
    <s v="GLS833"/>
    <n v="0"/>
    <s v="BOGOTA"/>
    <n v="25"/>
    <s v="BOGOTA"/>
    <m/>
    <n v="3104809952"/>
    <n v="0"/>
    <m/>
    <m/>
    <m/>
    <s v="13/10/2025"/>
    <n v="10"/>
    <n v="13"/>
    <n v="2020"/>
    <s v="GLC 300 [C253] 4MATIC C TP 2000CC T"/>
    <n v="26492030163512"/>
    <s v="WDC2533841F691010"/>
    <n v="5806076"/>
    <s v="MERCEDES BENZ"/>
    <s v="MERCEDES BENZ GLC "/>
    <n v="1.6409132075471698E-2"/>
    <n v="159000000"/>
    <s v="HDI-LIBERTY"/>
    <s v="CAMIONETAPASAJ"/>
    <s v="PARTICULAR"/>
    <s v="a.romanale@gmail.com"/>
    <n v="161911540"/>
    <n v="2609052"/>
    <n v="2172480.54"/>
    <m/>
    <m/>
    <m/>
    <s v=""/>
    <s v=""/>
    <s v=""/>
    <m/>
    <m/>
    <m/>
    <s v=""/>
    <s v=""/>
    <s v=""/>
    <m/>
    <m/>
    <m/>
    <m/>
    <m/>
    <m/>
    <m/>
    <m/>
    <m/>
    <x v="3"/>
    <s v="COS"/>
  </r>
  <r>
    <n v="45758887"/>
    <n v="45758887"/>
    <s v="F"/>
    <s v="TANIA"/>
    <n v="0"/>
    <s v="YEPES"/>
    <s v="CADENA"/>
    <d v="1975-10-28T00:00:00"/>
    <s v="KKC741"/>
    <n v="0"/>
    <s v="CARTAGENA"/>
    <n v="13"/>
    <s v="BOLIVAR"/>
    <m/>
    <n v="3013613070"/>
    <n v="0"/>
    <m/>
    <m/>
    <m/>
    <s v="31/10/2025"/>
    <n v="10"/>
    <n v="31"/>
    <n v="2012"/>
    <s v="SPARK [3] GT [M300] MT 1200CC 5P FE"/>
    <s v="B12D1568588KC3"/>
    <s v="9GAMF48DXCB034934"/>
    <n v="1601240"/>
    <s v="CHEVROLET"/>
    <s v="CHEVROLET SPARK "/>
    <n v="4.5971268115942029E-2"/>
    <n v="27600000"/>
    <s v="BOLIVAR"/>
    <s v="AUTOMOVIL"/>
    <s v="PARTICULAR"/>
    <s v="tyepescadena@gmail.com"/>
    <n v="161805154"/>
    <n v="1268807"/>
    <n v="1046224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52184290"/>
    <n v="1152184290"/>
    <s v="M"/>
    <s v="CESAR"/>
    <s v="DANIEL"/>
    <s v="NIÃ‘O"/>
    <s v="PULIDO"/>
    <d v="1989-09-21T00:00:00"/>
    <s v="KPU896"/>
    <n v="5001"/>
    <s v="MEDELLIN"/>
    <n v="5"/>
    <s v="ANTIOQUIA"/>
    <m/>
    <n v="3004922796"/>
    <n v="0"/>
    <m/>
    <m/>
    <m/>
    <s v="11/10/2025"/>
    <n v="10"/>
    <n v="11"/>
    <n v="2021"/>
    <s v="RAV4 [5] 2.5L TP 2500CC 4X4 7AB CT"/>
    <s v="A25AR614789"/>
    <s v="JTMD6RFV7MD028478"/>
    <n v="9006169"/>
    <s v="TOYOTA"/>
    <s v="TOYOTA RAV4 "/>
    <n v="1.8981281492537312E-2"/>
    <n v="167500000"/>
    <s v="SURAMERICANA"/>
    <s v="CAMIONETA PASAJEROS"/>
    <s v="PARTICULAR"/>
    <s v="chenfo_88@hotmail.com"/>
    <n v="29929985"/>
    <n v="3179364.65"/>
    <n v="2651735"/>
    <m/>
    <m/>
    <m/>
    <s v=""/>
    <s v=""/>
    <s v=""/>
    <m/>
    <m/>
    <m/>
    <n v="30046166"/>
    <n v="4757646.92"/>
    <n v="3978022.62"/>
    <m/>
    <m/>
    <m/>
    <m/>
    <m/>
    <m/>
    <m/>
    <m/>
    <m/>
    <x v="3"/>
    <s v="COS"/>
  </r>
  <r>
    <n v="1121817388"/>
    <n v="1121817388"/>
    <s v="M"/>
    <s v="ISAIAS"/>
    <n v="0"/>
    <s v="BELTRÃN"/>
    <s v="MEJIA"/>
    <d v="1985-12-08T00:00:00"/>
    <s v="JSP550"/>
    <n v="50001"/>
    <s v="VILLAVICENCIO"/>
    <n v="50"/>
    <s v="META"/>
    <m/>
    <n v="3132043243"/>
    <n v="0"/>
    <m/>
    <m/>
    <m/>
    <s v="05/10/2025"/>
    <n v="10"/>
    <n v="5"/>
    <n v="2023"/>
    <s v="JOY HATCHBACK MT 1400CC 5P 2A"/>
    <s v="MPA018160"/>
    <s v="9BGKG48T0PB131562"/>
    <n v="1601346"/>
    <s v="CHEVROLET"/>
    <s v="CHEVROLET JOY "/>
    <n v="4.8011582150101421E-2"/>
    <n v="49300000"/>
    <s v="HDI SEGUROS"/>
    <s v="AUTOMOVIL"/>
    <s v="PARTICULAR"/>
    <s v="challo045@hotmail.com"/>
    <n v="161957980"/>
    <n v="2366971"/>
    <n v="1969051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57532"/>
    <n v="41657532"/>
    <s v="F"/>
    <s v="MARIA"/>
    <s v="DAYAN RENE"/>
    <s v="ACUÃ‘A"/>
    <s v="PARRA"/>
    <d v="1954-11-01T00:00:00"/>
    <s v="GLP054"/>
    <n v="0"/>
    <s v="BOGOTA"/>
    <n v="25"/>
    <s v="BOGOTA"/>
    <m/>
    <n v="3002912167"/>
    <n v="3006631405"/>
    <m/>
    <m/>
    <m/>
    <s v="26/10/2025"/>
    <n v="10"/>
    <n v="26"/>
    <n v="2020"/>
    <s v="SENTRA B17 [FL] SENSE MT 1800CC 2AB A"/>
    <s v="MRA8680276J"/>
    <s v="3N1AB7AD7ZY600075"/>
    <n v="6401229"/>
    <s v="NISSAN"/>
    <s v="NISSAN SENTRA "/>
    <n v="2.0521887755102042E-2"/>
    <n v="58800000"/>
    <s v="HDI-LIBERTY"/>
    <s v="AUTOMOVIL"/>
    <s v="PARTICULAR"/>
    <s v="nohoraines23@gmail.com"/>
    <n v="161918172"/>
    <n v="1206687"/>
    <n v="994022.3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214230"/>
    <n v="52214230"/>
    <s v="F"/>
    <s v="SANDRA"/>
    <s v="LILIANA"/>
    <s v="SANCHEZ"/>
    <s v="HERNANDEZ"/>
    <d v="1976-05-19T00:00:00"/>
    <s v="GCN866"/>
    <n v="0"/>
    <s v="BOGOTA"/>
    <n v="25"/>
    <s v="BOGOTA"/>
    <m/>
    <n v="3167427073"/>
    <n v="3005867608"/>
    <m/>
    <m/>
    <m/>
    <s v="23/10/2025"/>
    <n v="10"/>
    <n v="23"/>
    <n v="2019"/>
    <s v="EXPLORER [5] [F LIMITED TP 2300CC 4X4"/>
    <s v="KGA24801"/>
    <s v="1FM5K8FH7KGA24801"/>
    <n v="3008061"/>
    <s v="FORD"/>
    <s v="FORD EXPLORER "/>
    <n v="1.2351254932912392E-2"/>
    <n v="126700000"/>
    <s v="HDI-LIBERTY"/>
    <s v="CAMPERO"/>
    <s v="PARTICULAR"/>
    <s v="SL.SANCHEZ76@HOTMAIL.COM"/>
    <n v="161905388"/>
    <n v="1564904"/>
    <n v="1295045.52"/>
    <m/>
    <m/>
    <m/>
    <s v=""/>
    <s v=""/>
    <s v=""/>
    <m/>
    <m/>
    <m/>
    <s v=""/>
    <s v=""/>
    <s v=""/>
    <m/>
    <m/>
    <m/>
    <m/>
    <m/>
    <m/>
    <m/>
    <m/>
    <m/>
    <x v="2"/>
    <s v="COS"/>
  </r>
  <r>
    <n v="71747627"/>
    <n v="71747627"/>
    <s v="M"/>
    <s v="DIDIER"/>
    <s v="ALVEIRO"/>
    <s v="LONDOÃ‘O"/>
    <s v="ALVAREZ"/>
    <d v="1974-06-17T00:00:00"/>
    <s v="KUO126"/>
    <n v="5001"/>
    <s v="MEDELLIN"/>
    <n v="5"/>
    <s v="ANTIOQUIA"/>
    <m/>
    <n v="3172374478"/>
    <n v="0"/>
    <m/>
    <m/>
    <m/>
    <s v="31/10/2025"/>
    <n v="10"/>
    <n v="31"/>
    <n v="2022"/>
    <s v="VITARA GL MT 1600CC 2AB ABS 4X"/>
    <s v="M16A2380129"/>
    <s v="TSMYD21S5NMA30134"/>
    <n v="8806019"/>
    <s v="SUZUKI"/>
    <s v="SUZUKI VITARA "/>
    <n v="2.7455905571030642E-2"/>
    <n v="71800000"/>
    <s v="SURAMERICANA"/>
    <s v="CAMIONETA PASAJEROS"/>
    <s v="PARTICULAR"/>
    <s v="didier.londono@hotmail.com"/>
    <n v="29933180"/>
    <n v="1971334.02"/>
    <n v="1636583.21"/>
    <m/>
    <m/>
    <m/>
    <s v=""/>
    <s v=""/>
    <s v=""/>
    <m/>
    <m/>
    <m/>
    <n v="30049463"/>
    <n v="2217207.64"/>
    <n v="1843199.7"/>
    <m/>
    <m/>
    <m/>
    <m/>
    <m/>
    <m/>
    <m/>
    <m/>
    <m/>
    <x v="1"/>
    <s v="COS"/>
  </r>
  <r>
    <n v="71634913"/>
    <n v="71634913"/>
    <s v="M"/>
    <s v="ARNULFO"/>
    <s v="ISAAC"/>
    <s v="ECHEVERRY"/>
    <s v="ALVAREZ"/>
    <d v="1963-07-21T00:00:00"/>
    <s v="MSQ109"/>
    <n v="5001"/>
    <s v="MEDELLIN"/>
    <n v="5"/>
    <s v="ANTIOQUIA"/>
    <m/>
    <n v="3128344221"/>
    <n v="3218344221"/>
    <m/>
    <m/>
    <m/>
    <s v="07/10/2025"/>
    <n v="10"/>
    <n v="7"/>
    <n v="2013"/>
    <s v="LUV DMAX [2] MT 3000CC 4X4 T"/>
    <n v="243383"/>
    <s v="8LBETF4E7D0168701"/>
    <n v="1620122"/>
    <s v="CHEVROLET"/>
    <s v="CHEVROLET LUV "/>
    <n v="4.8728112745098036E-2"/>
    <n v="81600000"/>
    <s v="SURAMERICANA"/>
    <s v="PICKUPSENCILLA"/>
    <s v="PARTICULAR"/>
    <s v="arnulfoecheverry1963@gmail.com"/>
    <n v="161812353"/>
    <n v="3976214"/>
    <n v="3321356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584360"/>
    <n v="71584360"/>
    <s v="M"/>
    <s v="JOHN"/>
    <s v="JAIRO"/>
    <s v="ESCOBAR"/>
    <s v="MARTINEZ"/>
    <d v="1960-05-08T00:00:00"/>
    <s v="NTX497"/>
    <n v="5266"/>
    <s v="ENVIGADO"/>
    <n v="5"/>
    <s v="ANTIOQUIA"/>
    <m/>
    <n v="3215319604"/>
    <n v="3176832892"/>
    <m/>
    <m/>
    <m/>
    <s v="21/10/2025"/>
    <n v="10"/>
    <n v="21"/>
    <n v="2025"/>
    <s v="DUSTER [2] ICONIC MT 1300CC T 4X4"/>
    <s v="A452D028501"/>
    <s v="9FBHJD209SM072382"/>
    <n v="8006074"/>
    <s v="RENAULT"/>
    <s v="RENAULT DUSTER "/>
    <n v="1.5134239519230768E-2"/>
    <n v="104000000"/>
    <s v="MAPFRE"/>
    <s v="CAMIONETA PASAJEROS"/>
    <s v="PARTICULAR"/>
    <s v="johesc@msn.com"/>
    <n v="29951267"/>
    <n v="1573960.91"/>
    <n v="1302656.23"/>
    <m/>
    <m/>
    <m/>
    <s v=""/>
    <s v=""/>
    <s v=""/>
    <m/>
    <m/>
    <m/>
    <n v="30030533"/>
    <n v="2942225.62"/>
    <n v="2452458.5"/>
    <m/>
    <m/>
    <m/>
    <m/>
    <m/>
    <m/>
    <m/>
    <m/>
    <m/>
    <x v="1"/>
    <s v="COS"/>
  </r>
  <r>
    <n v="12255039"/>
    <n v="12255039"/>
    <s v="M"/>
    <s v="DAGOBERTO"/>
    <n v="0"/>
    <s v="ESCOBAR"/>
    <s v="MAZABEL"/>
    <d v="1965-12-05T00:00:00"/>
    <s v="NFT472"/>
    <n v="0"/>
    <s v="CHOCONTA"/>
    <n v="25"/>
    <s v="CUNDINAMARCA"/>
    <m/>
    <n v="3133186536"/>
    <n v="3107975815"/>
    <m/>
    <m/>
    <m/>
    <s v="16/10/2025"/>
    <n v="10"/>
    <n v="16"/>
    <n v="2024"/>
    <s v="LOGAN [2] [FL] ZEN MT 1600CC 16V A"/>
    <s v="J759Q232492"/>
    <s v="9FB4SR0E5RM730825"/>
    <n v="8001202"/>
    <s v="RENAULT"/>
    <s v="RENAULT LOGAN "/>
    <n v="2.0077292358803987E-2"/>
    <n v="60200000"/>
    <s v="MAPFRE"/>
    <s v="AUTOMOVIL"/>
    <s v="PARTICULAR"/>
    <s v="hanerpiano12@gmail.com"/>
    <n v="161811102"/>
    <n v="1208653"/>
    <n v="995675.0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83746"/>
    <n v="43083746"/>
    <s v="F"/>
    <s v="GLORIA"/>
    <s v="CECILIA"/>
    <s v="MORALES"/>
    <s v="ARISTIZABAL"/>
    <d v="1965-04-01T00:00:00"/>
    <s v="FQT443"/>
    <n v="5266"/>
    <s v="ENVIGADO"/>
    <n v="5"/>
    <s v="ANTIOQUIA"/>
    <m/>
    <n v="3138791645"/>
    <n v="3206738735"/>
    <m/>
    <m/>
    <m/>
    <s v="10/10/2025"/>
    <n v="10"/>
    <n v="10"/>
    <n v="2019"/>
    <s v="SPORTAGE [4] EMOTION TP 2000CC 2AB A"/>
    <s v="G4NAJH008424"/>
    <s v="U5YPG81ABKL543166"/>
    <n v="4606105"/>
    <s v="KIA"/>
    <s v="KIA SPORTAGE "/>
    <n v="2.6609027149321268E-2"/>
    <n v="88400000"/>
    <s v="SURAMERICANA"/>
    <s v="CAMIONETAPASAJ"/>
    <s v="PARTICULAR"/>
    <s v="gloriaceciliamorales28@gmail.com"/>
    <n v="161814252"/>
    <n v="2352238"/>
    <n v="1956670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301099"/>
    <n v="24301099"/>
    <s v="F"/>
    <s v="MARIA"/>
    <s v="LUCILA"/>
    <s v="PULGARIN"/>
    <s v="RIOS"/>
    <d v="1949-07-20T00:00:00"/>
    <s v="GTN632"/>
    <n v="17001"/>
    <s v="MANIZALES"/>
    <n v="17"/>
    <s v="CALDAS"/>
    <m/>
    <n v="3113409153"/>
    <n v="0"/>
    <m/>
    <m/>
    <m/>
    <s v="26/10/2025"/>
    <n v="10"/>
    <n v="26"/>
    <n v="2019"/>
    <s v="XV [2] STYLE TP 2000CC 7AB"/>
    <s v="CG00023"/>
    <s v="JF1GT7LL5KG089115"/>
    <n v="8608084"/>
    <s v="SUBARU"/>
    <s v="SUBARU XV "/>
    <n v="1.854892145369285E-2"/>
    <n v="85300000"/>
    <s v="HDI-LIBERTY"/>
    <s v="CAMPERO"/>
    <s v="PARTICULAR"/>
    <s v="lupuri098@gmail.com"/>
    <n v="161903206"/>
    <n v="1582223"/>
    <n v="1309599.1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366992"/>
    <n v="52366992"/>
    <s v="F"/>
    <s v="ANGELA"/>
    <s v="PATRICIA"/>
    <s v="VELASQUEZ"/>
    <s v="LANCHEROS"/>
    <d v="1976-05-20T00:00:00"/>
    <s v="LMU059"/>
    <n v="0"/>
    <s v="BOGOTA"/>
    <n v="25"/>
    <s v="BOGOTA"/>
    <m/>
    <n v="3165218679"/>
    <n v="0"/>
    <m/>
    <m/>
    <m/>
    <s v="19/10/2025"/>
    <n v="10"/>
    <n v="19"/>
    <n v="2023"/>
    <s v="YARIS CROSS XLS HYBRID TP 1500CC 8AB 4"/>
    <s v="M15ABG60769"/>
    <s v="JTDKBABB8PA099274"/>
    <n v="9006182"/>
    <s v="TOYOTA"/>
    <s v="TOYOTA YARIS "/>
    <n v="1.5822980524978832E-2"/>
    <n v="118100000"/>
    <s v="MAPFRE"/>
    <s v="CAMIONETAPASAJ"/>
    <s v="PARTICULAR"/>
    <s v="angelavelasquezl@hotmail.com"/>
    <n v="161904981"/>
    <n v="1868694"/>
    <n v="1550331.34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244348"/>
    <n v="91244348"/>
    <s v="M"/>
    <s v="ALBERTO"/>
    <n v="0"/>
    <s v="PRIETO"/>
    <s v="VILLAMIZAR"/>
    <d v="1966-02-01T00:00:00"/>
    <s v="FZX371"/>
    <n v="68276"/>
    <s v="FLORIDABLANCA"/>
    <n v="68"/>
    <s v="SANTANDER"/>
    <m/>
    <n v="3124813352"/>
    <n v="3124812790"/>
    <m/>
    <m/>
    <m/>
    <s v="11/10/2025"/>
    <n v="10"/>
    <n v="11"/>
    <n v="2020"/>
    <s v="A 200 [W177] Progress TP 1300CC T CT"/>
    <n v="28291480058420"/>
    <s v="WDD1771871W014173"/>
    <n v="5801328"/>
    <s v="MERCEDES BENZ"/>
    <s v="MERCEDES BENZ A "/>
    <n v="3.6082006237006234E-2"/>
    <n v="96200000"/>
    <s v="SURAMERICANA"/>
    <s v="AUTOMOVIL"/>
    <s v="PARTICULAR"/>
    <s v="apvmxcta@gmail.com"/>
    <n v="161817268"/>
    <n v="3471089"/>
    <n v="2896881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237574"/>
    <n v="37237574"/>
    <s v="F"/>
    <s v="MARIA"/>
    <s v="TERESA"/>
    <s v="TARAZONA"/>
    <s v="GUERRERO"/>
    <d v="1953-06-07T00:00:00"/>
    <s v="FZU409"/>
    <n v="0"/>
    <s v="BOGOTA"/>
    <n v="25"/>
    <s v="BOGOTA"/>
    <m/>
    <n v="3206940615"/>
    <n v="0"/>
    <m/>
    <m/>
    <m/>
    <s v="27/10/2025"/>
    <n v="10"/>
    <n v="27"/>
    <n v="2019"/>
    <s v="4RUNNER [5] SR5 [FL] TP 4000CC 6AB"/>
    <s v="1GRB946207"/>
    <s v="JTEBU4JR1K5692904"/>
    <n v="9008205"/>
    <s v="TOYOTA"/>
    <s v="TOYOTA 4RUNNER "/>
    <n v="8.951845207585853E-3"/>
    <n v="195100000"/>
    <s v="ALLIANZ"/>
    <s v="CAMPERO"/>
    <s v="PARTICULAR"/>
    <s v="jairomenatara@hotmail.com"/>
    <n v="161799854"/>
    <n v="1746505"/>
    <n v="1447651.48"/>
    <m/>
    <m/>
    <m/>
    <s v=""/>
    <s v=""/>
    <s v=""/>
    <m/>
    <m/>
    <m/>
    <s v=""/>
    <s v=""/>
    <s v=""/>
    <m/>
    <m/>
    <m/>
    <m/>
    <m/>
    <m/>
    <m/>
    <m/>
    <m/>
    <x v="2"/>
    <s v="COS"/>
  </r>
  <r>
    <n v="72269730"/>
    <n v="72269730"/>
    <s v="M"/>
    <s v="HERNANDO"/>
    <n v="0"/>
    <s v="GAVIRIA"/>
    <s v="RIOS"/>
    <d v="1983-01-14T00:00:00"/>
    <s v="ENK460"/>
    <n v="0"/>
    <s v="BARRANQUILLA"/>
    <n v="8"/>
    <s v="ATLANTICO"/>
    <m/>
    <n v="3015010934"/>
    <n v="3008464058"/>
    <m/>
    <m/>
    <m/>
    <s v="02/10/2025"/>
    <n v="10"/>
    <n v="2"/>
    <n v="2019"/>
    <s v="3 [3] GRAND TOURING L TP 2000CC CT TC"/>
    <s v="PE40610790"/>
    <s v="3MZBN4278KM210359"/>
    <n v="5601159"/>
    <s v="MAZDA"/>
    <s v="MAZDA 3 "/>
    <n v="4.1539815059445179E-2"/>
    <n v="75700000"/>
    <s v="ALLIANZ"/>
    <s v="AUTOMOVIL"/>
    <s v="PARTICULAR"/>
    <s v="mrios07@hotmail.com"/>
    <n v="161811821"/>
    <n v="3144564"/>
    <n v="2622491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7437451"/>
    <n v="47437451"/>
    <s v="F"/>
    <s v="DIANA"/>
    <s v="CAROLINA"/>
    <s v="FONSECA"/>
    <s v="GARAVITO"/>
    <d v="1980-01-13T00:00:00"/>
    <s v="JOL293"/>
    <n v="85001"/>
    <s v="YOPAL"/>
    <n v="85"/>
    <s v="CASANARE"/>
    <m/>
    <n v="3202333254"/>
    <n v="0"/>
    <m/>
    <m/>
    <m/>
    <s v="28/10/2025"/>
    <n v="10"/>
    <n v="28"/>
    <n v="2021"/>
    <s v="KICKS ADVANCE MT 1600CC R17"/>
    <s v="HR16043020V"/>
    <s v="3N8CP5HDXZL611672"/>
    <n v="6406131"/>
    <s v="NISSAN"/>
    <s v="NISSAN KICKS "/>
    <n v="2.1795780051150897E-2"/>
    <n v="78200000"/>
    <s v="ALLIANZ"/>
    <s v="CAMIONETAPASAJ"/>
    <s v="PARTICULAR"/>
    <n v="0"/>
    <n v="161961714"/>
    <n v="1704430"/>
    <n v="141229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508091"/>
    <n v="91508091"/>
    <s v="M"/>
    <s v="LEONARDO"/>
    <n v="0"/>
    <s v="PORRAS"/>
    <s v="DIAZ"/>
    <d v="1982-04-23T00:00:00"/>
    <s v="KON615"/>
    <n v="68001"/>
    <s v="BUCARAMANGA"/>
    <n v="68"/>
    <s v="SANTANDER"/>
    <m/>
    <n v="3024420558"/>
    <n v="3187081551"/>
    <m/>
    <m/>
    <m/>
    <s v="17/10/2025"/>
    <n v="10"/>
    <n v="17"/>
    <n v="2022"/>
    <s v="FRONTIER [2] [FL] S MT 2500CC TD 4X4 AA"/>
    <s v="YD25735524P"/>
    <s v="3N6CD33B9ZK436932"/>
    <n v="6421078"/>
    <s v="NISSAN"/>
    <s v="NISSAN FRONTIER "/>
    <n v="1.9315697078159243E-2"/>
    <n v="136900000"/>
    <s v="BOLIVAR"/>
    <s v="PICKUP DOBLE CABINA"/>
    <s v="PARTICULAR"/>
    <s v="leonardo.porras.diaz@gmail.com"/>
    <n v="29931204"/>
    <n v="2644318.9300000002"/>
    <n v="2202116.75"/>
    <m/>
    <m/>
    <m/>
    <s v=""/>
    <s v=""/>
    <s v=""/>
    <m/>
    <m/>
    <m/>
    <n v="30047713"/>
    <n v="2816430.82"/>
    <n v="2346748.59"/>
    <m/>
    <m/>
    <m/>
    <m/>
    <m/>
    <m/>
    <m/>
    <m/>
    <m/>
    <x v="3"/>
    <s v="COS"/>
  </r>
  <r>
    <n v="1111452662"/>
    <n v="1111452662"/>
    <s v="F"/>
    <s v="JOHANNA"/>
    <s v="MARCELA"/>
    <s v="VARGAS"/>
    <s v="RINCON"/>
    <d v="1988-01-14T00:00:00"/>
    <s v="LPR376"/>
    <n v="17616"/>
    <s v="RISARALDA"/>
    <n v="17"/>
    <s v="CALDAS"/>
    <m/>
    <n v="3218421289"/>
    <n v="0"/>
    <m/>
    <m/>
    <m/>
    <s v="09/10/2025"/>
    <n v="10"/>
    <n v="9"/>
    <n v="2023"/>
    <s v="VITARA GLX + ALL GRIP AT 1600CC 6AB A"/>
    <s v="M16A2408227"/>
    <s v="TSMYE21S3PMB29180"/>
    <n v="8808043"/>
    <s v="SUZUKI"/>
    <s v="SUZUKI VITARA "/>
    <n v="2.620604347826087E-2"/>
    <n v="92000000"/>
    <s v="HDI-LIBERTY"/>
    <s v="CAMPERO"/>
    <s v="PARTICULAR"/>
    <s v="vargasrinconm@yahoo.es"/>
    <n v="161899326"/>
    <n v="2410956"/>
    <n v="2006013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1863511"/>
    <n v="1121863511"/>
    <s v="F"/>
    <s v="LEIDY"/>
    <s v="FAINORY"/>
    <s v="VARGAS"/>
    <s v="HERNANDEZ"/>
    <d v="1990-04-06T00:00:00"/>
    <s v="NYR659"/>
    <n v="0"/>
    <s v="BOGOTA"/>
    <n v="25"/>
    <s v="BOGOTA"/>
    <m/>
    <n v="3186234040"/>
    <n v="3106234040"/>
    <m/>
    <m/>
    <m/>
    <s v="25/10/2025"/>
    <n v="10"/>
    <n v="25"/>
    <n v="2025"/>
    <s v="CX30 GRAND TOURING HYBRID TP 2000CC 7AB R18 TC"/>
    <s v="PE40802955"/>
    <s v="3MVDM2W7ASL306591"/>
    <n v="5606111"/>
    <s v="MAZDA"/>
    <s v="MAZDA CX30 "/>
    <n v="1.5250854433497538E-2"/>
    <n v="121800000"/>
    <s v="MAPFRE"/>
    <s v="CAMIONETA PASAJEROS"/>
    <s v="PARTICULAR"/>
    <s v="ODONTOFAY@GMAIL.COM"/>
    <n v="29930093"/>
    <n v="1857554.07"/>
    <n v="1540969.81"/>
    <m/>
    <m/>
    <m/>
    <s v=""/>
    <s v=""/>
    <s v=""/>
    <m/>
    <m/>
    <m/>
    <n v="30046629"/>
    <n v="2761794.02"/>
    <n v="2300835.31"/>
    <m/>
    <m/>
    <m/>
    <m/>
    <m/>
    <m/>
    <m/>
    <m/>
    <m/>
    <x v="1"/>
    <s v="COS"/>
  </r>
  <r>
    <n v="37897185"/>
    <n v="37897185"/>
    <s v="F"/>
    <s v="DORA"/>
    <s v="YASMIN"/>
    <s v="MAYORGA"/>
    <s v="GOMEZ"/>
    <d v="1977-10-18T00:00:00"/>
    <s v="EFL471"/>
    <n v="0"/>
    <s v="BARRANQUILLA"/>
    <n v="8"/>
    <s v="ATLANTICO"/>
    <m/>
    <n v="3135340814"/>
    <n v="3165237940"/>
    <m/>
    <m/>
    <m/>
    <s v="20/10/2025"/>
    <n v="10"/>
    <n v="20"/>
    <n v="2018"/>
    <s v="PRADO [LC 150] TX-L [FL] TP 3000CC 5P TD"/>
    <s v="1KD2773617"/>
    <s v="JTEBH3FJ4JK195749"/>
    <n v="9008198"/>
    <s v="TOYOTA"/>
    <s v="TOYOTA PRADO "/>
    <n v="2.2873974151857834E-2"/>
    <n v="247600000"/>
    <s v="HDI-LIBERTY"/>
    <s v="CAMPERO"/>
    <s v="PARTICULAR"/>
    <s v="DORAJMAYORGA@HOTMAIL.COM"/>
    <n v="161808433"/>
    <n v="5663596"/>
    <n v="4739324.26999999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256823"/>
    <n v="38256823"/>
    <s v="F"/>
    <s v="MONICA"/>
    <s v="YAHAIDA"/>
    <s v="HERNANDEZ"/>
    <s v="SARAVIA"/>
    <d v="1962-08-06T00:00:00"/>
    <s v="DRR272"/>
    <n v="0"/>
    <s v="IBAGUE"/>
    <n v="73"/>
    <s v="TOLIMA"/>
    <m/>
    <n v="3142932547"/>
    <n v="0"/>
    <m/>
    <m/>
    <m/>
    <s v="18/10/2025"/>
    <n v="10"/>
    <n v="18"/>
    <n v="2017"/>
    <s v="A 200 [W176] TP 1600CC T 5P"/>
    <n v="27091031246769"/>
    <s v="WDD1760431J586550"/>
    <n v="5801259"/>
    <s v="MERCEDES BENZ"/>
    <s v="MERCEDES BENZ A "/>
    <n v="2.7144555555555557E-2"/>
    <n v="72000000"/>
    <s v="SURAMERICANA"/>
    <s v="AUTOMOVIL"/>
    <s v="PARTICULAR"/>
    <n v="0"/>
    <n v="161851204"/>
    <n v="1954408"/>
    <n v="1622359.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2371150"/>
    <n v="1022371150"/>
    <s v="F"/>
    <s v="GENITH"/>
    <s v="NATHALIA"/>
    <s v="LAVERDE"/>
    <s v="BAUTISTA"/>
    <d v="1991-10-13T00:00:00"/>
    <s v="IFV331"/>
    <n v="0"/>
    <s v="BOGOTA"/>
    <n v="25"/>
    <s v="BOGOTA"/>
    <m/>
    <n v="3204907569"/>
    <n v="3176712754"/>
    <m/>
    <m/>
    <m/>
    <s v="25/10/2025"/>
    <n v="10"/>
    <n v="25"/>
    <n v="2015"/>
    <s v="MARCH ACTIVE MT 1600CC"/>
    <s v="HR16851498H"/>
    <s v="3N1CK3CS5ZL378680"/>
    <n v="6401219"/>
    <s v="NISSAN"/>
    <s v="NISSAN MARCH "/>
    <n v="3.6606212121212123E-2"/>
    <n v="33000000"/>
    <s v="BOLIVAR"/>
    <s v="AUTOMOVIL"/>
    <s v="PARTICULAR"/>
    <s v="telmexbarrigacristian@hotmail.com"/>
    <n v="161936675"/>
    <n v="1208005"/>
    <n v="995130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373520"/>
    <n v="93373520"/>
    <s v="M"/>
    <s v="MIGUEL"/>
    <s v="ANGEL"/>
    <s v="LESMES"/>
    <s v="CUBIDES"/>
    <d v="1968-07-31T00:00:00"/>
    <s v="GWT676"/>
    <n v="0"/>
    <s v="IBAGUE"/>
    <n v="73"/>
    <s v="TOLIMA"/>
    <m/>
    <n v="3102523933"/>
    <n v="3206968251"/>
    <m/>
    <m/>
    <m/>
    <s v="05/10/2025"/>
    <n v="10"/>
    <n v="5"/>
    <n v="2022"/>
    <s v="VOYAGE COMFORTLINE MT 1600CC 2AB A"/>
    <s v="CFZV01128"/>
    <s v="9BWDB45U7NT058634"/>
    <n v="9201266"/>
    <s v="VOLKSWAGEN"/>
    <s v="VOLKSWAGEN VOYAGE "/>
    <n v="3.5771886120996438E-2"/>
    <n v="56200000"/>
    <s v="ALLIANZ"/>
    <s v="AUTOMOVIL"/>
    <s v="PARTICULAR"/>
    <n v="0"/>
    <n v="161847244"/>
    <n v="2010380"/>
    <n v="1669394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38802"/>
    <n v="79138802"/>
    <s v="M"/>
    <s v="CARLOS"/>
    <s v="EDUARDO"/>
    <s v="BERNAL"/>
    <s v="CASTRO"/>
    <d v="1972-06-27T00:00:00"/>
    <s v="NXQ414"/>
    <n v="0"/>
    <s v="BOGOTA"/>
    <n v="25"/>
    <s v="BOGOTA"/>
    <m/>
    <n v="3153364704"/>
    <n v="3142947173"/>
    <m/>
    <m/>
    <m/>
    <s v="11/10/2025"/>
    <n v="10"/>
    <n v="11"/>
    <n v="2025"/>
    <s v="CX5 [2] [FL] GRAND TOURING TP 2500CC 6AB R"/>
    <s v="PY22259913"/>
    <s v="JM7KF2WLAS0102195"/>
    <n v="5606107"/>
    <s v="MAZDA"/>
    <s v="MAZDA CX5 "/>
    <n v="1.1715935178933153E-2"/>
    <n v="148100000"/>
    <s v="MAPFRE"/>
    <s v="CAMIONETAPASAJ"/>
    <s v="PARTICULAR"/>
    <s v="cbernal99@gmail.com"/>
    <n v="161910140"/>
    <n v="1735130"/>
    <n v="1438092.2"/>
    <m/>
    <m/>
    <m/>
    <s v=""/>
    <s v=""/>
    <s v=""/>
    <m/>
    <m/>
    <m/>
    <s v=""/>
    <s v=""/>
    <s v=""/>
    <m/>
    <m/>
    <m/>
    <m/>
    <m/>
    <m/>
    <m/>
    <m/>
    <m/>
    <x v="2"/>
    <s v="COS"/>
  </r>
  <r>
    <n v="9268642"/>
    <n v="9268642"/>
    <s v="M"/>
    <s v="EDWIN"/>
    <s v="ETALIDE"/>
    <s v="GARCIA"/>
    <s v="AMARIS"/>
    <d v="1971-01-03T00:00:00"/>
    <s v="HRW487"/>
    <n v="0"/>
    <s v="CARTAGENA"/>
    <n v="13"/>
    <s v="BOLIVAR"/>
    <m/>
    <n v="3188044491"/>
    <n v="3126230684"/>
    <m/>
    <m/>
    <m/>
    <s v="22/10/2025"/>
    <n v="10"/>
    <n v="22"/>
    <n v="2021"/>
    <s v="HILUX [8] [2 FL 2.4L MT 2400CC TD 7A"/>
    <s v="2GDG257347"/>
    <s v="8AJKB3CD0M1633244"/>
    <n v="9021083"/>
    <s v="TOYOTA"/>
    <s v="TOYOTA HILUX "/>
    <n v="2.858093768545994E-2"/>
    <n v="168500000"/>
    <s v="SURAMERICANA"/>
    <s v="PICKUPDOBLECAB"/>
    <s v="PARTICULAR"/>
    <s v="edwineta1971@hotmail.com"/>
    <n v="161803869"/>
    <n v="4815888"/>
    <n v="4026965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52492"/>
    <n v="79352492"/>
    <s v="M"/>
    <s v="MAURICIO"/>
    <n v="0"/>
    <s v="JARAMILLO"/>
    <s v="MUÃ‘OZ"/>
    <d v="1965-04-23T00:00:00"/>
    <s v="GLN742"/>
    <n v="0"/>
    <s v="BOGOTA"/>
    <n v="25"/>
    <s v="BOGOTA"/>
    <m/>
    <n v="3208439270"/>
    <n v="0"/>
    <m/>
    <m/>
    <m/>
    <s v="25/10/2025"/>
    <n v="10"/>
    <n v="25"/>
    <n v="2020"/>
    <s v="VIRTUS COMFORTLINE MT 1600CC 4AB A"/>
    <s v="CWS515023"/>
    <s v="9BWDL5BZ5LP003205"/>
    <n v="9201255"/>
    <s v="VOLKSWAGEN"/>
    <s v="VOLKSWAGEN VIRTUS "/>
    <n v="4.2715209059233449E-2"/>
    <n v="57400000"/>
    <s v="SURAMERICANA"/>
    <s v="AUTOMOVIL"/>
    <s v="PARTICULAR"/>
    <s v="maojaramu23@gmail.com"/>
    <n v="161839962"/>
    <n v="2451853"/>
    <n v="2040380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177560"/>
    <n v="39177560"/>
    <s v="F"/>
    <s v="MARIA"/>
    <s v="ALEJANDRA"/>
    <s v="SALDARRIAGA"/>
    <s v="GOMEZ"/>
    <d v="1983-10-08T00:00:00"/>
    <s v="NIK665"/>
    <n v="5001"/>
    <s v="MEDELLIN"/>
    <n v="5"/>
    <s v="ANTIOQUIA"/>
    <m/>
    <n v="3136956422"/>
    <n v="0"/>
    <m/>
    <m/>
    <m/>
    <s v="23/10/2025"/>
    <n v="10"/>
    <n v="23"/>
    <n v="2025"/>
    <s v="ARKANA TECHNO AT 1300CC T 4X2"/>
    <s v="H5HE490N385359"/>
    <s v="VF1RJL000SC531849"/>
    <n v="8006095"/>
    <s v="RENAULT"/>
    <s v="RENAULT ARKANA "/>
    <n v="1.91194660929432E-2"/>
    <n v="116200000"/>
    <s v="MAPFRE"/>
    <s v="CAMIONETA PASAJEROS"/>
    <s v="PARTICULAR"/>
    <s v="masaldar@gmail.com"/>
    <n v="29952375"/>
    <n v="2221681.96"/>
    <n v="1846959.63"/>
    <m/>
    <m/>
    <m/>
    <s v=""/>
    <s v=""/>
    <s v=""/>
    <m/>
    <m/>
    <m/>
    <n v="30031655"/>
    <n v="7017983.7000000002"/>
    <n v="5877465.29"/>
    <m/>
    <m/>
    <m/>
    <m/>
    <m/>
    <m/>
    <m/>
    <m/>
    <m/>
    <x v="3"/>
    <s v="COS"/>
  </r>
  <r>
    <n v="79473953"/>
    <n v="79473953"/>
    <s v="M"/>
    <s v="CARLOS"/>
    <s v="HERNAN"/>
    <s v="SIERRA"/>
    <s v="IBAÃ‘EZ"/>
    <d v="1968-10-27T00:00:00"/>
    <s v="RNP408"/>
    <n v="0"/>
    <s v="CAJICA"/>
    <n v="25"/>
    <s v="CUNDINAMARCA"/>
    <m/>
    <n v="3202111709"/>
    <n v="3103434701"/>
    <m/>
    <m/>
    <m/>
    <s v="30/10/2025"/>
    <n v="10"/>
    <n v="30"/>
    <n v="2012"/>
    <s v="JOURNEY SE/EXPRESS [FL] TP 2400CC 5PSJ"/>
    <s v="3C4PDCAB9CT140785"/>
    <s v="3C4PDCAB9CT140785"/>
    <n v="2406042"/>
    <s v="DODGE"/>
    <s v="DODGE JOURNEY "/>
    <n v="3.9473407821229052E-2"/>
    <n v="35800000"/>
    <s v="BOLIVAR"/>
    <s v="CAMIONETAPASAJ"/>
    <s v="PARTICULAR"/>
    <s v="Cahsiba@hotmail.com"/>
    <n v="161861223"/>
    <n v="1413148"/>
    <n v="1167519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839078"/>
    <n v="37839078"/>
    <s v="F"/>
    <s v="ELIZABETH"/>
    <n v="0"/>
    <s v="GONZALEZ"/>
    <s v="JEREZ"/>
    <d v="1955-09-20T00:00:00"/>
    <s v="NCN126"/>
    <n v="0"/>
    <s v="BOGOTA"/>
    <n v="25"/>
    <s v="BOGOTA"/>
    <m/>
    <n v="3183517290"/>
    <n v="0"/>
    <m/>
    <m/>
    <m/>
    <s v="31/10/2025"/>
    <n v="10"/>
    <n v="31"/>
    <n v="2013"/>
    <s v="DUSTER EXPRESSION MT 1600CC 4X2"/>
    <s v="A690Q166066"/>
    <s v="9FBHSRC85DM007419"/>
    <n v="8006033"/>
    <s v="RENAULT"/>
    <s v="RENAULT DUSTER "/>
    <n v="3.2206117021276598E-2"/>
    <n v="37600000"/>
    <s v="MAPFRE"/>
    <s v="CAMIONETAPASAJ"/>
    <s v="PARTICULAR"/>
    <n v="0"/>
    <n v="161891389"/>
    <n v="1210950"/>
    <n v="997605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85095"/>
    <n v="51985095"/>
    <s v="F"/>
    <s v="ANGELA"/>
    <s v="MARIA"/>
    <s v="VALLEJO"/>
    <s v="ARELLANO"/>
    <d v="1970-10-08T00:00:00"/>
    <s v="KPW117"/>
    <n v="76001"/>
    <s v="CALI"/>
    <n v="76"/>
    <s v="VALLE DEL CAUCA"/>
    <m/>
    <n v="3168242993"/>
    <n v="3168422993"/>
    <m/>
    <m/>
    <m/>
    <s v="11/10/2026"/>
    <n v="10"/>
    <n v="11"/>
    <n v="2022"/>
    <s v="VITARA GL AT 1600CC 2AB A"/>
    <s v="M16A2367095"/>
    <s v="TSMYD21S3NMA02980"/>
    <n v="8806018"/>
    <s v="SUZUKI"/>
    <s v="SUZUKI VITARA "/>
    <n v="3.8912598105548035E-2"/>
    <n v="73900000"/>
    <s v="BOLIVAR"/>
    <s v="CAMIONETAPASAJ"/>
    <s v="PARTICULAR"/>
    <s v="dora1710@hotmail.com"/>
    <n v="161792482"/>
    <n v="2875641"/>
    <n v="2396505.2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12778"/>
    <n v="35412778"/>
    <s v="F"/>
    <s v="MARTHA"/>
    <s v="ELICENIA"/>
    <s v="ROJAS"/>
    <s v="MORALES"/>
    <d v="1969-04-04T00:00:00"/>
    <s v="RCW815"/>
    <n v="0"/>
    <s v="BOGOTA"/>
    <n v="25"/>
    <s v="BOGOTA"/>
    <m/>
    <n v="3002175999"/>
    <n v="0"/>
    <m/>
    <m/>
    <m/>
    <s v="06/10/2025"/>
    <n v="10"/>
    <n v="6"/>
    <n v="2011"/>
    <s v="GRAND VITARA 1.6 L MT 1600CC 3P"/>
    <s v="G16B717645"/>
    <s v="8LDBSV441B0055127"/>
    <n v="1608025"/>
    <s v="CHEVROLET"/>
    <s v="CHEVROLET GRAND "/>
    <n v="2.7257149464668094E-2"/>
    <n v="46700000"/>
    <s v="MAPFRE"/>
    <s v="CAMPERO"/>
    <s v="PARTICULAR"/>
    <s v="marjas_2004@hotmail.com"/>
    <n v="29950633"/>
    <n v="1272908.8799999999"/>
    <n v="1049671.33"/>
    <m/>
    <m/>
    <m/>
    <n v="30008069"/>
    <n v="1321421.3"/>
    <n v="1090438.07"/>
    <m/>
    <m/>
    <m/>
    <s v=""/>
    <s v=""/>
    <s v=""/>
    <m/>
    <m/>
    <m/>
    <m/>
    <m/>
    <m/>
    <m/>
    <m/>
    <m/>
    <x v="1"/>
    <s v="COS"/>
  </r>
  <r>
    <n v="51826331"/>
    <n v="51826331"/>
    <s v="F"/>
    <s v="MARIA"/>
    <s v="PATRICIA"/>
    <s v="JAIMES"/>
    <s v="OREJARENA"/>
    <d v="1966-11-20T00:00:00"/>
    <s v="HKL092"/>
    <n v="68001"/>
    <s v="BUCARAMANGA"/>
    <n v="68"/>
    <s v="SANTANDER"/>
    <m/>
    <n v="3153281663"/>
    <n v="0"/>
    <m/>
    <m/>
    <m/>
    <s v="25/10/2025"/>
    <n v="10"/>
    <n v="25"/>
    <n v="2014"/>
    <s v="CAPTIVA SPORT AT 2400CC 5P 4X2 CT"/>
    <s v="CES506063"/>
    <s v="3GNAL7EK2ES506063"/>
    <n v="1606221"/>
    <s v="CHEVROLET"/>
    <s v="CHEVROLET CAPTIVA "/>
    <n v="3.5948588427299699E-2"/>
    <n v="33700000"/>
    <s v="SURAMERICANA"/>
    <s v="CAMIONETA PASAJEROS"/>
    <s v="PARTICULAR"/>
    <n v="0"/>
    <n v="29953017"/>
    <n v="1211467.43"/>
    <n v="998039.86"/>
    <m/>
    <m/>
    <m/>
    <n v="29980456"/>
    <n v="1332696.8899999999"/>
    <n v="1099913.3500000001"/>
    <m/>
    <m/>
    <m/>
    <s v=""/>
    <s v=""/>
    <s v=""/>
    <m/>
    <m/>
    <m/>
    <m/>
    <m/>
    <m/>
    <m/>
    <m/>
    <m/>
    <x v="0"/>
    <s v="COS"/>
  </r>
  <r>
    <n v="43042474"/>
    <n v="43042474"/>
    <s v="F"/>
    <s v="MARIA"/>
    <s v="ELENA"/>
    <s v="GOMEZ"/>
    <s v="MONTOYA"/>
    <d v="1962-01-11T00:00:00"/>
    <s v="LRV335"/>
    <n v="5001"/>
    <s v="MEDELLIN"/>
    <n v="5"/>
    <s v="ANTIOQUIA"/>
    <m/>
    <n v="3128355951"/>
    <n v="0"/>
    <m/>
    <m/>
    <m/>
    <s v="06/10/2025"/>
    <n v="10"/>
    <n v="6"/>
    <n v="2023"/>
    <s v="BALENO GL AT 1400CC 5P 2A"/>
    <s v="K15BN4293173"/>
    <s v="MBHWBA3S8PG205651"/>
    <n v="8801042"/>
    <s v="SUZUKI"/>
    <s v="SUZUKI BALENO "/>
    <n v="4.2258966026587887E-2"/>
    <n v="67700000"/>
    <s v="HDI-LIBERTY"/>
    <s v="AUTOMOVIL"/>
    <s v="PARTICULAR"/>
    <s v="marelego2@gmail.com"/>
    <n v="161918527"/>
    <n v="2860932"/>
    <n v="2384144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270241"/>
    <n v="52270241"/>
    <s v="F"/>
    <s v="MARISOL"/>
    <n v="0"/>
    <s v="GUIO"/>
    <s v="GUTIERREZ"/>
    <d v="1974-12-30T00:00:00"/>
    <s v="GLY603"/>
    <n v="0"/>
    <s v="BOGOTA"/>
    <n v="25"/>
    <s v="BOGOTA"/>
    <m/>
    <n v="3003719179"/>
    <n v="3123794599"/>
    <m/>
    <m/>
    <m/>
    <s v="12/10/2025"/>
    <n v="10"/>
    <n v="12"/>
    <n v="2020"/>
    <s v="T-CROSS TRENDLINE TP 1600CC 6AB A"/>
    <s v="CWS090396"/>
    <s v="9BWBL6BF9L4037006"/>
    <n v="9206077"/>
    <s v="VOLKSWAGEN"/>
    <s v="VOLKSWAGEN T-CROSS "/>
    <n v="1.7097972027972027E-2"/>
    <n v="71500000"/>
    <s v="ALLIANZ"/>
    <s v="CAMIONETAPASAJ"/>
    <s v="PARTICULAR"/>
    <s v="mguiog74@gmail.com"/>
    <n v="161910103"/>
    <n v="1222505"/>
    <n v="1007314.7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9728729"/>
    <n v="49728729"/>
    <s v="F"/>
    <s v="MARY"/>
    <s v="BLANCA"/>
    <s v="ARIZA"/>
    <s v="MOLINA"/>
    <d v="1954-10-14T00:00:00"/>
    <s v="GJP531"/>
    <n v="20001"/>
    <s v="VALLEDUPAR"/>
    <n v="20"/>
    <s v="CESAR"/>
    <m/>
    <n v="3157428339"/>
    <n v="0"/>
    <m/>
    <m/>
    <m/>
    <s v="11/10/2026"/>
    <n v="10"/>
    <n v="11"/>
    <n v="2019"/>
    <s v="ESCAPE [3] [FL] ST - LINE TP 2000CC 4X4"/>
    <s v="K1D32432"/>
    <s v="WF0CP6C96K1D32432"/>
    <n v="3008065"/>
    <s v="FORD"/>
    <s v="FORD ESCAPE "/>
    <n v="3.4409267480577134E-2"/>
    <n v="90100000"/>
    <s v="BOLIVAR"/>
    <s v="CAMPERO"/>
    <s v="PARTICULAR"/>
    <s v="institucioneducarivacolegiodomingosabio@hotmail.co"/>
    <n v="161913629"/>
    <n v="3100275"/>
    <n v="2585273.2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83096"/>
    <n v="30383096"/>
    <s v="F"/>
    <s v="ROSA"/>
    <s v="CRISTINA"/>
    <s v="CHAURRA"/>
    <s v="MARIN"/>
    <d v="1972-11-16T00:00:00"/>
    <s v="JCP818"/>
    <n v="5001"/>
    <s v="MEDELLIN"/>
    <n v="5"/>
    <s v="ANTIOQUIA"/>
    <m/>
    <n v="3127577154"/>
    <n v="0"/>
    <m/>
    <m/>
    <m/>
    <s v="09/10/2025"/>
    <n v="10"/>
    <n v="9"/>
    <n v="2017"/>
    <s v="STEPWAY [2] DYNAMIQUE / INT MT 1600CC AA 16"/>
    <s v="2842Q062170"/>
    <s v="9FB5SRC9GHM444074"/>
    <n v="8001177"/>
    <s v="RENAULT"/>
    <s v="RENAULT STEPWAY "/>
    <n v="2.9333442622950821E-2"/>
    <n v="42700000"/>
    <s v="ALLIANZ"/>
    <s v="AUTOMOVIL"/>
    <s v="PARTICULAR"/>
    <s v="rcchaurra@yahoo.com"/>
    <n v="161810797"/>
    <n v="1252538"/>
    <n v="1032553.3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7947347"/>
    <n v="1037947347"/>
    <s v="F"/>
    <s v="JUAN"/>
    <s v="GUILLERMO"/>
    <s v="CIRO"/>
    <s v="SOTO"/>
    <d v="1989-11-15T00:00:00"/>
    <s v="IHU363"/>
    <n v="5088"/>
    <s v="BELLO"/>
    <n v="5"/>
    <s v="ANTIOQUIA"/>
    <m/>
    <n v="3217659089"/>
    <n v="3187854295"/>
    <m/>
    <m/>
    <m/>
    <s v="11/10/2025"/>
    <n v="10"/>
    <n v="11"/>
    <n v="2016"/>
    <s v="DUSTER DYNAMIQUE MT 2000CC 4X4"/>
    <s v="A400C124615"/>
    <s v="9FBHSRAJNGM110078"/>
    <n v="8008006"/>
    <s v="RENAULT"/>
    <s v="RENAULT DUSTER "/>
    <n v="4.9175211864406779E-2"/>
    <n v="47200000"/>
    <s v="MAPFRE"/>
    <s v="CAMPERO"/>
    <s v="PARTICULAR"/>
    <s v="JAMESCIRO08@GMAIL.COM"/>
    <n v="161813260"/>
    <n v="2321070"/>
    <n v="1930479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850192"/>
    <n v="80850192"/>
    <s v="M"/>
    <s v="ANDRES"/>
    <s v="RICARDO"/>
    <s v="BELTRAN"/>
    <s v="MORENO"/>
    <d v="1984-04-14T00:00:00"/>
    <s v="KRU019"/>
    <n v="0"/>
    <s v="BOGOTA"/>
    <n v="25"/>
    <s v="BOGOTA"/>
    <m/>
    <n v="3133497981"/>
    <n v="3507949562"/>
    <m/>
    <m/>
    <m/>
    <s v="28/10/2026"/>
    <n v="10"/>
    <n v="28"/>
    <n v="2022"/>
    <s v="CX30 GRAND TOURING TP 2000CC 7AB R"/>
    <s v="PE40718068"/>
    <s v="3MVDM2W7ANL112989"/>
    <n v="5606101"/>
    <s v="MAZDA"/>
    <s v="MAZDA CX30 "/>
    <n v="3.121000982318271E-2"/>
    <n v="101800000"/>
    <s v="MAPFRE"/>
    <s v="CAMIONETAPASAJ"/>
    <s v="PARTICULAR"/>
    <s v="andresbeltran84@gmail.com"/>
    <n v="161814410"/>
    <n v="3177179"/>
    <n v="2649898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960389"/>
    <n v="66960389"/>
    <s v="F"/>
    <s v="PAULA"/>
    <s v="ANDREA"/>
    <s v="RAMIREZ"/>
    <s v="RAMIREZ"/>
    <d v="1976-05-09T00:00:00"/>
    <s v="NXU297"/>
    <n v="76001"/>
    <s v="CALI"/>
    <n v="76"/>
    <s v="VALLE DEL CAUCA"/>
    <m/>
    <n v="3006747475"/>
    <n v="0"/>
    <m/>
    <m/>
    <m/>
    <s v="17/10/2025"/>
    <n v="10"/>
    <n v="17"/>
    <n v="2025"/>
    <s v="K3 VIBRANT AT 1600CC 4P 6A"/>
    <s v="G4FGRE058252"/>
    <s v="3KPFC41ABSE065883"/>
    <n v="4601327"/>
    <s v="KIA"/>
    <s v="KIA K3 "/>
    <n v="2.8416746835443037E-2"/>
    <n v="79000000"/>
    <s v="MAPFRE"/>
    <s v="AUTOMOVIL"/>
    <s v="PARTICULAR"/>
    <s v="paramirez2012@gmail.com"/>
    <n v="161918741"/>
    <n v="2244923"/>
    <n v="1866489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683521"/>
    <n v="1130683521"/>
    <s v="M"/>
    <s v="OSCAR"/>
    <s v="MANUEL"/>
    <s v="URIBE"/>
    <s v="MONCADA"/>
    <d v="1989-08-17T00:00:00"/>
    <s v="NXT977"/>
    <n v="76001"/>
    <s v="CALI"/>
    <n v="76"/>
    <s v="VALLE DEL CAUCA"/>
    <m/>
    <n v="3185304263"/>
    <n v="0"/>
    <m/>
    <m/>
    <m/>
    <s v="30/10/2025"/>
    <n v="10"/>
    <n v="30"/>
    <n v="2025"/>
    <s v="3 [4] GRAND TOURING M TP 2000CC 7AB C"/>
    <s v="PE40802866"/>
    <s v="3MZBP2S7ASM301202"/>
    <n v="5601202"/>
    <s v="MAZDA"/>
    <s v="MAZDA 3 "/>
    <n v="3.5710667765869744E-2"/>
    <n v="121300000"/>
    <s v="MAPFRE"/>
    <s v="AUTOMOVIL"/>
    <s v="PARTICULAR"/>
    <s v="oscaruribe89@gmail.com"/>
    <n v="161776707"/>
    <n v="4331704"/>
    <n v="3620087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07092035"/>
    <n v="1107092035"/>
    <s v="F"/>
    <s v="MONICA"/>
    <s v="YICELLY"/>
    <s v="OROZCO"/>
    <s v="HUERTAS"/>
    <d v="1995-11-01T00:00:00"/>
    <s v="KQK641"/>
    <n v="76001"/>
    <s v="CALI"/>
    <n v="76"/>
    <s v="VALLE DEL CAUCA"/>
    <m/>
    <n v="3202559024"/>
    <n v="3186988591"/>
    <m/>
    <m/>
    <m/>
    <s v="05/10/2025"/>
    <n v="10"/>
    <n v="5"/>
    <n v="2022"/>
    <s v="KWID ICONIC MT 1000CC 12V 4AB AB"/>
    <s v="B4DA405Q114301"/>
    <s v="93YRBB001NJ996519"/>
    <n v="8001213"/>
    <s v="RENAULT"/>
    <s v="RENAULT KWID "/>
    <n v="4.1940968797953962E-2"/>
    <n v="39100000"/>
    <s v="SBS"/>
    <s v="AUTOMOVIL"/>
    <s v="PARTICULAR"/>
    <s v="orozcomonika57@gmail.com"/>
    <n v="29931085"/>
    <n v="1639891.88"/>
    <n v="1358060.4"/>
    <m/>
    <m/>
    <m/>
    <n v="29996299"/>
    <n v="2113775.54"/>
    <n v="1756281.97"/>
    <m/>
    <m/>
    <m/>
    <s v=""/>
    <s v=""/>
    <s v=""/>
    <m/>
    <m/>
    <m/>
    <m/>
    <m/>
    <m/>
    <m/>
    <m/>
    <m/>
    <x v="0"/>
    <s v="COS"/>
  </r>
  <r>
    <n v="52146652"/>
    <n v="52146652"/>
    <s v="F"/>
    <s v="ANA"/>
    <s v="MARIA"/>
    <s v="HENAO"/>
    <s v="GONZALEZ"/>
    <d v="1973-06-14T00:00:00"/>
    <s v="JXX395"/>
    <n v="0"/>
    <s v="BOGOTA"/>
    <n v="25"/>
    <s v="BOGOTA"/>
    <m/>
    <n v="3183784292"/>
    <n v="3123784292"/>
    <m/>
    <m/>
    <m/>
    <s v="13/10/2025"/>
    <n v="10"/>
    <n v="13"/>
    <n v="2022"/>
    <s v="COROLLA CROSS SE-G HYBRID TP 1800CC 7AB 4"/>
    <s v="2ZR2M79215"/>
    <s v="9BRKZAAG4N0612069"/>
    <n v="9006179"/>
    <s v="TOYOTA"/>
    <s v="TOYOTA COROLLA "/>
    <n v="1.4165756266205705E-2"/>
    <n v="115700000"/>
    <s v="MAPFRE"/>
    <s v="CAMIONETAPASAJ"/>
    <s v="PARTICULAR"/>
    <n v="0"/>
    <n v="161912873"/>
    <n v="1638978"/>
    <n v="1357292.8"/>
    <m/>
    <m/>
    <m/>
    <s v=""/>
    <s v=""/>
    <s v=""/>
    <m/>
    <m/>
    <m/>
    <s v=""/>
    <s v=""/>
    <s v=""/>
    <m/>
    <m/>
    <m/>
    <m/>
    <m/>
    <m/>
    <m/>
    <m/>
    <m/>
    <x v="2"/>
    <s v="COS"/>
  </r>
  <r>
    <n v="32428268"/>
    <n v="32428268"/>
    <s v="F"/>
    <s v="EVANGELINA"/>
    <n v="0"/>
    <s v="GRAJALES"/>
    <s v="RAMIREZ"/>
    <d v="1948-02-15T00:00:00"/>
    <s v="USY933"/>
    <n v="5001"/>
    <s v="MEDELLIN"/>
    <n v="5"/>
    <s v="ANTIOQUIA"/>
    <m/>
    <n v="3042127963"/>
    <n v="3216422411"/>
    <m/>
    <m/>
    <m/>
    <s v="10/10/2025"/>
    <n v="10"/>
    <n v="10"/>
    <n v="2016"/>
    <s v="STEPWAY [FL] 1.6L MT 1600CC AA 16"/>
    <s v="A690Q268945"/>
    <s v="9FBBSRALSGM905642"/>
    <n v="8001156"/>
    <s v="RENAULT"/>
    <s v="RENAULT STEPWAY "/>
    <n v="4.0913392405063288E-2"/>
    <n v="39500000"/>
    <s v="ALLIANZ"/>
    <s v="AUTOMOVIL"/>
    <s v="PARTICULAR"/>
    <s v="lynngrajales@gmail.com"/>
    <n v="161918240"/>
    <n v="1616079"/>
    <n v="1338049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476693"/>
    <n v="22476693"/>
    <s v="F"/>
    <s v="ANGELA"/>
    <s v="MARIA"/>
    <s v="GUARDIOLA"/>
    <s v="SHUSTER"/>
    <d v="1977-12-20T00:00:00"/>
    <s v="NUL691"/>
    <n v="0"/>
    <s v="BARRANQUILLA"/>
    <n v="8"/>
    <s v="ATLANTICO"/>
    <m/>
    <n v="3127152401"/>
    <n v="0"/>
    <m/>
    <m/>
    <m/>
    <s v="04/10/2025"/>
    <n v="10"/>
    <n v="4"/>
    <n v="2025"/>
    <s v="CX50 GRAND TOURING AT 2500CC 4X2"/>
    <s v="PY40618175"/>
    <s v="JM7VA2WLASN103225"/>
    <n v="5606114"/>
    <s v="MAZDA"/>
    <s v="MAZDA CX50 "/>
    <n v="3.0520907395898075E-2"/>
    <n v="160900000"/>
    <s v="ALLIANZ"/>
    <s v="CAMIONETAPASAJ"/>
    <s v="PARTICULAR"/>
    <s v="angela.guardiola@hotmail.com"/>
    <n v="161809799"/>
    <n v="4910814"/>
    <n v="4106734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135497"/>
    <n v="14135497"/>
    <s v="M"/>
    <s v="JULIAN"/>
    <s v="FELIPE"/>
    <s v="RIVERA"/>
    <s v="ENCISO"/>
    <d v="1983-09-06T00:00:00"/>
    <s v="GWO835"/>
    <n v="0"/>
    <s v="IBAGUE"/>
    <n v="73"/>
    <s v="TOLIMA"/>
    <m/>
    <n v="3043683418"/>
    <n v="3155741254"/>
    <m/>
    <m/>
    <m/>
    <s v="22/10/2025"/>
    <n v="10"/>
    <n v="22"/>
    <n v="2021"/>
    <s v="ONIX [2] RS MT 1000CC 5P T"/>
    <s v="L4F200560118"/>
    <s v="9BGED48K0MG100845"/>
    <n v="1601339"/>
    <s v="CHEVROLET"/>
    <s v="CHEVROLET ONIX "/>
    <n v="4.7929371633752244E-2"/>
    <n v="55700000"/>
    <s v="MAPFRE"/>
    <s v="AUTOMOVIL"/>
    <s v="PARTICULAR"/>
    <n v="0"/>
    <n v="161849951"/>
    <n v="2669666"/>
    <n v="2223416.97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183362"/>
    <n v="43183362"/>
    <s v="F"/>
    <s v="ANGELA"/>
    <s v="MARIA"/>
    <s v="ESPINOSA"/>
    <s v="MARIA"/>
    <d v="2006-12-10T00:00:00"/>
    <s v="JOS040"/>
    <n v="5360"/>
    <s v="ITAGÃœI"/>
    <n v="5"/>
    <s v="ANTIOQUIA"/>
    <m/>
    <n v="3017843866"/>
    <n v="0"/>
    <m/>
    <m/>
    <m/>
    <s v="12/10/2025"/>
    <n v="10"/>
    <n v="12"/>
    <n v="2020"/>
    <s v="ONIX [FL] LTZ TP 1400CC 5P 2A"/>
    <s v="JTW008249"/>
    <s v="9BGKT48T0LG114948"/>
    <n v="1601317"/>
    <s v="CHEVROLET"/>
    <s v="CHEVROLET ONIX "/>
    <n v="4.0245693277310923E-2"/>
    <n v="47600000"/>
    <s v="ALLIANZ"/>
    <s v="AUTOMOVIL"/>
    <s v="PARTICULAR"/>
    <s v="mariaeba@gmail.com"/>
    <n v="161862676"/>
    <n v="1915695"/>
    <n v="1589828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50266"/>
    <n v="43550266"/>
    <s v="F"/>
    <s v="MARIA"/>
    <s v="ALEYDA"/>
    <s v="VALENCIA"/>
    <s v="JIMENEZ"/>
    <d v="1970-04-17T00:00:00"/>
    <s v="GRQ663"/>
    <n v="0"/>
    <s v="BOGOTA"/>
    <n v="25"/>
    <s v="BOGOTA"/>
    <m/>
    <n v="3184010159"/>
    <n v="3184010158"/>
    <m/>
    <m/>
    <m/>
    <s v="09/10/2025"/>
    <n v="10"/>
    <n v="9"/>
    <n v="2020"/>
    <s v="FORTUNER [2] 2.8L SRV TP 2800CC TD 7A"/>
    <s v="2GD4683205"/>
    <s v="8AJCB3GS8L2430107"/>
    <n v="9008227"/>
    <s v="TOYOTA"/>
    <s v="TOYOTA FORTUNER "/>
    <n v="1.3909173040152963E-2"/>
    <n v="209200000"/>
    <s v="SURAMERICANA"/>
    <s v="CAMPERO"/>
    <s v="PARTICULAR"/>
    <s v="cootransvi@live.com"/>
    <n v="161813678"/>
    <n v="2909799"/>
    <n v="2425208.89"/>
    <m/>
    <m/>
    <m/>
    <s v=""/>
    <s v=""/>
    <s v=""/>
    <m/>
    <m/>
    <m/>
    <s v=""/>
    <s v=""/>
    <s v=""/>
    <m/>
    <m/>
    <m/>
    <m/>
    <m/>
    <m/>
    <m/>
    <m/>
    <m/>
    <x v="2"/>
    <s v="COS"/>
  </r>
  <r>
    <n v="13873617"/>
    <n v="13873617"/>
    <s v="M"/>
    <s v="MARLON"/>
    <s v="AUGUSTO"/>
    <s v="VILLAMIZAR"/>
    <s v="MORALES"/>
    <d v="1981-11-25T00:00:00"/>
    <s v="DSX296"/>
    <n v="0"/>
    <s v="BOGOTA"/>
    <n v="25"/>
    <s v="BOGOTA"/>
    <m/>
    <n v="3045231220"/>
    <n v="0"/>
    <m/>
    <m/>
    <m/>
    <s v="30/10/2025"/>
    <n v="10"/>
    <n v="30"/>
    <n v="2018"/>
    <s v="VITARA GL AT 1600CC 2AB ABS 4X"/>
    <s v="M16A2148841"/>
    <s v="TSMYD21S5JM358614"/>
    <n v="8806018"/>
    <s v="SUZUKI"/>
    <s v="SUZUKI VITARA "/>
    <n v="2.0357514492753623E-2"/>
    <n v="62100000"/>
    <s v="HDI-LIBERTY"/>
    <s v="CAMIONETA PASAJEROS"/>
    <s v="PARTICULAR"/>
    <s v="mvillamizar@gmail.com"/>
    <n v="29973528"/>
    <n v="1264201.6499999999"/>
    <n v="1042354.33"/>
    <m/>
    <m/>
    <m/>
    <n v="30013319"/>
    <n v="2310893.52"/>
    <n v="1921927.33"/>
    <m/>
    <m/>
    <m/>
    <s v=""/>
    <s v=""/>
    <s v=""/>
    <m/>
    <m/>
    <m/>
    <m/>
    <m/>
    <m/>
    <m/>
    <m/>
    <m/>
    <x v="1"/>
    <s v="COS"/>
  </r>
  <r>
    <n v="52431069"/>
    <n v="52431069"/>
    <s v="F"/>
    <s v="KAREN"/>
    <s v="LILIANA"/>
    <s v="MORENO"/>
    <s v="CARVAJAL"/>
    <d v="1976-12-19T00:00:00"/>
    <s v="FKL663"/>
    <n v="50001"/>
    <s v="VILLAVICENCIO"/>
    <n v="50"/>
    <s v="META"/>
    <m/>
    <n v="3138110623"/>
    <n v="0"/>
    <m/>
    <m/>
    <m/>
    <s v="19/10/2025"/>
    <n v="10"/>
    <n v="19"/>
    <n v="2021"/>
    <s v="VITARA GL AT 1600CC 2AB A"/>
    <s v="M16A2339862"/>
    <s v="XXXXXX"/>
    <n v="8806018"/>
    <s v="SUZUKI"/>
    <s v="SUZUKI VITARA "/>
    <n v="2.0616843537414966E-2"/>
    <n v="73500000"/>
    <s v="EQUIDAD"/>
    <s v="CAMIONETAPASAJ"/>
    <s v="PARTICULAR"/>
    <s v="karenlili96@hotmail.com"/>
    <n v="161949081"/>
    <n v="1515338"/>
    <n v="1253393.07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766511"/>
    <n v="52766511"/>
    <s v="F"/>
    <s v="ANDREA"/>
    <s v="DEL PILAR"/>
    <s v="GUTIERREZ"/>
    <s v="ORJUELA"/>
    <d v="1979-07-24T00:00:00"/>
    <s v="LMT437"/>
    <n v="0"/>
    <s v="BOGOTA"/>
    <n v="25"/>
    <s v="BOGOTA"/>
    <m/>
    <n v="3225689479"/>
    <n v="3142970173"/>
    <m/>
    <m/>
    <m/>
    <s v="13/10/2025"/>
    <n v="10"/>
    <n v="13"/>
    <n v="2022"/>
    <s v="ESCAPE [4] TITANIUM HEV TP 2500CC 4X4"/>
    <s v="NUA48305"/>
    <s v="1FMCU9DZ4NUA48305"/>
    <n v="3006142"/>
    <s v="FORD"/>
    <s v="FORD ESCAPE "/>
    <n v="2.5115952197378565E-2"/>
    <n v="129700000"/>
    <s v="HDI-LIBERTY"/>
    <s v="CAMIONETAPASAJ"/>
    <s v="PARTICULAR"/>
    <n v="0"/>
    <n v="161818062"/>
    <n v="3257539"/>
    <n v="2717427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77136"/>
    <n v="43077136"/>
    <s v="F"/>
    <s v="CLARA"/>
    <s v="VICTORIA"/>
    <s v="MADRID"/>
    <s v="PALACIO"/>
    <d v="1964-11-13T00:00:00"/>
    <s v="EHZ115"/>
    <n v="25001"/>
    <s v="AGUA DE DIOS"/>
    <n v="25"/>
    <s v="CUNDINAMARCA"/>
    <m/>
    <n v="3148933313"/>
    <n v="0"/>
    <m/>
    <m/>
    <m/>
    <s v="06/10/2025"/>
    <n v="10"/>
    <n v="6"/>
    <n v="2017"/>
    <s v="CRV [5] EXL AT 1500CC T 4X4"/>
    <s v="L15BE1284003"/>
    <s v="1HGRW2870HL501401"/>
    <n v="3408057"/>
    <s v="HONDA"/>
    <s v="HONDA CRV "/>
    <n v="1.7226108829568789E-2"/>
    <n v="97400000"/>
    <s v="HDI-LIBERTY"/>
    <s v="CAMPERO"/>
    <s v="PARTICULAR"/>
    <s v="claramadridpalacio@gmail.com"/>
    <n v="161773879"/>
    <n v="1677823"/>
    <n v="1389935.2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796726"/>
    <n v="5796726"/>
    <s v="M"/>
    <s v="ALEJANDRO"/>
    <n v="0"/>
    <s v="DIAZ"/>
    <s v="PINILLA"/>
    <d v="1966-06-23T00:00:00"/>
    <s v="FSN757"/>
    <n v="68001"/>
    <s v="BUCARAMANGA"/>
    <n v="68"/>
    <s v="SANTANDER"/>
    <m/>
    <n v="3173824920"/>
    <n v="0"/>
    <m/>
    <m/>
    <m/>
    <s v="05/10/2025"/>
    <n v="10"/>
    <n v="5"/>
    <n v="2020"/>
    <s v="LOGAN [2] EXPRESSION / LI MT 1600CC AA 8V"/>
    <s v="A812UF59683"/>
    <n v="0"/>
    <n v="8001189"/>
    <s v="RENAULT"/>
    <s v="RENAULT LOGAN "/>
    <n v="2.9332603406326034E-2"/>
    <n v="41100000"/>
    <s v="EQUIDAD"/>
    <s v="AUTOMOVIL"/>
    <s v="PARTICULAR"/>
    <s v="alejopinilla199@gmail.com"/>
    <n v="161851695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763790"/>
    <n v="43763790"/>
    <s v="F"/>
    <s v="ELIZABETH"/>
    <n v="0"/>
    <s v="GARZON"/>
    <s v="GRISALES"/>
    <d v="1971-10-17T00:00:00"/>
    <s v="KAQ401"/>
    <n v="5615"/>
    <s v="RIONEGRO"/>
    <n v="5"/>
    <s v="ANTIOQUIA"/>
    <m/>
    <n v="3113846185"/>
    <n v="0"/>
    <m/>
    <m/>
    <m/>
    <s v="19/10/2025"/>
    <n v="10"/>
    <n v="19"/>
    <n v="2013"/>
    <s v="DUSTER EXPRESSION MT 1600CC 4X2"/>
    <s v="A690Q146327"/>
    <s v="9FBHSRC85DM002121"/>
    <n v="8006033"/>
    <s v="RENAULT"/>
    <s v="RENAULT DUSTER "/>
    <n v="3.5254946808510636E-2"/>
    <n v="37600000"/>
    <s v="BOLIVAR"/>
    <s v="CAMIONETAPASAJ"/>
    <s v="PARTICULAR"/>
    <s v="ELIZAGARZON17@HOTMAIL.COM"/>
    <n v="161898065"/>
    <n v="1325586"/>
    <n v="1093937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21024"/>
    <n v="42821024"/>
    <s v="F"/>
    <s v="ANA"/>
    <s v="MILENA"/>
    <s v="URIBE"/>
    <s v="CORREA"/>
    <d v="1960-01-07T00:00:00"/>
    <s v="KTZ363"/>
    <n v="5001"/>
    <s v="MEDELLIN"/>
    <n v="5"/>
    <s v="ANTIOQUIA"/>
    <m/>
    <n v="3104364760"/>
    <n v="0"/>
    <m/>
    <m/>
    <m/>
    <s v="08/10/2025"/>
    <n v="10"/>
    <n v="8"/>
    <n v="2022"/>
    <s v="ACCENT [6] ADVANCE TP 1600CC 4P 2AB ABS"/>
    <s v="G4FGMU067738"/>
    <s v="9BHCP41CBNP244947"/>
    <n v="3201382"/>
    <s v="HYUNDAI"/>
    <s v="HYUNDAI ACCENT "/>
    <n v="2.8651033020344288E-2"/>
    <n v="63900000"/>
    <s v="BOLIVAR"/>
    <s v="AUTOMOVIL"/>
    <s v="PARTICULAR"/>
    <s v="anamilenau1@gmail.com"/>
    <n v="29960257"/>
    <n v="1830801.01"/>
    <n v="1518488.24"/>
    <m/>
    <m/>
    <m/>
    <n v="29987739"/>
    <n v="2170634.61"/>
    <n v="1804062.7"/>
    <m/>
    <m/>
    <m/>
    <s v=""/>
    <s v=""/>
    <s v=""/>
    <m/>
    <m/>
    <m/>
    <m/>
    <m/>
    <m/>
    <m/>
    <m/>
    <m/>
    <x v="1"/>
    <s v="COS"/>
  </r>
  <r>
    <n v="53167944"/>
    <n v="53167944"/>
    <s v="F"/>
    <s v="MARIA"/>
    <s v="YESMI"/>
    <s v="FIERRO"/>
    <s v="JIMENEZ"/>
    <d v="1985-09-27T00:00:00"/>
    <s v="JJQ407"/>
    <n v="0"/>
    <s v="SAN JOSE DEL GUAVIARE"/>
    <n v="95"/>
    <s v="GUAVIARE"/>
    <m/>
    <n v="3213356356"/>
    <n v="0"/>
    <m/>
    <m/>
    <m/>
    <s v="21/10/2025"/>
    <n v="10"/>
    <n v="21"/>
    <n v="2020"/>
    <s v="T-CROSS TRENDLINE TP 1600CC 6AB ABS CT"/>
    <s v="CWS103272SERIE"/>
    <s v="9BWBL6BF8L4061555"/>
    <n v="9206077"/>
    <s v="VOLKSWAGEN"/>
    <s v="VOLKSWAGEN T-CROSS "/>
    <n v="4.0964515104895106E-2"/>
    <n v="71500000"/>
    <s v="SURAMERICANA"/>
    <s v="CAMIONETA PASAJEROS"/>
    <s v="PARTICULAR"/>
    <n v="0"/>
    <n v="29953507"/>
    <n v="2928962.83"/>
    <n v="2441313.2999999998"/>
    <m/>
    <m/>
    <m/>
    <s v=""/>
    <s v=""/>
    <s v=""/>
    <m/>
    <m/>
    <m/>
    <n v="30033457"/>
    <n v="8004881.6500000004"/>
    <n v="6706791.2999999998"/>
    <m/>
    <m/>
    <m/>
    <m/>
    <m/>
    <m/>
    <m/>
    <m/>
    <m/>
    <x v="0"/>
    <s v="COS"/>
  </r>
  <r>
    <n v="91423777"/>
    <n v="91423777"/>
    <s v="M"/>
    <s v="JOSE"/>
    <s v="FERNANDO"/>
    <s v="VASQUEZ"/>
    <s v="RODRIGUEZ"/>
    <d v="1964-04-27T00:00:00"/>
    <s v="NQR573"/>
    <n v="68081"/>
    <s v="BARRANCABERMEJA"/>
    <n v="68"/>
    <s v="SANTANDER"/>
    <m/>
    <n v="3177692150"/>
    <n v="3174347576"/>
    <m/>
    <m/>
    <m/>
    <s v="30/10/2025"/>
    <n v="10"/>
    <n v="30"/>
    <n v="2025"/>
    <s v="ONIX [2] LT TP 1000CC T 4P"/>
    <s v="L4F241434111"/>
    <s v="9BGEB69K0SG135570"/>
    <n v="1601342"/>
    <s v="CHEVROLET"/>
    <s v="CHEVROLET ONIX "/>
    <n v="1.9414779116465865E-2"/>
    <n v="74700000"/>
    <s v="MAPFRE"/>
    <s v="AUTOMOVIL"/>
    <s v="PARTICULAR"/>
    <n v="0"/>
    <n v="161804001"/>
    <n v="1450284"/>
    <n v="1198725.93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460659"/>
    <n v="63460659"/>
    <s v="F"/>
    <s v="YALILI"/>
    <n v="0"/>
    <s v="BOSSIO"/>
    <s v="COSSIO"/>
    <d v="1972-01-23T00:00:00"/>
    <s v="GKT355"/>
    <n v="68081"/>
    <s v="BARRANCABERMEJA"/>
    <n v="68"/>
    <s v="SANTANDER"/>
    <m/>
    <n v="3203884935"/>
    <n v="0"/>
    <m/>
    <m/>
    <m/>
    <s v="07/10/2025"/>
    <n v="10"/>
    <n v="7"/>
    <n v="2020"/>
    <s v="LOGAN [2] [FL] INTENS MT 1600CC 16V A"/>
    <s v="2842Q235099"/>
    <s v="9FB4SRC94LM051901"/>
    <n v="8001203"/>
    <s v="RENAULT"/>
    <s v="RENAULT LOGAN "/>
    <n v="3.1672939958592133E-2"/>
    <n v="48300000"/>
    <s v="MAPFRE"/>
    <s v="AUTOMOVIL"/>
    <s v="PARTICULAR"/>
    <s v="yalili_584@hotmail.com"/>
    <n v="161803507"/>
    <n v="1529803"/>
    <n v="1265548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646447"/>
    <n v="52646447"/>
    <s v="F"/>
    <s v="ADRIANA"/>
    <s v="MARIA"/>
    <s v="HERNANDEZ"/>
    <s v="MELO"/>
    <d v="1974-03-07T00:00:00"/>
    <s v="JDZ573"/>
    <n v="0"/>
    <s v="CHIA"/>
    <n v="25"/>
    <s v="CUNDINAMARCA"/>
    <m/>
    <n v="3013515179"/>
    <n v="3002040782"/>
    <m/>
    <m/>
    <m/>
    <s v="23/10/2025"/>
    <n v="10"/>
    <n v="23"/>
    <n v="2016"/>
    <s v="ONIX LTZ MT 1400CC 5P 2AB ABS"/>
    <s v="HUK000982"/>
    <s v="9BGKT48T0GG277263"/>
    <n v="1601302"/>
    <s v="CHEVROLET"/>
    <s v="CHEVROLET ONIX "/>
    <n v="3.9911016193181818E-2"/>
    <n v="35200000"/>
    <s v="MAPFRE"/>
    <s v="AUTOMOVIL"/>
    <s v="PARTICULAR"/>
    <s v="sanaryaliviar@gmail.com"/>
    <n v="29932509"/>
    <n v="1404867.77"/>
    <n v="1160561.1499999999"/>
    <m/>
    <m/>
    <m/>
    <n v="29999131"/>
    <n v="1411260.5"/>
    <n v="1165933.19"/>
    <m/>
    <m/>
    <m/>
    <s v=""/>
    <s v=""/>
    <s v=""/>
    <m/>
    <m/>
    <m/>
    <m/>
    <m/>
    <m/>
    <m/>
    <m/>
    <m/>
    <x v="0"/>
    <s v="COS"/>
  </r>
  <r>
    <n v="1105671406"/>
    <n v="1105671406"/>
    <s v="M"/>
    <s v="JORGE"/>
    <s v="ENRIQUE"/>
    <s v="ROJAS"/>
    <s v="MENDOZA"/>
    <d v="1986-06-05T00:00:00"/>
    <s v="PIQ933"/>
    <n v="0"/>
    <s v="BOGOTA"/>
    <n v="25"/>
    <s v="BOGOTA"/>
    <m/>
    <n v="3204269422"/>
    <n v="0"/>
    <m/>
    <m/>
    <m/>
    <s v="30/10/2025"/>
    <n v="10"/>
    <n v="30"/>
    <n v="2025"/>
    <s v="KONA [2] LIMITED AT 1600CC 4X2 6"/>
    <s v="G4LLRU436831"/>
    <s v="KMHHB811GSU082636"/>
    <n v="3206138"/>
    <s v="HYUNDAI"/>
    <s v="HYUNDAI KONA "/>
    <n v="1.5401914893617022E-2"/>
    <n v="141000000"/>
    <s v="MAPFRE"/>
    <s v="CAMIONETAPASAJ"/>
    <s v="PARTICULAR"/>
    <s v="jorgeerojasm@gmail.com"/>
    <n v="161917326"/>
    <n v="2171670"/>
    <n v="1804932.65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117616"/>
    <n v="43117616"/>
    <s v="F"/>
    <s v="PAULA"/>
    <s v="ANDREA"/>
    <s v="LOPERA"/>
    <s v="MONTOYA"/>
    <d v="1980-07-03T00:00:00"/>
    <s v="JDZ774"/>
    <n v="25214"/>
    <s v="COTA"/>
    <n v="25"/>
    <s v="CUNDINAMARCA"/>
    <m/>
    <n v="3208452965"/>
    <n v="0"/>
    <m/>
    <m/>
    <m/>
    <s v="14/10/2025"/>
    <n v="10"/>
    <n v="14"/>
    <n v="2017"/>
    <s v="RAV4 [4] [FL] STREET TP 2000CC 4X2 5"/>
    <s v="3ZR6866813"/>
    <s v="JTMWD3EV8HJ076480"/>
    <n v="9006158"/>
    <s v="TOYOTA"/>
    <s v="TOYOTA RAV4 "/>
    <n v="1.954136890951276E-2"/>
    <n v="86200000"/>
    <s v="SURAMERICANA"/>
    <s v="CAMIONETAPASAJ"/>
    <s v="PARTICULAR"/>
    <s v="administracion@domatltda.com"/>
    <n v="161811786"/>
    <n v="1684466"/>
    <n v="1395517.4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7545346"/>
    <n v="1037545346"/>
    <s v="M"/>
    <s v="JUAN"/>
    <s v="SEBASTIAN"/>
    <s v="IDARRAGA"/>
    <s v="AREIZA"/>
    <d v="1989-03-15T00:00:00"/>
    <s v="GVP069"/>
    <n v="5631"/>
    <s v="SABANETA"/>
    <n v="5"/>
    <s v="ANTIOQUIA"/>
    <m/>
    <n v="3113871150"/>
    <n v="3113439305"/>
    <m/>
    <m/>
    <m/>
    <s v="03/10/2025"/>
    <n v="10"/>
    <n v="3"/>
    <n v="2020"/>
    <s v="BLAZER RS TP 3600CC 4X4"/>
    <s v="LGXRLS585083"/>
    <s v="3GNKB8RS1LS585083"/>
    <n v="1606242"/>
    <s v="CHEVROLET"/>
    <s v="CHEVROLET BLAZER "/>
    <n v="3.598408179631115E-2"/>
    <n v="124700000"/>
    <s v="SURAMERICANA"/>
    <s v="CAMIONETAPASAJ"/>
    <s v="PARTICULAR"/>
    <s v="sebasi2035@gmail.com"/>
    <n v="161902558"/>
    <n v="4487215"/>
    <n v="3750769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27673"/>
    <n v="19327673"/>
    <s v="M"/>
    <s v="EDUARDO"/>
    <s v="ALIRIO"/>
    <s v="ZULUAGA"/>
    <s v="CRISTANCHO"/>
    <d v="1957-11-30T00:00:00"/>
    <s v="LMV138"/>
    <n v="0"/>
    <s v="BOGOTA"/>
    <n v="25"/>
    <s v="BOGOTA"/>
    <m/>
    <n v="3002152341"/>
    <n v="0"/>
    <m/>
    <m/>
    <m/>
    <s v="04/10/2025"/>
    <n v="10"/>
    <n v="4"/>
    <n v="2022"/>
    <s v="iX3 [G08] M SPORT AT 74KW ELECTRI"/>
    <s v="H146B197"/>
    <s v="WBY41DU07NS439559"/>
    <n v="806055"/>
    <s v="BMW"/>
    <s v="BMW iX3 "/>
    <n v="1.2658560996563574E-2"/>
    <n v="232800000"/>
    <s v="ALLIANZ"/>
    <s v="CAMIONETAPASAJ"/>
    <s v="PARTICULAR"/>
    <s v="aliriozuluaga@hotmail.com"/>
    <n v="161815969"/>
    <n v="2946913"/>
    <n v="2456397.81"/>
    <m/>
    <m/>
    <m/>
    <s v=""/>
    <s v=""/>
    <s v=""/>
    <m/>
    <m/>
    <m/>
    <s v=""/>
    <s v=""/>
    <s v=""/>
    <m/>
    <m/>
    <m/>
    <m/>
    <m/>
    <m/>
    <m/>
    <m/>
    <m/>
    <x v="2"/>
    <s v="COS"/>
  </r>
  <r>
    <n v="51875982"/>
    <n v="51875982"/>
    <s v="F"/>
    <s v="GLORIA"/>
    <s v="ROCIO"/>
    <s v="LATORRE"/>
    <s v="GONZALEZ"/>
    <d v="1967-10-29T00:00:00"/>
    <s v="ZZV645"/>
    <n v="0"/>
    <s v="BOGOTA"/>
    <n v="25"/>
    <s v="BOGOTA"/>
    <m/>
    <n v="3105701247"/>
    <n v="3103214992"/>
    <m/>
    <m/>
    <m/>
    <s v="12/10/2025"/>
    <n v="10"/>
    <n v="12"/>
    <n v="2015"/>
    <s v="C-ELYSEE EXCLUSIVE VTI 1 TP 1600CC"/>
    <s v="10FC1G0055708"/>
    <s v="VF7DDNFPEFJ509488"/>
    <n v="1801114"/>
    <s v="CITROEN"/>
    <s v="CITROEN C-ELYSEE "/>
    <n v="3.3909582172701951E-2"/>
    <n v="35900000"/>
    <s v="MAPFRE"/>
    <s v="AUTOMOVIL"/>
    <s v="PARTICULAR"/>
    <s v="latorregr@yahoo.es"/>
    <n v="161810248"/>
    <n v="1217354"/>
    <n v="1002986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23654"/>
    <n v="52023654"/>
    <s v="F"/>
    <s v="MIRIAM"/>
    <s v="DEICY"/>
    <s v="OSORIO"/>
    <s v="PATIÃ‘O"/>
    <d v="1971-11-17T00:00:00"/>
    <s v="LMW551"/>
    <n v="0"/>
    <s v="BOGOTA"/>
    <n v="25"/>
    <s v="BOGOTA"/>
    <m/>
    <n v="3212506319"/>
    <n v="3103442084"/>
    <m/>
    <m/>
    <m/>
    <s v="25/10/2025"/>
    <n v="10"/>
    <n v="25"/>
    <n v="2023"/>
    <s v="XL7 GLX TP 1500CC 2AB ABS"/>
    <s v="K15BT1388883"/>
    <s v="MHYNC22S3PJ103288"/>
    <n v="8806022"/>
    <s v="SUZUKI"/>
    <s v="SUZUKI XL7 "/>
    <n v="3.1054486422200201E-2"/>
    <n v="100900000"/>
    <s v="HDI-LIBERTY"/>
    <s v="CAMIONETA PASAJEROS"/>
    <s v="PARTICULAR"/>
    <s v="lausofiiphone@gmail.com"/>
    <n v="29948047"/>
    <n v="3133397.68"/>
    <n v="2613107.29"/>
    <m/>
    <m/>
    <m/>
    <s v=""/>
    <s v=""/>
    <s v=""/>
    <m/>
    <m/>
    <m/>
    <n v="30056835"/>
    <n v="3905382.86"/>
    <n v="3261834.34"/>
    <m/>
    <m/>
    <m/>
    <m/>
    <m/>
    <m/>
    <m/>
    <m/>
    <m/>
    <x v="0"/>
    <s v="COS"/>
  </r>
  <r>
    <n v="94527517"/>
    <n v="94527517"/>
    <s v="M"/>
    <s v="JOSE"/>
    <s v="FERNANDO"/>
    <s v="SALDARRIAGA"/>
    <s v="MORALES"/>
    <d v="1978-09-18T00:00:00"/>
    <s v="EDW541"/>
    <n v="76001"/>
    <s v="CALI"/>
    <n v="76"/>
    <s v="VALLE DEL CAUCA"/>
    <m/>
    <n v="3143597210"/>
    <n v="0"/>
    <m/>
    <m/>
    <m/>
    <s v="29/10/2025"/>
    <n v="10"/>
    <n v="29"/>
    <n v="2018"/>
    <s v="3 [3]  TOURING MT 2000CC 6AB ABS"/>
    <s v="PE40598331"/>
    <s v="3MZBN4278JM209037"/>
    <n v="5601141"/>
    <s v="MAZDA"/>
    <s v="MAZDA 3 "/>
    <n v="4.0256460063391439E-2"/>
    <n v="63100000"/>
    <s v="BOLIVAR"/>
    <s v="AUTOMOVIL"/>
    <s v="PARTICULAR"/>
    <n v="0"/>
    <n v="29929197"/>
    <n v="2540182.63"/>
    <n v="2114607.25"/>
    <m/>
    <m/>
    <m/>
    <n v="29994403"/>
    <n v="3839593.46"/>
    <n v="3206549.13"/>
    <m/>
    <m/>
    <m/>
    <s v=""/>
    <s v=""/>
    <s v=""/>
    <m/>
    <m/>
    <m/>
    <m/>
    <m/>
    <m/>
    <m/>
    <m/>
    <m/>
    <x v="0"/>
    <s v="COS"/>
  </r>
  <r>
    <n v="31301114"/>
    <n v="31301114"/>
    <s v="F"/>
    <s v="ANA"/>
    <s v="MARIA DE FAT"/>
    <s v="CALDERON"/>
    <s v="MERCHAN"/>
    <d v="1958-06-27T00:00:00"/>
    <s v="HYL902"/>
    <n v="76001"/>
    <s v="CALI"/>
    <n v="76"/>
    <s v="VALLE DEL CAUCA"/>
    <m/>
    <n v="3148343814"/>
    <n v="3122862704"/>
    <m/>
    <m/>
    <m/>
    <s v="31/10/2025"/>
    <n v="10"/>
    <n v="31"/>
    <n v="2014"/>
    <s v="X TRAIL i KAPITAL TP 2500CC 4X2 R"/>
    <s v="QR25689326B"/>
    <s v="JN8TAAT31Z0000069"/>
    <n v="6406122"/>
    <s v="NISSAN"/>
    <s v="NISSAN X "/>
    <n v="3.7521601423487545E-2"/>
    <n v="56200000"/>
    <s v="SBS"/>
    <s v="CAMIONETAPASAJ"/>
    <s v="PARTICULAR"/>
    <s v="anamcalderonm@gmail.com"/>
    <n v="161911838"/>
    <n v="2108714"/>
    <n v="1752028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99218"/>
    <n v="19499218"/>
    <s v="M"/>
    <s v="GERMAN"/>
    <n v="0"/>
    <s v="GOMEZ"/>
    <s v="GOMEZ"/>
    <d v="1961-11-12T00:00:00"/>
    <s v="HJT338"/>
    <n v="0"/>
    <s v="BOGOTA"/>
    <n v="25"/>
    <s v="BOGOTA"/>
    <m/>
    <n v="3115779024"/>
    <n v="3146487989"/>
    <m/>
    <m/>
    <m/>
    <s v="28/10/2025"/>
    <n v="10"/>
    <n v="28"/>
    <n v="2014"/>
    <s v="DUSTER EXPRESSION MT 1600CC 4X2"/>
    <s v="A690Q193405"/>
    <s v="9FBHSRC85EM822725"/>
    <n v="8006033"/>
    <s v="RENAULT"/>
    <s v="RENAULT DUSTER "/>
    <n v="3.0811800254452928E-2"/>
    <n v="39300000"/>
    <s v="SOLIDARIA"/>
    <s v="CAMIONETA PASAJEROS"/>
    <s v="PARTICULAR"/>
    <s v="germg1961@hotmail.com"/>
    <n v="29928865"/>
    <n v="1210903.75"/>
    <n v="997566.18"/>
    <m/>
    <m/>
    <m/>
    <n v="29994067"/>
    <n v="1215539.07"/>
    <n v="1001461.4"/>
    <m/>
    <m/>
    <m/>
    <s v=""/>
    <s v=""/>
    <s v=""/>
    <m/>
    <m/>
    <m/>
    <m/>
    <m/>
    <m/>
    <m/>
    <m/>
    <m/>
    <x v="0"/>
    <s v="COS"/>
  </r>
  <r>
    <n v="1088348523"/>
    <n v="1088348523"/>
    <s v="F"/>
    <s v="DANIELA"/>
    <s v="MARGARITA"/>
    <s v="ECHEVERRI"/>
    <s v="DELGADILLO"/>
    <d v="1998-04-15T00:00:00"/>
    <s v="FIP495"/>
    <n v="66001"/>
    <s v="PEREIRA"/>
    <n v="66"/>
    <s v="RISARALDA"/>
    <m/>
    <n v="3209184692"/>
    <n v="0"/>
    <m/>
    <m/>
    <m/>
    <s v="10/10/2026"/>
    <n v="10"/>
    <n v="10"/>
    <n v="2019"/>
    <s v="VITARA GL MT 1600CC 2AB A"/>
    <s v="M16A2286818"/>
    <s v="TSMYD21S8KM627979"/>
    <n v="8806019"/>
    <s v="SUZUKI"/>
    <s v="SUZUKI VITARA "/>
    <n v="4.6210784615384616E-2"/>
    <n v="65000000"/>
    <s v="BOLIVAR"/>
    <s v="CAMIONETAPASAJ"/>
    <s v="PARTICULAR"/>
    <s v="danimar.ed15@gmail.com"/>
    <n v="161835521"/>
    <n v="3003701"/>
    <n v="2504118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778848"/>
    <n v="98778848"/>
    <s v="M"/>
    <s v="SERGIO"/>
    <s v="ALEXANDER"/>
    <s v="GONZALEZ"/>
    <s v="SALAZAR"/>
    <d v="1986-01-15T00:00:00"/>
    <s v="NVY330"/>
    <n v="0"/>
    <s v="BOGOTA"/>
    <n v="25"/>
    <s v="BOGOTA"/>
    <m/>
    <n v="3122238996"/>
    <n v="3122238990"/>
    <m/>
    <m/>
    <m/>
    <s v="11/10/2025"/>
    <n v="10"/>
    <n v="11"/>
    <n v="2024"/>
    <s v="ESCAPE [4] PLATINUM FHEV AT 2500CC CT 4X4"/>
    <s v="RUA82521"/>
    <s v="1FMCU9JZ1RUA82521"/>
    <n v="3006155"/>
    <s v="FORD"/>
    <s v="FORD ESCAPE "/>
    <n v="1.2341519300106045E-2"/>
    <n v="188600000"/>
    <s v="SBS"/>
    <s v="CAMIONETA PASAJEROS"/>
    <s v="PARTICULAR"/>
    <s v="sags9848@gmail.com"/>
    <n v="29948498"/>
    <n v="2327610.54"/>
    <n v="1935975.24"/>
    <m/>
    <m/>
    <m/>
    <s v=""/>
    <s v=""/>
    <s v=""/>
    <m/>
    <m/>
    <m/>
    <n v="30057181"/>
    <n v="2318524.09"/>
    <n v="1928339.57"/>
    <m/>
    <m/>
    <m/>
    <m/>
    <m/>
    <m/>
    <m/>
    <m/>
    <m/>
    <x v="2"/>
    <s v="COS"/>
  </r>
  <r>
    <n v="80400529"/>
    <n v="80400529"/>
    <s v="M"/>
    <s v="HECTOR"/>
    <s v="FABIAN"/>
    <s v="TORRES"/>
    <s v="MARTINEZ"/>
    <d v="1970-04-23T00:00:00"/>
    <s v="MPP412"/>
    <n v="25307"/>
    <s v="GIRARDOT"/>
    <n v="25"/>
    <s v="CUNDINAMARCA"/>
    <m/>
    <n v="3175024836"/>
    <n v="0"/>
    <m/>
    <m/>
    <m/>
    <s v="11/10/2025"/>
    <n v="10"/>
    <n v="11"/>
    <n v="2013"/>
    <s v="SPARK [3] GT [M300] MT 1200CC 5P AA"/>
    <s v="B12D1744999KC3"/>
    <s v="9GAMF48D0DB019523"/>
    <n v="1601239"/>
    <s v="CHEVROLET"/>
    <s v="CHEVROLET SPARK "/>
    <n v="4.2777689655172417E-2"/>
    <n v="29000000"/>
    <s v="MAPFRE"/>
    <s v="AUTOMOVIL"/>
    <s v="PARTICULAR"/>
    <s v="ftorres0427@yahoo.com"/>
    <n v="161826397"/>
    <n v="1240553"/>
    <n v="1022481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890148"/>
    <n v="79890148"/>
    <s v="M"/>
    <s v="LUIS"/>
    <s v="ANTONIO"/>
    <s v="RUSSI"/>
    <s v="GONZALEZ"/>
    <d v="1979-04-11T00:00:00"/>
    <s v="NKZ646"/>
    <n v="0"/>
    <s v="BOGOTA"/>
    <n v="25"/>
    <s v="BOGOTA"/>
    <m/>
    <n v="3142880580"/>
    <n v="0"/>
    <m/>
    <m/>
    <m/>
    <s v="17/10/2025"/>
    <n v="10"/>
    <n v="17"/>
    <n v="2024"/>
    <s v="GRAND VITARA GLX HYBRID AT 1500CC 6AB 4"/>
    <s v="K15CN7307654"/>
    <s v="MA3YKL1S6RT109909"/>
    <n v="8806031"/>
    <s v="SUZUKI"/>
    <s v="SUZUKI GRAND "/>
    <n v="2.3982611625947767E-2"/>
    <n v="118700000"/>
    <s v="BOLIVAR"/>
    <s v="CAMIONETAPASAJ"/>
    <s v="PARTICULAR"/>
    <s v="luisrussi@hotmail.com"/>
    <n v="161893594"/>
    <n v="2846736"/>
    <n v="2372214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5144166"/>
    <n v="55144166"/>
    <s v="F"/>
    <s v="MARY"/>
    <s v="RUTH"/>
    <s v="PANCHE"/>
    <s v="RIAÃ‘O"/>
    <d v="1966-09-30T00:00:00"/>
    <s v="GQZ522"/>
    <n v="41001"/>
    <s v="NEIVA"/>
    <n v="41"/>
    <s v="HUILA"/>
    <m/>
    <n v="3107774465"/>
    <n v="0"/>
    <m/>
    <m/>
    <m/>
    <s v="30/10/2025"/>
    <n v="10"/>
    <n v="30"/>
    <n v="2020"/>
    <s v="KICKS ADVANCE TP 1600CC R17"/>
    <s v="HR16873370T"/>
    <s v="3N8CP5HD1ZL608272"/>
    <n v="6406132"/>
    <s v="NISSAN"/>
    <s v="NISSAN KICKS "/>
    <n v="1.7096245675675675E-2"/>
    <n v="74000000"/>
    <s v="MAPFRE"/>
    <s v="CAMIONETA PASAJEROS"/>
    <s v="PARTICULAR"/>
    <s v="marypanche01@hotmail.com"/>
    <n v="29940661"/>
    <n v="1265122.18"/>
    <n v="1043127.88"/>
    <m/>
    <m/>
    <m/>
    <s v=""/>
    <s v=""/>
    <s v=""/>
    <m/>
    <m/>
    <m/>
    <n v="30053158"/>
    <n v="1671932.36"/>
    <n v="1384985.18"/>
    <m/>
    <m/>
    <m/>
    <m/>
    <m/>
    <m/>
    <m/>
    <m/>
    <m/>
    <x v="1"/>
    <s v="COS"/>
  </r>
  <r>
    <n v="29143257"/>
    <n v="29143257"/>
    <s v="F"/>
    <s v="GLORIA"/>
    <s v="STELLA"/>
    <s v="ZUÃ‘IGA"/>
    <s v="JIMENEZ"/>
    <d v="1964-05-07T00:00:00"/>
    <s v="FRM544"/>
    <n v="76001"/>
    <s v="CALI"/>
    <n v="76"/>
    <s v="VALLE DEL CAUCA"/>
    <m/>
    <n v="3136955372"/>
    <n v="0"/>
    <m/>
    <m/>
    <m/>
    <s v="22/10/2025"/>
    <n v="10"/>
    <n v="22"/>
    <n v="2019"/>
    <s v="SANDERO [2] AUTHENTIQUE / L MT 1600CC 8V AA"/>
    <s v="A812UE37446"/>
    <s v="9FB5SREB4KM352463"/>
    <n v="8001188"/>
    <s v="RENAULT"/>
    <s v="RENAULT SANDERO "/>
    <n v="3.5236298200514139E-2"/>
    <n v="38900000"/>
    <s v="MAPFRE"/>
    <s v="AUTOMOVIL"/>
    <s v="PARTICULAR"/>
    <n v="0"/>
    <n v="161918528"/>
    <n v="1370692"/>
    <n v="1131841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25084"/>
    <n v="66825084"/>
    <s v="F"/>
    <s v="LUZ"/>
    <s v="ADRIANA"/>
    <s v="CIFUENTES"/>
    <s v="CEBALLOS"/>
    <d v="1971-02-22T00:00:00"/>
    <s v="JIL178"/>
    <n v="76001"/>
    <s v="CALI"/>
    <n v="76"/>
    <s v="VALLE DEL CAUCA"/>
    <m/>
    <n v="3128432495"/>
    <n v="3122932995"/>
    <m/>
    <m/>
    <m/>
    <s v="31/10/2025"/>
    <n v="10"/>
    <n v="31"/>
    <n v="2017"/>
    <s v="QASHQAI [3] ADVANCE TP 2000CC 4X2 2"/>
    <s v="MR20420507W"/>
    <s v="SJNFBAJ11Z1725678"/>
    <n v="6406125"/>
    <s v="NISSAN"/>
    <s v="NISSAN QASHQAI "/>
    <n v="2.5973317901234569E-2"/>
    <n v="64800000"/>
    <s v="SBS"/>
    <s v="CAMIONETAPASAJ"/>
    <s v="PARTICULAR"/>
    <s v="adricifuentes@gmail.com"/>
    <n v="161790105"/>
    <n v="1683071"/>
    <n v="1394345.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8619251"/>
    <n v="1098619251"/>
    <s v="M"/>
    <s v="CARLOS"/>
    <s v="ALBERTO"/>
    <s v="RAMOS"/>
    <s v="MERCADO"/>
    <d v="1986-07-30T00:00:00"/>
    <s v="FSN972"/>
    <n v="68001"/>
    <s v="BUCARAMANGA"/>
    <n v="68"/>
    <s v="SANTANDER"/>
    <m/>
    <n v="3167106435"/>
    <n v="0"/>
    <m/>
    <m/>
    <m/>
    <s v="02/10/2025"/>
    <n v="10"/>
    <n v="2"/>
    <n v="2020"/>
    <s v="PICANTO [3] VIBRANT MT 1250CC 2AB ABS AA"/>
    <s v="G4LAKP053395"/>
    <s v="KNAB2512ALT532192"/>
    <n v="4601251"/>
    <s v="KIA"/>
    <s v="KIA PICANTO "/>
    <n v="4.4816538337182452E-2"/>
    <n v="43300000"/>
    <s v="ALLIANZ"/>
    <s v="AUTOMOVIL"/>
    <s v="PARTICULAR"/>
    <n v="0"/>
    <n v="29954151"/>
    <n v="1940556.11"/>
    <n v="1610719.42"/>
    <m/>
    <m/>
    <m/>
    <n v="29981591"/>
    <n v="1406832.98"/>
    <n v="1162212.5900000001"/>
    <m/>
    <m/>
    <m/>
    <s v=""/>
    <s v=""/>
    <s v=""/>
    <m/>
    <m/>
    <m/>
    <m/>
    <m/>
    <m/>
    <m/>
    <m/>
    <m/>
    <x v="0"/>
    <s v="COS"/>
  </r>
  <r>
    <n v="52690726"/>
    <n v="52690726"/>
    <s v="F"/>
    <s v="MARCELA"/>
    <s v="PAULINA"/>
    <s v="RENDON"/>
    <s v="RUIZ"/>
    <d v="1979-06-01T00:00:00"/>
    <s v="LRM168"/>
    <n v="0"/>
    <s v="CARTAGENA"/>
    <n v="13"/>
    <s v="BOLIVAR"/>
    <m/>
    <n v="3113590009"/>
    <n v="3108167123"/>
    <m/>
    <m/>
    <m/>
    <s v="30/10/2025"/>
    <n v="10"/>
    <n v="30"/>
    <n v="2023"/>
    <s v="CAPTIVA [2] LT/LTZ TURBO TP 1500CC T 4X2"/>
    <s v="LJO18N60220020"/>
    <s v="LZWADAGA0PB020077"/>
    <n v="1606243"/>
    <s v="CHEVROLET"/>
    <s v="CHEVROLET CAPTIVA "/>
    <n v="2.1736932515337423E-2"/>
    <n v="81500000"/>
    <s v="HDI-LIBERTY"/>
    <s v="CAMIONETAPASAJ"/>
    <s v="PARTICULAR"/>
    <s v="macherendon@yahoo.com"/>
    <n v="161805987"/>
    <n v="1771560"/>
    <n v="1468706.0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2222515"/>
    <n v="12222515"/>
    <s v="M"/>
    <s v="TOMAS"/>
    <s v="RAMIRO"/>
    <s v="NUÃ‘EZ"/>
    <s v="MONJE"/>
    <d v="1946-01-16T00:00:00"/>
    <s v="NSR394"/>
    <n v="41001"/>
    <s v="NEIVA"/>
    <n v="41"/>
    <s v="HUILA"/>
    <m/>
    <n v="3108026060"/>
    <n v="3883741626"/>
    <m/>
    <m/>
    <m/>
    <s v="04/10/2026"/>
    <n v="10"/>
    <n v="4"/>
    <n v="2023"/>
    <s v="WRV LX TP 1500CC 4X2 2"/>
    <s v="L15Z93602571"/>
    <s v="93HGH8820PK602556"/>
    <n v="3406035"/>
    <s v="HONDA"/>
    <s v="HONDA WRV "/>
    <n v="3.1057812128418551E-2"/>
    <n v="84100000"/>
    <s v="BOLIVAR"/>
    <s v="CAMIONETAPASAJ"/>
    <s v="PARTICULAR"/>
    <n v="0"/>
    <n v="161815385"/>
    <n v="2611962"/>
    <n v="2174926.02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9885230"/>
    <n v="1079885230"/>
    <s v="F"/>
    <s v="DAYANA"/>
    <s v="PATRICIA"/>
    <s v="JIMENEZ"/>
    <s v="MARTINEZ"/>
    <d v="1990-01-11T00:00:00"/>
    <s v="FZY463"/>
    <n v="0"/>
    <s v="BOGOTA"/>
    <n v="25"/>
    <s v="BOGOTA"/>
    <m/>
    <n v="3007444014"/>
    <n v="3128391653"/>
    <m/>
    <m/>
    <m/>
    <s v="02/10/2025"/>
    <n v="10"/>
    <n v="2"/>
    <n v="2020"/>
    <s v="CX3 PRIME TP 2000CC R16"/>
    <s v="PE21297459"/>
    <s v="JM7DK2W7AL1419383"/>
    <n v="5606092"/>
    <s v="MAZDA"/>
    <s v="MAZDA CX3 "/>
    <n v="3.4829665071770335E-2"/>
    <n v="83600000"/>
    <s v="MAPFRE"/>
    <s v="CAMIONETAPASAJ"/>
    <s v="PARTICULAR"/>
    <s v="jimenezmartinezdayana@gmail.com"/>
    <n v="161804004"/>
    <n v="2911760"/>
    <n v="2426857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418709"/>
    <n v="94418709"/>
    <s v="M"/>
    <s v="JHON"/>
    <s v="JAIME"/>
    <s v="TAMAYO"/>
    <s v="PULECIO"/>
    <d v="1975-02-11T00:00:00"/>
    <s v="FPN398"/>
    <n v="0"/>
    <s v="BOGOTA"/>
    <n v="25"/>
    <s v="BOGOTA"/>
    <m/>
    <n v="3116088630"/>
    <n v="3115388970"/>
    <m/>
    <m/>
    <m/>
    <s v="20/10/2025"/>
    <n v="10"/>
    <n v="20"/>
    <n v="2019"/>
    <s v="PRADO [LC 150] TX-L [FL] [2] TP 3000CC 5P TD"/>
    <s v="1KD2827266"/>
    <s v="JTEBH3FJ5KK207022"/>
    <n v="9008220"/>
    <s v="TOYOTA"/>
    <s v="TOYOTA PRADO "/>
    <n v="2.4702709069493522E-2"/>
    <n v="254700000"/>
    <s v="MAPFRE"/>
    <s v="CAMPERO"/>
    <s v="PARTICULAR"/>
    <s v="copiasluz@gmail.com"/>
    <n v="161910335"/>
    <n v="6291780"/>
    <n v="5267210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489873"/>
    <n v="41489873"/>
    <s v="F"/>
    <s v="CONSUELO"/>
    <n v="0"/>
    <s v="ORTIZ"/>
    <s v="GARCIA"/>
    <d v="1950-08-10T00:00:00"/>
    <s v="JMX740"/>
    <n v="0"/>
    <s v="BOGOTA"/>
    <n v="25"/>
    <s v="BOGOTA"/>
    <m/>
    <n v="3128985474"/>
    <n v="3118985474"/>
    <m/>
    <m/>
    <m/>
    <s v="03/10/2025"/>
    <n v="10"/>
    <n v="3"/>
    <n v="2021"/>
    <s v="LOGAN [2] [FL] INTENS TP 1600CC 16V AA 4AB"/>
    <s v="J759Q013761"/>
    <s v="9FB4SR4DXMM403493"/>
    <n v="8001204"/>
    <s v="RENAULT"/>
    <s v="RENAULT LOGAN "/>
    <n v="4.0587579553903338E-2"/>
    <n v="53800000"/>
    <s v="MAPFRE"/>
    <s v="AUTOMOVIL"/>
    <s v="PARTICULAR"/>
    <s v="kmilogarciao@gmail.com"/>
    <n v="29946617"/>
    <n v="2183611.7799999998"/>
    <n v="1814967.88"/>
    <m/>
    <m/>
    <m/>
    <n v="30006135"/>
    <n v="2201357.56"/>
    <n v="1829880.3"/>
    <m/>
    <m/>
    <m/>
    <s v=""/>
    <s v=""/>
    <s v=""/>
    <m/>
    <m/>
    <m/>
    <m/>
    <m/>
    <m/>
    <m/>
    <m/>
    <m/>
    <x v="0"/>
    <s v="COS"/>
  </r>
  <r>
    <n v="7927485"/>
    <n v="7927485"/>
    <s v="M"/>
    <s v="MANUEL"/>
    <s v="JOAQUIN"/>
    <s v="MENDOZA"/>
    <s v="REYES"/>
    <d v="1952-12-04T00:00:00"/>
    <s v="GVZ346"/>
    <n v="0"/>
    <s v="CARTAGENA"/>
    <n v="13"/>
    <s v="BOLIVAR"/>
    <m/>
    <n v="3135126063"/>
    <n v="0"/>
    <m/>
    <m/>
    <m/>
    <s v="15/10/2025"/>
    <n v="10"/>
    <n v="15"/>
    <n v="2020"/>
    <s v="RAV4 [5] 2.5L TP 2500CC 4X2 7"/>
    <s v="A25AR306291"/>
    <s v="JTMD13FVXLD527625"/>
    <n v="9006168"/>
    <s v="TOYOTA"/>
    <s v="TOYOTA RAV4 "/>
    <n v="1.2562791911285062E-2"/>
    <n v="153300000"/>
    <s v="MAPFRE"/>
    <s v="CAMIONETAPASAJ"/>
    <s v="PARTICULAR"/>
    <s v="ferrealumc@gmail.com"/>
    <n v="161803659"/>
    <n v="1925876"/>
    <n v="1598382.77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586005"/>
    <n v="43586005"/>
    <s v="F"/>
    <s v="LUZ"/>
    <s v="ADRIANA"/>
    <s v="CORREA"/>
    <s v="ARBELAEZ"/>
    <d v="1973-09-18T00:00:00"/>
    <s v="GKW021"/>
    <n v="5001"/>
    <s v="MEDELLIN"/>
    <n v="5"/>
    <s v="ANTIOQUIA"/>
    <m/>
    <n v="3122979353"/>
    <n v="0"/>
    <m/>
    <m/>
    <m/>
    <s v="08/10/2026"/>
    <n v="10"/>
    <n v="8"/>
    <n v="2020"/>
    <s v="RENEGADE SPORT PLUS TP 1800CC 4X2 6AB"/>
    <s v="988611458LK230079"/>
    <s v="988611458LK230079"/>
    <n v="4206064"/>
    <s v="JEEP"/>
    <s v="JEEP RENEGADE "/>
    <n v="2.8692541912798873E-2"/>
    <n v="71100000"/>
    <s v="BOLIVAR"/>
    <s v="CAMIONETA PASAJEROS"/>
    <s v="PARTICULAR"/>
    <s v="adrianacarbelaez@gmail.com"/>
    <n v="29923700"/>
    <n v="2040039.73"/>
    <n v="1694319.1"/>
    <m/>
    <m/>
    <m/>
    <s v=""/>
    <s v=""/>
    <s v=""/>
    <m/>
    <m/>
    <m/>
    <n v="30033665"/>
    <n v="3778388.42"/>
    <n v="3155116.32"/>
    <m/>
    <m/>
    <m/>
    <m/>
    <m/>
    <m/>
    <m/>
    <m/>
    <m/>
    <x v="0"/>
    <s v="COS"/>
  </r>
  <r>
    <n v="73185404"/>
    <n v="73185404"/>
    <s v="M"/>
    <s v="WILLIAN"/>
    <s v="ALEJANDRO"/>
    <s v="SANCHEZ"/>
    <s v="GOMEZ"/>
    <d v="1982-01-13T00:00:00"/>
    <s v="FYQ463"/>
    <n v="0"/>
    <s v="CARTAGENA"/>
    <n v="13"/>
    <s v="BOLIVAR"/>
    <m/>
    <n v="3165280197"/>
    <n v="3043651914"/>
    <m/>
    <m/>
    <m/>
    <s v="24/10/2025"/>
    <n v="10"/>
    <n v="24"/>
    <n v="2019"/>
    <s v="GOL [7] COMFORTLINE MT 1600CC R15"/>
    <s v="CFZT87273"/>
    <s v="9BWAB45U1KT050401"/>
    <n v="9201223"/>
    <s v="VOLKSWAGEN"/>
    <s v="VOLKSWAGEN GOL "/>
    <n v="3.8247351485148517E-2"/>
    <n v="40400000"/>
    <s v="HDI-LIBERTY"/>
    <s v="AUTOMOVIL"/>
    <s v="PARTICULAR"/>
    <s v="williamsanchez144@hotmail.com"/>
    <n v="161807281"/>
    <n v="1545193"/>
    <n v="1278481.88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28951"/>
    <n v="52028951"/>
    <s v="F"/>
    <s v="ANA"/>
    <s v="MARIA"/>
    <s v="SAENZ"/>
    <s v="VELASQUEZ"/>
    <d v="1971-06-23T00:00:00"/>
    <s v="IML080"/>
    <n v="0"/>
    <s v="BOGOTA"/>
    <n v="25"/>
    <s v="BOGOTA"/>
    <m/>
    <n v="3115893583"/>
    <n v="0"/>
    <m/>
    <m/>
    <m/>
    <s v="24/10/2025"/>
    <n v="10"/>
    <n v="24"/>
    <n v="2015"/>
    <s v="RANGE ROVER EVO PURE [Si4] TP 2000CC T 5P"/>
    <s v="20714004600204PT"/>
    <s v="SALVA2BG7FH044430"/>
    <n v="5208085"/>
    <s v="LAND ROVER"/>
    <s v="LAND ROVER RANGE "/>
    <n v="2.8454730983302413E-2"/>
    <n v="107800000"/>
    <s v="BOLIVAR"/>
    <s v="CAMPERO"/>
    <s v="PARTICULAR"/>
    <s v="namaste789@hotmail.com"/>
    <n v="161945381"/>
    <n v="3067420"/>
    <n v="2557663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61407"/>
    <n v="66861407"/>
    <s v="F"/>
    <s v="GLADYS"/>
    <s v="CATALINA"/>
    <s v="DONNEYS"/>
    <s v="GIL"/>
    <d v="1973-07-29T00:00:00"/>
    <s v="GSV020"/>
    <n v="76001"/>
    <s v="CALI"/>
    <n v="76"/>
    <s v="VALLE DEL CAUCA"/>
    <m/>
    <n v="3122710762"/>
    <n v="3148268720"/>
    <m/>
    <m/>
    <m/>
    <s v="08/10/2025"/>
    <n v="10"/>
    <n v="8"/>
    <n v="2019"/>
    <s v="EQUINOX [3] LS TP 1500CC T 4X2"/>
    <s v="CKS580547"/>
    <s v="3GNAX9EV1KS580547"/>
    <n v="1606238"/>
    <s v="CHEVROLET"/>
    <s v="CHEVROLET EQUINOX "/>
    <n v="3.0824166666666666E-2"/>
    <n v="72000000"/>
    <s v="ALLIANZ"/>
    <s v="CAMIONETAPASAJ"/>
    <s v="PARTICULAR"/>
    <s v="cladeca34@hotmail.com"/>
    <n v="161906994"/>
    <n v="2219340"/>
    <n v="1844991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567541"/>
    <n v="5567541"/>
    <s v="M"/>
    <s v="MARCO"/>
    <s v="FIDEL"/>
    <s v="FRANCO"/>
    <s v="BLANCO"/>
    <d v="1945-03-30T00:00:00"/>
    <s v="LPP126"/>
    <n v="0"/>
    <s v="BOGOTA"/>
    <n v="25"/>
    <s v="BOGOTA"/>
    <m/>
    <n v="3185742896"/>
    <n v="0"/>
    <m/>
    <m/>
    <m/>
    <s v="10/10/2025"/>
    <n v="10"/>
    <n v="10"/>
    <n v="2022"/>
    <s v="TIGUAN [2] [FL] ELEGANCE 2.0 TS TP 2000CC T CT"/>
    <s v="DPJ003499"/>
    <s v="3VVSH65N2NM127587"/>
    <n v="9206094"/>
    <s v="VOLKSWAGEN"/>
    <s v="VOLKSWAGEN TIGUAN "/>
    <n v="1.5805205047318614E-2"/>
    <n v="126800000"/>
    <s v="HDI-LIBERTY"/>
    <s v="CAMIONETAPASAJ"/>
    <s v="PARTICULAR"/>
    <n v="0"/>
    <n v="161818629"/>
    <n v="2004100"/>
    <n v="1664117.23"/>
    <m/>
    <m/>
    <m/>
    <s v=""/>
    <s v=""/>
    <s v=""/>
    <m/>
    <m/>
    <m/>
    <s v=""/>
    <s v=""/>
    <s v=""/>
    <m/>
    <m/>
    <m/>
    <m/>
    <m/>
    <m/>
    <m/>
    <m/>
    <m/>
    <x v="3"/>
    <s v="COS"/>
  </r>
  <r>
    <n v="17650206"/>
    <n v="17650206"/>
    <s v="M"/>
    <s v="FROILAN"/>
    <n v="0"/>
    <s v="ANTOLINEZ"/>
    <s v="VARGAS"/>
    <d v="1971-03-22T00:00:00"/>
    <s v="INL216"/>
    <n v="15001"/>
    <s v="TUNJA"/>
    <n v="15"/>
    <s v="BOYACA"/>
    <m/>
    <n v="3138162070"/>
    <n v="3163017745"/>
    <m/>
    <m/>
    <m/>
    <s v="02/10/2025"/>
    <n v="10"/>
    <n v="2"/>
    <n v="2016"/>
    <s v="TRACKER LT TP 1800CC 4X4 CT TC"/>
    <s v="CGL123856"/>
    <s v="3GNCJ8EE1GL123856"/>
    <n v="1606229"/>
    <s v="CHEVROLET"/>
    <s v="CHEVROLET TRACKER "/>
    <n v="2.6491132023575642E-2"/>
    <n v="50900000"/>
    <s v="HDI SEGUROS"/>
    <s v="CAMIONETA PASAJEROS"/>
    <s v="PARTICULAR"/>
    <s v="fav650@hotmail.com"/>
    <n v="29975563"/>
    <n v="1348398.62"/>
    <n v="1113108.08"/>
    <m/>
    <m/>
    <m/>
    <n v="30015349"/>
    <n v="1245910"/>
    <n v="1026983.19"/>
    <m/>
    <m/>
    <m/>
    <s v=""/>
    <s v=""/>
    <s v=""/>
    <m/>
    <m/>
    <m/>
    <m/>
    <m/>
    <m/>
    <m/>
    <m/>
    <m/>
    <x v="1"/>
    <s v="COS"/>
  </r>
  <r>
    <n v="1128271644"/>
    <n v="1128271644"/>
    <s v="M"/>
    <s v="JESUS"/>
    <s v="ATILANO"/>
    <s v="RAMOS"/>
    <s v="KLEBER"/>
    <d v="1987-09-29T00:00:00"/>
    <s v="JZO133"/>
    <n v="5266"/>
    <s v="ENVIGADO"/>
    <n v="5"/>
    <s v="ANTIOQUIA"/>
    <m/>
    <n v="3004701212"/>
    <n v="3174371455"/>
    <m/>
    <m/>
    <m/>
    <s v="15/10/2026"/>
    <n v="10"/>
    <n v="15"/>
    <n v="2022"/>
    <s v="COROLLA CROSS XE-I TP 2000CC 7AB 4"/>
    <s v="M20AAA65139"/>
    <s v="9BRK4AAGXN0002014"/>
    <n v="9006177"/>
    <s v="TOYOTA"/>
    <s v="TOYOTA COROLLA "/>
    <n v="2.8895364583333333E-2"/>
    <n v="115200000"/>
    <s v="BOLIVAR"/>
    <s v="CAMIONETAPASAJ"/>
    <s v="PARTICULAR"/>
    <s v="jramosk87@hotmail.com"/>
    <n v="161814478"/>
    <n v="3328746"/>
    <n v="2777265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7152713"/>
    <n v="1017152713"/>
    <s v="F"/>
    <s v="VIVIANA"/>
    <n v="0"/>
    <s v="TORO"/>
    <s v="HENAO"/>
    <d v="1987-08-24T00:00:00"/>
    <s v="KTZ779"/>
    <n v="5001"/>
    <s v="MEDELLIN"/>
    <n v="5"/>
    <s v="ANTIOQUIA"/>
    <m/>
    <n v="3002676192"/>
    <n v="0"/>
    <m/>
    <m/>
    <m/>
    <s v="31/10/2025"/>
    <n v="10"/>
    <n v="31"/>
    <n v="2022"/>
    <s v="STONIC ZENITH HYBRID MT 1000CC T 6AB"/>
    <s v="G3LFMP038565"/>
    <s v="KNAD6817AN6544911"/>
    <n v="4601302"/>
    <s v="KIA"/>
    <s v="KIA STONIC "/>
    <n v="4.2848775757575758E-2"/>
    <n v="82500000"/>
    <s v="BOLIVAR"/>
    <s v="AUTOMOVIL"/>
    <s v="PARTICULAR"/>
    <s v="vivianat51@hotmail.com"/>
    <n v="161913467"/>
    <n v="3535024"/>
    <n v="2950608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376804"/>
    <n v="93376804"/>
    <s v="M"/>
    <s v="ALEXANDER"/>
    <n v="0"/>
    <s v="RIVERA"/>
    <s v="MELO"/>
    <d v="1969-07-11T00:00:00"/>
    <s v="GRL769"/>
    <n v="5001"/>
    <s v="MEDELLIN"/>
    <n v="5"/>
    <s v="ANTIOQUIA"/>
    <m/>
    <n v="3108237789"/>
    <n v="0"/>
    <m/>
    <m/>
    <m/>
    <s v="20/10/2026"/>
    <n v="10"/>
    <n v="20"/>
    <n v="2019"/>
    <s v="FORTUNER [2] 2.4L STREET TP 2400CC TD 4X"/>
    <s v="2GD4654860"/>
    <s v="8AJCB8GS1K2448668"/>
    <n v="9006166"/>
    <s v="TOYOTA"/>
    <s v="TOYOTA FORTUNER "/>
    <n v="2.6361871239470518E-2"/>
    <n v="166200000"/>
    <s v="MAPFRE"/>
    <s v="CAMIONETAPASAJ"/>
    <s v="PARTICULAR"/>
    <n v="0"/>
    <n v="161811672"/>
    <n v="4381343"/>
    <n v="3661800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00070"/>
    <n v="30300070"/>
    <s v="F"/>
    <s v="ALBA"/>
    <s v="LUCIA"/>
    <s v="PEREZ"/>
    <s v="RIOS"/>
    <d v="1966-08-14T00:00:00"/>
    <s v="LPR426"/>
    <n v="17001"/>
    <s v="MANIZALES"/>
    <n v="17"/>
    <s v="CALDAS"/>
    <m/>
    <n v="3122868714"/>
    <n v="0"/>
    <m/>
    <m/>
    <m/>
    <s v="12/10/2025"/>
    <n v="10"/>
    <n v="12"/>
    <n v="2022"/>
    <s v="WRV  LX MT 1500CC 4X2 2AB AB"/>
    <s v="L15Z92602500"/>
    <s v="93HGH8720NK602502"/>
    <n v="3406039"/>
    <s v="HONDA"/>
    <s v="HONDA WRV "/>
    <n v="2.2551740054869686E-2"/>
    <n v="72900000"/>
    <s v="HDI-LIBERTY"/>
    <s v="CAMIONETA PASAJEROS"/>
    <s v="PARTICULAR"/>
    <s v="apbalu1@gmail.com"/>
    <n v="29973089"/>
    <n v="1644021.85"/>
    <n v="1361530.97"/>
    <m/>
    <m/>
    <m/>
    <s v=""/>
    <s v=""/>
    <s v=""/>
    <m/>
    <m/>
    <m/>
    <n v="30155190"/>
    <n v="1756012.77"/>
    <n v="1455640.98"/>
    <m/>
    <m/>
    <m/>
    <m/>
    <m/>
    <m/>
    <m/>
    <m/>
    <m/>
    <x v="1"/>
    <s v="COS"/>
  </r>
  <r>
    <n v="79597711"/>
    <n v="79597711"/>
    <s v="M"/>
    <s v="MANUEL"/>
    <s v="ALEJANDRO"/>
    <s v="GARCIA"/>
    <s v="RIVEROS"/>
    <d v="1972-04-10T00:00:00"/>
    <s v="HAV528"/>
    <n v="0"/>
    <s v="BOGOTA"/>
    <n v="25"/>
    <s v="BOGOTA"/>
    <m/>
    <n v="3105731546"/>
    <n v="0"/>
    <m/>
    <m/>
    <m/>
    <s v="21/10/2025"/>
    <n v="10"/>
    <n v="21"/>
    <n v="2013"/>
    <s v="CAPTIVA SPORT AT 2400CC 5P 4X2"/>
    <s v="CDS514102"/>
    <s v="3GNFL7EK9DS514102"/>
    <n v="1606211"/>
    <s v="CHEVROLET"/>
    <s v="CHEVROLET CAPTIVA "/>
    <n v="3.8925666246056784E-2"/>
    <n v="31700000"/>
    <s v="HDI-LIBERTY"/>
    <s v="CAMIONETA PASAJEROS"/>
    <s v="PARTICULAR"/>
    <s v="alejandro_972@yahoo.com"/>
    <n v="29971517"/>
    <n v="1233943.6200000001"/>
    <n v="1016927.41"/>
    <m/>
    <m/>
    <m/>
    <n v="30011293"/>
    <n v="1291433.1000000001"/>
    <n v="1065237.8999999999"/>
    <m/>
    <m/>
    <m/>
    <s v=""/>
    <s v=""/>
    <s v=""/>
    <m/>
    <m/>
    <m/>
    <m/>
    <m/>
    <m/>
    <m/>
    <m/>
    <m/>
    <x v="0"/>
    <s v="COS"/>
  </r>
  <r>
    <n v="1013616320"/>
    <n v="1013616320"/>
    <s v="M"/>
    <s v="ELKIN"/>
    <s v="LEONARDO"/>
    <s v="ANZOLA"/>
    <s v="MUÃ‘OZ"/>
    <d v="1990-10-26T00:00:00"/>
    <s v="IXW701"/>
    <n v="0"/>
    <s v="BOGOTA"/>
    <n v="25"/>
    <s v="BOGOTA"/>
    <m/>
    <n v="3142657125"/>
    <n v="0"/>
    <m/>
    <m/>
    <m/>
    <s v="23/10/2025"/>
    <n v="10"/>
    <n v="23"/>
    <n v="2017"/>
    <s v="430i F36 Gran Coupe TP 2000CC T CT"/>
    <n v="27589595"/>
    <s v="WBA4D9103HG191955"/>
    <n v="801395"/>
    <s v="BMW"/>
    <s v="BMW 430i "/>
    <n v="3.3975027522935783E-2"/>
    <n v="109000000"/>
    <s v="ALLIANZ"/>
    <s v="AUTOMOVIL"/>
    <s v="PARTICULAR"/>
    <s v="LEONARDO.ANZOLA@HOTMAIL.COM"/>
    <n v="161916825"/>
    <n v="3703278"/>
    <n v="3091998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64295"/>
    <n v="43664295"/>
    <s v="F"/>
    <s v="GLORIA"/>
    <s v="DORIS"/>
    <s v="ARROYAVE"/>
    <s v="ROLDAN"/>
    <d v="1968-01-07T00:00:00"/>
    <s v="KRZ662"/>
    <n v="5001"/>
    <s v="MEDELLIN"/>
    <n v="5"/>
    <s v="ANTIOQUIA"/>
    <m/>
    <n v="3162713792"/>
    <n v="3162713791"/>
    <m/>
    <m/>
    <m/>
    <s v="29/10/2025"/>
    <n v="10"/>
    <n v="29"/>
    <n v="2022"/>
    <s v="FORTUNER [2] [F 2.4L SRV TP 2400CC TD 7A"/>
    <s v="2GDC917979"/>
    <s v="8AJAB3GS2N2931200"/>
    <n v="9006183"/>
    <s v="TOYOTA"/>
    <s v="TOYOTA FORTUNER "/>
    <n v="1.7161291208791209E-2"/>
    <n v="218400000"/>
    <s v="ALLIANZ"/>
    <s v="CAMIONETAPASAJ"/>
    <s v="PARTICULAR"/>
    <n v="0"/>
    <n v="161930975"/>
    <n v="3748026"/>
    <n v="3129601.9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53824512"/>
    <n v="1053824512"/>
    <s v="F"/>
    <s v="ALEJANDRA"/>
    <n v="0"/>
    <s v="LOPEZ"/>
    <s v="MOLINA"/>
    <d v="1993-02-14T00:00:00"/>
    <s v="LPX022"/>
    <n v="17001"/>
    <s v="MANIZALES"/>
    <n v="17"/>
    <s v="CALDAS"/>
    <m/>
    <n v="3205749462"/>
    <n v="0"/>
    <m/>
    <m/>
    <m/>
    <s v="23/10/2025"/>
    <n v="10"/>
    <n v="23"/>
    <n v="2025"/>
    <s v="KICKS [FL] ADVANCE TP 1600CC R17"/>
    <s v="HR16157826P"/>
    <s v="3N8CP5HE9ZL631131"/>
    <n v="6406142"/>
    <s v="NISSAN"/>
    <s v="NISSAN KICKS "/>
    <n v="1.7868663883089771E-2"/>
    <n v="95800000"/>
    <s v="HDI-LIBERTY"/>
    <s v="CAMIONETAPASAJ"/>
    <s v="PARTICULAR"/>
    <s v="aleja.lop135@gmail.com"/>
    <n v="161903493"/>
    <n v="1711818"/>
    <n v="1418502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424742"/>
    <n v="80424742"/>
    <s v="M"/>
    <s v="HERNANDO"/>
    <s v="ENRIQUE"/>
    <s v="ROJAS"/>
    <s v="LEGUIZAMO"/>
    <d v="1972-01-12T00:00:00"/>
    <s v="GMR876"/>
    <n v="0"/>
    <s v="SOPO"/>
    <n v="25"/>
    <s v="CUNDINAMARCA"/>
    <m/>
    <n v="3102308002"/>
    <n v="3213259378"/>
    <m/>
    <m/>
    <m/>
    <s v="21/10/2025"/>
    <n v="10"/>
    <n v="21"/>
    <n v="2020"/>
    <s v="ATECA STYLE SPORT TP 2000CC TD CT"/>
    <s v="CRV162668"/>
    <s v="VSSZZZ5FZL6500111"/>
    <n v="8206012"/>
    <s v="SEAT"/>
    <s v="SEAT ATECA "/>
    <n v="1.2586809815950921E-2"/>
    <n v="97800000"/>
    <s v="HDI-LIBERTY"/>
    <s v="CAMIONETAPASAJ"/>
    <s v="PARTICULAR"/>
    <s v="csmfinanciero@yahoo.com"/>
    <n v="161909979"/>
    <n v="1230990"/>
    <n v="1014445.79"/>
    <m/>
    <m/>
    <m/>
    <s v=""/>
    <s v=""/>
    <s v=""/>
    <m/>
    <m/>
    <m/>
    <s v=""/>
    <s v=""/>
    <s v=""/>
    <m/>
    <m/>
    <m/>
    <m/>
    <m/>
    <m/>
    <m/>
    <m/>
    <m/>
    <x v="2"/>
    <s v="COS"/>
  </r>
  <r>
    <n v="55154019"/>
    <n v="55154019"/>
    <s v="F"/>
    <s v="NUBIA"/>
    <s v="ISABEL"/>
    <s v="GARCIA"/>
    <s v="OLIVEROS"/>
    <d v="1968-02-09T00:00:00"/>
    <s v="LOY664"/>
    <n v="0"/>
    <s v="BOGOTA"/>
    <n v="25"/>
    <s v="BOGOTA"/>
    <m/>
    <n v="3105054335"/>
    <n v="3157832532"/>
    <m/>
    <m/>
    <m/>
    <s v="07/10/2026"/>
    <n v="10"/>
    <n v="7"/>
    <n v="2024"/>
    <s v="C4 [3] CACTUS FEEL TP 1600CC 6AB A"/>
    <s v="10PRAL0006366"/>
    <s v="9350WNFPVRB505793"/>
    <n v="1806038"/>
    <s v="CITROEN"/>
    <s v="CITROEN C4 "/>
    <n v="1.706977303070761E-2"/>
    <n v="74900000"/>
    <s v="BOLIVAR"/>
    <s v="CAMIONETAPASAJ"/>
    <s v="PARTICULAR"/>
    <s v="nigo04@yahoo.com"/>
    <n v="161810038"/>
    <n v="1278526"/>
    <n v="1054391.3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399827"/>
    <n v="31399827"/>
    <s v="F"/>
    <s v="YOLANDA"/>
    <n v="0"/>
    <s v="RAMIREZ"/>
    <s v="GUTIERREZ"/>
    <d v="1959-07-16T00:00:00"/>
    <s v="LEP893"/>
    <n v="76147"/>
    <s v="CARTAGO"/>
    <n v="76"/>
    <s v="VALLE DEL CAUCA"/>
    <m/>
    <n v="3218165428"/>
    <n v="0"/>
    <m/>
    <m/>
    <m/>
    <s v="12/10/2025"/>
    <n v="10"/>
    <n v="12"/>
    <n v="2023"/>
    <s v="ONIX [2] LT MT 1000CC T 4P"/>
    <s v="L4F221454941"/>
    <s v="9BGEB69K0PG134025"/>
    <n v="1601341"/>
    <s v="CHEVROLET"/>
    <s v="CHEVROLET ONIX "/>
    <n v="3.9585238907849832E-2"/>
    <n v="58600000"/>
    <s v="ALLIANZ"/>
    <s v="AUTOMOVIL"/>
    <s v="PARTICULAR"/>
    <n v="0"/>
    <n v="161807700"/>
    <n v="2319695"/>
    <n v="1929323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443669"/>
    <n v="43443669"/>
    <s v="F"/>
    <s v="SOR"/>
    <s v="ELPIDIA"/>
    <s v="GIL"/>
    <s v="ZAPATA"/>
    <d v="1966-12-22T00:00:00"/>
    <s v="IEU243"/>
    <n v="5001"/>
    <s v="MEDELLIN"/>
    <n v="5"/>
    <s v="ANTIOQUIA"/>
    <m/>
    <n v="3112763682"/>
    <n v="0"/>
    <m/>
    <m/>
    <m/>
    <s v="14/10/2025"/>
    <n v="10"/>
    <n v="14"/>
    <n v="2015"/>
    <s v="CAPTIVA SPORT AT 2400CC 5P 4X"/>
    <s v="CFS537573"/>
    <s v="3GNAL7EK2FS537573"/>
    <n v="1606211"/>
    <s v="CHEVROLET"/>
    <s v="CHEVROLET CAPTIVA "/>
    <n v="3.8896376021798365E-2"/>
    <n v="36700000"/>
    <s v="HDI-LIBERTY"/>
    <s v="CAMIONETAPASAJ"/>
    <s v="PARTICULAR"/>
    <s v="sorelpidia@gmail.com"/>
    <n v="161917292"/>
    <n v="1427497"/>
    <n v="1179577.6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60621"/>
    <n v="79360621"/>
    <s v="M"/>
    <s v="GIOVANNI"/>
    <n v="0"/>
    <s v="ANTOLINEZ"/>
    <s v="CRUZ"/>
    <d v="1965-09-14T00:00:00"/>
    <s v="KQZ702"/>
    <n v="0"/>
    <s v="BOGOTA"/>
    <n v="25"/>
    <s v="BOGOTA"/>
    <m/>
    <n v="3112637573"/>
    <n v="0"/>
    <m/>
    <m/>
    <m/>
    <s v="04/10/2025"/>
    <n v="10"/>
    <n v="4"/>
    <n v="2022"/>
    <s v="RANGER [5] [FL]  XL MT 3200CC TD 4X4"/>
    <s v="SA2QNJ242919"/>
    <s v="8AFAR23L7NJ242919"/>
    <n v="3021086"/>
    <s v="FORD"/>
    <s v="FORD RANGER "/>
    <n v="1.3015164359586317E-2"/>
    <n v="125700000"/>
    <s v="ALLIANZ"/>
    <s v="PICKUP DOBLE CABINA"/>
    <s v="PARTICULAR"/>
    <n v="0"/>
    <n v="29939227"/>
    <n v="1636006.16"/>
    <n v="1354795.09"/>
    <m/>
    <m/>
    <m/>
    <s v=""/>
    <s v=""/>
    <s v=""/>
    <m/>
    <m/>
    <m/>
    <n v="30052431"/>
    <n v="2981126.06"/>
    <n v="2485147.9500000002"/>
    <m/>
    <m/>
    <m/>
    <m/>
    <m/>
    <m/>
    <m/>
    <m/>
    <m/>
    <x v="2"/>
    <s v="COS"/>
  </r>
  <r>
    <n v="18618058"/>
    <n v="18618058"/>
    <s v="M"/>
    <s v="DAVID"/>
    <n v="0"/>
    <s v="TORRES"/>
    <s v="SALAZAR"/>
    <d v="1982-10-18T00:00:00"/>
    <s v="IGO637"/>
    <n v="66682"/>
    <s v="SANTA ROSA DE CABAL"/>
    <n v="66"/>
    <s v="RISARALDA"/>
    <m/>
    <n v="3186062100"/>
    <n v="3182032003"/>
    <m/>
    <m/>
    <m/>
    <s v="21/10/2025"/>
    <n v="10"/>
    <n v="21"/>
    <n v="2015"/>
    <s v="HILUX [7] [FL] IMV MT 2500CC TD 4X4 EUR"/>
    <s v="2KDU682899"/>
    <s v="8AJFR22G4F4577782"/>
    <n v="9021060"/>
    <s v="TOYOTA"/>
    <s v="TOYOTA HILUX "/>
    <n v="2.2993323487824038E-2"/>
    <n v="127300000"/>
    <s v="MAPFRE"/>
    <s v="PICKUP DOBLE CABINA"/>
    <s v="PARTICULAR"/>
    <s v="davidtorres238@hotmail.com"/>
    <n v="29936749"/>
    <n v="2927050.08"/>
    <n v="2439705.9500000002"/>
    <m/>
    <m/>
    <m/>
    <s v=""/>
    <s v=""/>
    <s v=""/>
    <m/>
    <m/>
    <m/>
    <n v="30051229"/>
    <n v="3718146.72"/>
    <n v="3104493.04"/>
    <m/>
    <m/>
    <m/>
    <m/>
    <m/>
    <m/>
    <m/>
    <m/>
    <m/>
    <x v="0"/>
    <s v="COS"/>
  </r>
  <r>
    <n v="98664530"/>
    <n v="98664530"/>
    <s v="M"/>
    <s v="OSCAR"/>
    <s v="ALEXANDER"/>
    <s v="DUQUE"/>
    <s v="VERGARA"/>
    <d v="1978-01-30T00:00:00"/>
    <s v="EOW169"/>
    <n v="5001"/>
    <s v="MEDELLIN"/>
    <n v="5"/>
    <s v="ANTIOQUIA"/>
    <m/>
    <n v="3147400318"/>
    <n v="0"/>
    <m/>
    <m/>
    <m/>
    <s v="02/10/2025"/>
    <n v="10"/>
    <n v="2"/>
    <n v="2019"/>
    <s v="LOGAN [2] AUTHENTIQUE / L MT 1600CC 8V AA"/>
    <s v="A812UE09956"/>
    <s v="9FB4SREB4KM240254"/>
    <n v="8001187"/>
    <s v="RENAULT"/>
    <s v="RENAULT LOGAN "/>
    <n v="3.8138159999999997E-2"/>
    <n v="37500000"/>
    <s v="SURAMERICANA"/>
    <s v="AUTOMOVIL"/>
    <s v="PARTICULAR"/>
    <n v="0"/>
    <n v="161916988"/>
    <n v="1430181"/>
    <n v="1181832.40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59493"/>
    <n v="79359493"/>
    <s v="M"/>
    <s v="JORGE"/>
    <s v="DARIO"/>
    <s v="MENDEZ"/>
    <s v="VILLARRAGA"/>
    <d v="1965-05-31T00:00:00"/>
    <s v="UBV484"/>
    <n v="0"/>
    <s v="BOGOTA"/>
    <n v="25"/>
    <s v="BOGOTA"/>
    <m/>
    <n v="3102144071"/>
    <n v="0"/>
    <m/>
    <m/>
    <m/>
    <s v="24/10/2025"/>
    <n v="10"/>
    <n v="24"/>
    <n v="2015"/>
    <s v="SONIC LT MT 1600CC 4P 2AB ABS"/>
    <s v="1FS544295"/>
    <s v="3G1J85CC9FS544295"/>
    <n v="1601260"/>
    <s v="CHEVROLET"/>
    <s v="CHEVROLET SONIC "/>
    <n v="3.5718235344827591E-2"/>
    <n v="34800000"/>
    <s v="BOLIVAR"/>
    <s v="AUTOMOVIL"/>
    <s v="PARTICULAR"/>
    <s v="jdariomendez@hotmail.com"/>
    <n v="29955319"/>
    <n v="1242994.5900000001"/>
    <n v="1024533.27"/>
    <m/>
    <m/>
    <m/>
    <n v="29982751"/>
    <n v="1380381.6"/>
    <n v="1139984.54"/>
    <m/>
    <m/>
    <m/>
    <s v=""/>
    <s v=""/>
    <s v=""/>
    <m/>
    <m/>
    <m/>
    <m/>
    <m/>
    <m/>
    <m/>
    <m/>
    <m/>
    <x v="0"/>
    <s v="COS"/>
  </r>
  <r>
    <n v="52413865"/>
    <n v="52413865"/>
    <s v="F"/>
    <s v="PAULA"/>
    <n v="0"/>
    <s v="GIRALDO"/>
    <s v="CUELLAR"/>
    <d v="1976-04-20T00:00:00"/>
    <s v="JNQ411"/>
    <n v="0"/>
    <s v="BOGOTA"/>
    <n v="25"/>
    <s v="BOGOTA"/>
    <m/>
    <n v="3173311331"/>
    <n v="0"/>
    <m/>
    <m/>
    <m/>
    <s v="22/10/2025"/>
    <n v="10"/>
    <n v="22"/>
    <n v="2021"/>
    <s v="X3 [G01] xDrive30i TP 2000CC T"/>
    <s v="F586K429"/>
    <s v="WBATY5107M9E22060"/>
    <n v="808057"/>
    <s v="BMW"/>
    <s v="BMW X3 "/>
    <n v="1.8793600944510037E-2"/>
    <n v="169400000"/>
    <s v="MAPFRE"/>
    <s v="CAMPERO"/>
    <s v="PARTICULAR"/>
    <s v="paulagirald@gmail.com"/>
    <n v="161804818"/>
    <n v="3183636"/>
    <n v="2655324.29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42980260"/>
    <n v="42980260"/>
    <s v="F"/>
    <s v="MARTHA"/>
    <s v="INES"/>
    <s v="MEJIA"/>
    <s v="DE GOMEZ"/>
    <d v="1957-10-26T00:00:00"/>
    <s v="FIT877"/>
    <n v="5631"/>
    <s v="SABANETA"/>
    <n v="5"/>
    <s v="ANTIOQUIA"/>
    <m/>
    <n v="3104166208"/>
    <n v="3127808714"/>
    <m/>
    <m/>
    <m/>
    <s v="02/10/2025"/>
    <n v="10"/>
    <n v="2"/>
    <n v="2021"/>
    <s v="BEAT LT MT 1200CC 4P AA 2AB"/>
    <s v="Z2200220L4AX0194"/>
    <s v="9GACE5CD6MB003659"/>
    <n v="1601321"/>
    <s v="CHEVROLET"/>
    <s v="CHEVROLET BEAT "/>
    <n v="3.8850422141119223E-2"/>
    <n v="41100000"/>
    <s v="MAPFRE"/>
    <s v="AUTOMOVIL"/>
    <s v="PARTICULAR"/>
    <s v="maines1917@hotmail.com"/>
    <n v="29950373"/>
    <n v="1596752.35"/>
    <n v="1321808.7"/>
    <m/>
    <m/>
    <m/>
    <n v="30007939"/>
    <n v="2869025.7"/>
    <n v="2390945.9700000002"/>
    <m/>
    <m/>
    <m/>
    <s v=""/>
    <s v=""/>
    <s v=""/>
    <m/>
    <m/>
    <m/>
    <m/>
    <m/>
    <m/>
    <m/>
    <m/>
    <m/>
    <x v="0"/>
    <s v="COS"/>
  </r>
  <r>
    <n v="59816757"/>
    <n v="59816757"/>
    <s v="F"/>
    <s v="LILIANA"/>
    <n v="0"/>
    <s v="GOMEZ"/>
    <s v="BURBANO"/>
    <d v="1970-06-15T00:00:00"/>
    <s v="NLR631"/>
    <n v="0"/>
    <s v="BOGOTA"/>
    <n v="25"/>
    <s v="BOGOTA"/>
    <m/>
    <n v="3152296866"/>
    <n v="0"/>
    <m/>
    <m/>
    <m/>
    <s v="31/10/2025"/>
    <n v="10"/>
    <n v="31"/>
    <n v="2024"/>
    <s v="RAV4 [5] XLE HYBRID TP 2500CC 4X4 7AB CT"/>
    <s v="A25AV803067"/>
    <s v="JTMB6RFV5RD564280"/>
    <n v="9008235"/>
    <s v="TOYOTA"/>
    <s v="TOYOTA RAV4 "/>
    <n v="8.5099654700854701E-3"/>
    <n v="234000000"/>
    <s v="MAPFRE"/>
    <s v="CAMPERO"/>
    <s v="PARTICULAR"/>
    <s v="ligobur@yahoo.com"/>
    <n v="29931907"/>
    <n v="1991331.92"/>
    <n v="1653388.17"/>
    <m/>
    <m/>
    <m/>
    <s v=""/>
    <s v=""/>
    <s v=""/>
    <m/>
    <m/>
    <m/>
    <n v="30048417"/>
    <n v="3998532.53"/>
    <n v="3340111.37"/>
    <m/>
    <m/>
    <m/>
    <m/>
    <m/>
    <m/>
    <m/>
    <m/>
    <m/>
    <x v="2"/>
    <s v="COS"/>
  </r>
  <r>
    <n v="1077420026"/>
    <n v="1077420026"/>
    <s v="F"/>
    <s v="ANNAR"/>
    <s v="AILEEN"/>
    <s v="CUESTA"/>
    <s v="PERTUZ"/>
    <d v="1985-09-03T00:00:00"/>
    <s v="JSR173"/>
    <n v="5001"/>
    <s v="MEDELLIN"/>
    <n v="5"/>
    <s v="ANTIOQUIA"/>
    <m/>
    <n v="3115912845"/>
    <n v="3002438019"/>
    <m/>
    <m/>
    <m/>
    <s v="11/10/2026"/>
    <n v="10"/>
    <n v="11"/>
    <n v="2021"/>
    <s v="VITARA GL AT 1600CC 2AB A"/>
    <s v="M16A2339786"/>
    <s v="TSMYD21S0MM818914"/>
    <n v="8806018"/>
    <s v="SUZUKI"/>
    <s v="SUZUKI VITARA "/>
    <n v="2.4811319727891155E-2"/>
    <n v="73500000"/>
    <s v="BOLIVAR"/>
    <s v="CAMIONETAPASAJ"/>
    <s v="PARTICULAR"/>
    <s v="aileenqpert@gmail.com"/>
    <n v="161807613"/>
    <n v="1823632"/>
    <n v="1512464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2372959"/>
    <n v="1022372959"/>
    <s v="F"/>
    <s v="ANA"/>
    <s v="MARIA"/>
    <s v="GARZÃ“N"/>
    <s v="HENAO"/>
    <d v="1992-01-14T00:00:00"/>
    <s v="FYW931"/>
    <n v="0"/>
    <s v="BOGOTA"/>
    <n v="25"/>
    <s v="BOGOTA"/>
    <m/>
    <n v="3103431600"/>
    <n v="0"/>
    <m/>
    <m/>
    <m/>
    <s v="11/10/2026"/>
    <n v="10"/>
    <n v="11"/>
    <n v="2019"/>
    <s v="XC40 T4 FWD R-DESIGN TP 2000CC T CT"/>
    <n v="2888101"/>
    <s v="YV1XZACADK2103858"/>
    <n v="9406070"/>
    <s v="VOLVO"/>
    <s v="VOLVO XC40 "/>
    <n v="2.9199507246376811E-2"/>
    <n v="103500000"/>
    <s v="BOLIVAR"/>
    <s v="CAMIONETAPASAJ"/>
    <s v="PARTICULAR"/>
    <s v="anitagh_92@hotmail.com"/>
    <n v="161814189"/>
    <n v="3022149"/>
    <n v="2519620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02773"/>
    <n v="51602773"/>
    <s v="F"/>
    <s v="LUCY"/>
    <s v="DEL SOCORRO"/>
    <s v="BARAHONA"/>
    <s v="CAICEDO"/>
    <d v="1961-05-14T00:00:00"/>
    <s v="LNR018"/>
    <n v="0"/>
    <s v="BOGOTA"/>
    <n v="25"/>
    <s v="BOGOTA"/>
    <m/>
    <n v="3152528725"/>
    <n v="3112166045"/>
    <m/>
    <m/>
    <m/>
    <s v="03/10/2025"/>
    <n v="10"/>
    <n v="3"/>
    <n v="2023"/>
    <s v="STEPWAY [2] [FL] INTENS TP 1600CC 16V AA 4AB"/>
    <s v="J759Q180424"/>
    <s v="9FB5SR4DXPM452322"/>
    <n v="8001211"/>
    <s v="RENAULT"/>
    <s v="RENAULT STEPWAY "/>
    <n v="1.8249376050420166E-2"/>
    <n v="71400000"/>
    <s v="HDI-LIBERTY"/>
    <s v="AUTOMOVIL"/>
    <s v="PARTICULAR"/>
    <n v="0"/>
    <n v="29946887"/>
    <n v="1303005.45"/>
    <n v="1074962.56"/>
    <m/>
    <m/>
    <m/>
    <s v=""/>
    <s v=""/>
    <s v=""/>
    <m/>
    <m/>
    <m/>
    <n v="30056241"/>
    <n v="1508324.2"/>
    <n v="1247499.33"/>
    <m/>
    <m/>
    <m/>
    <m/>
    <m/>
    <m/>
    <m/>
    <m/>
    <m/>
    <x v="1"/>
    <s v="COS"/>
  </r>
  <r>
    <n v="30355897"/>
    <n v="30355897"/>
    <s v="F"/>
    <s v="BEATRIZ"/>
    <s v="ELENA"/>
    <s v="ISAZA"/>
    <s v="MARIN"/>
    <d v="1975-03-06T00:00:00"/>
    <s v="BXU325"/>
    <n v="0"/>
    <s v="CHINCHINA"/>
    <n v="17"/>
    <s v="CALDAS"/>
    <m/>
    <n v="3136005473"/>
    <n v="3116057707"/>
    <m/>
    <m/>
    <m/>
    <s v="24/10/2025"/>
    <n v="10"/>
    <n v="24"/>
    <n v="2011"/>
    <s v="NP 300 FRONTIER 2.4L MT 2400CC 4X2 E"/>
    <s v="KA24479664"/>
    <s v="3N6DD25T4ZK874682"/>
    <n v="6420031"/>
    <s v="NISSAN"/>
    <s v="NISSAN NP "/>
    <n v="2.5064199623352167E-2"/>
    <n v="53100000"/>
    <s v="HDI-LIBERTY"/>
    <s v="PICKUPSENCILLA"/>
    <s v="PARTICULAR"/>
    <s v="belenisazam@gmail.com"/>
    <n v="161810855"/>
    <n v="1330909"/>
    <n v="1098410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499454"/>
    <n v="41499454"/>
    <s v="F"/>
    <s v="ITALIA"/>
    <n v="0"/>
    <s v="CAROPRESE"/>
    <s v="MERLANO"/>
    <d v="1987-08-28T00:00:00"/>
    <s v="ZZR988"/>
    <n v="0"/>
    <s v="BOGOTA"/>
    <n v="25"/>
    <s v="BOGOTA"/>
    <m/>
    <n v="3106022166"/>
    <n v="3183474663"/>
    <m/>
    <m/>
    <m/>
    <s v="22/10/2025"/>
    <n v="10"/>
    <n v="22"/>
    <n v="2015"/>
    <s v="316i F30 Ejecutivo TP 1600CC T CT"/>
    <s v="A901J724"/>
    <s v="WBA3A1106FJ613450"/>
    <n v="801367"/>
    <s v="BMW"/>
    <s v="BMW 316i "/>
    <n v="3.3575144230769231E-2"/>
    <n v="62400000"/>
    <s v="MAPFRE"/>
    <s v="AUTOMOVIL"/>
    <s v="PARTICULAR"/>
    <s v="itacaroprese@hotmail.com"/>
    <n v="161810411"/>
    <n v="2095089"/>
    <n v="1740579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84464"/>
    <n v="43584464"/>
    <s v="F"/>
    <s v="CLAUDIA"/>
    <n v="0"/>
    <s v="VILLA"/>
    <s v="MEJIA"/>
    <d v="1974-05-09T00:00:00"/>
    <s v="GRQ486"/>
    <n v="5001"/>
    <s v="MEDELLIN"/>
    <n v="5"/>
    <s v="ANTIOQUIA"/>
    <m/>
    <n v="3122810112"/>
    <n v="0"/>
    <m/>
    <m/>
    <m/>
    <s v="29/10/2025"/>
    <n v="10"/>
    <n v="29"/>
    <n v="2020"/>
    <s v="LEAF [2] TEKNA AT 40KW ELECTRI"/>
    <s v="EM57244873Z"/>
    <s v="SJNFAAZE1Z0073846"/>
    <n v="6401240"/>
    <s v="NISSAN"/>
    <s v="NISSAN LEAF "/>
    <n v="2.937557E-2"/>
    <n v="100000000"/>
    <s v="MAPFRE"/>
    <s v="AUTOMOVIL"/>
    <s v="PARTICULAR"/>
    <s v="claudiavilla@lombolombo.com"/>
    <n v="161915586"/>
    <n v="2937557"/>
    <n v="2448535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9000478"/>
    <n v="89000478"/>
    <s v="M"/>
    <s v="EDGAR"/>
    <n v="0"/>
    <s v="MOGOLLON"/>
    <s v="PALACIOS"/>
    <d v="1974-04-28T00:00:00"/>
    <s v="KMM915"/>
    <n v="63001"/>
    <s v="ARMENIA"/>
    <n v="63"/>
    <s v="QUINDIO"/>
    <m/>
    <n v="3128504720"/>
    <n v="0"/>
    <m/>
    <m/>
    <m/>
    <s v="20/10/2025"/>
    <n v="10"/>
    <n v="20"/>
    <n v="2016"/>
    <s v="FORTUNER [FL] SR5 AT 3000CC TD 4X"/>
    <s v="1KDU767288"/>
    <s v="MHFYZ59G3G4015623"/>
    <n v="9008197"/>
    <s v="TOYOTA"/>
    <s v="TOYOTA FORTUNER "/>
    <n v="1.2948836174944403E-2"/>
    <n v="134900000"/>
    <s v="SURAMERICANA"/>
    <s v="CAMPERO"/>
    <s v="PARTICULAR"/>
    <n v="0"/>
    <n v="161801435"/>
    <n v="1746798"/>
    <n v="1447897.55"/>
    <m/>
    <m/>
    <m/>
    <s v=""/>
    <s v=""/>
    <s v=""/>
    <m/>
    <m/>
    <m/>
    <s v=""/>
    <s v=""/>
    <s v=""/>
    <m/>
    <m/>
    <m/>
    <m/>
    <m/>
    <m/>
    <m/>
    <m/>
    <m/>
    <x v="2"/>
    <s v="COS"/>
  </r>
  <r>
    <n v="78709658"/>
    <n v="78709658"/>
    <s v="M"/>
    <s v="FELIX"/>
    <s v="ENRIQUE"/>
    <s v="DE ARMAS"/>
    <s v="DORIA"/>
    <d v="1972-06-19T00:00:00"/>
    <s v="KVQ941"/>
    <n v="0"/>
    <s v="MONTERIA"/>
    <n v="0"/>
    <s v="CÃ“RDOBA"/>
    <m/>
    <n v="3156892783"/>
    <n v="0"/>
    <m/>
    <m/>
    <m/>
    <s v="05/10/2025"/>
    <n v="10"/>
    <n v="5"/>
    <n v="2023"/>
    <s v="JOY HATCHBACK MT 1400CC 5P 2A"/>
    <s v="MPA018628"/>
    <s v="9BGKG48T0PB131973"/>
    <n v="1601346"/>
    <s v="CHEVROLET"/>
    <s v="CHEVROLET JOY "/>
    <n v="4.2644908722109534E-2"/>
    <n v="49300000"/>
    <s v="HDI SEGUROS"/>
    <s v="AUTOMOVIL"/>
    <s v="PARTICULAR"/>
    <s v="felixdearmas1419@gmail.com"/>
    <n v="161814310"/>
    <n v="2102394"/>
    <n v="1746717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12954"/>
    <n v="70512954"/>
    <s v="M"/>
    <s v="ALBEIRO"/>
    <s v="DE JESUS"/>
    <s v="ESCOBAR"/>
    <s v="OCHOA"/>
    <d v="1961-12-16T00:00:00"/>
    <s v="LAW851"/>
    <n v="5001"/>
    <s v="MEDELLIN"/>
    <n v="5"/>
    <s v="ANTIOQUIA"/>
    <m/>
    <n v="3108450405"/>
    <n v="3108450406"/>
    <m/>
    <m/>
    <m/>
    <s v="23/10/2025"/>
    <n v="10"/>
    <n v="23"/>
    <n v="2016"/>
    <s v="TRACKER LS TP 1800CC"/>
    <s v="CGL902369"/>
    <s v="3GNCJ8EE7GL902369"/>
    <n v="1606223"/>
    <s v="CHEVROLET"/>
    <s v="CHEVROLET TRACKER "/>
    <n v="3.3475216346153844E-2"/>
    <n v="41600000"/>
    <s v="BOLIVAR"/>
    <s v="CAMIONETAPASAJ"/>
    <s v="PARTICULAR"/>
    <n v="0"/>
    <n v="161917998"/>
    <n v="1392569"/>
    <n v="1150226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262323"/>
    <n v="71262323"/>
    <s v="M"/>
    <s v="EDER"/>
    <s v="DAVID"/>
    <s v="MONSALVE"/>
    <s v="CELIS"/>
    <d v="1982-07-26T00:00:00"/>
    <s v="GFK495"/>
    <n v="5088"/>
    <s v="BELLO"/>
    <n v="5"/>
    <s v="ANTIOQUIA"/>
    <m/>
    <n v="3006509619"/>
    <n v="3005000652"/>
    <m/>
    <m/>
    <m/>
    <s v="31/10/2025"/>
    <n v="10"/>
    <n v="31"/>
    <n v="2020"/>
    <s v="CX5 [2] GRAND TOURING L TP 2500CC 6AB R"/>
    <s v="PY21294676"/>
    <s v="JM7KF4WLAL0319440"/>
    <n v="5606089"/>
    <s v="MAZDA"/>
    <s v="MAZDA CX5 "/>
    <n v="4.026228251507321E-2"/>
    <n v="116100000"/>
    <s v="SURAMERICANA"/>
    <s v="CAMIONETAPASAJ"/>
    <s v="PARTICULAR"/>
    <s v="davidmonsalvefotografo@gmail.com"/>
    <n v="161813264"/>
    <n v="4674451"/>
    <n v="3908110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8358732"/>
    <n v="1038358732"/>
    <s v="F"/>
    <s v="GLORIA"/>
    <n v="0"/>
    <s v="HERRERA"/>
    <s v="GIRALDO"/>
    <d v="1988-05-17T00:00:00"/>
    <s v="FIW798"/>
    <n v="5001"/>
    <s v="MEDELLIN"/>
    <n v="5"/>
    <s v="ANTIOQUIA"/>
    <m/>
    <n v="3218302907"/>
    <n v="0"/>
    <m/>
    <m/>
    <m/>
    <s v="07/10/2025"/>
    <n v="10"/>
    <n v="7"/>
    <n v="2022"/>
    <s v="MARCH [FL] [2] SENSE AT 1600CC 6AB ABS"/>
    <s v="HR16472751U"/>
    <s v="3N1CK3CE3ZL413372"/>
    <n v="6401256"/>
    <s v="NISSAN"/>
    <s v="NISSAN MARCH "/>
    <n v="4.6985485098039223E-2"/>
    <n v="51000000"/>
    <s v="SBS"/>
    <s v="AUTOMOVIL"/>
    <s v="PARTICULAR"/>
    <n v="0"/>
    <n v="29926439"/>
    <n v="2396259.7400000002"/>
    <n v="1993663.65"/>
    <m/>
    <m/>
    <m/>
    <n v="29991581"/>
    <n v="1448773.04"/>
    <n v="1197456.3400000001"/>
    <m/>
    <m/>
    <m/>
    <s v=""/>
    <s v=""/>
    <s v=""/>
    <m/>
    <m/>
    <m/>
    <m/>
    <m/>
    <m/>
    <m/>
    <m/>
    <m/>
    <x v="0"/>
    <s v="COS"/>
  </r>
  <r>
    <n v="38992903"/>
    <n v="38992903"/>
    <s v="F"/>
    <s v="MARIA"/>
    <s v="DEL PILAR"/>
    <s v="URIBE"/>
    <s v="BARBOSA"/>
    <d v="1946-10-30T00:00:00"/>
    <s v="JSY896"/>
    <n v="76001"/>
    <s v="CALI"/>
    <n v="76"/>
    <s v="VALLE DEL CAUCA"/>
    <m/>
    <n v="3137676497"/>
    <n v="0"/>
    <m/>
    <m/>
    <m/>
    <s v="30/10/2025"/>
    <n v="10"/>
    <n v="30"/>
    <n v="2021"/>
    <s v="T-CROSS TRENDLINE MT 1600CC 6AB ABS R1"/>
    <s v="CWS538244"/>
    <s v="9BWBL6BF5M4003484"/>
    <n v="9206076"/>
    <s v="VOLKSWAGEN"/>
    <s v="VOLKSWAGEN T-CROSS "/>
    <n v="2.415635643153527E-2"/>
    <n v="72300000"/>
    <s v="HDI-LIBERTY"/>
    <s v="CAMIONETA PASAJEROS"/>
    <s v="PARTICULAR"/>
    <n v="0"/>
    <n v="29952633"/>
    <n v="1746504.57"/>
    <n v="1447650.9"/>
    <m/>
    <m/>
    <m/>
    <s v=""/>
    <s v=""/>
    <s v=""/>
    <m/>
    <m/>
    <m/>
    <n v="30031903"/>
    <n v="2044358.47"/>
    <n v="1697948.29"/>
    <m/>
    <m/>
    <m/>
    <m/>
    <m/>
    <m/>
    <m/>
    <m/>
    <m/>
    <x v="1"/>
    <s v="COS"/>
  </r>
  <r>
    <n v="1010227688"/>
    <n v="1010227688"/>
    <s v="M"/>
    <s v="SERGIO"/>
    <s v="ESTEBAN"/>
    <s v="CUMBE"/>
    <s v="URIBE"/>
    <d v="1996-04-15T00:00:00"/>
    <s v="HHY466"/>
    <n v="0"/>
    <s v="BOGOTA"/>
    <n v="25"/>
    <s v="BOGOTA"/>
    <m/>
    <n v="3213263234"/>
    <n v="3007689666"/>
    <m/>
    <m/>
    <m/>
    <s v="14/10/2025"/>
    <n v="10"/>
    <n v="14"/>
    <n v="2014"/>
    <s v="TRACKER LS MT 1800CC"/>
    <s v="CEL106234"/>
    <s v="3GNCJ8CE3EL106234"/>
    <n v="1606222"/>
    <s v="CHEVROLET"/>
    <s v="CHEVROLET TRACKER "/>
    <n v="4.0491689373297002E-2"/>
    <n v="36700000"/>
    <s v="ALLIANZ"/>
    <s v="CAMIONETAPASAJ"/>
    <s v="PARTICULAR"/>
    <s v="sergiocumbe@hotmail.com"/>
    <n v="161814225"/>
    <n v="1486045"/>
    <n v="1228777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33709"/>
    <n v="1018433709"/>
    <s v="M"/>
    <s v="JUAN"/>
    <s v="PABLO"/>
    <s v="RAMIREZ"/>
    <s v="PARDO"/>
    <d v="1990-03-24T00:00:00"/>
    <s v="NUS905"/>
    <n v="0"/>
    <s v="BOGOTA"/>
    <n v="25"/>
    <s v="BOGOTA"/>
    <m/>
    <n v="3174347187"/>
    <n v="0"/>
    <m/>
    <m/>
    <m/>
    <s v="11/10/2026"/>
    <n v="10"/>
    <n v="11"/>
    <n v="2025"/>
    <s v="CRETA PREMIUM AT 1500CC 4X2 6"/>
    <s v="G4FLPV643763"/>
    <s v="9BHPB81DESP129679"/>
    <n v="3206136"/>
    <s v="HYUNDAI"/>
    <s v="HYUNDAI CRETA "/>
    <n v="2.4262682672233821E-2"/>
    <n v="95800000"/>
    <s v="BOLIVAR"/>
    <s v="CAMIONETAPASAJ"/>
    <s v="PARTICULAR"/>
    <s v="ramirezp.juanpablo@gmail.com"/>
    <n v="161813898"/>
    <n v="2324365"/>
    <n v="1933248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64015"/>
    <n v="70564015"/>
    <s v="M"/>
    <s v="LUIS"/>
    <s v="FERNANDO"/>
    <s v="VILLA"/>
    <s v="RUIZ"/>
    <d v="1965-05-17T00:00:00"/>
    <s v="EFW619"/>
    <n v="5001"/>
    <s v="MEDELLIN"/>
    <n v="5"/>
    <s v="ANTIOQUIA"/>
    <m/>
    <n v="3206906548"/>
    <n v="0"/>
    <m/>
    <m/>
    <m/>
    <s v="04/10/2025"/>
    <n v="10"/>
    <n v="4"/>
    <n v="2018"/>
    <s v="SANDERO [2] AUTHENTIQUE / L MT 1600CC 8V AA"/>
    <s v="A812UD50872"/>
    <s v="9FB5SREB4JM028011"/>
    <n v="8001188"/>
    <s v="RENAULT"/>
    <s v="RENAULT SANDERO "/>
    <n v="3.5007904509283823E-2"/>
    <n v="37700000"/>
    <s v="SBS"/>
    <s v="AUTOMOVIL"/>
    <s v="PARTICULAR"/>
    <n v="0"/>
    <n v="161918928"/>
    <n v="1319798"/>
    <n v="1089073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30323"/>
    <n v="43530323"/>
    <s v="F"/>
    <s v="GLORIA"/>
    <s v="LUZ DEL CARM"/>
    <s v="ECHEVERRI"/>
    <s v="GONZALEZ"/>
    <d v="1969-04-05T00:00:00"/>
    <s v="HGV028"/>
    <n v="0"/>
    <s v="BOGOTA"/>
    <n v="25"/>
    <s v="BOGOTA"/>
    <m/>
    <n v="3103905584"/>
    <n v="3108954497"/>
    <m/>
    <m/>
    <m/>
    <s v="06/10/2025"/>
    <n v="10"/>
    <n v="6"/>
    <n v="2013"/>
    <s v="STEPWAY [FL] 1.6L MT 1600CC AA 16V 2AB"/>
    <s v="A690Q178941"/>
    <s v="9FBBSRALSDM021835"/>
    <n v="8001156"/>
    <s v="RENAULT"/>
    <s v="RENAULT STEPWAY "/>
    <n v="3.8140928526645773E-2"/>
    <n v="31900000"/>
    <s v="ALLIANZ"/>
    <s v="AUTOMOVIL"/>
    <s v="PARTICULAR"/>
    <s v="MIGLORIALUZ@GMAIL.COM"/>
    <n v="29926865"/>
    <n v="1216695.6200000001"/>
    <n v="1002433.29"/>
    <m/>
    <m/>
    <m/>
    <n v="29992073"/>
    <n v="1212625.82"/>
    <n v="999013.29"/>
    <m/>
    <m/>
    <m/>
    <s v=""/>
    <s v=""/>
    <s v=""/>
    <m/>
    <m/>
    <m/>
    <m/>
    <m/>
    <m/>
    <m/>
    <m/>
    <m/>
    <x v="0"/>
    <s v="COS"/>
  </r>
  <r>
    <n v="52518195"/>
    <n v="52518195"/>
    <s v="F"/>
    <s v="DIANA"/>
    <s v="LORENA"/>
    <s v="ROJAS"/>
    <s v="BLANCO"/>
    <d v="1982-04-19T00:00:00"/>
    <s v="NYR531"/>
    <n v="0"/>
    <s v="BOGOTA"/>
    <n v="25"/>
    <s v="BOGOTA"/>
    <m/>
    <n v="3102612924"/>
    <n v="3102611924"/>
    <m/>
    <m/>
    <m/>
    <s v="21/10/2025"/>
    <n v="10"/>
    <n v="21"/>
    <n v="2025"/>
    <s v="SEAGULL 380/400 GS AT 55KW 4X2"/>
    <s v="TZ180XSH4H4052292"/>
    <s v="LGXCE4CC2S0072299"/>
    <n v="11101033"/>
    <s v="BYD"/>
    <s v="BYD SEAGULL "/>
    <n v="2.3697972805933252E-2"/>
    <n v="80900000"/>
    <s v="MAPFRE"/>
    <s v="AUTOMOVIL"/>
    <s v="PARTICULAR"/>
    <s v="lorenredwhite@gmail.com"/>
    <n v="161939681"/>
    <n v="1917166"/>
    <n v="1591063.6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435869"/>
    <n v="13435869"/>
    <s v="M"/>
    <s v="JUAN"/>
    <s v="JOSE"/>
    <s v="PANTALEON"/>
    <s v="ALBARRACIN"/>
    <d v="1955-08-20T00:00:00"/>
    <s v="LFZ457"/>
    <n v="0"/>
    <s v="CUCUTA"/>
    <n v="54"/>
    <s v="NORTE DE SANTANDER"/>
    <m/>
    <n v="3162330676"/>
    <n v="0"/>
    <m/>
    <m/>
    <m/>
    <s v="06/10/2025"/>
    <n v="10"/>
    <n v="6"/>
    <n v="2023"/>
    <s v="ACCENT HB20S [FL] ADVANCE MT 1600CC ABS"/>
    <s v="G4FGMU153735"/>
    <s v="9BHCP41CAPP307664"/>
    <n v="3201404"/>
    <s v="HYUNDAI"/>
    <s v="HYUNDAI ACCENT "/>
    <n v="4.9311648312611006E-2"/>
    <n v="56300000"/>
    <s v="MAPFRE"/>
    <s v="AUTOMOVIL"/>
    <s v="PARTICULAR"/>
    <s v="j.j.pantaleon@hotmail.com"/>
    <n v="29955897"/>
    <n v="2776245.8"/>
    <n v="2312979.66"/>
    <m/>
    <m/>
    <m/>
    <n v="29983335"/>
    <n v="3057119.48"/>
    <n v="2549007.9700000002"/>
    <m/>
    <m/>
    <m/>
    <s v=""/>
    <s v=""/>
    <s v=""/>
    <m/>
    <m/>
    <m/>
    <m/>
    <m/>
    <m/>
    <m/>
    <m/>
    <m/>
    <x v="0"/>
    <s v="COS"/>
  </r>
  <r>
    <n v="78751219"/>
    <n v="78751219"/>
    <s v="M"/>
    <s v="CARLOS"/>
    <s v="ARTURO"/>
    <s v="FIGUEROA"/>
    <s v="FADUL"/>
    <d v="1976-02-17T00:00:00"/>
    <s v="KVU105"/>
    <n v="0"/>
    <s v="MONTERIA"/>
    <n v="0"/>
    <s v="CÃ“RDOBA"/>
    <m/>
    <n v="3008079019"/>
    <n v="3114226719"/>
    <m/>
    <m/>
    <m/>
    <s v="08/10/2025"/>
    <n v="10"/>
    <n v="8"/>
    <n v="2025"/>
    <s v="YARIS CROSS XLS HYBRID TP 1500CC 8AB 4"/>
    <s v="M15ADD48520"/>
    <s v="JTDKBABB4SA407002"/>
    <n v="9006182"/>
    <s v="TOYOTA"/>
    <s v="TOYOTA YARIS "/>
    <n v="1.4118594917787743E-2"/>
    <n v="133800000"/>
    <s v="MAPFRE"/>
    <s v="CAMIONETAPASAJ"/>
    <s v="PARTICULAR"/>
    <n v="0"/>
    <n v="161814650"/>
    <n v="1889068"/>
    <n v="1567451.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32521670"/>
    <n v="32521670"/>
    <s v="F"/>
    <s v="HAYDEE"/>
    <s v="DEL SOCORRO"/>
    <s v="MONTOYA"/>
    <s v="RESTREPO"/>
    <d v="1954-04-30T00:00:00"/>
    <s v="NGS925"/>
    <n v="5001"/>
    <s v="MEDELLIN"/>
    <n v="5"/>
    <s v="ANTIOQUIA"/>
    <m/>
    <n v="3135797373"/>
    <n v="0"/>
    <m/>
    <m/>
    <m/>
    <s v="03/10/2025"/>
    <n v="10"/>
    <n v="3"/>
    <n v="2023"/>
    <s v="SANDERO [2] [FL LIFE + MT 1600CC 16V A"/>
    <s v="J759Q204190"/>
    <s v="9FB5SR0E5PM640255"/>
    <n v="8001206"/>
    <s v="RENAULT"/>
    <s v="RENAULT SANDERO "/>
    <n v="2.720329067641682E-2"/>
    <n v="54700000"/>
    <s v="SURAMERICANA"/>
    <s v="AUTOMOVIL"/>
    <s v="PARTICULAR"/>
    <s v="haydesocorro@gmail.com"/>
    <n v="161813112"/>
    <n v="1488020"/>
    <n v="1230437.14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380586"/>
    <n v="11380586"/>
    <s v="M"/>
    <s v="ALVARO"/>
    <n v="0"/>
    <s v="AMAYA"/>
    <s v="OLAYA"/>
    <d v="1962-12-07T00:00:00"/>
    <s v="LMX415"/>
    <n v="0"/>
    <s v="BOGOTA"/>
    <n v="25"/>
    <s v="BOGOTA"/>
    <m/>
    <n v="3104885548"/>
    <n v="0"/>
    <m/>
    <m/>
    <m/>
    <s v="31/10/2025"/>
    <n v="10"/>
    <n v="31"/>
    <n v="2022"/>
    <s v="TAOS HIGHLINE TP 1400CC T 6AB ABS"/>
    <s v="DSJ040424"/>
    <s v="8AWBJ6B26NA832637"/>
    <n v="9206089"/>
    <s v="VOLKSWAGEN"/>
    <s v="VOLKSWAGEN TAOS "/>
    <n v="1.2685146104491292E-2"/>
    <n v="109100000"/>
    <s v="BOLIVAR"/>
    <s v="CAMIONETA PASAJEROS"/>
    <s v="PARTICULAR"/>
    <s v="AAMAYAO@GMAIL.COM"/>
    <n v="29936335"/>
    <n v="1383949.44"/>
    <n v="1142982.72"/>
    <m/>
    <m/>
    <m/>
    <s v=""/>
    <s v=""/>
    <s v=""/>
    <m/>
    <m/>
    <m/>
    <n v="30051037"/>
    <n v="2406431.91"/>
    <n v="2002211.69"/>
    <m/>
    <m/>
    <m/>
    <m/>
    <m/>
    <m/>
    <m/>
    <m/>
    <m/>
    <x v="2"/>
    <s v="COS"/>
  </r>
  <r>
    <n v="52842383"/>
    <n v="52842383"/>
    <s v="F"/>
    <s v="BLANCA"/>
    <s v="JULY"/>
    <s v="QUINTERO"/>
    <s v="RATIVA"/>
    <d v="1982-01-17T00:00:00"/>
    <s v="NXT463"/>
    <n v="76001"/>
    <s v="CALI"/>
    <n v="76"/>
    <s v="VALLE DEL CAUCA"/>
    <m/>
    <n v="3132868582"/>
    <n v="3154822708"/>
    <m/>
    <m/>
    <m/>
    <s v="17/10/2025"/>
    <n v="10"/>
    <n v="17"/>
    <n v="2025"/>
    <s v="STONIC DESIRE/SPORT MT 1000CC T 6AB"/>
    <s v="G3LFRP142781"/>
    <s v="KNADA817AST991302"/>
    <n v="4606179"/>
    <s v="KIA"/>
    <s v="KIA STONIC "/>
    <n v="4.9961334981458591E-2"/>
    <n v="80900000"/>
    <s v="MAPFRE"/>
    <s v="CAMIONETAPASAJ"/>
    <s v="PARTICULAR"/>
    <s v="yulyquint@gmail.com"/>
    <n v="161916447"/>
    <n v="4041872"/>
    <n v="3376530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97971"/>
    <n v="51797971"/>
    <s v="F"/>
    <s v="BLANCA"/>
    <s v="INES"/>
    <s v="RODRIGUEZ"/>
    <s v="ORTIZ"/>
    <d v="1965-11-12T00:00:00"/>
    <s v="GUU850"/>
    <n v="0"/>
    <s v="BOGOTA"/>
    <n v="25"/>
    <s v="BOGOTA"/>
    <m/>
    <n v="3112304895"/>
    <n v="3112304894"/>
    <m/>
    <m/>
    <m/>
    <s v="07/10/2025"/>
    <n v="10"/>
    <n v="7"/>
    <n v="2020"/>
    <s v="ECOSPORT [2] [FL] SE MT 1500CC 4X2"/>
    <s v="XZJAL8797174"/>
    <s v="9BFZB55U7L8797174"/>
    <n v="3006138"/>
    <s v="FORD"/>
    <s v="FORD ECOSPORT "/>
    <n v="1.9536082343499198E-2"/>
    <n v="62300000"/>
    <s v="HDI-LIBERTY"/>
    <s v="CAMIONETA PASAJEROS"/>
    <s v="PARTICULAR"/>
    <s v="blancarodriguezmetropol8@gmail.com"/>
    <n v="29934085"/>
    <n v="1217097.93"/>
    <n v="1002771.37"/>
    <m/>
    <m/>
    <m/>
    <n v="29999883"/>
    <n v="1214525.95"/>
    <n v="1000610.04"/>
    <m/>
    <m/>
    <m/>
    <s v=""/>
    <s v=""/>
    <s v=""/>
    <m/>
    <m/>
    <m/>
    <m/>
    <m/>
    <m/>
    <m/>
    <m/>
    <m/>
    <x v="1"/>
    <s v="COS"/>
  </r>
  <r>
    <n v="13715787"/>
    <n v="13715787"/>
    <s v="M"/>
    <s v="FREDY"/>
    <s v="ALFONSO"/>
    <s v="ESCOBAR"/>
    <s v="VASQUEZ"/>
    <d v="1978-08-12T00:00:00"/>
    <s v="DUV621"/>
    <n v="68276"/>
    <s v="FLORIDABLANCA"/>
    <n v="68"/>
    <s v="SANTANDER"/>
    <m/>
    <n v="3182520011"/>
    <n v="0"/>
    <m/>
    <m/>
    <m/>
    <s v="15/10/2025"/>
    <n v="10"/>
    <n v="15"/>
    <n v="2018"/>
    <s v="QASHQAI [3] ADVANCE MT 2000CC 4X2 2AB AB"/>
    <s v="MR20454556W"/>
    <s v="SJNFBAJ11Z1926598"/>
    <n v="6406126"/>
    <s v="NISSAN"/>
    <s v="NISSAN QASHQAI "/>
    <n v="1.9077759463276837E-2"/>
    <n v="70800000"/>
    <s v="MAPFRE"/>
    <s v="CAMIONETA PASAJEROS"/>
    <s v="PARTICULAR"/>
    <s v="claudiamavenda@gmail.com"/>
    <n v="29941751"/>
    <n v="1350705.37"/>
    <n v="1115046.53"/>
    <m/>
    <m/>
    <m/>
    <s v=""/>
    <s v=""/>
    <s v=""/>
    <m/>
    <m/>
    <m/>
    <n v="30053871"/>
    <n v="1471091.88"/>
    <n v="1216211.6599999999"/>
    <m/>
    <m/>
    <m/>
    <m/>
    <m/>
    <m/>
    <m/>
    <m/>
    <m/>
    <x v="1"/>
    <s v="COS"/>
  </r>
  <r>
    <n v="79519393"/>
    <n v="79519393"/>
    <s v="M"/>
    <s v="JORGE"/>
    <s v="ENRIQUE"/>
    <s v="MARTINEZ"/>
    <s v="PRIETO"/>
    <d v="1970-01-12T00:00:00"/>
    <s v="FYR588"/>
    <n v="0"/>
    <s v="BOGOTA"/>
    <n v="25"/>
    <s v="BOGOTA"/>
    <m/>
    <n v="3213530346"/>
    <n v="0"/>
    <m/>
    <m/>
    <m/>
    <s v="30/10/2025"/>
    <n v="10"/>
    <n v="30"/>
    <n v="2019"/>
    <s v="TRACKER [FL] LS TP 1800CC"/>
    <s v="CKL108607"/>
    <s v="3GNCJ8EE3KL108607"/>
    <n v="1606235"/>
    <s v="CHEVROLET"/>
    <s v="CHEVROLET TRACKER "/>
    <n v="2.1122773958333334E-2"/>
    <n v="57600000"/>
    <s v="ALLIANZ"/>
    <s v="CAMIONETA PASAJEROS"/>
    <s v="PARTICULAR"/>
    <s v="jorge.martinez.p18@gmail.com"/>
    <n v="29955047"/>
    <n v="1216671.78"/>
    <n v="1002413.26"/>
    <m/>
    <m/>
    <m/>
    <n v="29982501"/>
    <n v="1230024.3999999999"/>
    <n v="1013633.95"/>
    <m/>
    <m/>
    <m/>
    <s v=""/>
    <s v=""/>
    <s v=""/>
    <m/>
    <m/>
    <m/>
    <m/>
    <m/>
    <m/>
    <m/>
    <m/>
    <m/>
    <x v="1"/>
    <s v="COS"/>
  </r>
  <r>
    <n v="75095097"/>
    <n v="75095097"/>
    <s v="M"/>
    <s v="SAMUEL"/>
    <s v="ANDRES"/>
    <s v="OSORIO"/>
    <s v="VASQUEZ"/>
    <d v="1980-01-26T00:00:00"/>
    <s v="MIV098"/>
    <n v="17001"/>
    <s v="MANIZALES"/>
    <n v="17"/>
    <s v="CALDAS"/>
    <m/>
    <n v="3127249774"/>
    <n v="0"/>
    <m/>
    <m/>
    <m/>
    <s v="09/10/2025"/>
    <n v="10"/>
    <n v="9"/>
    <n v="2018"/>
    <s v="CAPTUR INTENS TP 2000CC"/>
    <s v="F4RE412C076097"/>
    <s v="93YRHACA4JJ880930"/>
    <n v="8006056"/>
    <s v="RENAULT"/>
    <s v="RENAULT CAPTUR "/>
    <n v="2.129773489932886E-2"/>
    <n v="59600000"/>
    <s v="MAPFRE"/>
    <s v="CAMIONETAPASAJ"/>
    <s v="PARTICULAR"/>
    <s v="saovandres01@hotmail.com"/>
    <n v="161909008"/>
    <n v="1269345"/>
    <n v="1046676.13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599238"/>
    <n v="51599238"/>
    <s v="F"/>
    <s v="ROSA"/>
    <s v="INES"/>
    <s v="VILLAMIL"/>
    <s v="GORDILLO"/>
    <d v="1961-05-13T00:00:00"/>
    <s v="NXQ776"/>
    <n v="0"/>
    <s v="BOGOTA"/>
    <n v="25"/>
    <s v="BOGOTA"/>
    <m/>
    <n v="3112467896"/>
    <n v="0"/>
    <m/>
    <m/>
    <m/>
    <s v="21/10/2025"/>
    <n v="10"/>
    <n v="21"/>
    <n v="2025"/>
    <s v="QASHQAI [4] EXCLUSIVE TP 1300CC T 4X4"/>
    <s v="HR13677766A"/>
    <s v="SJNTANJ12Z1435872"/>
    <n v="6406149"/>
    <s v="NISSAN"/>
    <s v="NISSAN QASHQAI "/>
    <n v="1.877221635883905E-2"/>
    <n v="151600000"/>
    <s v="ALLIANZ"/>
    <s v="CAMIONETAPASAJ"/>
    <s v="PARTICULAR"/>
    <n v="0"/>
    <n v="161803457"/>
    <n v="2845868"/>
    <n v="2371486.06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21223318"/>
    <n v="21223318"/>
    <s v="F"/>
    <s v="HILDA"/>
    <s v="MARIA"/>
    <s v="HERRERA"/>
    <s v="SUAREZ"/>
    <d v="1948-09-28T00:00:00"/>
    <s v="DJT301"/>
    <n v="0"/>
    <s v="BOGOTA"/>
    <n v="25"/>
    <s v="BOGOTA"/>
    <m/>
    <n v="3153470621"/>
    <n v="0"/>
    <m/>
    <m/>
    <m/>
    <s v="06/10/2025"/>
    <n v="10"/>
    <n v="6"/>
    <n v="2013"/>
    <s v="SPORTAGE [3] REVOLUTION TP 2000CC 2AB A"/>
    <s v="G4KDCH352815"/>
    <s v="KNAPB811BD7307059"/>
    <n v="4606071"/>
    <s v="KIA"/>
    <s v="KIA SPORTAGE "/>
    <n v="3.168301587301587E-2"/>
    <n v="56700000"/>
    <s v="HDI-LIBERTY"/>
    <s v="CAMIONETAPASAJ"/>
    <s v="PARTICULAR"/>
    <n v="0"/>
    <n v="161823483"/>
    <n v="1796427"/>
    <n v="1489602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23020"/>
    <n v="4523020"/>
    <s v="M"/>
    <s v="JORGE"/>
    <s v="IVAN"/>
    <s v="TORO"/>
    <s v="DUQUE"/>
    <d v="1957-09-28T00:00:00"/>
    <s v="URP861"/>
    <n v="0"/>
    <s v="FLORENCIA"/>
    <n v="0"/>
    <s v="CAQUETÃ"/>
    <m/>
    <n v="3108016257"/>
    <n v="0"/>
    <m/>
    <m/>
    <m/>
    <s v="07/10/2025"/>
    <n v="10"/>
    <n v="7"/>
    <n v="2015"/>
    <s v="SPORTAGE [3] REVOLUTION TP 2000CC 2AB A"/>
    <s v="G4NAEH816524"/>
    <s v="KNAPB81AAF7723763"/>
    <n v="4606071"/>
    <s v="KIA"/>
    <s v="KIA SPORTAGE "/>
    <n v="2.2444716692189892E-2"/>
    <n v="65300000"/>
    <s v="HDI-LIBERTY"/>
    <s v="CAMIONETAPASAJ"/>
    <s v="PARTICULAR"/>
    <s v="agrorepuestositalia@hotmail.com"/>
    <n v="161815514"/>
    <n v="1465640"/>
    <n v="1211630.2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708080"/>
    <n v="39708080"/>
    <s v="F"/>
    <s v="SANDRA"/>
    <s v="CAROLINA"/>
    <s v="BARTELS"/>
    <s v="BOHORQUEZ"/>
    <d v="1975-01-31T00:00:00"/>
    <s v="KQZ143"/>
    <n v="0"/>
    <s v="CHIA"/>
    <n v="25"/>
    <s v="CUNDINAMARCA"/>
    <m/>
    <n v="3133875327"/>
    <n v="3124487588"/>
    <m/>
    <m/>
    <m/>
    <s v="13/10/2025"/>
    <n v="10"/>
    <n v="13"/>
    <n v="2022"/>
    <s v="FRONTIER [2] [F S MT 2500CC TD 4X"/>
    <s v="YD25740020P"/>
    <s v="3N6CD31B0ZK440080"/>
    <n v="6420059"/>
    <s v="NISSAN"/>
    <s v="NISSAN FRONTIER "/>
    <n v="2.0648757225433526E-2"/>
    <n v="138400000"/>
    <s v="HDI-LIBERTY"/>
    <s v="PICKUPSENCILLA"/>
    <s v="PARTICULAR"/>
    <s v="carobartels@hotmail.com"/>
    <n v="161809483"/>
    <n v="2857788"/>
    <n v="2381502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9177251"/>
    <n v="1079177251"/>
    <s v="M"/>
    <s v="RODRIGO"/>
    <s v="FABIAN"/>
    <s v="VIDAL"/>
    <s v="GARCIA"/>
    <d v="1989-08-25T00:00:00"/>
    <s v="LGR312"/>
    <n v="0"/>
    <s v="BOGOTA"/>
    <n v="25"/>
    <s v="BOGOTA"/>
    <m/>
    <n v="3167972454"/>
    <n v="0"/>
    <m/>
    <m/>
    <m/>
    <s v="09/10/2025"/>
    <n v="10"/>
    <n v="9"/>
    <n v="2023"/>
    <s v="COROLLA [12] [FL] XL-I HYBRID TP 1800CC 7AB ABS"/>
    <s v="2ZR2P56514"/>
    <s v="9BRBZ3BE8P4035356"/>
    <n v="9001154"/>
    <s v="TOYOTA"/>
    <s v="TOYOTA COROLLA "/>
    <n v="1.6627453877139979E-2"/>
    <n v="99300000"/>
    <s v="MAPFRE"/>
    <s v="AUTOMOVIL"/>
    <s v="PARTICULAR"/>
    <s v="rofavi4@hotmail.com"/>
    <n v="29968515"/>
    <n v="1651106.17"/>
    <n v="1367484.18"/>
    <m/>
    <m/>
    <m/>
    <s v=""/>
    <s v=""/>
    <s v=""/>
    <m/>
    <m/>
    <m/>
    <n v="30150654"/>
    <n v="1984952.53"/>
    <n v="1648027.34"/>
    <m/>
    <m/>
    <m/>
    <m/>
    <m/>
    <m/>
    <m/>
    <m/>
    <m/>
    <x v="1"/>
    <s v="COS"/>
  </r>
  <r>
    <n v="6383729"/>
    <n v="6383729"/>
    <s v="M"/>
    <s v="JESUS"/>
    <s v="ALBERTO"/>
    <s v="GARCIA"/>
    <s v="NUÃ‘EZ"/>
    <d v="1967-04-28T00:00:00"/>
    <s v="KXQ946"/>
    <n v="0"/>
    <s v="BOGOTA"/>
    <n v="25"/>
    <s v="BOGOTA"/>
    <m/>
    <n v="3124473013"/>
    <n v="0"/>
    <m/>
    <m/>
    <m/>
    <s v="02/10/2025"/>
    <n v="10"/>
    <n v="2"/>
    <n v="2022"/>
    <s v="SWIFT [4] HYBRID MT 1200CC 5P 6AB ABS"/>
    <s v="K12C5743850"/>
    <s v="JS2ZC53S2N6405067"/>
    <n v="8801057"/>
    <s v="SUZUKI"/>
    <s v="SUZUKI SWIFT "/>
    <n v="2.0458822923588037E-2"/>
    <n v="60200000"/>
    <s v="ALLIANZ"/>
    <s v="AUTOMOVIL"/>
    <s v="PARTICULAR"/>
    <s v="jalgarcia@gmail.com"/>
    <n v="29958639"/>
    <n v="1231621.1399999999"/>
    <n v="1014975.75"/>
    <m/>
    <m/>
    <m/>
    <n v="29986131"/>
    <n v="1266094.17"/>
    <n v="1043944.68"/>
    <m/>
    <m/>
    <m/>
    <s v=""/>
    <s v=""/>
    <s v=""/>
    <m/>
    <m/>
    <m/>
    <m/>
    <m/>
    <m/>
    <m/>
    <m/>
    <m/>
    <x v="1"/>
    <s v="COS"/>
  </r>
  <r>
    <n v="28714178"/>
    <n v="28714178"/>
    <s v="F"/>
    <s v="GLADYS"/>
    <n v="0"/>
    <s v="RAMOS"/>
    <s v="CALLE"/>
    <d v="1953-08-26T00:00:00"/>
    <s v="HJM914"/>
    <n v="0"/>
    <s v="BOGOTA"/>
    <n v="25"/>
    <s v="BOGOTA"/>
    <m/>
    <n v="3005709144"/>
    <n v="3108018164"/>
    <m/>
    <m/>
    <m/>
    <s v="22/10/2025"/>
    <n v="10"/>
    <n v="22"/>
    <n v="2013"/>
    <s v="CARNIVAL SEDONA [3] EX AT 2900CC TD"/>
    <s v="J3C100440"/>
    <s v="KNAMH811BD6517301"/>
    <n v="4606056"/>
    <s v="KIA"/>
    <s v="KIA CARNIVAL "/>
    <n v="1.9760726748971193E-2"/>
    <n v="72900000"/>
    <s v="HDI-LIBERTY"/>
    <s v="CAMIONETA PASAJEROS"/>
    <s v="PARTICULAR"/>
    <s v="gladysramosdecalle@hotmail.com"/>
    <n v="29925297"/>
    <n v="1440556.98"/>
    <n v="1190552.08"/>
    <m/>
    <m/>
    <m/>
    <s v=""/>
    <s v=""/>
    <s v=""/>
    <m/>
    <m/>
    <m/>
    <n v="30036905"/>
    <n v="1443241.32"/>
    <n v="1192807.83"/>
    <m/>
    <m/>
    <m/>
    <m/>
    <m/>
    <m/>
    <m/>
    <m/>
    <m/>
    <x v="1"/>
    <s v="COS"/>
  </r>
  <r>
    <n v="1018431530"/>
    <n v="1018431530"/>
    <s v="F"/>
    <s v="YEIMMY"/>
    <s v="TATIANA"/>
    <s v="FIGUEROA TOVAR"/>
    <s v="TOVAR"/>
    <d v="1989-12-18T00:00:00"/>
    <s v="IXR126"/>
    <n v="0"/>
    <s v="CAJICA"/>
    <n v="25"/>
    <s v="CUNDINAMARCA"/>
    <m/>
    <n v="3046435792"/>
    <n v="3102027894"/>
    <m/>
    <m/>
    <m/>
    <s v="25/10/2025"/>
    <n v="10"/>
    <n v="25"/>
    <n v="2016"/>
    <s v="VERSA [FL] ADVANCE MT 1600CC 2AB ABS"/>
    <s v="HR16711301K"/>
    <s v="3N1CN7AD8ZK152061"/>
    <n v="6401213"/>
    <s v="NISSAN"/>
    <s v="NISSAN VERSA "/>
    <n v="3.9420525668449197E-2"/>
    <n v="37400000"/>
    <s v="ALLIANZ"/>
    <s v="AUTOMOVIL"/>
    <s v="PARTICULAR"/>
    <n v="0"/>
    <n v="29973551"/>
    <n v="1474327.66"/>
    <n v="1218930.81"/>
    <m/>
    <m/>
    <m/>
    <n v="30013347"/>
    <n v="1564736.03"/>
    <n v="1294904.23"/>
    <m/>
    <m/>
    <m/>
    <s v=""/>
    <s v=""/>
    <s v=""/>
    <m/>
    <m/>
    <m/>
    <m/>
    <m/>
    <m/>
    <m/>
    <m/>
    <m/>
    <x v="0"/>
    <s v="COS"/>
  </r>
  <r>
    <n v="10248424"/>
    <n v="10248424"/>
    <s v="M"/>
    <s v="ENRIQUE"/>
    <n v="0"/>
    <s v="PINILLA"/>
    <s v="GOMEZ"/>
    <d v="1959-07-19T00:00:00"/>
    <s v="KLN656"/>
    <n v="17001"/>
    <s v="MANIZALES"/>
    <n v="17"/>
    <s v="CALDAS"/>
    <m/>
    <n v="3113417584"/>
    <n v="0"/>
    <m/>
    <m/>
    <m/>
    <s v="06/10/2025"/>
    <n v="10"/>
    <n v="6"/>
    <n v="2016"/>
    <s v="TUCSON IX 35 2.4L AT 2400CC 4X4 2"/>
    <s v="G4KEFU565913"/>
    <s v="KMHJT81CDGU111054"/>
    <n v="3208035"/>
    <s v="HYUNDAI"/>
    <s v="HYUNDAI TUCSON "/>
    <n v="2.8370141287284146E-2"/>
    <n v="63700000"/>
    <s v="HDI-LIBERTY"/>
    <s v="CAMPERO"/>
    <s v="PARTICULAR"/>
    <s v="negropinilla07@gmail.com"/>
    <n v="161907048"/>
    <n v="1807178"/>
    <n v="1498636.6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5105292"/>
    <n v="75105292"/>
    <s v="M"/>
    <s v="SANTIAGO"/>
    <n v="0"/>
    <s v="ESCOBAR"/>
    <s v="URIBE"/>
    <d v="1985-06-03T00:00:00"/>
    <s v="FXR189"/>
    <n v="5001"/>
    <s v="MEDELLIN"/>
    <n v="5"/>
    <s v="ANTIOQUIA"/>
    <m/>
    <n v="3137952994"/>
    <n v="0"/>
    <m/>
    <m/>
    <m/>
    <s v="12/10/2026"/>
    <n v="10"/>
    <n v="12"/>
    <n v="2019"/>
    <s v="FORTUNER [2] 2.8L TP 2800CC TD 4X"/>
    <s v="1GDG083194"/>
    <s v="8AJHA3FS1K0513804"/>
    <n v="9008211"/>
    <s v="TOYOTA"/>
    <s v="TOYOTA FORTUNER "/>
    <n v="1.8049534261241972E-2"/>
    <n v="186800000"/>
    <s v="BOLIVAR"/>
    <s v="CAMPERO"/>
    <s v="PARTICULAR"/>
    <s v="santiagoescobar7@gmail.com"/>
    <n v="161813173"/>
    <n v="3371653"/>
    <n v="2813321.77"/>
    <m/>
    <m/>
    <m/>
    <s v=""/>
    <s v=""/>
    <s v=""/>
    <m/>
    <m/>
    <m/>
    <s v=""/>
    <s v=""/>
    <s v=""/>
    <m/>
    <m/>
    <m/>
    <m/>
    <m/>
    <m/>
    <m/>
    <m/>
    <m/>
    <x v="3"/>
    <s v="COS"/>
  </r>
  <r>
    <n v="80491026"/>
    <n v="80491026"/>
    <s v="M"/>
    <s v="CLODOBALDO"/>
    <n v="0"/>
    <s v="MALPICA"/>
    <s v="MALPICA"/>
    <d v="1971-01-18T00:00:00"/>
    <s v="LOZ217"/>
    <n v="0"/>
    <s v="BOGOTA"/>
    <n v="25"/>
    <s v="BOGOTA"/>
    <m/>
    <n v="3115388606"/>
    <n v="3105666321"/>
    <m/>
    <m/>
    <m/>
    <s v="06/10/2025"/>
    <n v="10"/>
    <n v="6"/>
    <n v="2024"/>
    <s v="X TRAIL[T33] e-POWER EXCLUSI AT 1500CC 6AB A"/>
    <s v="BM46103079A"/>
    <s v="JN1T33JB6Z0001630"/>
    <n v="6406154"/>
    <s v="NISSAN"/>
    <s v="NISSAN X "/>
    <n v="9.8610488846701469E-3"/>
    <n v="210700000"/>
    <s v="ALLIANZ"/>
    <s v="CAMIONETAPASAJ"/>
    <s v="PARTICULAR"/>
    <s v="lubaltex@hotmail.com"/>
    <n v="161903921"/>
    <n v="2077723"/>
    <n v="1725985.9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876698"/>
    <n v="43876698"/>
    <s v="F"/>
    <s v="ANA"/>
    <s v="MARIA"/>
    <s v="RESTREPO"/>
    <s v="MUÃ‘OZ"/>
    <d v="1982-01-25T00:00:00"/>
    <s v="EPP469"/>
    <n v="5001"/>
    <s v="MEDELLIN"/>
    <n v="5"/>
    <s v="ANTIOQUIA"/>
    <m/>
    <n v="3004985774"/>
    <n v="3013909375"/>
    <m/>
    <m/>
    <m/>
    <s v="16/10/2025"/>
    <n v="10"/>
    <n v="16"/>
    <n v="2018"/>
    <s v="SPORTAGE [4] EMOTION TP 2000CC 2AB ABS RT"/>
    <s v="G4NAHH771323"/>
    <s v="KNAPM81ABJ7391814"/>
    <n v="4606108"/>
    <s v="KIA"/>
    <s v="KIA SPORTAGE "/>
    <n v="2.3373637302551643E-2"/>
    <n v="82300000"/>
    <s v="HDI-LIBERTY"/>
    <s v="CAMIONETA PASAJEROS"/>
    <s v="PARTICULAR"/>
    <s v="anamarestrepomu@hotmail.com"/>
    <n v="29960091"/>
    <n v="1923650.35"/>
    <n v="1596512.9"/>
    <m/>
    <m/>
    <m/>
    <s v=""/>
    <s v=""/>
    <s v=""/>
    <m/>
    <m/>
    <m/>
    <n v="30046604"/>
    <n v="2288081.4500000002"/>
    <n v="1902757.52"/>
    <m/>
    <m/>
    <m/>
    <m/>
    <m/>
    <m/>
    <m/>
    <m/>
    <m/>
    <x v="1"/>
    <s v="COS"/>
  </r>
  <r>
    <n v="24388145"/>
    <n v="24388145"/>
    <s v="F"/>
    <s v="AMPARO"/>
    <s v="DE"/>
    <s v="MENA"/>
    <s v="RODRIGUEZ"/>
    <d v="1960-11-05T00:00:00"/>
    <s v="HWT025"/>
    <n v="25513"/>
    <s v="PACHO"/>
    <n v="25"/>
    <s v="CUNDINAMARCA"/>
    <m/>
    <n v="3155548348"/>
    <n v="3163268213"/>
    <m/>
    <m/>
    <m/>
    <s v="15/10/2025"/>
    <n v="10"/>
    <n v="15"/>
    <n v="2015"/>
    <s v="SANDERO [FL] EXPRESSION MT 1600CC 8V AA"/>
    <s v="F710Q174858"/>
    <s v="9FBBSRADDFM595748"/>
    <n v="8001152"/>
    <s v="RENAULT"/>
    <s v="RENAULT SANDERO "/>
    <n v="4.4544584717607971E-2"/>
    <n v="30100000"/>
    <s v="EQUIDAD"/>
    <s v="AUTOMOVIL"/>
    <s v="PARTICULAR"/>
    <s v="amparomena.r19@gmail.com"/>
    <n v="161815738"/>
    <n v="1340792"/>
    <n v="1106715.86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642515"/>
    <n v="22642515"/>
    <s v="F"/>
    <s v="NOHEMI"/>
    <s v="ESPERANZA"/>
    <s v="CASTRO"/>
    <s v="LOPEZ"/>
    <d v="1979-03-03T00:00:00"/>
    <s v="GZV294"/>
    <n v="0"/>
    <s v="BARRANQUILLA"/>
    <n v="8"/>
    <s v="ATLANTICO"/>
    <m/>
    <n v="3016203332"/>
    <n v="0"/>
    <m/>
    <m/>
    <m/>
    <s v="23/10/2025"/>
    <n v="10"/>
    <n v="23"/>
    <n v="2021"/>
    <s v="FRONTIER [2] 2.5L MT 2500CC TD 4X"/>
    <s v="QR25378968H"/>
    <s v="3N6AD33U2ZK423853"/>
    <n v="6421075"/>
    <s v="NISSAN"/>
    <s v="NISSAN FRONTIER "/>
    <n v="3.2111463815789471E-2"/>
    <n v="121600000"/>
    <s v="EQUIDAD"/>
    <s v="PICKUPDOBLECAB"/>
    <s v="PARTICULAR"/>
    <s v="nohemycastrolopez@yahoo.es"/>
    <n v="161809642"/>
    <n v="3904754"/>
    <n v="3261305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70389"/>
    <n v="1019070389"/>
    <s v="M"/>
    <s v="ERNESTO"/>
    <n v="0"/>
    <s v="CUELLAR"/>
    <s v="VANEGAS"/>
    <d v="1992-03-02T00:00:00"/>
    <s v="DJT515"/>
    <n v="0"/>
    <s v="ACACIAS"/>
    <n v="50"/>
    <s v="META"/>
    <m/>
    <n v="3182553498"/>
    <n v="0"/>
    <m/>
    <m/>
    <m/>
    <s v="18/10/2025"/>
    <n v="10"/>
    <n v="18"/>
    <n v="2013"/>
    <s v="DUSTER DYNAMIQUE MT 2000CC 4X4"/>
    <s v="A400C008256"/>
    <s v="9FBHSRAJNDM008319"/>
    <n v="8008006"/>
    <s v="RENAULT"/>
    <s v="RENAULT DUSTER "/>
    <n v="4.7045303403141364E-2"/>
    <n v="38200000"/>
    <s v="ALLIANZ"/>
    <s v="CAMPERO"/>
    <s v="PARTICULAR"/>
    <n v="0"/>
    <n v="29970527"/>
    <n v="1797130.59"/>
    <n v="1490193.77"/>
    <m/>
    <m/>
    <m/>
    <n v="30010311"/>
    <n v="2879153.54"/>
    <n v="2399456.7599999998"/>
    <m/>
    <m/>
    <m/>
    <s v=""/>
    <s v=""/>
    <s v=""/>
    <m/>
    <m/>
    <m/>
    <m/>
    <m/>
    <m/>
    <m/>
    <m/>
    <m/>
    <x v="0"/>
    <s v="COS"/>
  </r>
  <r>
    <n v="25910581"/>
    <n v="25910581"/>
    <s v="F"/>
    <s v="MARITZA"/>
    <s v="DEL CRISTO"/>
    <s v="SIERRA"/>
    <s v="ALVIZ"/>
    <d v="1957-08-18T00:00:00"/>
    <s v="DFQ758"/>
    <n v="0"/>
    <s v="CORDOBA"/>
    <n v="13"/>
    <s v="BOLIVAR"/>
    <m/>
    <n v="3012748469"/>
    <n v="3017380364"/>
    <m/>
    <m/>
    <m/>
    <s v="12/10/2025"/>
    <n v="10"/>
    <n v="12"/>
    <n v="2018"/>
    <s v="TRACKER [FL] LT TP 1800CC"/>
    <s v="CJL900978"/>
    <s v="3GNCJ8EE1JL900978"/>
    <n v="1606232"/>
    <s v="CHEVROLET"/>
    <s v="CHEVROLET TRACKER "/>
    <n v="2.7980492700729928E-2"/>
    <n v="54800000"/>
    <s v="HDI-LIBERTY"/>
    <s v="CAMIONETAPASAJ"/>
    <s v="PARTICULAR"/>
    <s v="angiiems1309@gmail.com"/>
    <n v="161811667"/>
    <n v="1533331"/>
    <n v="1268513.14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493630"/>
    <n v="41493630"/>
    <s v="F"/>
    <s v="MARIA"/>
    <s v="ISABEL"/>
    <s v="BELTRAN"/>
    <s v="BAQUERO"/>
    <d v="1950-11-02T00:00:00"/>
    <s v="IMM206"/>
    <n v="0"/>
    <s v="BOGOTA"/>
    <n v="25"/>
    <s v="BOGOTA"/>
    <m/>
    <n v="3173835864"/>
    <n v="3177835864"/>
    <m/>
    <m/>
    <m/>
    <s v="29/10/2025"/>
    <n v="10"/>
    <n v="29"/>
    <n v="2016"/>
    <s v="SENTRA B13 AT 1600CC 16V D"/>
    <s v="GA16886814Z"/>
    <s v="3N1EB31S0ZK764103"/>
    <n v="6401113"/>
    <s v="NISSAN"/>
    <s v="NISSAN SENTRA "/>
    <n v="3.578593471810089E-2"/>
    <n v="33700000"/>
    <s v="SURAMERICANA"/>
    <s v="AUTOMOVIL"/>
    <s v="PARTICULAR"/>
    <s v="LIZALIZ@HOMTAIL.COM"/>
    <n v="161815515"/>
    <n v="1205986"/>
    <n v="993433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1152181"/>
    <n v="1081152181"/>
    <s v="F"/>
    <s v="ELENA"/>
    <s v="MARITZA"/>
    <s v="ORTIZ"/>
    <s v="ORTIZ"/>
    <d v="1986-02-21T00:00:00"/>
    <s v="NSR604"/>
    <n v="41615"/>
    <s v="RIVERA"/>
    <n v="41"/>
    <s v="HUILA"/>
    <m/>
    <n v="3185232236"/>
    <n v="0"/>
    <m/>
    <m/>
    <m/>
    <s v="22/10/2025"/>
    <n v="10"/>
    <n v="22"/>
    <n v="2025"/>
    <s v="ACCENT HB20S PREMIUM AT 1600CC 6AB A"/>
    <s v="G4FGRE015875"/>
    <s v="9BHCP51CBSP625334"/>
    <n v="3201406"/>
    <s v="HYUNDAI"/>
    <s v="HYUNDAI ACCENT "/>
    <n v="3.2581292517006803E-2"/>
    <n v="73500000"/>
    <s v="HDI-LIBERTY"/>
    <s v="AUTOMOVIL"/>
    <s v="PARTICULAR"/>
    <s v="elmaor08@hotmail.com"/>
    <n v="161899462"/>
    <n v="2394725"/>
    <n v="1992373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2967881"/>
    <n v="1022967881"/>
    <s v="M"/>
    <s v="DIDIER"/>
    <s v="SANIN"/>
    <s v="MUÃ‘OZ"/>
    <s v="TRIVIÃ‘O"/>
    <d v="1991-03-22T00:00:00"/>
    <s v="DNP983"/>
    <n v="0"/>
    <s v="BOGOTA"/>
    <n v="25"/>
    <s v="BOGOTA"/>
    <m/>
    <n v="3507721117"/>
    <n v="3197961200"/>
    <m/>
    <m/>
    <m/>
    <s v="12/10/2025"/>
    <n v="10"/>
    <n v="12"/>
    <n v="2018"/>
    <s v="SANDERO [2] EXPRESSION MT 1600CC 8V AA"/>
    <s v="A812Q006856"/>
    <s v="9FB5SREB4JM707770"/>
    <n v="8001190"/>
    <s v="RENAULT"/>
    <s v="RENAULT SANDERO "/>
    <n v="3.5755250659630609E-2"/>
    <n v="37900000"/>
    <s v="HDI-LIBERTY"/>
    <s v="AUTOMOVIL"/>
    <s v="PARTICULAR"/>
    <s v="didiersann@gmail.com"/>
    <n v="161812028"/>
    <n v="1355124"/>
    <n v="1118759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506823"/>
    <n v="22506823"/>
    <s v="F"/>
    <s v="CLAUDIA"/>
    <s v="INES"/>
    <s v="SOLANO"/>
    <s v="RODRIGUEZ"/>
    <d v="1979-12-10T00:00:00"/>
    <s v="GLM321"/>
    <n v="0"/>
    <s v="BARRANQUILLA"/>
    <n v="8"/>
    <s v="ATLANTICO"/>
    <m/>
    <n v="3008367633"/>
    <n v="3156396161"/>
    <m/>
    <m/>
    <m/>
    <s v="13/10/2025"/>
    <n v="10"/>
    <n v="13"/>
    <n v="2018"/>
    <s v="JOURNEY SE/EXPRESS [FL] TP 2400CC 7PSJ"/>
    <n v="0"/>
    <s v="3C4PDCAB5JT352547"/>
    <n v="2406041"/>
    <s v="DODGE"/>
    <s v="DODGE JOURNEY "/>
    <n v="3.3727751004016066E-2"/>
    <n v="49800000"/>
    <s v="SBS"/>
    <s v="CAMIONETAPASAJ"/>
    <s v="PARTICULAR"/>
    <s v="clasol26@hotmail.com"/>
    <n v="161810568"/>
    <n v="1679642"/>
    <n v="1391463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631610"/>
    <n v="22631610"/>
    <s v="F"/>
    <s v="ESPERANZA"/>
    <s v="DEL CARMEN"/>
    <s v="ALVAREZ"/>
    <s v="CABARCAS"/>
    <d v="1952-12-15T00:00:00"/>
    <s v="MHX625"/>
    <n v="0"/>
    <s v="BARRANQUILLA"/>
    <n v="8"/>
    <s v="ATLANTICO"/>
    <m/>
    <n v="3012187360"/>
    <n v="0"/>
    <m/>
    <m/>
    <m/>
    <s v="31/10/2025"/>
    <n v="10"/>
    <n v="31"/>
    <n v="2013"/>
    <s v="SPORTAGE [3] REVOLUTION MT 2000CC 2AB A"/>
    <s v="G4KDCS312598"/>
    <s v="KNAPB811AD7334295"/>
    <n v="4606068"/>
    <s v="KIA"/>
    <s v="KIA SPORTAGE "/>
    <n v="2.7672880733944954E-2"/>
    <n v="54500000"/>
    <s v="BOLIVAR"/>
    <s v="CAMIONETAPASAJ"/>
    <s v="PARTICULAR"/>
    <s v="edcalvarez@hotmail.com"/>
    <n v="161805389"/>
    <n v="1508172"/>
    <n v="1247371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748926"/>
    <n v="16748926"/>
    <s v="M"/>
    <s v="JAVIER"/>
    <n v="0"/>
    <s v="LOZADA"/>
    <s v="CAMPO"/>
    <d v="1967-11-16T00:00:00"/>
    <s v="HPS596"/>
    <n v="76001"/>
    <s v="CALI"/>
    <n v="76"/>
    <s v="VALLE DEL CAUCA"/>
    <m/>
    <n v="3154055997"/>
    <n v="0"/>
    <m/>
    <m/>
    <m/>
    <s v="09/10/2025"/>
    <n v="10"/>
    <n v="9"/>
    <n v="2013"/>
    <s v="CRV [4] EX AT 2400CC CT"/>
    <s v="K24Z92520428"/>
    <s v="3HGRM4870DG601733"/>
    <n v="3408049"/>
    <s v="HONDA"/>
    <s v="HONDA CRV "/>
    <n v="3.3360195286195285E-2"/>
    <n v="59400000"/>
    <s v="SURAMERICANA"/>
    <s v="CAMPERO"/>
    <s v="PARTICULAR"/>
    <s v="javierlosada@emcali.net.co"/>
    <n v="29954743"/>
    <n v="1981595.6"/>
    <n v="1645206.39"/>
    <m/>
    <m/>
    <m/>
    <n v="29982183"/>
    <n v="2117899.4900000002"/>
    <n v="1759747.47"/>
    <m/>
    <m/>
    <m/>
    <s v=""/>
    <s v=""/>
    <s v=""/>
    <m/>
    <m/>
    <m/>
    <m/>
    <m/>
    <m/>
    <m/>
    <m/>
    <m/>
    <x v="0"/>
    <s v="COS"/>
  </r>
  <r>
    <n v="1020720777"/>
    <n v="1020720777"/>
    <s v="F"/>
    <s v="LUZ"/>
    <s v="ANGELA"/>
    <s v="RODRÃGUEZ"/>
    <s v="ALVARADO"/>
    <d v="1986-12-05T00:00:00"/>
    <s v="HZP219"/>
    <n v="0"/>
    <s v="BOGOTA"/>
    <n v="25"/>
    <s v="BOGOTA"/>
    <m/>
    <n v="3134392390"/>
    <n v="0"/>
    <m/>
    <m/>
    <m/>
    <s v="28/10/2025"/>
    <n v="10"/>
    <n v="28"/>
    <n v="2016"/>
    <s v="LOGAN [2] PRIVILEGE / INT MT 1600CC AA 16"/>
    <s v="2842Q015884"/>
    <s v="9FB4SRC94GM113499"/>
    <n v="8001171"/>
    <s v="RENAULT"/>
    <s v="RENAULT LOGAN "/>
    <n v="3.3784626038781164E-2"/>
    <n v="36100000"/>
    <s v="HDI-LIBERTY"/>
    <s v="AUTOMOVIL"/>
    <s v="PARTICULAR"/>
    <s v="lucecitaalva@hotmail.com"/>
    <n v="161815151"/>
    <n v="1219625"/>
    <n v="1004894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10529"/>
    <n v="51810529"/>
    <s v="F"/>
    <s v="DILIA"/>
    <s v="MERCEDES"/>
    <s v="ECHEVERRI"/>
    <s v="RAAD"/>
    <d v="1966-03-07T00:00:00"/>
    <s v="IWS023"/>
    <n v="0"/>
    <s v="BOGOTA"/>
    <n v="25"/>
    <s v="BOGOTA"/>
    <m/>
    <n v="3104868736"/>
    <n v="3104868756"/>
    <m/>
    <m/>
    <m/>
    <s v="29/10/2025"/>
    <n v="10"/>
    <n v="29"/>
    <n v="2016"/>
    <s v="GLA 200 [X156] TP 1600CC T"/>
    <n v="2.7091030896E+23"/>
    <s v="WDC1569431J229714"/>
    <n v="5806114"/>
    <s v="MERCEDES BENZ"/>
    <s v="MERCEDES BENZ GLA "/>
    <n v="1.6478479318734793E-2"/>
    <n v="82200000"/>
    <s v="EQUIDAD"/>
    <s v="CAMIONETAPASAJ"/>
    <s v="PARTICULAR"/>
    <s v="DILIAGOURMET@HOTMAIL.COM"/>
    <n v="161807514"/>
    <n v="1354531"/>
    <n v="1118261.3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3110992"/>
    <n v="33110992"/>
    <s v="F"/>
    <s v="ADELA"/>
    <s v="MARIA DEL CA"/>
    <s v="JAIMES"/>
    <s v="VARGAS"/>
    <d v="1941-04-03T00:00:00"/>
    <s v="FOP226"/>
    <n v="0"/>
    <s v="BOGOTA"/>
    <n v="25"/>
    <s v="BOGOTA"/>
    <m/>
    <n v="3108004667"/>
    <n v="3185400384"/>
    <m/>
    <m/>
    <m/>
    <s v="25/10/2025"/>
    <n v="10"/>
    <n v="25"/>
    <n v="2019"/>
    <s v="VERSA [FL] ADVANCE AT 1600CC 2AB ABS"/>
    <s v="HR16864526P"/>
    <s v="3N1CN7AD2ZK166151"/>
    <n v="6401212"/>
    <s v="NISSAN"/>
    <s v="NISSAN VERSA "/>
    <n v="2.6400472270742357E-2"/>
    <n v="45800000"/>
    <s v="MAPFRE"/>
    <s v="AUTOMOVIL"/>
    <s v="PARTICULAR"/>
    <s v="moisesreycamacho@gmail.com"/>
    <n v="29928263"/>
    <n v="1209141.6299999999"/>
    <n v="996085.4"/>
    <m/>
    <m/>
    <m/>
    <n v="29993464"/>
    <n v="1204306.3500000001"/>
    <n v="992022.14"/>
    <m/>
    <m/>
    <m/>
    <s v=""/>
    <s v=""/>
    <s v=""/>
    <m/>
    <m/>
    <m/>
    <m/>
    <m/>
    <m/>
    <m/>
    <m/>
    <m/>
    <x v="1"/>
    <s v="COS"/>
  </r>
  <r>
    <n v="52330315"/>
    <n v="52330315"/>
    <s v="F"/>
    <s v="SANDRA"/>
    <s v="CONSTANZA"/>
    <s v="MUÃ‘ETONES"/>
    <s v="REINA"/>
    <d v="1975-03-21T00:00:00"/>
    <s v="NKZ649"/>
    <n v="0"/>
    <s v="BOGOTA"/>
    <n v="25"/>
    <s v="BOGOTA"/>
    <m/>
    <n v="3102607497"/>
    <n v="0"/>
    <m/>
    <m/>
    <m/>
    <s v="24/10/2025"/>
    <n v="10"/>
    <n v="24"/>
    <n v="2024"/>
    <s v="SWIFT [4] HYBRID MT 1200CC 5P 6A"/>
    <s v="K12C5841947"/>
    <s v="JS2ZC53SXR6405923"/>
    <n v="8801057"/>
    <s v="SUZUKI"/>
    <s v="SUZUKI SWIFT "/>
    <n v="2.6408044117647057E-2"/>
    <n v="68000000"/>
    <s v="MAPFRE"/>
    <s v="AUTOMOVIL"/>
    <s v="PARTICULAR"/>
    <s v="smunetones@yahoo.es"/>
    <n v="161814747"/>
    <n v="1795747"/>
    <n v="1489030.7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4439449"/>
    <n v="74439449"/>
    <s v="M"/>
    <s v="DAVID"/>
    <s v="ALEXANDER"/>
    <s v="RUSSI"/>
    <s v="RUIZ"/>
    <d v="1983-11-08T00:00:00"/>
    <s v="IJQ599"/>
    <n v="0"/>
    <s v="BOGOTA"/>
    <n v="25"/>
    <s v="BOGOTA"/>
    <m/>
    <n v="3122202487"/>
    <n v="3122202486"/>
    <m/>
    <m/>
    <m/>
    <s v="28/10/2025"/>
    <n v="10"/>
    <n v="28"/>
    <n v="2016"/>
    <s v="SANDERO [FL] AUTHENTIQUE MT 1600CC 8V SA"/>
    <s v="F710Q187751"/>
    <s v="9FBBSRADDGM968400"/>
    <n v="8001150"/>
    <s v="RENAULT"/>
    <s v="RENAULT SANDERO "/>
    <n v="3.735913846153846E-2"/>
    <n v="32500000"/>
    <s v="HDI-LIBERTY"/>
    <s v="AUTOMOVIL"/>
    <s v="PARTICULAR"/>
    <s v="david74439449@gmsil.com"/>
    <n v="161928899"/>
    <n v="1214172"/>
    <n v="1000312.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70131"/>
    <n v="19470131"/>
    <s v="M"/>
    <s v="FERNANDO"/>
    <n v="0"/>
    <s v="AMAYA"/>
    <s v="RAMIREZ"/>
    <d v="1962-04-21T00:00:00"/>
    <s v="GKY553"/>
    <n v="0"/>
    <s v="ACACIAS"/>
    <n v="50"/>
    <s v="META"/>
    <m/>
    <n v="3158932549"/>
    <n v="0"/>
    <m/>
    <m/>
    <m/>
    <s v="06/10/2026"/>
    <n v="10"/>
    <n v="6"/>
    <n v="2020"/>
    <s v="RAV4 [5] 2.5L TP 2500CC 4X4 7"/>
    <s v="A25AR190157"/>
    <s v="JTMD13FV1LD521518"/>
    <n v="9006169"/>
    <s v="TOYOTA"/>
    <s v="TOYOTA RAV4 "/>
    <n v="2.3345432415118515E-2"/>
    <n v="156100000"/>
    <s v="BOLIVAR"/>
    <s v="CAMIONETAPASAJ"/>
    <s v="PARTICULAR"/>
    <s v="ferchoamaya1@gmail.com"/>
    <n v="161773235"/>
    <n v="3644222"/>
    <n v="3042371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457359"/>
    <n v="41457359"/>
    <s v="F"/>
    <s v="CLARA"/>
    <s v="CECILIA"/>
    <s v="LEON"/>
    <s v="GARZON"/>
    <d v="1949-07-26T00:00:00"/>
    <s v="KSN227"/>
    <n v="0"/>
    <s v="BOGOTA"/>
    <n v="25"/>
    <s v="BOGOTA"/>
    <m/>
    <n v="3103190786"/>
    <n v="3115201091"/>
    <m/>
    <m/>
    <m/>
    <s v="06/10/2025"/>
    <n v="10"/>
    <n v="6"/>
    <n v="2022"/>
    <s v="VITARA GL AT 1600CC 2AB A"/>
    <s v="M16A2368273"/>
    <s v="TSMYD21SXNMA06685"/>
    <n v="8806018"/>
    <s v="SUZUKI"/>
    <s v="SUZUKI VITARA "/>
    <n v="1.6724884979702301E-2"/>
    <n v="73900000"/>
    <s v="ALLIANZ"/>
    <s v="CAMIONETAPASAJ"/>
    <s v="PARTICULAR"/>
    <s v="manndresgarzonl@yahoo.com"/>
    <n v="161916024"/>
    <n v="1235969"/>
    <n v="1018629.25"/>
    <m/>
    <m/>
    <m/>
    <s v=""/>
    <s v=""/>
    <s v=""/>
    <m/>
    <m/>
    <m/>
    <s v=""/>
    <s v=""/>
    <s v=""/>
    <m/>
    <m/>
    <m/>
    <m/>
    <m/>
    <m/>
    <m/>
    <m/>
    <m/>
    <x v="1"/>
    <s v="COS"/>
  </r>
  <r>
    <n v="37251945"/>
    <n v="37251945"/>
    <s v="F"/>
    <s v="BLANCA"/>
    <s v="NIEVES"/>
    <s v="TORRES"/>
    <s v="ORTEGA"/>
    <d v="1957-07-24T00:00:00"/>
    <s v="JLM713"/>
    <n v="54223"/>
    <s v="CUCUTILLA"/>
    <n v="54"/>
    <s v="NORTE DE SANTANDER"/>
    <m/>
    <n v="3142516430"/>
    <n v="3027815027"/>
    <m/>
    <m/>
    <m/>
    <s v="13/10/2025"/>
    <n v="10"/>
    <n v="13"/>
    <n v="2021"/>
    <s v="ONIX [2] LTZ TP 1000CC T 4P 6AB A"/>
    <s v="L4FSML125096"/>
    <s v="3G1M95E24ML125096"/>
    <n v="1601343"/>
    <s v="CHEVROLET"/>
    <s v="CHEVROLET ONIX "/>
    <n v="3.2755062773722629E-2"/>
    <n v="54800000"/>
    <s v="MAPFRE"/>
    <s v="AUTOMOVIL"/>
    <s v="PARTICULAR"/>
    <s v="taniaortegatorres@gmail.com"/>
    <n v="29934105"/>
    <n v="1794977.44"/>
    <n v="1488384.4"/>
    <m/>
    <m/>
    <m/>
    <n v="29999971"/>
    <n v="1655928.58"/>
    <n v="1371536.62"/>
    <m/>
    <m/>
    <m/>
    <s v=""/>
    <s v=""/>
    <s v=""/>
    <m/>
    <m/>
    <m/>
    <m/>
    <m/>
    <m/>
    <m/>
    <m/>
    <m/>
    <x v="0"/>
    <s v="COS"/>
  </r>
  <r>
    <n v="51646468"/>
    <n v="51646468"/>
    <s v="F"/>
    <s v="LEYDA"/>
    <s v="ESTHER"/>
    <s v="VARGAS"/>
    <s v="MARTINEZ"/>
    <d v="1962-08-08T00:00:00"/>
    <s v="HKS875"/>
    <n v="0"/>
    <s v="BOGOTA"/>
    <n v="25"/>
    <s v="BOGOTA"/>
    <m/>
    <n v="3102075037"/>
    <n v="3158851791"/>
    <m/>
    <m/>
    <m/>
    <s v="07/10/2025"/>
    <n v="10"/>
    <n v="7"/>
    <n v="2014"/>
    <s v="X3 [F25] xDrive20i TP 2000CC T"/>
    <s v="A1400597"/>
    <s v="WBAWX310XE0G21467"/>
    <n v="808028"/>
    <s v="BMW"/>
    <s v="BMW X3 "/>
    <n v="2.064529745042493E-2"/>
    <n v="70600000"/>
    <s v="MAPFRE"/>
    <s v="CAMPERO"/>
    <s v="PARTICULAR"/>
    <s v="leydavargasm@gmail.com"/>
    <n v="161854524"/>
    <n v="1457558"/>
    <n v="1204838.8"/>
    <m/>
    <m/>
    <m/>
    <s v=""/>
    <s v=""/>
    <s v=""/>
    <m/>
    <m/>
    <m/>
    <s v=""/>
    <s v=""/>
    <s v=""/>
    <m/>
    <m/>
    <m/>
    <m/>
    <m/>
    <m/>
    <m/>
    <m/>
    <m/>
    <x v="1"/>
    <s v="COS"/>
  </r>
  <r>
    <n v="60353386"/>
    <n v="60353386"/>
    <s v="F"/>
    <s v="ANA"/>
    <s v="LUCIA"/>
    <s v="DIAZ"/>
    <s v="RAMIREZ"/>
    <d v="1972-11-20T00:00:00"/>
    <s v="LIX552"/>
    <n v="54405"/>
    <s v="LOS PATIOS"/>
    <n v="54"/>
    <s v="NORTE DE SANTANDER"/>
    <m/>
    <n v="3158757645"/>
    <n v="3158757646"/>
    <m/>
    <m/>
    <m/>
    <s v="13/10/2025"/>
    <n v="10"/>
    <n v="13"/>
    <n v="2023"/>
    <s v="CX5 [2] [FL] TOURING TP 2500CC 6AB R"/>
    <s v="PY21974300"/>
    <s v="JM7KF2WLAP0789265"/>
    <n v="5606106"/>
    <s v="MAZDA"/>
    <s v="MAZDA CX5 "/>
    <n v="1.6219975786924939E-2"/>
    <n v="123900000"/>
    <s v="SURAMERICANA"/>
    <s v="CAMIONETAPASAJ"/>
    <s v="PARTICULAR"/>
    <n v="0"/>
    <n v="161899992"/>
    <n v="2009655"/>
    <n v="1668785.83"/>
    <m/>
    <m/>
    <m/>
    <s v=""/>
    <s v=""/>
    <s v=""/>
    <m/>
    <m/>
    <m/>
    <s v=""/>
    <s v=""/>
    <s v=""/>
    <m/>
    <m/>
    <m/>
    <m/>
    <m/>
    <m/>
    <m/>
    <m/>
    <m/>
    <x v="3"/>
    <s v="COS"/>
  </r>
  <r>
    <n v="13510855"/>
    <n v="13510855"/>
    <s v="M"/>
    <s v="OSCAR"/>
    <s v="JAVIER"/>
    <s v="GARCIA"/>
    <s v="ARDILA"/>
    <d v="1977-11-07T00:00:00"/>
    <s v="LIM017"/>
    <n v="50001"/>
    <s v="VILLAVICENCIO"/>
    <n v="50"/>
    <s v="META"/>
    <m/>
    <n v="3208560395"/>
    <n v="0"/>
    <m/>
    <m/>
    <m/>
    <s v="03/10/2025"/>
    <n v="10"/>
    <n v="3"/>
    <n v="2023"/>
    <s v="SPORTAGE [5] NQ5 VIBRANT TP 2000CC 4X2"/>
    <s v="G4NLNH002511"/>
    <s v="U5YPV81DBPL075612"/>
    <n v="4606154"/>
    <s v="KIA"/>
    <s v="KIA SPORTAGE "/>
    <n v="1.8454145084485406E-2"/>
    <n v="130200000"/>
    <s v="MAPFRE"/>
    <s v="CAMIONETA PASAJEROS"/>
    <s v="PARTICULAR"/>
    <s v="ojgas@hotmail.com"/>
    <n v="29956827"/>
    <n v="2402729.69"/>
    <n v="1999100.58"/>
    <m/>
    <m/>
    <m/>
    <s v=""/>
    <s v=""/>
    <s v=""/>
    <m/>
    <m/>
    <m/>
    <n v="30040073"/>
    <n v="2602006.5"/>
    <n v="2166560.08"/>
    <m/>
    <m/>
    <m/>
    <m/>
    <m/>
    <m/>
    <m/>
    <m/>
    <m/>
    <x v="3"/>
    <s v="COS"/>
  </r>
  <r>
    <n v="1102858802"/>
    <n v="1102858802"/>
    <s v="M"/>
    <s v="ALDO"/>
    <s v="RAFAEL"/>
    <s v="VERGARA"/>
    <s v="ROMERO"/>
    <d v="1994-02-15T00:00:00"/>
    <s v="KQT776"/>
    <n v="0"/>
    <s v="BARRANQUILLA"/>
    <n v="8"/>
    <s v="ATLANTICO"/>
    <m/>
    <n v="3058297616"/>
    <n v="0"/>
    <m/>
    <m/>
    <m/>
    <s v="25/10/2025"/>
    <n v="10"/>
    <n v="25"/>
    <n v="2022"/>
    <s v="ACCENT [6] ADVANCE TP 1600CC 4P 2AB ABS"/>
    <s v="G4FGMU075616"/>
    <s v="9BHCP41CBNP245067"/>
    <n v="3201382"/>
    <s v="HYUNDAI"/>
    <s v="HYUNDAI ACCENT "/>
    <n v="3.5301185133020344E-2"/>
    <n v="63900000"/>
    <s v="BOLIVAR"/>
    <s v="AUTOMOVIL"/>
    <s v="PARTICULAR"/>
    <s v="aldovergarar@gmail.com"/>
    <n v="29974906"/>
    <n v="2255745.73"/>
    <n v="1875584.65"/>
    <m/>
    <m/>
    <m/>
    <n v="30014693"/>
    <n v="2664149.4300000002"/>
    <n v="2218781.0299999998"/>
    <m/>
    <m/>
    <m/>
    <s v=""/>
    <s v=""/>
    <s v=""/>
    <m/>
    <m/>
    <m/>
    <m/>
    <m/>
    <m/>
    <m/>
    <m/>
    <m/>
    <x v="0"/>
    <s v="COS"/>
  </r>
  <r>
    <n v="94060113"/>
    <n v="94060113"/>
    <s v="M"/>
    <s v="ANDERSON"/>
    <s v="YAIR"/>
    <s v="CHARA"/>
    <s v="PERDOMO"/>
    <d v="1982-05-14T00:00:00"/>
    <s v="GJT920"/>
    <n v="0"/>
    <s v="BOGOTA"/>
    <n v="25"/>
    <s v="BOGOTA"/>
    <m/>
    <n v="3013219128"/>
    <n v="0"/>
    <m/>
    <m/>
    <m/>
    <s v="02/10/2025"/>
    <n v="10"/>
    <n v="2"/>
    <n v="2020"/>
    <s v="3 [3] PRIME TP 2000CC 6AB"/>
    <s v="PE40665841"/>
    <s v="3MZBN4278LM217573"/>
    <n v="5601167"/>
    <s v="MAZDA"/>
    <s v="MAZDA 3 "/>
    <n v="3.660070809248555E-2"/>
    <n v="69200000"/>
    <s v="ALLIANZ"/>
    <s v="AUTOMOVIL"/>
    <s v="PARTICULAR"/>
    <s v="AYAIRCP@HOTMAIL.COM"/>
    <n v="161916828"/>
    <n v="2532769"/>
    <n v="2108377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044839"/>
    <n v="70044839"/>
    <s v="M"/>
    <s v="LUIS"/>
    <s v="CARLOS"/>
    <s v="ARBELAEZ"/>
    <s v="GIRALDO"/>
    <d v="1952-06-09T00:00:00"/>
    <s v="HYT591"/>
    <n v="5001"/>
    <s v="MEDELLIN"/>
    <n v="5"/>
    <s v="ANTIOQUIA"/>
    <m/>
    <n v="3017545545"/>
    <n v="3006165506"/>
    <m/>
    <m/>
    <m/>
    <s v="10/10/2025"/>
    <n v="10"/>
    <n v="10"/>
    <n v="2017"/>
    <s v="GRAND VITARA [3 SZ GLX SPORT AT 2400CC 5P 4X"/>
    <s v="J24B1307742"/>
    <s v="JS3TD04V8H4100943"/>
    <n v="8808033"/>
    <s v="SUZUKI"/>
    <s v="SUZUKI GRAND "/>
    <n v="3.0867371794871794E-2"/>
    <n v="62400000"/>
    <s v="HDI-LIBERTY"/>
    <s v="CAMPERO"/>
    <s v="PARTICULAR"/>
    <s v="luiskarbelaez906@gmail.com"/>
    <n v="161790875"/>
    <n v="1926124"/>
    <n v="1598591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513130"/>
    <n v="13513130"/>
    <s v="M"/>
    <s v="RAFAEL"/>
    <s v="JULIAN"/>
    <s v="GUERRERO"/>
    <s v="LIZCANO"/>
    <d v="1978-01-13T00:00:00"/>
    <s v="NFT193"/>
    <n v="0"/>
    <s v="BOGOTA"/>
    <n v="25"/>
    <s v="BOGOTA"/>
    <m/>
    <n v="3006783405"/>
    <n v="3202660760"/>
    <m/>
    <m/>
    <m/>
    <s v="06/10/2025"/>
    <n v="10"/>
    <n v="6"/>
    <n v="2024"/>
    <s v="KICKS [FL] EXCLUSIVE TP 1600CC R17 T"/>
    <s v="HR16786579V"/>
    <s v="3N8CP5HE2ZL626403"/>
    <n v="6406143"/>
    <s v="NISSAN"/>
    <s v="NISSAN KICKS "/>
    <n v="1.9370910052910053E-2"/>
    <n v="94500000"/>
    <s v="MAPFRE"/>
    <s v="CAMIONETAPASAJ"/>
    <s v="PARTICULAR"/>
    <s v="r_j_g_l@hotmail.com"/>
    <n v="161808252"/>
    <n v="1830551"/>
    <n v="1518277.85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62010"/>
    <n v="8062010"/>
    <s v="M"/>
    <s v="RAUL"/>
    <s v="ALEXANDER"/>
    <s v="SALAZAR"/>
    <s v="TORRES"/>
    <d v="1986-01-22T00:00:00"/>
    <s v="NWL398"/>
    <n v="5001"/>
    <s v="MEDELLIN"/>
    <n v="5"/>
    <s v="ANTIOQUIA"/>
    <m/>
    <n v="3206648439"/>
    <n v="0"/>
    <m/>
    <m/>
    <m/>
    <s v="03/10/2025"/>
    <n v="10"/>
    <n v="3"/>
    <n v="2025"/>
    <s v="CX30 GRAND TOURING/ TP 2000CC 7AB R"/>
    <s v="PE40801360"/>
    <s v="3MVDM2W7ASL306163"/>
    <n v="5606111"/>
    <s v="MAZDA"/>
    <s v="MAZDA CX30 "/>
    <n v="2.6721395730706074E-2"/>
    <n v="121800000"/>
    <s v="SURAMERICANA"/>
    <s v="CAMIONETAPASAJ"/>
    <s v="PARTICULAR"/>
    <s v="alexsatorr@hotmail.com"/>
    <n v="161909502"/>
    <n v="3254666"/>
    <n v="2715013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324397"/>
    <n v="32324397"/>
    <s v="F"/>
    <s v="DIANA"/>
    <s v="MARIA"/>
    <s v="CARDONA"/>
    <s v="PALACIO"/>
    <d v="1962-12-31T00:00:00"/>
    <s v="MYK360"/>
    <n v="5001"/>
    <s v="MEDELLIN"/>
    <n v="5"/>
    <s v="ANTIOQUIA"/>
    <m/>
    <n v="3137799681"/>
    <n v="3137799680"/>
    <m/>
    <m/>
    <m/>
    <s v="02/10/2025"/>
    <n v="10"/>
    <n v="2"/>
    <n v="2024"/>
    <s v="STEPWAY [2] [FL INTENS TP 1600CC 16V A"/>
    <s v="J759Q273117"/>
    <s v="9FB5SR4DXRM871927"/>
    <n v="8001211"/>
    <s v="RENAULT"/>
    <s v="RENAULT STEPWAY "/>
    <n v="4.4924562584118435E-2"/>
    <n v="74300000"/>
    <s v="ALLIANZ"/>
    <s v="AUTOMOVIL"/>
    <s v="PARTICULAR"/>
    <s v="lanenan617@htomail.com"/>
    <n v="161798107"/>
    <n v="3337895"/>
    <n v="2784953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3912260"/>
    <n v="1023912260"/>
    <s v="M"/>
    <s v="PABLO"/>
    <s v="ANDRES"/>
    <s v="BERMUDEZ"/>
    <s v="HERNANDEZ"/>
    <d v="1991-11-28T00:00:00"/>
    <s v="GSS174"/>
    <n v="0"/>
    <s v="BOGOTA"/>
    <n v="25"/>
    <s v="BOGOTA"/>
    <m/>
    <n v="3153523548"/>
    <n v="0"/>
    <m/>
    <m/>
    <m/>
    <s v="06/10/2026"/>
    <n v="10"/>
    <n v="6"/>
    <n v="2021"/>
    <s v="CX30 TOURING TP 2000CC 7AB R"/>
    <s v="PE40684230"/>
    <s v="3MVDM2W7AML103598"/>
    <n v="5606100"/>
    <s v="MAZDA"/>
    <s v="MAZDA CX30 "/>
    <n v="1.6800946601941747E-2"/>
    <n v="82400000"/>
    <s v="BOLIVAR"/>
    <s v="CAMIONETAPASAJ"/>
    <s v="PARTICULAR"/>
    <s v="pablo.bermudezmd@outlook.com"/>
    <n v="161813954"/>
    <n v="1384398"/>
    <n v="1143359.65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4493146"/>
    <n v="1024493146"/>
    <s v="F"/>
    <s v="LIZETH"/>
    <s v="TATIANA"/>
    <s v="GONZALEZ"/>
    <s v="HERRERA"/>
    <d v="1989-07-18T00:00:00"/>
    <s v="DOT498"/>
    <n v="0"/>
    <s v="BOGOTA"/>
    <n v="25"/>
    <s v="BOGOTA"/>
    <m/>
    <n v="3202846908"/>
    <n v="0"/>
    <m/>
    <m/>
    <m/>
    <s v="11/10/2025"/>
    <n v="10"/>
    <n v="11"/>
    <n v="2018"/>
    <s v="SANDERO [2] AUTHENTIQUE / L MT 1600CC 8V AA"/>
    <s v="A812Q012321"/>
    <s v="9FB5SREB4JM763574"/>
    <n v="8001188"/>
    <s v="RENAULT"/>
    <s v="RENAULT SANDERO "/>
    <n v="4.4084801061007955E-2"/>
    <n v="37700000"/>
    <s v="MAPFRE"/>
    <s v="AUTOMOVIL"/>
    <s v="PARTICULAR"/>
    <s v="tatiana.gonzalez@bbva.com"/>
    <n v="161808990"/>
    <n v="1661997"/>
    <n v="1376636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66205"/>
    <n v="79166205"/>
    <s v="M"/>
    <s v="ARIEL"/>
    <s v="EDICSON"/>
    <s v="CRUZ"/>
    <s v="RUIZ"/>
    <d v="1972-11-15T00:00:00"/>
    <s v="KYY945"/>
    <n v="0"/>
    <s v="BOGOTA"/>
    <n v="25"/>
    <s v="BOGOTA"/>
    <m/>
    <n v="3213927555"/>
    <n v="0"/>
    <m/>
    <m/>
    <m/>
    <s v="21/10/2025"/>
    <n v="10"/>
    <n v="21"/>
    <n v="2022"/>
    <s v="LOGAN [2] [FL] LIFE + MT 1600CC 16V AA 4AB"/>
    <s v="J759Q115978"/>
    <s v="9FB4SR0E5NM255360"/>
    <n v="8001201"/>
    <s v="RENAULT"/>
    <s v="RENAULT LOGAN "/>
    <n v="2.4704021544715449E-2"/>
    <n v="49200000"/>
    <s v="SURAMERICANA"/>
    <s v="AUTOMOVIL"/>
    <s v="PARTICULAR"/>
    <s v="ariel_cruz_ruiz@hotmail.com"/>
    <n v="29969051"/>
    <n v="1215437.8600000001"/>
    <n v="1001376.35"/>
    <m/>
    <m/>
    <m/>
    <n v="30008851"/>
    <n v="1258894.93"/>
    <n v="1037894.9"/>
    <m/>
    <m/>
    <m/>
    <s v=""/>
    <s v=""/>
    <s v=""/>
    <m/>
    <m/>
    <m/>
    <m/>
    <m/>
    <m/>
    <m/>
    <m/>
    <m/>
    <x v="1"/>
    <s v="COS"/>
  </r>
  <r>
    <n v="42682540"/>
    <n v="42682540"/>
    <s v="F"/>
    <s v="MARGARITA"/>
    <s v="MARIA"/>
    <s v="ARROYAVE"/>
    <s v="PEREZ"/>
    <d v="1969-01-25T00:00:00"/>
    <s v="KPV040"/>
    <n v="5212"/>
    <s v="COPACABANA"/>
    <n v="5"/>
    <s v="ANTIOQUIA"/>
    <m/>
    <n v="3103593677"/>
    <n v="0"/>
    <m/>
    <m/>
    <m/>
    <s v="15/10/2026"/>
    <n v="10"/>
    <n v="15"/>
    <n v="2021"/>
    <s v="RAV4 [5] XLE HYBRID TP 2500CC 4X4 7AB CT"/>
    <s v="A25AR614241"/>
    <s v="JTMR6RFV7MD028423"/>
    <n v="9008235"/>
    <s v="TOYOTA"/>
    <s v="TOYOTA RAV4 "/>
    <n v="2.852915681937862E-2"/>
    <n v="189900000"/>
    <s v="BOLIVAR"/>
    <s v="CAMPERO"/>
    <s v="PARTICULAR"/>
    <s v="maga.arroyave@gmail.com"/>
    <n v="29969355"/>
    <n v="5417686.8799999999"/>
    <n v="4532678.05"/>
    <m/>
    <m/>
    <m/>
    <s v=""/>
    <s v=""/>
    <s v=""/>
    <m/>
    <m/>
    <m/>
    <n v="30151514"/>
    <n v="43730312.979999997"/>
    <n v="36728162.170000002"/>
    <m/>
    <m/>
    <m/>
    <m/>
    <m/>
    <m/>
    <m/>
    <m/>
    <m/>
    <x v="0"/>
    <s v="COS"/>
  </r>
  <r>
    <n v="71265090"/>
    <n v="71265090"/>
    <s v="M"/>
    <s v="ALEXANDER"/>
    <n v="0"/>
    <s v="HINESTROZA"/>
    <s v="PALACIOS"/>
    <d v="1982-11-16T00:00:00"/>
    <s v="JYR258"/>
    <n v="5360"/>
    <s v="ITAGÃœI"/>
    <n v="5"/>
    <s v="ANTIOQUIA"/>
    <m/>
    <n v="3183351004"/>
    <n v="0"/>
    <m/>
    <m/>
    <m/>
    <s v="23/10/2025"/>
    <n v="10"/>
    <n v="23"/>
    <n v="2022"/>
    <s v="CX5 [2] GRAND TOURING TP 2500CC 6AB R19 TC"/>
    <s v="PY21644985"/>
    <s v="JM7KF2WLAN0650324"/>
    <n v="5606090"/>
    <s v="MAZDA"/>
    <s v="MAZDA CX5 "/>
    <n v="2.7780013075060533E-2"/>
    <n v="123900000"/>
    <s v="HDI-LIBERTY"/>
    <s v="CAMIONETA PASAJEROS"/>
    <s v="PARTICULAR"/>
    <s v="ahinestroza1116@gmail.com"/>
    <n v="29970123"/>
    <n v="3441943.62"/>
    <n v="2872389.6"/>
    <m/>
    <m/>
    <m/>
    <s v=""/>
    <s v=""/>
    <s v=""/>
    <m/>
    <m/>
    <m/>
    <n v="30152284"/>
    <n v="18359821.34"/>
    <n v="15408421.289999999"/>
    <m/>
    <m/>
    <m/>
    <m/>
    <m/>
    <m/>
    <m/>
    <m/>
    <m/>
    <x v="0"/>
    <s v="COS"/>
  </r>
  <r>
    <n v="12964906"/>
    <n v="12964906"/>
    <s v="M"/>
    <s v="GERARDO"/>
    <s v="CLARET"/>
    <s v="TORRES"/>
    <s v="MESIAS"/>
    <d v="1957-10-28T00:00:00"/>
    <s v="GDR750"/>
    <n v="52001"/>
    <s v="PASTO"/>
    <n v="52"/>
    <s v="NARIÃ‘O"/>
    <m/>
    <n v="3122571094"/>
    <n v="0"/>
    <m/>
    <m/>
    <m/>
    <s v="07/10/2026"/>
    <n v="10"/>
    <n v="7"/>
    <n v="2022"/>
    <s v="TUCSON [4] NX ATTRACTION TP 2000CC 4X2 6"/>
    <s v="G4NLMW659003"/>
    <s v="TMAJB81DBNJ091537"/>
    <n v="3206117"/>
    <s v="HYUNDAI"/>
    <s v="HYUNDAI TUCSON "/>
    <n v="1.3813836996336997E-2"/>
    <n v="109200000"/>
    <s v="BOLIVAR"/>
    <s v="CAMIONETAPASAJ"/>
    <s v="PARTICULAR"/>
    <s v="claretorres@hotmail.com"/>
    <n v="161828642"/>
    <n v="1508471"/>
    <n v="1247622.89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19591141"/>
    <n v="19591141"/>
    <s v="M"/>
    <s v="SERGIO"/>
    <s v="ARTURO"/>
    <s v="RAMIREZ"/>
    <s v="SANTIAGO"/>
    <d v="1972-01-05T00:00:00"/>
    <s v="LPP043"/>
    <n v="0"/>
    <s v="FUNDACION"/>
    <n v="47"/>
    <s v="MAGDALENA"/>
    <m/>
    <n v="3043502179"/>
    <n v="0"/>
    <m/>
    <m/>
    <m/>
    <s v="14/10/2025"/>
    <n v="10"/>
    <n v="14"/>
    <n v="2023"/>
    <s v="4RUNNER [5] SR5 [FL] TP 4000CC 6AB"/>
    <s v="1GRC581376"/>
    <s v="JTEBU4JRXP6087782"/>
    <n v="9008205"/>
    <s v="TOYOTA"/>
    <s v="TOYOTA 4RUNNER "/>
    <n v="2.1616517533252722E-2"/>
    <n v="248100000"/>
    <s v="MAPFRE"/>
    <s v="CAMPERO"/>
    <s v="PARTICULAR"/>
    <s v="sergioramirez1972@outlook.com"/>
    <n v="161820371"/>
    <n v="5363058"/>
    <n v="4486771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181488"/>
    <n v="80181488"/>
    <s v="M"/>
    <s v="WILLIAM"/>
    <s v="ENRIQUE"/>
    <s v="ROMERO"/>
    <s v="REYES"/>
    <d v="1981-03-23T00:00:00"/>
    <s v="LYM455"/>
    <n v="0"/>
    <s v="BOGOTA"/>
    <n v="25"/>
    <s v="BOGOTA"/>
    <m/>
    <n v="3017900663"/>
    <n v="3112515693"/>
    <m/>
    <m/>
    <m/>
    <s v="30/10/2025"/>
    <n v="10"/>
    <n v="30"/>
    <n v="2025"/>
    <s v="EV5 WIND AT 160KW 4X2 6A"/>
    <s v="EM16R69157PC"/>
    <s v="LJD2BA1FFS0009890"/>
    <n v="4606178"/>
    <s v="KIA"/>
    <s v="KIA EV5 "/>
    <n v="1.5277974947807933E-2"/>
    <n v="191600000"/>
    <s v="SURAMERICANA"/>
    <s v="CAMIONETAPASAJ"/>
    <s v="PARTICULAR"/>
    <n v="0"/>
    <n v="161808368"/>
    <n v="2927260"/>
    <n v="2439882.06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726584"/>
    <n v="43726584"/>
    <s v="F"/>
    <s v="LIGIA"/>
    <s v="CONSTANZA"/>
    <s v="LOPEZ"/>
    <s v="CLAVIJO"/>
    <d v="1970-08-07T00:00:00"/>
    <s v="LMV152"/>
    <n v="0"/>
    <s v="CAJICA"/>
    <n v="25"/>
    <s v="CUNDINAMARCA"/>
    <m/>
    <n v="3004877757"/>
    <n v="3017575577"/>
    <m/>
    <m/>
    <m/>
    <s v="13/10/2025"/>
    <n v="10"/>
    <n v="13"/>
    <n v="2022"/>
    <s v="iX3 [G08] M SPORT AT 74KW ELECTRI"/>
    <s v="H308B197"/>
    <s v="WBY41DU04NS439549"/>
    <n v="806055"/>
    <s v="BMW"/>
    <s v="BMW iX3 "/>
    <n v="2.1440154639175257E-2"/>
    <n v="232800000"/>
    <s v="EQUIDAD"/>
    <s v="CAMIONETAPASAJ"/>
    <s v="PARTICULAR"/>
    <s v="cony.lopezc@hotmail.com"/>
    <n v="161861292"/>
    <n v="4991268"/>
    <n v="4174342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8278000"/>
    <n v="1128278000"/>
    <s v="F"/>
    <s v="SARA"/>
    <n v="0"/>
    <s v="CADAVID"/>
    <s v="ZULUAGA"/>
    <d v="1989-03-08T00:00:00"/>
    <s v="IHP808"/>
    <n v="0"/>
    <s v="BOGOTA"/>
    <n v="25"/>
    <s v="BOGOTA"/>
    <m/>
    <n v="3014577839"/>
    <n v="0"/>
    <m/>
    <m/>
    <m/>
    <s v="30/10/2025"/>
    <n v="10"/>
    <n v="30"/>
    <n v="2016"/>
    <s v="2 [2] Touring MT 1500CC 2AB"/>
    <s v="P540209312"/>
    <s v="3MDDJ2HA6GM100300"/>
    <n v="5601150"/>
    <s v="MAZDA"/>
    <s v="MAZDA 2 "/>
    <n v="2.7307105831533476E-2"/>
    <n v="46300000"/>
    <s v="BOLIVAR"/>
    <s v="AUTOMOVIL"/>
    <s v="PARTICULAR"/>
    <s v="sara.cadavidzuluaga@gmail.com"/>
    <n v="161940820"/>
    <n v="1264319"/>
    <n v="1042452.6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5304830"/>
    <n v="55304830"/>
    <s v="F"/>
    <s v="ELVIA"/>
    <s v="ISABEL"/>
    <s v="MANJARRES"/>
    <s v="SIERRA"/>
    <d v="1985-01-20T00:00:00"/>
    <s v="ENO723"/>
    <n v="0"/>
    <s v="BARRANQUILLA"/>
    <n v="8"/>
    <s v="ATLANTICO"/>
    <m/>
    <n v="3008439111"/>
    <n v="3135734241"/>
    <m/>
    <m/>
    <m/>
    <s v="08/10/2025"/>
    <n v="10"/>
    <n v="8"/>
    <n v="2019"/>
    <s v="CX3 GRAND TOURING TP 2000CC TC R1"/>
    <s v="PE21131637"/>
    <s v="JM7DK2W7AK1401855"/>
    <n v="5606084"/>
    <s v="MAZDA"/>
    <s v="MAZDA CX3 "/>
    <n v="4.7417337209302322E-2"/>
    <n v="86000000"/>
    <s v="SURAMERICANA"/>
    <s v="CAMIONETAPASAJ"/>
    <s v="PARTICULAR"/>
    <s v="elismasi@gmail.com"/>
    <n v="161812030"/>
    <n v="4077891"/>
    <n v="3406799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44974"/>
    <n v="51844974"/>
    <s v="F"/>
    <s v="MARIA"/>
    <s v="RITA"/>
    <s v="CRUZ"/>
    <s v="TORRES"/>
    <d v="1966-05-04T00:00:00"/>
    <s v="GLY050"/>
    <n v="0"/>
    <s v="BOGOTA"/>
    <n v="25"/>
    <s v="BOGOTA"/>
    <m/>
    <n v="3192023752"/>
    <n v="3132220518"/>
    <m/>
    <m/>
    <m/>
    <s v="30/10/2025"/>
    <n v="10"/>
    <n v="30"/>
    <n v="2019"/>
    <s v="CRV [5] EXL AT 1500CC T 4X4"/>
    <s v="L15BE3189575"/>
    <s v="1HGRW2870KL500966"/>
    <n v="3408057"/>
    <s v="HONDA"/>
    <s v="HONDA CRV "/>
    <n v="3.4316060606060607E-2"/>
    <n v="112200000"/>
    <s v="MAPFRE"/>
    <s v="CAMPERO"/>
    <s v="PARTICULAR"/>
    <s v="bibiana1808@hotmail.com"/>
    <n v="161796117"/>
    <n v="3850262"/>
    <n v="3215514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48815"/>
    <n v="43548815"/>
    <s v="F"/>
    <s v="CLAUDIA"/>
    <s v="PATRICIA"/>
    <s v="OROZCO"/>
    <s v="HENAO"/>
    <d v="1970-08-11T00:00:00"/>
    <s v="JSU201"/>
    <n v="5001"/>
    <s v="MEDELLIN"/>
    <n v="5"/>
    <s v="ANTIOQUIA"/>
    <m/>
    <n v="3122176276"/>
    <n v="0"/>
    <m/>
    <m/>
    <m/>
    <s v="08/10/2025"/>
    <n v="10"/>
    <n v="8"/>
    <n v="2021"/>
    <s v="NIRO [FL] ZENITH TP 1600CC 7AB A"/>
    <s v="G4LELS645317"/>
    <s v="KNACB81CGM5391753"/>
    <n v="4606135"/>
    <s v="KIA"/>
    <s v="KIA NIRO "/>
    <n v="2.4655212014134276E-2"/>
    <n v="113200000"/>
    <s v="SURAMERICANA"/>
    <s v="CAMIONETAPASAJ"/>
    <s v="PARTICULAR"/>
    <s v="henaocla@yahoo.es"/>
    <n v="161915000"/>
    <n v="2790970"/>
    <n v="2325353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788418"/>
    <n v="1098788418"/>
    <s v="F"/>
    <s v="BELLANIRY"/>
    <n v="0"/>
    <s v="ALVAREZ"/>
    <s v="ARIZA"/>
    <d v="1996-08-30T00:00:00"/>
    <s v="LIP993"/>
    <n v="68001"/>
    <s v="BUCARAMANGA"/>
    <n v="68"/>
    <s v="SANTANDER"/>
    <m/>
    <n v="3203419822"/>
    <n v="3166298109"/>
    <m/>
    <m/>
    <m/>
    <s v="23/10/2025"/>
    <n v="10"/>
    <n v="23"/>
    <n v="2024"/>
    <s v="KICKS [FL] EXCLUSIVE TP 1600CC R17 TC"/>
    <s v="HR16799369V"/>
    <s v="3N8CP5HE7ZL626591"/>
    <n v="6406143"/>
    <s v="NISSAN"/>
    <s v="NISSAN KICKS "/>
    <n v="2.2708030687830685E-2"/>
    <n v="94500000"/>
    <s v="MAPFRE"/>
    <s v="CAMIONETA PASAJEROS"/>
    <s v="PARTICULAR"/>
    <s v="bellariza296@gmail.com"/>
    <n v="29976363"/>
    <n v="2145908.9"/>
    <n v="1783284.79"/>
    <m/>
    <m/>
    <m/>
    <s v=""/>
    <s v=""/>
    <s v=""/>
    <m/>
    <m/>
    <m/>
    <n v="30158386"/>
    <n v="4002551.03"/>
    <n v="3343488.26"/>
    <m/>
    <m/>
    <m/>
    <m/>
    <m/>
    <m/>
    <m/>
    <m/>
    <m/>
    <x v="0"/>
    <s v="COS"/>
  </r>
  <r>
    <n v="43276151"/>
    <n v="43276151"/>
    <s v="F"/>
    <s v="PAOLA"/>
    <s v="ANDREA"/>
    <s v="PUELLO"/>
    <s v="BETANCUR"/>
    <d v="1981-12-14T00:00:00"/>
    <s v="NFN808"/>
    <n v="5001"/>
    <s v="MEDELLIN"/>
    <n v="5"/>
    <s v="ANTIOQUIA"/>
    <m/>
    <n v="3164290531"/>
    <n v="0"/>
    <m/>
    <m/>
    <m/>
    <s v="16/10/2025"/>
    <n v="10"/>
    <n v="16"/>
    <n v="2023"/>
    <s v="4RUNNER [5] SR5 [FL] TP 4000CC 6AB"/>
    <s v="1GRC751198"/>
    <s v="JTEBU4JR1P6195532"/>
    <n v="9008205"/>
    <s v="TOYOTA"/>
    <s v="TOYOTA 4RUNNER "/>
    <n v="2.0710261991132607E-2"/>
    <n v="248100000"/>
    <s v="MAPFRE"/>
    <s v="CAMPERO"/>
    <s v="PARTICULAR"/>
    <s v="pao59@hotmail.com"/>
    <n v="161910436"/>
    <n v="5138216"/>
    <n v="4297828.34999999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6251387"/>
    <n v="1026251387"/>
    <s v="F"/>
    <s v="NELCY"/>
    <s v="LILIANA"/>
    <s v="PEREZ"/>
    <s v="PEREZ"/>
    <d v="1985-12-09T00:00:00"/>
    <s v="ZZR332"/>
    <n v="0"/>
    <s v="BOGOTA"/>
    <n v="25"/>
    <s v="BOGOTA"/>
    <m/>
    <n v="3134085416"/>
    <n v="0"/>
    <m/>
    <m/>
    <m/>
    <s v="30/10/2025"/>
    <n v="10"/>
    <n v="30"/>
    <n v="2015"/>
    <s v="SAIL LT MT 1400CC 4P AA 2AB"/>
    <s v="LCU141440535"/>
    <s v="9GASA52MXFB020248"/>
    <n v="1601255"/>
    <s v="CHEVROLET"/>
    <s v="CHEVROLET SAIL "/>
    <n v="4.4340987096774198E-2"/>
    <n v="27900000"/>
    <s v="HDI-LIBERTY"/>
    <s v="AUTOMOVIL"/>
    <s v="PARTICULAR"/>
    <s v="lili2156@hotmail.com"/>
    <n v="29946777"/>
    <n v="1237113.54"/>
    <n v="1019591.21"/>
    <m/>
    <m/>
    <m/>
    <n v="30006337"/>
    <n v="1331933.31"/>
    <n v="1099271.69"/>
    <m/>
    <m/>
    <m/>
    <s v=""/>
    <s v=""/>
    <s v=""/>
    <m/>
    <m/>
    <m/>
    <m/>
    <m/>
    <m/>
    <m/>
    <m/>
    <m/>
    <x v="0"/>
    <s v="COS"/>
  </r>
  <r>
    <n v="55165408"/>
    <n v="55165408"/>
    <s v="F"/>
    <s v="TATIANA"/>
    <s v="DEL PILAR"/>
    <s v="POLANIA"/>
    <s v="SERRATO"/>
    <d v="1973-03-08T00:00:00"/>
    <s v="NLS574"/>
    <n v="41001"/>
    <s v="NEIVA"/>
    <n v="41"/>
    <s v="HUILA"/>
    <m/>
    <n v="3142917291"/>
    <n v="0"/>
    <m/>
    <m/>
    <m/>
    <s v="09/10/2026"/>
    <n v="10"/>
    <n v="9"/>
    <n v="2025"/>
    <s v="CX30 TOURING TP 2000CC 7AB R"/>
    <s v="PE40802996"/>
    <s v="3MVDM2W7ASL306831"/>
    <n v="5606100"/>
    <s v="MAZDA"/>
    <s v="MAZDA CX30 "/>
    <n v="2.8284323271665045E-2"/>
    <n v="102700000"/>
    <s v="BOLIVAR"/>
    <s v="CAMIONETAPASAJ"/>
    <s v="PARTICULAR"/>
    <s v="tpolaniaserrato@yahoo.es"/>
    <n v="161815362"/>
    <n v="2904800"/>
    <n v="2421008.47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86798"/>
    <n v="52986798"/>
    <s v="F"/>
    <s v="ANA"/>
    <s v="MARCELA"/>
    <s v="BARACALDO"/>
    <s v="ESCOBAR"/>
    <d v="1982-12-30T00:00:00"/>
    <s v="URX373"/>
    <n v="0"/>
    <s v="BOGOTA"/>
    <n v="25"/>
    <s v="BOGOTA"/>
    <m/>
    <n v="3115512125"/>
    <n v="0"/>
    <m/>
    <m/>
    <m/>
    <s v="28/10/2025"/>
    <n v="10"/>
    <n v="28"/>
    <n v="2016"/>
    <s v="LOGAN F.II EXPRESSION MT 1600CC AA"/>
    <s v="F710Q180650"/>
    <s v="9FBLSRADBGM754018"/>
    <n v="8001136"/>
    <s v="RENAULT"/>
    <s v="RENAULT LOGAN "/>
    <n v="4.0052159468438535E-2"/>
    <n v="30100000"/>
    <s v="ALLIANZ"/>
    <s v="AUTOMOVIL"/>
    <s v="PARTICULAR"/>
    <n v="0"/>
    <n v="161817609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205065"/>
    <n v="43205065"/>
    <s v="F"/>
    <s v="ALEJANDRA"/>
    <s v="MARIA"/>
    <s v="SOTO"/>
    <s v="CUARTAS"/>
    <d v="1980-05-05T00:00:00"/>
    <s v="KLX444"/>
    <n v="5088"/>
    <s v="BELLO"/>
    <n v="5"/>
    <s v="ANTIOQUIA"/>
    <m/>
    <n v="3052458688"/>
    <n v="3053514389"/>
    <m/>
    <m/>
    <m/>
    <s v="07/10/2025"/>
    <n v="10"/>
    <n v="7"/>
    <n v="2015"/>
    <s v="TRACKER LS TP 1800CC"/>
    <s v="CFL136724"/>
    <s v="3GNCJ8CE3FL136724"/>
    <n v="1606223"/>
    <s v="CHEVROLET"/>
    <s v="CHEVROLET TRACKER "/>
    <n v="4.1852155388471181E-2"/>
    <n v="39900000"/>
    <s v="MAPFRE"/>
    <s v="CAMIONETAPASAJ"/>
    <s v="PARTICULAR"/>
    <s v="amssoto@gmail.com"/>
    <n v="161813717"/>
    <n v="1669901"/>
    <n v="1383277.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11718"/>
    <n v="7211718"/>
    <s v="M"/>
    <s v="EDUARDO"/>
    <s v="JOSE FRANCIS"/>
    <s v="MEDRANO"/>
    <s v="OJEDA"/>
    <d v="1953-02-04T00:00:00"/>
    <s v="LPK013"/>
    <n v="0"/>
    <s v="BOGOTA"/>
    <n v="25"/>
    <s v="BOGOTA"/>
    <m/>
    <n v="3102036819"/>
    <n v="0"/>
    <m/>
    <m/>
    <m/>
    <s v="04/10/2025"/>
    <n v="10"/>
    <n v="4"/>
    <n v="2024"/>
    <s v="CX50 GRAND TOURING L AT 2500CC 4X4"/>
    <s v="PY40557420"/>
    <s v="JM7VA4WLARN101376"/>
    <n v="5606116"/>
    <s v="MAZDA"/>
    <s v="MAZDA CX50 "/>
    <n v="1.0429815332960269E-2"/>
    <n v="178700000"/>
    <s v="SURAMERICANA"/>
    <s v="CAMIONETAPASAJ"/>
    <s v="PARTICULAR"/>
    <s v="ejmedrano@gmail.com"/>
    <n v="161914082"/>
    <n v="1863808"/>
    <n v="1546225.15"/>
    <m/>
    <m/>
    <m/>
    <s v=""/>
    <s v=""/>
    <s v=""/>
    <m/>
    <m/>
    <m/>
    <s v=""/>
    <s v=""/>
    <s v=""/>
    <m/>
    <m/>
    <m/>
    <m/>
    <m/>
    <m/>
    <m/>
    <m/>
    <m/>
    <x v="2"/>
    <s v="COS"/>
  </r>
  <r>
    <n v="19297151"/>
    <n v="19297151"/>
    <s v="M"/>
    <s v="JOSE"/>
    <s v="ALI"/>
    <s v="SERRATO"/>
    <s v="MEJIA"/>
    <d v="1955-09-20T00:00:00"/>
    <s v="GLR177"/>
    <n v="50001"/>
    <s v="VILLAVICENCIO"/>
    <n v="50"/>
    <s v="META"/>
    <m/>
    <n v="3108277010"/>
    <n v="0"/>
    <m/>
    <m/>
    <m/>
    <s v="09/10/2025"/>
    <n v="10"/>
    <n v="9"/>
    <n v="2019"/>
    <s v="ESCAPE [3] [FL] SE TP 2000CC 4X2"/>
    <s v="K1D31267"/>
    <s v="WF0CP6A98K1D31267"/>
    <n v="3006137"/>
    <s v="FORD"/>
    <s v="FORD ESCAPE "/>
    <n v="2.0928190422885573E-2"/>
    <n v="80400000"/>
    <s v="HDI-LIBERTY"/>
    <s v="CAMIONETA PASAJEROS"/>
    <s v="PARTICULAR"/>
    <s v="jaserrato55@gmail.com"/>
    <n v="29929386"/>
    <n v="1682626.51"/>
    <n v="1393971.86"/>
    <m/>
    <m/>
    <m/>
    <s v=""/>
    <s v=""/>
    <s v=""/>
    <m/>
    <m/>
    <m/>
    <n v="30045201"/>
    <n v="1610522.58"/>
    <n v="1333380.32"/>
    <m/>
    <m/>
    <m/>
    <m/>
    <m/>
    <m/>
    <m/>
    <m/>
    <m/>
    <x v="1"/>
    <s v="COS"/>
  </r>
  <r>
    <n v="1151952975"/>
    <n v="1151952975"/>
    <s v="F"/>
    <s v="ELIANA"/>
    <n v="0"/>
    <s v="PALACIO"/>
    <s v="GIRON"/>
    <d v="1994-04-02T00:00:00"/>
    <s v="KRU764"/>
    <n v="5631"/>
    <s v="SABANETA"/>
    <n v="5"/>
    <s v="ANTIOQUIA"/>
    <m/>
    <n v="3006681315"/>
    <n v="0"/>
    <m/>
    <m/>
    <m/>
    <s v="21/10/2025"/>
    <n v="10"/>
    <n v="21"/>
    <n v="2022"/>
    <s v="CX30 PRIME TP 2000CC 7AB R16 4X"/>
    <s v="PE40717183"/>
    <s v="3MVDM2W7ANL112664"/>
    <n v="5606098"/>
    <s v="MAZDA"/>
    <s v="MAZDA CX30 "/>
    <n v="2.821321894977169E-2"/>
    <n v="87600000"/>
    <s v="ALLIANZ"/>
    <s v="CAMIONETA PASAJEROS"/>
    <s v="PARTICULAR"/>
    <s v="elianapgiron@hotmail.com"/>
    <n v="29968560"/>
    <n v="2471477.98"/>
    <n v="2056872.25"/>
    <m/>
    <m/>
    <m/>
    <s v=""/>
    <s v=""/>
    <s v=""/>
    <m/>
    <m/>
    <m/>
    <n v="30150682"/>
    <n v="2548032.7000000002"/>
    <n v="2121203.9500000002"/>
    <m/>
    <m/>
    <m/>
    <m/>
    <m/>
    <m/>
    <m/>
    <m/>
    <m/>
    <x v="0"/>
    <s v="COS"/>
  </r>
  <r>
    <n v="37750576"/>
    <n v="37750576"/>
    <s v="F"/>
    <s v="YURY"/>
    <s v="GIOVANA"/>
    <s v="SUAREZ"/>
    <s v="MORALES"/>
    <d v="1980-05-12T00:00:00"/>
    <s v="KTP954"/>
    <n v="68276"/>
    <s v="FLORIDABLANCA"/>
    <n v="68"/>
    <s v="SANTANDER"/>
    <m/>
    <n v="3203334947"/>
    <n v="3107812243"/>
    <m/>
    <m/>
    <m/>
    <s v="03/10/2025"/>
    <n v="10"/>
    <n v="3"/>
    <n v="2022"/>
    <s v="CX30 TOURING MT 2000CC 7AB R"/>
    <s v="PE40725442"/>
    <s v="3MVDM2W76NL115361"/>
    <n v="5606099"/>
    <s v="MAZDA"/>
    <s v="MAZDA CX30 "/>
    <n v="2.3433257328990226E-2"/>
    <n v="92100000"/>
    <s v="SBS"/>
    <s v="CAMIONETAPASAJ"/>
    <s v="PARTICULAR"/>
    <s v="yurygiovana16@gmail.com"/>
    <n v="161817378"/>
    <n v="2158203"/>
    <n v="1793615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11464"/>
    <n v="42011464"/>
    <s v="F"/>
    <s v="VICTORIA"/>
    <s v="EUGENIA"/>
    <s v="CATAÃ‘O"/>
    <s v="SANCHEZ"/>
    <d v="1972-03-23T00:00:00"/>
    <s v="EFK907"/>
    <n v="0"/>
    <s v="DOS QUEBRADAS"/>
    <n v="66"/>
    <s v="RISARALDA"/>
    <m/>
    <n v="3168641992"/>
    <n v="0"/>
    <m/>
    <m/>
    <m/>
    <s v="19/10/2025"/>
    <n v="10"/>
    <n v="19"/>
    <n v="2018"/>
    <s v="STEPWAY [2] TREK INTENS AT 1600CC AA 16"/>
    <s v="2845Q013995"/>
    <s v="9FB5SR596JM111275"/>
    <n v="8001193"/>
    <s v="RENAULT"/>
    <s v="RENAULT STEPWAY "/>
    <n v="2.6791888888888889E-2"/>
    <n v="45000000"/>
    <s v="HDI-LIBERTY"/>
    <s v="AUTOMOVIL"/>
    <s v="PARTICULAR"/>
    <s v="vickycata156@yahoo.es"/>
    <n v="161812737"/>
    <n v="1205635"/>
    <n v="993138.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672615"/>
    <n v="41672615"/>
    <s v="F"/>
    <s v="GRACIELA"/>
    <n v="0"/>
    <s v="CASTAÃ‘EDA"/>
    <s v="SANCHEZ"/>
    <d v="1958-05-04T00:00:00"/>
    <s v="JXX147"/>
    <n v="0"/>
    <s v="BOGOTA"/>
    <n v="25"/>
    <s v="BOGOTA"/>
    <m/>
    <n v="3106186199"/>
    <n v="0"/>
    <m/>
    <m/>
    <m/>
    <s v="12/10/2025"/>
    <n v="10"/>
    <n v="12"/>
    <n v="2022"/>
    <s v="SWIFT [4] HYBRID MT 1200CC 5P 6AB ABS"/>
    <s v="K12C5727000"/>
    <s v="JS2ZC53S0N6402085"/>
    <n v="8801057"/>
    <s v="SUZUKI"/>
    <s v="SUZUKI SWIFT "/>
    <n v="2.0471755481727572E-2"/>
    <n v="60200000"/>
    <s v="ALLIANZ"/>
    <s v="AUTOMOVIL"/>
    <s v="PARTICULAR"/>
    <s v="gracielacastaneda41@hotmail.com"/>
    <n v="29939963"/>
    <n v="1232399.68"/>
    <n v="1015629.98"/>
    <m/>
    <m/>
    <m/>
    <n v="30002857"/>
    <n v="1742876.24"/>
    <n v="1444601.88"/>
    <m/>
    <m/>
    <m/>
    <s v=""/>
    <s v=""/>
    <s v=""/>
    <m/>
    <m/>
    <m/>
    <m/>
    <m/>
    <m/>
    <m/>
    <m/>
    <m/>
    <x v="1"/>
    <s v="COS"/>
  </r>
  <r>
    <n v="39441009"/>
    <n v="39441009"/>
    <s v="F"/>
    <s v="MARIELA"/>
    <s v="SOCORRO"/>
    <s v="OSPINA"/>
    <s v="SEPULVEDA"/>
    <d v="1969-07-03T00:00:00"/>
    <s v="FIX479"/>
    <n v="0"/>
    <s v="EL CARMEN DE VIBORAL"/>
    <n v="5"/>
    <s v="ANTIOQUIA"/>
    <m/>
    <n v="3148892626"/>
    <n v="0"/>
    <m/>
    <m/>
    <m/>
    <s v="09/10/2025"/>
    <n v="10"/>
    <n v="9"/>
    <n v="2023"/>
    <s v="STEPWAY [2] [FL INTENS TP 1600CC 16V A"/>
    <s v="J759Q162121"/>
    <s v="9FB5SR4DXPM429274"/>
    <n v="8001211"/>
    <s v="RENAULT"/>
    <s v="RENAULT STEPWAY "/>
    <n v="1.9615826330532212E-2"/>
    <n v="71400000"/>
    <s v="HDI-LIBERTY"/>
    <s v="AUTOMOVIL"/>
    <s v="PARTICULAR"/>
    <s v="marielaoscol@gmail.com"/>
    <n v="161813344"/>
    <n v="1400570"/>
    <n v="1156949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8129397"/>
    <n v="8129397"/>
    <s v="M"/>
    <s v="JORGE"/>
    <s v="GIOVANI"/>
    <s v="MIRA"/>
    <s v="GAVIRIA"/>
    <d v="1984-07-31T00:00:00"/>
    <s v="DGV487"/>
    <n v="5129"/>
    <s v="CALDAS"/>
    <n v="5"/>
    <s v="ANTIOQUIA"/>
    <m/>
    <n v="3105973614"/>
    <n v="0"/>
    <m/>
    <m/>
    <m/>
    <s v="22/10/2025"/>
    <n v="10"/>
    <n v="22"/>
    <n v="2022"/>
    <s v="DUSTER [2] INTENS MT 1300CC T 4X4"/>
    <s v="A460D026916"/>
    <s v="9FBHJD401NM052886"/>
    <n v="8008018"/>
    <s v="RENAULT"/>
    <s v="RENAULT DUSTER "/>
    <n v="3.3321056879606875E-2"/>
    <n v="81400000"/>
    <s v="ALLIANZ"/>
    <s v="CAMPERO"/>
    <s v="PARTICULAR"/>
    <s v="jorgemira1984@gmail.com"/>
    <n v="29955331"/>
    <n v="2712334.03"/>
    <n v="2259272.29"/>
    <m/>
    <m/>
    <m/>
    <s v=""/>
    <s v=""/>
    <s v=""/>
    <m/>
    <m/>
    <m/>
    <n v="30037087"/>
    <n v="2859305.72"/>
    <n v="2382777.92"/>
    <m/>
    <m/>
    <m/>
    <m/>
    <m/>
    <m/>
    <m/>
    <m/>
    <m/>
    <x v="0"/>
    <s v="COS"/>
  </r>
  <r>
    <n v="29116281"/>
    <n v="29116281"/>
    <s v="F"/>
    <s v="YANELIS"/>
    <n v="0"/>
    <s v="TORRES"/>
    <s v="PINEDA"/>
    <d v="1979-08-25T00:00:00"/>
    <s v="NSN520"/>
    <n v="76892"/>
    <s v="YUMBO"/>
    <n v="76"/>
    <s v="VALLE DEL CAUCA"/>
    <m/>
    <n v="3206944625"/>
    <n v="3147404069"/>
    <m/>
    <m/>
    <m/>
    <s v="09/10/2025"/>
    <n v="10"/>
    <n v="9"/>
    <n v="2025"/>
    <s v="KWID [FL] OUTSIDER MT 1000CC 12V 4"/>
    <s v="B4DA426Q070792"/>
    <s v="93YRBB001SJ021997"/>
    <n v="8001217"/>
    <s v="RENAULT"/>
    <s v="RENAULT KWID "/>
    <n v="4.1862560296846013E-2"/>
    <n v="53900000"/>
    <s v="ALLIANZ"/>
    <s v="AUTOMOVIL"/>
    <s v="PARTICULAR"/>
    <s v="yanelau2502@hotmail.com"/>
    <n v="161962303"/>
    <n v="2256392"/>
    <n v="1876127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0870269"/>
    <n v="50870269"/>
    <s v="F"/>
    <s v="AMIR"/>
    <n v="0"/>
    <s v="PINEDA"/>
    <s v="CAMPILLO"/>
    <d v="1967-08-01T00:00:00"/>
    <s v="LRU899"/>
    <n v="5001"/>
    <s v="MEDELLIN"/>
    <n v="5"/>
    <s v="ANTIOQUIA"/>
    <m/>
    <n v="3014414587"/>
    <n v="3181772222"/>
    <m/>
    <m/>
    <m/>
    <s v="05/10/2025"/>
    <n v="10"/>
    <n v="5"/>
    <n v="2023"/>
    <s v="VITARA GL AT 1600CC 2AB A"/>
    <s v="M16A2401437"/>
    <s v="TSMYD21S0PMB34307"/>
    <n v="8806018"/>
    <s v="SUZUKI"/>
    <s v="SUZUKI VITARA "/>
    <n v="4.0227029702970298E-2"/>
    <n v="80800000"/>
    <s v="MAPFRE"/>
    <s v="CAMIONETAPASAJ"/>
    <s v="PARTICULAR"/>
    <s v="nissi0219@gmail.com"/>
    <n v="161812389"/>
    <n v="3250344"/>
    <n v="2711381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825347"/>
    <n v="43825347"/>
    <s v="F"/>
    <s v="FRANCIS"/>
    <n v="0"/>
    <s v="RIOS"/>
    <s v="BEDOYA"/>
    <d v="1973-11-11T00:00:00"/>
    <s v="HNW510"/>
    <n v="5001"/>
    <s v="MEDELLIN"/>
    <n v="5"/>
    <s v="ANTIOQUIA"/>
    <m/>
    <n v="3128188146"/>
    <n v="0"/>
    <m/>
    <m/>
    <m/>
    <s v="25/10/2025"/>
    <n v="10"/>
    <n v="25"/>
    <n v="2014"/>
    <s v="CAPTIVA SPORT AT 2400CC 5P 4X"/>
    <s v="CES502815"/>
    <s v="3GNAL7EK3ES502815"/>
    <n v="1606221"/>
    <s v="CHEVROLET"/>
    <s v="CHEVROLET CAPTIVA "/>
    <n v="4.8529287833827893E-2"/>
    <n v="33700000"/>
    <s v="HDI-LIBERTY"/>
    <s v="CAMIONETAPASAJ"/>
    <s v="PARTICULAR"/>
    <s v="francisrios1111@hotmail.com"/>
    <n v="161912315"/>
    <n v="1635437"/>
    <n v="1354317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404990"/>
    <n v="31404990"/>
    <s v="F"/>
    <s v="SULMA"/>
    <s v="ELENA"/>
    <s v="GARCIA"/>
    <s v="OSPINA"/>
    <d v="1962-07-29T00:00:00"/>
    <s v="GKM351"/>
    <n v="76147"/>
    <s v="CARTAGO"/>
    <n v="76"/>
    <s v="VALLE DEL CAUCA"/>
    <m/>
    <n v="3104524511"/>
    <n v="0"/>
    <m/>
    <m/>
    <m/>
    <s v="31/10/2025"/>
    <n v="10"/>
    <n v="31"/>
    <n v="2021"/>
    <s v="KICKS SENSE MT 1600CC R16"/>
    <s v="HR16037145V"/>
    <s v="3N8CP5HD1ZL611253"/>
    <n v="6406130"/>
    <s v="NISSAN"/>
    <s v="NISSAN KICKS "/>
    <n v="2.1629944751381216E-2"/>
    <n v="72400000"/>
    <s v="MAPFRE"/>
    <s v="CAMIONETAPASAJ"/>
    <s v="PARTICULAR"/>
    <n v="0"/>
    <n v="161808462"/>
    <n v="1566008"/>
    <n v="1295973.3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2215641"/>
    <n v="72215641"/>
    <s v="M"/>
    <s v="PABLO"/>
    <s v="JOSE"/>
    <s v="TAFUR"/>
    <s v="OROZCO"/>
    <d v="1975-12-25T00:00:00"/>
    <s v="JGK825"/>
    <n v="0"/>
    <s v="BARRANQUILLA"/>
    <n v="8"/>
    <s v="ATLANTICO"/>
    <m/>
    <n v="3112170947"/>
    <n v="3175325022"/>
    <m/>
    <m/>
    <m/>
    <s v="07/10/2025"/>
    <n v="10"/>
    <n v="7"/>
    <n v="2017"/>
    <s v="CX5 [FL] TOURING TP 2000CC CR"/>
    <s v="PE10385442"/>
    <s v="JM8KE2W71H0397368"/>
    <n v="5606079"/>
    <s v="MAZDA"/>
    <s v="MAZDA CX5 "/>
    <n v="3.6831933842239185E-2"/>
    <n v="78600000"/>
    <s v="ALLIANZ"/>
    <s v="CAMIONETAPASAJ"/>
    <s v="PARTICULAR"/>
    <n v="0"/>
    <n v="161809081"/>
    <n v="2894990"/>
    <n v="2412764.7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82854"/>
    <n v="51682854"/>
    <s v="F"/>
    <s v="MARIA"/>
    <s v="DEL PILAR"/>
    <s v="BAUTISTA"/>
    <s v="RODRIGUEZ"/>
    <d v="1963-04-08T00:00:00"/>
    <s v="RKO085"/>
    <n v="0"/>
    <s v="BOGOTA"/>
    <n v="25"/>
    <s v="BOGOTA"/>
    <m/>
    <n v="3002711716"/>
    <n v="0"/>
    <m/>
    <m/>
    <m/>
    <s v="22/10/2025"/>
    <n v="10"/>
    <n v="22"/>
    <n v="2011"/>
    <s v="JOURNEY SE/EXPRESS [FL] TP 2400CC 5PSJ"/>
    <s v="4FB0BT542072"/>
    <s v="3D4PG4FB0BT542072"/>
    <n v="2406042"/>
    <s v="DODGE"/>
    <s v="DODGE JOURNEY "/>
    <n v="3.8160870870870868E-2"/>
    <n v="33300000"/>
    <s v="HDI-LIBERTY"/>
    <s v="CAMIONETAPASAJ"/>
    <s v="PARTICULAR"/>
    <s v="normaconstanza45@hotmail.com"/>
    <n v="161909900"/>
    <n v="1270757"/>
    <n v="1047862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00359"/>
    <n v="30300359"/>
    <s v="F"/>
    <s v="OLGA"/>
    <s v="MERCEDES"/>
    <s v="FRANCO"/>
    <s v="VALENCIA"/>
    <d v="1966-09-24T00:00:00"/>
    <s v="LYK246"/>
    <n v="66001"/>
    <s v="PEREIRA"/>
    <n v="66"/>
    <s v="RISARALDA"/>
    <m/>
    <n v="3105000615"/>
    <n v="0"/>
    <m/>
    <m/>
    <m/>
    <s v="04/10/2025"/>
    <n v="10"/>
    <n v="4"/>
    <n v="2025"/>
    <s v="K3 CROSS ZENITH AT 1600CC 6AB"/>
    <s v="G4FGRE061246"/>
    <s v="3KPFF51ABSE068894"/>
    <n v="4606173"/>
    <s v="KIA"/>
    <s v="KIA K3 "/>
    <n v="1.6287639305711085E-2"/>
    <n v="89300000"/>
    <s v="MAPFRE"/>
    <s v="CAMIONETA PASAJEROS"/>
    <s v="PARTICULAR"/>
    <s v="olgamer11@hotmail.com"/>
    <n v="29935929"/>
    <n v="1454486.19"/>
    <n v="1202257.3"/>
    <m/>
    <m/>
    <m/>
    <s v=""/>
    <s v=""/>
    <s v=""/>
    <m/>
    <m/>
    <m/>
    <n v="30050805"/>
    <n v="1470391.2"/>
    <n v="1215622.8600000001"/>
    <m/>
    <m/>
    <m/>
    <m/>
    <m/>
    <m/>
    <m/>
    <m/>
    <m/>
    <x v="1"/>
    <s v="COS"/>
  </r>
  <r>
    <n v="7171503"/>
    <n v="7171503"/>
    <s v="M"/>
    <s v="GEORGE"/>
    <s v="LOUIS"/>
    <s v="GROSS"/>
    <s v="AGUILERA"/>
    <d v="1976-07-13T00:00:00"/>
    <s v="KTV124"/>
    <n v="0"/>
    <s v="BOGOTA"/>
    <n v="25"/>
    <s v="BOGOTA"/>
    <m/>
    <n v="3143237727"/>
    <n v="3137381450"/>
    <m/>
    <m/>
    <m/>
    <s v="31/10/2025"/>
    <n v="10"/>
    <n v="31"/>
    <n v="2022"/>
    <s v="TAOS HIGHLINE TP 1400CC T 6AB"/>
    <s v="DSJ030742"/>
    <s v="8AWBJ6B21NA825448"/>
    <n v="9206089"/>
    <s v="VOLKSWAGEN"/>
    <s v="VOLKSWAGEN TAOS "/>
    <n v="1.8591998166819432E-2"/>
    <n v="109100000"/>
    <s v="ALLIANZ"/>
    <s v="CAMIONETAPASAJ"/>
    <s v="PARTICULAR"/>
    <s v="GLGA0713.GLGA@GMAIL.COM"/>
    <n v="161813923"/>
    <n v="2028387"/>
    <n v="1684526.77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13650536"/>
    <n v="1013650536"/>
    <s v="M"/>
    <s v="JUAN"/>
    <s v="DAVID"/>
    <s v="CAMARGO"/>
    <s v="NAVAS"/>
    <d v="1994-06-24T00:00:00"/>
    <s v="JYP319"/>
    <n v="0"/>
    <s v="BOGOTA"/>
    <n v="25"/>
    <s v="BOGOTA"/>
    <m/>
    <n v="3108021421"/>
    <n v="3043741493"/>
    <m/>
    <m/>
    <m/>
    <s v="14/10/2025"/>
    <n v="10"/>
    <n v="14"/>
    <n v="2022"/>
    <s v="CX30 GRAND TOURING TP 2500CC 7AB R"/>
    <s v="PY40361407"/>
    <s v="3MVDM2WLANL114370"/>
    <n v="5606102"/>
    <s v="MAZDA"/>
    <s v="MAZDA CX30 "/>
    <n v="2.1366599597585512E-2"/>
    <n v="99400000"/>
    <s v="MAPFRE"/>
    <s v="CAMIONETAPASAJ"/>
    <s v="PARTICULAR"/>
    <s v="doriasarojas@gmail.com"/>
    <n v="161917738"/>
    <n v="2123840"/>
    <n v="1764739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150908"/>
    <n v="19150908"/>
    <s v="M"/>
    <s v="GUILLERMO"/>
    <n v="0"/>
    <s v="NUR"/>
    <s v="QUIÃ‘ONES"/>
    <d v="1951-10-04T00:00:00"/>
    <s v="LPK312"/>
    <n v="0"/>
    <s v="BOGOTA"/>
    <n v="25"/>
    <s v="BOGOTA"/>
    <m/>
    <n v="3105572505"/>
    <n v="0"/>
    <m/>
    <m/>
    <m/>
    <s v="04/10/2025"/>
    <n v="10"/>
    <n v="4"/>
    <n v="2024"/>
    <s v="COROLLA CROSS SE-G HYBRID TP 1800CC 7AB 4X2 CT"/>
    <s v="2ZR2V68680"/>
    <s v="9BRKZAAG2R0667058"/>
    <n v="9006179"/>
    <s v="TOYOTA"/>
    <s v="TOYOTA COROLLA "/>
    <n v="1.0795838787878787E-2"/>
    <n v="132000000"/>
    <s v="MAPFRE"/>
    <s v="CAMIONETA PASAJEROS"/>
    <s v="PARTICULAR"/>
    <s v="guillonurq@gmail.com"/>
    <n v="29944762"/>
    <n v="1425050.72"/>
    <n v="1177521.6100000001"/>
    <m/>
    <m/>
    <m/>
    <s v=""/>
    <s v=""/>
    <s v=""/>
    <m/>
    <m/>
    <m/>
    <n v="30055198"/>
    <n v="1384626.39"/>
    <n v="1143551.5900000001"/>
    <m/>
    <m/>
    <m/>
    <m/>
    <m/>
    <m/>
    <m/>
    <m/>
    <m/>
    <x v="2"/>
    <s v="COS"/>
  </r>
  <r>
    <n v="31643164"/>
    <n v="31643164"/>
    <s v="F"/>
    <s v="ZOULANGE"/>
    <n v="0"/>
    <s v="TRUJILLO"/>
    <s v="ROJAS"/>
    <d v="1980-08-29T00:00:00"/>
    <s v="FIU480"/>
    <n v="5615"/>
    <s v="RIONEGRO"/>
    <n v="5"/>
    <s v="ANTIOQUIA"/>
    <m/>
    <n v="3137316629"/>
    <n v="0"/>
    <m/>
    <m/>
    <m/>
    <s v="06/10/2025"/>
    <n v="10"/>
    <n v="6"/>
    <n v="2022"/>
    <s v="CX30 GRAND TOURING L TP 2500CC 7AB R"/>
    <s v="PY40327146"/>
    <s v="3MVDM4WLANL107720"/>
    <n v="5606096"/>
    <s v="MAZDA"/>
    <s v="MAZDA CX30 "/>
    <n v="3.8996684491978607E-2"/>
    <n v="93500000"/>
    <s v="SURAMERICANA"/>
    <s v="CAMIONETAPASAJ"/>
    <s v="PARTICULAR"/>
    <n v="0"/>
    <n v="161897916"/>
    <n v="3646190"/>
    <n v="3044025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21397"/>
    <n v="11321397"/>
    <s v="M"/>
    <s v="EDILSON"/>
    <s v="ALEXANDER"/>
    <s v="ROMERO"/>
    <s v="RUEDA"/>
    <d v="1973-03-30T00:00:00"/>
    <s v="EJO430"/>
    <n v="25307"/>
    <s v="GIRARDOT"/>
    <n v="25"/>
    <s v="CUNDINAMARCA"/>
    <m/>
    <n v="3107634893"/>
    <n v="3214676790"/>
    <m/>
    <m/>
    <m/>
    <s v="30/10/2025"/>
    <n v="10"/>
    <n v="30"/>
    <n v="2018"/>
    <s v="SPORTAGE [4] EMOTION MT 2000CC 2AB A"/>
    <s v="G4NAHH779443"/>
    <s v="KNAPM81AAJ7406782"/>
    <n v="4606101"/>
    <s v="KIA"/>
    <s v="KIA SPORTAGE "/>
    <n v="1.6839686323713927E-2"/>
    <n v="79700000"/>
    <s v="MAPFRE"/>
    <s v="CAMIONETAPASAJ"/>
    <s v="PARTICULAR"/>
    <s v="alexander73romero@gmail.com"/>
    <n v="161826883"/>
    <n v="1342123"/>
    <n v="1107834.7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725848"/>
    <n v="41725848"/>
    <s v="F"/>
    <s v="BETTY"/>
    <s v="RUTH"/>
    <s v="BECERRA"/>
    <s v="VILLAFAÃ‘E"/>
    <d v="1955-09-08T00:00:00"/>
    <s v="EFM792"/>
    <n v="0"/>
    <s v="BOGOTA"/>
    <n v="25"/>
    <s v="BOGOTA"/>
    <m/>
    <n v="3124217449"/>
    <n v="3158451522"/>
    <m/>
    <m/>
    <m/>
    <s v="13/10/2026"/>
    <n v="10"/>
    <n v="13"/>
    <n v="2018"/>
    <s v="LOGAN [2] AUTHENTIQUE / L MT 1600CC 8V AA"/>
    <s v="A812Q019046"/>
    <s v="9FB4SREB4JM972894"/>
    <n v="8001187"/>
    <s v="RENAULT"/>
    <s v="RENAULT LOGAN "/>
    <n v="3.2760054347826084E-2"/>
    <n v="36800000"/>
    <s v="BOLIVAR"/>
    <s v="AUTOMOVIL"/>
    <s v="PARTICULAR"/>
    <n v="0"/>
    <n v="161803905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125794"/>
    <n v="8125794"/>
    <s v="M"/>
    <s v="JHOOJAN"/>
    <s v="ANDERLY"/>
    <s v="AREIZA"/>
    <s v="SANCHEZ"/>
    <d v="1984-03-08T00:00:00"/>
    <s v="LRS139"/>
    <n v="5001"/>
    <s v="MEDELLIN"/>
    <n v="5"/>
    <s v="ANTIOQUIA"/>
    <m/>
    <n v="3218024132"/>
    <n v="3206283876"/>
    <m/>
    <m/>
    <m/>
    <s v="09/10/2025"/>
    <n v="10"/>
    <n v="9"/>
    <n v="2023"/>
    <s v="COROLLA CROSS SE-G HYBRID TP 1800CC 7AB 4X2 CT"/>
    <s v="2ZR2S71823"/>
    <s v="9BRKZAAG2P0647860"/>
    <n v="9006179"/>
    <s v="TOYOTA"/>
    <s v="TOYOTA COROLLA "/>
    <n v="2.8611155194805192E-2"/>
    <n v="123200000"/>
    <s v="ALLIANZ"/>
    <s v="CAMIONETA PASAJEROS"/>
    <s v="PARTICULAR"/>
    <s v="jaas_jaas@hotmail.com"/>
    <n v="29977291"/>
    <n v="3524894.32"/>
    <n v="2942096.07"/>
    <m/>
    <m/>
    <m/>
    <s v=""/>
    <s v=""/>
    <s v=""/>
    <m/>
    <m/>
    <m/>
    <n v="30159524"/>
    <n v="5011865.3099999996"/>
    <n v="4191651.52"/>
    <m/>
    <m/>
    <m/>
    <m/>
    <m/>
    <m/>
    <m/>
    <m/>
    <m/>
    <x v="0"/>
    <s v="COS"/>
  </r>
  <r>
    <n v="1094977552"/>
    <n v="1094977552"/>
    <s v="M"/>
    <s v="ROBERTH"/>
    <n v="0"/>
    <s v="VILLA"/>
    <s v="QUINTERO"/>
    <d v="1999-10-10T00:00:00"/>
    <s v="JKZ277"/>
    <n v="63001"/>
    <s v="ARMENIA"/>
    <n v="63"/>
    <s v="QUINDIO"/>
    <m/>
    <n v="3003253609"/>
    <n v="0"/>
    <m/>
    <m/>
    <m/>
    <s v="25/10/2025"/>
    <n v="10"/>
    <n v="25"/>
    <n v="2021"/>
    <s v="CX5 [2] GRAND TOURING TP 2500CC 6AB R"/>
    <s v="PY31136894"/>
    <s v="JM7KF2WLAM0600933"/>
    <n v="5606090"/>
    <s v="MAZDA"/>
    <s v="MAZDA CX5 "/>
    <n v="2.8212259740259739E-2"/>
    <n v="115500000"/>
    <s v="BOLIVAR"/>
    <s v="CAMIONETAPASAJ"/>
    <s v="PARTICULAR"/>
    <s v="roberthvillaq7@gmail.com"/>
    <n v="161783944"/>
    <n v="3258516"/>
    <n v="2718248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003307"/>
    <n v="72003307"/>
    <s v="M"/>
    <s v="JUAN"/>
    <s v="MIGUEL"/>
    <s v="BECERRA"/>
    <s v="GARCIA"/>
    <d v="1978-04-15T00:00:00"/>
    <s v="LWR715"/>
    <n v="0"/>
    <s v="BARRANQUILLA"/>
    <n v="8"/>
    <s v="ATLANTICO"/>
    <m/>
    <n v="3014637631"/>
    <n v="0"/>
    <m/>
    <m/>
    <m/>
    <s v="25/10/2025"/>
    <n v="10"/>
    <n v="25"/>
    <n v="2023"/>
    <s v="BLAZER RS TP 3600CC 4X4"/>
    <s v="LGXRPS198294"/>
    <s v="3GNKB8RSXPS198294"/>
    <n v="1606242"/>
    <s v="CHEVROLET"/>
    <s v="CHEVROLET BLAZER "/>
    <n v="2.0338852140077822E-2"/>
    <n v="154200000"/>
    <s v="ALLIANZ"/>
    <s v="CAMIONETAPASAJ"/>
    <s v="PARTICULAR"/>
    <n v="0"/>
    <n v="161810195"/>
    <n v="3136251"/>
    <n v="2615505.2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44750"/>
    <n v="39644750"/>
    <s v="F"/>
    <s v="CLARA"/>
    <s v="MARBY"/>
    <s v="POVEDA"/>
    <s v="TRIANA"/>
    <d v="1966-06-15T00:00:00"/>
    <s v="GLU956"/>
    <n v="0"/>
    <s v="BOGOTA"/>
    <n v="25"/>
    <s v="BOGOTA"/>
    <m/>
    <n v="3105540056"/>
    <n v="3105540057"/>
    <m/>
    <m/>
    <m/>
    <s v="11/10/2025"/>
    <n v="10"/>
    <n v="11"/>
    <n v="2020"/>
    <s v="SPORTAGE [4] [F DESIRE MT 2000CC 2AB A"/>
    <s v="G4NAJW127421"/>
    <s v="U5YPG81AALL715271"/>
    <n v="4606124"/>
    <s v="KIA"/>
    <s v="KIA SPORTAGE "/>
    <n v="1.5667251131221721E-2"/>
    <n v="88400000"/>
    <s v="HDI-LIBERTY"/>
    <s v="CAMIONETAPASAJ"/>
    <s v="PARTICULAR"/>
    <s v="josefernandoramirez@hotmail.com"/>
    <n v="161813126"/>
    <n v="1384985"/>
    <n v="1143853.0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530489"/>
    <n v="32530489"/>
    <s v="F"/>
    <s v="BLANCA"/>
    <s v="INES"/>
    <s v="ARANGO"/>
    <s v="TOBON"/>
    <d v="1952-04-13T00:00:00"/>
    <s v="EOV223"/>
    <n v="5001"/>
    <s v="MEDELLIN"/>
    <n v="5"/>
    <s v="ANTIOQUIA"/>
    <m/>
    <n v="3007796468"/>
    <n v="0"/>
    <m/>
    <m/>
    <m/>
    <s v="28/10/2025"/>
    <n v="10"/>
    <n v="28"/>
    <n v="2018"/>
    <s v="SPORTAGE [4] VIBRANT TP 2000CC 2AB A"/>
    <s v="G4NAHH778793"/>
    <s v="KNAPM81ABJ7405101"/>
    <n v="4606100"/>
    <s v="KIA"/>
    <s v="KIA SPORTAGE "/>
    <n v="1.9013554555680538E-2"/>
    <n v="88900000"/>
    <s v="BOLIVAR"/>
    <s v="CAMIONETAPASAJ"/>
    <s v="PARTICULAR"/>
    <n v="0"/>
    <n v="161915156"/>
    <n v="1690305"/>
    <n v="1400424.3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86278098"/>
    <n v="1086278098"/>
    <s v="F"/>
    <s v="JORGE"/>
    <s v="ANTONIO"/>
    <s v="CANO"/>
    <s v="ALVAREZ"/>
    <d v="1986-03-30T00:00:00"/>
    <s v="LEQ185"/>
    <n v="66001"/>
    <s v="PEREIRA"/>
    <n v="66"/>
    <s v="RISARALDA"/>
    <m/>
    <n v="3175180003"/>
    <n v="3206192100"/>
    <m/>
    <m/>
    <m/>
    <s v="25/10/2025"/>
    <n v="10"/>
    <n v="25"/>
    <n v="2023"/>
    <s v="SELTOS ZENITH TP 1600CC 6AB ABS R1"/>
    <s v="G4FGN1514821"/>
    <s v="MZBER814BPN398378"/>
    <n v="4606145"/>
    <s v="KIA"/>
    <s v="KIA SELTOS "/>
    <n v="2.6208928828828831E-2"/>
    <n v="99900000"/>
    <s v="SBS"/>
    <s v="CAMIONETA PASAJEROS"/>
    <s v="PARTICULAR"/>
    <s v="dongeorgemay64@gmail.com"/>
    <n v="29955277"/>
    <n v="2618271.9900000002"/>
    <n v="2180228.56"/>
    <m/>
    <m/>
    <m/>
    <s v=""/>
    <s v=""/>
    <s v=""/>
    <m/>
    <m/>
    <m/>
    <n v="30036994"/>
    <n v="1921101.69"/>
    <n v="1594371.17"/>
    <m/>
    <m/>
    <m/>
    <m/>
    <m/>
    <m/>
    <m/>
    <m/>
    <m/>
    <x v="0"/>
    <s v="COS"/>
  </r>
  <r>
    <n v="31465644"/>
    <n v="31465644"/>
    <s v="F"/>
    <s v="ALEJANDRA"/>
    <n v="0"/>
    <s v="ABADIA"/>
    <s v="ROJAS"/>
    <d v="1956-08-22T00:00:00"/>
    <s v="IZQ949"/>
    <n v="76001"/>
    <s v="CALI"/>
    <n v="76"/>
    <s v="VALLE DEL CAUCA"/>
    <m/>
    <n v="3188332479"/>
    <n v="3117739526"/>
    <m/>
    <m/>
    <m/>
    <s v="08/10/2025"/>
    <n v="10"/>
    <n v="8"/>
    <n v="2017"/>
    <s v="GOL [7] COMFORTLINE MT 1600CC R15"/>
    <s v="CFZP87647"/>
    <s v="9BWAB05U1HP000155"/>
    <n v="9201223"/>
    <s v="VOLKSWAGEN"/>
    <s v="VOLKSWAGEN GOL "/>
    <n v="3.9081618798955615E-2"/>
    <n v="38300000"/>
    <s v="ALLIANZ"/>
    <s v="AUTOMOVIL"/>
    <s v="PARTICULAR"/>
    <n v="0"/>
    <n v="161915599"/>
    <n v="1496826"/>
    <n v="1237837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8335946"/>
    <n v="1088335946"/>
    <s v="F"/>
    <s v="ANGELICA"/>
    <n v="0"/>
    <s v="CIRO"/>
    <s v="MORALES"/>
    <d v="1996-06-21T00:00:00"/>
    <s v="EPW106"/>
    <n v="0"/>
    <s v="DOS QUEBRADAS"/>
    <n v="66"/>
    <s v="RISARALDA"/>
    <m/>
    <n v="3165332085"/>
    <n v="0"/>
    <m/>
    <m/>
    <m/>
    <s v="22/10/2025"/>
    <n v="10"/>
    <n v="22"/>
    <n v="2019"/>
    <s v="2 [2] PRIME MT 1500CC 6AB"/>
    <s v="P540433269"/>
    <s v="3MDDJ2HA6KM205343"/>
    <n v="5601164"/>
    <s v="MAZDA"/>
    <s v="MAZDA 2 "/>
    <n v="4.6934973166368514E-2"/>
    <n v="55900000"/>
    <s v="ALLIANZ"/>
    <s v="AUTOMOVIL"/>
    <s v="PARTICULAR"/>
    <s v="angelicaciro@gmail.com"/>
    <n v="161812665"/>
    <n v="2623665"/>
    <n v="2184760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270156"/>
    <n v="80270156"/>
    <s v="M"/>
    <s v="LUIS"/>
    <s v="CARLOS"/>
    <s v="TORRES"/>
    <s v="RODRIGUEZ"/>
    <d v="1965-11-19T00:00:00"/>
    <s v="IDY317"/>
    <n v="0"/>
    <s v="BOGOTA"/>
    <n v="25"/>
    <s v="BOGOTA"/>
    <m/>
    <n v="3108658608"/>
    <n v="0"/>
    <m/>
    <m/>
    <m/>
    <s v="11/10/2025"/>
    <n v="10"/>
    <n v="11"/>
    <n v="2015"/>
    <s v="JETTA [5] EUROPA TP 2000CC"/>
    <s v="CBP625332"/>
    <s v="3VWDV49M4FM011702"/>
    <n v="9201179"/>
    <s v="VOLKSWAGEN"/>
    <s v="VOLKSWAGEN JETTA "/>
    <n v="4.7885922077922076E-2"/>
    <n v="38500000"/>
    <s v="MAPFRE"/>
    <s v="AUTOMOVIL"/>
    <s v="PARTICULAR"/>
    <s v="gerencia@seilaltda.com"/>
    <n v="161818607"/>
    <n v="1843608"/>
    <n v="1529250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160289"/>
    <n v="8160289"/>
    <s v="M"/>
    <s v="SERGIO"/>
    <s v="ANDRES"/>
    <s v="ALZATE"/>
    <s v="GOMEZ"/>
    <d v="1982-01-22T00:00:00"/>
    <s v="NTW879"/>
    <n v="5266"/>
    <s v="ENVIGADO"/>
    <n v="5"/>
    <s v="ANTIOQUIA"/>
    <m/>
    <n v="3007827676"/>
    <n v="3007827679"/>
    <m/>
    <m/>
    <m/>
    <s v="16/10/2025"/>
    <n v="10"/>
    <n v="16"/>
    <n v="2025"/>
    <s v="KONA [2] LIMITED AT 1600CC 4X2 6"/>
    <s v="G4LLRU436916"/>
    <s v="KMHHB811GSU082302"/>
    <n v="3206138"/>
    <s v="HYUNDAI"/>
    <s v="HYUNDAI KONA "/>
    <n v="1.7735978723404256E-2"/>
    <n v="141000000"/>
    <s v="HDI-LIBERTY"/>
    <s v="CAMIONETAPASAJ"/>
    <s v="PARTICULAR"/>
    <s v="sealzate@yahoo.com"/>
    <n v="161814307"/>
    <n v="2500773"/>
    <n v="2081489.9199999999"/>
    <m/>
    <m/>
    <m/>
    <s v=""/>
    <s v=""/>
    <s v=""/>
    <m/>
    <m/>
    <m/>
    <s v=""/>
    <s v=""/>
    <s v=""/>
    <m/>
    <m/>
    <m/>
    <m/>
    <m/>
    <m/>
    <m/>
    <m/>
    <m/>
    <x v="3"/>
    <s v="COS"/>
  </r>
  <r>
    <n v="39690762"/>
    <n v="39690762"/>
    <s v="F"/>
    <s v="LAURA"/>
    <n v="0"/>
    <s v="DAVILA"/>
    <n v="0"/>
    <d v="1965-02-27T00:00:00"/>
    <s v="UBK026"/>
    <n v="0"/>
    <s v="BOGOTA"/>
    <n v="25"/>
    <s v="BOGOTA"/>
    <m/>
    <n v="3187757950"/>
    <n v="3006514222"/>
    <m/>
    <m/>
    <m/>
    <s v="23/10/2025"/>
    <n v="10"/>
    <n v="23"/>
    <n v="2015"/>
    <s v="FIESTA [7] HATCHBACK TITAN TP 1600CC 5P"/>
    <s v="FM116794"/>
    <s v="3FADP4FJ5FM116794"/>
    <n v="3001137"/>
    <s v="FORD"/>
    <s v="FORD FIESTA "/>
    <n v="3.3937108108108106E-2"/>
    <n v="37000000"/>
    <s v="HDI-LIBERTY"/>
    <s v="AUTOMOVIL"/>
    <s v="PARTICULAR"/>
    <s v="LAURACDAVILA@YAHOO.COM"/>
    <n v="161823878"/>
    <n v="1255673"/>
    <n v="1035187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105014"/>
    <n v="22105014"/>
    <s v="F"/>
    <s v="GLORIA"/>
    <s v="MARIA"/>
    <s v="ARROYAVE"/>
    <s v="ARANGO"/>
    <d v="1964-10-13T00:00:00"/>
    <s v="USY208"/>
    <n v="5001"/>
    <s v="MEDELLIN"/>
    <n v="5"/>
    <s v="ANTIOQUIA"/>
    <m/>
    <n v="3148878841"/>
    <n v="3005467896"/>
    <m/>
    <m/>
    <m/>
    <s v="31/10/2025"/>
    <n v="10"/>
    <n v="31"/>
    <n v="2016"/>
    <s v="CLIO III STYLE CA MT 1200CC AA DA"/>
    <s v="G728Q212863"/>
    <s v="9FBBB8305GM888608"/>
    <n v="8001166"/>
    <s v="RENAULT"/>
    <s v="RENAULT CLIO "/>
    <n v="4.3155047021943574E-2"/>
    <n v="31900000"/>
    <s v="ALLIANZ"/>
    <s v="AUTOMOVIL"/>
    <s v="PARTICULAR"/>
    <s v="gloria_22@hotmail.com"/>
    <n v="161808851"/>
    <n v="1376646"/>
    <n v="1136845.09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1897396"/>
    <n v="1121897396"/>
    <s v="F"/>
    <s v="ANGIE"/>
    <s v="LISET"/>
    <s v="GUAPACHA"/>
    <s v="RODRIGUEZ"/>
    <d v="1993-01-27T00:00:00"/>
    <s v="LIL920"/>
    <n v="50001"/>
    <s v="VILLAVICENCIO"/>
    <n v="50"/>
    <s v="META"/>
    <m/>
    <n v="3004277082"/>
    <n v="0"/>
    <m/>
    <m/>
    <m/>
    <s v="11/10/2025"/>
    <n v="10"/>
    <n v="11"/>
    <n v="2023"/>
    <s v="SANDERO [2] [FL ZEN MT 1600CC 16V A"/>
    <s v="J759Q147424"/>
    <s v="9FB5SR0E5PM385598"/>
    <n v="8001207"/>
    <s v="RENAULT"/>
    <s v="RENAULT SANDERO "/>
    <n v="3.7560688405797099E-2"/>
    <n v="55200000"/>
    <s v="ALLIANZ"/>
    <s v="AUTOMOVIL"/>
    <s v="PARTICULAR"/>
    <s v="lisetguapachapersonal@hotmail.com"/>
    <n v="161915597"/>
    <n v="2073350"/>
    <n v="1722310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430183"/>
    <n v="39430183"/>
    <s v="F"/>
    <s v="MARIA"/>
    <s v="DE LAS MERCE"/>
    <s v="RENDON"/>
    <s v="ARIAS"/>
    <d v="1957-05-20T00:00:00"/>
    <s v="INO816"/>
    <n v="5615"/>
    <s v="RIONEGRO"/>
    <n v="5"/>
    <s v="ANTIOQUIA"/>
    <m/>
    <n v="3128403086"/>
    <n v="0"/>
    <m/>
    <m/>
    <m/>
    <s v="30/10/2025"/>
    <n v="10"/>
    <n v="30"/>
    <n v="2016"/>
    <s v="QASHQAI [3] EXCLUSIVE TP 2000CC 6AB A"/>
    <s v="MR20369892W"/>
    <s v="SJNFBNJ11Z1456684"/>
    <n v="6408115"/>
    <s v="NISSAN"/>
    <s v="NISSAN QASHQAI "/>
    <n v="2.3059547383309759E-2"/>
    <n v="70700000"/>
    <s v="ALLIANZ"/>
    <s v="CAMPERO"/>
    <s v="PARTICULAR"/>
    <s v="elkimer@hotmail.com"/>
    <n v="161897983"/>
    <n v="1630310"/>
    <n v="1350008.18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01115"/>
    <n v="79501115"/>
    <s v="M"/>
    <s v="NELSON"/>
    <s v="AUGUSTO"/>
    <s v="AREVALO"/>
    <s v="MEDINA"/>
    <d v="1969-06-09T00:00:00"/>
    <s v="GMU422"/>
    <n v="0"/>
    <s v="BOGOTA"/>
    <n v="25"/>
    <s v="BOGOTA"/>
    <m/>
    <n v="3005811698"/>
    <n v="0"/>
    <m/>
    <m/>
    <m/>
    <s v="08/10/2025"/>
    <n v="10"/>
    <n v="8"/>
    <n v="2020"/>
    <s v="VITARA GL AT 1600CC 2AB A"/>
    <s v="M16A2323444"/>
    <s v="TSMYD21S6LM751119"/>
    <n v="8806018"/>
    <s v="SUZUKI"/>
    <s v="SUZUKI VITARA "/>
    <n v="2.5820860832137735E-2"/>
    <n v="69700000"/>
    <s v="HDI-LIBERTY"/>
    <s v="CAMIONETAPASAJ"/>
    <s v="PARTICULAR"/>
    <s v="nelsaremb@hotmail.com"/>
    <n v="161905354"/>
    <n v="1799714"/>
    <n v="1492364.74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503144"/>
    <n v="80503144"/>
    <s v="M"/>
    <s v="CARLOS"/>
    <n v="0"/>
    <s v="CABRERA"/>
    <s v="NAVIA"/>
    <d v="1973-07-02T00:00:00"/>
    <s v="IRU412"/>
    <n v="0"/>
    <s v="BOGOTA"/>
    <n v="25"/>
    <s v="BOGOTA"/>
    <m/>
    <n v="3153591687"/>
    <n v="0"/>
    <m/>
    <m/>
    <m/>
    <s v="20/10/2025"/>
    <n v="10"/>
    <n v="20"/>
    <n v="2016"/>
    <s v="4RUNNER [5] SR5 [FL] TP 4000CC 6AB"/>
    <s v="1GRB310187"/>
    <s v="JTEBU4JR5G5325513"/>
    <n v="9008205"/>
    <s v="TOYOTA"/>
    <s v="TOYOTA 4RUNNER "/>
    <n v="1.0954135593220339E-2"/>
    <n v="147500000"/>
    <s v="MAPFRE"/>
    <s v="CAMPERO"/>
    <s v="PARTICULAR"/>
    <s v="carloscn73@gmail.com"/>
    <n v="161930861"/>
    <n v="1615735"/>
    <n v="1337760.63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17330813"/>
    <n v="17330813"/>
    <s v="M"/>
    <s v="MARTIN"/>
    <s v="JULIAN"/>
    <s v="PULIDO"/>
    <s v="CASTRO"/>
    <d v="1965-12-06T00:00:00"/>
    <s v="MTX258"/>
    <n v="5631"/>
    <s v="SABANETA"/>
    <n v="5"/>
    <s v="ANTIOQUIA"/>
    <m/>
    <n v="3104712358"/>
    <n v="0"/>
    <m/>
    <m/>
    <m/>
    <s v="13/10/2025"/>
    <n v="10"/>
    <n v="13"/>
    <n v="2012"/>
    <s v="CRV [4] EX AT 2400CC CT"/>
    <s v="K24Z91074901"/>
    <s v="3HGRM4870CG602680"/>
    <n v="3408049"/>
    <s v="HONDA"/>
    <s v="HONDA CRV "/>
    <n v="3.0962303527336862E-2"/>
    <n v="56700000"/>
    <s v="ALLIANZ"/>
    <s v="CAMPERO"/>
    <s v="PARTICULAR"/>
    <s v="martin.pulido@uniandes.edu.co"/>
    <n v="29934981"/>
    <n v="1755562.61"/>
    <n v="1455262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86636"/>
    <n v="71786636"/>
    <s v="M"/>
    <s v="CAMILO"/>
    <n v="0"/>
    <s v="RESTREPO"/>
    <s v="OCHOA"/>
    <d v="1976-08-16T00:00:00"/>
    <s v="LRO645"/>
    <n v="5001"/>
    <s v="MEDELLIN"/>
    <n v="5"/>
    <s v="ANTIOQUIA"/>
    <m/>
    <n v="3168762887"/>
    <n v="0"/>
    <m/>
    <m/>
    <m/>
    <s v="06/10/2025"/>
    <n v="10"/>
    <n v="6"/>
    <n v="2022"/>
    <s v="VOYAGE COMFORTLINE TP 1600CC 16V 2"/>
    <s v="CWS569209"/>
    <s v="9BWDL45U3NT127879"/>
    <n v="9201276"/>
    <s v="VOLKSWAGEN"/>
    <s v="VOLKSWAGEN VOYAGE "/>
    <n v="3.9286140651801027E-2"/>
    <n v="58300000"/>
    <s v="MAPFRE"/>
    <s v="AUTOMOVIL"/>
    <s v="PARTICULAR"/>
    <n v="0"/>
    <n v="161774869"/>
    <n v="2290382"/>
    <n v="1904691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223652"/>
    <n v="31223652"/>
    <s v="F"/>
    <s v="BEATRIZ"/>
    <n v="0"/>
    <s v="ARANGO"/>
    <s v="MARQUEZ"/>
    <d v="1949-12-10T00:00:00"/>
    <s v="HMR256"/>
    <n v="76001"/>
    <s v="CALI"/>
    <n v="76"/>
    <s v="VALLE DEL CAUCA"/>
    <m/>
    <n v="3175113508"/>
    <n v="3122938531"/>
    <m/>
    <m/>
    <m/>
    <s v="07/10/2025"/>
    <n v="10"/>
    <n v="7"/>
    <n v="2014"/>
    <s v="NOTE SENSE MT 1600CC"/>
    <s v="HR16-796436F"/>
    <s v="3N1CE2CD9ZL173690"/>
    <n v="6401204"/>
    <s v="NISSAN"/>
    <s v="NISSAN NOTE "/>
    <n v="4.242734756097561E-2"/>
    <n v="32800000"/>
    <s v="HDI SEGUROS"/>
    <s v="AUTOMOVIL"/>
    <s v="PARTICULAR"/>
    <s v="beatrizarangodemarquez@gmail.com"/>
    <n v="161946443"/>
    <n v="1391617"/>
    <n v="1149426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557805"/>
    <n v="51557805"/>
    <s v="F"/>
    <s v="GLADYS"/>
    <s v="YOLANDA"/>
    <s v="ONZAGA"/>
    <s v="BENAVIDES"/>
    <d v="1957-11-08T00:00:00"/>
    <s v="RCY039"/>
    <n v="0"/>
    <s v="BOGOTA"/>
    <n v="25"/>
    <s v="BOGOTA"/>
    <m/>
    <n v="3108588430"/>
    <n v="0"/>
    <m/>
    <m/>
    <m/>
    <s v="07/10/2025"/>
    <n v="10"/>
    <n v="7"/>
    <n v="2011"/>
    <s v="NP 300 FRONTIER [1] 2.4L MT 2400CC 4X2 AA 2AB"/>
    <s v="KA24477822A"/>
    <s v="3N6DD23T0ZK874035"/>
    <n v="6421052"/>
    <s v="NISSAN"/>
    <s v="NISSAN NP "/>
    <n v="2.2798411418047882E-2"/>
    <n v="54300000"/>
    <s v="MAPFRE"/>
    <s v="PICKUP DOBLE CABINA"/>
    <s v="PARTICULAR"/>
    <s v="gladysonzaga@gmail.com"/>
    <n v="29925323"/>
    <n v="1237953.74"/>
    <n v="1020297.26"/>
    <m/>
    <m/>
    <m/>
    <n v="29990551"/>
    <n v="1275310.29"/>
    <n v="1051689.32"/>
    <m/>
    <m/>
    <m/>
    <s v=""/>
    <s v=""/>
    <s v=""/>
    <m/>
    <m/>
    <m/>
    <m/>
    <m/>
    <m/>
    <m/>
    <m/>
    <m/>
    <x v="1"/>
    <s v="COS"/>
  </r>
  <r>
    <n v="93341800"/>
    <n v="93341800"/>
    <s v="M"/>
    <s v="RAUL"/>
    <n v="0"/>
    <s v="SANCHEZ"/>
    <s v="TRIANA"/>
    <d v="1978-07-13T00:00:00"/>
    <s v="NLZ588"/>
    <n v="0"/>
    <s v="IBAGUE"/>
    <n v="73"/>
    <s v="TOLIMA"/>
    <m/>
    <n v="3112121821"/>
    <n v="3227306746"/>
    <m/>
    <m/>
    <m/>
    <s v="11/10/2025"/>
    <n v="10"/>
    <n v="11"/>
    <n v="2024"/>
    <s v="PRADO [LC 150] TX-L [FL] [2] TP 2800CC 5P TD TC C"/>
    <s v="1GD9195633"/>
    <s v="JTEBR3FJ7RK318131"/>
    <n v="9008231"/>
    <s v="TOYOTA"/>
    <s v="TOYOTA PRADO "/>
    <n v="1.7109974197247708E-2"/>
    <n v="348800000"/>
    <s v="MAPFRE"/>
    <s v="CAMPERO"/>
    <s v="PARTICULAR"/>
    <s v="hilary33@hotmail.es"/>
    <n v="29945735"/>
    <n v="5967959"/>
    <n v="4995091.5999999996"/>
    <m/>
    <m/>
    <m/>
    <s v=""/>
    <s v=""/>
    <s v=""/>
    <m/>
    <m/>
    <m/>
    <n v="30055633"/>
    <n v="6276785.5899999999"/>
    <n v="5254609.74"/>
    <m/>
    <m/>
    <m/>
    <m/>
    <m/>
    <m/>
    <m/>
    <m/>
    <m/>
    <x v="3"/>
    <s v="COS"/>
  </r>
  <r>
    <n v="20944977"/>
    <n v="20944977"/>
    <s v="F"/>
    <s v="ROSAURA"/>
    <n v="0"/>
    <s v="GARZON"/>
    <s v="RAMIREZ"/>
    <d v="1943-08-20T00:00:00"/>
    <s v="EHR480"/>
    <n v="0"/>
    <s v="BOGOTA"/>
    <n v="25"/>
    <s v="BOGOTA"/>
    <m/>
    <n v="3105853458"/>
    <n v="0"/>
    <m/>
    <m/>
    <m/>
    <s v="12/10/2025"/>
    <n v="10"/>
    <n v="12"/>
    <n v="2020"/>
    <s v="ONIX [FL] LTZ TP 1400CC 5P 2AB ABS"/>
    <s v="JTW007809"/>
    <s v="9BGKT48T0LG107049"/>
    <n v="1601317"/>
    <s v="CHEVROLET"/>
    <s v="CHEVROLET ONIX "/>
    <n v="2.6760618277310924E-2"/>
    <n v="47600000"/>
    <s v="HDI-LIBERTY"/>
    <s v="AUTOMOVIL"/>
    <s v="PARTICULAR"/>
    <s v="fliaraga@gmail.com"/>
    <n v="29948666"/>
    <n v="1273805.43"/>
    <n v="1050424.73"/>
    <m/>
    <m/>
    <m/>
    <n v="30007061"/>
    <n v="1226968.56"/>
    <n v="1011066.02"/>
    <m/>
    <m/>
    <m/>
    <s v=""/>
    <s v=""/>
    <s v=""/>
    <m/>
    <m/>
    <m/>
    <m/>
    <m/>
    <m/>
    <m/>
    <m/>
    <m/>
    <x v="1"/>
    <s v="COS"/>
  </r>
  <r>
    <n v="71668022"/>
    <n v="71668022"/>
    <s v="M"/>
    <s v="DIEGO"/>
    <s v="ALONSO"/>
    <s v="CASTAÃ‘O"/>
    <s v="AGUIRRE"/>
    <d v="1965-06-22T00:00:00"/>
    <s v="LRV735"/>
    <n v="5001"/>
    <s v="MEDELLIN"/>
    <n v="5"/>
    <s v="ANTIOQUIA"/>
    <m/>
    <n v="3136144522"/>
    <n v="3016832465"/>
    <m/>
    <m/>
    <m/>
    <s v="20/10/2025"/>
    <n v="10"/>
    <n v="20"/>
    <n v="2023"/>
    <s v="VITARA GL+ AT 1600CC 2AB A"/>
    <s v="M16A2406998"/>
    <s v="TSMYD21S9PMB31874"/>
    <n v="8806033"/>
    <s v="SUZUKI"/>
    <s v="SUZUKI VITARA "/>
    <n v="4.9055052264808365E-2"/>
    <n v="86100000"/>
    <s v="ALLIANZ"/>
    <s v="CAMIONETAPASAJ"/>
    <s v="PARTICULAR"/>
    <s v="diegoc478@gmail.com"/>
    <n v="161914440"/>
    <n v="4223640"/>
    <n v="3529277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335338"/>
    <n v="32335338"/>
    <s v="F"/>
    <s v="BERENICE"/>
    <s v="DEL SOCORRO"/>
    <s v="GUERRA"/>
    <n v="0"/>
    <d v="1953-10-22T00:00:00"/>
    <s v="JKL728"/>
    <n v="5001"/>
    <s v="MEDELLIN"/>
    <n v="5"/>
    <s v="ANTIOQUIA"/>
    <m/>
    <n v="3113082279"/>
    <n v="0"/>
    <m/>
    <m/>
    <m/>
    <s v="02/10/2025"/>
    <n v="10"/>
    <n v="2"/>
    <n v="2017"/>
    <s v="KOLEOS [2] INTENS TP 2500CC CT TC"/>
    <s v="2TRC707F005573"/>
    <s v="VF1RZG009HC246480"/>
    <n v="8006058"/>
    <s v="RENAULT"/>
    <s v="RENAULT KOLEOS "/>
    <n v="1.9953728323699422E-2"/>
    <n v="69200000"/>
    <s v="MAPFRE"/>
    <s v="CAMIONETAPASAJ"/>
    <s v="PARTICULAR"/>
    <s v="ntemail.2017@gmail.com"/>
    <n v="161936828"/>
    <n v="1380798"/>
    <n v="1140334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22399182"/>
    <n v="22399182"/>
    <s v="F"/>
    <s v="MARIA"/>
    <s v="DEL SOCORRO"/>
    <s v="MONTOYA"/>
    <s v="ROMERO"/>
    <d v="1951-09-08T00:00:00"/>
    <s v="LJL533"/>
    <n v="0"/>
    <s v="BARRANQUILLA"/>
    <n v="8"/>
    <s v="ATLANTICO"/>
    <m/>
    <n v="3013588100"/>
    <n v="0"/>
    <m/>
    <m/>
    <m/>
    <s v="04/10/2025"/>
    <n v="10"/>
    <n v="4"/>
    <n v="2023"/>
    <s v="JOY SEDAN MT 1400CC 4P 2AB ABS"/>
    <s v="MPA022364"/>
    <s v="9BGKH69T0PB160755"/>
    <n v="1601345"/>
    <s v="CHEVROLET"/>
    <s v="CHEVROLET JOY "/>
    <n v="4.1327969351669942E-2"/>
    <n v="50900000"/>
    <s v="SURAMERICANA"/>
    <s v="AUTOMOVIL"/>
    <s v="PARTICULAR"/>
    <n v="0"/>
    <n v="29953333"/>
    <n v="2103593.64"/>
    <n v="1747725.75"/>
    <m/>
    <m/>
    <m/>
    <n v="29980779"/>
    <n v="2308896.2400000002"/>
    <n v="1920248.94"/>
    <m/>
    <m/>
    <m/>
    <s v=""/>
    <s v=""/>
    <s v=""/>
    <m/>
    <m/>
    <m/>
    <m/>
    <m/>
    <m/>
    <m/>
    <m/>
    <m/>
    <x v="0"/>
    <s v="COS"/>
  </r>
  <r>
    <n v="23493482"/>
    <n v="23493482"/>
    <s v="F"/>
    <s v="MARIA"/>
    <s v="EDITH"/>
    <s v="CARO"/>
    <s v="RAMOS"/>
    <d v="1963-11-30T00:00:00"/>
    <s v="GLP740"/>
    <n v="0"/>
    <s v="BOGOTA"/>
    <n v="25"/>
    <s v="BOGOTA"/>
    <m/>
    <n v="3107549399"/>
    <n v="0"/>
    <m/>
    <m/>
    <m/>
    <s v="24/10/2025"/>
    <n v="10"/>
    <n v="24"/>
    <n v="2020"/>
    <s v="ONIX [FL] ACTIV MT 1400CC 5P 2A"/>
    <s v="JTY006862"/>
    <s v="9BGKC48T0LG101062"/>
    <n v="1601331"/>
    <s v="CHEVROLET"/>
    <s v="CHEVROLET ONIX "/>
    <n v="3.2558586065573769E-2"/>
    <n v="48800000"/>
    <s v="EQUIDAD"/>
    <s v="AUTOMOVIL"/>
    <s v="PARTICULAR"/>
    <s v="mariacr63@hotmail.com"/>
    <n v="161938090"/>
    <n v="1588859"/>
    <n v="1315175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20808"/>
    <n v="71620808"/>
    <s v="M"/>
    <s v="RAMON"/>
    <s v="ANTONIO"/>
    <s v="JARAMILLO"/>
    <s v="NARANJO"/>
    <d v="1962-06-18T00:00:00"/>
    <s v="JKK362"/>
    <n v="0"/>
    <s v="BOGOTA"/>
    <n v="25"/>
    <s v="BOGOTA"/>
    <m/>
    <n v="3107676507"/>
    <n v="0"/>
    <m/>
    <m/>
    <m/>
    <s v="03/10/2025"/>
    <n v="10"/>
    <n v="3"/>
    <n v="2016"/>
    <s v="F150 [13] XLT [SCAB] TP 3500CC 4X4"/>
    <s v="GFC16574"/>
    <s v="1FTFX1EG8GFC16574"/>
    <n v="3020094"/>
    <s v="FORD"/>
    <s v="FORD F150 "/>
    <n v="2.3490900974025973E-2"/>
    <n v="123200000"/>
    <s v="ALLIANZ"/>
    <s v="PICKUPSENCILLA"/>
    <s v="PARTICULAR"/>
    <s v="gerencia@reenvasar.co"/>
    <n v="161815843"/>
    <n v="2894079"/>
    <n v="2411999.31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728679"/>
    <n v="32728679"/>
    <s v="F"/>
    <s v="ALEXANDRA"/>
    <s v="LILIANA"/>
    <s v="MUNARRIZ"/>
    <s v="CASTILLO"/>
    <d v="1969-12-21T00:00:00"/>
    <s v="JGM203"/>
    <n v="0"/>
    <s v="BARRANQUILLA"/>
    <n v="8"/>
    <s v="ATLANTICO"/>
    <m/>
    <n v="3174372770"/>
    <n v="0"/>
    <m/>
    <m/>
    <m/>
    <s v="30/10/2025"/>
    <n v="10"/>
    <n v="30"/>
    <n v="2016"/>
    <s v="CRV [4] [FL]  CITY PLUS AT 2400CC 2AB TC"/>
    <s v="K24V22004900"/>
    <s v="3HGRM3830GG602589"/>
    <n v="3406029"/>
    <s v="HONDA"/>
    <s v="HONDA CRV "/>
    <n v="2.6477313932291666E-2"/>
    <n v="76800000"/>
    <s v="HDI-LIBERTY"/>
    <s v="CAMIONETA PASAJEROS"/>
    <s v="PARTICULAR"/>
    <n v="0"/>
    <n v="29971965"/>
    <n v="2033457.71"/>
    <n v="1688787.99"/>
    <m/>
    <m/>
    <m/>
    <s v=""/>
    <s v=""/>
    <s v=""/>
    <m/>
    <m/>
    <m/>
    <n v="30154112"/>
    <n v="2096871.71"/>
    <n v="1742077.07"/>
    <m/>
    <m/>
    <m/>
    <m/>
    <m/>
    <m/>
    <m/>
    <m/>
    <m/>
    <x v="0"/>
    <s v="COS"/>
  </r>
  <r>
    <n v="53116603"/>
    <n v="53116603"/>
    <s v="F"/>
    <s v="MONICA"/>
    <s v="MARCELA"/>
    <s v="FRANCO"/>
    <s v="CARDENAS"/>
    <d v="1986-11-17T00:00:00"/>
    <s v="UUS837"/>
    <n v="0"/>
    <s v="BOGOTA"/>
    <n v="25"/>
    <s v="BOGOTA"/>
    <m/>
    <n v="3192921320"/>
    <n v="3228851026"/>
    <m/>
    <m/>
    <m/>
    <s v="27/10/2025"/>
    <n v="10"/>
    <n v="27"/>
    <n v="2016"/>
    <s v="X TRAIL [T32] EXCLUSIVE TP 2500CC 6AB A"/>
    <s v="QR25273105L"/>
    <s v="JN1JBNT32Z0002487"/>
    <n v="6408114"/>
    <s v="NISSAN"/>
    <s v="NISSAN X "/>
    <n v="2.6365470297029701E-2"/>
    <n v="80800000"/>
    <s v="MAPFRE"/>
    <s v="CAMPERO"/>
    <s v="PARTICULAR"/>
    <s v="admin@sixartmedia.com"/>
    <n v="161806992"/>
    <n v="2130330"/>
    <n v="1770193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510391"/>
    <n v="34510391"/>
    <s v="F"/>
    <s v="ROSSANA"/>
    <n v="0"/>
    <s v="PAZ"/>
    <s v="LAHARENAS"/>
    <d v="1962-04-21T00:00:00"/>
    <s v="LLK783"/>
    <n v="76001"/>
    <s v="CALI"/>
    <n v="76"/>
    <s v="VALLE DEL CAUCA"/>
    <m/>
    <n v="3155708478"/>
    <n v="3017558174"/>
    <m/>
    <m/>
    <m/>
    <s v="25/10/2025"/>
    <n v="10"/>
    <n v="25"/>
    <n v="2023"/>
    <s v="ONIX [2] RS MT 1000CC 5P T"/>
    <s v="L4F221745108"/>
    <s v="9BGED48K0PG159873"/>
    <n v="1601339"/>
    <s v="CHEVROLET"/>
    <s v="CHEVROLET ONIX "/>
    <n v="4.9388449111470112E-2"/>
    <n v="61900000"/>
    <s v="SURAMERICANA"/>
    <s v="AUTOMOVIL"/>
    <s v="PARTICULAR"/>
    <s v="roxanapazla@yahoo.com"/>
    <n v="161905269"/>
    <n v="3057145"/>
    <n v="2549029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16259"/>
    <n v="52916259"/>
    <s v="F"/>
    <s v="SANDY"/>
    <s v="CATALINA"/>
    <s v="NOVA"/>
    <s v="REYES"/>
    <d v="1984-07-29T00:00:00"/>
    <s v="JXM975"/>
    <n v="0"/>
    <s v="BOGOTA"/>
    <n v="25"/>
    <s v="BOGOTA"/>
    <m/>
    <n v="3123879419"/>
    <n v="0"/>
    <m/>
    <m/>
    <m/>
    <s v="04/10/2025"/>
    <n v="10"/>
    <n v="4"/>
    <n v="2021"/>
    <s v="BRONCO SPORT WILDTRAK TP 2000CC T CT TC 4X"/>
    <s v="MRB14982"/>
    <s v="3FMCR9E97MRB14982"/>
    <n v="3006148"/>
    <s v="FORD"/>
    <s v="FORD BRONCO "/>
    <n v="1.8166912443778112E-2"/>
    <n v="133400000"/>
    <s v="EQUIDAD"/>
    <s v="CAMIONETA PASAJEROS"/>
    <s v="PARTICULAR"/>
    <s v="sandycatalinanova@gmail.com"/>
    <n v="29974668"/>
    <n v="2423466.12"/>
    <n v="2016526.15"/>
    <m/>
    <m/>
    <m/>
    <s v=""/>
    <s v=""/>
    <s v=""/>
    <m/>
    <m/>
    <m/>
    <n v="30156848"/>
    <n v="2524820.7000000002"/>
    <n v="2101698.0699999998"/>
    <m/>
    <m/>
    <m/>
    <m/>
    <m/>
    <m/>
    <m/>
    <m/>
    <m/>
    <x v="3"/>
    <s v="COS"/>
  </r>
  <r>
    <n v="94377016"/>
    <n v="94377016"/>
    <s v="M"/>
    <s v="JAIR"/>
    <n v="0"/>
    <s v="MOSQUERA"/>
    <s v="TRIVIÃ‘O"/>
    <d v="1972-11-26T00:00:00"/>
    <s v="WDL199"/>
    <n v="76001"/>
    <s v="CALI"/>
    <n v="76"/>
    <s v="VALLE DEL CAUCA"/>
    <m/>
    <n v="3164957331"/>
    <n v="3164857331"/>
    <m/>
    <m/>
    <m/>
    <s v="31/10/2025"/>
    <n v="10"/>
    <n v="31"/>
    <n v="2020"/>
    <s v="CAPTUR ZEN MT 2000CC"/>
    <s v="F4RE412C158639"/>
    <s v="93YRHACA2LJ852372"/>
    <n v="8006055"/>
    <s v="RENAULT"/>
    <s v="RENAULT CAPTUR "/>
    <n v="2.541063492063492E-2"/>
    <n v="63000000"/>
    <s v="HDI-LIBERTY"/>
    <s v="CAMIONETAPASAJ"/>
    <s v="PARTICULAR"/>
    <s v="jamoti_26@hotmail.com"/>
    <n v="161913185"/>
    <n v="1600870"/>
    <n v="1325268.62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879443"/>
    <n v="43879443"/>
    <s v="F"/>
    <s v="MARIA"/>
    <s v="ISABEL"/>
    <s v="GALLEGO"/>
    <s v="BEUTH"/>
    <d v="1982-10-13T00:00:00"/>
    <s v="JIV728"/>
    <n v="5001"/>
    <s v="MEDELLIN"/>
    <n v="5"/>
    <s v="ANTIOQUIA"/>
    <m/>
    <n v="3168346318"/>
    <n v="0"/>
    <m/>
    <m/>
    <m/>
    <s v="04/10/2026"/>
    <n v="10"/>
    <n v="4"/>
    <n v="2017"/>
    <s v="ESCAPE [3] [FL] TITANIUM TP 2000CC 4X4"/>
    <s v="H1C05519"/>
    <s v="WF0CP6B95H1C05519"/>
    <n v="3008059"/>
    <s v="FORD"/>
    <s v="FORD ESCAPE "/>
    <n v="4.3320698324022348E-2"/>
    <n v="71600000"/>
    <s v="BOLIVAR"/>
    <s v="CAMPERO"/>
    <s v="PARTICULAR"/>
    <s v="mariaisabel.gallego@gmail.com"/>
    <n v="161933880"/>
    <n v="3101762"/>
    <n v="2586522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7571326"/>
    <n v="1057571326"/>
    <s v="M"/>
    <s v="CRISTIAN"/>
    <s v="MIGUEL"/>
    <s v="QUINTERO"/>
    <s v="PEREZ"/>
    <d v="1986-02-24T00:00:00"/>
    <s v="DQN615"/>
    <n v="0"/>
    <s v="BOGOTA"/>
    <n v="25"/>
    <s v="BOGOTA"/>
    <m/>
    <n v="3132254939"/>
    <n v="0"/>
    <m/>
    <m/>
    <m/>
    <s v="14/10/2025"/>
    <n v="10"/>
    <n v="14"/>
    <n v="2017"/>
    <s v="3 [3] GRAND TOURING TP 2000CC CT TC"/>
    <s v="PE40534424"/>
    <s v="3MZBN4478HM203251"/>
    <n v="5601143"/>
    <s v="MAZDA"/>
    <s v="MAZDA 3 "/>
    <n v="2.6614603886397609E-2"/>
    <n v="66900000"/>
    <s v="ALLIANZ"/>
    <s v="AUTOMOVIL"/>
    <s v="PARTICULAR"/>
    <n v="0"/>
    <n v="161804374"/>
    <n v="1780517"/>
    <n v="1476232.7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582162"/>
    <n v="41582162"/>
    <s v="F"/>
    <s v="MARIA"/>
    <s v="CECILIA DEL"/>
    <s v="LUNA"/>
    <s v="OSORNO"/>
    <d v="1952-08-15T00:00:00"/>
    <s v="JMW392"/>
    <n v="0"/>
    <s v="BOGOTA"/>
    <n v="25"/>
    <s v="BOGOTA"/>
    <m/>
    <n v="3152950942"/>
    <n v="0"/>
    <m/>
    <m/>
    <m/>
    <s v="21/10/2025"/>
    <n v="10"/>
    <n v="21"/>
    <n v="2020"/>
    <s v="4RUNNER [5] SR5 [FL] TP 4000CC 6AB"/>
    <s v="1GRC168951"/>
    <s v="JTEBU4JR3L5821128"/>
    <n v="9008205"/>
    <s v="TOYOTA"/>
    <s v="TOYOTA 4RUNNER "/>
    <n v="1.5054219875180028E-2"/>
    <n v="208300000"/>
    <s v="SBS"/>
    <s v="CAMPERO"/>
    <s v="PARTICULAR"/>
    <s v="lunaosorno@yahoo.com"/>
    <n v="161806212"/>
    <n v="3135794"/>
    <n v="2615121.13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303508"/>
    <n v="79303508"/>
    <s v="M"/>
    <s v="GERMAN"/>
    <n v="0"/>
    <s v="ORTIZ"/>
    <s v="QUINTERO"/>
    <d v="1964-05-09T00:00:00"/>
    <s v="LNL963"/>
    <n v="0"/>
    <s v="BOGOTA"/>
    <n v="25"/>
    <s v="BOGOTA"/>
    <m/>
    <n v="3186230111"/>
    <n v="0"/>
    <m/>
    <m/>
    <m/>
    <s v="17/10/2025"/>
    <n v="10"/>
    <n v="17"/>
    <n v="2023"/>
    <s v="VITARA GL ALL GRIP MT 1600CC 2AB A"/>
    <s v="M16A2401581"/>
    <s v="TSMYE21S9PMB35243"/>
    <n v="8808038"/>
    <s v="SUZUKI"/>
    <s v="SUZUKI VITARA "/>
    <n v="2.4778274285714285E-2"/>
    <n v="87500000"/>
    <s v="MAPFRE"/>
    <s v="CAMPERO"/>
    <s v="PARTICULAR"/>
    <s v="gortizq@hotmail.com"/>
    <n v="161905295"/>
    <n v="2168099"/>
    <n v="1801931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92100"/>
    <n v="71792100"/>
    <s v="M"/>
    <s v="VICTOR"/>
    <s v="DANIEL"/>
    <s v="AGUIRRE"/>
    <s v="DOMINGUEZ"/>
    <d v="1978-04-29T00:00:00"/>
    <s v="NGV672"/>
    <n v="5001"/>
    <s v="MEDELLIN"/>
    <n v="5"/>
    <s v="ANTIOQUIA"/>
    <m/>
    <n v="3147402867"/>
    <n v="0"/>
    <m/>
    <m/>
    <m/>
    <s v="31/10/2025"/>
    <n v="10"/>
    <n v="31"/>
    <n v="2024"/>
    <s v="CX30 TOURING MHEV [F TP 2000CC 7AB R"/>
    <s v="PE40792149"/>
    <s v="3MVDM2W7ARL301450"/>
    <n v="5606127"/>
    <s v="MAZDA"/>
    <s v="MAZDA CX30 "/>
    <n v="3.7571415012942193E-2"/>
    <n v="115900000"/>
    <s v="SURAMERICANA"/>
    <s v="CAMIONETAPASAJ"/>
    <s v="PARTICULAR"/>
    <n v="0"/>
    <n v="161811897"/>
    <n v="4354527"/>
    <n v="3639266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66246"/>
    <n v="70566246"/>
    <s v="M"/>
    <s v="LUIS"/>
    <s v="FERNANDO"/>
    <s v="RESTREPO"/>
    <s v="GIRALDO"/>
    <d v="1966-02-08T00:00:00"/>
    <s v="LRQ249"/>
    <n v="5266"/>
    <s v="ENVIGADO"/>
    <n v="5"/>
    <s v="ANTIOQUIA"/>
    <m/>
    <n v="3137338573"/>
    <n v="0"/>
    <m/>
    <m/>
    <m/>
    <s v="20/10/2025"/>
    <n v="10"/>
    <n v="20"/>
    <n v="2023"/>
    <s v="C4 [3] CACTUS SHINE TP 1600CC T 5P 6AB A"/>
    <s v="10FJC22912946"/>
    <s v="935035GYVPB510456"/>
    <n v="1806037"/>
    <s v="CITROEN"/>
    <s v="CITROEN C4 "/>
    <n v="2.6415092211404728E-2"/>
    <n v="71900000"/>
    <s v="SURAMERICANA"/>
    <s v="CAMIONETA PASAJEROS"/>
    <s v="PARTICULAR"/>
    <s v="restrepoluisfernando@gmail.com"/>
    <n v="29942847"/>
    <n v="1899245.13"/>
    <n v="1576004.31"/>
    <m/>
    <m/>
    <m/>
    <s v=""/>
    <s v=""/>
    <s v=""/>
    <m/>
    <m/>
    <m/>
    <n v="30054373"/>
    <n v="2649340.14"/>
    <n v="2206336.25"/>
    <m/>
    <m/>
    <m/>
    <m/>
    <m/>
    <m/>
    <m/>
    <m/>
    <m/>
    <x v="1"/>
    <s v="COS"/>
  </r>
  <r>
    <n v="79558584"/>
    <n v="79558584"/>
    <s v="M"/>
    <s v="GERMAN"/>
    <n v="0"/>
    <s v="VEGA"/>
    <s v="FLORIDO"/>
    <d v="1970-10-20T00:00:00"/>
    <s v="KOZ324"/>
    <n v="0"/>
    <s v="BOGOTA"/>
    <n v="25"/>
    <s v="BOGOTA"/>
    <m/>
    <n v="3005013211"/>
    <n v="3108772266"/>
    <m/>
    <m/>
    <m/>
    <s v="28/10/2025"/>
    <n v="10"/>
    <n v="28"/>
    <n v="2022"/>
    <s v="STEPWAY [2] [FL] ZEN MT 1600CC 16V AA 4AB"/>
    <s v="J759Q080461"/>
    <s v="9FB5SR0EGNM083091"/>
    <n v="8001208"/>
    <s v="RENAULT"/>
    <s v="RENAULT STEPWAY "/>
    <n v="2.0740796075085322E-2"/>
    <n v="58600000"/>
    <s v="MAPFRE"/>
    <s v="AUTOMOVIL"/>
    <s v="PARTICULAR"/>
    <s v="GERMANVEGAFLORIDO70@GMAIL.COM"/>
    <n v="29928877"/>
    <n v="1215410.6499999999"/>
    <n v="1001353.49"/>
    <m/>
    <m/>
    <m/>
    <n v="29994087"/>
    <n v="1215641.7"/>
    <n v="1001547.65"/>
    <m/>
    <m/>
    <m/>
    <s v=""/>
    <s v=""/>
    <s v=""/>
    <m/>
    <m/>
    <m/>
    <m/>
    <m/>
    <m/>
    <m/>
    <m/>
    <m/>
    <x v="1"/>
    <s v="COS"/>
  </r>
  <r>
    <n v="79345528"/>
    <n v="79345528"/>
    <s v="M"/>
    <s v="JOHN"/>
    <s v="BYRON"/>
    <s v="BERNAL"/>
    <s v="SAAVEDRA"/>
    <d v="1964-08-03T00:00:00"/>
    <s v="IMX095"/>
    <n v="0"/>
    <s v="SANTA MARTA"/>
    <n v="47"/>
    <s v="MAGDALENA"/>
    <m/>
    <n v="3157473057"/>
    <n v="3157473056"/>
    <m/>
    <m/>
    <m/>
    <s v="15/10/2025"/>
    <n v="10"/>
    <n v="15"/>
    <n v="2016"/>
    <s v="STEPWAY [2] EXPRESSION / ZE MT 1600CC AA 16"/>
    <s v="2842Q031912"/>
    <s v="9FB5SRC9GGM170211"/>
    <n v="8001176"/>
    <s v="RENAULT"/>
    <s v="RENAULT STEPWAY "/>
    <n v="3.2148533333333333E-2"/>
    <n v="37500000"/>
    <s v="BOLIVAR"/>
    <s v="AUTOMOVIL"/>
    <s v="PARTICULAR"/>
    <s v="electroherramientasjp@hotmail.com"/>
    <n v="161906986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210542"/>
    <n v="1014210542"/>
    <s v="F"/>
    <s v="IVONNE"/>
    <s v="NATALIA"/>
    <s v="BARRIOS"/>
    <s v="ROLDAN"/>
    <d v="1989-08-23T00:00:00"/>
    <s v="LPQ597"/>
    <n v="25430"/>
    <s v="MADRID"/>
    <n v="25"/>
    <s v="CUNDINAMARCA"/>
    <m/>
    <n v="3505038784"/>
    <n v="3505038785"/>
    <m/>
    <m/>
    <m/>
    <s v="06/10/2025"/>
    <n v="10"/>
    <n v="6"/>
    <n v="2023"/>
    <s v="KWID [FL] ICONIC MT 1000CC 12V 4"/>
    <s v="B4DA426Q014253"/>
    <s v="93YRBB000PJ368275"/>
    <n v="8001216"/>
    <s v="RENAULT"/>
    <s v="RENAULT KWID "/>
    <n v="3.2542224824355974E-2"/>
    <n v="42700000"/>
    <s v="MAPFRE"/>
    <s v="AUTOMOVIL"/>
    <s v="PARTICULAR"/>
    <s v="codykarba@hotmail.com"/>
    <n v="161900176"/>
    <n v="1389553"/>
    <n v="1147691.60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3643164"/>
    <n v="1113643164"/>
    <s v="F"/>
    <s v="ANA"/>
    <s v="MARIA"/>
    <s v="SEPULVEDA"/>
    <s v="SALGADO"/>
    <d v="1989-10-10T00:00:00"/>
    <s v="NML862"/>
    <n v="76520"/>
    <s v="PALMIRA"/>
    <n v="76"/>
    <s v="VALLE DEL CAUCA"/>
    <m/>
    <n v="3174433599"/>
    <n v="0"/>
    <m/>
    <m/>
    <m/>
    <s v="17/10/2025"/>
    <n v="10"/>
    <n v="17"/>
    <n v="2023"/>
    <s v="YARIS CROSS XLS HYBRID TP 1500CC 8AB 4"/>
    <s v="M15ABJ74145"/>
    <s v="JTDKBABB9PA204551"/>
    <n v="9006182"/>
    <s v="TOYOTA"/>
    <s v="TOYOTA YARIS "/>
    <n v="3.2925571549534294E-2"/>
    <n v="118100000"/>
    <s v="BOLIVAR"/>
    <s v="CAMIONETAPASAJ"/>
    <s v="PARTICULAR"/>
    <s v="anamariass1010@gmail.com"/>
    <n v="161817046"/>
    <n v="3888510"/>
    <n v="3247655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8623"/>
    <n v="7168623"/>
    <s v="M"/>
    <s v="EDGAR"/>
    <s v="MAURICIO"/>
    <s v="ARIAS"/>
    <s v="GONZALEZ"/>
    <d v="1974-09-21T00:00:00"/>
    <s v="JTV543"/>
    <n v="50001"/>
    <s v="VILLAVICENCIO"/>
    <n v="50"/>
    <s v="META"/>
    <m/>
    <n v="3133978152"/>
    <n v="0"/>
    <m/>
    <m/>
    <m/>
    <s v="12/10/2025"/>
    <n v="10"/>
    <n v="12"/>
    <n v="2022"/>
    <s v="STEPWAY [2] [FL ZEN MT 1600CC 16V A"/>
    <s v="J759Q080440"/>
    <s v="9FB5SR0EGNM083228"/>
    <n v="8001208"/>
    <s v="RENAULT"/>
    <s v="RENAULT STEPWAY "/>
    <n v="3.0669334470989761E-2"/>
    <n v="58600000"/>
    <s v="MAPFRE"/>
    <s v="AUTOMOVIL"/>
    <s v="PARTICULAR"/>
    <s v="maurozg21@gmail.com"/>
    <n v="161948951"/>
    <n v="1797223"/>
    <n v="1490271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70888"/>
    <n v="52470888"/>
    <s v="F"/>
    <s v="CLAUDIA"/>
    <s v="PATRICIA"/>
    <s v="MALDONADO"/>
    <s v="LARA"/>
    <d v="1977-05-17T00:00:00"/>
    <s v="NLS394"/>
    <n v="0"/>
    <s v="BOGOTA"/>
    <n v="25"/>
    <s v="BOGOTA"/>
    <m/>
    <n v="3118043835"/>
    <n v="0"/>
    <m/>
    <m/>
    <m/>
    <s v="12/10/2025"/>
    <n v="10"/>
    <n v="12"/>
    <n v="2025"/>
    <s v="ARKANA ESPRIT ALPINE AT 1300CC T 4X2"/>
    <s v="H5HE490N362003"/>
    <s v="VF1RJL005SC509409"/>
    <n v="8006096"/>
    <s v="RENAULT"/>
    <s v="RENAULT ARKANA "/>
    <n v="1.7081111111111109E-2"/>
    <n v="125100000"/>
    <s v="MAPFRE"/>
    <s v="CAMIONETAPASAJ"/>
    <s v="PARTICULAR"/>
    <s v="cpmaldonado@gmail.com"/>
    <n v="161914727"/>
    <n v="2136847"/>
    <n v="1775670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358903"/>
    <n v="19358903"/>
    <s v="M"/>
    <s v="JAIRO"/>
    <s v="ADOLFO"/>
    <s v="ARIAS"/>
    <s v="RAMOS"/>
    <d v="1959-04-03T00:00:00"/>
    <s v="HBV956"/>
    <n v="0"/>
    <s v="BOGOTA"/>
    <n v="25"/>
    <s v="BOGOTA"/>
    <m/>
    <n v="3153379028"/>
    <n v="0"/>
    <m/>
    <m/>
    <m/>
    <s v="18/10/2025"/>
    <n v="10"/>
    <n v="18"/>
    <n v="2013"/>
    <s v="ORLANDO LT TP 2400CC CT"/>
    <s v="LEA121046020"/>
    <s v="KL1PM9CT1DK000572"/>
    <n v="1606225"/>
    <s v="CHEVROLET"/>
    <s v="CHEVROLET ORLANDO "/>
    <n v="3.2840855614973262E-2"/>
    <n v="37400000"/>
    <s v="SBS"/>
    <s v="CAMIONETAPASAJ"/>
    <s v="PARTICULAR"/>
    <s v="jaariasramos@gmail.com"/>
    <n v="161864593"/>
    <n v="1228248"/>
    <n v="1012141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48008"/>
    <n v="19248008"/>
    <s v="M"/>
    <s v="CARLOS"/>
    <s v="FELIPE"/>
    <s v="PULIDO"/>
    <s v="JORDAN"/>
    <d v="1959-08-09T00:00:00"/>
    <s v="FYK791"/>
    <n v="0"/>
    <s v="CHIA"/>
    <n v="25"/>
    <s v="CUNDINAMARCA"/>
    <m/>
    <n v="3003047698"/>
    <n v="0"/>
    <m/>
    <m/>
    <m/>
    <s v="05/10/2025"/>
    <n v="10"/>
    <n v="5"/>
    <n v="2020"/>
    <s v="WRV EX TP 1500CC 4X2 6"/>
    <s v="L15Z90500533"/>
    <s v="93HGH8840LZ500478"/>
    <n v="3406034"/>
    <s v="HONDA"/>
    <s v="HONDA WRV "/>
    <n v="2.5692241379310345E-2"/>
    <n v="69600000"/>
    <s v="HDI-LIBERTY"/>
    <s v="CAMIONETAPASAJ"/>
    <s v="PARTICULAR"/>
    <s v="pulidomorgan@hotmail.com"/>
    <n v="161810687"/>
    <n v="1788180"/>
    <n v="1482672.3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165382"/>
    <n v="31165382"/>
    <s v="F"/>
    <s v="LILIANA"/>
    <n v="0"/>
    <s v="ORTIZ"/>
    <s v="DE LA CRUZ"/>
    <d v="1963-10-04T00:00:00"/>
    <s v="EHS504"/>
    <n v="76520"/>
    <s v="PALMIRA"/>
    <n v="76"/>
    <s v="VALLE DEL CAUCA"/>
    <m/>
    <n v="3133973498"/>
    <n v="3182407060"/>
    <m/>
    <m/>
    <m/>
    <s v="13/10/2025"/>
    <n v="10"/>
    <n v="13"/>
    <n v="2017"/>
    <s v="GRAND VITARA [3 SZ GLX SPORT AT 2400CC 5P 4X"/>
    <s v="J24B1315555"/>
    <s v="JS3TD04V9H4102619"/>
    <n v="8808033"/>
    <s v="SUZUKI"/>
    <s v="SUZUKI GRAND "/>
    <n v="2.9829038461538462E-2"/>
    <n v="62400000"/>
    <s v="ALLIANZ"/>
    <s v="CAMPERO"/>
    <s v="PARTICULAR"/>
    <n v="0"/>
    <n v="161822663"/>
    <n v="1861332"/>
    <n v="1544144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578919"/>
    <n v="4578919"/>
    <s v="M"/>
    <s v="CESAR"/>
    <s v="AUGUSTO"/>
    <s v="VILLEGAS"/>
    <s v="RESTREPO"/>
    <d v="1955-11-18T00:00:00"/>
    <s v="HJW426"/>
    <n v="66682"/>
    <s v="SANTA ROSA DE CABAL"/>
    <n v="66"/>
    <s v="RISARALDA"/>
    <m/>
    <n v="3165346601"/>
    <n v="0"/>
    <m/>
    <m/>
    <m/>
    <s v="25/10/2025"/>
    <n v="10"/>
    <n v="25"/>
    <n v="2013"/>
    <s v="SENTRA B13 MT 1600CC 16V D"/>
    <s v="GA16706936Z"/>
    <s v="3N1EB31S5ZK758104"/>
    <n v="6401046"/>
    <s v="NISSAN"/>
    <s v="NISSAN SENTRA "/>
    <n v="4.5839163498098856E-2"/>
    <n v="26300000"/>
    <s v="HDI-LIBERTY"/>
    <s v="AUTOMOVIL"/>
    <s v="PARTICULAR"/>
    <s v="cesar.villegas.r@hotmail.com"/>
    <n v="161907814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98596"/>
    <n v="39698596"/>
    <s v="F"/>
    <s v="DORIS"/>
    <s v="OLIVA"/>
    <s v="RUEDA"/>
    <s v="QUINTERO"/>
    <d v="1963-02-17T00:00:00"/>
    <s v="HTN450"/>
    <n v="0"/>
    <s v="BOGOTA"/>
    <n v="25"/>
    <s v="BOGOTA"/>
    <m/>
    <n v="3153746985"/>
    <n v="0"/>
    <m/>
    <m/>
    <m/>
    <s v="06/10/2025"/>
    <n v="10"/>
    <n v="6"/>
    <n v="2014"/>
    <s v="MARCH [FL] ADVANCE AT 1600CC 2AB A"/>
    <s v="HR16734958H"/>
    <s v="3N1CK3CD2ZL369937"/>
    <n v="6401209"/>
    <s v="NISSAN"/>
    <s v="NISSAN MARCH "/>
    <n v="3.4822913165266103E-2"/>
    <n v="35700000"/>
    <s v="ALLIANZ"/>
    <s v="AUTOMOVIL"/>
    <s v="PARTICULAR"/>
    <s v="dorqto@gmail.com"/>
    <n v="161832652"/>
    <n v="1243178"/>
    <n v="1024687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5781631"/>
    <n v="65781631"/>
    <s v="F"/>
    <s v="LUZ"/>
    <s v="ELENA"/>
    <s v="BAUTISTA"/>
    <s v="ESPITIA"/>
    <d v="1977-05-14T00:00:00"/>
    <s v="MBS719"/>
    <n v="0"/>
    <s v="BOGOTA"/>
    <n v="25"/>
    <s v="BOGOTA"/>
    <m/>
    <n v="3123787956"/>
    <n v="0"/>
    <m/>
    <m/>
    <m/>
    <s v="03/10/2025"/>
    <n v="10"/>
    <n v="3"/>
    <n v="2012"/>
    <s v="DURANGO [3]  CREW TP 3600CC V6 AWD 7PS"/>
    <s v="1C4RDJDG9CC114025"/>
    <s v="1C4RDJDG9CC114025"/>
    <n v="2408005"/>
    <s v="DODGE"/>
    <s v="DODGE DURANGO "/>
    <n v="3.1575097285067875E-2"/>
    <n v="66300000"/>
    <s v="SURAMERICANA"/>
    <s v="CAMPERO"/>
    <s v="PARTICULAR"/>
    <s v="lebespitia@gmail.com"/>
    <n v="29923343"/>
    <n v="2093428.95"/>
    <n v="1739183.99"/>
    <m/>
    <m/>
    <m/>
    <n v="29988586"/>
    <n v="2612675.37"/>
    <n v="2175525.52"/>
    <m/>
    <m/>
    <m/>
    <s v=""/>
    <s v=""/>
    <s v=""/>
    <m/>
    <m/>
    <m/>
    <m/>
    <m/>
    <m/>
    <m/>
    <m/>
    <m/>
    <x v="0"/>
    <s v="COS"/>
  </r>
  <r>
    <n v="43571512"/>
    <n v="43571512"/>
    <s v="F"/>
    <s v="ISABEL"/>
    <s v="CRISTINA"/>
    <s v="AGUILAR"/>
    <s v="VALENCIA"/>
    <d v="1972-05-27T00:00:00"/>
    <s v="KTZ931"/>
    <n v="0"/>
    <s v="BOGOTA"/>
    <n v="25"/>
    <s v="BOGOTA"/>
    <m/>
    <n v="3154346487"/>
    <n v="3154346648"/>
    <m/>
    <m/>
    <m/>
    <s v="22/10/2025"/>
    <n v="10"/>
    <n v="22"/>
    <n v="2022"/>
    <s v="STONIC VIBRANT HYBRID MT 1000CC T 6AB"/>
    <s v="G3LFMP060119"/>
    <s v="KNADA817AN6558051"/>
    <n v="4601301"/>
    <s v="KIA"/>
    <s v="KIA STONIC "/>
    <n v="4.3558856767411301E-2"/>
    <n v="76100000"/>
    <s v="SURAMERICANA"/>
    <s v="AUTOMOVIL"/>
    <s v="PARTICULAR"/>
    <s v="isaguilarvalencia@gmail.com"/>
    <n v="161904229"/>
    <n v="3314829"/>
    <n v="2765570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2895146"/>
    <n v="1082895146"/>
    <s v="M"/>
    <s v="JORGE"/>
    <s v="ELIECER"/>
    <s v="ROSADO"/>
    <s v="PEREZ"/>
    <d v="1989-03-01T00:00:00"/>
    <s v="LWY754"/>
    <n v="0"/>
    <s v="BOGOTA"/>
    <n v="25"/>
    <s v="BOGOTA"/>
    <m/>
    <n v="3105809883"/>
    <n v="3044411457"/>
    <m/>
    <m/>
    <m/>
    <s v="09/10/2025"/>
    <n v="10"/>
    <n v="9"/>
    <n v="2023"/>
    <s v="RIO EMOTION [FL] MT 1400CC 4P R1"/>
    <s v="G4LCNE708924"/>
    <s v="3KPA241AAPE531359"/>
    <n v="4601306"/>
    <s v="KIA"/>
    <s v="KIA RIO "/>
    <n v="3.9876902927580893E-2"/>
    <n v="64900000"/>
    <s v="MAPFRE"/>
    <s v="AUTOMOVIL"/>
    <s v="PARTICULAR"/>
    <s v="jorgerosado70@gmail.com"/>
    <n v="161810330"/>
    <n v="2588011"/>
    <n v="2154799.52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8079250"/>
    <n v="78079250"/>
    <s v="M"/>
    <s v="JORGE"/>
    <s v="LUIS"/>
    <s v="LÃ“PEZ"/>
    <s v="BOTERO"/>
    <d v="1984-11-05T00:00:00"/>
    <s v="GJL915"/>
    <n v="8758"/>
    <s v="SOLEDAD"/>
    <n v="8"/>
    <s v="ATLANTICO"/>
    <m/>
    <n v="3205317664"/>
    <n v="3016004634"/>
    <m/>
    <m/>
    <m/>
    <s v="07/10/2025"/>
    <n v="10"/>
    <n v="7"/>
    <n v="2020"/>
    <s v="SANDERO [2] INTENS / AT AT 1600CC AA 16"/>
    <s v="2845Q021079"/>
    <s v="9FB5SRC9BLM899889"/>
    <n v="8001178"/>
    <s v="RENAULT"/>
    <s v="RENAULT SANDERO "/>
    <n v="4.6646128364389236E-2"/>
    <n v="48300000"/>
    <s v="SBS"/>
    <s v="AUTOMOVIL"/>
    <s v="PARTICULAR"/>
    <s v="jorge.lopez9250@correo.policia.gov.co"/>
    <n v="161909586"/>
    <n v="2253008"/>
    <n v="1873283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91329"/>
    <n v="51891329"/>
    <s v="F"/>
    <s v="GLORIA"/>
    <n v="0"/>
    <s v="MELO"/>
    <n v="0"/>
    <d v="1968-02-06T00:00:00"/>
    <s v="NLR314"/>
    <n v="0"/>
    <s v="BOGOTA"/>
    <n v="25"/>
    <s v="BOGOTA"/>
    <m/>
    <n v="3152066003"/>
    <n v="3175132372"/>
    <m/>
    <m/>
    <m/>
    <s v="02/10/2025"/>
    <n v="10"/>
    <n v="2"/>
    <n v="2024"/>
    <s v="ESCAPE [4] ACTIVE AT 2500CC 4X2"/>
    <s v="RUB03727"/>
    <s v="1FMCU0GZ3RUB03727"/>
    <n v="3006163"/>
    <s v="FORD"/>
    <s v="FORD ESCAPE "/>
    <n v="2.0488152173913043E-2"/>
    <n v="138000000"/>
    <s v="HDI-LIBERTY"/>
    <s v="CAMIONETAPASAJ"/>
    <s v="PARTICULAR"/>
    <n v="0"/>
    <n v="161814459"/>
    <n v="2827365"/>
    <n v="2355937.04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336592"/>
    <n v="24336592"/>
    <s v="F"/>
    <s v="JULIANA"/>
    <n v="0"/>
    <s v="SALGADO"/>
    <s v="SERNA"/>
    <d v="1985-01-11T00:00:00"/>
    <s v="GTS214"/>
    <n v="76001"/>
    <s v="CALI"/>
    <n v="76"/>
    <s v="VALLE DEL CAUCA"/>
    <m/>
    <n v="3043819785"/>
    <n v="3006933945"/>
    <m/>
    <m/>
    <m/>
    <s v="25/10/2025"/>
    <n v="10"/>
    <n v="25"/>
    <n v="2021"/>
    <s v="CX30 GRAND TOURING TP 2000CC 7AB R"/>
    <s v="PE40694085"/>
    <s v="3MVDM2W7AML105855"/>
    <n v="5606101"/>
    <s v="MAZDA"/>
    <s v="MAZDA CX30 "/>
    <n v="3.8078268215417106E-2"/>
    <n v="94700000"/>
    <s v="MAPFRE"/>
    <s v="CAMIONETAPASAJ"/>
    <s v="PARTICULAR"/>
    <s v="julyss@me.com"/>
    <n v="161909450"/>
    <n v="3606012"/>
    <n v="3010262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1575830"/>
    <n v="21575830"/>
    <s v="F"/>
    <s v="MARIA"/>
    <s v="PATRICIA"/>
    <s v="URIBE"/>
    <s v="PUERTA"/>
    <d v="1962-01-05T00:00:00"/>
    <s v="FSW377"/>
    <n v="5001"/>
    <s v="MEDELLIN"/>
    <n v="5"/>
    <s v="ANTIOQUIA"/>
    <m/>
    <n v="3217595096"/>
    <n v="3128503274"/>
    <m/>
    <m/>
    <m/>
    <s v="05/10/2025"/>
    <n v="10"/>
    <n v="5"/>
    <n v="2019"/>
    <s v="SANDERO [2] EXPRESSION MT 1600CC 8V AA"/>
    <s v="2845Q018713"/>
    <s v="9FB5SRC9BKM631984"/>
    <n v="8001190"/>
    <s v="RENAULT"/>
    <s v="RENAULT SANDERO "/>
    <n v="4.1918797953964193E-2"/>
    <n v="39100000"/>
    <s v="ALLIANZ"/>
    <s v="AUTOMOVIL"/>
    <s v="PARTICULAR"/>
    <s v="juribepp@gmail.com"/>
    <n v="161794460"/>
    <n v="1639025"/>
    <n v="1357332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705473"/>
    <n v="98705473"/>
    <s v="M"/>
    <s v="JUAN"/>
    <s v="DAVID"/>
    <s v="JIMENEZ"/>
    <s v="HERNANDEZ"/>
    <d v="1983-11-30T00:00:00"/>
    <s v="JOM666"/>
    <n v="5088"/>
    <s v="BELLO"/>
    <n v="5"/>
    <s v="ANTIOQUIA"/>
    <m/>
    <n v="3003673103"/>
    <n v="3342064630"/>
    <m/>
    <m/>
    <m/>
    <s v="30/10/2025"/>
    <n v="10"/>
    <n v="30"/>
    <n v="2022"/>
    <s v="XL7 GLX MT 1500CC 2AB A"/>
    <s v="K15BT1263483"/>
    <s v="MHYNC22S1NJ102640"/>
    <n v="8806023"/>
    <s v="SUZUKI"/>
    <s v="SUZUKI XL7 "/>
    <n v="4.3361601830663614E-2"/>
    <n v="87400000"/>
    <s v="SURAMERICANA"/>
    <s v="CAMIONETAPASAJ"/>
    <s v="PARTICULAR"/>
    <s v="juandjimenez20@yahoo.es"/>
    <n v="161813449"/>
    <n v="3789804"/>
    <n v="3164709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367916"/>
    <n v="71367916"/>
    <s v="M"/>
    <s v="PABLO"/>
    <s v="ANDRES"/>
    <s v="GIRALDO"/>
    <s v="GIRALDO"/>
    <d v="1983-10-11T00:00:00"/>
    <s v="LRW024"/>
    <n v="5001"/>
    <s v="MEDELLIN"/>
    <n v="5"/>
    <s v="ANTIOQUIA"/>
    <m/>
    <n v="3148898619"/>
    <n v="0"/>
    <m/>
    <m/>
    <m/>
    <s v="27/10/2025"/>
    <n v="10"/>
    <n v="27"/>
    <n v="2022"/>
    <s v="FORTUNER [2] [F 2.4L SR TP 2400CC TD 7A"/>
    <s v="2GDD056785"/>
    <s v="8AJCB3GS8N2434516"/>
    <n v="9006173"/>
    <s v="TOYOTA"/>
    <s v="TOYOTA FORTUNER "/>
    <n v="2.6730675287356322E-2"/>
    <n v="208800000"/>
    <s v="MAPFRE"/>
    <s v="CAMIONETAPASAJ"/>
    <s v="PARTICULAR"/>
    <s v="pabloferreteria@hotmail.com"/>
    <n v="161909645"/>
    <n v="5581365"/>
    <n v="4670222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216623"/>
    <n v="71216623"/>
    <s v="M"/>
    <s v="JUAN"/>
    <s v="CARLOS"/>
    <s v="HERRERA"/>
    <s v="HERRERA"/>
    <d v="1979-06-04T00:00:00"/>
    <s v="DSN873"/>
    <n v="5001"/>
    <s v="MEDELLIN"/>
    <n v="5"/>
    <s v="ANTIOQUIA"/>
    <m/>
    <n v="3246157534"/>
    <n v="3113413996"/>
    <m/>
    <m/>
    <m/>
    <s v="10/10/2025"/>
    <n v="10"/>
    <n v="10"/>
    <n v="2019"/>
    <s v="DUSTER [FL] DYNAMIQUE/INTEN MT 2000CC 4X4"/>
    <s v="E410C132933"/>
    <s v="9FBHSR5B3KM275616"/>
    <n v="8008014"/>
    <s v="RENAULT"/>
    <s v="RENAULT DUSTER "/>
    <n v="4.9621260364842455E-2"/>
    <n v="60300000"/>
    <s v="ALLIANZ"/>
    <s v="CAMPERO"/>
    <s v="PARTICULAR"/>
    <s v="saimond1979@gmail.com"/>
    <n v="161917280"/>
    <n v="2992162"/>
    <n v="2494421.7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358288"/>
    <n v="41358288"/>
    <s v="F"/>
    <s v="AMALIA"/>
    <n v="0"/>
    <s v="BOTERO"/>
    <s v="QUINTERO"/>
    <d v="1943-07-23T00:00:00"/>
    <s v="UGV986"/>
    <n v="63001"/>
    <s v="ARMENIA"/>
    <n v="63"/>
    <s v="QUINDIO"/>
    <m/>
    <n v="3148642585"/>
    <n v="3155388084"/>
    <m/>
    <m/>
    <m/>
    <s v="04/10/2025"/>
    <n v="10"/>
    <n v="4"/>
    <n v="2015"/>
    <s v="MARCH [FL]  SENSE AT 1600CC 2AB"/>
    <s v="HR16836941J"/>
    <s v="3N1CK3CD7ZL376334"/>
    <n v="6401216"/>
    <s v="NISSAN"/>
    <s v="NISSAN MARCH "/>
    <n v="3.3772537777777778E-2"/>
    <n v="36000000"/>
    <s v="SURAMERICANA"/>
    <s v="AUTOMOVIL"/>
    <s v="PARTICULAR"/>
    <s v="leuviahamy@gmail.com"/>
    <n v="29973927"/>
    <n v="1215811.3600000001"/>
    <n v="1001690.22"/>
    <m/>
    <m/>
    <m/>
    <n v="30013729"/>
    <n v="1437785.05"/>
    <n v="1188222.73"/>
    <m/>
    <m/>
    <m/>
    <s v=""/>
    <s v=""/>
    <s v=""/>
    <m/>
    <m/>
    <m/>
    <m/>
    <m/>
    <m/>
    <m/>
    <m/>
    <m/>
    <x v="0"/>
    <s v="COS"/>
  </r>
  <r>
    <n v="51559275"/>
    <n v="51559275"/>
    <s v="F"/>
    <s v="LUZ"/>
    <s v="MARINA"/>
    <s v="MENDOZA"/>
    <s v="GARZON"/>
    <d v="1960-08-15T00:00:00"/>
    <s v="JDX497"/>
    <n v="0"/>
    <s v="BOGOTA"/>
    <n v="25"/>
    <s v="BOGOTA"/>
    <m/>
    <n v="3132039754"/>
    <n v="0"/>
    <m/>
    <m/>
    <m/>
    <s v="21/10/2025"/>
    <n v="10"/>
    <n v="21"/>
    <n v="2017"/>
    <s v="PICANTO ION R 1.25 MT 1200CC SA"/>
    <s v="G4LAGP072097"/>
    <s v="KNABX512AHT347035"/>
    <n v="4601216"/>
    <s v="KIA"/>
    <s v="KIA PICANTO "/>
    <n v="3.80311797752809E-2"/>
    <n v="35600000"/>
    <s v="ALLIANZ"/>
    <s v="AUTOMOVIL"/>
    <s v="PARTICULAR"/>
    <s v="contabilidad@supervisa.co"/>
    <n v="161810748"/>
    <n v="1353910"/>
    <n v="1117739.40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525969"/>
    <n v="63525969"/>
    <s v="F"/>
    <s v="MARYBEL"/>
    <n v="0"/>
    <s v="LIZARAZO"/>
    <s v="LAGUADO"/>
    <d v="1982-03-05T00:00:00"/>
    <s v="HFO915"/>
    <n v="0"/>
    <s v="BOGOTA"/>
    <n v="25"/>
    <s v="BOGOTA"/>
    <m/>
    <n v="3124319199"/>
    <n v="3123099401"/>
    <m/>
    <m/>
    <m/>
    <s v="30/10/2025"/>
    <n v="10"/>
    <n v="30"/>
    <n v="2017"/>
    <s v="SPARK [2] LIFE MT 1000CC AA"/>
    <s v="B10S1160810073"/>
    <s v="9GAMM6107HB016584"/>
    <n v="1601282"/>
    <s v="CHEVROLET"/>
    <s v="CHEVROLET SPARK "/>
    <n v="4.5597499999999999E-2"/>
    <n v="27200000"/>
    <s v="ALLIANZ"/>
    <s v="AUTOMOVIL"/>
    <s v="PARTICULAR"/>
    <s v="marybelizarazolaguado@gmail.com"/>
    <n v="161810074"/>
    <n v="1240252"/>
    <n v="1022228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365791"/>
    <n v="16365791"/>
    <s v="M"/>
    <s v="DIEGO"/>
    <s v="FERNANDO"/>
    <s v="TASCON"/>
    <s v="ESCOBAR"/>
    <d v="1968-01-01T00:00:00"/>
    <s v="IIQ884"/>
    <n v="76001"/>
    <s v="CALI"/>
    <n v="76"/>
    <s v="VALLE DEL CAUCA"/>
    <m/>
    <n v="3003049449"/>
    <n v="3107569431"/>
    <m/>
    <m/>
    <m/>
    <s v="03/10/2025"/>
    <n v="10"/>
    <n v="3"/>
    <n v="2015"/>
    <s v="CAPTIVA SPORT AT 2400CC 5P 4X"/>
    <s v="CFS595036"/>
    <s v="3GNAL7EK2FS595036"/>
    <n v="1606211"/>
    <s v="CHEVROLET"/>
    <s v="CHEVROLET CAPTIVA "/>
    <n v="4.8464550408719345E-2"/>
    <n v="36700000"/>
    <s v="SURAMERICANA"/>
    <s v="CAMIONETAPASAJ"/>
    <s v="PARTICULAR"/>
    <s v="ferni87@gmail.com"/>
    <n v="161916983"/>
    <n v="1778649"/>
    <n v="1474662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33713"/>
    <n v="3133713"/>
    <s v="M"/>
    <s v="MICHEL"/>
    <s v="ANDREY"/>
    <s v="TELLEZ"/>
    <s v="AGUDELO"/>
    <d v="1984-01-17T00:00:00"/>
    <s v="RMV073"/>
    <n v="0"/>
    <s v="BOGOTA"/>
    <n v="25"/>
    <s v="BOGOTA"/>
    <m/>
    <n v="3102236560"/>
    <n v="0"/>
    <m/>
    <m/>
    <m/>
    <s v="02/10/2025"/>
    <n v="10"/>
    <n v="2"/>
    <n v="2011"/>
    <s v="CAPTIVA SPORT AT 2400CC 5P 4X"/>
    <s v="CBS686194"/>
    <s v="3GNAL7EC0BS686194"/>
    <n v="1606213"/>
    <s v="CHEVROLET"/>
    <s v="CHEVROLET CAPTIVA "/>
    <n v="4.2219064516129029E-2"/>
    <n v="31000000"/>
    <s v="SBS"/>
    <s v="CAMIONETAPASAJ"/>
    <s v="PARTICULAR"/>
    <s v="tellez1784@gmail.com"/>
    <n v="161929623"/>
    <n v="1308791"/>
    <n v="1079824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74420"/>
    <n v="19374420"/>
    <s v="M"/>
    <s v="JHON"/>
    <s v="JAIRO"/>
    <s v="GONZALEZ"/>
    <s v="JIMENEZ"/>
    <d v="1956-08-13T00:00:00"/>
    <s v="JDS757"/>
    <n v="0"/>
    <s v="BOGOTA"/>
    <n v="25"/>
    <s v="BOGOTA"/>
    <m/>
    <n v="3158083924"/>
    <n v="0"/>
    <m/>
    <m/>
    <m/>
    <s v="24/10/2025"/>
    <n v="10"/>
    <n v="24"/>
    <n v="2017"/>
    <s v="LOGAN [2] PRIVILEGE / INT MT 1600CC AA 16"/>
    <s v="2842Q065279"/>
    <s v="9FB4SRC94HM471600"/>
    <n v="8001171"/>
    <s v="RENAULT"/>
    <s v="RENAULT LOGAN "/>
    <n v="3.1118041237113401E-2"/>
    <n v="38800000"/>
    <s v="MAPFRE"/>
    <s v="AUTOMOVIL"/>
    <s v="PARTICULAR"/>
    <s v="jjgonzalezj@yahoo.com"/>
    <n v="161844678"/>
    <n v="1207380"/>
    <n v="994605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343454"/>
    <n v="52343454"/>
    <s v="F"/>
    <s v="MARCELA"/>
    <s v="DEL PILAR"/>
    <s v="TORRES"/>
    <s v="ORJUELA"/>
    <d v="1976-02-20T00:00:00"/>
    <s v="KXV226"/>
    <n v="0"/>
    <s v="BOGOTA"/>
    <n v="25"/>
    <s v="BOGOTA"/>
    <m/>
    <n v="3173718178"/>
    <n v="3142373292"/>
    <m/>
    <m/>
    <m/>
    <s v="09/10/2025"/>
    <n v="10"/>
    <n v="9"/>
    <n v="2023"/>
    <s v="VITARA GL MT 1600CC 2AB A"/>
    <s v="M16A2392127"/>
    <s v="TSMYD21SXPMB02576"/>
    <n v="8806019"/>
    <s v="SUZUKI"/>
    <s v="SUZUKI VITARA "/>
    <n v="1.6376937738246507E-2"/>
    <n v="78700000"/>
    <s v="MAPFRE"/>
    <s v="CAMIONETAPASAJ"/>
    <s v="PARTICULAR"/>
    <s v="alfredomartinez4088@gmail.com"/>
    <n v="161810173"/>
    <n v="1288865"/>
    <n v="1063079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740209"/>
    <n v="41740209"/>
    <s v="F"/>
    <s v="MARIA"/>
    <s v="ELENA"/>
    <s v="RAMIREZ"/>
    <s v="OSSA"/>
    <d v="1957-05-14T00:00:00"/>
    <s v="LFO138"/>
    <n v="5001"/>
    <s v="MEDELLIN"/>
    <n v="5"/>
    <s v="ANTIOQUIA"/>
    <m/>
    <n v="3245565141"/>
    <n v="3143283529"/>
    <m/>
    <m/>
    <m/>
    <s v="09/10/2025"/>
    <n v="10"/>
    <n v="9"/>
    <n v="2025"/>
    <s v="SPORTAGE [5] NQ5 VIBRANT TP 2000CC 4X2"/>
    <s v="G4NLRH007860"/>
    <s v="U5YPV81DBSL309930"/>
    <n v="4606154"/>
    <s v="KIA"/>
    <s v="KIA SPORTAGE "/>
    <n v="2.7083451766513056E-2"/>
    <n v="130200000"/>
    <s v="HDI-LIBERTY"/>
    <s v="CAMIONETA PASAJEROS"/>
    <s v="PARTICULAR"/>
    <n v="0"/>
    <n v="29951531"/>
    <n v="3526265.42"/>
    <n v="2943248.25"/>
    <m/>
    <m/>
    <m/>
    <s v=""/>
    <s v=""/>
    <s v=""/>
    <m/>
    <m/>
    <m/>
    <n v="30030809"/>
    <n v="4215908.5"/>
    <n v="3522780.25"/>
    <m/>
    <m/>
    <m/>
    <m/>
    <m/>
    <m/>
    <m/>
    <m/>
    <m/>
    <x v="0"/>
    <s v="COS"/>
  </r>
  <r>
    <n v="80114669"/>
    <n v="80114669"/>
    <s v="M"/>
    <s v="DIEGO"/>
    <s v="ERNESTO"/>
    <s v="DIAZ"/>
    <s v="RODRIGUEZ"/>
    <d v="1982-01-03T00:00:00"/>
    <s v="EDY754"/>
    <n v="0"/>
    <s v="BOGOTA"/>
    <n v="25"/>
    <s v="BOGOTA"/>
    <m/>
    <n v="3013421553"/>
    <n v="3112395561"/>
    <m/>
    <m/>
    <m/>
    <s v="05/10/2025"/>
    <n v="10"/>
    <n v="5"/>
    <n v="2018"/>
    <s v="PASSAT [7] HIGHLINE TP 2500CC 6AB ABS"/>
    <s v="CCC335525"/>
    <s v="1VWBX7A36JC000085"/>
    <n v="9201238"/>
    <s v="VOLKSWAGEN"/>
    <s v="VOLKSWAGEN PASSAT "/>
    <n v="2.7928654519774013E-2"/>
    <n v="70800000"/>
    <s v="HDI SEGUROS"/>
    <s v="AUTOMOVIL"/>
    <s v="PARTICULAR"/>
    <s v="CAROD1311@GMAIL.COM"/>
    <n v="29970055"/>
    <n v="1977348.74"/>
    <n v="1641637.6"/>
    <m/>
    <m/>
    <m/>
    <s v=""/>
    <s v=""/>
    <s v=""/>
    <m/>
    <m/>
    <m/>
    <n v="30152212"/>
    <n v="2561254.9700000002"/>
    <n v="2132315.1"/>
    <m/>
    <m/>
    <m/>
    <m/>
    <m/>
    <m/>
    <m/>
    <m/>
    <m/>
    <x v="1"/>
    <s v="COS"/>
  </r>
  <r>
    <n v="79647592"/>
    <n v="79647592"/>
    <s v="M"/>
    <s v="JUAN"/>
    <s v="MANUEL"/>
    <s v="SANCHEZ"/>
    <s v="CESPEDES"/>
    <d v="1975-04-10T00:00:00"/>
    <s v="JXU552"/>
    <n v="0"/>
    <s v="BOGOTA"/>
    <n v="25"/>
    <s v="BOGOTA"/>
    <m/>
    <n v="3112172889"/>
    <n v="0"/>
    <m/>
    <m/>
    <m/>
    <s v="08/10/2025"/>
    <n v="10"/>
    <n v="8"/>
    <n v="2022"/>
    <s v="CX30 GRAND TOURING L TP 2500CC 7AB R"/>
    <s v="PY40361589"/>
    <s v="3MVDM2WLANL114471"/>
    <n v="5606103"/>
    <s v="MAZDA"/>
    <s v="MAZDA CX30 "/>
    <n v="1.7388258122743683E-2"/>
    <n v="110800000"/>
    <s v="ALLIANZ"/>
    <s v="CAMIONETAPASAJ"/>
    <s v="PARTICULAR"/>
    <s v="jmsanchezcespedes@gmail.com"/>
    <n v="161915983"/>
    <n v="1926619"/>
    <n v="1599007.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4082536"/>
    <n v="74082536"/>
    <s v="M"/>
    <s v="EULICES"/>
    <n v="0"/>
    <s v="GIL"/>
    <s v="ALVAREZ"/>
    <d v="1984-01-11T00:00:00"/>
    <s v="LQT762"/>
    <n v="0"/>
    <s v="BOGOTA"/>
    <n v="25"/>
    <s v="BOGOTA"/>
    <m/>
    <n v="3143829966"/>
    <n v="0"/>
    <m/>
    <m/>
    <m/>
    <s v="18/10/2025"/>
    <n v="10"/>
    <n v="18"/>
    <n v="2023"/>
    <s v="CX5 [2] GRAND TOURING CARBON TP 2500CC 6AB R19 TC"/>
    <s v="PY21973760"/>
    <s v="JM7KF4WLAP0788942"/>
    <n v="5606108"/>
    <s v="MAZDA"/>
    <s v="MAZDA CX5 "/>
    <n v="2.1204517216828481E-2"/>
    <n v="154500000"/>
    <s v="ALLIANZ"/>
    <s v="CAMIONETA PASAJEROS"/>
    <s v="PARTICULAR"/>
    <n v="0"/>
    <n v="29975913"/>
    <n v="3276097.91"/>
    <n v="2733023.45"/>
    <m/>
    <m/>
    <m/>
    <s v=""/>
    <s v=""/>
    <s v=""/>
    <m/>
    <m/>
    <m/>
    <n v="30158124"/>
    <n v="2880250"/>
    <n v="2400378.15"/>
    <m/>
    <m/>
    <m/>
    <m/>
    <m/>
    <m/>
    <m/>
    <m/>
    <m/>
    <x v="0"/>
    <s v="COS"/>
  </r>
  <r>
    <n v="1088255212"/>
    <n v="1088255212"/>
    <s v="F"/>
    <s v="LINA"/>
    <s v="MARIA"/>
    <s v="CEPEDA"/>
    <s v="HENAO"/>
    <d v="1987-11-13T00:00:00"/>
    <s v="NGV815"/>
    <n v="66001"/>
    <s v="PEREIRA"/>
    <n v="66"/>
    <s v="RISARALDA"/>
    <m/>
    <n v="3144781013"/>
    <n v="0"/>
    <m/>
    <m/>
    <m/>
    <s v="16/10/2025"/>
    <n v="10"/>
    <n v="16"/>
    <n v="2024"/>
    <s v="CX5 [2] [FL] TOURING TP 2500CC 6AB R"/>
    <s v="PE21899175"/>
    <s v="JM7KF2W7AR0901797"/>
    <n v="5606106"/>
    <s v="MAZDA"/>
    <s v="MAZDA CX5 "/>
    <n v="2.0706254709871891E-2"/>
    <n v="132700000"/>
    <s v="ALLIANZ"/>
    <s v="CAMIONETAPASAJ"/>
    <s v="PARTICULAR"/>
    <s v="linamcepeda@gmail.com"/>
    <n v="161837434"/>
    <n v="2747720"/>
    <n v="2289008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6101461"/>
    <n v="1016101461"/>
    <s v="F"/>
    <s v="ANA"/>
    <s v="VALERIA"/>
    <s v="DUQUE"/>
    <s v="ALBORNOZ"/>
    <d v="1998-04-09T00:00:00"/>
    <s v="NIO909"/>
    <n v="0"/>
    <s v="BOGOTA"/>
    <n v="25"/>
    <s v="BOGOTA"/>
    <m/>
    <n v="3504693294"/>
    <n v="3112151936"/>
    <m/>
    <m/>
    <m/>
    <s v="26/10/2025"/>
    <n v="10"/>
    <n v="26"/>
    <n v="2024"/>
    <s v="2 [2] [FL] GRAND TOURING L TP 1500CC 6AB T"/>
    <s v="P540645923"/>
    <s v="3MDDJ2SAARM411662"/>
    <n v="5601200"/>
    <s v="MAZDA"/>
    <s v="MAZDA 2 "/>
    <n v="3.9339908045977014E-2"/>
    <n v="87000000"/>
    <s v="ALLIANZ"/>
    <s v="AUTOMOVIL"/>
    <s v="PARTICULAR"/>
    <s v="Anaduque9888@gmail.com"/>
    <n v="161817319"/>
    <n v="3422572"/>
    <n v="2856110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567858"/>
    <n v="30567858"/>
    <s v="F"/>
    <s v="DIANA"/>
    <s v="DEL SOCORRO"/>
    <s v="HOYOS"/>
    <s v="GUERRA"/>
    <d v="1967-06-29T00:00:00"/>
    <s v="IUT448"/>
    <n v="0"/>
    <s v="MONTERIA"/>
    <n v="0"/>
    <s v="CÃ“RDOBA"/>
    <m/>
    <n v="3114291971"/>
    <n v="3114291967"/>
    <m/>
    <m/>
    <m/>
    <s v="22/10/2025"/>
    <n v="10"/>
    <n v="22"/>
    <n v="2018"/>
    <s v="QASHQAI [3] EXCLUSIVE TP 2000CC 6AB A"/>
    <s v="MR20481166W"/>
    <s v="SJNFBNJ11ZZ074917"/>
    <n v="6408115"/>
    <s v="NISSAN"/>
    <s v="NISSAN QASHQAI "/>
    <n v="3.3585466830466829E-2"/>
    <n v="81400000"/>
    <s v="PREVISORA"/>
    <s v="CAMPERO"/>
    <s v="PARTICULAR"/>
    <s v="dianahg2008@gmail.com"/>
    <n v="161814394"/>
    <n v="2733857"/>
    <n v="2277359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1875483"/>
    <n v="1121875483"/>
    <s v="F"/>
    <s v="NARDA"/>
    <s v="MILAGRO"/>
    <s v="MURILLO"/>
    <s v="RODRIGUEZ"/>
    <d v="1991-03-21T00:00:00"/>
    <s v="FJS573"/>
    <n v="50001"/>
    <s v="VILLAVICENCIO"/>
    <n v="50"/>
    <s v="META"/>
    <m/>
    <n v="3202012903"/>
    <n v="0"/>
    <m/>
    <m/>
    <m/>
    <s v="10/10/2025"/>
    <n v="10"/>
    <n v="10"/>
    <n v="2019"/>
    <s v="SANDERO [2] INTENS / AT AT 1600CC AA 16V 2AB"/>
    <s v="2845Q017545"/>
    <s v="9FB5SRC9BKM481178"/>
    <n v="8001178"/>
    <s v="RENAULT"/>
    <s v="RENAULT SANDERO "/>
    <n v="4.1266621052631576E-2"/>
    <n v="45600000"/>
    <s v="MAPFRE"/>
    <s v="AUTOMOVIL"/>
    <s v="PARTICULAR"/>
    <s v="nardam211@hotmail.com"/>
    <n v="29972989"/>
    <n v="1881757.92"/>
    <n v="1561309.18"/>
    <m/>
    <m/>
    <m/>
    <n v="30012797"/>
    <n v="3922526.99"/>
    <n v="3276241.17"/>
    <m/>
    <m/>
    <m/>
    <s v=""/>
    <s v=""/>
    <s v=""/>
    <m/>
    <m/>
    <m/>
    <m/>
    <m/>
    <m/>
    <m/>
    <m/>
    <m/>
    <x v="0"/>
    <s v="COS"/>
  </r>
  <r>
    <n v="1129577560"/>
    <n v="1129577560"/>
    <s v="F"/>
    <s v="SINDY"/>
    <s v="JHOANA"/>
    <s v="MORA"/>
    <s v="FLOREZ"/>
    <d v="1987-05-22T00:00:00"/>
    <s v="NFN921"/>
    <n v="5001"/>
    <s v="MEDELLIN"/>
    <n v="5"/>
    <s v="ANTIOQUIA"/>
    <m/>
    <n v="3012510099"/>
    <n v="0"/>
    <m/>
    <m/>
    <m/>
    <s v="11/10/2025"/>
    <n v="10"/>
    <n v="11"/>
    <n v="2024"/>
    <s v="COROLLA CROSS SE-G HYBRID TP 1800CC 7AB 4X2 CT"/>
    <s v="2ZR2V38728"/>
    <s v="9BRKZAAG8R0665637"/>
    <n v="9006179"/>
    <s v="TOYOTA"/>
    <s v="TOYOTA COROLLA "/>
    <n v="2.6467972348484848E-2"/>
    <n v="132000000"/>
    <s v="MAPFRE"/>
    <s v="CAMIONETA PASAJEROS"/>
    <s v="PARTICULAR"/>
    <s v="jhoanamora22@gmail.com"/>
    <n v="29928695"/>
    <n v="3493772.35"/>
    <n v="2915943.15"/>
    <m/>
    <m/>
    <m/>
    <s v=""/>
    <s v=""/>
    <s v=""/>
    <m/>
    <m/>
    <m/>
    <n v="30043885"/>
    <n v="13325359.26"/>
    <n v="11177780.890000001"/>
    <m/>
    <m/>
    <m/>
    <m/>
    <m/>
    <m/>
    <m/>
    <m/>
    <m/>
    <x v="0"/>
    <s v="COS"/>
  </r>
  <r>
    <n v="60293075"/>
    <n v="60293075"/>
    <s v="F"/>
    <s v="MARLENE"/>
    <n v="0"/>
    <s v="HERNANDEZ"/>
    <s v="MEJIA"/>
    <d v="1962-01-22T00:00:00"/>
    <s v="LIX433"/>
    <n v="54405"/>
    <s v="LOS PATIOS"/>
    <n v="54"/>
    <s v="NORTE DE SANTANDER"/>
    <m/>
    <n v="3007411893"/>
    <n v="3177044646"/>
    <m/>
    <m/>
    <m/>
    <s v="21/10/2025"/>
    <n v="10"/>
    <n v="21"/>
    <n v="2023"/>
    <s v="JOY SEDAN MT 1400CC 4P 2A"/>
    <s v="MPA020639"/>
    <s v="9BGKH69T0PB152373"/>
    <n v="1601345"/>
    <s v="CHEVROLET"/>
    <s v="CHEVROLET JOY "/>
    <n v="3.1155854616895875E-2"/>
    <n v="50900000"/>
    <s v="ALLIANZ"/>
    <s v="AUTOMOVIL"/>
    <s v="PARTICULAR"/>
    <n v="0"/>
    <n v="161899725"/>
    <n v="1585833"/>
    <n v="1312632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67636"/>
    <n v="42867636"/>
    <s v="F"/>
    <s v="MARIA"/>
    <s v="ELENA"/>
    <s v="JARAMILLO"/>
    <s v="RENDON"/>
    <d v="1956-08-12T00:00:00"/>
    <s v="JYR714"/>
    <n v="5266"/>
    <s v="ENVIGADO"/>
    <n v="5"/>
    <s v="ANTIOQUIA"/>
    <m/>
    <n v="3136491768"/>
    <n v="0"/>
    <m/>
    <m/>
    <m/>
    <s v="10/10/2025"/>
    <n v="10"/>
    <n v="10"/>
    <n v="2022"/>
    <s v="STEPWAY [2] [FL] INTENS TP 1600CC 16V AA 4AB"/>
    <s v="J759Q050288"/>
    <s v="9FB5SR4DXNM872439"/>
    <n v="8001211"/>
    <s v="RENAULT"/>
    <s v="RENAULT STEPWAY "/>
    <n v="2.4295306625577811E-2"/>
    <n v="64900000"/>
    <s v="SURAMERICANA"/>
    <s v="AUTOMOVIL"/>
    <s v="PARTICULAR"/>
    <s v="mhjaramillo@gmail.com"/>
    <n v="29951541"/>
    <n v="1576765.4"/>
    <n v="1305012.94"/>
    <m/>
    <m/>
    <m/>
    <n v="29978971"/>
    <n v="1364114.04"/>
    <n v="1126314.32"/>
    <m/>
    <m/>
    <m/>
    <s v=""/>
    <s v=""/>
    <s v=""/>
    <m/>
    <m/>
    <m/>
    <m/>
    <m/>
    <m/>
    <m/>
    <m/>
    <m/>
    <x v="1"/>
    <s v="COS"/>
  </r>
  <r>
    <n v="64552381"/>
    <n v="64552381"/>
    <s v="F"/>
    <s v="MARTA"/>
    <s v="CECILIA"/>
    <s v="ZAPATA"/>
    <s v="TUIRAN"/>
    <d v="1965-11-07T00:00:00"/>
    <s v="HJV161"/>
    <n v="0"/>
    <s v="BOGOTA"/>
    <n v="25"/>
    <s v="BOGOTA"/>
    <m/>
    <n v="3123224600"/>
    <n v="3115896386"/>
    <m/>
    <m/>
    <m/>
    <s v="08/10/2026"/>
    <n v="10"/>
    <n v="8"/>
    <n v="2014"/>
    <s v="CAPTIVA SPORT AT 2400CC 5P 4X"/>
    <s v="CES502823"/>
    <s v="3GNAL7EK2ES502823"/>
    <n v="1606221"/>
    <s v="CHEVROLET"/>
    <s v="CHEVROLET CAPTIVA "/>
    <n v="3.6415994065281898E-2"/>
    <n v="33700000"/>
    <s v="BOLIVAR"/>
    <s v="CAMIONETAPASAJ"/>
    <s v="PARTICULAR"/>
    <s v="marticozapata64@gmail.con"/>
    <n v="161813305"/>
    <n v="1227219"/>
    <n v="1011276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316394"/>
    <n v="52316394"/>
    <s v="F"/>
    <s v="ARELIZ"/>
    <n v="0"/>
    <s v="GARCIA"/>
    <s v="MARTINEZ"/>
    <d v="1976-10-21T00:00:00"/>
    <s v="JMR486"/>
    <n v="0"/>
    <s v="BOGOTA"/>
    <n v="25"/>
    <s v="BOGOTA"/>
    <m/>
    <n v="3144428164"/>
    <n v="3214787774"/>
    <m/>
    <m/>
    <m/>
    <s v="12/10/2025"/>
    <n v="10"/>
    <n v="12"/>
    <n v="2021"/>
    <s v="STEPWAY [2] [FL] INTENS MT 1600CC 16V AA 4AB"/>
    <s v="J759Q018977"/>
    <s v="9FB5SR0EGMM426317"/>
    <n v="8001210"/>
    <s v="RENAULT"/>
    <s v="RENAULT STEPWAY "/>
    <n v="2.1054484343434345E-2"/>
    <n v="59400000"/>
    <s v="HDI-LIBERTY"/>
    <s v="AUTOMOVIL"/>
    <s v="PARTICULAR"/>
    <s v="arelizgarciamar@hotmail.com"/>
    <n v="29975881"/>
    <n v="1250636.3700000001"/>
    <n v="1030954.93"/>
    <m/>
    <m/>
    <m/>
    <n v="30015657"/>
    <n v="1217557.1200000001"/>
    <n v="1003157.24"/>
    <m/>
    <m/>
    <m/>
    <s v=""/>
    <s v=""/>
    <s v=""/>
    <m/>
    <m/>
    <m/>
    <m/>
    <m/>
    <m/>
    <m/>
    <m/>
    <m/>
    <x v="1"/>
    <s v="COS"/>
  </r>
  <r>
    <n v="75070119"/>
    <n v="75070119"/>
    <s v="M"/>
    <s v="WILSON"/>
    <s v="HUMBERTO"/>
    <s v="SALGADO"/>
    <s v="CAÃ‘ON"/>
    <d v="1973-02-08T00:00:00"/>
    <s v="HHS256"/>
    <n v="17001"/>
    <s v="MANIZALES"/>
    <n v="17"/>
    <s v="CALDAS"/>
    <m/>
    <n v="3122888379"/>
    <n v="0"/>
    <m/>
    <m/>
    <m/>
    <s v="21/10/2025"/>
    <n v="10"/>
    <n v="21"/>
    <n v="2014"/>
    <s v="LOGAN F.II ENTRY [FAMILIER MT 1400CC SA"/>
    <s v="A710UK78641"/>
    <s v="9FBLSRACDEM978108"/>
    <n v="8001134"/>
    <s v="RENAULT"/>
    <s v="RENAULT LOGAN "/>
    <n v="4.3795555555555553E-2"/>
    <n v="27900000"/>
    <s v="BOLIVAR"/>
    <s v="AUTOMOVIL"/>
    <s v="PARTICULAR"/>
    <s v="wisal16@hotmail.com"/>
    <n v="161902557"/>
    <n v="1221896"/>
    <n v="1006803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592783"/>
    <n v="71592783"/>
    <s v="M"/>
    <s v="JUAN"/>
    <s v="FERNANDO"/>
    <s v="URIBE"/>
    <s v="VELEZ"/>
    <d v="1960-11-30T00:00:00"/>
    <s v="ISS306"/>
    <n v="5001"/>
    <s v="MEDELLIN"/>
    <n v="5"/>
    <s v="ANTIOQUIA"/>
    <m/>
    <n v="3006568348"/>
    <n v="3105172828"/>
    <m/>
    <m/>
    <m/>
    <s v="14/10/2025"/>
    <n v="10"/>
    <n v="14"/>
    <n v="2016"/>
    <s v="TUCSON IX 35 STYLE TP 2000CC 4X2 C"/>
    <s v="G4NAFU000527"/>
    <s v="TMAJU81EBGJ785401"/>
    <n v="3206089"/>
    <s v="HYUNDAI"/>
    <s v="HYUNDAI TUCSON "/>
    <n v="2.7592656E-2"/>
    <n v="62500000"/>
    <s v="EQUIDAD"/>
    <s v="CAMIONETAPASAJ"/>
    <s v="PARTICULAR"/>
    <s v="juanoctubre24@hotmail.com"/>
    <n v="161806868"/>
    <n v="1724541"/>
    <n v="1429194.06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444620"/>
    <n v="63444620"/>
    <s v="F"/>
    <s v="OMAIRA"/>
    <n v="0"/>
    <s v="GOMEZ"/>
    <s v="PEREZ"/>
    <d v="1967-12-29T00:00:00"/>
    <s v="KDK228"/>
    <n v="68276"/>
    <s v="FLORIDABLANCA"/>
    <n v="68"/>
    <s v="SANTANDER"/>
    <m/>
    <n v="3112707203"/>
    <n v="3112707201"/>
    <m/>
    <m/>
    <m/>
    <s v="02/10/2025"/>
    <n v="10"/>
    <n v="2"/>
    <n v="2011"/>
    <s v="CAPTIVA SPORT AT 2400CC 5P 4X"/>
    <s v="CBS682690"/>
    <s v="3GNAL7EC3BS682690"/>
    <n v="1606211"/>
    <s v="CHEVROLET"/>
    <s v="CHEVROLET CAPTIVA "/>
    <n v="4.2940918727915195E-2"/>
    <n v="28300000"/>
    <s v="SURAMERICANA"/>
    <s v="CAMIONETAPASAJ"/>
    <s v="PARTICULAR"/>
    <s v="carolinasuarez1717@gmail.com"/>
    <n v="161816077"/>
    <n v="1215228"/>
    <n v="1001200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88907"/>
    <n v="31988907"/>
    <s v="F"/>
    <s v="MARIA"/>
    <s v="CLAUDIA"/>
    <s v="SANTACRUZ"/>
    <s v="VELEZ"/>
    <d v="1969-01-14T00:00:00"/>
    <s v="JPM883"/>
    <n v="0"/>
    <s v="JAMUNDI"/>
    <n v="76"/>
    <s v="VALLE DEL CAUCA"/>
    <m/>
    <n v="3006195595"/>
    <n v="0"/>
    <m/>
    <m/>
    <m/>
    <s v="07/10/2025"/>
    <n v="10"/>
    <n v="7"/>
    <n v="2020"/>
    <s v="VITARA GLX + ALL GRIP MT 1600CC 6AB A"/>
    <s v="M16A2323794"/>
    <s v="TSMYE21S5LM750234"/>
    <n v="8808042"/>
    <s v="SUZUKI"/>
    <s v="SUZUKI VITARA "/>
    <n v="4.290217877094972E-2"/>
    <n v="71600000"/>
    <s v="MAPFRE"/>
    <s v="CAMPERO"/>
    <s v="PARTICULAR"/>
    <s v="maklasa2013@gmail.com"/>
    <n v="161880488"/>
    <n v="3071796"/>
    <n v="2561341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46110"/>
    <n v="32646110"/>
    <s v="F"/>
    <s v="MARIA"/>
    <s v="RUBY"/>
    <s v="JIMENEZ"/>
    <s v="JIMENEZ"/>
    <d v="1958-04-03T00:00:00"/>
    <s v="FRS653"/>
    <n v="0"/>
    <s v="BARRANQUILLA"/>
    <n v="8"/>
    <s v="ATLANTICO"/>
    <m/>
    <n v="3126193739"/>
    <n v="3003217966"/>
    <m/>
    <m/>
    <m/>
    <s v="08/10/2025"/>
    <n v="10"/>
    <n v="8"/>
    <n v="2019"/>
    <s v="VERSA [FL] ADVANCE AT 1600CC 2AB ABS"/>
    <s v="HR16863237P"/>
    <s v="3N1CN7AD0ZK166018"/>
    <n v="6401212"/>
    <s v="NISSAN"/>
    <s v="NISSAN VERSA "/>
    <n v="2.8547963100436679E-2"/>
    <n v="45800000"/>
    <s v="SURAMERICANA"/>
    <s v="AUTOMOVIL"/>
    <s v="PARTICULAR"/>
    <n v="0"/>
    <n v="29952299"/>
    <n v="1307496.71"/>
    <n v="1078736.73"/>
    <m/>
    <m/>
    <m/>
    <n v="29979755"/>
    <n v="1374544.19"/>
    <n v="1135079.1499999999"/>
    <m/>
    <m/>
    <m/>
    <s v=""/>
    <s v=""/>
    <s v=""/>
    <m/>
    <m/>
    <m/>
    <m/>
    <m/>
    <m/>
    <m/>
    <m/>
    <m/>
    <x v="1"/>
    <s v="COS"/>
  </r>
  <r>
    <n v="41899947"/>
    <n v="41899947"/>
    <s v="F"/>
    <s v="MARLENY"/>
    <n v="0"/>
    <s v="HINCAPIE"/>
    <s v="GONZALEZ"/>
    <d v="1961-07-28T00:00:00"/>
    <s v="JRX039"/>
    <n v="63001"/>
    <s v="ARMENIA"/>
    <n v="63"/>
    <s v="QUINDIO"/>
    <m/>
    <n v="3104517884"/>
    <n v="0"/>
    <m/>
    <m/>
    <m/>
    <s v="20/10/2025"/>
    <n v="10"/>
    <n v="20"/>
    <n v="2022"/>
    <s v="QASHQAI [3] [FL EXCLUSIVE TP 2000CC 6AB A"/>
    <s v="MR20692608W"/>
    <s v="SJNFBNJ11Z2972288"/>
    <n v="6408119"/>
    <s v="NISSAN"/>
    <s v="NISSAN QASHQAI "/>
    <n v="1.6536072124756336E-2"/>
    <n v="102600000"/>
    <s v="ALLIANZ"/>
    <s v="CAMPERO"/>
    <s v="PARTICULAR"/>
    <s v="mahigo196161@gmail.com"/>
    <n v="161800358"/>
    <n v="1696601"/>
    <n v="1405715.3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808508"/>
    <n v="51808508"/>
    <s v="F"/>
    <s v="NIDIA"/>
    <s v="ESPERANZA"/>
    <s v="GOMEZ"/>
    <s v="ORTIZ"/>
    <d v="1965-05-29T00:00:00"/>
    <s v="FOK902"/>
    <n v="0"/>
    <s v="BOGOTA"/>
    <n v="25"/>
    <s v="BOGOTA"/>
    <m/>
    <n v="3204850082"/>
    <n v="0"/>
    <m/>
    <m/>
    <m/>
    <s v="09/10/2025"/>
    <n v="10"/>
    <n v="9"/>
    <n v="2019"/>
    <s v="LOGAN [2] AUTHENTIQUE / L MT 1600CC 8V AA"/>
    <s v="A812UE17898"/>
    <s v="9FB4SREB4KM277813"/>
    <n v="8001187"/>
    <s v="RENAULT"/>
    <s v="RENAULT LOGAN "/>
    <n v="3.3624080000000001E-2"/>
    <n v="37500000"/>
    <s v="MAPFRE"/>
    <s v="AUTOMOVIL"/>
    <s v="PARTICULAR"/>
    <s v="nidiapancha7@hotmail.com"/>
    <n v="161915411"/>
    <n v="1260903"/>
    <n v="1039582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578427"/>
    <n v="98578427"/>
    <s v="M"/>
    <s v="JUAN"/>
    <s v="BYRON"/>
    <s v="SUAREZ"/>
    <s v="LONDOÃ‘O"/>
    <d v="1970-04-10T00:00:00"/>
    <s v="JSQ647"/>
    <n v="5088"/>
    <s v="BELLO"/>
    <n v="5"/>
    <s v="ANTIOQUIA"/>
    <m/>
    <n v="3002218401"/>
    <n v="0"/>
    <m/>
    <m/>
    <m/>
    <s v="15/10/2025"/>
    <n v="10"/>
    <n v="15"/>
    <n v="2021"/>
    <s v="KOLEOS [2] ZEN TP 2500CC 4X2"/>
    <s v="2TRC707F045985"/>
    <s v="VF1RZG006MC340519"/>
    <n v="8006057"/>
    <s v="RENAULT"/>
    <s v="RENAULT KOLEOS "/>
    <n v="1.86634400921659E-2"/>
    <n v="86800000"/>
    <s v="HDI-LIBERTY"/>
    <s v="CAMIONETA PASAJEROS"/>
    <s v="PARTICULAR"/>
    <n v="0"/>
    <n v="29956279"/>
    <n v="1619986.6"/>
    <n v="1341333.28"/>
    <m/>
    <m/>
    <m/>
    <s v=""/>
    <s v=""/>
    <s v=""/>
    <m/>
    <m/>
    <m/>
    <n v="30039047"/>
    <n v="2226601.63"/>
    <n v="1851093.81"/>
    <m/>
    <m/>
    <m/>
    <m/>
    <m/>
    <m/>
    <m/>
    <m/>
    <m/>
    <x v="1"/>
    <s v="COS"/>
  </r>
  <r>
    <n v="52445802"/>
    <n v="52445802"/>
    <s v="F"/>
    <s v="ANA"/>
    <s v="MILENA"/>
    <s v="OSORIO"/>
    <s v="OBANDO"/>
    <d v="1969-11-21T00:00:00"/>
    <s v="IKS737"/>
    <n v="0"/>
    <s v="BOGOTA"/>
    <n v="25"/>
    <s v="BOGOTA"/>
    <m/>
    <n v="3212042224"/>
    <n v="3122042224"/>
    <m/>
    <m/>
    <m/>
    <s v="04/10/2025"/>
    <n v="10"/>
    <n v="4"/>
    <n v="2016"/>
    <s v="CLIO III STYLE U MT 1200CC SA"/>
    <s v="G728Q207656"/>
    <s v="9FBBB8305GM849152"/>
    <n v="8001169"/>
    <s v="RENAULT"/>
    <s v="RENAULT CLIO "/>
    <n v="4.0312763157894733E-2"/>
    <n v="30400000"/>
    <s v="MAPFRE"/>
    <s v="AUTOMOVIL"/>
    <s v="PARTICULAR"/>
    <s v="anamileosorio@gmail.com"/>
    <n v="161928628"/>
    <n v="1225508"/>
    <n v="1009838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3603177"/>
    <n v="1013603177"/>
    <s v="M"/>
    <s v="OCTAVIO"/>
    <s v="AUGUSTO"/>
    <s v="GARCIA"/>
    <s v="CAÃ‘ON"/>
    <d v="1989-03-17T00:00:00"/>
    <s v="NLZ383"/>
    <n v="0"/>
    <s v="BOGOTA"/>
    <n v="25"/>
    <s v="BOGOTA"/>
    <m/>
    <n v="3212643797"/>
    <n v="0"/>
    <m/>
    <m/>
    <m/>
    <s v="06/10/2026"/>
    <n v="10"/>
    <n v="6"/>
    <n v="2023"/>
    <s v="VIRTUS TRENDLINE MT 1600CC 4AB A"/>
    <s v="CWS154365"/>
    <s v="9BWDL5BZXPP001889"/>
    <n v="9201253"/>
    <s v="VOLKSWAGEN"/>
    <s v="VOLKSWAGEN VIRTUS "/>
    <n v="3.9420232172470981E-2"/>
    <n v="60300000"/>
    <s v="BOLIVAR"/>
    <s v="AUTOMOVIL"/>
    <s v="PARTICULAR"/>
    <s v="OCTAVIOGARCIA19899@GMAIL.COM"/>
    <n v="161808244"/>
    <n v="2377040"/>
    <n v="1977512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3855337"/>
    <n v="23855337"/>
    <s v="F"/>
    <s v="GLADYS"/>
    <s v="ADRIANA"/>
    <s v="BARBOSA"/>
    <s v="CORONADO"/>
    <d v="1964-03-20T00:00:00"/>
    <s v="JWV999"/>
    <n v="15759"/>
    <s v="SOGAMOSO"/>
    <n v="15"/>
    <s v="BOYACA"/>
    <m/>
    <n v="3125215221"/>
    <n v="0"/>
    <m/>
    <m/>
    <m/>
    <s v="18/10/2025"/>
    <n v="10"/>
    <n v="18"/>
    <n v="2021"/>
    <s v="Q5 [2] 45 TFSI MHEV QUATTRO TP 2000CC T CT TC"/>
    <s v="DGK007004"/>
    <s v="WAUZZZFY7M2106466"/>
    <n v="608021"/>
    <s v="AUDI"/>
    <s v="AUDI Q5 "/>
    <n v="1.7421644339025936E-2"/>
    <n v="158100000"/>
    <s v="SBS"/>
    <s v="CAMPERO"/>
    <s v="PARTICULAR"/>
    <s v="adbasua@hotmail.com"/>
    <n v="29925341"/>
    <n v="2754361.97"/>
    <n v="2294589.89"/>
    <m/>
    <m/>
    <m/>
    <s v=""/>
    <s v=""/>
    <s v=""/>
    <m/>
    <m/>
    <m/>
    <n v="30036945"/>
    <n v="4830270.9400000004"/>
    <n v="4039051.21"/>
    <m/>
    <m/>
    <m/>
    <m/>
    <m/>
    <m/>
    <m/>
    <m/>
    <m/>
    <x v="3"/>
    <s v="COS"/>
  </r>
  <r>
    <n v="71274357"/>
    <n v="71274357"/>
    <s v="M"/>
    <s v="FABIO"/>
    <s v="ENRIQUE"/>
    <s v="OQUENDO"/>
    <s v="ESTRADA"/>
    <d v="1982-09-25T00:00:00"/>
    <s v="JST379"/>
    <n v="5001"/>
    <s v="MEDELLIN"/>
    <n v="5"/>
    <s v="ANTIOQUIA"/>
    <m/>
    <n v="3014505649"/>
    <n v="0"/>
    <m/>
    <m/>
    <m/>
    <s v="04/10/2026"/>
    <n v="10"/>
    <n v="4"/>
    <n v="2021"/>
    <s v="CX30 TOURING TP 2000CC 7AB R"/>
    <s v="PE40691285"/>
    <s v="3MVDM2W7AML104654"/>
    <n v="5606100"/>
    <s v="MAZDA"/>
    <s v="MAZDA CX30 "/>
    <n v="3.634339805825243E-2"/>
    <n v="82400000"/>
    <s v="MAPFRE"/>
    <s v="CAMIONETAPASAJ"/>
    <s v="PARTICULAR"/>
    <s v="foquendoestrada@gmail.com"/>
    <n v="161813929"/>
    <n v="2994696"/>
    <n v="2496551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29582"/>
    <n v="30329582"/>
    <s v="F"/>
    <s v="MARGARITA"/>
    <s v="MARIA"/>
    <s v="JARAMILLO"/>
    <s v="QUICENO"/>
    <d v="1974-01-02T00:00:00"/>
    <s v="LXV188"/>
    <n v="0"/>
    <s v="SANTA MARTA"/>
    <n v="47"/>
    <s v="MAGDALENA"/>
    <m/>
    <n v="3157215752"/>
    <n v="0"/>
    <m/>
    <m/>
    <m/>
    <s v="09/10/2025"/>
    <n v="10"/>
    <n v="9"/>
    <n v="2024"/>
    <s v="YARIS CROSS XLS HYBRID TP 1500CC 8AB 4"/>
    <s v="M15ABK89707"/>
    <s v="JTDKBABB3RA255532"/>
    <n v="9006182"/>
    <s v="TOYOTA"/>
    <s v="TOYOTA YARIS "/>
    <n v="1.3438484848484849E-2"/>
    <n v="125400000"/>
    <s v="MAPFRE"/>
    <s v="CAMIONETAPASAJ"/>
    <s v="PARTICULAR"/>
    <n v="0"/>
    <n v="161905978"/>
    <n v="1685186"/>
    <n v="1396122.33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38404380"/>
    <n v="1038404380"/>
    <s v="M"/>
    <s v="DIEGO"/>
    <s v="LEON"/>
    <s v="SEPÃšLVEDA"/>
    <s v="GIRALDO"/>
    <d v="1986-01-01T00:00:00"/>
    <s v="IHQ797"/>
    <n v="5001"/>
    <s v="MEDELLIN"/>
    <n v="5"/>
    <s v="ANTIOQUIA"/>
    <m/>
    <n v="3207878697"/>
    <n v="0"/>
    <m/>
    <m/>
    <m/>
    <s v="17/10/2025"/>
    <n v="10"/>
    <n v="17"/>
    <n v="2015"/>
    <s v="ECOSPORT [2] SE TP 2000CC 4X2"/>
    <s v="AOJAF8516680"/>
    <s v="9BFZB55F2F8516680"/>
    <n v="3006130"/>
    <s v="FORD"/>
    <s v="FORD ECOSPORT "/>
    <n v="4.1879491183294662E-2"/>
    <n v="43100000"/>
    <s v="HDI-LIBERTY"/>
    <s v="CAMIONETA PASAJEROS"/>
    <s v="PARTICULAR"/>
    <s v="diegoaksg@gmail.com"/>
    <n v="29969830"/>
    <n v="1805006.07"/>
    <n v="1496811.82"/>
    <m/>
    <m/>
    <m/>
    <n v="30009617"/>
    <n v="5583552.0499999998"/>
    <n v="4672060.55"/>
    <m/>
    <m/>
    <m/>
    <s v=""/>
    <s v=""/>
    <s v=""/>
    <m/>
    <m/>
    <m/>
    <m/>
    <m/>
    <m/>
    <m/>
    <m/>
    <m/>
    <x v="0"/>
    <s v="COS"/>
  </r>
  <r>
    <n v="8635646"/>
    <n v="8635646"/>
    <s v="M"/>
    <s v="RAFAEL"/>
    <s v="ANTONIO"/>
    <s v="FIGUEREDO"/>
    <s v="DOMINGUEZ"/>
    <d v="1965-11-24T00:00:00"/>
    <s v="EOL363"/>
    <n v="0"/>
    <s v="BARRANQUILLA"/>
    <n v="8"/>
    <s v="ATLANTICO"/>
    <m/>
    <n v="3013701109"/>
    <n v="3205927862"/>
    <m/>
    <m/>
    <m/>
    <s v="19/10/2025"/>
    <n v="10"/>
    <n v="19"/>
    <n v="2019"/>
    <s v="CX9 [2] GRAND TOURING S TP 2500CC T 6AB"/>
    <s v="PY30887186"/>
    <s v="JM7TC4WLAK0302279"/>
    <n v="5606093"/>
    <s v="MAZDA"/>
    <s v="MAZDA CX9 "/>
    <n v="2.5851458990536279E-2"/>
    <n v="126800000"/>
    <s v="ALLIANZ"/>
    <s v="CAMIONETAPASAJ"/>
    <s v="PARTICULAR"/>
    <s v="rafido24@hotmail.com"/>
    <n v="161811807"/>
    <n v="3277965"/>
    <n v="2734592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025350"/>
    <n v="40025350"/>
    <s v="F"/>
    <s v="GLORIA"/>
    <s v="IDANEL"/>
    <s v="TORRES"/>
    <s v="QUINTERO"/>
    <d v="1966-04-09T00:00:00"/>
    <s v="JDV779"/>
    <n v="0"/>
    <s v="BOGOTA"/>
    <n v="25"/>
    <s v="BOGOTA"/>
    <m/>
    <n v="3143682169"/>
    <n v="0"/>
    <m/>
    <m/>
    <m/>
    <s v="31/10/2025"/>
    <n v="10"/>
    <n v="31"/>
    <n v="2017"/>
    <s v="RAV4 [4] [FL] STREET TP 2500CC 4X2 5"/>
    <s v="3ZR6878579"/>
    <s v="JTMWD3EV7HD080406"/>
    <n v="9006159"/>
    <s v="TOYOTA"/>
    <s v="TOYOTA RAV4 "/>
    <n v="1.3582630501535312E-2"/>
    <n v="97700000"/>
    <s v="MAPFRE"/>
    <s v="CAMIONETAPASAJ"/>
    <s v="PARTICULAR"/>
    <s v="gitoqui@gmail.com"/>
    <n v="161779797"/>
    <n v="1327023"/>
    <n v="1095145.12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262637"/>
    <n v="43262637"/>
    <s v="F"/>
    <s v="DIANA"/>
    <s v="MARCELA"/>
    <s v="ALZATE"/>
    <s v="PALACIO"/>
    <d v="1980-09-27T00:00:00"/>
    <s v="IAR717"/>
    <n v="5212"/>
    <s v="COPACABANA"/>
    <n v="5"/>
    <s v="ANTIOQUIA"/>
    <m/>
    <n v="3113663628"/>
    <n v="3246182773"/>
    <m/>
    <m/>
    <m/>
    <s v="07/10/2025"/>
    <n v="10"/>
    <n v="7"/>
    <n v="2015"/>
    <s v="TRACKER LS TP 1800CC"/>
    <s v="CFL139812"/>
    <s v="3GNCJ8CE4FL139812"/>
    <n v="1606223"/>
    <s v="CHEVROLET"/>
    <s v="CHEVROLET TRACKER "/>
    <n v="4.2161102756892228E-2"/>
    <n v="39900000"/>
    <s v="MAPFRE"/>
    <s v="CAMIONETAPASAJ"/>
    <s v="PARTICULAR"/>
    <s v="marcelaalzate24@gmail.com"/>
    <n v="161811534"/>
    <n v="1682228"/>
    <n v="1393637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87008"/>
    <n v="79787008"/>
    <s v="M"/>
    <s v="JUAN"/>
    <s v="CARLOS"/>
    <s v="FAJARDO"/>
    <s v="CEPERO"/>
    <d v="1976-07-23T00:00:00"/>
    <s v="IIZ958"/>
    <n v="0"/>
    <s v="BOGOTA"/>
    <n v="25"/>
    <s v="BOGOTA"/>
    <m/>
    <n v="3203097860"/>
    <n v="3245552280"/>
    <m/>
    <m/>
    <m/>
    <s v="05/10/2025"/>
    <n v="10"/>
    <n v="5"/>
    <n v="2012"/>
    <s v="XC60 3.2 AWD TP 3200CC"/>
    <s v="B6324S01091114450"/>
    <s v="YV4952DZ2C2278787"/>
    <n v="9408004"/>
    <s v="VOLVO"/>
    <s v="VOLVO XC60 "/>
    <n v="3.597406082289803E-2"/>
    <n v="55900000"/>
    <s v="HDI-LIBERTY"/>
    <s v="CAMPERO"/>
    <s v="PARTICULAR"/>
    <s v="juank_fajardo@outlook.com"/>
    <n v="161811800"/>
    <n v="2010950"/>
    <n v="1669874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341631"/>
    <n v="52341631"/>
    <s v="F"/>
    <s v="IMELDA"/>
    <n v="0"/>
    <s v="MATEUS"/>
    <s v="RUIZ"/>
    <d v="1974-11-07T00:00:00"/>
    <s v="DZX087"/>
    <n v="0"/>
    <s v="BOGOTA"/>
    <n v="25"/>
    <s v="BOGOTA"/>
    <m/>
    <n v="3118072670"/>
    <n v="3125237701"/>
    <m/>
    <m/>
    <m/>
    <s v="27/10/2025"/>
    <n v="10"/>
    <n v="27"/>
    <n v="2018"/>
    <s v="SANDERO [2] INTENS / AT AT 1600CC AA 16"/>
    <s v="2845Q012132"/>
    <s v="9FB5SRC9BJM859279"/>
    <n v="8001178"/>
    <s v="RENAULT"/>
    <s v="RENAULT SANDERO "/>
    <n v="3.9046318289786226E-2"/>
    <n v="42100000"/>
    <s v="SBS"/>
    <s v="AUTOMOVIL"/>
    <s v="PARTICULAR"/>
    <s v="imeldamateus7407@gmail.com"/>
    <n v="161786934"/>
    <n v="1643850"/>
    <n v="1361386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6638839"/>
    <n v="1036638839"/>
    <s v="F"/>
    <s v="LAURA"/>
    <s v="ALEJANDRA"/>
    <s v="BARRIENTOS"/>
    <s v="SALDARRIAGA"/>
    <d v="1991-08-18T00:00:00"/>
    <s v="NHV616"/>
    <n v="5360"/>
    <s v="ITAGÃœI"/>
    <n v="5"/>
    <s v="ANTIOQUIA"/>
    <m/>
    <n v="3008731253"/>
    <n v="0"/>
    <m/>
    <m/>
    <m/>
    <s v="21/10/2025"/>
    <n v="10"/>
    <n v="21"/>
    <n v="2024"/>
    <s v="2 [2] [FL] GRAND TOURING LX TP 1500CC 6AB TC CR"/>
    <s v="P540650006"/>
    <s v="3MDDJ2HAARM450446"/>
    <n v="5601193"/>
    <s v="MAZDA"/>
    <s v="MAZDA 2 "/>
    <n v="3.8544015525672375E-2"/>
    <n v="81800000"/>
    <s v="ALLIANZ"/>
    <s v="AUTOMOVIL"/>
    <s v="PARTICULAR"/>
    <s v="lauritaasb@hotmail.com"/>
    <n v="29927005"/>
    <n v="3152900.47"/>
    <n v="2629496.19"/>
    <m/>
    <m/>
    <m/>
    <s v=""/>
    <s v=""/>
    <s v=""/>
    <m/>
    <m/>
    <m/>
    <n v="30040404"/>
    <n v="2240477.44"/>
    <n v="1862754.15"/>
    <m/>
    <m/>
    <m/>
    <m/>
    <m/>
    <m/>
    <m/>
    <m/>
    <m/>
    <x v="0"/>
    <s v="COS"/>
  </r>
  <r>
    <n v="78695685"/>
    <n v="78695685"/>
    <s v="M"/>
    <s v="JAIME"/>
    <s v="ALFONSO"/>
    <s v="TIRADO"/>
    <s v="ROSAS"/>
    <d v="1967-11-27T00:00:00"/>
    <s v="MXM584"/>
    <n v="0"/>
    <s v="TARAIRA"/>
    <n v="0"/>
    <s v="VAUPÃ‰S"/>
    <m/>
    <n v="3004796433"/>
    <n v="3014796433"/>
    <m/>
    <m/>
    <m/>
    <s v="15/10/2025"/>
    <n v="10"/>
    <n v="15"/>
    <n v="2013"/>
    <s v="STEPWAY [FL] 1.6L MT 1600CC AA 16V 2AB"/>
    <s v="A690Q173182"/>
    <s v="9FBBSRALSDM021354"/>
    <n v="8001156"/>
    <s v="RENAULT"/>
    <s v="RENAULT STEPWAY "/>
    <n v="4.9902975548589343E-2"/>
    <n v="31900000"/>
    <s v="HDI-LIBERTY"/>
    <s v="AUTOMOVIL"/>
    <s v="PARTICULAR"/>
    <s v="jaltiro2@hotmail.com"/>
    <n v="29971313"/>
    <n v="1591904.92"/>
    <n v="1317735.23"/>
    <m/>
    <m/>
    <m/>
    <n v="30011101"/>
    <n v="2110774.8199999998"/>
    <n v="1753760.35"/>
    <m/>
    <m/>
    <m/>
    <s v=""/>
    <s v=""/>
    <s v=""/>
    <m/>
    <m/>
    <m/>
    <m/>
    <m/>
    <m/>
    <m/>
    <m/>
    <m/>
    <x v="0"/>
    <s v="COS"/>
  </r>
  <r>
    <n v="79614279"/>
    <n v="79614279"/>
    <s v="M"/>
    <s v="PEDRO"/>
    <s v="JOSE"/>
    <s v="GUIO"/>
    <s v="GARCIA"/>
    <d v="1972-02-10T00:00:00"/>
    <s v="HMO984"/>
    <n v="0"/>
    <s v="BOGOTA"/>
    <n v="25"/>
    <s v="BOGOTA"/>
    <m/>
    <n v="3112437716"/>
    <n v="3005138120"/>
    <m/>
    <m/>
    <m/>
    <s v="15/10/2025"/>
    <n v="10"/>
    <n v="15"/>
    <n v="2014"/>
    <s v="FORTUNER [FL] 2.7L AT 2700CC 4X2"/>
    <s v="2TR7523764"/>
    <s v="8AJZX69G0E9202652"/>
    <n v="9006150"/>
    <s v="TOYOTA"/>
    <s v="TOYOTA FORTUNER "/>
    <n v="1.3973936941410128E-2"/>
    <n v="100700000"/>
    <s v="MAPFRE"/>
    <s v="CAMIONETA PASAJEROS"/>
    <s v="PARTICULAR"/>
    <s v="pedroguio464@gmail.com"/>
    <n v="29957777"/>
    <n v="1407175.45"/>
    <n v="1162500.3799999999"/>
    <m/>
    <m/>
    <m/>
    <s v=""/>
    <s v=""/>
    <s v=""/>
    <m/>
    <m/>
    <m/>
    <n v="30041811"/>
    <n v="1407175.45"/>
    <n v="1162500.3799999999"/>
    <m/>
    <m/>
    <m/>
    <m/>
    <m/>
    <m/>
    <m/>
    <m/>
    <m/>
    <x v="2"/>
    <s v="COS"/>
  </r>
  <r>
    <n v="30301898"/>
    <n v="30301898"/>
    <s v="F"/>
    <s v="BEATRIZ"/>
    <n v="0"/>
    <s v="GIRALDO"/>
    <s v="SANIN"/>
    <d v="1965-04-22T00:00:00"/>
    <s v="LPU277"/>
    <n v="17001"/>
    <s v="MANIZALES"/>
    <n v="17"/>
    <s v="CALDAS"/>
    <m/>
    <n v="3117226610"/>
    <n v="0"/>
    <m/>
    <m/>
    <m/>
    <s v="02/10/2025"/>
    <n v="10"/>
    <n v="2"/>
    <n v="2023"/>
    <s v="LOGAN [2] [FL] LIFE + MT 1600CC 16V A"/>
    <s v="J759Q197303"/>
    <s v="9FB4SR0E5PM606515"/>
    <n v="8001201"/>
    <s v="RENAULT"/>
    <s v="RENAULT LOGAN "/>
    <n v="2.300321361058601E-2"/>
    <n v="52900000"/>
    <s v="MAPFRE"/>
    <s v="AUTOMOVIL"/>
    <s v="PARTICULAR"/>
    <n v="0"/>
    <n v="161903062"/>
    <n v="1216870"/>
    <n v="1002579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615044"/>
    <n v="13615044"/>
    <s v="M"/>
    <s v="MARIO"/>
    <s v="ENRIQUE"/>
    <s v="ARIZA"/>
    <s v="MORA"/>
    <d v="1967-05-01T00:00:00"/>
    <s v="MWL254"/>
    <n v="0"/>
    <s v="IBAGUE"/>
    <n v="73"/>
    <s v="TOLIMA"/>
    <m/>
    <n v="3103821597"/>
    <n v="0"/>
    <m/>
    <m/>
    <m/>
    <s v="13/10/2025"/>
    <n v="10"/>
    <n v="13"/>
    <n v="2013"/>
    <s v="SPORTAGE [3] REVOLUTION MT 2000CC TD 2A"/>
    <s v="D4HACH079260"/>
    <s v="KNAPB813AD7300208"/>
    <n v="4606072"/>
    <s v="KIA"/>
    <s v="KIA SPORTAGE "/>
    <n v="3.2864944356120827E-2"/>
    <n v="62900000"/>
    <s v="ALLIANZ"/>
    <s v="CAMIONETAPASAJ"/>
    <s v="PARTICULAR"/>
    <s v="marioarizamora@gmail.com"/>
    <n v="161855641"/>
    <n v="2067205"/>
    <n v="1717146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2400203"/>
    <n v="1052400203"/>
    <s v="M"/>
    <s v="ANDRES"/>
    <s v="RICARDO"/>
    <s v="MORENO"/>
    <s v="DUCON"/>
    <d v="1993-10-29T00:00:00"/>
    <s v="LPQ741"/>
    <n v="76130"/>
    <s v="CANDELARIA"/>
    <n v="76"/>
    <s v="VALLE DEL CAUCA"/>
    <m/>
    <n v="3102009903"/>
    <n v="0"/>
    <m/>
    <m/>
    <m/>
    <s v="21/10/2025"/>
    <n v="10"/>
    <n v="21"/>
    <n v="2023"/>
    <s v="DUSTER [2] INTENS MT 1600CC 4X2"/>
    <s v="J759Q167997"/>
    <s v="9FBHJD205PM428771"/>
    <n v="8006065"/>
    <s v="RENAULT"/>
    <s v="RENAULT DUSTER "/>
    <n v="3.6698157894736842E-2"/>
    <n v="79800000"/>
    <s v="ALLIANZ"/>
    <s v="CAMIONETAPASAJ"/>
    <s v="PARTICULAR"/>
    <s v="arda802@hotmail.com"/>
    <n v="161795894"/>
    <n v="2928513"/>
    <n v="2440935.06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497214"/>
    <n v="79497214"/>
    <s v="M"/>
    <s v="RENE"/>
    <n v="0"/>
    <s v="NEIRA"/>
    <s v="CLAVIJO"/>
    <d v="1969-07-05T00:00:00"/>
    <s v="JMR925"/>
    <n v="0"/>
    <s v="BOGOTA"/>
    <n v="25"/>
    <s v="BOGOTA"/>
    <m/>
    <n v="3502161030"/>
    <n v="0"/>
    <m/>
    <m/>
    <m/>
    <s v="14/10/2025"/>
    <n v="10"/>
    <n v="14"/>
    <n v="2020"/>
    <s v="VIRTUS COMFORTLINE TP 1600CC 4AB A"/>
    <s v="CWS100752"/>
    <s v="9BWDL5BZ1LP101003"/>
    <n v="9201256"/>
    <s v="VOLKSWAGEN"/>
    <s v="VOLKSWAGEN VIRTUS "/>
    <n v="2.5623393739703459E-2"/>
    <n v="60700000"/>
    <s v="ALLIANZ"/>
    <s v="AUTOMOVIL"/>
    <s v="PARTICULAR"/>
    <s v="reneira@gmail.com"/>
    <n v="161930422"/>
    <n v="1555340"/>
    <n v="1287008.10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394587"/>
    <n v="30394587"/>
    <s v="F"/>
    <s v="DIANA"/>
    <s v="PATRICIA"/>
    <s v="SALAZAR"/>
    <s v="GIRALDO"/>
    <d v="1977-10-07T00:00:00"/>
    <s v="GTU077"/>
    <n v="17001"/>
    <s v="MANIZALES"/>
    <n v="17"/>
    <s v="CALDAS"/>
    <m/>
    <n v="3127887943"/>
    <n v="0"/>
    <m/>
    <m/>
    <m/>
    <s v="29/10/2025"/>
    <n v="10"/>
    <n v="29"/>
    <n v="2021"/>
    <s v="VAN N300 MOVE PLUS MT 1200CC AA 2AB ABS"/>
    <s v="LAQUL40520110"/>
    <s v="LZWCCAGA5ME300230"/>
    <n v="1606234"/>
    <s v="CHEVROLET"/>
    <s v="CHEVROLET VAN "/>
    <n v="3.5126789590443686E-2"/>
    <n v="58600000"/>
    <s v="HDI-LIBERTY"/>
    <s v="CAMIONETA PASAJEROS"/>
    <s v="PARTICULAR"/>
    <n v="0"/>
    <n v="29959913"/>
    <n v="2058429.87"/>
    <n v="1709773"/>
    <m/>
    <m/>
    <m/>
    <n v="29987394"/>
    <n v="2146777.4300000002"/>
    <n v="1784014.65"/>
    <m/>
    <m/>
    <m/>
    <s v=""/>
    <s v=""/>
    <s v=""/>
    <m/>
    <m/>
    <m/>
    <m/>
    <m/>
    <m/>
    <m/>
    <m/>
    <m/>
    <x v="0"/>
    <s v="COS"/>
  </r>
  <r>
    <n v="41913259"/>
    <n v="41913259"/>
    <s v="F"/>
    <s v="DORA"/>
    <s v="LUZ"/>
    <s v="VERGARA"/>
    <s v="TEJADA"/>
    <d v="1964-08-20T00:00:00"/>
    <s v="JBV834"/>
    <n v="63001"/>
    <s v="ARMENIA"/>
    <n v="63"/>
    <s v="QUINDIO"/>
    <m/>
    <n v="3113287032"/>
    <n v="0"/>
    <m/>
    <m/>
    <m/>
    <s v="23/10/2025"/>
    <n v="10"/>
    <n v="23"/>
    <n v="2019"/>
    <s v="ONIX [FL] ACTIV MT 1400CC 5P 2AB ABS"/>
    <s v="JCK006934"/>
    <s v="9BGKC48T0KG132554"/>
    <n v="1601331"/>
    <s v="CHEVROLET"/>
    <s v="CHEVROLET ONIX "/>
    <n v="2.8234054545454548E-2"/>
    <n v="45100000"/>
    <s v="SURAMERICANA"/>
    <s v="AUTOMOVIL"/>
    <s v="PARTICULAR"/>
    <s v="dlasesorescomerciales@gmail.com"/>
    <n v="29973561"/>
    <n v="1273355.8600000001"/>
    <n v="1050046.94"/>
    <m/>
    <m/>
    <m/>
    <n v="30013357"/>
    <n v="1317454.6399999999"/>
    <n v="1087104.74"/>
    <m/>
    <m/>
    <m/>
    <s v=""/>
    <s v=""/>
    <s v=""/>
    <m/>
    <m/>
    <m/>
    <m/>
    <m/>
    <m/>
    <m/>
    <m/>
    <m/>
    <x v="1"/>
    <s v="COS"/>
  </r>
  <r>
    <n v="73144918"/>
    <n v="73144918"/>
    <s v="M"/>
    <s v="MARIO"/>
    <s v="ALFONSO"/>
    <s v="RICARDO"/>
    <s v="SANES"/>
    <d v="1970-11-21T00:00:00"/>
    <s v="KKC139"/>
    <n v="0"/>
    <s v="CARTAGENA"/>
    <n v="13"/>
    <s v="BOLIVAR"/>
    <m/>
    <n v="3106578143"/>
    <n v="0"/>
    <m/>
    <m/>
    <m/>
    <s v="20/10/2025"/>
    <n v="10"/>
    <n v="20"/>
    <n v="2012"/>
    <s v="SPORTAGE FQ [2] 2.0L MT 2000CC AB"/>
    <s v="G4GCBH699414"/>
    <s v="8LGJE552XCE008136"/>
    <n v="4606065"/>
    <s v="KIA"/>
    <s v="KIA SPORTAGE "/>
    <n v="3.1355630630630633E-2"/>
    <n v="44400000"/>
    <s v="BOLIVAR"/>
    <s v="CAMIONETAPASAJ"/>
    <s v="PARTICULAR"/>
    <s v="marioricardo70@hotmail.com"/>
    <n v="161803741"/>
    <n v="1392190"/>
    <n v="1149907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60313"/>
    <n v="7560313"/>
    <s v="M"/>
    <s v="JOSE"/>
    <s v="ELBER"/>
    <s v="RENDON"/>
    <n v="0"/>
    <d v="1970-01-28T00:00:00"/>
    <s v="NWL917"/>
    <n v="5001"/>
    <s v="MEDELLIN"/>
    <n v="5"/>
    <s v="ANTIOQUIA"/>
    <m/>
    <n v="3152181830"/>
    <n v="3206908547"/>
    <m/>
    <m/>
    <m/>
    <s v="02/10/2025"/>
    <n v="10"/>
    <n v="2"/>
    <n v="2024"/>
    <s v="STEPWAY [2] [FL ZEN MT 1600CC 16V A"/>
    <s v="J759Q278508"/>
    <s v="9FB5SR0E7RM908857"/>
    <n v="8001208"/>
    <s v="RENAULT"/>
    <s v="RENAULT STEPWAY "/>
    <n v="3.4856854961832058E-2"/>
    <n v="65500000"/>
    <s v="HDI-LIBERTY"/>
    <s v="AUTOMOVIL"/>
    <s v="PARTICULAR"/>
    <n v="0"/>
    <n v="161811854"/>
    <n v="2283124"/>
    <n v="1898591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587379"/>
    <n v="1037587379"/>
    <s v="M"/>
    <s v="JEISSON"/>
    <n v="0"/>
    <s v="VELÃSQUEZ"/>
    <s v="FONNEGRA"/>
    <d v="1988-02-24T00:00:00"/>
    <s v="KRV683"/>
    <n v="5001"/>
    <s v="MEDELLIN"/>
    <n v="5"/>
    <s v="ANTIOQUIA"/>
    <m/>
    <n v="3022350339"/>
    <n v="3122090820"/>
    <m/>
    <m/>
    <m/>
    <s v="14/10/2025"/>
    <n v="10"/>
    <n v="14"/>
    <n v="2022"/>
    <s v="2008 [FL] ACTIVE TP 1600CC R16"/>
    <n v="0"/>
    <s v="936CMNFPANB506158"/>
    <n v="6806053"/>
    <s v="PEUGEOT"/>
    <s v="PEUGEOT 2008 "/>
    <n v="4.7572343750000003E-2"/>
    <n v="76800000"/>
    <s v="SURAMERICANA"/>
    <s v="CAMIONETAPASAJ"/>
    <s v="PARTICULAR"/>
    <s v="Manuelchacon91@Yahoo.Com"/>
    <n v="161913214"/>
    <n v="3653556"/>
    <n v="3050215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42443"/>
    <n v="80442443"/>
    <s v="M"/>
    <s v="CARMEN"/>
    <s v="JULIO"/>
    <s v="CELY"/>
    <s v="SILVA"/>
    <d v="1973-06-23T00:00:00"/>
    <s v="UCX415"/>
    <n v="0"/>
    <s v="CARTAGENA"/>
    <n v="13"/>
    <s v="BOLIVAR"/>
    <m/>
    <n v="3114846992"/>
    <n v="0"/>
    <m/>
    <m/>
    <m/>
    <s v="21/10/2025"/>
    <n v="10"/>
    <n v="21"/>
    <n v="2015"/>
    <s v="HILUX [7] [FL] SRV MT 3000CC TD 4X4 AA"/>
    <s v="1KDA566742"/>
    <s v="8AJFZ29G1F6177169"/>
    <n v="9021054"/>
    <s v="TOYOTA"/>
    <s v="TOYOTA HILUX "/>
    <n v="2.3902863718140929E-2"/>
    <n v="133400000"/>
    <s v="HDI-LIBERTY"/>
    <s v="PICKUP DOBLE CABINA"/>
    <s v="PARTICULAR"/>
    <s v="juliocelys@hotmail.com"/>
    <n v="29941603"/>
    <n v="3188642.02"/>
    <n v="2659531.11"/>
    <m/>
    <m/>
    <m/>
    <s v=""/>
    <s v=""/>
    <s v=""/>
    <m/>
    <m/>
    <m/>
    <n v="30053611"/>
    <n v="3515345.88"/>
    <n v="2934072.17"/>
    <m/>
    <m/>
    <m/>
    <m/>
    <m/>
    <m/>
    <m/>
    <m/>
    <m/>
    <x v="0"/>
    <s v="COS"/>
  </r>
  <r>
    <n v="43085909"/>
    <n v="43085909"/>
    <s v="F"/>
    <s v="GLORIA"/>
    <s v="PATRICIA"/>
    <s v="RESTREPO"/>
    <s v="QUIÃ‘ONES"/>
    <d v="1965-05-16T00:00:00"/>
    <s v="NTX493"/>
    <n v="5001"/>
    <s v="MEDELLIN"/>
    <n v="5"/>
    <s v="ANTIOQUIA"/>
    <m/>
    <n v="3002696990"/>
    <n v="3004547884"/>
    <m/>
    <m/>
    <m/>
    <s v="24/10/2025"/>
    <n v="10"/>
    <n v="24"/>
    <n v="2025"/>
    <s v="SONG PLUS DM-I GS AT 1500CC 6AB A"/>
    <s v="BYD476ZQCM24022160"/>
    <s v="LGXC74C41S0060907"/>
    <n v="11106013"/>
    <s v="BYD"/>
    <s v="BYD SONG "/>
    <n v="1.8991024065540194E-2"/>
    <n v="195300000"/>
    <s v="SURAMERICANA"/>
    <s v="CAMIONETAPASAJ"/>
    <s v="PARTICULAR"/>
    <n v="0"/>
    <n v="161809866"/>
    <n v="3708947"/>
    <n v="3096762.56"/>
    <m/>
    <m/>
    <m/>
    <s v=""/>
    <s v=""/>
    <s v=""/>
    <m/>
    <m/>
    <m/>
    <s v=""/>
    <s v=""/>
    <s v=""/>
    <m/>
    <m/>
    <m/>
    <m/>
    <m/>
    <m/>
    <m/>
    <m/>
    <m/>
    <x v="3"/>
    <s v="COS"/>
  </r>
  <r>
    <n v="16185642"/>
    <n v="16185642"/>
    <s v="M"/>
    <s v="EDUARDO"/>
    <n v="0"/>
    <s v="PERDOMO"/>
    <n v="0"/>
    <d v="1979-11-28T00:00:00"/>
    <s v="LUR361"/>
    <n v="0"/>
    <s v="CUCUTA"/>
    <n v="54"/>
    <s v="NORTE DE SANTANDER"/>
    <m/>
    <n v="3123530131"/>
    <n v="0"/>
    <m/>
    <m/>
    <m/>
    <s v="30/10/2025"/>
    <n v="10"/>
    <n v="30"/>
    <n v="2024"/>
    <s v="RIO VIBRANT [FL] MT 1400CC 4P R1"/>
    <s v="G4LCPE704652"/>
    <s v="3KPA341AARE583211"/>
    <n v="4601304"/>
    <s v="KIA"/>
    <s v="KIA RIO "/>
    <n v="4.626681948424069E-2"/>
    <n v="69800000"/>
    <s v="MAPFRE"/>
    <s v="AUTOMOVIL"/>
    <s v="PARTICULAR"/>
    <s v="edwper79@hotmail.com"/>
    <n v="161812213"/>
    <n v="3229424"/>
    <n v="2693801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556301"/>
    <n v="28556301"/>
    <s v="F"/>
    <s v="PAULA"/>
    <s v="ANDREA"/>
    <s v="CORDOBA"/>
    <s v="SUAREZ"/>
    <d v="1982-04-17T00:00:00"/>
    <s v="JDK328"/>
    <n v="0"/>
    <s v="IBAGUE"/>
    <n v="73"/>
    <s v="TOLIMA"/>
    <m/>
    <n v="3202535034"/>
    <n v="0"/>
    <m/>
    <m/>
    <m/>
    <s v="24/10/2025"/>
    <n v="10"/>
    <n v="24"/>
    <n v="2017"/>
    <s v="TRACKER LS MT 1800CC"/>
    <s v="CHL101894"/>
    <s v="3GNCJ8EE7HL101894"/>
    <n v="1606222"/>
    <s v="CHEVROLET"/>
    <s v="CHEVROLET TRACKER "/>
    <n v="3.4821431623931622E-2"/>
    <n v="46800000"/>
    <s v="HDI SEGUROS"/>
    <s v="CAMIONETAPASAJ"/>
    <s v="PARTICULAR"/>
    <s v="pacordobas-17@hotmail.com"/>
    <n v="161858790"/>
    <n v="1629643"/>
    <n v="1349448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47868"/>
    <n v="63347868"/>
    <s v="F"/>
    <s v="ESPERANZA"/>
    <n v="0"/>
    <s v="DELGADO"/>
    <s v="TORRES"/>
    <d v="1969-04-30T00:00:00"/>
    <s v="GYY236"/>
    <n v="0"/>
    <s v="GIRON"/>
    <n v="68"/>
    <s v="SANTANDER"/>
    <m/>
    <n v="3058155165"/>
    <n v="3167598125"/>
    <m/>
    <m/>
    <m/>
    <s v="30/10/2025"/>
    <n v="10"/>
    <n v="30"/>
    <n v="2022"/>
    <s v="STEPWAY [2] [FL INTENS MT 1600CC 16V A"/>
    <s v="J759Q082331"/>
    <s v="9FB5SR0EGNM082705"/>
    <n v="8001210"/>
    <s v="RENAULT"/>
    <s v="RENAULT STEPWAY "/>
    <n v="2.429104E-2"/>
    <n v="62500000"/>
    <s v="MAPFRE"/>
    <s v="AUTOMOVIL"/>
    <s v="PARTICULAR"/>
    <s v="ESDEYOMA@GMAIL.COM"/>
    <n v="161829361"/>
    <n v="1518190"/>
    <n v="1255790.3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424020"/>
    <n v="7424020"/>
    <s v="M"/>
    <s v="ORLANDO"/>
    <s v="RAFAEL"/>
    <s v="PION"/>
    <s v="VIOLA"/>
    <d v="1945-07-23T00:00:00"/>
    <s v="LJL347"/>
    <n v="0"/>
    <s v="BOGOTA"/>
    <n v="25"/>
    <s v="BOGOTA"/>
    <m/>
    <n v="3116743128"/>
    <n v="3148213734"/>
    <m/>
    <m/>
    <m/>
    <s v="04/10/2026"/>
    <n v="10"/>
    <n v="4"/>
    <n v="2023"/>
    <s v="VITARA GL AT 1600CC 2AB A"/>
    <s v="M16A2404367"/>
    <s v="TSMYD21S2PMB26998"/>
    <n v="8806018"/>
    <s v="SUZUKI"/>
    <s v="SUZUKI VITARA "/>
    <n v="2.7894752475247524E-2"/>
    <n v="80800000"/>
    <s v="BOLIVAR"/>
    <s v="CAMIONETAPASAJ"/>
    <s v="PARTICULAR"/>
    <s v="orlypion@hotmail.com"/>
    <n v="161911610"/>
    <n v="2253896"/>
    <n v="1874030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729615"/>
    <n v="80729615"/>
    <s v="M"/>
    <s v="DIEGO"/>
    <s v="FERNANDO"/>
    <s v="MUÃ‘OZ"/>
    <s v="AREVALO"/>
    <d v="1983-01-19T00:00:00"/>
    <s v="COC005"/>
    <n v="0"/>
    <s v="BOGOTA"/>
    <n v="25"/>
    <s v="BOGOTA"/>
    <m/>
    <n v="3112500500"/>
    <n v="0"/>
    <m/>
    <m/>
    <m/>
    <s v="07/10/2025"/>
    <n v="10"/>
    <n v="7"/>
    <n v="2012"/>
    <s v="AVEO SD MT 1600CC 4P AA"/>
    <s v="F16D39259851"/>
    <s v="9GATJ516XCB022021"/>
    <n v="1601146"/>
    <s v="CHEVROLET"/>
    <s v="CHEVROLET AVEO "/>
    <n v="4.9960039840637453E-2"/>
    <n v="25100000"/>
    <s v="MAPFRE"/>
    <s v="AUTOMOVIL"/>
    <s v="PARTICULAR"/>
    <s v="diegojv1@hotmail.com"/>
    <n v="161918003"/>
    <n v="1253997"/>
    <n v="1033779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514280"/>
    <n v="37514280"/>
    <s v="F"/>
    <s v="LAUDY"/>
    <s v="GIOVANNA"/>
    <s v="CORTES"/>
    <s v="GONZALEZ"/>
    <d v="1977-04-13T00:00:00"/>
    <s v="EIU246"/>
    <n v="50001"/>
    <s v="VILLAVICENCIO"/>
    <n v="50"/>
    <s v="META"/>
    <m/>
    <n v="3134967800"/>
    <n v="0"/>
    <m/>
    <m/>
    <m/>
    <s v="19/10/2025"/>
    <n v="10"/>
    <n v="19"/>
    <n v="2017"/>
    <s v="EXPLORER [5] [FL]  LIMITED TP 3500CC 4X4"/>
    <s v="HGD31276"/>
    <s v="1FM5K8F83HGD31276"/>
    <n v="3008054"/>
    <s v="FORD"/>
    <s v="FORD EXPLORER "/>
    <n v="1.8014040637450199E-2"/>
    <n v="100400000"/>
    <s v="BOLIVAR"/>
    <s v="CAMPERO"/>
    <s v="PARTICULAR"/>
    <n v="0"/>
    <n v="29975578"/>
    <n v="1808609.68"/>
    <n v="1499840.07"/>
    <m/>
    <m/>
    <m/>
    <s v=""/>
    <s v=""/>
    <s v=""/>
    <m/>
    <m/>
    <m/>
    <n v="30157782"/>
    <n v="3434621.53"/>
    <n v="2866236.58"/>
    <m/>
    <m/>
    <m/>
    <m/>
    <m/>
    <m/>
    <m/>
    <m/>
    <m/>
    <x v="1"/>
    <s v="COS"/>
  </r>
  <r>
    <n v="80270156"/>
    <n v="80270156"/>
    <s v="M"/>
    <s v="LUIS"/>
    <s v="CARLOS"/>
    <s v="TORRES"/>
    <s v="RODRIGUEZ"/>
    <d v="1965-11-19T00:00:00"/>
    <s v="JIO010"/>
    <n v="0"/>
    <s v="BOGOTA"/>
    <n v="25"/>
    <s v="BOGOTA"/>
    <m/>
    <n v="3108658608"/>
    <n v="0"/>
    <m/>
    <m/>
    <m/>
    <s v="11/10/2025"/>
    <n v="10"/>
    <n v="11"/>
    <n v="2017"/>
    <s v="NP 300 FRONTIER 2.5L MT 2500CC 4X2 A"/>
    <s v="QR25122576H"/>
    <s v="3N6AD33U2ZK372242"/>
    <n v="6421065"/>
    <s v="NISSAN"/>
    <s v="NISSAN NP "/>
    <n v="3.0389692832764506E-2"/>
    <n v="87900000"/>
    <s v="MAPFRE"/>
    <s v="PICKUPDOBLECAB"/>
    <s v="PARTICULAR"/>
    <s v="gerencia@seilaltda.com"/>
    <n v="161815552"/>
    <n v="2671254"/>
    <n v="2224751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5237716"/>
    <n v="1075237716"/>
    <s v="F"/>
    <s v="LIDA"/>
    <n v="0"/>
    <s v="CASTILLO"/>
    <s v="ALARCON"/>
    <d v="1989-06-25T00:00:00"/>
    <s v="FNT806"/>
    <n v="25430"/>
    <s v="MADRID"/>
    <n v="25"/>
    <s v="CUNDINAMARCA"/>
    <m/>
    <n v="3183745914"/>
    <n v="0"/>
    <m/>
    <m/>
    <m/>
    <s v="04/10/2025"/>
    <n v="10"/>
    <n v="4"/>
    <n v="2018"/>
    <s v="FIESTA [7] SPORTBACK TITAN TP 1600CC 4P"/>
    <s v="JM130794"/>
    <s v="3FADP4CJ2JM130794"/>
    <n v="3001135"/>
    <s v="FORD"/>
    <s v="FORD FIESTA "/>
    <n v="3.5266449579831931E-2"/>
    <n v="47600000"/>
    <s v="ALLIANZ"/>
    <s v="AUTOMOVIL"/>
    <s v="PARTICULAR"/>
    <s v="lcastilloa125@gmail.com"/>
    <n v="161900364"/>
    <n v="1678683"/>
    <n v="1390658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88032"/>
    <n v="31988032"/>
    <s v="F"/>
    <s v="ANA"/>
    <s v="PATRICIA"/>
    <s v="VICTORIA"/>
    <s v="IZQUIERDO"/>
    <d v="1969-03-11T00:00:00"/>
    <s v="GLV568"/>
    <n v="0"/>
    <s v="BOGOTA"/>
    <n v="25"/>
    <s v="BOGOTA"/>
    <m/>
    <n v="3155754698"/>
    <n v="3007859006"/>
    <m/>
    <m/>
    <m/>
    <s v="19/10/2025"/>
    <n v="10"/>
    <n v="19"/>
    <n v="2019"/>
    <s v="CRETA [FL] PREMIUM TP 1600CC 4X2 2"/>
    <s v="G4FGJU577538"/>
    <s v="9BHGB812BKP110470"/>
    <n v="3206098"/>
    <s v="HYUNDAI"/>
    <s v="HYUNDAI CRETA "/>
    <n v="1.9025766961651917E-2"/>
    <n v="67800000"/>
    <s v="ALLIANZ"/>
    <s v="CAMIONETAPASAJ"/>
    <s v="PARTICULAR"/>
    <s v="avictoria86@hotmail.com"/>
    <n v="161907536"/>
    <n v="1289947"/>
    <n v="1063989.2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66204"/>
    <n v="43066204"/>
    <s v="F"/>
    <s v="BLANCA"/>
    <s v="DOLLY"/>
    <s v="CARDONA"/>
    <s v="MEJIA"/>
    <d v="1964-04-07T00:00:00"/>
    <s v="FQQ727"/>
    <n v="0"/>
    <s v="BOGOTA"/>
    <n v="25"/>
    <s v="BOGOTA"/>
    <m/>
    <n v="3215098350"/>
    <n v="3108308094"/>
    <m/>
    <m/>
    <m/>
    <s v="27/10/2025"/>
    <n v="10"/>
    <n v="27"/>
    <n v="2018"/>
    <s v="FIESTA [7] SPORTBACK TITAN MT 1600CC 4P"/>
    <s v="JM120717"/>
    <s v="3FADP4CJ0JM120717"/>
    <n v="3001148"/>
    <s v="FORD"/>
    <s v="FORD FIESTA "/>
    <n v="4.5099575371549891E-2"/>
    <n v="47100000"/>
    <s v="ALLIANZ"/>
    <s v="AUTOMOVIL"/>
    <s v="PARTICULAR"/>
    <s v="dollycardonam1@gmail.com"/>
    <n v="161915207"/>
    <n v="2124190"/>
    <n v="1765033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7418295"/>
    <n v="57418295"/>
    <s v="F"/>
    <s v="ALIX"/>
    <s v="EDITH"/>
    <s v="FLOREZ"/>
    <s v="MARTINEZ"/>
    <d v="1973-08-17T00:00:00"/>
    <s v="LLN537"/>
    <n v="0"/>
    <s v="SANTA MARTA"/>
    <n v="47"/>
    <s v="MAGDALENA"/>
    <m/>
    <n v="3184561546"/>
    <n v="0"/>
    <m/>
    <m/>
    <m/>
    <s v="16/10/2026"/>
    <n v="10"/>
    <n v="16"/>
    <n v="2025"/>
    <s v="2 [2] [FL] GRAND TOURING L TP 1500CC 6AB T"/>
    <s v="P540666395"/>
    <s v="3MDDJ2SAASM453457"/>
    <n v="5601200"/>
    <s v="MAZDA"/>
    <s v="MAZDA 2 "/>
    <n v="3.8507421236872813E-2"/>
    <n v="85700000"/>
    <s v="SURAMERICANA"/>
    <s v="AUTOMOVIL"/>
    <s v="PARTICULAR"/>
    <s v="alixeflorez@hotmail.com"/>
    <n v="161905312"/>
    <n v="3300086"/>
    <n v="2753181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527464"/>
    <n v="98527464"/>
    <s v="M"/>
    <s v="EDWIN"/>
    <s v="DE JESUS"/>
    <s v="MESA"/>
    <s v="AREIZA"/>
    <d v="1969-09-16T00:00:00"/>
    <s v="JHV180"/>
    <n v="5001"/>
    <s v="MEDELLIN"/>
    <n v="5"/>
    <s v="ANTIOQUIA"/>
    <m/>
    <n v="3164601111"/>
    <n v="3113725466"/>
    <m/>
    <m/>
    <m/>
    <s v="07/10/2025"/>
    <n v="10"/>
    <n v="7"/>
    <n v="2018"/>
    <s v="PRADO [LC 150] TX-L [FL] [2] TP 3000CC 5P TD"/>
    <s v="1KD2783637"/>
    <s v="JTEBH3FJ1JK197748"/>
    <n v="9008220"/>
    <s v="TOYOTA"/>
    <s v="TOYOTA PRADO "/>
    <n v="2.4508241666666666E-2"/>
    <n v="240000000"/>
    <s v="ALLIANZ"/>
    <s v="CAMPERO"/>
    <s v="PARTICULAR"/>
    <s v="Emesae@hotmail.com"/>
    <n v="161811041"/>
    <n v="5881978"/>
    <n v="4922838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003307"/>
    <n v="72003307"/>
    <s v="M"/>
    <s v="JUAN"/>
    <s v="MIGUEL"/>
    <s v="BECERRA"/>
    <s v="GARCIA"/>
    <d v="1978-04-15T00:00:00"/>
    <s v="FYY383"/>
    <n v="0"/>
    <s v="BARRANQUILLA"/>
    <n v="8"/>
    <s v="ATLANTICO"/>
    <m/>
    <n v="3014637631"/>
    <n v="0"/>
    <m/>
    <m/>
    <m/>
    <s v="16/10/2025"/>
    <n v="10"/>
    <n v="16"/>
    <n v="2019"/>
    <s v="2 [2] Grand Touring TP 1500CC 6AB T"/>
    <s v="P540465246"/>
    <s v="3MDDJ2HAAKM208407"/>
    <n v="5601155"/>
    <s v="MAZDA"/>
    <s v="MAZDA 2 "/>
    <n v="2.8621278538812786E-2"/>
    <n v="65700000"/>
    <s v="HDI-LIBERTY"/>
    <s v="AUTOMOVIL"/>
    <s v="PARTICULAR"/>
    <n v="0"/>
    <n v="161806621"/>
    <n v="1880418"/>
    <n v="1560182.8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591369"/>
    <n v="43591369"/>
    <s v="F"/>
    <s v="ISABEL"/>
    <s v="CRISTINA"/>
    <s v="VÃ‰LEZ"/>
    <s v="ARBOLEDA"/>
    <d v="1975-01-26T00:00:00"/>
    <s v="DIK329"/>
    <n v="5001"/>
    <s v="MEDELLIN"/>
    <n v="5"/>
    <s v="ANTIOQUIA"/>
    <m/>
    <n v="3053396353"/>
    <n v="3122929195"/>
    <m/>
    <m/>
    <m/>
    <s v="10/10/2026"/>
    <n v="10"/>
    <n v="10"/>
    <n v="2012"/>
    <s v="STEPWAY 1.6L MT 1600CC AA 16"/>
    <s v="A690Q100289"/>
    <s v="9FBBSRALSCM013376"/>
    <n v="8001129"/>
    <s v="RENAULT"/>
    <s v="RENAULT STEPWAY "/>
    <n v="4.9290259740259738E-2"/>
    <n v="30800000"/>
    <s v="BOLIVAR"/>
    <s v="AUTOMOVIL"/>
    <s v="PARTICULAR"/>
    <s v="ic-velez@hotmail.com"/>
    <n v="161910232"/>
    <n v="1518140"/>
    <n v="1255748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68331"/>
    <n v="19268331"/>
    <s v="M"/>
    <s v="GERMAN"/>
    <n v="0"/>
    <s v="CRISTANCHO"/>
    <s v="ZACIPA"/>
    <d v="1957-05-29T00:00:00"/>
    <s v="LMU423"/>
    <n v="0"/>
    <s v="BOGOTA"/>
    <n v="25"/>
    <s v="BOGOTA"/>
    <m/>
    <n v="3103137032"/>
    <n v="3145298744"/>
    <m/>
    <m/>
    <m/>
    <s v="13/10/2025"/>
    <n v="10"/>
    <n v="13"/>
    <n v="2023"/>
    <s v="YARIS CROSS XS HYBRID TP 1500CC 8AB 4"/>
    <s v="M15ABG54832"/>
    <s v="JTDKBABB2PA097150"/>
    <n v="9006181"/>
    <s v="TOYOTA"/>
    <s v="TOYOTA YARIS "/>
    <n v="1.1289019933554818E-2"/>
    <n v="120400000"/>
    <s v="MAPFRE"/>
    <s v="CAMIONETAPASAJ"/>
    <s v="PARTICULAR"/>
    <s v="diegocristancho0@gmail.com"/>
    <n v="161814391"/>
    <n v="1359198"/>
    <n v="1122182.95"/>
    <m/>
    <m/>
    <m/>
    <s v=""/>
    <s v=""/>
    <s v=""/>
    <m/>
    <m/>
    <m/>
    <s v=""/>
    <s v=""/>
    <s v=""/>
    <m/>
    <m/>
    <m/>
    <m/>
    <m/>
    <m/>
    <m/>
    <m/>
    <m/>
    <x v="2"/>
    <s v="COS"/>
  </r>
  <r>
    <n v="70286652"/>
    <n v="70286652"/>
    <s v="M"/>
    <s v="CARLOS"/>
    <s v="ARTURO"/>
    <s v="FRANCO"/>
    <s v="ALZATE"/>
    <d v="1964-01-08T00:00:00"/>
    <s v="JZV774"/>
    <n v="5440"/>
    <s v="MARINILLA"/>
    <n v="5"/>
    <s v="ANTIOQUIA"/>
    <m/>
    <n v="3205757329"/>
    <n v="0"/>
    <m/>
    <m/>
    <m/>
    <s v="10/10/2025"/>
    <n v="10"/>
    <n v="10"/>
    <n v="2022"/>
    <s v="FRONTIER [2] [F S MT 2500CC TD 4X"/>
    <s v="YD25732923P"/>
    <s v="3N6CD35B1ZK434444"/>
    <n v="6420067"/>
    <s v="NISSAN"/>
    <s v="NISSAN FRONTIER "/>
    <n v="2.1157866473149493E-2"/>
    <n v="137800000"/>
    <s v="SURAMERICANA"/>
    <s v="PICKUPSENCILLA"/>
    <s v="PARTICULAR"/>
    <s v="germiorientesembrandovida@gmail.com"/>
    <n v="161909370"/>
    <n v="2915554"/>
    <n v="2430045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14359"/>
    <n v="52414359"/>
    <s v="F"/>
    <s v="CLAUDIA"/>
    <s v="PATRICIA"/>
    <s v="RIVERA"/>
    <s v="FLORIAN"/>
    <d v="1976-03-22T00:00:00"/>
    <s v="FOS567"/>
    <n v="0"/>
    <s v="BOGOTA"/>
    <n v="25"/>
    <s v="BOGOTA"/>
    <m/>
    <n v="3124543438"/>
    <n v="0"/>
    <m/>
    <m/>
    <m/>
    <s v="31/10/2025"/>
    <n v="10"/>
    <n v="31"/>
    <n v="2019"/>
    <s v="LOGAN [2] EXPRESSION / LI MT 1600CC AA 8V"/>
    <s v="A812UE80450"/>
    <s v="9FB4SREB4KM632462"/>
    <n v="8001189"/>
    <s v="RENAULT"/>
    <s v="RENAULT LOGAN "/>
    <n v="3.6937836411609498E-2"/>
    <n v="37900000"/>
    <s v="ALLIANZ"/>
    <s v="AUTOMOVIL"/>
    <s v="PARTICULAR"/>
    <s v="CLAUPARIVERA@GMAIL.COM"/>
    <n v="161809741"/>
    <n v="1399944"/>
    <n v="1156423.34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949046"/>
    <n v="37949046"/>
    <s v="F"/>
    <s v="ANA"/>
    <s v="CATALINA"/>
    <s v="SEGURA"/>
    <s v="ARENAS"/>
    <d v="1983-01-28T00:00:00"/>
    <s v="NQR344"/>
    <n v="68001"/>
    <s v="BUCARAMANGA"/>
    <n v="68"/>
    <s v="SANTANDER"/>
    <m/>
    <n v="3172248692"/>
    <n v="0"/>
    <m/>
    <m/>
    <m/>
    <s v="04/10/2025"/>
    <n v="10"/>
    <n v="4"/>
    <n v="2024"/>
    <s v="SONG PLUS DM-I GS AT 1500CC 6AB A"/>
    <s v="BYD472QAS22578734"/>
    <s v="LGXC74C43R0000699"/>
    <n v="11106013"/>
    <s v="BYD"/>
    <s v="BYD SONG "/>
    <n v="3.0091451005025124E-2"/>
    <n v="159200000"/>
    <s v="MAPFRE"/>
    <s v="CAMIONETAPASAJ"/>
    <s v="PARTICULAR"/>
    <s v="inganac@hotmail.com"/>
    <n v="161848527"/>
    <n v="4790559"/>
    <n v="4005680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367789"/>
    <n v="40367789"/>
    <s v="F"/>
    <s v="SARA"/>
    <s v="AMERICA"/>
    <s v="VEGA"/>
    <s v="CUELLAR"/>
    <d v="1962-05-20T00:00:00"/>
    <s v="FYV468"/>
    <n v="50001"/>
    <s v="VILLAVICENCIO"/>
    <n v="50"/>
    <s v="META"/>
    <m/>
    <n v="3203014195"/>
    <n v="3122659588"/>
    <m/>
    <m/>
    <m/>
    <s v="24/10/2025"/>
    <n v="10"/>
    <n v="24"/>
    <n v="2019"/>
    <s v="SENTRA B17 [FL] SENSE TP 1800CC 2AB A"/>
    <s v="MRA8507310J"/>
    <s v="3N1AB7AD4ZL808816"/>
    <n v="6401231"/>
    <s v="NISSAN"/>
    <s v="NISSAN SENTRA "/>
    <n v="2.3820574506283661E-2"/>
    <n v="55700000"/>
    <s v="EQUIDAD"/>
    <s v="AUTOMOVIL"/>
    <s v="PARTICULAR"/>
    <s v="saravegarodriguez@gmail.com"/>
    <n v="161915908"/>
    <n v="1326806"/>
    <n v="1094963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25364034"/>
    <n v="25364034"/>
    <s v="F"/>
    <s v="JANETH"/>
    <n v="0"/>
    <s v="FAJARDO"/>
    <s v="ROMERO"/>
    <d v="1963-07-27T00:00:00"/>
    <s v="LEX609"/>
    <n v="76001"/>
    <s v="CALI"/>
    <n v="76"/>
    <s v="VALLE DEL CAUCA"/>
    <m/>
    <n v="3113245859"/>
    <n v="0"/>
    <m/>
    <m/>
    <m/>
    <s v="06/10/2025"/>
    <n v="10"/>
    <n v="6"/>
    <n v="2023"/>
    <s v="COROLLA [12] [F SE-G TP 2000CC 7AB A"/>
    <s v="M20AAB47107"/>
    <s v="9BRB43BE1P2103068"/>
    <n v="9001144"/>
    <s v="TOYOTA"/>
    <s v="TOYOTA COROLLA "/>
    <n v="4.3451871871871869E-2"/>
    <n v="99900000"/>
    <s v="HDI-LIBERTY"/>
    <s v="AUTOMOVIL"/>
    <s v="PARTICULAR"/>
    <s v="janethfaro@live.com"/>
    <n v="161912779"/>
    <n v="4340842"/>
    <n v="3627766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46039"/>
    <n v="41746039"/>
    <s v="F"/>
    <s v="CLARA"/>
    <s v="INES"/>
    <s v="OLIVEROS"/>
    <s v="WILCHES"/>
    <d v="1956-12-27T00:00:00"/>
    <s v="FOP420"/>
    <n v="0"/>
    <s v="BOGOTA"/>
    <n v="25"/>
    <s v="BOGOTA"/>
    <m/>
    <n v="3002082484"/>
    <n v="3132611678"/>
    <m/>
    <m/>
    <m/>
    <s v="18/10/2025"/>
    <n v="10"/>
    <n v="18"/>
    <n v="2019"/>
    <s v="KICKS ADVANCE TP 1600CC R17"/>
    <s v="HR16521561T"/>
    <s v="3N8CP5HE4ZL463642"/>
    <n v="6406132"/>
    <s v="NISSAN"/>
    <s v="NISSAN KICKS "/>
    <n v="1.7886795252225519E-2"/>
    <n v="67400000"/>
    <s v="HDI-LIBERTY"/>
    <s v="CAMIONETAPASAJ"/>
    <s v="PARTICULAR"/>
    <s v="diazoliv@hotmail.com"/>
    <n v="161913175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2502090"/>
    <n v="1032502090"/>
    <s v="F"/>
    <s v="ANGIE"/>
    <s v="PAOLA"/>
    <s v="ALVIS"/>
    <s v="GRANADA"/>
    <d v="1999-01-07T00:00:00"/>
    <s v="LNS817"/>
    <n v="0"/>
    <s v="BOGOTA"/>
    <n v="25"/>
    <s v="BOGOTA"/>
    <m/>
    <n v="3185955724"/>
    <n v="0"/>
    <m/>
    <m/>
    <m/>
    <s v="14/10/2025"/>
    <n v="10"/>
    <n v="14"/>
    <n v="2023"/>
    <s v="SWIFT [4] HYBRID MT 1200CC 5P 6AB ABS"/>
    <s v="K12C5786148"/>
    <s v="JS2ZC53S8P6403701"/>
    <n v="8801057"/>
    <s v="SUZUKI"/>
    <s v="SUZUKI SWIFT "/>
    <n v="3.6300009905660374E-2"/>
    <n v="63600000"/>
    <s v="HDI-LIBERTY"/>
    <s v="AUTOMOVIL"/>
    <s v="PARTICULAR"/>
    <s v="apaito0107@gmail.com"/>
    <n v="29933491"/>
    <n v="2308680.63"/>
    <n v="1920067.76"/>
    <m/>
    <m/>
    <m/>
    <n v="29999607"/>
    <n v="3688064.9"/>
    <n v="3079214.2"/>
    <m/>
    <m/>
    <m/>
    <s v=""/>
    <s v=""/>
    <s v=""/>
    <m/>
    <m/>
    <m/>
    <m/>
    <m/>
    <m/>
    <m/>
    <m/>
    <m/>
    <x v="0"/>
    <s v="COS"/>
  </r>
  <r>
    <n v="1015397499"/>
    <n v="1015397499"/>
    <s v="M"/>
    <s v="LEONARDO"/>
    <s v="URBANO"/>
    <s v="PERDOMO"/>
    <s v="URIBE"/>
    <d v="1986-12-19T00:00:00"/>
    <s v="KRR465"/>
    <n v="0"/>
    <s v="IBAGUE"/>
    <n v="73"/>
    <s v="TOLIMA"/>
    <m/>
    <n v="3103290624"/>
    <n v="3153757556"/>
    <m/>
    <m/>
    <m/>
    <s v="26/10/2025"/>
    <n v="10"/>
    <n v="26"/>
    <n v="2023"/>
    <s v="BRONCO SPORT BLACK DIAMOND TP 1500CC T 4X4"/>
    <s v="PRD18934"/>
    <s v="3FMCR9C61PRD18934"/>
    <n v="3006152"/>
    <s v="FORD"/>
    <s v="FORD BRONCO "/>
    <n v="2.3214494979326639E-2"/>
    <n v="169300000"/>
    <s v="ALLIANZ"/>
    <s v="CAMIONETAPASAJ"/>
    <s v="PARTICULAR"/>
    <s v="leongo.1286@gmail.com"/>
    <n v="161832812"/>
    <n v="3930214"/>
    <n v="3282700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625257"/>
    <n v="20625257"/>
    <s v="F"/>
    <s v="MARIA"/>
    <s v="ELVIA"/>
    <s v="PALACIOS"/>
    <s v="AREVALO"/>
    <d v="1960-10-09T00:00:00"/>
    <s v="KQR122"/>
    <n v="0"/>
    <s v="BOGOTA"/>
    <n v="25"/>
    <s v="BOGOTA"/>
    <m/>
    <n v="3132970356"/>
    <n v="0"/>
    <m/>
    <m/>
    <m/>
    <s v="27/10/2025"/>
    <n v="10"/>
    <n v="27"/>
    <n v="2022"/>
    <s v="ALASKAN ZEN MT 2500CC TD 4X4"/>
    <s v="YD25740261P"/>
    <s v="3BRCD33B3NK590623"/>
    <n v="8021003"/>
    <s v="RENAULT"/>
    <s v="RENAULT ALASKAN "/>
    <n v="2.2707434020618558E-2"/>
    <n v="135800000"/>
    <s v="SBS"/>
    <s v="PICKUP DOBLE CABINA"/>
    <s v="PARTICULAR"/>
    <s v="maelpa_9@hotmail.com"/>
    <n v="29951901"/>
    <n v="3083669.54"/>
    <n v="2571318.94"/>
    <m/>
    <m/>
    <m/>
    <s v=""/>
    <s v=""/>
    <s v=""/>
    <m/>
    <m/>
    <m/>
    <n v="30031183"/>
    <n v="3269372.36"/>
    <n v="2727371.73"/>
    <m/>
    <m/>
    <m/>
    <m/>
    <m/>
    <m/>
    <m/>
    <m/>
    <m/>
    <x v="0"/>
    <s v="COS"/>
  </r>
  <r>
    <n v="89007445"/>
    <n v="89007445"/>
    <s v="M"/>
    <s v="MAURICIO"/>
    <n v="0"/>
    <s v="JARAMILLO"/>
    <s v="CORDOBA"/>
    <d v="1977-01-05T00:00:00"/>
    <s v="LRW323"/>
    <n v="0"/>
    <s v="BOGOTA"/>
    <n v="25"/>
    <s v="BOGOTA"/>
    <m/>
    <n v="3004901284"/>
    <n v="0"/>
    <m/>
    <m/>
    <m/>
    <s v="31/10/2025"/>
    <n v="10"/>
    <n v="31"/>
    <n v="2023"/>
    <s v="COROLLA [12] [F SE-G HYBRID TP 1800CC 7AB A"/>
    <s v="2ZR2R83485"/>
    <s v="9BRBZ3BE8P4040623"/>
    <n v="9001146"/>
    <s v="TOYOTA"/>
    <s v="TOYOTA COROLLA "/>
    <n v="1.3880130890052356E-2"/>
    <n v="114600000"/>
    <s v="MAPFRE"/>
    <s v="AUTOMOVIL"/>
    <s v="PARTICULAR"/>
    <s v="maurojaramil66@hotmail.com"/>
    <n v="161917756"/>
    <n v="1590663"/>
    <n v="1316691.90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41637007"/>
    <n v="41637007"/>
    <s v="F"/>
    <s v="MARIA"/>
    <s v="CLEOFE"/>
    <s v="MEJIA"/>
    <s v="ALVAREZ"/>
    <d v="1957-06-13T00:00:00"/>
    <s v="EML807"/>
    <n v="0"/>
    <s v="BOGOTA"/>
    <n v="25"/>
    <s v="BOGOTA"/>
    <m/>
    <n v="3152083430"/>
    <n v="0"/>
    <m/>
    <m/>
    <m/>
    <s v="04/10/2025"/>
    <n v="10"/>
    <n v="4"/>
    <n v="2019"/>
    <s v="GLA 200 [X156] [FL] URB TP 1600CC T"/>
    <n v="270910316312"/>
    <s v="WDC1569431J508087"/>
    <n v="5806063"/>
    <s v="MERCEDES BENZ"/>
    <s v="MERCEDES BENZ GLA "/>
    <n v="1.6318038422649141E-2"/>
    <n v="98900000"/>
    <s v="HDI-LIBERTY"/>
    <s v="CAMIONETAPASAJ"/>
    <s v="PARTICULAR"/>
    <s v="cleomeal13@gmail.com"/>
    <n v="161815760"/>
    <n v="1613854"/>
    <n v="1336179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101767"/>
    <n v="42101767"/>
    <s v="F"/>
    <s v="LINA"/>
    <s v="MARIA"/>
    <s v="MEJIA"/>
    <s v="CALLE"/>
    <d v="1972-04-07T00:00:00"/>
    <s v="GJZ940"/>
    <n v="66001"/>
    <s v="PEREIRA"/>
    <n v="66"/>
    <s v="RISARALDA"/>
    <m/>
    <n v="3206954106"/>
    <n v="3218015217"/>
    <m/>
    <m/>
    <m/>
    <s v="09/10/2025"/>
    <n v="10"/>
    <n v="9"/>
    <n v="2020"/>
    <s v="MARCH [FL] SENSE CONNECT AT 1600CC 2AB A"/>
    <s v="HR16397377U"/>
    <s v="3N1CK3CD2ZL408011"/>
    <n v="6401238"/>
    <s v="NISSAN"/>
    <s v="NISSAN MARCH "/>
    <n v="2.5898288100208767E-2"/>
    <n v="47900000"/>
    <s v="HDI-LIBERTY"/>
    <s v="AUTOMOVIL"/>
    <s v="PARTICULAR"/>
    <s v="linamariak3@gmail.com"/>
    <n v="161835858"/>
    <n v="1240528"/>
    <n v="1022460.1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036434"/>
    <n v="52036434"/>
    <s v="F"/>
    <s v="DIANA"/>
    <s v="GIOVANNA"/>
    <s v="BAQUERO"/>
    <s v="DUARTE"/>
    <d v="1971-06-22T00:00:00"/>
    <s v="JMS670"/>
    <n v="0"/>
    <s v="BOGOTA"/>
    <n v="25"/>
    <s v="BOGOTA"/>
    <m/>
    <n v="3125176474"/>
    <n v="3156743211"/>
    <m/>
    <m/>
    <m/>
    <s v="02/10/2025"/>
    <n v="10"/>
    <n v="2"/>
    <n v="2019"/>
    <s v="CRETA [FL] PREMIUM MT 1600CC 4X2 2"/>
    <s v="G4FGJU472929"/>
    <s v="9BHGB812AKP125719"/>
    <n v="3206105"/>
    <s v="HYUNDAI"/>
    <s v="HYUNDAI CRETA "/>
    <n v="1.9419075500770416E-2"/>
    <n v="64900000"/>
    <s v="MAPFRE"/>
    <s v="CAMIONETAPASAJ"/>
    <s v="PARTICULAR"/>
    <s v="diabaq@gmail.com"/>
    <n v="161811096"/>
    <n v="1260298"/>
    <n v="1039073.8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0761551"/>
    <n v="40761551"/>
    <s v="F"/>
    <s v="LUCELIDA"/>
    <n v="0"/>
    <s v="RIVAS"/>
    <s v="BARRERA"/>
    <d v="1962-09-16T00:00:00"/>
    <s v="KRT116"/>
    <n v="0"/>
    <s v="IBAGUE"/>
    <n v="73"/>
    <s v="TOLIMA"/>
    <m/>
    <n v="3158090560"/>
    <n v="0"/>
    <m/>
    <m/>
    <m/>
    <s v="23/10/2025"/>
    <n v="10"/>
    <n v="23"/>
    <n v="2024"/>
    <s v="SWIFT [4] HYBRID MT 1200CC 5P 6AB ABS"/>
    <s v="K12C5842127"/>
    <s v="JS2ZC53S9R6406030"/>
    <n v="8801057"/>
    <s v="SUZUKI"/>
    <s v="SUZUKI SWIFT "/>
    <n v="4.2337567352941176E-2"/>
    <n v="68000000"/>
    <s v="SBS"/>
    <s v="AUTOMOVIL"/>
    <s v="PARTICULAR"/>
    <n v="0"/>
    <n v="29974653"/>
    <n v="2878954.58"/>
    <n v="2399289.56"/>
    <m/>
    <m/>
    <m/>
    <n v="30014443"/>
    <n v="3174022.99"/>
    <n v="2647246.21"/>
    <m/>
    <m/>
    <m/>
    <s v=""/>
    <s v=""/>
    <s v=""/>
    <m/>
    <m/>
    <m/>
    <m/>
    <m/>
    <m/>
    <m/>
    <m/>
    <m/>
    <x v="0"/>
    <s v="COS"/>
  </r>
  <r>
    <n v="79563342"/>
    <n v="79563342"/>
    <s v="M"/>
    <s v="HECTOR"/>
    <s v="ALEJANDRO"/>
    <s v="RODRIGUEZ"/>
    <s v="QUIROGA"/>
    <d v="1971-02-08T00:00:00"/>
    <s v="KGB074"/>
    <n v="0"/>
    <s v="BOGOTA"/>
    <n v="25"/>
    <s v="BOGOTA"/>
    <m/>
    <n v="3158997458"/>
    <n v="0"/>
    <m/>
    <m/>
    <m/>
    <s v="28/10/2025"/>
    <n v="10"/>
    <n v="28"/>
    <n v="2024"/>
    <s v="X TRAIL[T33] e-POWER EXCLUSI AT 1500CC 6AB A"/>
    <s v="BM46098032A"/>
    <s v="JN1T33JB9Z0001508"/>
    <n v="6406154"/>
    <s v="NISSAN"/>
    <s v="NISSAN X "/>
    <n v="1.088437588989084E-2"/>
    <n v="210700000"/>
    <s v="MAPFRE"/>
    <s v="CAMIONETAPASAJ"/>
    <s v="PARTICULAR"/>
    <s v="teamfussion@gmail.com"/>
    <n v="161892779"/>
    <n v="2293338"/>
    <n v="1907174.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9219332"/>
    <n v="19219332"/>
    <s v="M"/>
    <s v="WILSON"/>
    <s v="EFRAIN"/>
    <s v="GUEVARA"/>
    <s v="MOLANO"/>
    <d v="1953-09-24T00:00:00"/>
    <s v="FNX252"/>
    <n v="0"/>
    <s v="BOGOTA"/>
    <n v="25"/>
    <s v="BOGOTA"/>
    <m/>
    <n v="3106774617"/>
    <n v="0"/>
    <m/>
    <m/>
    <m/>
    <s v="08/10/2025"/>
    <n v="10"/>
    <n v="8"/>
    <n v="2018"/>
    <s v="FORESTER [4] [F 2.5 CVT SPORT TP 2500CC 6AB"/>
    <s v="YE33904"/>
    <s v="JF1SJ9LC5JG398325"/>
    <n v="8608081"/>
    <s v="SUBARU"/>
    <s v="SUBARU FORESTER "/>
    <n v="1.3042554291623577E-2"/>
    <n v="96700000"/>
    <s v="HDI-LIBERTY"/>
    <s v="CAMPERO"/>
    <s v="PARTICULAR"/>
    <s v="wilsoneguevara@yahoo.es"/>
    <n v="161909952"/>
    <n v="1261215"/>
    <n v="1039844.82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02836192"/>
    <n v="1102836192"/>
    <s v="F"/>
    <s v="YERALDIN"/>
    <s v="JOHANA"/>
    <s v="POLO"/>
    <s v="SANCHEZ"/>
    <d v="1990-08-15T00:00:00"/>
    <s v="LWY214"/>
    <n v="70001"/>
    <s v="SINCELEJO"/>
    <n v="70"/>
    <s v="SUCRE"/>
    <m/>
    <n v="3012955082"/>
    <n v="0"/>
    <m/>
    <m/>
    <m/>
    <s v="13/10/2025"/>
    <n v="10"/>
    <n v="13"/>
    <n v="2024"/>
    <s v="2 [2] [FL] GRAND TOURING LX SED TP 1500CC 6AB TC CR"/>
    <s v="P540645962"/>
    <s v="3MDDJ2SAARM411680"/>
    <n v="5601200"/>
    <s v="MAZDA"/>
    <s v="MAZDA 2 "/>
    <n v="3.3793334942528737E-2"/>
    <n v="87000000"/>
    <s v="ALLIANZ"/>
    <s v="AUTOMOVIL"/>
    <s v="PARTICULAR"/>
    <s v="yposa_19908@hotmail.com"/>
    <n v="29928736"/>
    <n v="2940020.14"/>
    <n v="2450605.16"/>
    <m/>
    <m/>
    <m/>
    <s v=""/>
    <s v=""/>
    <s v=""/>
    <m/>
    <m/>
    <m/>
    <n v="30043681"/>
    <n v="2926719.68"/>
    <n v="2439428.2999999998"/>
    <m/>
    <m/>
    <m/>
    <m/>
    <m/>
    <m/>
    <m/>
    <m/>
    <m/>
    <x v="0"/>
    <s v="COS"/>
  </r>
  <r>
    <n v="65795864"/>
    <n v="65795864"/>
    <s v="F"/>
    <s v="DINA"/>
    <s v="DUFAI"/>
    <s v="DIAZ"/>
    <s v="DIAZ"/>
    <d v="1983-06-01T00:00:00"/>
    <s v="JYS720"/>
    <n v="5001"/>
    <s v="MEDELLIN"/>
    <n v="5"/>
    <s v="ANTIOQUIA"/>
    <m/>
    <n v="3212585470"/>
    <n v="3202313923"/>
    <m/>
    <m/>
    <m/>
    <s v="28/10/2025"/>
    <n v="10"/>
    <n v="28"/>
    <n v="2021"/>
    <s v="YARIS [3] [FL] XS TP 1500CC 2AB A"/>
    <s v="2NR4488180"/>
    <s v="9BRKB9F30M8114301"/>
    <n v="9001147"/>
    <s v="TOYOTA"/>
    <s v="TOYOTA YARIS "/>
    <n v="3.3418600288600289E-2"/>
    <n v="69300000"/>
    <s v="MAPFRE"/>
    <s v="AUTOMOVIL"/>
    <s v="PARTICULAR"/>
    <n v="0"/>
    <n v="161800086"/>
    <n v="2315909"/>
    <n v="1926141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3690033"/>
    <n v="23690033"/>
    <s v="F"/>
    <s v="LINA"/>
    <s v="MARIA"/>
    <s v="BORRAS"/>
    <s v="VALENZUELA"/>
    <d v="1969-03-07T00:00:00"/>
    <s v="NXQ459"/>
    <n v="0"/>
    <s v="BOGOTA"/>
    <n v="25"/>
    <s v="BOGOTA"/>
    <m/>
    <n v="3214397545"/>
    <n v="3125319516"/>
    <m/>
    <m/>
    <m/>
    <s v="07/10/2025"/>
    <n v="10"/>
    <n v="7"/>
    <n v="2024"/>
    <s v="NIVUS COMFORTLINE TP 1000CC T 6AB"/>
    <s v="DHS802478"/>
    <s v="9BWCH6CH8RP080992"/>
    <n v="9206082"/>
    <s v="VOLKSWAGEN"/>
    <s v="VOLKSWAGEN NIVUS "/>
    <n v="1.5943423848878393E-2"/>
    <n v="84700000"/>
    <s v="EQUIDAD"/>
    <s v="CAMIONETAPASAJ"/>
    <s v="PARTICULAR"/>
    <s v="lmborrasv@hotmail.com"/>
    <n v="161891547"/>
    <n v="1350408"/>
    <n v="1114796.7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6353492"/>
    <n v="46353492"/>
    <s v="F"/>
    <s v="LIGIA"/>
    <n v="0"/>
    <s v="CARDENAS"/>
    <s v="RIOS"/>
    <d v="1960-08-15T00:00:00"/>
    <s v="HPV599"/>
    <n v="0"/>
    <s v="BOGOTA"/>
    <n v="25"/>
    <s v="BOGOTA"/>
    <m/>
    <n v="3184009255"/>
    <n v="3318400925"/>
    <m/>
    <m/>
    <m/>
    <s v="30/10/2025"/>
    <n v="10"/>
    <n v="30"/>
    <n v="2021"/>
    <s v="TRACKER [2] LTZ TP 1200CC T"/>
    <s v="L4H203084325"/>
    <s v="9BGEN76C0MB177234"/>
    <n v="1606248"/>
    <s v="CHEVROLET"/>
    <s v="CHEVROLET TRACKER "/>
    <n v="2.7785410764872523E-2"/>
    <n v="70600000"/>
    <s v="ALLIANZ"/>
    <s v="CAMIONETAPASAJ"/>
    <s v="PARTICULAR"/>
    <n v="0"/>
    <n v="161806674"/>
    <n v="1961650"/>
    <n v="1628445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23780220"/>
    <n v="23780220"/>
    <s v="F"/>
    <s v="RUTH"/>
    <s v="MARIETA"/>
    <s v="SAENZ"/>
    <s v="GUERRERO"/>
    <d v="1967-02-24T00:00:00"/>
    <s v="RAR684"/>
    <n v="0"/>
    <s v="BOGOTA"/>
    <n v="25"/>
    <s v="BOGOTA"/>
    <m/>
    <n v="3002087667"/>
    <n v="0"/>
    <m/>
    <m/>
    <m/>
    <s v="10/10/2026"/>
    <n v="10"/>
    <n v="10"/>
    <n v="2010"/>
    <s v="CRV [3] EX AT 2400CC CT"/>
    <s v="K24Z16401233"/>
    <s v="3CZRE4850AG600261"/>
    <n v="3408047"/>
    <s v="HONDA"/>
    <s v="HONDA CRV "/>
    <n v="2.5673777225672878E-2"/>
    <n v="48300000"/>
    <s v="BOLIVAR"/>
    <s v="CAMPERO"/>
    <s v="PARTICULAR"/>
    <n v="0"/>
    <n v="29940380"/>
    <n v="1240043.44"/>
    <n v="1022053.31"/>
    <m/>
    <m/>
    <m/>
    <n v="30003041"/>
    <n v="1650924.98"/>
    <n v="1367331.92"/>
    <m/>
    <m/>
    <m/>
    <s v=""/>
    <s v=""/>
    <s v=""/>
    <m/>
    <m/>
    <m/>
    <m/>
    <m/>
    <m/>
    <m/>
    <m/>
    <m/>
    <x v="1"/>
    <s v="COS"/>
  </r>
  <r>
    <n v="42131411"/>
    <n v="42131411"/>
    <s v="F"/>
    <s v="KAREN"/>
    <s v="VIRGINIA"/>
    <s v="PORRAS"/>
    <s v="AMAYA"/>
    <d v="1979-01-19T00:00:00"/>
    <s v="GJW877"/>
    <n v="66001"/>
    <s v="PEREIRA"/>
    <n v="66"/>
    <s v="RISARALDA"/>
    <m/>
    <n v="3006106206"/>
    <n v="0"/>
    <m/>
    <m/>
    <m/>
    <s v="27/10/2025"/>
    <n v="10"/>
    <n v="27"/>
    <n v="2020"/>
    <s v="ECOSPORT [2] [F TITANIUM TP 2000CC 4X2"/>
    <s v="U4JBL8763287"/>
    <s v="9BFZB55X1L8763287"/>
    <n v="3006134"/>
    <s v="FORD"/>
    <s v="FORD ECOSPORT "/>
    <n v="2.1303486646884272E-2"/>
    <n v="67400000"/>
    <s v="BOLIVAR"/>
    <s v="CAMIONETAPASAJ"/>
    <s v="PARTICULAR"/>
    <s v="od.karen@hormail.com"/>
    <n v="161861300"/>
    <n v="1435855"/>
    <n v="1186600.83"/>
    <m/>
    <m/>
    <m/>
    <s v=""/>
    <s v=""/>
    <s v=""/>
    <m/>
    <m/>
    <m/>
    <s v=""/>
    <s v=""/>
    <s v=""/>
    <m/>
    <m/>
    <m/>
    <m/>
    <m/>
    <m/>
    <m/>
    <m/>
    <m/>
    <x v="1"/>
    <s v="COS"/>
  </r>
  <r>
    <n v="24695679"/>
    <n v="24695679"/>
    <s v="F"/>
    <s v="DIANA"/>
    <s v="PATRICIA"/>
    <s v="SOTO"/>
    <s v="VILLEGAS"/>
    <d v="1982-09-19T00:00:00"/>
    <s v="FIO884"/>
    <n v="0"/>
    <s v="DOS QUEBRADAS"/>
    <n v="66"/>
    <s v="RISARALDA"/>
    <m/>
    <n v="3147870561"/>
    <n v="0"/>
    <m/>
    <m/>
    <m/>
    <s v="30/10/2025"/>
    <n v="10"/>
    <n v="30"/>
    <n v="2019"/>
    <s v="ONIX [FL] LTZ TP 1400CC 4P 2A"/>
    <s v="JTW000972"/>
    <s v="9BGKT69T0KG194666"/>
    <n v="1601334"/>
    <s v="CHEVROLET"/>
    <s v="CHEVROLET ONIX "/>
    <n v="2.7182241014799154E-2"/>
    <n v="47300000"/>
    <s v="MAPFRE"/>
    <s v="AUTOMOVIL"/>
    <s v="PARTICULAR"/>
    <n v="0"/>
    <n v="161813106"/>
    <n v="1285720"/>
    <n v="1060436.96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105462"/>
    <n v="42105462"/>
    <s v="F"/>
    <s v="JENNY"/>
    <s v="PATRICIA"/>
    <s v="MORALES"/>
    <s v="OROZCO"/>
    <d v="1973-01-18T00:00:00"/>
    <s v="GJX930"/>
    <n v="66001"/>
    <s v="PEREIRA"/>
    <n v="66"/>
    <s v="RISARALDA"/>
    <m/>
    <n v="3105247171"/>
    <n v="3152829334"/>
    <m/>
    <m/>
    <m/>
    <s v="28/10/2026"/>
    <n v="10"/>
    <n v="28"/>
    <n v="2020"/>
    <s v="PICANTO [3] VIBRANT MT 1250CC 2AB ABS AA"/>
    <s v="G4LAKP063587"/>
    <s v="KNAB2512ALT551315"/>
    <n v="4601251"/>
    <s v="KIA"/>
    <s v="KIA PICANTO "/>
    <n v="3.2605886605080826E-2"/>
    <n v="43300000"/>
    <s v="MAPFRE"/>
    <s v="AUTOMOVIL"/>
    <s v="PARTICULAR"/>
    <n v="0"/>
    <n v="29930813"/>
    <n v="1411834.89"/>
    <n v="1166415.8700000001"/>
    <m/>
    <m/>
    <m/>
    <n v="29996025"/>
    <n v="7918419.2300000004"/>
    <n v="6634133.8099999996"/>
    <m/>
    <m/>
    <m/>
    <s v=""/>
    <s v=""/>
    <s v=""/>
    <m/>
    <m/>
    <m/>
    <m/>
    <m/>
    <m/>
    <m/>
    <m/>
    <m/>
    <x v="0"/>
    <s v="COS"/>
  </r>
  <r>
    <n v="45427156"/>
    <n v="45427156"/>
    <s v="F"/>
    <s v="MERCEDES"/>
    <s v="CECILIA"/>
    <s v="VELEZ"/>
    <s v="POMBO"/>
    <d v="1959-11-26T00:00:00"/>
    <s v="EGU200"/>
    <n v="0"/>
    <s v="CARTAGENA"/>
    <n v="13"/>
    <s v="BOLIVAR"/>
    <m/>
    <n v="3163142627"/>
    <n v="0"/>
    <m/>
    <m/>
    <m/>
    <s v="11/10/2025"/>
    <n v="10"/>
    <n v="11"/>
    <n v="2020"/>
    <s v="RIO EMOTION TP 1400CC 4P R1"/>
    <s v="G4LCKE717570"/>
    <s v="3KPA241ABLE248056"/>
    <n v="4601273"/>
    <s v="KIA"/>
    <s v="KIA RIO "/>
    <n v="2.4477485822306237E-2"/>
    <n v="52900000"/>
    <s v="SBS"/>
    <s v="AUTOMOVIL"/>
    <s v="PARTICULAR"/>
    <s v="mevepo@yahoo.es"/>
    <n v="161805752"/>
    <n v="1294859"/>
    <n v="1068116.8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235727"/>
    <n v="13235727"/>
    <s v="M"/>
    <s v="ALFONSO"/>
    <n v="0"/>
    <s v="SALGAR"/>
    <s v="VILLAMIZAR"/>
    <d v="1949-08-02T00:00:00"/>
    <s v="EHP010"/>
    <n v="0"/>
    <s v="CUCUTA"/>
    <n v="54"/>
    <s v="NORTE DE SANTANDER"/>
    <m/>
    <n v="3174018217"/>
    <n v="3612574753"/>
    <m/>
    <m/>
    <m/>
    <s v="17/10/2025"/>
    <n v="10"/>
    <n v="17"/>
    <n v="2017"/>
    <s v="CRV [5] CITY PLUS AT 2400CC 4X2 6"/>
    <s v="K24W93026998"/>
    <s v="1HGRW5830HL501888"/>
    <n v="3406036"/>
    <s v="HONDA"/>
    <s v="HONDA CRV "/>
    <n v="2.760625307125307E-2"/>
    <n v="81400000"/>
    <s v="BOLIVAR"/>
    <s v="CAMIONETAPASAJ"/>
    <s v="PARTICULAR"/>
    <s v="salgarvillamizaralfonso@gmail.com"/>
    <n v="161812133"/>
    <n v="2247149"/>
    <n v="1868360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60570"/>
    <n v="19260570"/>
    <s v="M"/>
    <s v="JOSE"/>
    <s v="IGNACIO"/>
    <s v="DIAZ"/>
    <s v="SALAZAR"/>
    <d v="1957-01-05T00:00:00"/>
    <s v="JYK511"/>
    <n v="0"/>
    <s v="BOGOTA"/>
    <n v="25"/>
    <s v="BOGOTA"/>
    <m/>
    <n v="3153887782"/>
    <n v="0"/>
    <m/>
    <m/>
    <m/>
    <s v="29/10/2026"/>
    <n v="10"/>
    <n v="29"/>
    <n v="2022"/>
    <s v="CX30 GRAND TOURING LX TP 2500CC 7AB R18 TC"/>
    <s v="PY40372751"/>
    <s v="3MVDM2WLANL115949"/>
    <n v="5606103"/>
    <s v="MAZDA"/>
    <s v="MAZDA CX30 "/>
    <n v="2.0930807671480145E-2"/>
    <n v="110800000"/>
    <s v="MAPFRE"/>
    <s v="CAMIONETA PASAJEROS"/>
    <s v="PARTICULAR"/>
    <n v="0"/>
    <n v="29929575"/>
    <n v="2319133.4900000002"/>
    <n v="1928851.67"/>
    <m/>
    <m/>
    <m/>
    <s v=""/>
    <s v=""/>
    <s v=""/>
    <m/>
    <m/>
    <m/>
    <n v="30045573"/>
    <n v="2455241.0499999998"/>
    <n v="2043227.77"/>
    <m/>
    <m/>
    <m/>
    <m/>
    <m/>
    <m/>
    <m/>
    <m/>
    <m/>
    <x v="0"/>
    <s v="COS"/>
  </r>
  <r>
    <n v="79137880"/>
    <n v="79137880"/>
    <s v="M"/>
    <s v="WILLIAM"/>
    <s v="ROSENDO"/>
    <s v="CAPACHO"/>
    <s v="PARAMO"/>
    <d v="1971-08-19T00:00:00"/>
    <s v="IVP426"/>
    <n v="0"/>
    <s v="BOGOTA"/>
    <n v="25"/>
    <s v="BOGOTA"/>
    <m/>
    <n v="3133779845"/>
    <n v="0"/>
    <m/>
    <m/>
    <m/>
    <s v="19/10/2025"/>
    <n v="10"/>
    <n v="19"/>
    <n v="2016"/>
    <s v="X TRAIL [T32] EXCLUSIVE TP 2500CC 6AB A"/>
    <s v="QR25266616L"/>
    <s v="JN1JBNT32Z0002323"/>
    <n v="6408114"/>
    <s v="NISSAN"/>
    <s v="NISSAN X "/>
    <n v="3.0501089108910893E-2"/>
    <n v="80800000"/>
    <s v="HDI-LIBERTY"/>
    <s v="CAMPERO"/>
    <s v="PARTICULAR"/>
    <s v="williamcapacho@gmail.com"/>
    <n v="161914639"/>
    <n v="2464488"/>
    <n v="2050998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215548"/>
    <n v="72215548"/>
    <s v="M"/>
    <s v="JOHANN"/>
    <s v="DAVID"/>
    <s v="GALERAS"/>
    <s v="FUENTES"/>
    <d v="1975-10-27T00:00:00"/>
    <s v="NUL951"/>
    <n v="8758"/>
    <s v="SOLEDAD"/>
    <n v="8"/>
    <s v="ATLANTICO"/>
    <m/>
    <n v="3014906016"/>
    <n v="3023046120"/>
    <m/>
    <m/>
    <m/>
    <s v="28/10/2025"/>
    <n v="10"/>
    <n v="28"/>
    <n v="2025"/>
    <s v="KICKS [FL] EXCLUSIVE TP 1600CC R17 T"/>
    <s v="HR16134092P"/>
    <s v="3N8CP5HE2ZL630936"/>
    <n v="6406143"/>
    <s v="NISSAN"/>
    <s v="NISSAN KICKS "/>
    <n v="2.569377570093458E-2"/>
    <n v="107000000"/>
    <s v="ALLIANZ"/>
    <s v="CAMIONETAPASAJ"/>
    <s v="PARTICULAR"/>
    <s v="jogafu1027@hotmail.com"/>
    <n v="161909517"/>
    <n v="2749234"/>
    <n v="2290280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7062037"/>
    <n v="1127062037"/>
    <s v="F"/>
    <s v="KRISTY"/>
    <s v="NATHALI"/>
    <s v="POZO"/>
    <s v="MARTINEZ"/>
    <d v="1992-01-18T00:00:00"/>
    <s v="NYK953"/>
    <n v="0"/>
    <s v="CUCUTA"/>
    <n v="54"/>
    <s v="NORTE DE SANTANDER"/>
    <m/>
    <n v="3123737477"/>
    <n v="3166771229"/>
    <m/>
    <m/>
    <m/>
    <s v="10/10/2026"/>
    <n v="10"/>
    <n v="10"/>
    <n v="2025"/>
    <s v="KARDIAN TECHNO AT  1000CC 6AB"/>
    <s v="H5DE472Q000310"/>
    <s v="93YRJF001SJ957807"/>
    <n v="8006093"/>
    <s v="RENAULT"/>
    <s v="RENAULT KARDIAN "/>
    <n v="3.2294061085972853E-2"/>
    <n v="88400000"/>
    <s v="BOLIVAR"/>
    <s v="CAMIONETAPASAJ"/>
    <s v="PARTICULAR"/>
    <s v="Kristypozo18@Gmail.Com"/>
    <n v="161811847"/>
    <n v="2854795"/>
    <n v="2378987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852338"/>
    <n v="31852338"/>
    <s v="F"/>
    <s v="OLGA"/>
    <s v="MARGARI"/>
    <s v="CALDERON"/>
    <s v="MERCHAN"/>
    <d v="1959-11-09T00:00:00"/>
    <s v="DTO898"/>
    <n v="76001"/>
    <s v="CALI"/>
    <n v="76"/>
    <s v="VALLE DEL CAUCA"/>
    <m/>
    <n v="3122862705"/>
    <n v="3148880762"/>
    <m/>
    <m/>
    <m/>
    <s v="31/10/2025"/>
    <n v="10"/>
    <n v="31"/>
    <n v="2018"/>
    <s v="CX5 [FL] TOURING TP 2000CC CR"/>
    <s v="PE10460466"/>
    <s v="JM8KE2W7XJ0422936"/>
    <n v="5606079"/>
    <s v="MAZDA"/>
    <s v="MAZDA CX5 "/>
    <n v="4.4240249110320283E-2"/>
    <n v="84300000"/>
    <s v="SBS"/>
    <s v="CAMIONETAPASAJ"/>
    <s v="PARTICULAR"/>
    <s v="margaracal59@gmail.com"/>
    <n v="161793738"/>
    <n v="3729453"/>
    <n v="3113993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04152"/>
    <n v="11204152"/>
    <s v="M"/>
    <s v="LUIS"/>
    <s v="ANGEL"/>
    <s v="MORENO"/>
    <s v="TOVAR"/>
    <d v="1981-07-13T00:00:00"/>
    <s v="LMT165"/>
    <n v="0"/>
    <s v="CHIA"/>
    <n v="25"/>
    <s v="CUNDINAMARCA"/>
    <m/>
    <n v="3007018946"/>
    <n v="3100701894"/>
    <m/>
    <m/>
    <m/>
    <s v="26/10/2025"/>
    <n v="10"/>
    <n v="26"/>
    <n v="2023"/>
    <s v="QASHQAI [4] ADVANCE TP 1300CC T 4X2"/>
    <s v="HR13412182A"/>
    <s v="SJNTAAJ12Z1063053"/>
    <n v="6406148"/>
    <s v="NISSAN"/>
    <s v="NISSAN QASHQAI "/>
    <n v="1.914411214953271E-2"/>
    <n v="117700000"/>
    <s v="MAPFRE"/>
    <s v="CAMIONETAPASAJ"/>
    <s v="PARTICULAR"/>
    <s v="angelmorenotovar@hotmail.com"/>
    <n v="161810458"/>
    <n v="2253262"/>
    <n v="1873497.65"/>
    <m/>
    <m/>
    <m/>
    <s v=""/>
    <s v=""/>
    <s v=""/>
    <m/>
    <m/>
    <m/>
    <s v=""/>
    <s v=""/>
    <s v=""/>
    <m/>
    <m/>
    <m/>
    <m/>
    <m/>
    <m/>
    <m/>
    <m/>
    <m/>
    <x v="3"/>
    <s v="COS"/>
  </r>
  <r>
    <n v="5092643"/>
    <n v="5092643"/>
    <s v="M"/>
    <s v="JESUS"/>
    <s v="EVELIO"/>
    <s v="ALVAREZ"/>
    <s v="VEGA"/>
    <d v="1982-06-26T00:00:00"/>
    <s v="GZV334"/>
    <n v="0"/>
    <s v="BOGOTA"/>
    <n v="25"/>
    <s v="BOGOTA"/>
    <m/>
    <n v="3164456071"/>
    <n v="3114025093"/>
    <m/>
    <m/>
    <m/>
    <s v="29/10/2025"/>
    <n v="10"/>
    <n v="29"/>
    <n v="2021"/>
    <s v="VITARA GL AT 1600CC 2AB A"/>
    <s v="M16A2338461"/>
    <s v="TSMYD21S4MM816003"/>
    <n v="8806018"/>
    <s v="SUZUKI"/>
    <s v="SUZUKI VITARA "/>
    <n v="1.8959863945578231E-2"/>
    <n v="73500000"/>
    <s v="BOLIVAR"/>
    <s v="CAMIONETAPASAJ"/>
    <s v="PARTICULAR"/>
    <s v="jeavcom26@gmail.com"/>
    <n v="161804697"/>
    <n v="1393550"/>
    <n v="1151050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566651"/>
    <n v="39566651"/>
    <s v="F"/>
    <s v="ENILCE"/>
    <n v="0"/>
    <s v="VILLEZCAS"/>
    <s v="MORALES"/>
    <d v="1971-04-15T00:00:00"/>
    <s v="KQZ841"/>
    <n v="0"/>
    <s v="BOGOTA"/>
    <n v="25"/>
    <s v="BOGOTA"/>
    <m/>
    <n v="3194086979"/>
    <n v="3212161173"/>
    <m/>
    <m/>
    <m/>
    <s v="30/10/2025"/>
    <n v="10"/>
    <n v="30"/>
    <n v="2022"/>
    <s v="LOGAN [2] [FL] ZEN MT 1600CC 16V A"/>
    <s v="J759Q082769"/>
    <s v="9FB4SR0E5NM084228"/>
    <n v="8001202"/>
    <s v="RENAULT"/>
    <s v="RENAULT LOGAN "/>
    <n v="2.2441152416356878E-2"/>
    <n v="53800000"/>
    <s v="EQUIDAD"/>
    <s v="AUTOMOVIL"/>
    <s v="PARTICULAR"/>
    <s v="enilce.villezcas@hotmail.com"/>
    <n v="161815113"/>
    <n v="1207334"/>
    <n v="994566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2403711"/>
    <n v="1032403711"/>
    <s v="M"/>
    <s v="JEFFREY"/>
    <s v="ALBERTO"/>
    <s v="CORTES"/>
    <s v="CUESTA"/>
    <d v="1988-01-23T00:00:00"/>
    <s v="JDW327"/>
    <n v="0"/>
    <s v="BOGOTA"/>
    <n v="25"/>
    <s v="BOGOTA"/>
    <m/>
    <n v="3184675742"/>
    <n v="0"/>
    <m/>
    <m/>
    <m/>
    <s v="04/10/2025"/>
    <n v="10"/>
    <n v="4"/>
    <n v="2017"/>
    <s v="SANDERO [2] INTENS / AT AT 1600CC AA 16"/>
    <s v="2845Q006845"/>
    <s v="9FB5SRC9BHM471877"/>
    <n v="8001178"/>
    <s v="RENAULT"/>
    <s v="RENAULT SANDERO "/>
    <n v="2.9986913580246913E-2"/>
    <n v="40500000"/>
    <s v="HDI-LIBERTY"/>
    <s v="AUTOMOVIL"/>
    <s v="PARTICULAR"/>
    <s v="cortesj3f@gmail.com"/>
    <n v="161935789"/>
    <n v="1214470"/>
    <n v="1000563.3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963539"/>
    <n v="52963539"/>
    <s v="F"/>
    <s v="IRIA"/>
    <s v="ALEIDYS"/>
    <s v="CUELLAR"/>
    <s v="OBEGON"/>
    <d v="1983-03-28T00:00:00"/>
    <s v="KQZ948"/>
    <n v="0"/>
    <s v="BOGOTA"/>
    <n v="25"/>
    <s v="BOGOTA"/>
    <m/>
    <n v="3204989508"/>
    <n v="3105821203"/>
    <m/>
    <m/>
    <m/>
    <s v="15/10/2025"/>
    <n v="10"/>
    <n v="15"/>
    <n v="2022"/>
    <s v="CX9 [2] GRAND TOURING S TP 2500CC T 6AB"/>
    <s v="PY31304022"/>
    <s v="JM7TC4WLAN0458350"/>
    <n v="5606093"/>
    <s v="MAZDA"/>
    <s v="MAZDA CX9 "/>
    <n v="1.5332425206874603E-2"/>
    <n v="157100000"/>
    <s v="ALLIANZ"/>
    <s v="CAMIONETAPASAJ"/>
    <s v="PARTICULAR"/>
    <s v="iriacu28@gmail.com"/>
    <n v="161932514"/>
    <n v="2408724"/>
    <n v="2004138.01"/>
    <m/>
    <m/>
    <m/>
    <s v=""/>
    <s v=""/>
    <s v=""/>
    <m/>
    <m/>
    <m/>
    <s v=""/>
    <s v=""/>
    <s v=""/>
    <m/>
    <m/>
    <m/>
    <m/>
    <m/>
    <m/>
    <m/>
    <m/>
    <m/>
    <x v="3"/>
    <s v="COS"/>
  </r>
  <r>
    <n v="71577654"/>
    <n v="71577654"/>
    <s v="M"/>
    <s v="CARLOS"/>
    <s v="ALBERTO"/>
    <s v="PALACIO"/>
    <s v="ACOSTA"/>
    <d v="1959-10-27T00:00:00"/>
    <s v="NVZ580"/>
    <n v="5001"/>
    <s v="MEDELLIN"/>
    <n v="5"/>
    <s v="ANTIOQUIA"/>
    <m/>
    <n v="3108364014"/>
    <n v="0"/>
    <m/>
    <m/>
    <m/>
    <s v="03/10/2025"/>
    <n v="10"/>
    <n v="3"/>
    <n v="2025"/>
    <s v="2 [3] [FL] TOURING TP 1500CC 6AB"/>
    <s v="P540665750"/>
    <s v="3MDDJ2HAASM453235"/>
    <n v="5601207"/>
    <s v="MAZDA"/>
    <s v="MAZDA 2 "/>
    <n v="4.1819321148825063E-2"/>
    <n v="76600000"/>
    <s v="ALLIANZ"/>
    <s v="AUTOMOVIL"/>
    <s v="PARTICULAR"/>
    <s v="cpalaciopalacio@gmail.com"/>
    <n v="161805535"/>
    <n v="3203360"/>
    <n v="2671899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66527"/>
    <n v="10766527"/>
    <s v="M"/>
    <s v="JAIRO"/>
    <s v="ANDRES"/>
    <s v="USME"/>
    <s v="BUELVAS"/>
    <d v="1980-03-15T00:00:00"/>
    <s v="HBZ659"/>
    <n v="0"/>
    <s v="MONTERIA"/>
    <n v="0"/>
    <s v="CÃ“RDOBA"/>
    <m/>
    <n v="3216979146"/>
    <n v="0"/>
    <m/>
    <m/>
    <m/>
    <s v="27/10/2025"/>
    <n v="10"/>
    <n v="27"/>
    <n v="2014"/>
    <s v="HILUX [7] [FL] SRV AT 3000CC TD 4X"/>
    <s v="1KDA037147"/>
    <s v="8AJFZ29G7E6165011"/>
    <n v="9021055"/>
    <s v="TOYOTA"/>
    <s v="TOYOTA HILUX "/>
    <n v="2.5372174260591528E-2"/>
    <n v="125100000"/>
    <s v="HDI-LIBERTY"/>
    <s v="PICKUPDOBLECAB"/>
    <s v="PARTICULAR"/>
    <n v="0"/>
    <n v="161814362"/>
    <n v="3174059"/>
    <n v="2647276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06612"/>
    <n v="70506612"/>
    <s v="M"/>
    <s v="JOSE"/>
    <s v="IGNACIO"/>
    <s v="RESTREPO"/>
    <s v="RUIZ"/>
    <d v="1959-06-24T00:00:00"/>
    <s v="JIY127"/>
    <n v="5001"/>
    <s v="MEDELLIN"/>
    <n v="5"/>
    <s v="ANTIOQUIA"/>
    <m/>
    <n v="3147402861"/>
    <n v="3111542875"/>
    <m/>
    <m/>
    <m/>
    <s v="31/10/2025"/>
    <n v="10"/>
    <n v="31"/>
    <n v="2016"/>
    <s v="ESCAPE [3] TITANIUM TP 2000CC 4X4"/>
    <s v="G1B96040"/>
    <s v="WF0CP6B98G1B96040"/>
    <n v="3008055"/>
    <s v="FORD"/>
    <s v="FORD ESCAPE "/>
    <n v="2.2976858006042294E-2"/>
    <n v="66200000"/>
    <s v="SURAMERICANA"/>
    <s v="CAMPERO"/>
    <s v="PARTICULAR"/>
    <s v="ignaciorestrepo@yahoo.com"/>
    <n v="161915937"/>
    <n v="1521068"/>
    <n v="1258208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8573488"/>
    <n v="48573488"/>
    <s v="F"/>
    <s v="DIANA"/>
    <s v="AMPARO"/>
    <s v="TROCHEZ"/>
    <s v="ANDRADE"/>
    <d v="1977-07-11T00:00:00"/>
    <s v="BPV966"/>
    <n v="0"/>
    <s v="PIENDAMO"/>
    <n v="19"/>
    <s v="CAUCA"/>
    <m/>
    <n v="3128618090"/>
    <n v="3206157410"/>
    <m/>
    <m/>
    <m/>
    <s v="30/10/2025"/>
    <n v="10"/>
    <n v="30"/>
    <n v="2014"/>
    <s v="LUV DMAX [2] MT 3000CC 4X4 TD 2AB"/>
    <n v="378859"/>
    <s v="8LBETF3E6E0221620"/>
    <n v="1621088"/>
    <s v="CHEVROLET"/>
    <s v="CHEVROLET LUV "/>
    <n v="4.3021248279816515E-2"/>
    <n v="87200000"/>
    <s v="BOLIVAR"/>
    <s v="PICKUP DOBLE CABINA"/>
    <s v="PARTICULAR"/>
    <s v="data1111303@hotmail.es"/>
    <n v="29959589"/>
    <n v="3751452.85"/>
    <n v="3132481.39"/>
    <m/>
    <m/>
    <m/>
    <s v=""/>
    <s v=""/>
    <s v=""/>
    <m/>
    <m/>
    <m/>
    <n v="30045379"/>
    <n v="3829951.99"/>
    <n v="3198447.05"/>
    <m/>
    <m/>
    <m/>
    <m/>
    <m/>
    <m/>
    <m/>
    <m/>
    <m/>
    <x v="0"/>
    <s v="COS"/>
  </r>
  <r>
    <n v="1098668272"/>
    <n v="1098668272"/>
    <s v="M"/>
    <s v="MAURICIO"/>
    <n v="0"/>
    <s v="NARANJO"/>
    <s v="CARREÃ‘O"/>
    <d v="1989-03-15T00:00:00"/>
    <s v="KTQ466"/>
    <n v="68001"/>
    <s v="BUCARAMANGA"/>
    <n v="68"/>
    <s v="SANTANDER"/>
    <m/>
    <n v="3177001024"/>
    <n v="0"/>
    <m/>
    <m/>
    <m/>
    <s v="22/10/2025"/>
    <n v="10"/>
    <n v="22"/>
    <n v="2022"/>
    <s v="COROLLA CROSS XE-I HYBRID TP 1800CC 7AB 4"/>
    <s v="2ZR2M86662"/>
    <s v="9BRKZAAG1N0613065"/>
    <n v="9006178"/>
    <s v="TOYOTA"/>
    <s v="TOYOTA COROLLA "/>
    <n v="1.6367596899224807E-2"/>
    <n v="116100000"/>
    <s v="ALLIANZ"/>
    <s v="CAMIONETAPASAJ"/>
    <s v="PARTICULAR"/>
    <s v="naranjo_03@hotmail.com"/>
    <n v="161834771"/>
    <n v="1900278"/>
    <n v="1576872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878409"/>
    <n v="42878409"/>
    <s v="F"/>
    <s v="LUZ"/>
    <s v="ADRIANA"/>
    <s v="TRESPALACIOS"/>
    <s v="AGUIRRE"/>
    <d v="1961-11-09T00:00:00"/>
    <s v="BXU138"/>
    <n v="5001"/>
    <s v="MEDELLIN"/>
    <n v="5"/>
    <s v="ANTIOQUIA"/>
    <m/>
    <n v="3116225111"/>
    <n v="0"/>
    <m/>
    <m/>
    <m/>
    <s v="13/10/2025"/>
    <n v="10"/>
    <n v="13"/>
    <n v="2011"/>
    <s v="CRUZE PLATINUM [LT] AT 1800CC 4P CT"/>
    <s v="F18D4122060KA"/>
    <s v="KL1PM5C51BK056034"/>
    <n v="1601238"/>
    <s v="CHEVROLET"/>
    <s v="CHEVROLET CRUZE "/>
    <n v="4.6375743243243242E-2"/>
    <n v="29600000"/>
    <s v="SURAMERICANA"/>
    <s v="AUTOMOVIL"/>
    <s v="PARTICULAR"/>
    <s v="nana3pa@hotmail.com"/>
    <n v="161920031"/>
    <n v="1372722"/>
    <n v="1133548.1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75354"/>
    <n v="42875354"/>
    <s v="F"/>
    <s v="ANA"/>
    <s v="VICTORIA"/>
    <s v="MEJIA"/>
    <s v="ZULUAGA"/>
    <d v="1962-08-13T00:00:00"/>
    <s v="GVK920"/>
    <n v="0"/>
    <s v="BOGOTA"/>
    <n v="25"/>
    <s v="BOGOTA"/>
    <m/>
    <n v="3218128223"/>
    <n v="0"/>
    <m/>
    <m/>
    <m/>
    <s v="09/10/2025"/>
    <n v="10"/>
    <n v="9"/>
    <n v="2020"/>
    <s v="VITARA GL AT 1600CC 2AB A"/>
    <s v="M16A2316440"/>
    <s v="TSMYD21SXLM733836"/>
    <n v="8806018"/>
    <s v="SUZUKI"/>
    <s v="SUZUKI VITARA "/>
    <n v="2.4313615494978479E-2"/>
    <n v="69700000"/>
    <s v="ALLIANZ"/>
    <s v="CAMIONETAPASAJ"/>
    <s v="PARTICULAR"/>
    <s v="anavemejia@hotmail.com"/>
    <n v="161918541"/>
    <n v="1694659"/>
    <n v="1404083.4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927275"/>
    <n v="31927275"/>
    <s v="F"/>
    <s v="LILIANA"/>
    <n v="0"/>
    <s v="VIDAL"/>
    <s v="GONZALEZ"/>
    <d v="1963-07-01T00:00:00"/>
    <s v="IWS770"/>
    <n v="0"/>
    <s v="BOGOTA"/>
    <n v="25"/>
    <s v="BOGOTA"/>
    <m/>
    <n v="3212227415"/>
    <n v="3104744783"/>
    <m/>
    <m/>
    <m/>
    <s v="31/10/2025"/>
    <n v="10"/>
    <n v="31"/>
    <n v="2016"/>
    <s v="SANDERO [2] AUTHENTIQUE MT 1600CC SA 8V"/>
    <s v="A812UB87045"/>
    <s v="9FB5SREB4GM168157"/>
    <n v="8001180"/>
    <s v="RENAULT"/>
    <s v="RENAULT SANDERO "/>
    <n v="3.6312349397590364E-2"/>
    <n v="33200000"/>
    <s v="SBS"/>
    <s v="AUTOMOVIL"/>
    <s v="PARTICULAR"/>
    <s v="sacaval2008@gmail.com"/>
    <n v="161792481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472326"/>
    <n v="91472326"/>
    <s v="M"/>
    <s v="ARMANDO"/>
    <n v="0"/>
    <s v="SANGUINO"/>
    <s v="OREJUELA"/>
    <d v="1974-07-02T00:00:00"/>
    <s v="HWO022"/>
    <n v="0"/>
    <s v="GIRON"/>
    <n v="68"/>
    <s v="SANTANDER"/>
    <m/>
    <n v="3232039527"/>
    <n v="3233203952"/>
    <m/>
    <m/>
    <m/>
    <s v="09/10/2025"/>
    <n v="10"/>
    <n v="9"/>
    <n v="2015"/>
    <s v="PRADO [LC 150] TX-L [FL] TP 3000CC 5P TD"/>
    <s v="1KD2416419"/>
    <s v="JTEBH3FJ4FK144145"/>
    <n v="9008186"/>
    <s v="TOYOTA"/>
    <s v="TOYOTA PRADO "/>
    <n v="1.1678890015205272E-2"/>
    <n v="197300000"/>
    <s v="HDI-LIBERTY"/>
    <s v="CAMPERO"/>
    <s v="PARTICULAR"/>
    <s v="armandosanguinoorejuela@gmail.com"/>
    <n v="161828924"/>
    <n v="2304245"/>
    <n v="1916340.57"/>
    <m/>
    <m/>
    <m/>
    <s v=""/>
    <s v=""/>
    <s v=""/>
    <m/>
    <m/>
    <m/>
    <s v=""/>
    <s v=""/>
    <s v=""/>
    <m/>
    <m/>
    <m/>
    <m/>
    <m/>
    <m/>
    <m/>
    <m/>
    <m/>
    <x v="2"/>
    <s v="COS"/>
  </r>
  <r>
    <n v="9146950"/>
    <n v="9146950"/>
    <s v="M"/>
    <s v="RUBEN"/>
    <s v="DARIO"/>
    <s v="MONTEALEGRE"/>
    <s v="BELTRAN"/>
    <d v="1980-07-13T00:00:00"/>
    <s v="LMT871"/>
    <n v="0"/>
    <s v="BOGOTA"/>
    <n v="25"/>
    <s v="BOGOTA"/>
    <m/>
    <n v="3008142504"/>
    <n v="3018142504"/>
    <m/>
    <m/>
    <m/>
    <s v="06/10/2025"/>
    <n v="10"/>
    <n v="6"/>
    <n v="2023"/>
    <s v="CX30 GRAND TOURING/ TP 2000CC 7AB R"/>
    <s v="PE40752924"/>
    <s v="3MVDM2W7APL205668"/>
    <n v="5606111"/>
    <s v="MAZDA"/>
    <s v="MAZDA CX30 "/>
    <n v="1.5701324999999999E-2"/>
    <n v="120000000"/>
    <s v="ALLIANZ"/>
    <s v="CAMIONETAPASAJ"/>
    <s v="PARTICULAR"/>
    <s v="ingrubenjr@hotmail.com"/>
    <n v="161907983"/>
    <n v="1884159"/>
    <n v="1563326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920306"/>
    <n v="80920306"/>
    <s v="M"/>
    <s v="JORGE"/>
    <s v="ELIECER"/>
    <s v="SANCHEZ"/>
    <s v="ROA"/>
    <d v="1985-08-26T00:00:00"/>
    <s v="JVO191"/>
    <n v="0"/>
    <s v="BOGOTA"/>
    <n v="25"/>
    <s v="BOGOTA"/>
    <m/>
    <n v="3132477730"/>
    <n v="3102619588"/>
    <m/>
    <m/>
    <m/>
    <s v="24/10/2025"/>
    <n v="10"/>
    <n v="24"/>
    <n v="2022"/>
    <s v="CX5 [2] GRAND TOURING TP 2500CC 6AB R"/>
    <s v="PY21649180"/>
    <s v="JM7KF2WLAN0651181"/>
    <n v="5606090"/>
    <s v="MAZDA"/>
    <s v="MAZDA CX5 "/>
    <n v="1.7077425343018562E-2"/>
    <n v="123900000"/>
    <s v="ALLIANZ"/>
    <s v="CAMIONETAPASAJ"/>
    <s v="PARTICULAR"/>
    <s v="Jorgesanchez2608@outlook.com"/>
    <n v="161908079"/>
    <n v="2115893"/>
    <n v="1758061.33"/>
    <m/>
    <m/>
    <m/>
    <s v=""/>
    <s v=""/>
    <s v=""/>
    <m/>
    <m/>
    <m/>
    <s v=""/>
    <s v=""/>
    <s v=""/>
    <m/>
    <m/>
    <m/>
    <m/>
    <m/>
    <m/>
    <m/>
    <m/>
    <m/>
    <x v="3"/>
    <s v="COS"/>
  </r>
  <r>
    <n v="7533921"/>
    <n v="7533921"/>
    <s v="M"/>
    <s v="HECTOR"/>
    <s v="DE JESUS"/>
    <s v="HURTADO"/>
    <s v="QUINTERO"/>
    <d v="1960-04-01T00:00:00"/>
    <s v="JBX186"/>
    <n v="63190"/>
    <s v="CIRCASIA"/>
    <n v="63"/>
    <s v="QUINDIO"/>
    <m/>
    <n v="3116290690"/>
    <n v="3131162906"/>
    <m/>
    <m/>
    <m/>
    <s v="11/10/2025"/>
    <n v="10"/>
    <n v="11"/>
    <n v="2017"/>
    <s v="FORTUNER [2] 2.7L STREET TP 2700CC 4X2 E"/>
    <s v="2TRA009243"/>
    <s v="8AJCX8GS8H0690041"/>
    <n v="9006160"/>
    <s v="TOYOTA"/>
    <s v="TOYOTA FORTUNER "/>
    <n v="1.0041123505976095E-2"/>
    <n v="125500000"/>
    <s v="MAPFRE"/>
    <s v="CAMIONETAPASAJ"/>
    <s v="PARTICULAR"/>
    <s v="hectorhurtado958@gmail.com"/>
    <n v="161811236"/>
    <n v="1260161"/>
    <n v="1038959.14"/>
    <m/>
    <m/>
    <m/>
    <s v=""/>
    <s v=""/>
    <s v=""/>
    <m/>
    <m/>
    <m/>
    <s v=""/>
    <s v=""/>
    <s v=""/>
    <m/>
    <m/>
    <m/>
    <m/>
    <m/>
    <m/>
    <m/>
    <m/>
    <m/>
    <x v="2"/>
    <s v="COS"/>
  </r>
  <r>
    <n v="66841777"/>
    <n v="66841777"/>
    <s v="F"/>
    <s v="MARIA"/>
    <s v="ANDREA"/>
    <s v="SAA"/>
    <s v="MADRIÃ‘AN"/>
    <d v="1972-03-27T00:00:00"/>
    <s v="HMM484"/>
    <n v="76001"/>
    <s v="CALI"/>
    <n v="76"/>
    <s v="VALLE DEL CAUCA"/>
    <m/>
    <n v="3155521090"/>
    <n v="3155570107"/>
    <m/>
    <m/>
    <m/>
    <s v="18/10/2025"/>
    <n v="10"/>
    <n v="18"/>
    <n v="2014"/>
    <s v="SPORTAGE FQ [2] 2.0L AT 2000CC 2AB"/>
    <s v="G4GCCW017096"/>
    <s v="8LGJE5532EE005761"/>
    <n v="4606087"/>
    <s v="KIA"/>
    <s v="KIA SPORTAGE "/>
    <n v="4.1150868761552682E-2"/>
    <n v="54100000"/>
    <s v="SBS"/>
    <s v="CAMIONETAPASAJ"/>
    <s v="PARTICULAR"/>
    <s v="elantojofrutal1@hotmail.com"/>
    <n v="161909761"/>
    <n v="2226262"/>
    <n v="1850808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186883"/>
    <n v="19186883"/>
    <s v="M"/>
    <s v="JAIRO"/>
    <s v="ENRIQUE"/>
    <s v="RODRIGUEZ"/>
    <s v="CHAPARRO"/>
    <d v="1952-07-26T00:00:00"/>
    <s v="GPQ615"/>
    <n v="0"/>
    <s v="BOGOTA"/>
    <n v="25"/>
    <s v="BOGOTA"/>
    <m/>
    <n v="3102725668"/>
    <n v="0"/>
    <m/>
    <m/>
    <m/>
    <s v="21/10/2025"/>
    <n v="10"/>
    <n v="21"/>
    <n v="2020"/>
    <s v="C 200 [W205] AVANTGARDE TP 2000CC T"/>
    <n v="26492030216792"/>
    <s v="WDD2050801F971711"/>
    <n v="5801334"/>
    <s v="MERCEDES BENZ"/>
    <s v="MERCEDES BENZ C "/>
    <n v="2.3984860801393729E-2"/>
    <n v="114800000"/>
    <s v="MAPFRE"/>
    <s v="AUTOMOVIL"/>
    <s v="PARTICULAR"/>
    <s v="jairorch668@yahoo.com"/>
    <n v="29946083"/>
    <n v="2753462.02"/>
    <n v="2293833.63"/>
    <m/>
    <m/>
    <m/>
    <s v=""/>
    <s v=""/>
    <s v=""/>
    <m/>
    <m/>
    <m/>
    <n v="30055831"/>
    <n v="3114076.47"/>
    <n v="2596870.98"/>
    <m/>
    <m/>
    <m/>
    <m/>
    <m/>
    <m/>
    <m/>
    <m/>
    <m/>
    <x v="0"/>
    <s v="COS"/>
  </r>
  <r>
    <n v="5826441"/>
    <n v="5826441"/>
    <s v="M"/>
    <s v="JOHN"/>
    <s v="DEIBY"/>
    <s v="SAAVEDRA"/>
    <s v="MARROQUIN"/>
    <d v="1981-08-31T00:00:00"/>
    <s v="KRR460"/>
    <n v="0"/>
    <s v="BOGOTA"/>
    <n v="25"/>
    <s v="BOGOTA"/>
    <m/>
    <n v="3002371550"/>
    <n v="3162228383"/>
    <m/>
    <m/>
    <m/>
    <s v="25/10/2025"/>
    <n v="10"/>
    <n v="25"/>
    <n v="2023"/>
    <s v="BRONCO SPORT BLACK DIAMOND TP 1500CC T 4X4"/>
    <s v="PRD17727"/>
    <s v="3FMCR9C62PRD17727"/>
    <n v="3006152"/>
    <s v="FORD"/>
    <s v="FORD BRONCO "/>
    <n v="1.2405770821027761E-2"/>
    <n v="169300000"/>
    <s v="ALLIANZ"/>
    <s v="CAMIONETAPASAJ"/>
    <s v="PARTICULAR"/>
    <s v="jdeibysm@gmail.com"/>
    <n v="161806433"/>
    <n v="2100297"/>
    <n v="1744955.45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54092675"/>
    <n v="1054092675"/>
    <s v="F"/>
    <s v="ANDREA"/>
    <s v="MILENA"/>
    <s v="FORERO"/>
    <s v="BARBA"/>
    <d v="1991-11-22T00:00:00"/>
    <s v="LOZ921"/>
    <n v="0"/>
    <s v="VILLA DE LEYVA"/>
    <n v="15"/>
    <s v="BOYACA"/>
    <m/>
    <n v="3223684363"/>
    <n v="3208471904"/>
    <m/>
    <m/>
    <m/>
    <s v="24/10/2025"/>
    <n v="10"/>
    <n v="24"/>
    <n v="2023"/>
    <s v="ESCAPE [4] ST - LINE FHEV AT 2500CC 4X2"/>
    <s v="PUA45862"/>
    <s v="1FMCU0MZ1PUA45862"/>
    <n v="3006153"/>
    <s v="FORD"/>
    <s v="FORD ESCAPE "/>
    <n v="2.8940543545398396E-2"/>
    <n v="161900000"/>
    <s v="ALLIANZ"/>
    <s v="CAMIONETAPASAJ"/>
    <s v="PARTICULAR"/>
    <s v="andreamil_1122@hotmail.com"/>
    <n v="161914662"/>
    <n v="4685474"/>
    <n v="3917373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566599"/>
    <n v="13566599"/>
    <s v="M"/>
    <s v="WILLIAN"/>
    <s v="ADOLFO"/>
    <s v="MENESES"/>
    <s v="HERNANDEZ"/>
    <d v="1983-03-17T00:00:00"/>
    <s v="ZYT526"/>
    <n v="68081"/>
    <s v="BARRANCABERMEJA"/>
    <n v="68"/>
    <s v="SANTANDER"/>
    <m/>
    <n v="3133121298"/>
    <n v="3174363373"/>
    <m/>
    <m/>
    <m/>
    <s v="06/10/2025"/>
    <n v="10"/>
    <n v="6"/>
    <n v="2015"/>
    <s v="520i F10 TP 2000CC"/>
    <s v="C1080805"/>
    <s v="WBA5A3109FD010382"/>
    <n v="801311"/>
    <s v="BMW"/>
    <s v="BMW 520i "/>
    <n v="4.877410428015564E-2"/>
    <n v="77100000"/>
    <s v="SBS"/>
    <s v="AUTOMOVIL"/>
    <s v="PARTICULAR"/>
    <s v="Willian_1730@outlook.com"/>
    <n v="29946459"/>
    <n v="3760483.44"/>
    <n v="3140070.12"/>
    <m/>
    <m/>
    <m/>
    <s v=""/>
    <s v=""/>
    <s v=""/>
    <m/>
    <m/>
    <m/>
    <n v="30056037"/>
    <n v="2170467.9300000002"/>
    <n v="1803922.63"/>
    <m/>
    <m/>
    <m/>
    <m/>
    <m/>
    <m/>
    <m/>
    <m/>
    <m/>
    <x v="0"/>
    <s v="COS"/>
  </r>
  <r>
    <n v="52983131"/>
    <n v="52983131"/>
    <s v="F"/>
    <s v="IRMA"/>
    <s v="DEL PILAR"/>
    <s v="ESQUIVEL"/>
    <s v="SUAREZ"/>
    <d v="1983-11-09T00:00:00"/>
    <s v="GLV191"/>
    <n v="0"/>
    <s v="BOGOTA"/>
    <n v="25"/>
    <s v="BOGOTA"/>
    <m/>
    <n v="3138535001"/>
    <n v="0"/>
    <m/>
    <m/>
    <m/>
    <s v="25/10/2025"/>
    <n v="10"/>
    <n v="25"/>
    <n v="2019"/>
    <s v="Q2 1.0 TFSI PROGRE TP 1000CC T CT"/>
    <s v="CHZC33725"/>
    <s v="WAUZZZGA5KA089543"/>
    <n v="606034"/>
    <s v="AUDI"/>
    <s v="AUDI Q2 "/>
    <n v="2.0522741935483872E-2"/>
    <n v="74400000"/>
    <s v="BOLIVAR"/>
    <s v="CAMIONETAPASAJ"/>
    <s v="PARTICULAR"/>
    <s v="pilaresquibel@gmail.com"/>
    <n v="161811100"/>
    <n v="1526892"/>
    <n v="1263102.3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40235"/>
    <n v="71640235"/>
    <s v="M"/>
    <s v="JOHN"/>
    <s v="JAIRO"/>
    <s v="LOAIZA"/>
    <s v="BUSTAMANTE"/>
    <d v="1963-05-26T00:00:00"/>
    <s v="DGY558"/>
    <n v="5001"/>
    <s v="MEDELLIN"/>
    <n v="5"/>
    <s v="ANTIOQUIA"/>
    <m/>
    <n v="3006196939"/>
    <n v="0"/>
    <m/>
    <m/>
    <m/>
    <s v="20/10/2025"/>
    <n v="10"/>
    <n v="20"/>
    <n v="2013"/>
    <s v="DUSTER DYNAMIQUE MT 2000CC 4X4"/>
    <s v="A400C014653"/>
    <s v="9FBHSRAJNDM011954"/>
    <n v="8008006"/>
    <s v="RENAULT"/>
    <s v="RENAULT DUSTER "/>
    <n v="4.5807670157068062E-2"/>
    <n v="38200000"/>
    <s v="SBS"/>
    <s v="CAMPERO"/>
    <s v="PARTICULAR"/>
    <s v="jjairolb@gmail.com"/>
    <n v="161807283"/>
    <n v="1749853"/>
    <n v="1450465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01581"/>
    <n v="52901581"/>
    <s v="F"/>
    <s v="ANDREA"/>
    <s v="PATRICIA"/>
    <s v="SANTAMARIA"/>
    <s v="CARDOSO"/>
    <d v="1982-04-09T00:00:00"/>
    <s v="MPV370"/>
    <n v="0"/>
    <s v="BOGOTA"/>
    <n v="25"/>
    <s v="BOGOTA"/>
    <m/>
    <n v="3112454045"/>
    <n v="0"/>
    <m/>
    <m/>
    <m/>
    <s v="15/10/2026"/>
    <n v="10"/>
    <n v="15"/>
    <n v="2013"/>
    <s v="VERSA ADVANCE AT 1600CC 2AB A"/>
    <s v="HR16863850E"/>
    <s v="3N1CN7AD3ZL088733"/>
    <n v="6401184"/>
    <s v="NISSAN"/>
    <s v="NISSAN VERSA "/>
    <n v="3.8984888888888888E-2"/>
    <n v="31500000"/>
    <s v="BOLIVAR"/>
    <s v="AUTOMOVIL"/>
    <s v="PARTICULAR"/>
    <n v="0"/>
    <n v="161907777"/>
    <n v="1228024"/>
    <n v="1011952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422559"/>
    <n v="15422559"/>
    <s v="M"/>
    <s v="ORLANDO"/>
    <s v="DE JESUS"/>
    <s v="RENDON"/>
    <s v="SANCHEZ"/>
    <d v="1954-05-29T00:00:00"/>
    <s v="IOW169"/>
    <n v="0"/>
    <s v="SAHAGUN"/>
    <n v="0"/>
    <s v="CÃ“RDOBA"/>
    <m/>
    <n v="3117199493"/>
    <n v="3115328327"/>
    <m/>
    <m/>
    <m/>
    <s v="27/10/2025"/>
    <n v="10"/>
    <n v="27"/>
    <n v="2016"/>
    <s v="CX5 [FL] GRAND TOURING TP 2500CC 4X4 TC CT"/>
    <s v="PY102167714"/>
    <s v="JM8KE4W30G0344555"/>
    <n v="5608005"/>
    <s v="MAZDA"/>
    <s v="MAZDA CX5 "/>
    <n v="1.8137055569007264E-2"/>
    <n v="82600000"/>
    <s v="SURAMERICANA"/>
    <s v="CAMPERO"/>
    <s v="PARTICULAR"/>
    <s v="orlandorendon@hormail.com"/>
    <n v="29933480"/>
    <n v="1498120.79"/>
    <n v="1238925.03"/>
    <m/>
    <m/>
    <m/>
    <s v=""/>
    <s v=""/>
    <s v=""/>
    <m/>
    <m/>
    <m/>
    <n v="30049585"/>
    <n v="2256174.98"/>
    <n v="1875945.36"/>
    <m/>
    <m/>
    <m/>
    <m/>
    <m/>
    <m/>
    <m/>
    <m/>
    <m/>
    <x v="1"/>
    <s v="COS"/>
  </r>
  <r>
    <n v="19379828"/>
    <n v="19379828"/>
    <s v="M"/>
    <s v="HECTOR"/>
    <s v="JOSE"/>
    <s v="CASTELLANOS"/>
    <s v="LORDUY"/>
    <d v="1959-03-21T00:00:00"/>
    <s v="GKY364"/>
    <n v="0"/>
    <s v="BOGOTA"/>
    <n v="25"/>
    <s v="BOGOTA"/>
    <m/>
    <n v="3102585981"/>
    <n v="0"/>
    <m/>
    <m/>
    <m/>
    <s v="31/10/2025"/>
    <n v="10"/>
    <n v="31"/>
    <n v="2019"/>
    <s v="WRV EX TP 1500CC 4X2 6"/>
    <s v="L15Z99503172"/>
    <s v="93HGH8840KZ503176"/>
    <n v="3406034"/>
    <s v="HONDA"/>
    <s v="HONDA WRV "/>
    <n v="1.8640519083969465E-2"/>
    <n v="65500000"/>
    <s v="HDI-LIBERTY"/>
    <s v="CAMIONETAPASAJ"/>
    <s v="PARTICULAR"/>
    <s v="hjcastellanosl@unal.edu.co"/>
    <n v="161913380"/>
    <n v="1220954"/>
    <n v="1006011.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009066"/>
    <n v="42009066"/>
    <s v="F"/>
    <s v="DOLLY"/>
    <s v="LUCIA"/>
    <s v="ARIAS"/>
    <s v="GARCIA"/>
    <d v="1968-09-14T00:00:00"/>
    <s v="IPV904"/>
    <n v="66001"/>
    <s v="PEREIRA"/>
    <n v="66"/>
    <s v="RISARALDA"/>
    <m/>
    <n v="3128840240"/>
    <n v="3118344698"/>
    <m/>
    <m/>
    <m/>
    <s v="03/10/2025"/>
    <n v="10"/>
    <n v="3"/>
    <n v="2016"/>
    <s v="SPARK [3] [FL] GT [M300] LT MT 1200CC 5P"/>
    <s v="B12D1329924KD3"/>
    <s v="9GAMF48D2GB021052"/>
    <n v="1601275"/>
    <s v="CHEVROLET"/>
    <s v="CHEVROLET SPARK "/>
    <n v="4.123172955974843E-2"/>
    <n v="31800000"/>
    <s v="MAPFRE"/>
    <s v="AUTOMOVIL"/>
    <s v="PARTICULAR"/>
    <s v="dolly1768@yahoo.es"/>
    <n v="161853946"/>
    <n v="1311169"/>
    <n v="1081822.39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04356"/>
    <n v="1015404356"/>
    <s v="F"/>
    <s v="ANGY"/>
    <s v="VIVIANA"/>
    <s v="PERDOMO"/>
    <s v="GALLO"/>
    <d v="1988-04-09T00:00:00"/>
    <s v="JBR778"/>
    <n v="63001"/>
    <s v="ARMENIA"/>
    <n v="63"/>
    <s v="QUINDIO"/>
    <m/>
    <n v="3215060450"/>
    <n v="0"/>
    <m/>
    <m/>
    <m/>
    <s v="04/10/2025"/>
    <n v="10"/>
    <n v="4"/>
    <n v="2017"/>
    <s v="TRACKER LS MT 1800CC"/>
    <s v="CHL102060"/>
    <s v="3GNCJ8EE7HL102060"/>
    <n v="1606222"/>
    <s v="CHEVROLET"/>
    <s v="CHEVROLET TRACKER "/>
    <n v="4.5741602564102563E-2"/>
    <n v="46800000"/>
    <s v="MAPFRE"/>
    <s v="CAMIONETAPASAJ"/>
    <s v="PARTICULAR"/>
    <s v="angie.perdomo@hotmail.com"/>
    <n v="161784062"/>
    <n v="2140707"/>
    <n v="1778913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58428"/>
    <n v="31958428"/>
    <s v="F"/>
    <s v="MARTHA"/>
    <s v="CECILIA"/>
    <s v="GUERRERO"/>
    <s v="GAVIRIA"/>
    <d v="1966-08-28T00:00:00"/>
    <s v="JDP549"/>
    <n v="0"/>
    <s v="BOGOTA"/>
    <n v="25"/>
    <s v="BOGOTA"/>
    <m/>
    <n v="3144045905"/>
    <n v="0"/>
    <m/>
    <m/>
    <m/>
    <s v="20/10/2025"/>
    <n v="10"/>
    <n v="20"/>
    <n v="2017"/>
    <s v="VITARA GL ALL GRIP AT 1600CC 2AB ABS 4X"/>
    <s v="M16A2036150"/>
    <s v="TSMYE21S2HM225252"/>
    <n v="8808039"/>
    <s v="SUZUKI"/>
    <s v="SUZUKI VITARA "/>
    <n v="2.0305746915584417E-2"/>
    <n v="61600000"/>
    <s v="BOLIVAR"/>
    <s v="CAMPERO"/>
    <s v="PARTICULAR"/>
    <s v="martha.guerrero28@hotmail.com"/>
    <n v="29949417"/>
    <n v="1250834.01"/>
    <n v="1031121.02"/>
    <m/>
    <m/>
    <m/>
    <n v="30007619"/>
    <n v="1261302.6200000001"/>
    <n v="1039918.17"/>
    <m/>
    <m/>
    <m/>
    <s v=""/>
    <s v=""/>
    <s v=""/>
    <m/>
    <m/>
    <m/>
    <m/>
    <m/>
    <m/>
    <m/>
    <m/>
    <m/>
    <x v="1"/>
    <s v="COS"/>
  </r>
  <r>
    <n v="1037654051"/>
    <n v="1037654051"/>
    <s v="F"/>
    <s v="MARIANA"/>
    <n v="0"/>
    <s v="MEJIA"/>
    <s v="SIERRA"/>
    <d v="1997-01-14T00:00:00"/>
    <s v="NTX978"/>
    <n v="5001"/>
    <s v="MEDELLIN"/>
    <n v="5"/>
    <s v="ANTIOQUIA"/>
    <m/>
    <n v="3003321876"/>
    <n v="0"/>
    <m/>
    <m/>
    <m/>
    <s v="29/10/2025"/>
    <n v="10"/>
    <n v="29"/>
    <n v="2025"/>
    <s v="2 [2] [FL] GRAND TOURING LX TP 1500CC 6AB TC CR"/>
    <s v="P540670344"/>
    <s v="3MDDJ2HAASM454061"/>
    <n v="5601193"/>
    <s v="MAZDA"/>
    <s v="MAZDA 2 "/>
    <n v="2.7225041016548466E-2"/>
    <n v="84600000"/>
    <s v="ALLIANZ"/>
    <s v="AUTOMOVIL"/>
    <s v="PARTICULAR"/>
    <s v="nana.mejia10@hotmail.com"/>
    <n v="29972097"/>
    <n v="2303238.4700000002"/>
    <n v="1915494.51"/>
    <m/>
    <m/>
    <m/>
    <s v=""/>
    <s v=""/>
    <s v=""/>
    <m/>
    <m/>
    <m/>
    <n v="30154280"/>
    <n v="3107545.66"/>
    <n v="2591382.91"/>
    <m/>
    <m/>
    <m/>
    <m/>
    <m/>
    <m/>
    <m/>
    <m/>
    <m/>
    <x v="0"/>
    <s v="COS"/>
  </r>
  <r>
    <n v="52417998"/>
    <n v="52417998"/>
    <s v="F"/>
    <s v="LILIANA"/>
    <s v="MARIA"/>
    <s v="MOLINA"/>
    <s v="SIERRA"/>
    <d v="1976-11-13T00:00:00"/>
    <s v="KQY503"/>
    <n v="0"/>
    <s v="BOGOTA"/>
    <n v="25"/>
    <s v="BOGOTA"/>
    <m/>
    <n v="3102757347"/>
    <n v="3152024811"/>
    <m/>
    <m/>
    <m/>
    <s v="24/10/2025"/>
    <n v="10"/>
    <n v="24"/>
    <n v="2021"/>
    <s v="X3 [G01] xDrive30i TP 2000CC T"/>
    <s v="F191K769"/>
    <s v="WBATY5107M9H42690"/>
    <n v="808057"/>
    <s v="BMW"/>
    <s v="BMW X3 "/>
    <n v="2.0680366469893744E-2"/>
    <n v="169400000"/>
    <s v="HDI SEGUROS"/>
    <s v="CAMPERO"/>
    <s v="PARTICULAR"/>
    <n v="0"/>
    <n v="29931863"/>
    <n v="3503254.08"/>
    <n v="2923910.99"/>
    <m/>
    <m/>
    <m/>
    <s v=""/>
    <s v=""/>
    <s v=""/>
    <m/>
    <m/>
    <m/>
    <n v="30048367"/>
    <n v="5977967.1100000003"/>
    <n v="5003501.7699999996"/>
    <m/>
    <m/>
    <m/>
    <m/>
    <m/>
    <m/>
    <m/>
    <m/>
    <m/>
    <x v="0"/>
    <s v="COS"/>
  </r>
  <r>
    <n v="51842434"/>
    <n v="51842434"/>
    <s v="F"/>
    <s v="CLAUDIA"/>
    <s v="VIRGINIA"/>
    <s v="AGUDELO"/>
    <s v="SARRIA"/>
    <d v="1966-03-01T00:00:00"/>
    <s v="JMY993"/>
    <n v="0"/>
    <s v="BOGOTA"/>
    <n v="25"/>
    <s v="BOGOTA"/>
    <m/>
    <n v="3138047458"/>
    <n v="0"/>
    <m/>
    <m/>
    <m/>
    <s v="11/10/2025"/>
    <n v="10"/>
    <n v="11"/>
    <n v="2021"/>
    <s v="A 200 [V177] Progressive TP 1300CC T CT TC"/>
    <n v="28291480397683"/>
    <s v="W1K1771871J237005"/>
    <n v="5801331"/>
    <s v="MERCEDES BENZ"/>
    <s v="MERCEDES BENZ A "/>
    <n v="1.6846418254674977E-2"/>
    <n v="112300000"/>
    <s v="MAPFRE"/>
    <s v="AUTOMOVIL"/>
    <s v="PARTICULAR"/>
    <s v="c.agudelo.sarria@gmail.com"/>
    <n v="29925915"/>
    <n v="1891852.77"/>
    <n v="1569792.24"/>
    <m/>
    <m/>
    <m/>
    <s v=""/>
    <s v=""/>
    <s v=""/>
    <m/>
    <m/>
    <m/>
    <n v="30038117"/>
    <n v="3123878.98"/>
    <n v="2605108.39"/>
    <m/>
    <m/>
    <m/>
    <m/>
    <m/>
    <m/>
    <m/>
    <m/>
    <m/>
    <x v="1"/>
    <s v="COS"/>
  </r>
  <r>
    <n v="1136879372"/>
    <n v="1136879372"/>
    <s v="F"/>
    <s v="CLAUDIA"/>
    <s v="PATRICIA"/>
    <s v="RESTREPO"/>
    <s v="AVELLANEDA"/>
    <d v="1987-03-20T00:00:00"/>
    <s v="MJX235"/>
    <n v="0"/>
    <s v="BOGOTA"/>
    <n v="25"/>
    <s v="BOGOTA"/>
    <m/>
    <n v="3102440557"/>
    <n v="3213198433"/>
    <m/>
    <m/>
    <m/>
    <s v="08/10/2025"/>
    <n v="10"/>
    <n v="8"/>
    <n v="2013"/>
    <s v="SORENTO XM 3.5 AT 3500CC CT 7PSJ CR"/>
    <s v="G6DCCS808470"/>
    <s v="KNAKU813DD5319860"/>
    <n v="4608057"/>
    <s v="KIA"/>
    <s v="KIA SORENTO "/>
    <n v="2.1793925598802395E-2"/>
    <n v="66800000"/>
    <s v="HDI-LIBERTY"/>
    <s v="CAMPERO"/>
    <s v="PARTICULAR"/>
    <s v="claup.rpo@gmail.com"/>
    <n v="29925817"/>
    <n v="1455834.23"/>
    <n v="1203390.1100000001"/>
    <m/>
    <m/>
    <m/>
    <n v="29991017"/>
    <n v="1630191.66"/>
    <n v="1349908.96"/>
    <m/>
    <m/>
    <m/>
    <s v=""/>
    <s v=""/>
    <s v=""/>
    <m/>
    <m/>
    <m/>
    <m/>
    <m/>
    <m/>
    <m/>
    <m/>
    <m/>
    <x v="1"/>
    <s v="COS"/>
  </r>
  <r>
    <n v="1110487441"/>
    <n v="1110487441"/>
    <s v="F"/>
    <s v="ANGELICA"/>
    <s v="MARIA"/>
    <s v="CASTILLO"/>
    <s v="MONCADA"/>
    <d v="1989-08-11T00:00:00"/>
    <s v="LMU054"/>
    <n v="0"/>
    <s v="BOGOTA"/>
    <n v="25"/>
    <s v="BOGOTA"/>
    <m/>
    <n v="3167446079"/>
    <n v="3158489727"/>
    <m/>
    <m/>
    <m/>
    <s v="11/10/2025"/>
    <n v="10"/>
    <n v="11"/>
    <n v="2023"/>
    <s v="COROLLA CROSS SE-G HYBRID TP 1800CC 7AB 4"/>
    <s v="2ZR2R86288"/>
    <s v="9BRKZAAG6P0640183"/>
    <n v="9006179"/>
    <s v="TOYOTA"/>
    <s v="TOYOTA COROLLA "/>
    <n v="1.6216696428571428E-2"/>
    <n v="123200000"/>
    <s v="MAPFRE"/>
    <s v="CAMIONETAPASAJ"/>
    <s v="PARTICULAR"/>
    <s v="angecam1@gmail.com"/>
    <n v="161810323"/>
    <n v="1997897"/>
    <n v="1658904.66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828668"/>
    <n v="52828668"/>
    <s v="F"/>
    <s v="LINA"/>
    <s v="MARCELA"/>
    <s v="CHICA"/>
    <s v="PULGARIN"/>
    <d v="1980-06-17T00:00:00"/>
    <s v="MKW797"/>
    <n v="0"/>
    <s v="BOGOTA"/>
    <n v="25"/>
    <s v="BOGOTA"/>
    <m/>
    <n v="3176411579"/>
    <n v="3224025595"/>
    <m/>
    <m/>
    <m/>
    <s v="31/10/2025"/>
    <n v="10"/>
    <n v="31"/>
    <n v="2012"/>
    <s v="CAPTIVA SPORT AT 2400CC 5P 4X"/>
    <s v="CCS616570"/>
    <s v="3GNAL7EK3CS616570"/>
    <n v="1606211"/>
    <s v="CHEVROLET"/>
    <s v="CHEVROLET CAPTIVA "/>
    <n v="4.1763724832214764E-2"/>
    <n v="29800000"/>
    <s v="SBS"/>
    <s v="CAMIONETAPASAJ"/>
    <s v="PARTICULAR"/>
    <s v="linachica1980@outlook.com"/>
    <n v="161811148"/>
    <n v="1244559"/>
    <n v="1025847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6730"/>
    <n v="176730"/>
    <s v="M"/>
    <s v="EDILBERTO"/>
    <n v="0"/>
    <s v="ROCHA"/>
    <s v="DONATO"/>
    <d v="1960-10-22T00:00:00"/>
    <s v="JRL762"/>
    <n v="0"/>
    <s v="FUSAGASUGA"/>
    <n v="25"/>
    <s v="CUNDINAMARCA"/>
    <m/>
    <n v="3116718780"/>
    <n v="0"/>
    <m/>
    <m/>
    <m/>
    <s v="19/10/2026"/>
    <n v="10"/>
    <n v="19"/>
    <n v="2021"/>
    <s v="KICKS EXCLUSIVE TP 1600CC 6AB R"/>
    <s v="HR16037633V"/>
    <s v="3N8CP5HEXZL611485"/>
    <n v="6406133"/>
    <s v="NISSAN"/>
    <s v="NISSAN KICKS "/>
    <n v="1.7802407862407863E-2"/>
    <n v="81400000"/>
    <s v="MAPFRE"/>
    <s v="CAMIONETAPASAJ"/>
    <s v="PARTICULAR"/>
    <s v="erocha14@hotmail.com"/>
    <n v="161824121"/>
    <n v="1449116"/>
    <n v="1197744.87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17305"/>
    <n v="51717305"/>
    <s v="F"/>
    <s v="MARIA"/>
    <s v="HELENA"/>
    <s v="RUIZ"/>
    <s v="VILLARREAL"/>
    <d v="1964-04-06T00:00:00"/>
    <s v="NLS493"/>
    <n v="0"/>
    <s v="BOGOTA"/>
    <n v="25"/>
    <s v="BOGOTA"/>
    <m/>
    <n v="3117050216"/>
    <n v="3183124630"/>
    <m/>
    <m/>
    <m/>
    <s v="07/10/2025"/>
    <n v="10"/>
    <n v="7"/>
    <n v="2023"/>
    <s v="GLA 35 [H247] AMG 4MAT TP 2000CC T CT"/>
    <n v="26092030515706"/>
    <s v="W1N2477511J503386"/>
    <n v="5806087"/>
    <s v="MERCEDES BENZ"/>
    <s v="MERCEDES BENZ GLA "/>
    <n v="2.0268954484001803E-2"/>
    <n v="221900000"/>
    <s v="MAPFRE"/>
    <s v="CAMIONETAPASAJ"/>
    <s v="PARTICULAR"/>
    <s v="madeleyn_ruiz@hotmail.com"/>
    <n v="161815273"/>
    <n v="4497681"/>
    <n v="3759564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05916"/>
    <n v="39705916"/>
    <s v="F"/>
    <s v="GLORIA"/>
    <s v="PATRICIA"/>
    <s v="GONZALES"/>
    <s v="SANTOS"/>
    <d v="1966-03-19T00:00:00"/>
    <s v="JCU552"/>
    <n v="0"/>
    <s v="BOGOTA"/>
    <n v="25"/>
    <s v="BOGOTA"/>
    <m/>
    <n v="3125788938"/>
    <n v="0"/>
    <m/>
    <m/>
    <m/>
    <s v="04/10/2026"/>
    <n v="10"/>
    <n v="4"/>
    <n v="2017"/>
    <s v="STEPWAY [2] DYNAMIQUE / INT MT 1600CC AA 16"/>
    <s v="2842Q044059"/>
    <s v="9FB5SRC9GHM369509"/>
    <n v="8001177"/>
    <s v="RENAULT"/>
    <s v="RENAULT STEPWAY "/>
    <n v="2.8345784543325526E-2"/>
    <n v="42700000"/>
    <s v="BOLIVAR"/>
    <s v="AUTOMOVIL"/>
    <s v="PARTICULAR"/>
    <s v="yoyispatyg@gmail.com"/>
    <n v="161826834"/>
    <n v="1210365"/>
    <n v="997113.23"/>
    <m/>
    <m/>
    <m/>
    <s v=""/>
    <s v=""/>
    <s v=""/>
    <m/>
    <m/>
    <m/>
    <s v=""/>
    <s v=""/>
    <s v=""/>
    <m/>
    <m/>
    <m/>
    <m/>
    <m/>
    <m/>
    <m/>
    <m/>
    <m/>
    <x v="1"/>
    <s v="COS"/>
  </r>
  <r>
    <n v="38854543"/>
    <n v="38854543"/>
    <s v="F"/>
    <s v="MARTHA"/>
    <s v="LUCIA"/>
    <s v="ARANA"/>
    <s v="CALDERON"/>
    <d v="1956-08-29T00:00:00"/>
    <s v="FRK927"/>
    <n v="76111"/>
    <s v="BUGA"/>
    <n v="76"/>
    <s v="VALLE DEL CAUCA"/>
    <m/>
    <n v="3104975617"/>
    <n v="0"/>
    <m/>
    <m/>
    <m/>
    <s v="02/10/2025"/>
    <n v="10"/>
    <n v="2"/>
    <n v="2018"/>
    <s v="ESCAPE [3] [FL] TITANIUM TP 2000CC 4X4"/>
    <s v="J1C68956"/>
    <s v="WF0CP6B94J1C68956"/>
    <n v="3008059"/>
    <s v="FORD"/>
    <s v="FORD ESCAPE "/>
    <n v="2.5686047745358091E-2"/>
    <n v="75400000"/>
    <s v="HDI-LIBERTY"/>
    <s v="CAMPERO"/>
    <s v="PARTICULAR"/>
    <s v="maluarana@yahoo.es"/>
    <n v="161859064"/>
    <n v="1936728"/>
    <n v="1607502.15"/>
    <m/>
    <m/>
    <m/>
    <s v=""/>
    <s v=""/>
    <s v=""/>
    <m/>
    <m/>
    <m/>
    <s v=""/>
    <s v=""/>
    <s v=""/>
    <m/>
    <m/>
    <m/>
    <m/>
    <m/>
    <m/>
    <m/>
    <m/>
    <m/>
    <x v="1"/>
    <s v="COS"/>
  </r>
  <r>
    <n v="66683319"/>
    <n v="66683319"/>
    <s v="F"/>
    <s v="LEYDI"/>
    <s v="YOHANA"/>
    <s v="GONZALEZ"/>
    <s v="GUZMAN"/>
    <d v="1982-07-13T00:00:00"/>
    <s v="JRW055"/>
    <n v="0"/>
    <s v="DOS QUEBRADAS"/>
    <n v="66"/>
    <s v="RISARALDA"/>
    <m/>
    <n v="3122586959"/>
    <n v="3183065878"/>
    <m/>
    <m/>
    <m/>
    <s v="21/10/2025"/>
    <n v="10"/>
    <n v="21"/>
    <n v="2022"/>
    <s v="X TRAIL [T32] [ EXCLUSIVE CONNE TP 2500CC 4X4 6"/>
    <s v="QR25709459M"/>
    <s v="JN1JBNT32Z0100428"/>
    <n v="6406144"/>
    <s v="NISSAN"/>
    <s v="NISSAN X "/>
    <n v="1.5127971918876755E-2"/>
    <n v="128200000"/>
    <s v="HDI-LIBERTY"/>
    <s v="CAMIONETAPASAJ"/>
    <s v="PARTICULAR"/>
    <s v="leydigonzalezguzman@outlook.com"/>
    <n v="161812826"/>
    <n v="1939406"/>
    <n v="1609753.1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44424971"/>
    <n v="1044424971"/>
    <s v="M"/>
    <s v="EDUARDO"/>
    <s v="JOSE"/>
    <s v="PUCHE"/>
    <s v="CARBONELL"/>
    <d v="1989-05-31T00:00:00"/>
    <s v="GJK155"/>
    <n v="0"/>
    <s v="BARRANQUILLA"/>
    <n v="8"/>
    <s v="ATLANTICO"/>
    <m/>
    <n v="3175162697"/>
    <n v="0"/>
    <m/>
    <m/>
    <m/>
    <s v="05/10/2025"/>
    <n v="10"/>
    <n v="5"/>
    <n v="2019"/>
    <s v="TIGUAN [2] ALLSPACE TRENDL TP 2000CC T R17"/>
    <s v="KM000992CM"/>
    <s v="3VVAG65N9KM000992"/>
    <n v="9206071"/>
    <s v="VOLKSWAGEN"/>
    <s v="VOLKSWAGEN TIGUAN "/>
    <n v="3.5891648106904234E-2"/>
    <n v="89800000"/>
    <s v="ALLIANZ"/>
    <s v="CAMIONETAPASAJ"/>
    <s v="PARTICULAR"/>
    <s v="edpuche@hotmail.com"/>
    <n v="161806052"/>
    <n v="3223070"/>
    <n v="2688462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570456"/>
    <n v="1037570456"/>
    <s v="F"/>
    <s v="LYNA"/>
    <s v="VANESA"/>
    <s v="GUTIERREZ"/>
    <s v="FRANCO"/>
    <d v="1986-03-21T00:00:00"/>
    <s v="JHS229"/>
    <n v="5266"/>
    <s v="ENVIGADO"/>
    <n v="5"/>
    <s v="ANTIOQUIA"/>
    <m/>
    <n v="3116029505"/>
    <n v="0"/>
    <m/>
    <m/>
    <m/>
    <s v="30/10/2025"/>
    <n v="10"/>
    <n v="30"/>
    <n v="2018"/>
    <s v="SPORTAGE [4] EMOTION TP 2000CC 2AB A"/>
    <s v="D4HAHH343756"/>
    <s v="KNAPN813DJ7257045"/>
    <n v="4606105"/>
    <s v="KIA"/>
    <s v="KIA SPORTAGE "/>
    <n v="2.8707825030376669E-2"/>
    <n v="82300000"/>
    <s v="BOLIVAR"/>
    <s v="CAMIONETAPASAJ"/>
    <s v="PARTICULAR"/>
    <s v="lina.gutierrez.franco@hotmail.com"/>
    <n v="161815012"/>
    <n v="2362654"/>
    <n v="1965423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96730"/>
    <n v="52096730"/>
    <s v="F"/>
    <s v="BLANCA"/>
    <s v="YANETH"/>
    <s v="GOMEZ"/>
    <s v="CARDENAS"/>
    <d v="1971-11-30T00:00:00"/>
    <s v="NKZ982"/>
    <n v="0"/>
    <s v="BOGOTA"/>
    <n v="25"/>
    <s v="BOGOTA"/>
    <m/>
    <n v="3002130781"/>
    <n v="0"/>
    <m/>
    <m/>
    <m/>
    <s v="11/10/2026"/>
    <n v="10"/>
    <n v="11"/>
    <n v="2025"/>
    <s v="KARDIAN PREMIERE AT 1000CC 6AB 1"/>
    <s v="H5DE472Q003984"/>
    <s v="93YRJF006SJ047635"/>
    <n v="8006094"/>
    <s v="RENAULT"/>
    <s v="RENAULT KARDIAN "/>
    <n v="1.3310739251336899E-2"/>
    <n v="93500000"/>
    <s v="BOLIVAR"/>
    <s v="CAMIONETA PASAJEROS"/>
    <s v="PARTICULAR"/>
    <s v="BLANCAYANETHG@HOTMAIL.COM"/>
    <n v="29934011"/>
    <n v="1244554.1200000001"/>
    <n v="1025843.8"/>
    <m/>
    <m/>
    <m/>
    <s v=""/>
    <s v=""/>
    <s v=""/>
    <m/>
    <m/>
    <m/>
    <n v="30049895"/>
    <n v="1253147.92"/>
    <n v="1033065.48"/>
    <m/>
    <m/>
    <m/>
    <m/>
    <m/>
    <m/>
    <m/>
    <m/>
    <m/>
    <x v="2"/>
    <s v="COS"/>
  </r>
  <r>
    <n v="1018418512"/>
    <n v="1018418512"/>
    <s v="F"/>
    <s v="MELINA"/>
    <s v="ANDREA"/>
    <s v="ALVIS"/>
    <s v="TUIRAN"/>
    <d v="1988-06-28T00:00:00"/>
    <s v="NIO300"/>
    <n v="0"/>
    <s v="BOGOTA"/>
    <n v="25"/>
    <s v="BOGOTA"/>
    <m/>
    <n v="3005246412"/>
    <n v="3103369463"/>
    <m/>
    <m/>
    <m/>
    <s v="25/10/2025"/>
    <n v="10"/>
    <n v="25"/>
    <n v="2024"/>
    <s v="CX30 GRAND TOURING/ TP 2000CC 7AB R"/>
    <s v="PE40786819"/>
    <s v="3MVDM2W7ARL212328"/>
    <n v="5606111"/>
    <s v="MAZDA"/>
    <s v="MAZDA CX30 "/>
    <n v="2.2614449838187702E-2"/>
    <n v="123600000"/>
    <s v="MAPFRE"/>
    <s v="CAMIONETAPASAJ"/>
    <s v="PARTICULAR"/>
    <n v="0"/>
    <n v="161840013"/>
    <n v="2795146"/>
    <n v="2328862.52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8612492"/>
    <n v="18612492"/>
    <s v="M"/>
    <s v="PEDRO"/>
    <s v="LEANDRO"/>
    <s v="MUÃ‘OZ"/>
    <s v="ZAPATA"/>
    <d v="1984-10-21T00:00:00"/>
    <s v="EHP022"/>
    <n v="66001"/>
    <s v="PEREIRA"/>
    <n v="66"/>
    <s v="RISARALDA"/>
    <m/>
    <n v="3137465685"/>
    <n v="0"/>
    <m/>
    <m/>
    <m/>
    <s v="26/10/2025"/>
    <n v="10"/>
    <n v="26"/>
    <n v="2018"/>
    <s v="TRACKER [FL] LS TP 1800CC"/>
    <s v="CJL161971"/>
    <s v="3GNCJ8EE5JL161971"/>
    <n v="1606235"/>
    <s v="CHEVROLET"/>
    <s v="CHEVROLET TRACKER "/>
    <n v="3.483176119402985E-2"/>
    <n v="53600000"/>
    <s v="EQUIDAD"/>
    <s v="CAMIONETA PASAJEROS"/>
    <s v="PARTICULAR"/>
    <s v="pedroleandro30@hotmail.com"/>
    <n v="29957857"/>
    <n v="1866982.3999999999"/>
    <n v="1548892.77"/>
    <m/>
    <m/>
    <m/>
    <n v="29985299"/>
    <n v="3182414.01"/>
    <n v="2654297.4900000002"/>
    <m/>
    <m/>
    <m/>
    <s v=""/>
    <s v=""/>
    <s v=""/>
    <m/>
    <m/>
    <m/>
    <m/>
    <m/>
    <m/>
    <m/>
    <m/>
    <m/>
    <x v="0"/>
    <s v="COS"/>
  </r>
  <r>
    <n v="1019016659"/>
    <n v="1019016659"/>
    <s v="F"/>
    <s v="CAREN"/>
    <s v="JISELLA"/>
    <s v="BAUTISTA"/>
    <s v="RODRIGUEZ"/>
    <d v="1987-05-23T00:00:00"/>
    <s v="LRK293"/>
    <n v="0"/>
    <s v="BOGOTA"/>
    <n v="25"/>
    <s v="BOGOTA"/>
    <m/>
    <n v="3013299947"/>
    <n v="0"/>
    <m/>
    <m/>
    <m/>
    <s v="26/10/2025"/>
    <n v="10"/>
    <n v="26"/>
    <n v="2022"/>
    <s v="GOL [7] [FL] TRENDLINE MT 1600CC 2AB A"/>
    <s v="CFZV38132"/>
    <s v="9BWAB45UXNT124855"/>
    <n v="9201263"/>
    <s v="VOLKSWAGEN"/>
    <s v="VOLKSWAGEN GOL "/>
    <n v="3.6667204081632654E-2"/>
    <n v="49000000"/>
    <s v="MAPFRE"/>
    <s v="AUTOMOVIL"/>
    <s v="PARTICULAR"/>
    <s v="krenbau10@hotmail.com"/>
    <n v="161932854"/>
    <n v="1796693"/>
    <n v="1489825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412427"/>
    <n v="1032412427"/>
    <s v="M"/>
    <s v="CARLOS"/>
    <s v="DAVID"/>
    <s v="MENDEZ"/>
    <s v="BAQUERO"/>
    <d v="1988-04-07T00:00:00"/>
    <s v="JXV935"/>
    <n v="0"/>
    <s v="BOGOTA"/>
    <n v="25"/>
    <s v="BOGOTA"/>
    <m/>
    <n v="3168671828"/>
    <n v="0"/>
    <m/>
    <m/>
    <m/>
    <s v="16/10/2025"/>
    <n v="10"/>
    <n v="16"/>
    <n v="2022"/>
    <s v="GOL [7] [FL] COMFORTLINE MT 1600CC 2AB A"/>
    <s v="CFZV00543"/>
    <s v="9BWAB45U7NT051332"/>
    <n v="9201264"/>
    <s v="VOLKSWAGEN"/>
    <s v="VOLKSWAGEN GOL "/>
    <n v="3.0062412451361868E-2"/>
    <n v="51400000"/>
    <s v="HDI-LIBERTY"/>
    <s v="AUTOMOVIL"/>
    <s v="PARTICULAR"/>
    <s v="carlosd.mendezb@gmail.com"/>
    <n v="161813902"/>
    <n v="1545208"/>
    <n v="1278494.12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635107"/>
    <n v="98635107"/>
    <s v="M"/>
    <s v="JULIAN"/>
    <s v="ANTONIO"/>
    <s v="RESTREPO"/>
    <s v="RODRIGUEZ"/>
    <d v="1979-03-13T00:00:00"/>
    <s v="KTZ165"/>
    <n v="0"/>
    <s v="BOGOTA"/>
    <n v="25"/>
    <s v="BOGOTA"/>
    <m/>
    <n v="3116413108"/>
    <n v="3115334217"/>
    <m/>
    <m/>
    <m/>
    <s v="28/10/2025"/>
    <n v="10"/>
    <n v="28"/>
    <n v="2022"/>
    <s v="VITARA GL AT 1600CC 2AB A"/>
    <s v="M16A2368995"/>
    <s v="TSMYD21S2NMA04185"/>
    <n v="8806018"/>
    <s v="SUZUKI"/>
    <s v="SUZUKI VITARA "/>
    <n v="2.7551664411366712E-2"/>
    <n v="73900000"/>
    <s v="HDI-LIBERTY"/>
    <s v="CAMIONETAPASAJ"/>
    <s v="PARTICULAR"/>
    <n v="0"/>
    <n v="161911828"/>
    <n v="2036068"/>
    <n v="1690981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0485082"/>
    <n v="1110485082"/>
    <s v="F"/>
    <s v="EDNA"/>
    <s v="ROCIO"/>
    <s v="HERRERA"/>
    <s v="VILLARREAL"/>
    <d v="1989-06-07T00:00:00"/>
    <s v="IFV751"/>
    <n v="0"/>
    <s v="IBAGUE"/>
    <n v="73"/>
    <s v="TOLIMA"/>
    <m/>
    <n v="3002128053"/>
    <n v="3103054054"/>
    <m/>
    <m/>
    <m/>
    <s v="27/10/2025"/>
    <n v="10"/>
    <n v="27"/>
    <n v="2023"/>
    <s v="TAOS COMFORTLINE SEL TP 1400CC T 6AB"/>
    <s v="DSJ077745"/>
    <s v="8AWBJ6B29PA816130"/>
    <n v="9206088"/>
    <s v="VOLKSWAGEN"/>
    <s v="VOLKSWAGEN TAOS "/>
    <n v="3.2123838737949169E-2"/>
    <n v="114100000"/>
    <s v="ALLIANZ"/>
    <s v="CAMIONETAPASAJ"/>
    <s v="PARTICULAR"/>
    <s v="ednarocio07@hotmail.com"/>
    <n v="161854250"/>
    <n v="3665330"/>
    <n v="3060108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73473"/>
    <n v="2473473"/>
    <s v="M"/>
    <s v="HECTOR"/>
    <s v="EMILIO"/>
    <s v="GIRALDO"/>
    <s v="GIRALDO"/>
    <d v="1975-12-03T00:00:00"/>
    <s v="NIN918"/>
    <n v="0"/>
    <s v="BOGOTA"/>
    <n v="25"/>
    <s v="BOGOTA"/>
    <m/>
    <n v="3506119595"/>
    <n v="3106190740"/>
    <m/>
    <m/>
    <m/>
    <s v="12/10/2026"/>
    <n v="10"/>
    <n v="12"/>
    <n v="2023"/>
    <s v="NIVUS COMFORTLINE MT 1000CC T 6AB"/>
    <s v="DHS458031"/>
    <s v="9BWCH6CH6PP010114"/>
    <n v="9206093"/>
    <s v="VOLKSWAGEN"/>
    <s v="VOLKSWAGEN NIVUS "/>
    <n v="3.117824512534819E-2"/>
    <n v="71800000"/>
    <s v="BOLIVAR"/>
    <s v="CAMIONETAPASAJ"/>
    <s v="PARTICULAR"/>
    <n v="0"/>
    <n v="161822840"/>
    <n v="2238598"/>
    <n v="1861174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549443"/>
    <n v="22549443"/>
    <s v="F"/>
    <s v="NINI"/>
    <s v="IDALIA"/>
    <s v="ROA"/>
    <s v="BARRIOS"/>
    <d v="1981-06-10T00:00:00"/>
    <s v="MXP996"/>
    <n v="0"/>
    <s v="BARRANQUILLA"/>
    <n v="8"/>
    <s v="ATLANTICO"/>
    <m/>
    <n v="3157070486"/>
    <n v="0"/>
    <m/>
    <m/>
    <m/>
    <s v="21/10/2025"/>
    <n v="10"/>
    <n v="21"/>
    <n v="2014"/>
    <s v="SPORTAGE [3] REVOLUTION TP 2000CC 2AB A"/>
    <s v="G4KDDH410045"/>
    <s v="KNAPB811BE7465609"/>
    <n v="4606071"/>
    <s v="KIA"/>
    <s v="KIA SPORTAGE "/>
    <n v="3.3668453947368421E-2"/>
    <n v="60800000"/>
    <s v="BOLIVAR"/>
    <s v="CAMIONETAPASAJ"/>
    <s v="PARTICULAR"/>
    <s v="dalianroa@hotmail.com"/>
    <n v="161806497"/>
    <n v="2047042"/>
    <n v="1700203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25512"/>
    <n v="45425512"/>
    <s v="F"/>
    <s v="ZENITH"/>
    <s v="DEL CARMEN"/>
    <s v="PEREZ"/>
    <s v="MARTELO"/>
    <d v="1959-01-16T00:00:00"/>
    <s v="KQN185"/>
    <n v="0"/>
    <s v="CARTAGENA"/>
    <n v="13"/>
    <s v="BOLIVAR"/>
    <m/>
    <n v="3163557765"/>
    <n v="3145920373"/>
    <m/>
    <m/>
    <m/>
    <s v="30/10/2025"/>
    <n v="10"/>
    <n v="30"/>
    <n v="2023"/>
    <s v="COROLLA CROSS SE-G HYBRID TP 1800CC 7AB 4"/>
    <s v="2ZR2R72953"/>
    <s v="9BRKZAAG4P0638318"/>
    <n v="9006179"/>
    <s v="TOYOTA"/>
    <s v="TOYOTA COROLLA "/>
    <n v="2.3689358766233765E-2"/>
    <n v="123200000"/>
    <s v="MAPFRE"/>
    <s v="CAMIONETAPASAJ"/>
    <s v="PARTICULAR"/>
    <s v="zenithperezmartelo@hotmail.com"/>
    <n v="161806245"/>
    <n v="2918529"/>
    <n v="2432545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94892"/>
    <n v="52194892"/>
    <s v="F"/>
    <s v="ESPERANZA"/>
    <n v="0"/>
    <s v="MORENO"/>
    <s v="AGREDO"/>
    <d v="1975-09-20T00:00:00"/>
    <s v="NKZ622"/>
    <n v="0"/>
    <s v="BOGOTA"/>
    <n v="25"/>
    <s v="BOGOTA"/>
    <m/>
    <n v="3105542701"/>
    <n v="0"/>
    <m/>
    <m/>
    <m/>
    <s v="16/10/2025"/>
    <n v="10"/>
    <n v="16"/>
    <n v="2025"/>
    <s v="NIRO [FL] ZENITH TP 1600CC 7AB A"/>
    <s v="G4LLRS333450"/>
    <s v="KNACR81EGS5195024"/>
    <n v="4606135"/>
    <s v="KIA"/>
    <s v="KIA NIRO "/>
    <n v="2.6931598684210526E-2"/>
    <n v="152000000"/>
    <s v="MAPFRE"/>
    <s v="CAMIONETAPASAJ"/>
    <s v="PARTICULAR"/>
    <s v="esperanzamoreno@marcali.com"/>
    <n v="161811426"/>
    <n v="4093603"/>
    <n v="3420002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87059"/>
    <n v="1098687059"/>
    <s v="F"/>
    <s v="MONICA"/>
    <s v="ISABEL"/>
    <s v="TORRES"/>
    <s v="LOPEZ"/>
    <d v="1990-04-30T00:00:00"/>
    <s v="NFN449"/>
    <n v="68001"/>
    <s v="BUCARAMANGA"/>
    <n v="68"/>
    <s v="SANTANDER"/>
    <m/>
    <n v="3177379774"/>
    <n v="0"/>
    <m/>
    <m/>
    <m/>
    <s v="02/10/2026"/>
    <n v="10"/>
    <n v="2"/>
    <n v="2024"/>
    <s v="T-CROSS TRENDLINE ST TP 1000CC T 6AB"/>
    <s v="DHS594709"/>
    <s v="9BWBH6BF9R4020619"/>
    <n v="9206095"/>
    <s v="VOLKSWAGEN"/>
    <s v="VOLKSWAGEN T-CROSS "/>
    <n v="2.9856760089686098E-2"/>
    <n v="89200000"/>
    <s v="BOLIVAR"/>
    <s v="CAMIONETAPASAJ"/>
    <s v="PARTICULAR"/>
    <s v="monicaisabeltorresl@gmail.com"/>
    <n v="161829430"/>
    <n v="2663223"/>
    <n v="2218002.93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901103"/>
    <n v="17901103"/>
    <s v="M"/>
    <s v="EDWAR"/>
    <n v="0"/>
    <s v="PADILLA"/>
    <s v="ACOSTA"/>
    <d v="1979-07-05T00:00:00"/>
    <s v="EHN787"/>
    <n v="20250"/>
    <s v="EL PASO"/>
    <n v="20"/>
    <s v="CESAR"/>
    <m/>
    <n v="3135435339"/>
    <n v="3155051084"/>
    <m/>
    <m/>
    <m/>
    <s v="04/10/2025"/>
    <n v="10"/>
    <n v="4"/>
    <n v="2017"/>
    <s v="3 [3] GRAND TOURING L TP 2000CC CT TC"/>
    <s v="PE40532698"/>
    <s v="3MZBN4278HM202975"/>
    <n v="5601159"/>
    <s v="MAZDA"/>
    <s v="MAZDA 3 "/>
    <n v="3.8230677710843375E-2"/>
    <n v="66400000"/>
    <s v="HDI-LIBERTY"/>
    <s v="AUTOMOVIL"/>
    <s v="PARTICULAR"/>
    <s v="Padilla_acosta@hotmail.com"/>
    <n v="161813420"/>
    <n v="2538517"/>
    <n v="2113207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0210586"/>
    <n v="1010210586"/>
    <s v="M"/>
    <s v="DIEGO"/>
    <s v="EDILBERTO"/>
    <s v="MONROY"/>
    <s v="DIAZ"/>
    <d v="1993-09-03T00:00:00"/>
    <s v="JNX018"/>
    <n v="0"/>
    <s v="BOGOTA"/>
    <n v="25"/>
    <s v="BOGOTA"/>
    <m/>
    <n v="3212130101"/>
    <n v="0"/>
    <m/>
    <m/>
    <m/>
    <s v="09/10/2025"/>
    <n v="10"/>
    <n v="9"/>
    <n v="2021"/>
    <s v="ATECA [FL] STYLE SPORT TP 1400CC T CT"/>
    <s v="DJK115768"/>
    <s v="VSSZZZ5FZM6516979"/>
    <n v="8206014"/>
    <s v="SEAT"/>
    <s v="SEAT ATECA "/>
    <n v="2.03096699669967E-2"/>
    <n v="90900000"/>
    <s v="MAPFRE"/>
    <s v="CAMIONETAPASAJ"/>
    <s v="PARTICULAR"/>
    <s v="diego.monroy.diaz34@gmail.com"/>
    <n v="161814084"/>
    <n v="1846149"/>
    <n v="1531385.3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0902944"/>
    <n v="70902944"/>
    <s v="M"/>
    <s v="UBERNEY"/>
    <n v="0"/>
    <s v="GARCIA"/>
    <s v="CASTAÃ‘O"/>
    <d v="1968-02-12T00:00:00"/>
    <s v="EIM935"/>
    <n v="5440"/>
    <s v="MARINILLA"/>
    <n v="5"/>
    <s v="ANTIOQUIA"/>
    <m/>
    <n v="3148800110"/>
    <n v="3212525555"/>
    <m/>
    <m/>
    <m/>
    <s v="07/10/2025"/>
    <n v="10"/>
    <n v="7"/>
    <n v="2018"/>
    <s v="RAV4 [4] [FL] XROAD TP 2500CC 4X4 5"/>
    <s v="2ARF475036"/>
    <s v="JTMDF3EV3JJ180723"/>
    <n v="9008208"/>
    <s v="TOYOTA"/>
    <s v="TOYOTA RAV4 "/>
    <n v="3.2847058295964127E-2"/>
    <n v="111500000"/>
    <s v="MAPFRE"/>
    <s v="CAMPERO"/>
    <s v="PARTICULAR"/>
    <n v="0"/>
    <n v="161909452"/>
    <n v="3662447"/>
    <n v="3057686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53429"/>
    <n v="19353429"/>
    <s v="M"/>
    <s v="NEVARDO"/>
    <n v="0"/>
    <s v="PINILLA"/>
    <s v="RINCON"/>
    <d v="1957-10-30T00:00:00"/>
    <s v="JMN350"/>
    <n v="0"/>
    <s v="BOGOTA"/>
    <n v="25"/>
    <s v="BOGOTA"/>
    <m/>
    <n v="3124781363"/>
    <n v="3102161926"/>
    <m/>
    <m/>
    <m/>
    <s v="22/10/2025"/>
    <n v="10"/>
    <n v="22"/>
    <n v="2021"/>
    <s v="GLE 450 [C167] AMG LINE TP 3000CC T CT"/>
    <n v="25693030161356"/>
    <s v="W1N1673591A244921"/>
    <n v="5806084"/>
    <s v="MERCEDES BENZ"/>
    <s v="MERCEDES BENZ GLE "/>
    <n v="1.5331514149209849E-2"/>
    <n v="272100000"/>
    <s v="MAPFRE"/>
    <s v="CAMIONETAPASAJ"/>
    <s v="PARTICULAR"/>
    <s v="nerpi1030@hotmail.com"/>
    <n v="161912692"/>
    <n v="4171705"/>
    <n v="3485634.58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365045"/>
    <n v="79365045"/>
    <s v="M"/>
    <s v="DANIEL"/>
    <n v="0"/>
    <s v="CARRANZA"/>
    <s v="PEÃ‘A"/>
    <d v="1965-09-25T00:00:00"/>
    <s v="PKQ903"/>
    <n v="25430"/>
    <s v="MADRID"/>
    <n v="25"/>
    <s v="CUNDINAMARCA"/>
    <m/>
    <n v="3105658956"/>
    <n v="0"/>
    <m/>
    <m/>
    <m/>
    <s v="19/10/2025"/>
    <n v="10"/>
    <n v="19"/>
    <n v="2025"/>
    <s v="ARKANA ESPRIT ALPINE AT 1300CC T 4X2"/>
    <s v="H5HE490N373195"/>
    <s v="VF1RJL003SC520764"/>
    <n v="8006096"/>
    <s v="RENAULT"/>
    <s v="RENAULT ARKANA "/>
    <n v="1.1667162270183853E-2"/>
    <n v="125100000"/>
    <s v="SURAMERICANA"/>
    <s v="CAMIONETAPASAJ"/>
    <s v="PARTICULAR"/>
    <s v="danielcp46@hotmail.com"/>
    <n v="161901226"/>
    <n v="1459562"/>
    <n v="1206522.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3006851"/>
    <n v="13006851"/>
    <s v="M"/>
    <s v="LUIS"/>
    <s v="PATRICIO"/>
    <s v="PEREZ"/>
    <s v="CHAMORRO"/>
    <d v="1957-12-26T00:00:00"/>
    <s v="NHL525"/>
    <n v="5101"/>
    <s v="CIUDAD BOLIVAR"/>
    <n v="5"/>
    <s v="ANTIOQUIA"/>
    <m/>
    <n v="3178027968"/>
    <n v="3218456233"/>
    <m/>
    <m/>
    <m/>
    <s v="03/10/2025"/>
    <n v="10"/>
    <n v="3"/>
    <n v="2025"/>
    <s v="ONIX [2] LT TP 1000CC T 4P"/>
    <s v="L4F241714502"/>
    <s v="9BGEB69K0SG154773"/>
    <n v="1601342"/>
    <s v="CHEVROLET"/>
    <s v="CHEVROLET ONIX "/>
    <n v="3.2131646586345382E-2"/>
    <n v="74700000"/>
    <s v="MAPFRE"/>
    <s v="AUTOMOVIL"/>
    <s v="PARTICULAR"/>
    <s v="luispatricioperez@hotmail.com"/>
    <n v="161811366"/>
    <n v="2400234"/>
    <n v="1997003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3690405"/>
    <n v="1073690405"/>
    <s v="M"/>
    <s v="WILMER"/>
    <s v="ANDRES"/>
    <s v="BOGOTA"/>
    <s v="CHALA"/>
    <d v="1991-07-09T00:00:00"/>
    <s v="IXM970"/>
    <n v="0"/>
    <s v="BOGOTA"/>
    <n v="25"/>
    <s v="BOGOTA"/>
    <m/>
    <n v="3112401999"/>
    <n v="0"/>
    <m/>
    <m/>
    <m/>
    <s v="06/10/2025"/>
    <n v="10"/>
    <n v="6"/>
    <n v="2016"/>
    <s v="SONIC LT TP 1600CC 4P 4AB ABS"/>
    <s v="1GS902100"/>
    <s v="3G1J86DC9GS902100"/>
    <n v="1601261"/>
    <s v="CHEVROLET"/>
    <s v="CHEVROLET SONIC "/>
    <n v="3.2759787499999998E-2"/>
    <n v="39200000"/>
    <s v="HDI-LIBERTY"/>
    <s v="AUTOMOVIL"/>
    <s v="PARTICULAR"/>
    <s v="wbogotac@gmail.com"/>
    <n v="29956991"/>
    <n v="1284183.67"/>
    <n v="1059145.94"/>
    <m/>
    <m/>
    <m/>
    <n v="29984433"/>
    <n v="1786268.9"/>
    <n v="1481066.3"/>
    <m/>
    <m/>
    <m/>
    <s v=""/>
    <s v=""/>
    <s v=""/>
    <m/>
    <m/>
    <m/>
    <m/>
    <m/>
    <m/>
    <m/>
    <m/>
    <m/>
    <x v="0"/>
    <s v="COS"/>
  </r>
  <r>
    <n v="66939672"/>
    <n v="66939672"/>
    <s v="F"/>
    <s v="ANA"/>
    <s v="CLARA"/>
    <s v="DIEZ"/>
    <s v="MAZO"/>
    <d v="1976-01-28T00:00:00"/>
    <s v="LLK760"/>
    <n v="0"/>
    <s v="JAMUNDI"/>
    <n v="76"/>
    <s v="VALLE DEL CAUCA"/>
    <m/>
    <n v="3163244004"/>
    <n v="3106937077"/>
    <m/>
    <m/>
    <m/>
    <s v="19/10/2025"/>
    <n v="10"/>
    <n v="19"/>
    <n v="2023"/>
    <s v="TUCSON [4] NX PREMIUM TP 2000CC 4X2 6"/>
    <s v="G4NLNW617816"/>
    <s v="TMAJB81DBPJ239344"/>
    <n v="3206118"/>
    <s v="HYUNDAI"/>
    <s v="HYUNDAI TUCSON "/>
    <n v="3.299654196157735E-2"/>
    <n v="98900000"/>
    <s v="ALLIANZ"/>
    <s v="CAMIONETAPASAJ"/>
    <s v="PARTICULAR"/>
    <s v="anaclara.diez@operadoracafetera.com"/>
    <n v="161878128"/>
    <n v="3263358"/>
    <n v="2722317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7228071"/>
    <n v="1017228071"/>
    <s v="F"/>
    <s v="DANIELA"/>
    <n v="0"/>
    <s v="YEPES"/>
    <s v="HENAO"/>
    <d v="1996-02-23T00:00:00"/>
    <s v="LGP367"/>
    <n v="5266"/>
    <s v="ENVIGADO"/>
    <n v="5"/>
    <s v="ANTIOQUIA"/>
    <m/>
    <n v="3042452530"/>
    <n v="0"/>
    <m/>
    <m/>
    <m/>
    <s v="12/10/2025"/>
    <n v="10"/>
    <n v="12"/>
    <n v="2023"/>
    <s v="CX30 GRAND TOURING LX HYB TP 2000CC 7AB R18 TC"/>
    <s v="PE40741090"/>
    <s v="3MVDM2W7APL201569"/>
    <n v="5606112"/>
    <s v="MAZDA"/>
    <s v="MAZDA CX30 "/>
    <n v="4.0448494062765059E-2"/>
    <n v="117900000"/>
    <s v="SURAMERICANA"/>
    <s v="CAMIONETA PASAJEROS"/>
    <s v="PARTICULAR"/>
    <n v="0"/>
    <n v="29968958"/>
    <n v="4768877.45"/>
    <n v="3987460.04"/>
    <m/>
    <m/>
    <m/>
    <s v=""/>
    <s v=""/>
    <s v=""/>
    <m/>
    <m/>
    <m/>
    <n v="30151082"/>
    <n v="8000131.54"/>
    <n v="6702799.6100000003"/>
    <m/>
    <m/>
    <m/>
    <m/>
    <m/>
    <m/>
    <m/>
    <m/>
    <m/>
    <x v="0"/>
    <s v="COS"/>
  </r>
  <r>
    <n v="1072774211"/>
    <n v="1072774211"/>
    <s v="M"/>
    <s v="JOSE"/>
    <s v="ANTONIO"/>
    <s v="ROZO"/>
    <s v="MORENO"/>
    <d v="1987-08-11T00:00:00"/>
    <s v="JGW806"/>
    <n v="0"/>
    <s v="BOGOTA"/>
    <n v="25"/>
    <s v="BOGOTA"/>
    <m/>
    <n v="3142144702"/>
    <n v="3114478787"/>
    <m/>
    <m/>
    <m/>
    <s v="22/10/2025"/>
    <n v="10"/>
    <n v="22"/>
    <n v="2018"/>
    <s v="ONIX [FL] ACTIV MT 1400CC 5P 2A"/>
    <s v="JCK003104"/>
    <s v="9BGKC48T0JG157830"/>
    <n v="1601331"/>
    <s v="CHEVROLET"/>
    <s v="CHEVROLET ONIX "/>
    <n v="4.6192551724137929E-2"/>
    <n v="43500000"/>
    <s v="ALLIANZ"/>
    <s v="AUTOMOVIL"/>
    <s v="PARTICULAR"/>
    <s v="JOSEROZOMORENO@GMAIL.COM"/>
    <n v="161937478"/>
    <n v="2009376"/>
    <n v="1668550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58930"/>
    <n v="1032358930"/>
    <s v="M"/>
    <s v="JUAN"/>
    <s v="PABLO"/>
    <s v="SANCHEZ"/>
    <s v="ARIAS"/>
    <d v="1986-03-12T00:00:00"/>
    <s v="KIU968"/>
    <n v="0"/>
    <s v="BOGOTA"/>
    <n v="25"/>
    <s v="BOGOTA"/>
    <m/>
    <n v="3112786407"/>
    <n v="3223461339"/>
    <m/>
    <m/>
    <m/>
    <s v="06/10/2025"/>
    <n v="10"/>
    <n v="6"/>
    <n v="2011"/>
    <s v="TIGUAN TREND &amp; FUN MT 2000CC T 4X4"/>
    <s v="CCZ152947"/>
    <s v="WVGZZZ5NZBW559715"/>
    <n v="9208009"/>
    <s v="VOLKSWAGEN"/>
    <s v="VOLKSWAGEN TIGUAN "/>
    <n v="2.8015312444444447E-2"/>
    <n v="45000000"/>
    <s v="MAPFRE"/>
    <s v="CAMPERO"/>
    <s v="PARTICULAR"/>
    <s v="jairoanv@gmail.com"/>
    <n v="29956161"/>
    <n v="1260689.06"/>
    <n v="1039402.57"/>
    <m/>
    <m/>
    <m/>
    <n v="29983594"/>
    <n v="1526308.46"/>
    <n v="1262612.1499999999"/>
    <m/>
    <m/>
    <m/>
    <s v=""/>
    <s v=""/>
    <s v=""/>
    <m/>
    <m/>
    <m/>
    <m/>
    <m/>
    <m/>
    <m/>
    <m/>
    <m/>
    <x v="1"/>
    <s v="COS"/>
  </r>
  <r>
    <n v="79269561"/>
    <n v="79269561"/>
    <s v="M"/>
    <s v="IVAN"/>
    <s v="HUGO"/>
    <s v="GUDIÃ‘O"/>
    <s v="OJEDA"/>
    <d v="1963-05-24T00:00:00"/>
    <s v="IHS439"/>
    <n v="0"/>
    <s v="BOGOTA"/>
    <n v="25"/>
    <s v="BOGOTA"/>
    <m/>
    <n v="3024004461"/>
    <n v="3188554316"/>
    <m/>
    <m/>
    <m/>
    <s v="14/10/2025"/>
    <n v="10"/>
    <n v="14"/>
    <n v="2015"/>
    <s v="CHEROKEE [4] LIMITED TP 3200CC 4X4 CT TC"/>
    <s v="1C4PJMCS7FW641877"/>
    <n v="0"/>
    <n v="4206058"/>
    <s v="JEEP"/>
    <s v="JEEP CHEROKEE "/>
    <n v="2.049460485893417E-2"/>
    <n v="63800000"/>
    <s v="EQUIDAD"/>
    <s v="CAMIONETA PASAJEROS"/>
    <s v="PARTICULAR"/>
    <s v="ger551@bancodebogota.com.co"/>
    <n v="29934445"/>
    <n v="1307555.79"/>
    <n v="1078786.3799999999"/>
    <m/>
    <m/>
    <m/>
    <n v="30000080"/>
    <n v="1303485.99"/>
    <n v="1075366.3799999999"/>
    <m/>
    <m/>
    <m/>
    <s v=""/>
    <s v=""/>
    <s v=""/>
    <m/>
    <m/>
    <m/>
    <m/>
    <m/>
    <m/>
    <m/>
    <m/>
    <m/>
    <x v="1"/>
    <s v="COS"/>
  </r>
  <r>
    <n v="79234046"/>
    <n v="79234046"/>
    <s v="M"/>
    <s v="RICARDO"/>
    <s v="MANUEL"/>
    <s v="NASSAR"/>
    <s v="BECHARA"/>
    <d v="1962-01-27T00:00:00"/>
    <s v="HTY098"/>
    <n v="0"/>
    <s v="BOGOTA"/>
    <n v="25"/>
    <s v="BOGOTA"/>
    <m/>
    <n v="3107718633"/>
    <n v="0"/>
    <m/>
    <m/>
    <m/>
    <s v="10/10/2025"/>
    <n v="10"/>
    <n v="10"/>
    <n v="2014"/>
    <s v="PRADO [LC 150] TX-L AT 3000CC 5P TD"/>
    <s v="1GRA896710"/>
    <s v="JTEBU9FJ6E5052529"/>
    <n v="9008141"/>
    <s v="TOYOTA"/>
    <s v="TOYOTA PRADO "/>
    <n v="2.0039212507237985E-2"/>
    <n v="172700000"/>
    <s v="MAPFRE"/>
    <s v="CAMPERO"/>
    <s v="PARTICULAR"/>
    <s v="rnassarmd@gmail.com"/>
    <n v="161860695"/>
    <n v="3460772"/>
    <n v="2888211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627023"/>
    <n v="1037627023"/>
    <s v="M"/>
    <s v="YUNER"/>
    <s v="ESNEIDER"/>
    <s v="SALAZAR"/>
    <s v="HEREDIA"/>
    <d v="1993-06-10T00:00:00"/>
    <s v="GHW435"/>
    <n v="5001"/>
    <s v="MEDELLIN"/>
    <n v="5"/>
    <s v="ANTIOQUIA"/>
    <m/>
    <n v="3053958341"/>
    <n v="3156160622"/>
    <m/>
    <m/>
    <m/>
    <s v="10/10/2025"/>
    <n v="10"/>
    <n v="10"/>
    <n v="2020"/>
    <s v="SANDERO [2] AUTHENTIQUE / LIFE MT 1600CC 8V AA 2AB"/>
    <s v="A812UF59453"/>
    <s v="9FB5SREB4LM103776"/>
    <n v="8001188"/>
    <s v="RENAULT"/>
    <s v="RENAULT SANDERO "/>
    <n v="3.5290789021479717E-2"/>
    <n v="41900000"/>
    <s v="MAPFRE"/>
    <s v="AUTOMOVIL"/>
    <s v="PARTICULAR"/>
    <s v="yuneresneidersalazarheredia@gmail.com"/>
    <n v="29977100"/>
    <n v="1478684.06"/>
    <n v="1222591.6499999999"/>
    <m/>
    <m/>
    <m/>
    <n v="30016883"/>
    <n v="2057711.93"/>
    <n v="1709169.69"/>
    <m/>
    <m/>
    <m/>
    <s v=""/>
    <s v=""/>
    <s v=""/>
    <m/>
    <m/>
    <m/>
    <m/>
    <m/>
    <m/>
    <m/>
    <m/>
    <m/>
    <x v="0"/>
    <s v="COS"/>
  </r>
  <r>
    <n v="43203208"/>
    <n v="43203208"/>
    <s v="F"/>
    <s v="DIANA"/>
    <s v="PATRICIA"/>
    <s v="GIRALDO"/>
    <s v="BEDOYA"/>
    <d v="1980-05-28T00:00:00"/>
    <s v="JCN837"/>
    <n v="5001"/>
    <s v="MEDELLIN"/>
    <n v="5"/>
    <s v="ANTIOQUIA"/>
    <m/>
    <n v="3046172308"/>
    <n v="3103889517"/>
    <m/>
    <m/>
    <m/>
    <s v="28/10/2025"/>
    <n v="10"/>
    <n v="28"/>
    <n v="2017"/>
    <s v="DUSTER [FL] DYNAMIQUE/INTENS TP 2000CC 4X2"/>
    <s v="E412C024179"/>
    <s v="9FBHSR5BAHM401161"/>
    <n v="8006053"/>
    <s v="RENAULT"/>
    <s v="RENAULT DUSTER "/>
    <n v="3.0773490225563908E-2"/>
    <n v="53200000"/>
    <s v="ALLIANZ"/>
    <s v="CAMIONETA PASAJEROS"/>
    <s v="PARTICULAR"/>
    <s v="dianagiraldo.ing@gmail.com"/>
    <n v="29959923"/>
    <n v="1637149.68"/>
    <n v="1355756.03"/>
    <m/>
    <m/>
    <m/>
    <n v="29987406"/>
    <n v="8896906.9199999999"/>
    <n v="7456392.3700000001"/>
    <m/>
    <m/>
    <m/>
    <s v=""/>
    <s v=""/>
    <s v=""/>
    <m/>
    <m/>
    <m/>
    <m/>
    <m/>
    <m/>
    <m/>
    <m/>
    <m/>
    <x v="0"/>
    <s v="COS"/>
  </r>
  <r>
    <n v="66778428"/>
    <n v="66778428"/>
    <s v="F"/>
    <s v="PAULA"/>
    <s v="ANDREA"/>
    <s v="GRAJALES"/>
    <s v="CORREA"/>
    <d v="1976-03-16T00:00:00"/>
    <s v="GYP436"/>
    <n v="76520"/>
    <s v="PALMIRA"/>
    <n v="76"/>
    <s v="VALLE DEL CAUCA"/>
    <m/>
    <n v="3116366057"/>
    <n v="3152873330"/>
    <m/>
    <m/>
    <m/>
    <s v="28/10/2025"/>
    <n v="10"/>
    <n v="28"/>
    <n v="2019"/>
    <s v="CRV [5] CITY PLUS AT 2400CC 4X2 6AB TC"/>
    <s v="K24W95018571"/>
    <s v="1HGRW5830KL502316"/>
    <n v="3406036"/>
    <s v="HONDA"/>
    <s v="HONDA CRV "/>
    <n v="2.5323517057569297E-2"/>
    <n v="93800000"/>
    <s v="MAPFRE"/>
    <s v="CAMIONETA PASAJEROS"/>
    <s v="PARTICULAR"/>
    <s v="paula.grajales4@gmail.com"/>
    <n v="29927253"/>
    <n v="2375345.9"/>
    <n v="1976088.99"/>
    <m/>
    <m/>
    <m/>
    <s v=""/>
    <s v=""/>
    <s v=""/>
    <m/>
    <m/>
    <m/>
    <n v="30040693"/>
    <n v="5088039.2300000004"/>
    <n v="4255663.22"/>
    <m/>
    <m/>
    <m/>
    <m/>
    <m/>
    <m/>
    <m/>
    <m/>
    <m/>
    <x v="0"/>
    <s v="COS"/>
  </r>
  <r>
    <n v="13009180"/>
    <n v="13009180"/>
    <s v="M"/>
    <s v="MIGUEL"/>
    <s v="ANGEL"/>
    <s v="VILLOTA"/>
    <s v="MENDEZ"/>
    <d v="1960-07-02T00:00:00"/>
    <s v="KQK895"/>
    <n v="5001"/>
    <s v="MEDELLIN"/>
    <n v="5"/>
    <s v="ANTIOQUIA"/>
    <m/>
    <n v="3155825162"/>
    <n v="0"/>
    <m/>
    <m/>
    <m/>
    <s v="07/10/2025"/>
    <n v="10"/>
    <n v="7"/>
    <n v="2022"/>
    <s v="CX30 TOURING TP 2000CC 7AB R"/>
    <s v="PE40726013"/>
    <s v="3MVDM2W7ANL115599"/>
    <n v="5606100"/>
    <s v="MAZDA"/>
    <s v="MAZDA CX30 "/>
    <n v="3.0119612314709235E-2"/>
    <n v="87700000"/>
    <s v="ALLIANZ"/>
    <s v="CAMIONETAPASAJ"/>
    <s v="PARTICULAR"/>
    <s v="mivillotame@hotmail.com"/>
    <n v="161912533"/>
    <n v="2641490"/>
    <n v="2199739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68784"/>
    <n v="35468784"/>
    <s v="F"/>
    <s v="ANGELA"/>
    <s v="ADRIANA"/>
    <s v="SALAZAR"/>
    <s v="ACOSTA"/>
    <d v="1961-06-28T00:00:00"/>
    <s v="RBX973"/>
    <n v="0"/>
    <s v="BOGOTA"/>
    <n v="25"/>
    <s v="BOGOTA"/>
    <m/>
    <n v="3174336631"/>
    <n v="3112196491"/>
    <m/>
    <m/>
    <m/>
    <s v="03/10/2025"/>
    <n v="10"/>
    <n v="3"/>
    <n v="2011"/>
    <s v="XC60 2.0T FWD TP 2000CC T CT 4X2"/>
    <s v="B4204T6195000"/>
    <s v="YV1DZ445BB2138567"/>
    <n v="9406023"/>
    <s v="VOLVO"/>
    <s v="VOLVO XC60 "/>
    <n v="3.0337555432372505E-2"/>
    <n v="45100000"/>
    <s v="HDI-LIBERTY"/>
    <s v="CAMIONETA PASAJEROS"/>
    <s v="PARTICULAR"/>
    <s v="zarsala90@gmail.com"/>
    <n v="29926127"/>
    <n v="1368223.75"/>
    <n v="1129767.8600000001"/>
    <m/>
    <m/>
    <m/>
    <n v="29991347"/>
    <n v="1870463.4"/>
    <n v="1551817.98"/>
    <m/>
    <m/>
    <m/>
    <s v=""/>
    <s v=""/>
    <s v=""/>
    <m/>
    <m/>
    <m/>
    <m/>
    <m/>
    <m/>
    <m/>
    <m/>
    <m/>
    <x v="0"/>
    <s v="COS"/>
  </r>
  <r>
    <n v="52540525"/>
    <n v="52540525"/>
    <s v="F"/>
    <s v="ANGY"/>
    <s v="MARGARETH"/>
    <s v="TAPIAS"/>
    <s v="MORALES"/>
    <d v="1979-12-22T00:00:00"/>
    <s v="NLU277"/>
    <n v="0"/>
    <s v="CAJICA"/>
    <n v="25"/>
    <s v="CUNDINAMARCA"/>
    <m/>
    <n v="3132180956"/>
    <n v="0"/>
    <m/>
    <m/>
    <m/>
    <s v="28/10/2025"/>
    <n v="10"/>
    <n v="28"/>
    <n v="2025"/>
    <s v="K3 CROSS GT LINE AT 1600CC 6AB"/>
    <s v="G4FGRE066044"/>
    <s v="3KPFD51ABSE072314"/>
    <n v="4606174"/>
    <s v="KIA"/>
    <s v="KIA K3 "/>
    <n v="2.1823141962421713E-2"/>
    <n v="95800000"/>
    <s v="HDI-LIBERTY"/>
    <s v="CAMIONETAPASAJ"/>
    <s v="PARTICULAR"/>
    <s v="angitamtm@hotmail.com"/>
    <n v="161863157"/>
    <n v="2090657"/>
    <n v="1736855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93882"/>
    <n v="71793882"/>
    <s v="M"/>
    <s v="JHON"/>
    <s v="ALBERTO"/>
    <s v="RIOS"/>
    <s v="CALLE"/>
    <d v="1979-07-22T00:00:00"/>
    <s v="LKU072"/>
    <n v="5001"/>
    <s v="MEDELLIN"/>
    <n v="5"/>
    <s v="ANTIOQUIA"/>
    <m/>
    <n v="3146305775"/>
    <n v="0"/>
    <m/>
    <m/>
    <m/>
    <s v="14/10/2025"/>
    <n v="10"/>
    <n v="14"/>
    <n v="2023"/>
    <s v="PRADO [LC 150] TX-L [FL] [2] TP 4000CC 5P TC"/>
    <s v="1GRC581760"/>
    <s v="JTEBU3FJ4P5096044"/>
    <n v="9008221"/>
    <s v="TOYOTA"/>
    <s v="TOYOTA PRADO "/>
    <n v="1.8246903089887641E-2"/>
    <n v="284800000"/>
    <s v="ALLIANZ"/>
    <s v="CAMPERO"/>
    <s v="PARTICULAR"/>
    <n v="0"/>
    <n v="161932723"/>
    <n v="5196718"/>
    <n v="4346989.74"/>
    <m/>
    <m/>
    <m/>
    <s v=""/>
    <s v=""/>
    <s v=""/>
    <m/>
    <m/>
    <m/>
    <s v=""/>
    <s v=""/>
    <s v=""/>
    <m/>
    <m/>
    <m/>
    <m/>
    <m/>
    <m/>
    <m/>
    <m/>
    <m/>
    <x v="3"/>
    <s v="COS"/>
  </r>
  <r>
    <n v="91471565"/>
    <n v="91471565"/>
    <s v="M"/>
    <s v="HERMES"/>
    <n v="0"/>
    <s v="REY"/>
    <s v="FLOREZ"/>
    <d v="1973-10-21T00:00:00"/>
    <s v="LGX173"/>
    <n v="68001"/>
    <s v="BUCARAMANGA"/>
    <n v="68"/>
    <s v="SANTANDER"/>
    <m/>
    <n v="3178936776"/>
    <n v="0"/>
    <m/>
    <m/>
    <m/>
    <s v="31/10/2025"/>
    <n v="10"/>
    <n v="31"/>
    <n v="2024"/>
    <s v="FRONTIER [4] S EURO VI AT 2300CC TD 6A"/>
    <s v="YS23E280C041878"/>
    <s v="8ANBD33F8RL614236"/>
    <n v="6421092"/>
    <s v="NISSAN"/>
    <s v="NISSAN FRONTIER "/>
    <n v="2.8981281464530894E-2"/>
    <n v="174800000"/>
    <s v="ALLIANZ"/>
    <s v="PICKUPDOBLECAB"/>
    <s v="PARTICULAR"/>
    <n v="0"/>
    <n v="161846024"/>
    <n v="5065928"/>
    <n v="4237082.73000000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52129"/>
    <n v="10252129"/>
    <s v="M"/>
    <s v="JHON"/>
    <s v="JAIME"/>
    <s v="QUINTERO"/>
    <s v="MEJIA"/>
    <d v="1961-03-26T00:00:00"/>
    <s v="KCM897"/>
    <n v="17001"/>
    <s v="MANIZALES"/>
    <n v="17"/>
    <s v="CALDAS"/>
    <m/>
    <n v="3148511564"/>
    <n v="3113005771"/>
    <m/>
    <m/>
    <m/>
    <s v="16/10/2025"/>
    <n v="10"/>
    <n v="16"/>
    <n v="2024"/>
    <s v="2 [2] [FL] GRAND TOURING LX TP 1500CC 6AB TC CR"/>
    <s v="P540643700"/>
    <s v="3MDDJ2HAARM411104"/>
    <n v="5601193"/>
    <s v="MAZDA"/>
    <s v="MAZDA 2 "/>
    <n v="2.1239881295843522E-2"/>
    <n v="81800000"/>
    <s v="ALLIANZ"/>
    <s v="AUTOMOVIL"/>
    <s v="PARTICULAR"/>
    <s v="jhonquint@gmail.com"/>
    <n v="29968713"/>
    <n v="1737422.29"/>
    <n v="1440018.73"/>
    <m/>
    <m/>
    <m/>
    <s v=""/>
    <s v=""/>
    <s v=""/>
    <m/>
    <m/>
    <m/>
    <n v="30150828"/>
    <n v="2407654.04"/>
    <n v="2003238.69"/>
    <m/>
    <m/>
    <m/>
    <m/>
    <m/>
    <m/>
    <m/>
    <m/>
    <m/>
    <x v="1"/>
    <s v="COS"/>
  </r>
  <r>
    <n v="71629783"/>
    <n v="71629783"/>
    <s v="M"/>
    <s v="VICTOR"/>
    <s v="RAUL"/>
    <s v="LOPEZ"/>
    <s v="RESTREPO"/>
    <d v="1962-10-21T00:00:00"/>
    <s v="KRV752"/>
    <n v="5001"/>
    <s v="MEDELLIN"/>
    <n v="5"/>
    <s v="ANTIOQUIA"/>
    <m/>
    <n v="3136863877"/>
    <n v="3117191169"/>
    <m/>
    <m/>
    <m/>
    <s v="16/10/2025"/>
    <n v="10"/>
    <n v="16"/>
    <n v="2021"/>
    <s v="4RUNNER [5] SR5 [FL] TP 4000CC 6AB"/>
    <s v="1GRC402588"/>
    <s v="JTEBU4JRXM5976289"/>
    <n v="9008205"/>
    <s v="TOYOTA"/>
    <s v="TOYOTA 4RUNNER "/>
    <n v="2.2344553817847286E-2"/>
    <n v="217400000"/>
    <s v="HDI-LIBERTY"/>
    <s v="CAMPERO"/>
    <s v="PARTICULAR"/>
    <s v="gestionhumana@cajasprint.com.co"/>
    <n v="161779192"/>
    <n v="4857706"/>
    <n v="4062106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7472638"/>
    <n v="1047472638"/>
    <s v="M"/>
    <s v="ERICK"/>
    <s v="FERNANDO"/>
    <s v="SIMANCA"/>
    <s v="SIMANCAS"/>
    <d v="1994-10-14T00:00:00"/>
    <s v="KNX572"/>
    <n v="0"/>
    <s v="BUENAVISTA"/>
    <n v="0"/>
    <s v="CÃ“RDOBA"/>
    <m/>
    <n v="3148761206"/>
    <n v="0"/>
    <m/>
    <m/>
    <m/>
    <s v="11/10/2025"/>
    <n v="10"/>
    <n v="11"/>
    <n v="2022"/>
    <s v="3 [4] TOURING TP 2000CC 7AB"/>
    <s v="PE40705012"/>
    <s v="3MZBP2S7ANM104835"/>
    <n v="5601183"/>
    <s v="MAZDA"/>
    <s v="MAZDA 3 "/>
    <n v="3.4948277738927738E-2"/>
    <n v="85800000"/>
    <s v="MAPFRE"/>
    <s v="AUTOMOVIL"/>
    <s v="PARTICULAR"/>
    <n v="0"/>
    <n v="29969587"/>
    <n v="2998562.23"/>
    <n v="2499800.19"/>
    <m/>
    <m/>
    <m/>
    <s v=""/>
    <s v=""/>
    <s v=""/>
    <m/>
    <m/>
    <m/>
    <n v="30151736"/>
    <n v="4784165.7699999996"/>
    <n v="4000307.37"/>
    <m/>
    <m/>
    <m/>
    <m/>
    <m/>
    <m/>
    <m/>
    <m/>
    <m/>
    <x v="0"/>
    <s v="COS"/>
  </r>
  <r>
    <n v="71576912"/>
    <n v="71576912"/>
    <s v="M"/>
    <s v="VICTOR"/>
    <s v="HUGO"/>
    <s v="CHAVERRA"/>
    <s v="BENITEZ"/>
    <d v="1959-08-06T00:00:00"/>
    <s v="JCN781"/>
    <n v="5266"/>
    <s v="ENVIGADO"/>
    <n v="5"/>
    <s v="ANTIOQUIA"/>
    <m/>
    <n v="3168328910"/>
    <n v="3014698714"/>
    <m/>
    <m/>
    <m/>
    <s v="03/10/2025"/>
    <n v="10"/>
    <n v="3"/>
    <n v="2017"/>
    <s v="2 [2] TOURING AT 1500CC 6AB"/>
    <s v="P540306398"/>
    <s v="3MDDJ2HAAHM108388"/>
    <n v="5601157"/>
    <s v="MAZDA"/>
    <s v="MAZDA 2 "/>
    <n v="3.0450382205029013E-2"/>
    <n v="51700000"/>
    <s v="BOLIVAR"/>
    <s v="AUTOMOVIL"/>
    <s v="PARTICULAR"/>
    <s v="victorchabe@gmail.com"/>
    <n v="29938445"/>
    <n v="1574284.76"/>
    <n v="1302928.3700000001"/>
    <m/>
    <m/>
    <m/>
    <n v="30002197"/>
    <n v="1549593.44"/>
    <n v="1282179.3600000001"/>
    <m/>
    <m/>
    <m/>
    <s v=""/>
    <s v=""/>
    <s v=""/>
    <m/>
    <m/>
    <m/>
    <m/>
    <m/>
    <m/>
    <m/>
    <m/>
    <m/>
    <x v="0"/>
    <s v="COS"/>
  </r>
  <r>
    <n v="35313955"/>
    <n v="35313955"/>
    <s v="F"/>
    <s v="FLOR"/>
    <s v="HELENA"/>
    <s v="MEDINA"/>
    <s v="CELY"/>
    <d v="1955-01-16T00:00:00"/>
    <s v="GLS218"/>
    <n v="0"/>
    <s v="BOGOTA"/>
    <n v="25"/>
    <s v="BOGOTA"/>
    <m/>
    <n v="3044109950"/>
    <n v="3103264881"/>
    <m/>
    <m/>
    <m/>
    <s v="19/10/2025"/>
    <n v="10"/>
    <n v="19"/>
    <n v="2020"/>
    <s v="KWID OUTSIDER MT 1000CC 12V 4"/>
    <s v="B4DA405Q053576"/>
    <s v="93YRBB009LJ072391"/>
    <n v="8001195"/>
    <s v="RENAULT"/>
    <s v="RENAULT KWID "/>
    <n v="3.4249147727272729E-2"/>
    <n v="35200000"/>
    <s v="MAPFRE"/>
    <s v="AUTOMOVIL"/>
    <s v="PARTICULAR"/>
    <s v="luztab2020@gmail.com"/>
    <n v="161914699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21337"/>
    <n v="35421337"/>
    <s v="F"/>
    <s v="SANDRA"/>
    <s v="MILENA"/>
    <s v="RIVERA"/>
    <n v="0"/>
    <d v="1978-09-08T00:00:00"/>
    <s v="LLS580"/>
    <n v="25899"/>
    <s v="ZIPAQUIRA"/>
    <n v="25"/>
    <s v="CUNDINAMARCA"/>
    <m/>
    <n v="3103127318"/>
    <n v="0"/>
    <m/>
    <m/>
    <m/>
    <s v="16/10/2025"/>
    <n v="10"/>
    <n v="16"/>
    <n v="2022"/>
    <s v="VOYAGE COMFORTLINE TP 1600CC 16V 2"/>
    <s v="CFZV33679"/>
    <s v="9BWAB45U2NT121755"/>
    <n v="9201276"/>
    <s v="VOLKSWAGEN"/>
    <s v="VOLKSWAGEN VOYAGE "/>
    <n v="2.2028765008576329E-2"/>
    <n v="58300000"/>
    <s v="HDI-LIBERTY"/>
    <s v="AUTOMOVIL"/>
    <s v="PARTICULAR"/>
    <s v="sandramilenarivera@gmail.com"/>
    <n v="161965916"/>
    <n v="1284277"/>
    <n v="1059224.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0441801"/>
    <n v="40441801"/>
    <s v="F"/>
    <s v="GLORIA"/>
    <s v="PATRICIA"/>
    <s v="SUAREZ"/>
    <s v="VARGAS"/>
    <d v="1977-01-08T00:00:00"/>
    <s v="KXW334"/>
    <n v="0"/>
    <s v="BOGOTA"/>
    <n v="25"/>
    <s v="BOGOTA"/>
    <m/>
    <n v="3112652793"/>
    <n v="0"/>
    <m/>
    <m/>
    <m/>
    <s v="02/10/2025"/>
    <n v="10"/>
    <n v="2"/>
    <n v="2023"/>
    <s v="SWIFT [4] HYBRID MT 1200CC 5P 6AB ABS"/>
    <s v="K12C5767424"/>
    <s v="JS2ZC53S9P6400824"/>
    <n v="8801057"/>
    <s v="SUZUKI"/>
    <s v="SUZUKI SWIFT "/>
    <n v="2.1359063993710691E-2"/>
    <n v="63600000"/>
    <s v="EQUIDAD"/>
    <s v="AUTOMOVIL"/>
    <s v="PARTICULAR"/>
    <s v="Patriciasuarez4@hotmail.com"/>
    <n v="29926781"/>
    <n v="1358436.47"/>
    <n v="1121543.25"/>
    <m/>
    <m/>
    <m/>
    <n v="29991989"/>
    <n v="1629902.55"/>
    <n v="1349666.01"/>
    <m/>
    <m/>
    <m/>
    <s v=""/>
    <s v=""/>
    <s v=""/>
    <m/>
    <m/>
    <m/>
    <m/>
    <m/>
    <m/>
    <m/>
    <m/>
    <m/>
    <x v="1"/>
    <s v="COS"/>
  </r>
  <r>
    <n v="1032414201"/>
    <n v="1032414201"/>
    <s v="F"/>
    <s v="ALEJANDRA"/>
    <n v="0"/>
    <s v="FRANCO"/>
    <s v="QUIÃ‘ONES"/>
    <d v="1988-06-25T00:00:00"/>
    <s v="KYO312"/>
    <n v="0"/>
    <s v="BOGOTA"/>
    <n v="25"/>
    <s v="BOGOTA"/>
    <m/>
    <n v="3102394835"/>
    <n v="3214917862"/>
    <m/>
    <m/>
    <m/>
    <s v="21/10/2025"/>
    <n v="10"/>
    <n v="21"/>
    <n v="2023"/>
    <s v="COROLLA CROSS SE-G HYBRID TP 1800CC 7AB 4"/>
    <s v="2ZR2R47999"/>
    <s v="9BRKZAAG2P0636308"/>
    <n v="9006179"/>
    <s v="TOYOTA"/>
    <s v="TOYOTA COROLLA "/>
    <n v="1.2920146103896104E-2"/>
    <n v="123200000"/>
    <s v="MAPFRE"/>
    <s v="CAMIONETAPASAJ"/>
    <s v="PARTICULAR"/>
    <s v="alejafrancoqui@hotmail.com"/>
    <n v="161807261"/>
    <n v="1591762"/>
    <n v="1317615.4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1799071"/>
    <n v="71799071"/>
    <s v="M"/>
    <s v="JHON"/>
    <s v="FREDY"/>
    <s v="CAMARGO"/>
    <s v="PEREZ"/>
    <d v="1977-10-29T00:00:00"/>
    <s v="JQU733"/>
    <n v="5001"/>
    <s v="MEDELLIN"/>
    <n v="5"/>
    <s v="ANTIOQUIA"/>
    <m/>
    <n v="3243866197"/>
    <n v="3107828345"/>
    <m/>
    <m/>
    <m/>
    <s v="28/10/2025"/>
    <n v="10"/>
    <n v="28"/>
    <n v="2022"/>
    <s v="COROLLA [12] [F XE-I TP 2000CC 7AB A"/>
    <s v="M20AAA56957"/>
    <s v="9BRB43BE3N2056302"/>
    <n v="9001143"/>
    <s v="TOYOTA"/>
    <s v="TOYOTA COROLLA "/>
    <n v="4.3579315545243621E-2"/>
    <n v="86200000"/>
    <s v="SURAMERICANA"/>
    <s v="AUTOMOVIL"/>
    <s v="PARTICULAR"/>
    <s v="paulacamargop@hotmail.com"/>
    <n v="161913643"/>
    <n v="3756537"/>
    <n v="3136753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31288"/>
    <n v="63331288"/>
    <s v="F"/>
    <s v="MARISOL"/>
    <n v="0"/>
    <s v="GAMBA"/>
    <s v="BARRETO"/>
    <d v="1967-01-25T00:00:00"/>
    <s v="NJV444"/>
    <n v="0"/>
    <s v="BOGOTA"/>
    <n v="25"/>
    <s v="BOGOTA"/>
    <m/>
    <n v="3002138339"/>
    <n v="0"/>
    <m/>
    <m/>
    <m/>
    <s v="24/10/2025"/>
    <n v="10"/>
    <n v="24"/>
    <n v="2024"/>
    <s v="KOLEOS [2] INTENS TP 2500CC CT TC"/>
    <s v="2TRC707F075378"/>
    <s v="VF1RZG001RC393328"/>
    <n v="8006058"/>
    <s v="RENAULT"/>
    <s v="RENAULT KOLEOS "/>
    <n v="1.1883782337198929E-2"/>
    <n v="112100000"/>
    <s v="MAPFRE"/>
    <s v="CAMIONETAPASAJ"/>
    <s v="PARTICULAR"/>
    <n v="0"/>
    <n v="161908288"/>
    <n v="1332172"/>
    <n v="1099472.46"/>
    <m/>
    <m/>
    <m/>
    <s v=""/>
    <s v=""/>
    <s v=""/>
    <m/>
    <m/>
    <m/>
    <s v=""/>
    <s v=""/>
    <s v=""/>
    <m/>
    <m/>
    <m/>
    <m/>
    <m/>
    <m/>
    <m/>
    <m/>
    <m/>
    <x v="2"/>
    <s v="COS"/>
  </r>
  <r>
    <n v="19312171"/>
    <n v="19312171"/>
    <s v="M"/>
    <s v="EDGAR"/>
    <n v="0"/>
    <s v="DEVIA"/>
    <s v="CUENCA"/>
    <d v="1956-06-05T00:00:00"/>
    <s v="KXR979"/>
    <n v="0"/>
    <s v="BOGOTA"/>
    <n v="25"/>
    <s v="BOGOTA"/>
    <m/>
    <n v="3158682784"/>
    <n v="0"/>
    <m/>
    <m/>
    <m/>
    <s v="30/10/2025"/>
    <n v="10"/>
    <n v="30"/>
    <n v="2023"/>
    <s v="QIN [2] DM-I AT 1500CC"/>
    <s v="BYD472QAS21096559"/>
    <s v="LGXC76C49P0000070"/>
    <n v="11101027"/>
    <s v="BYD"/>
    <s v="BYD QIN "/>
    <n v="2.5871614539306847E-2"/>
    <n v="118300000"/>
    <s v="ALLIANZ"/>
    <s v="AUTOMOVIL"/>
    <s v="PARTICULAR"/>
    <s v="edgardevia3@gmail.com"/>
    <n v="161909841"/>
    <n v="3060612"/>
    <n v="2551943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87042"/>
    <n v="19487042"/>
    <s v="M"/>
    <s v="NESTOR"/>
    <s v="RAUL"/>
    <s v="HERNANDEZ"/>
    <s v="VALENZUELA"/>
    <d v="1962-09-14T00:00:00"/>
    <s v="MPS413"/>
    <n v="0"/>
    <s v="BOGOTA"/>
    <n v="25"/>
    <s v="BOGOTA"/>
    <m/>
    <n v="3157811632"/>
    <n v="0"/>
    <m/>
    <m/>
    <m/>
    <s v="05/10/2025"/>
    <n v="10"/>
    <n v="5"/>
    <n v="2013"/>
    <s v="TIIDA HB TEKNA MT 1800CC 6AB A"/>
    <s v="MR18895564H"/>
    <s v="3N1BC1CE1DK195024"/>
    <n v="6401179"/>
    <s v="NISSAN"/>
    <s v="NISSAN TIIDA "/>
    <n v="3.6139136904761907E-2"/>
    <n v="33600000"/>
    <s v="MAPFRE"/>
    <s v="AUTOMOVIL"/>
    <s v="PARTICULAR"/>
    <s v="nesherna@hotmail.com"/>
    <n v="161904370"/>
    <n v="1214275"/>
    <n v="1000398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3583631"/>
    <n v="1013583631"/>
    <s v="F"/>
    <s v="MARIA"/>
    <s v="ELVIRA"/>
    <s v="RUBIANO"/>
    <s v="FERNANDEZ"/>
    <d v="1986-09-23T00:00:00"/>
    <s v="LNS094"/>
    <n v="0"/>
    <s v="BOGOTA"/>
    <n v="25"/>
    <s v="BOGOTA"/>
    <m/>
    <n v="3102484241"/>
    <n v="0"/>
    <m/>
    <m/>
    <m/>
    <s v="23/10/2025"/>
    <n v="10"/>
    <n v="23"/>
    <n v="2023"/>
    <s v="JOY SEDAN MT 1400CC 4P 2A"/>
    <s v="MPA020768"/>
    <s v="9BGKH69T0PB146833"/>
    <n v="1601345"/>
    <s v="CHEVROLET"/>
    <s v="CHEVROLET JOY "/>
    <n v="3.3314125736738705E-2"/>
    <n v="50900000"/>
    <s v="EQUIDAD"/>
    <s v="AUTOMOVIL"/>
    <s v="PARTICULAR"/>
    <s v="mariaerubiano9@gmail.com"/>
    <n v="161814037"/>
    <n v="1695689"/>
    <n v="1404948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0004458"/>
    <n v="1070004458"/>
    <s v="F"/>
    <s v="CECILIA"/>
    <s v="ROSA"/>
    <s v="MANCERA"/>
    <s v="MARTINEZ"/>
    <d v="1986-05-24T00:00:00"/>
    <s v="LIR229"/>
    <n v="0"/>
    <s v="CAJICA"/>
    <n v="25"/>
    <s v="CUNDINAMARCA"/>
    <m/>
    <n v="3116664825"/>
    <n v="3111666482"/>
    <m/>
    <m/>
    <m/>
    <s v="02/10/2025"/>
    <n v="10"/>
    <n v="2"/>
    <n v="2024"/>
    <s v="CRETA PREMIUM AT 1500CC 4X2 6"/>
    <s v="G4FLPV487713"/>
    <s v="9BHPB81DERP120510"/>
    <n v="3206136"/>
    <s v="HYUNDAI"/>
    <s v="HYUNDAI CRETA "/>
    <n v="1.5286710816777042E-2"/>
    <n v="90600000"/>
    <s v="ALLIANZ"/>
    <s v="CAMIONETAPASAJ"/>
    <s v="PARTICULAR"/>
    <s v="ceciliamancera@hotmail.com"/>
    <n v="161864291"/>
    <n v="1384976"/>
    <n v="1143845.4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952738"/>
    <n v="52952738"/>
    <s v="F"/>
    <s v="MARTHA"/>
    <s v="ISABEL"/>
    <s v="ACOSTA"/>
    <s v="BARRANTES"/>
    <d v="1982-12-04T00:00:00"/>
    <s v="WOW930"/>
    <n v="0"/>
    <s v="BOGOTA"/>
    <n v="25"/>
    <s v="BOGOTA"/>
    <m/>
    <n v="3168711873"/>
    <n v="3223841588"/>
    <m/>
    <m/>
    <m/>
    <s v="09/10/2025"/>
    <n v="10"/>
    <n v="9"/>
    <n v="2016"/>
    <s v="ECOSPORT [2] SE TP 2000CC 4X2"/>
    <s v="AOJAG8585094"/>
    <s v="9BFZB55F2G8585094"/>
    <n v="3006130"/>
    <s v="FORD"/>
    <s v="FORD ECOSPORT "/>
    <n v="2.7242595078299778E-2"/>
    <n v="44700000"/>
    <s v="HDI-LIBERTY"/>
    <s v="CAMIONETAPASAJ"/>
    <s v="PARTICULAR"/>
    <s v="marthisac@gmail.com"/>
    <n v="161909272"/>
    <n v="1217744"/>
    <n v="1003314.3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98623"/>
    <n v="79598623"/>
    <s v="M"/>
    <s v="LUIS"/>
    <n v="0"/>
    <s v="ISAZA"/>
    <s v="VASQUEZ"/>
    <d v="1972-04-15T00:00:00"/>
    <s v="GUZ612"/>
    <n v="0"/>
    <s v="BOGOTA"/>
    <n v="25"/>
    <s v="BOGOTA"/>
    <m/>
    <n v="3142187418"/>
    <n v="0"/>
    <m/>
    <m/>
    <m/>
    <s v="29/10/2025"/>
    <n v="10"/>
    <n v="29"/>
    <n v="2021"/>
    <s v="DUSTER [FL] EXPRESSION/ZEN MT 1600CC 4X2"/>
    <s v="2842Q254537"/>
    <s v="9FBHSR595MM617218"/>
    <n v="8006051"/>
    <s v="RENAULT"/>
    <s v="RENAULT DUSTER "/>
    <n v="2.1141396551724138E-2"/>
    <n v="58000000"/>
    <s v="ZURICH-QBE"/>
    <s v="CAMIONETAPASAJ"/>
    <s v="PARTICULAR"/>
    <s v="luisisazavasquez@gmail.com"/>
    <n v="161827546"/>
    <n v="1226201"/>
    <n v="1010420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21963490"/>
    <n v="21963490"/>
    <s v="F"/>
    <s v="LUZ"/>
    <s v="ESTELLA"/>
    <s v="OROZCO"/>
    <s v="HENAO"/>
    <d v="1951-10-04T00:00:00"/>
    <s v="EPU646"/>
    <n v="5001"/>
    <s v="MEDELLIN"/>
    <n v="5"/>
    <s v="ANTIOQUIA"/>
    <m/>
    <n v="3122954359"/>
    <n v="0"/>
    <m/>
    <m/>
    <m/>
    <s v="03/10/2025"/>
    <n v="10"/>
    <n v="3"/>
    <n v="2019"/>
    <s v="KICKS EXCLUSIVE TP 1600CC 6AB R"/>
    <s v="HR16609430T"/>
    <s v="3N8CP5HE2ZL467107"/>
    <n v="6406133"/>
    <s v="NISSAN"/>
    <s v="NISSAN KICKS "/>
    <n v="2.0175609065155808E-2"/>
    <n v="70600000"/>
    <s v="HDI-LIBERTY"/>
    <s v="CAMIONETAPASAJ"/>
    <s v="PARTICULAR"/>
    <s v="luzstellaorozco@hotmail.com"/>
    <n v="161918636"/>
    <n v="1424398"/>
    <n v="1176973.40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187336"/>
    <n v="73187336"/>
    <s v="M"/>
    <s v="ROYMAR"/>
    <s v="JAVIER"/>
    <s v="DURAN"/>
    <s v="BARON"/>
    <d v="1981-03-13T00:00:00"/>
    <s v="FRT793"/>
    <n v="0"/>
    <s v="BOGOTA"/>
    <n v="25"/>
    <s v="BOGOTA"/>
    <m/>
    <n v="3006509915"/>
    <n v="3060509915"/>
    <m/>
    <m/>
    <m/>
    <s v="21/10/2025"/>
    <n v="10"/>
    <n v="21"/>
    <n v="2018"/>
    <s v="CRV [5] CITY PLUS AT 2400CC 4X2 6"/>
    <s v="K24W94020726"/>
    <s v="1HGRW5830JL503145"/>
    <n v="3406036"/>
    <s v="HONDA"/>
    <s v="HONDA CRV "/>
    <n v="1.8886773455377575E-2"/>
    <n v="87400000"/>
    <s v="BOLIVAR"/>
    <s v="CAMIONETAPASAJ"/>
    <s v="PARTICULAR"/>
    <s v="RDURAN27@GMAIL.COM"/>
    <n v="161882198"/>
    <n v="1650704"/>
    <n v="1367146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70951984"/>
    <n v="1070951984"/>
    <s v="F"/>
    <s v="LUZ"/>
    <s v="ANGELA"/>
    <s v="RUBIO"/>
    <s v="SANCHEZ"/>
    <d v="1988-08-29T00:00:00"/>
    <s v="UUL595"/>
    <n v="0"/>
    <s v="FACATATIVA"/>
    <n v="25"/>
    <s v="CUNDINAMARCA"/>
    <m/>
    <n v="3012858966"/>
    <n v="3102022028"/>
    <m/>
    <m/>
    <m/>
    <s v="16/10/2025"/>
    <n v="10"/>
    <n v="16"/>
    <n v="2016"/>
    <s v="SANDERO [FL] EXPRESSION MT 1600CC 8V AA"/>
    <s v="F710Q181247"/>
    <s v="9FBBSRADDGM753109"/>
    <n v="8001152"/>
    <s v="RENAULT"/>
    <s v="RENAULT SANDERO "/>
    <n v="3.8212749211356464E-2"/>
    <n v="31700000"/>
    <s v="MAPFRE"/>
    <s v="AUTOMOVIL"/>
    <s v="PARTICULAR"/>
    <s v="luzangelarubios@gmail.com"/>
    <n v="29923535"/>
    <n v="1211344.1499999999"/>
    <n v="997936.26"/>
    <m/>
    <m/>
    <m/>
    <n v="29988777"/>
    <n v="2101815.73"/>
    <n v="1746231.71"/>
    <m/>
    <m/>
    <m/>
    <s v=""/>
    <s v=""/>
    <s v=""/>
    <m/>
    <m/>
    <m/>
    <m/>
    <m/>
    <m/>
    <m/>
    <m/>
    <m/>
    <x v="0"/>
    <s v="COS"/>
  </r>
  <r>
    <n v="16680118"/>
    <n v="16680118"/>
    <s v="M"/>
    <s v="GUILLERMO"/>
    <s v="ALFONSO"/>
    <s v="MONTAÃ‘EZ"/>
    <s v="VILLALOBOS"/>
    <d v="1962-12-27T00:00:00"/>
    <s v="NXU693"/>
    <n v="76001"/>
    <s v="CALI"/>
    <n v="76"/>
    <s v="VALLE DEL CAUCA"/>
    <m/>
    <n v="3155829085"/>
    <n v="0"/>
    <m/>
    <m/>
    <m/>
    <s v="22/10/2025"/>
    <n v="10"/>
    <n v="22"/>
    <n v="2025"/>
    <s v="NIRO [2] VIBRANT AT 1600CC 7AB A"/>
    <s v="G4LLRS343799"/>
    <s v="KNACR81EGS5209514"/>
    <n v="4606157"/>
    <s v="KIA"/>
    <s v="KIA NIRO "/>
    <n v="2.2881894736842105E-2"/>
    <n v="133000000"/>
    <s v="HDI-LIBERTY"/>
    <s v="CAMIONETAPASAJ"/>
    <s v="PARTICULAR"/>
    <n v="0"/>
    <n v="161907904"/>
    <n v="3043292"/>
    <n v="2537388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78325"/>
    <n v="39778325"/>
    <s v="F"/>
    <s v="CRISTINA"/>
    <n v="0"/>
    <s v="IRAGORRI"/>
    <s v="VALENCIA"/>
    <d v="1967-12-20T00:00:00"/>
    <s v="LOW543"/>
    <n v="0"/>
    <s v="BOGOTA"/>
    <n v="25"/>
    <s v="BOGOTA"/>
    <m/>
    <n v="3153213821"/>
    <n v="3153223821"/>
    <m/>
    <m/>
    <m/>
    <s v="02/10/2026"/>
    <n v="10"/>
    <n v="2"/>
    <n v="2024"/>
    <s v="NIRO [2] VIBRANT AT 1600CC 7AB A"/>
    <s v="G4LLPS187556"/>
    <s v="KNACR81EGR5110276"/>
    <n v="4606157"/>
    <s v="KIA"/>
    <s v="KIA NIRO "/>
    <n v="2.9332404965089216E-2"/>
    <n v="128900000"/>
    <s v="BOLIVAR"/>
    <s v="CAMIONETAPASAJ"/>
    <s v="PARTICULAR"/>
    <s v="cristinaiv2002@gmail.com"/>
    <n v="161857553"/>
    <n v="3780947"/>
    <n v="3157266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126064"/>
    <n v="80126064"/>
    <s v="M"/>
    <s v="OSCAR"/>
    <s v="ALEXANDER"/>
    <s v="BUITRAGO"/>
    <s v="RIVERA"/>
    <d v="1982-03-10T00:00:00"/>
    <s v="JMT333"/>
    <n v="0"/>
    <s v="BOGOTA"/>
    <n v="25"/>
    <s v="BOGOTA"/>
    <m/>
    <n v="3057079139"/>
    <n v="3103137192"/>
    <m/>
    <m/>
    <m/>
    <s v="26/10/2025"/>
    <n v="10"/>
    <n v="26"/>
    <n v="2021"/>
    <s v="CX30 GRAND TOURING TP 2000CC 7AB R"/>
    <s v="PE40684723"/>
    <s v="3MVDM2W7AML103725"/>
    <n v="5606101"/>
    <s v="MAZDA"/>
    <s v="MAZDA CX30 "/>
    <n v="1.770972544878564E-2"/>
    <n v="94700000"/>
    <s v="HDI SEGUROS"/>
    <s v="CAMIONETAPASAJ"/>
    <s v="PARTICULAR"/>
    <s v="andresbel89@gmail.com"/>
    <n v="161811652"/>
    <n v="1677111"/>
    <n v="1389336.7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2214203"/>
    <n v="72214203"/>
    <s v="M"/>
    <s v="EDWIN"/>
    <s v="RAFAEL"/>
    <s v="ARANGO"/>
    <s v="MOLINA"/>
    <d v="1975-10-27T00:00:00"/>
    <s v="NTW671"/>
    <n v="5001"/>
    <s v="MEDELLIN"/>
    <n v="5"/>
    <s v="ANTIOQUIA"/>
    <m/>
    <n v="3182035450"/>
    <n v="0"/>
    <m/>
    <m/>
    <m/>
    <s v="08/10/2025"/>
    <n v="10"/>
    <n v="8"/>
    <n v="2025"/>
    <s v="ARKANA ESPRIT ALPINE AT 1300CC T 4X2"/>
    <s v="H5HE490N363588"/>
    <s v="VF1RJL002SC510422"/>
    <n v="8006096"/>
    <s v="RENAULT"/>
    <s v="RENAULT ARKANA "/>
    <n v="1.9775029256594724E-2"/>
    <n v="125100000"/>
    <s v="MAPFRE"/>
    <s v="CAMIONETA PASAJEROS"/>
    <s v="PARTICULAR"/>
    <s v="edwin27.a@hotmail.com"/>
    <n v="29970597"/>
    <n v="2473856.16"/>
    <n v="2058870.72"/>
    <m/>
    <m/>
    <m/>
    <s v=""/>
    <s v=""/>
    <s v=""/>
    <m/>
    <m/>
    <m/>
    <n v="30152692"/>
    <n v="26380654.239999998"/>
    <n v="22148617.010000002"/>
    <m/>
    <m/>
    <m/>
    <m/>
    <m/>
    <m/>
    <m/>
    <m/>
    <m/>
    <x v="3"/>
    <s v="COS"/>
  </r>
  <r>
    <n v="41962972"/>
    <n v="41962972"/>
    <s v="F"/>
    <s v="CAROLINA"/>
    <n v="0"/>
    <s v="VILLANUEVA"/>
    <s v="JARAMILLO"/>
    <d v="1985-08-19T00:00:00"/>
    <s v="IYL136"/>
    <n v="0"/>
    <s v="BOGOTA"/>
    <n v="25"/>
    <s v="BOGOTA"/>
    <m/>
    <n v="3176465093"/>
    <n v="3186465093"/>
    <m/>
    <m/>
    <m/>
    <s v="03/10/2025"/>
    <n v="10"/>
    <n v="3"/>
    <n v="2017"/>
    <s v="GOL [6] COMFORTLINE MT 1600CC 5P AA VED"/>
    <s v="CFZR17751"/>
    <s v="9BWAB45U3HP022245"/>
    <n v="9201175"/>
    <s v="VOLKSWAGEN"/>
    <s v="VOLKSWAGEN GOL "/>
    <n v="3.6161720708446865E-2"/>
    <n v="36700000"/>
    <s v="HDI-LIBERTY"/>
    <s v="AUTOMOVIL"/>
    <s v="PARTICULAR"/>
    <s v="villita_jara@hotmail.com"/>
    <n v="29938423"/>
    <n v="1327135.1499999999"/>
    <n v="1095239.6200000001"/>
    <m/>
    <m/>
    <m/>
    <n v="30002063"/>
    <n v="1545900.42"/>
    <n v="1279075.98"/>
    <m/>
    <m/>
    <m/>
    <s v=""/>
    <s v=""/>
    <s v=""/>
    <m/>
    <m/>
    <m/>
    <m/>
    <m/>
    <m/>
    <m/>
    <m/>
    <m/>
    <x v="0"/>
    <s v="COS"/>
  </r>
  <r>
    <n v="41738369"/>
    <n v="41738369"/>
    <s v="F"/>
    <s v="ESPERANZA"/>
    <n v="0"/>
    <s v="BARRERO"/>
    <s v="QUINTERO"/>
    <d v="1956-10-18T00:00:00"/>
    <s v="FYN591"/>
    <n v="0"/>
    <s v="BOGOTA"/>
    <n v="25"/>
    <s v="BOGOTA"/>
    <m/>
    <n v="3112011694"/>
    <n v="0"/>
    <m/>
    <m/>
    <m/>
    <s v="24/10/2025"/>
    <n v="10"/>
    <n v="24"/>
    <n v="2019"/>
    <s v="ECOSPORT [2] [FL] FREESTYLE TP 2000CC 4X4"/>
    <s v="U4JBK8755826"/>
    <s v="9BFZB65X3K8755826"/>
    <n v="3008062"/>
    <s v="FORD"/>
    <s v="FORD ECOSPORT "/>
    <n v="1.9705722546012272E-2"/>
    <n v="65200000"/>
    <s v="MAPFRE"/>
    <s v="CAMPERO"/>
    <s v="PARTICULAR"/>
    <s v="esperanzabarreroquintero@gmail.com"/>
    <n v="29942377"/>
    <n v="1284813.1100000001"/>
    <n v="1059674.8799999999"/>
    <m/>
    <m/>
    <m/>
    <n v="30004004"/>
    <n v="1853314.18"/>
    <n v="1537406.87"/>
    <m/>
    <m/>
    <m/>
    <s v=""/>
    <s v=""/>
    <s v=""/>
    <m/>
    <m/>
    <m/>
    <m/>
    <m/>
    <m/>
    <m/>
    <m/>
    <m/>
    <x v="1"/>
    <s v="COS"/>
  </r>
  <r>
    <n v="79631790"/>
    <n v="79631790"/>
    <s v="M"/>
    <s v="WILLIAM"/>
    <s v="ALBERTO"/>
    <s v="ALBARRACIN"/>
    <s v="DUARTE"/>
    <d v="1976-01-02T00:00:00"/>
    <s v="JMQ946"/>
    <n v="0"/>
    <s v="BOGOTA"/>
    <n v="25"/>
    <s v="BOGOTA"/>
    <m/>
    <n v="3504917436"/>
    <n v="0"/>
    <m/>
    <m/>
    <m/>
    <s v="13/10/2025"/>
    <n v="10"/>
    <n v="13"/>
    <n v="2020"/>
    <s v="EXPLORER [6] XLT TP 2300CC T 4X4"/>
    <s v="LGB96890"/>
    <s v="1FMSK8DH4LGB96890"/>
    <n v="3006143"/>
    <s v="FORD"/>
    <s v="FORD EXPLORER "/>
    <n v="1.3050462138084633E-2"/>
    <n v="134700000"/>
    <s v="HDI-LIBERTY"/>
    <s v="CAMIONETA PASAJEROS"/>
    <s v="PARTICULAR"/>
    <s v="walbarracind@gmail.com"/>
    <n v="29941315"/>
    <n v="1757897.25"/>
    <n v="1457224.58"/>
    <m/>
    <m/>
    <m/>
    <s v=""/>
    <s v=""/>
    <s v=""/>
    <m/>
    <m/>
    <m/>
    <n v="30053501"/>
    <n v="2142577.2799999998"/>
    <n v="1780485.11"/>
    <m/>
    <m/>
    <m/>
    <m/>
    <m/>
    <m/>
    <m/>
    <m/>
    <m/>
    <x v="2"/>
    <s v="COS"/>
  </r>
  <r>
    <n v="51977172"/>
    <n v="51977172"/>
    <s v="F"/>
    <s v="ADRIANA"/>
    <s v="MARIA"/>
    <s v="ALZATE"/>
    <s v="SANTAMARIA"/>
    <d v="1970-07-15T00:00:00"/>
    <s v="FUP041"/>
    <n v="5001"/>
    <s v="MEDELLIN"/>
    <n v="5"/>
    <s v="ANTIOQUIA"/>
    <m/>
    <n v="3163287503"/>
    <n v="0"/>
    <m/>
    <m/>
    <m/>
    <s v="19/10/2025"/>
    <n v="10"/>
    <n v="19"/>
    <n v="2019"/>
    <s v="CX5 [2] TOURING TP 2000CC 6AB R17 4X"/>
    <s v="PE21211479"/>
    <s v="JM7KF2W7AK0241162"/>
    <n v="5606086"/>
    <s v="MAZDA"/>
    <s v="MAZDA CX5 "/>
    <n v="2.5277453542510122E-2"/>
    <n v="98800000"/>
    <s v="HDI SEGUROS"/>
    <s v="CAMIONETA PASAJEROS"/>
    <s v="PARTICULAR"/>
    <s v="adriana.alzate@une.net.co"/>
    <n v="29932577"/>
    <n v="2497412.41"/>
    <n v="2078665.89"/>
    <m/>
    <m/>
    <m/>
    <s v=""/>
    <s v=""/>
    <s v=""/>
    <m/>
    <m/>
    <m/>
    <n v="30049146"/>
    <n v="8439253.2799999993"/>
    <n v="7071809.4800000004"/>
    <m/>
    <m/>
    <m/>
    <m/>
    <m/>
    <m/>
    <m/>
    <m/>
    <m/>
    <x v="0"/>
    <s v="COS"/>
  </r>
  <r>
    <n v="71318162"/>
    <n v="71318162"/>
    <s v="M"/>
    <s v="ERLIN"/>
    <s v="JOSUE"/>
    <s v="BEJARANO"/>
    <s v="DOMINGUEZ"/>
    <d v="1980-10-20T00:00:00"/>
    <s v="KTZ067"/>
    <n v="5001"/>
    <s v="MEDELLIN"/>
    <n v="5"/>
    <s v="ANTIOQUIA"/>
    <m/>
    <n v="3216063319"/>
    <n v="0"/>
    <m/>
    <m/>
    <m/>
    <s v="27/10/2025"/>
    <n v="10"/>
    <n v="27"/>
    <n v="2021"/>
    <s v="ESCAPE [4] SE HEV TP 2500CC 4X2"/>
    <s v="MUA89469"/>
    <s v="1FMCU0BZ1MUA89469"/>
    <n v="3006144"/>
    <s v="FORD"/>
    <s v="FORD ESCAPE "/>
    <n v="2.2817748743718592E-2"/>
    <n v="99500000"/>
    <s v="MAPFRE"/>
    <s v="CAMIONETAPASAJ"/>
    <s v="PARTICULAR"/>
    <s v="bajho70@gmail.com"/>
    <n v="161813378"/>
    <n v="2270366"/>
    <n v="1887870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79817"/>
    <n v="52779817"/>
    <s v="F"/>
    <s v="LAURA"/>
    <s v="JIMENA"/>
    <s v="ROJAS"/>
    <s v="VILLAMIL"/>
    <d v="1984-02-21T00:00:00"/>
    <s v="JXV139"/>
    <n v="0"/>
    <s v="BOGOTA"/>
    <n v="25"/>
    <s v="BOGOTA"/>
    <m/>
    <n v="3133806390"/>
    <n v="3005252798"/>
    <m/>
    <m/>
    <m/>
    <s v="21/10/2025"/>
    <n v="10"/>
    <n v="21"/>
    <n v="2022"/>
    <s v="S-CROSS GL 2WD AT 1600CC 2AB ABS 4X"/>
    <s v="M16A2379391"/>
    <s v="TSMYA22S5NM839525"/>
    <n v="8806015"/>
    <s v="SUZUKI"/>
    <s v="SUZUKI S-CROSS "/>
    <n v="1.8748089818688984E-2"/>
    <n v="71700000"/>
    <s v="ALLIANZ"/>
    <s v="CAMIONETA PASAJEROS"/>
    <s v="PARTICULAR"/>
    <s v="LAURI.RO@GMAIL.COM"/>
    <n v="29927037"/>
    <n v="1344238.04"/>
    <n v="1109611.8"/>
    <m/>
    <m/>
    <m/>
    <s v=""/>
    <s v=""/>
    <s v=""/>
    <m/>
    <m/>
    <m/>
    <n v="30040449"/>
    <n v="1644632.55"/>
    <n v="1362044.16"/>
    <m/>
    <m/>
    <m/>
    <m/>
    <m/>
    <m/>
    <m/>
    <m/>
    <m/>
    <x v="1"/>
    <s v="COS"/>
  </r>
  <r>
    <n v="15446782"/>
    <n v="15446782"/>
    <s v="M"/>
    <s v="JHON"/>
    <s v="ALEXANDER"/>
    <s v="LOPEZ"/>
    <s v="VILLADA"/>
    <d v="1984-01-12T00:00:00"/>
    <s v="KPV689"/>
    <n v="5001"/>
    <s v="MEDELLIN"/>
    <n v="5"/>
    <s v="ANTIOQUIA"/>
    <m/>
    <n v="3228462043"/>
    <n v="3144619801"/>
    <m/>
    <m/>
    <m/>
    <s v="08/10/2025"/>
    <n v="10"/>
    <n v="8"/>
    <n v="2022"/>
    <s v="2 [2] [FL] GRAND TOURING L TP 1500CC 6AB T"/>
    <s v="P540617315"/>
    <s v="3MDDJ2SAANM307906"/>
    <n v="5601200"/>
    <s v="MAZDA"/>
    <s v="MAZDA 2 "/>
    <n v="3.5923963011889035E-2"/>
    <n v="75700000"/>
    <s v="ALLIANZ"/>
    <s v="AUTOMOVIL"/>
    <s v="PARTICULAR"/>
    <s v="jhon.lopez6782@correo.policia.gov.co"/>
    <n v="161813889"/>
    <n v="2719444"/>
    <n v="22652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78172"/>
    <n v="51978172"/>
    <s v="F"/>
    <s v="ROSALBA"/>
    <n v="0"/>
    <s v="MARTINEZ"/>
    <s v="PINZON"/>
    <d v="1971-09-14T00:00:00"/>
    <s v="IJL500"/>
    <n v="0"/>
    <s v="BOGOTA"/>
    <n v="25"/>
    <s v="BOGOTA"/>
    <m/>
    <n v="3017784167"/>
    <n v="3124321749"/>
    <m/>
    <m/>
    <m/>
    <s v="12/10/2025"/>
    <n v="10"/>
    <n v="12"/>
    <n v="2016"/>
    <s v="VERSA [FL] ADVANCE MT 1600CC 2AB A"/>
    <s v="HR16883361J"/>
    <s v="3N1CN7AD0ZK151454"/>
    <n v="6401213"/>
    <s v="NISSAN"/>
    <s v="NISSAN VERSA "/>
    <n v="3.2538556149732618E-2"/>
    <n v="37400000"/>
    <s v="ALLIANZ"/>
    <s v="AUTOMOVIL"/>
    <s v="PARTICULAR"/>
    <s v="rmartinezp@educacionbogota.edu.co"/>
    <n v="161845679"/>
    <n v="1216942"/>
    <n v="1002640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544784"/>
    <n v="63544784"/>
    <s v="F"/>
    <s v="CAROLINA"/>
    <n v="0"/>
    <s v="TANG"/>
    <s v="CHIO"/>
    <d v="1983-09-10T00:00:00"/>
    <s v="LGX042"/>
    <n v="68001"/>
    <s v="BUCARAMANGA"/>
    <n v="68"/>
    <s v="SANTANDER"/>
    <m/>
    <n v="3165217582"/>
    <n v="0"/>
    <m/>
    <m/>
    <m/>
    <s v="09/10/2025"/>
    <n v="10"/>
    <n v="9"/>
    <n v="2023"/>
    <s v="TERAMONT HIGHLINE TP 3600CC"/>
    <s v="CDV495198"/>
    <s v="WVGZZZCAZPC531763"/>
    <n v="9206090"/>
    <s v="VOLKSWAGEN"/>
    <s v="VOLKSWAGEN TERAMONT "/>
    <n v="2.6242023608768972E-2"/>
    <n v="177900000"/>
    <s v="HDI-LIBERTY"/>
    <s v="CAMIONETAPASAJ"/>
    <s v="PARTICULAR"/>
    <n v="0"/>
    <n v="161853040"/>
    <n v="4668456"/>
    <n v="3903072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8346"/>
    <n v="3268346"/>
    <s v="M"/>
    <s v="DAVID"/>
    <s v="ANTONIO"/>
    <s v="MONGUI"/>
    <s v="SANCHEZ"/>
    <d v="1947-12-23T00:00:00"/>
    <s v="LOW145"/>
    <n v="0"/>
    <s v="BOGOTA"/>
    <n v="25"/>
    <s v="BOGOTA"/>
    <m/>
    <n v="3153084539"/>
    <n v="0"/>
    <m/>
    <m/>
    <m/>
    <s v="09/10/2025"/>
    <n v="10"/>
    <n v="9"/>
    <n v="2024"/>
    <s v="DUSTER [2] ICONIC AT 1300CC T 4X2"/>
    <s v="A452D021945"/>
    <s v="9FBHJD202RM757415"/>
    <n v="8006073"/>
    <s v="RENAULT"/>
    <s v="RENAULT DUSTER "/>
    <n v="1.3487266666666666E-2"/>
    <n v="90000000"/>
    <s v="HDI-LIBERTY"/>
    <s v="CAMIONETAPASAJ"/>
    <s v="PARTICULAR"/>
    <s v="DAVID_MONGUI@YAHOO.COM.MX"/>
    <n v="161911864"/>
    <n v="1213854"/>
    <n v="1000045.66"/>
    <m/>
    <m/>
    <m/>
    <s v=""/>
    <s v=""/>
    <s v=""/>
    <m/>
    <m/>
    <m/>
    <s v=""/>
    <s v=""/>
    <s v=""/>
    <m/>
    <m/>
    <m/>
    <m/>
    <m/>
    <m/>
    <m/>
    <m/>
    <m/>
    <x v="2"/>
    <s v="COS"/>
  </r>
  <r>
    <n v="41899273"/>
    <n v="41899273"/>
    <s v="F"/>
    <s v="ANETH"/>
    <n v="0"/>
    <s v="CHOCONTA"/>
    <s v="CUELLAR"/>
    <d v="1962-09-01T00:00:00"/>
    <s v="HTX345"/>
    <n v="63001"/>
    <s v="ARMENIA"/>
    <n v="63"/>
    <s v="QUINDIO"/>
    <m/>
    <n v="3108382628"/>
    <n v="0"/>
    <m/>
    <m/>
    <m/>
    <s v="23/10/2025"/>
    <n v="10"/>
    <n v="23"/>
    <n v="2014"/>
    <s v="QASHQAI [2] 2.0L 2WD TP 2000CC CT 2A"/>
    <s v="MR20258501W"/>
    <s v="SJNJBAJ10Z7199512"/>
    <n v="6406115"/>
    <s v="NISSAN"/>
    <s v="NISSAN QASHQAI "/>
    <n v="2.3646634050880626E-2"/>
    <n v="51100000"/>
    <s v="ALLIANZ"/>
    <s v="CAMIONETAPASAJ"/>
    <s v="PARTICULAR"/>
    <s v="anethchoconta@hotmail.com"/>
    <n v="161796840"/>
    <n v="1208343"/>
    <n v="995413.9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063219"/>
    <n v="52063219"/>
    <s v="F"/>
    <s v="INGRID"/>
    <s v="PATRICIA"/>
    <s v="GUZMAN"/>
    <n v="0"/>
    <d v="1970-11-14T00:00:00"/>
    <s v="PHR647"/>
    <n v="0"/>
    <s v="BOGOTA"/>
    <n v="25"/>
    <s v="BOGOTA"/>
    <m/>
    <n v="3202971814"/>
    <n v="0"/>
    <m/>
    <m/>
    <m/>
    <s v="18/10/2025"/>
    <n v="10"/>
    <n v="18"/>
    <n v="2023"/>
    <s v="ESCAPE [4] PLATINUM ECOBOO AT 2000CC T 4X4"/>
    <s v="PUA50311"/>
    <s v="1FMCU9JA7PUA50311"/>
    <n v="3006157"/>
    <s v="FORD"/>
    <s v="FORD ESCAPE "/>
    <n v="2.3768315217391305E-2"/>
    <n v="165600000"/>
    <s v="MAPFRE"/>
    <s v="CAMIONETAPASAJ"/>
    <s v="PARTICULAR"/>
    <n v="0"/>
    <n v="161813206"/>
    <n v="3936033"/>
    <n v="3287590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487761"/>
    <n v="41487761"/>
    <s v="F"/>
    <s v="GISELA"/>
    <n v="0"/>
    <s v="HERNANDEZ"/>
    <s v="FIGUEROA"/>
    <d v="1950-10-31T00:00:00"/>
    <s v="JUX449"/>
    <n v="54405"/>
    <s v="LOS PATIOS"/>
    <n v="54"/>
    <s v="NORTE DE SANTANDER"/>
    <m/>
    <n v="3132073057"/>
    <n v="0"/>
    <m/>
    <m/>
    <m/>
    <s v="05/10/2025"/>
    <n v="10"/>
    <n v="5"/>
    <n v="2022"/>
    <s v="LOGAN [2] [FL] LIFE + MT 1600CC 16V A"/>
    <s v="J759Q076342"/>
    <s v="9FB4SR0E5NM052922"/>
    <n v="8001201"/>
    <s v="RENAULT"/>
    <s v="RENAULT LOGAN "/>
    <n v="2.5791910569105691E-2"/>
    <n v="49200000"/>
    <s v="MAPFRE"/>
    <s v="AUTOMOVIL"/>
    <s v="PARTICULAR"/>
    <s v="gisherfig@gmail.com"/>
    <n v="161900020"/>
    <n v="1268962"/>
    <n v="1046354.3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4539876"/>
    <n v="1024539876"/>
    <s v="M"/>
    <s v="JUAN"/>
    <s v="CAMILO"/>
    <s v="FONSECA"/>
    <s v="TIVABISCO"/>
    <d v="1993-05-10T00:00:00"/>
    <s v="HFR509"/>
    <n v="0"/>
    <s v="BOGOTA"/>
    <n v="25"/>
    <s v="BOGOTA"/>
    <m/>
    <n v="3227054652"/>
    <n v="0"/>
    <m/>
    <m/>
    <m/>
    <s v="21/10/2025"/>
    <n v="10"/>
    <n v="21"/>
    <n v="2020"/>
    <s v="VITARA GLX + ALL GRIP AT 1600CC 6AB A"/>
    <s v="M16A2311476"/>
    <s v="TSMYE21S9LM723053"/>
    <n v="8808043"/>
    <s v="SUZUKI"/>
    <s v="SUZUKI VITARA "/>
    <n v="4.1222553763440861E-2"/>
    <n v="74400000"/>
    <s v="HDI-LIBERTY"/>
    <s v="CAMPERO"/>
    <s v="PARTICULAR"/>
    <s v="camilofonseca.10@gmail.com"/>
    <n v="161813894"/>
    <n v="3066958"/>
    <n v="2557275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0647681"/>
    <n v="1060647681"/>
    <s v="F"/>
    <s v="MONICA"/>
    <s v="JOHANA"/>
    <s v="CARDONA"/>
    <s v="OSORIO"/>
    <d v="1988-05-23T00:00:00"/>
    <s v="KNO933"/>
    <n v="0"/>
    <s v="VILLAMARIA"/>
    <n v="17"/>
    <s v="CALDAS"/>
    <m/>
    <n v="3116226804"/>
    <n v="0"/>
    <m/>
    <m/>
    <m/>
    <s v="23/10/2025"/>
    <n v="10"/>
    <n v="23"/>
    <n v="2022"/>
    <s v="KICKS [FL] SENSE MT 1600CC R16"/>
    <s v="HR16381886V"/>
    <s v="3N8CP5HE3ZL616799"/>
    <n v="6406140"/>
    <s v="NISSAN"/>
    <s v="NISSAN KICKS "/>
    <n v="2.990213969465649E-2"/>
    <n v="78600000"/>
    <s v="MAPFRE"/>
    <s v="CAMIONETA PASAJEROS"/>
    <s v="PARTICULAR"/>
    <s v="monikitajco@hotmail.com"/>
    <n v="29930973"/>
    <n v="2350308.1800000002"/>
    <n v="1955048.89"/>
    <m/>
    <m/>
    <m/>
    <s v=""/>
    <s v=""/>
    <s v=""/>
    <m/>
    <m/>
    <m/>
    <n v="30047507"/>
    <n v="2066628.16"/>
    <n v="1716662.32"/>
    <m/>
    <m/>
    <m/>
    <m/>
    <m/>
    <m/>
    <m/>
    <m/>
    <m/>
    <x v="0"/>
    <s v="COS"/>
  </r>
  <r>
    <n v="1046910208"/>
    <n v="1046910208"/>
    <s v="M"/>
    <s v="NESTOR"/>
    <s v="FELIPE"/>
    <s v="GOMEZ"/>
    <s v="MOLINA"/>
    <d v="1993-01-03T00:00:00"/>
    <s v="LTP835"/>
    <n v="5001"/>
    <s v="MEDELLIN"/>
    <n v="5"/>
    <s v="ANTIOQUIA"/>
    <m/>
    <n v="3207340099"/>
    <n v="3207340098"/>
    <m/>
    <m/>
    <m/>
    <s v="21/10/2025"/>
    <n v="10"/>
    <n v="21"/>
    <n v="2023"/>
    <s v="COROLLA CROSS SE-G HYBRID TP 1800CC 7AB 4"/>
    <s v="2ZR2S54279"/>
    <s v="9BRKZAAG5P0650509"/>
    <n v="9006179"/>
    <s v="TOYOTA"/>
    <s v="TOYOTA COROLLA "/>
    <n v="1.995728896103896E-2"/>
    <n v="123200000"/>
    <s v="MAPFRE"/>
    <s v="CAMIONETAPASAJ"/>
    <s v="PARTICULAR"/>
    <s v="felipegomezmolina@hotmail.com"/>
    <n v="161912844"/>
    <n v="2458738"/>
    <n v="2046166.29"/>
    <m/>
    <m/>
    <m/>
    <s v=""/>
    <s v=""/>
    <s v=""/>
    <m/>
    <m/>
    <m/>
    <s v=""/>
    <s v=""/>
    <s v=""/>
    <m/>
    <m/>
    <m/>
    <m/>
    <m/>
    <m/>
    <m/>
    <m/>
    <m/>
    <x v="3"/>
    <s v="COS"/>
  </r>
  <r>
    <n v="36184082"/>
    <n v="36184082"/>
    <s v="F"/>
    <s v="FRANCIA"/>
    <n v="0"/>
    <s v="GARCIA"/>
    <s v="MONJE"/>
    <d v="1967-07-07T00:00:00"/>
    <s v="LJP362"/>
    <n v="41001"/>
    <s v="NEIVA"/>
    <n v="41"/>
    <s v="HUILA"/>
    <m/>
    <n v="3177475086"/>
    <n v="0"/>
    <m/>
    <m/>
    <m/>
    <s v="31/10/2025"/>
    <n v="10"/>
    <n v="31"/>
    <n v="2023"/>
    <s v="SONET VIBRANT MT 1500CC 6AB A"/>
    <s v="G4FLNV358109"/>
    <s v="MZBFC814APN198933"/>
    <n v="4606147"/>
    <s v="KIA"/>
    <s v="KIA SONET "/>
    <n v="2.3753598014888338E-2"/>
    <n v="80600000"/>
    <s v="HDI-LIBERTY"/>
    <s v="CAMIONETAPASAJ"/>
    <s v="PARTICULAR"/>
    <s v="franciagarciamonje@gmail.com"/>
    <n v="161815049"/>
    <n v="1914540"/>
    <n v="1588856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093419"/>
    <n v="19093419"/>
    <s v="M"/>
    <s v="JUAN"/>
    <s v="DE"/>
    <s v="CUADROS"/>
    <s v="RODRIGUEZ"/>
    <d v="1949-08-23T00:00:00"/>
    <s v="NLS381"/>
    <n v="25214"/>
    <s v="COTA"/>
    <n v="25"/>
    <s v="CUNDINAMARCA"/>
    <m/>
    <n v="3132933898"/>
    <n v="3131329338"/>
    <m/>
    <m/>
    <m/>
    <s v="31/10/2025"/>
    <n v="10"/>
    <n v="31"/>
    <n v="2025"/>
    <s v="SPORTAGE [5] NQ5 VIBRANT TP 2000CC 4X2"/>
    <s v="G4NLRH007893"/>
    <s v="U5YPV81DBSL311383"/>
    <n v="4606154"/>
    <s v="KIA"/>
    <s v="KIA SPORTAGE "/>
    <n v="1.1101505376344085E-2"/>
    <n v="130200000"/>
    <s v="MAPFRE"/>
    <s v="CAMIONETAPASAJ"/>
    <s v="PARTICULAR"/>
    <s v="JUANDEJESUSCUADROS@GMAIL.COM"/>
    <n v="161811738"/>
    <n v="1445416"/>
    <n v="1194635.65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730101"/>
    <n v="43730101"/>
    <s v="F"/>
    <s v="CLAUDIA"/>
    <s v="PATRICIA"/>
    <s v="AGUILAR"/>
    <s v="GALLEGO"/>
    <d v="1971-03-23T00:00:00"/>
    <s v="LXR202"/>
    <n v="5001"/>
    <s v="MEDELLIN"/>
    <n v="5"/>
    <s v="ANTIOQUIA"/>
    <m/>
    <n v="3154489371"/>
    <n v="0"/>
    <m/>
    <m/>
    <m/>
    <s v="25/10/2025"/>
    <n v="10"/>
    <n v="25"/>
    <n v="2024"/>
    <s v="COROLLA CROSS SE-G HYBRID TP 1800CC 7AB 4X2 CT"/>
    <s v="2ZR2V55509"/>
    <s v="9BRKZAAG9R0667266"/>
    <n v="9006179"/>
    <s v="TOYOTA"/>
    <s v="TOYOTA COROLLA "/>
    <n v="1.7560541060606061E-2"/>
    <n v="132000000"/>
    <s v="BOLIVAR"/>
    <s v="CAMIONETA PASAJEROS"/>
    <s v="PARTICULAR"/>
    <s v="claudia_6425@hotmail.com"/>
    <n v="29925855"/>
    <n v="2317991.42"/>
    <n v="1927891.95"/>
    <m/>
    <m/>
    <m/>
    <s v=""/>
    <s v=""/>
    <s v=""/>
    <m/>
    <m/>
    <m/>
    <n v="30037973"/>
    <n v="2399936.3199999998"/>
    <n v="1996753.21"/>
    <m/>
    <m/>
    <m/>
    <m/>
    <m/>
    <m/>
    <m/>
    <m/>
    <m/>
    <x v="3"/>
    <s v="COS"/>
  </r>
  <r>
    <n v="1098665782"/>
    <n v="1098665782"/>
    <s v="F"/>
    <s v="MARLLY"/>
    <s v="YURLEY"/>
    <s v="CARVAJAL"/>
    <s v="CORREA"/>
    <d v="1988-08-30T00:00:00"/>
    <s v="GYY113"/>
    <n v="68001"/>
    <s v="BUCARAMANGA"/>
    <n v="68"/>
    <s v="SANTANDER"/>
    <m/>
    <n v="3178666759"/>
    <n v="0"/>
    <m/>
    <m/>
    <m/>
    <s v="05/10/2025"/>
    <n v="10"/>
    <n v="5"/>
    <n v="2022"/>
    <s v="PICANTO [3] [FL] GT LINE MT 1250 CC 2AB ABS A"/>
    <s v="G4LALP009403"/>
    <s v="NR"/>
    <n v="4601297"/>
    <s v="KIA"/>
    <s v="KIA PICANTO "/>
    <n v="3.0891908317214698E-2"/>
    <n v="51700000"/>
    <s v="EQUIDAD"/>
    <s v="AUTOMOVIL"/>
    <s v="PARTICULAR"/>
    <s v="marllycarvajal@hotmail.com"/>
    <n v="29976351"/>
    <n v="1597111.66"/>
    <n v="1322110.6399999999"/>
    <m/>
    <m/>
    <m/>
    <n v="30016138"/>
    <n v="1751293.79"/>
    <n v="1451675.45"/>
    <m/>
    <m/>
    <m/>
    <s v=""/>
    <s v=""/>
    <s v=""/>
    <m/>
    <m/>
    <m/>
    <m/>
    <m/>
    <m/>
    <m/>
    <m/>
    <m/>
    <x v="0"/>
    <s v="COS"/>
  </r>
  <r>
    <n v="42763438"/>
    <n v="42763438"/>
    <s v="F"/>
    <s v="MARIA"/>
    <s v="EUGENIA"/>
    <s v="MEJIA"/>
    <s v="JARAMILLO"/>
    <d v="1964-04-25T00:00:00"/>
    <s v="KZS701"/>
    <n v="5001"/>
    <s v="MEDELLIN"/>
    <n v="5"/>
    <s v="ANTIOQUIA"/>
    <m/>
    <n v="3002338963"/>
    <n v="3006626650"/>
    <m/>
    <m/>
    <m/>
    <s v="30/10/2025"/>
    <n v="10"/>
    <n v="30"/>
    <n v="2023"/>
    <s v="GETZ [2] ADVANCE MT 1600CC 5P 2A"/>
    <s v="G4FGMU153484"/>
    <s v="9BHCP51CAPP306819"/>
    <n v="3201376"/>
    <s v="HYUNDAI"/>
    <s v="HYUNDAI GETZ "/>
    <n v="3.202343333333333E-2"/>
    <n v="60000000"/>
    <s v="HDI-LIBERTY"/>
    <s v="AUTOMOVIL"/>
    <s v="PARTICULAR"/>
    <s v="MARIAEMJ@GMAIL.COM"/>
    <n v="161813841"/>
    <n v="1921406"/>
    <n v="1594626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140690"/>
    <n v="31140690"/>
    <s v="F"/>
    <s v="ELISA"/>
    <s v="INES"/>
    <s v="ARBOLEDA"/>
    <s v="MAYORK"/>
    <d v="1951-11-18T00:00:00"/>
    <s v="ICT811"/>
    <n v="76001"/>
    <s v="CALI"/>
    <n v="76"/>
    <s v="VALLE DEL CAUCA"/>
    <m/>
    <n v="3012196771"/>
    <n v="3012916771"/>
    <m/>
    <m/>
    <m/>
    <s v="20/10/2025"/>
    <n v="10"/>
    <n v="20"/>
    <n v="2015"/>
    <s v="LOGAN F.II EXPRESSION MT 1600CC AA"/>
    <s v="F710Q166308"/>
    <s v="9FBLSRADBFM340757"/>
    <n v="8001136"/>
    <s v="RENAULT"/>
    <s v="RENAULT LOGAN "/>
    <n v="4.9275958188153307E-2"/>
    <n v="28700000"/>
    <s v="BOLIVAR"/>
    <s v="AUTOMOVIL"/>
    <s v="PARTICULAR"/>
    <n v="0"/>
    <n v="161917767"/>
    <n v="1414220"/>
    <n v="1168419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988464"/>
    <n v="38988464"/>
    <s v="F"/>
    <s v="MYRIAM"/>
    <s v="GLADYS"/>
    <s v="MEJIA"/>
    <s v="RENTERIA"/>
    <d v="1947-05-27T00:00:00"/>
    <s v="LEY862"/>
    <n v="76001"/>
    <s v="CALI"/>
    <n v="76"/>
    <s v="VALLE DEL CAUCA"/>
    <m/>
    <n v="3155601387"/>
    <n v="3117711829"/>
    <m/>
    <m/>
    <m/>
    <s v="10/10/2025"/>
    <n v="10"/>
    <n v="10"/>
    <n v="2023"/>
    <s v="QASHQAI [4] ADVANCE TP 1300CC T 4X2 6AB"/>
    <s v="HR13413537A"/>
    <s v="SJNTAAJ12Z1064076"/>
    <n v="6406148"/>
    <s v="NISSAN"/>
    <s v="NISSAN QASHQAI "/>
    <n v="1.7134121495327104E-2"/>
    <n v="117700000"/>
    <s v="ALLIANZ"/>
    <s v="CAMIONETA PASAJEROS"/>
    <s v="PARTICULAR"/>
    <s v="mymerre@gmail.com"/>
    <n v="29931691"/>
    <n v="2016686.1"/>
    <n v="1674694.2"/>
    <m/>
    <m/>
    <m/>
    <s v=""/>
    <s v=""/>
    <s v=""/>
    <m/>
    <m/>
    <m/>
    <n v="30048185"/>
    <n v="2039455.59"/>
    <n v="1693828.23"/>
    <m/>
    <m/>
    <m/>
    <m/>
    <m/>
    <m/>
    <m/>
    <m/>
    <m/>
    <x v="3"/>
    <s v="COS"/>
  </r>
  <r>
    <n v="37626185"/>
    <n v="37626185"/>
    <s v="F"/>
    <s v="DORIS"/>
    <n v="0"/>
    <s v="FAJARDO"/>
    <s v="RODRIGUEZ"/>
    <d v="1977-10-08T00:00:00"/>
    <s v="KXP290"/>
    <n v="0"/>
    <s v="BOGOTA"/>
    <n v="25"/>
    <s v="BOGOTA"/>
    <m/>
    <n v="3112067651"/>
    <n v="3173666901"/>
    <m/>
    <m/>
    <m/>
    <s v="26/10/2025"/>
    <n v="10"/>
    <n v="26"/>
    <n v="2023"/>
    <s v="3 [4] GRAND TOURING M TP 2000CC 7AB C"/>
    <s v="PE40740659"/>
    <s v="3MZBP2S7APM5200107"/>
    <n v="5601202"/>
    <s v="MAZDA"/>
    <s v="MAZDA 3 "/>
    <n v="2.3265640552995393E-2"/>
    <n v="108500000"/>
    <s v="MAPFRE"/>
    <s v="AUTOMOVIL"/>
    <s v="PARTICULAR"/>
    <s v="fajardo.doris@gmail.com"/>
    <n v="161895058"/>
    <n v="2524322"/>
    <n v="2101279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125793"/>
    <n v="19125793"/>
    <s v="M"/>
    <s v="CARLOS"/>
    <n v="0"/>
    <s v="HENAO"/>
    <s v="MEJIA"/>
    <d v="1950-04-09T00:00:00"/>
    <s v="LMN127"/>
    <n v="0"/>
    <s v="BOGOTA"/>
    <n v="25"/>
    <s v="BOGOTA"/>
    <m/>
    <n v="3102620875"/>
    <n v="0"/>
    <m/>
    <m/>
    <m/>
    <s v="04/10/2025"/>
    <n v="10"/>
    <n v="4"/>
    <n v="2023"/>
    <s v="VITARA GL AT 1600CC 2AB A"/>
    <s v="M16A2397279"/>
    <s v="TSMYD21S7PMB13163"/>
    <n v="8806018"/>
    <s v="SUZUKI"/>
    <s v="SUZUKI VITARA "/>
    <n v="2.1673972772277228E-2"/>
    <n v="80800000"/>
    <s v="HDI-LIBERTY"/>
    <s v="CAMIONETAPASAJ"/>
    <s v="PARTICULAR"/>
    <s v="carlosjhm@hotmail.com"/>
    <n v="161810744"/>
    <n v="1751257"/>
    <n v="1451644.5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395450"/>
    <n v="79395450"/>
    <s v="M"/>
    <s v="OMAR"/>
    <s v="JOHN"/>
    <s v="FUQUEN"/>
    <s v="FONSECA"/>
    <d v="1966-08-16T00:00:00"/>
    <s v="NFT176"/>
    <n v="0"/>
    <s v="BOGOTA"/>
    <n v="25"/>
    <s v="BOGOTA"/>
    <m/>
    <n v="3208404218"/>
    <n v="0"/>
    <m/>
    <m/>
    <m/>
    <s v="05/10/2025"/>
    <n v="10"/>
    <n v="5"/>
    <n v="2023"/>
    <s v="ESCAPE [4] PLATINUM ECOBOO AT 2000CC T 4X4"/>
    <s v="PUA51576"/>
    <s v="1FMCU9JA4PUA51576"/>
    <n v="3006157"/>
    <s v="FORD"/>
    <s v="FORD ESCAPE "/>
    <n v="2.0000875603864734E-2"/>
    <n v="165600000"/>
    <s v="HDI-LIBERTY"/>
    <s v="CAMIONETAPASAJ"/>
    <s v="PARTICULAR"/>
    <s v="omarfuquen@yahoo.com"/>
    <n v="161815444"/>
    <n v="3312145"/>
    <n v="2763315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274928"/>
    <n v="9274928"/>
    <s v="M"/>
    <s v="GUSTAVO"/>
    <s v="DE JESUS"/>
    <s v="MARTINEZ"/>
    <s v="ANGARITA"/>
    <d v="1981-05-16T00:00:00"/>
    <s v="KOR266"/>
    <n v="66001"/>
    <s v="PEREIRA"/>
    <n v="66"/>
    <s v="RISARALDA"/>
    <m/>
    <n v="3218308615"/>
    <n v="0"/>
    <m/>
    <m/>
    <m/>
    <s v="09/10/2026"/>
    <n v="10"/>
    <n v="9"/>
    <n v="2022"/>
    <s v="MARCH [FL] [2] ADVANCE MT 1600CC 6AB A"/>
    <s v="HR16462191U"/>
    <s v="3N1CK3CE7ZL413097"/>
    <n v="6401257"/>
    <s v="NISSAN"/>
    <s v="NISSAN MARCH "/>
    <n v="3.6451342812006321E-2"/>
    <n v="63300000"/>
    <s v="BOLIVAR"/>
    <s v="AUTOMOVIL"/>
    <s v="PARTICULAR"/>
    <s v="gumaan_16@hotmail.com"/>
    <n v="161843315"/>
    <n v="2307370"/>
    <n v="1918966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8739607"/>
    <n v="78739607"/>
    <s v="M"/>
    <s v="PEDRO"/>
    <s v="JOSE"/>
    <s v="BARRETO"/>
    <s v="VANEGAS"/>
    <d v="1972-08-17T00:00:00"/>
    <s v="FXZ457"/>
    <n v="0"/>
    <s v="SAHAGUN"/>
    <n v="0"/>
    <s v="CÃ“RDOBA"/>
    <m/>
    <n v="3002104685"/>
    <n v="0"/>
    <m/>
    <m/>
    <m/>
    <s v="25/10/2025"/>
    <n v="10"/>
    <n v="25"/>
    <n v="2020"/>
    <s v="FORTUNER [2] 2.4L STREET TP 2400CC TD 7A"/>
    <s v="2GD4696918"/>
    <s v="8AJCB3GS1L2430319"/>
    <n v="9006171"/>
    <s v="TOYOTA"/>
    <s v="TOYOTA FORTUNER "/>
    <n v="1.5052557502738225E-2"/>
    <n v="182600000"/>
    <s v="MAPFRE"/>
    <s v="CAMIONETAPASAJ"/>
    <s v="PARTICULAR"/>
    <s v="ferroebanista2014@hotmail.com"/>
    <n v="161903902"/>
    <n v="2748597"/>
    <n v="2289745.11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971179"/>
    <n v="43971179"/>
    <s v="F"/>
    <s v="CLAUDIA"/>
    <s v="MARCELA"/>
    <s v="CRUZ"/>
    <s v="GALLEGO"/>
    <d v="1984-02-07T00:00:00"/>
    <s v="LKT956"/>
    <n v="5001"/>
    <s v="MEDELLIN"/>
    <n v="5"/>
    <s v="ANTIOQUIA"/>
    <m/>
    <n v="3116188082"/>
    <n v="0"/>
    <m/>
    <m/>
    <m/>
    <s v="05/10/2026"/>
    <n v="10"/>
    <n v="5"/>
    <n v="2023"/>
    <s v="KWID [FL] INTENS MT 1000CC 12V 4AB AB"/>
    <s v="B4DA426Q009466"/>
    <s v="93YRBB008PJ293101"/>
    <n v="8001215"/>
    <s v="RENAULT"/>
    <s v="RENAULT KWID "/>
    <n v="4.7549231308411218E-2"/>
    <n v="42800000"/>
    <s v="BOLIVAR"/>
    <s v="AUTOMOVIL"/>
    <s v="PARTICULAR"/>
    <s v="claudiajprc22@gmail.com"/>
    <n v="29925615"/>
    <n v="2035107.1"/>
    <n v="1690174.03"/>
    <m/>
    <m/>
    <m/>
    <n v="29990825"/>
    <n v="2200332.8199999998"/>
    <n v="1829019.18"/>
    <m/>
    <m/>
    <m/>
    <s v=""/>
    <s v=""/>
    <s v=""/>
    <m/>
    <m/>
    <m/>
    <m/>
    <m/>
    <m/>
    <m/>
    <m/>
    <m/>
    <x v="0"/>
    <s v="COS"/>
  </r>
  <r>
    <n v="28836902"/>
    <n v="28836902"/>
    <s v="F"/>
    <s v="MARIELA"/>
    <n v="0"/>
    <s v="GARZON"/>
    <s v="YEPES"/>
    <d v="1963-03-25T00:00:00"/>
    <s v="FQO503"/>
    <n v="73443"/>
    <s v="MARIQUITA"/>
    <n v="73"/>
    <s v="TOLIMA"/>
    <m/>
    <n v="3123454817"/>
    <n v="0"/>
    <m/>
    <m/>
    <m/>
    <s v="14/10/2025"/>
    <n v="10"/>
    <n v="14"/>
    <n v="2020"/>
    <s v="ECOSPORT [2] [F SE TP 1500CC 4X2"/>
    <s v="XZJAL8796455"/>
    <s v="9BFZB55UXL8796455"/>
    <n v="3006139"/>
    <s v="FORD"/>
    <s v="FORD ECOSPORT "/>
    <n v="3.1864153605015676E-2"/>
    <n v="63800000"/>
    <s v="ALLIANZ"/>
    <s v="CAMIONETAPASAJ"/>
    <s v="PARTICULAR"/>
    <n v="0"/>
    <n v="161909475"/>
    <n v="2032933"/>
    <n v="1688347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25894"/>
    <n v="41725894"/>
    <s v="F"/>
    <s v="LUZ"/>
    <s v="MARINA"/>
    <s v="SALGADO"/>
    <s v="CLEVES"/>
    <d v="1954-11-26T00:00:00"/>
    <s v="MPN961"/>
    <n v="0"/>
    <s v="BOGOTA"/>
    <n v="25"/>
    <s v="BOGOTA"/>
    <m/>
    <n v="3144593985"/>
    <n v="3102214913"/>
    <m/>
    <m/>
    <m/>
    <s v="05/10/2025"/>
    <n v="10"/>
    <n v="5"/>
    <n v="2012"/>
    <s v="JETTA [5] EUROPA MT 2000CC"/>
    <s v="CBP332731"/>
    <s v="3VWBV49M0CM043226"/>
    <n v="9201125"/>
    <s v="VOLKSWAGEN"/>
    <s v="VOLKSWAGEN JETTA "/>
    <n v="4.4239745222929935E-2"/>
    <n v="31400000"/>
    <s v="SURAMERICANA"/>
    <s v="AUTOMOVIL"/>
    <s v="PARTICULAR"/>
    <s v="choconta50@hotmail.com"/>
    <n v="161919175"/>
    <n v="1389128"/>
    <n v="1147334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84099"/>
    <n v="11384099"/>
    <s v="M"/>
    <s v="ISIDRO"/>
    <s v="ANTONIO"/>
    <s v="RIVERA"/>
    <s v="GALINDO"/>
    <d v="1966-07-22T00:00:00"/>
    <s v="RKU794"/>
    <n v="0"/>
    <s v="FUSAGASUGA"/>
    <n v="25"/>
    <s v="CUNDINAMARCA"/>
    <m/>
    <n v="3208090568"/>
    <n v="3112351106"/>
    <m/>
    <m/>
    <m/>
    <s v="24/10/2025"/>
    <n v="10"/>
    <n v="24"/>
    <n v="2012"/>
    <s v="KOLEOS [1] EXPRESSION MT 2500CC 4X2"/>
    <s v="RB702P070441"/>
    <s v="VF1VY0CA6CC363213"/>
    <n v="8006030"/>
    <s v="RENAULT"/>
    <s v="RENAULT KOLEOS "/>
    <n v="3.2284450261780104E-2"/>
    <n v="38200000"/>
    <s v="MAPFRE"/>
    <s v="CAMIONETAPASAJ"/>
    <s v="PARTICULAR"/>
    <s v="ANTONIORIVERAELECTRICO@HOTMAIL.COM"/>
    <n v="161823320"/>
    <n v="1233266"/>
    <n v="1016358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741913"/>
    <n v="24741913"/>
    <s v="F"/>
    <s v="LUZ"/>
    <s v="MARINA"/>
    <s v="GUEVARA"/>
    <s v="ARANGO"/>
    <d v="1955-03-20T00:00:00"/>
    <s v="DLY721"/>
    <n v="17442"/>
    <s v="MARMATO"/>
    <n v="17"/>
    <s v="CALDAS"/>
    <m/>
    <n v="3113214040"/>
    <n v="3112214040"/>
    <m/>
    <m/>
    <m/>
    <s v="09/10/2025"/>
    <n v="10"/>
    <n v="9"/>
    <n v="2012"/>
    <s v="HILUX [7] [FL] SRV AT 3000CC TD 4X"/>
    <s v="1KD5623509"/>
    <s v="8AJFZ29G5C6157082"/>
    <n v="9021055"/>
    <s v="TOYOTA"/>
    <s v="TOYOTA HILUX "/>
    <n v="2.6836073732718894E-2"/>
    <n v="108500000"/>
    <s v="MAPFRE"/>
    <s v="PICKUPDOBLECAB"/>
    <s v="PARTICULAR"/>
    <s v="luzmarinaguevararango@gmail.co"/>
    <n v="161909487"/>
    <n v="2911714"/>
    <n v="2426818.74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283433"/>
    <n v="25283433"/>
    <s v="F"/>
    <s v="CARMEN"/>
    <s v="YANET"/>
    <s v="BARRERA"/>
    <s v="GONZALEZ"/>
    <d v="1979-08-02T00:00:00"/>
    <s v="GFS465"/>
    <n v="0"/>
    <s v="POPAYAN"/>
    <n v="19"/>
    <s v="CAUCA"/>
    <m/>
    <n v="3206980620"/>
    <n v="0"/>
    <m/>
    <m/>
    <m/>
    <s v="11/10/2025"/>
    <n v="10"/>
    <n v="11"/>
    <n v="2021"/>
    <s v="DMAX [3] [FL] 2.5L WORK MT 2500CC 4X4 T"/>
    <s v="UP4284"/>
    <s v="8LBETF3W7M0000681"/>
    <n v="1621096"/>
    <s v="CHEVROLET"/>
    <s v="CHEVROLET DMAX "/>
    <n v="2.1718384030418252E-2"/>
    <n v="105200000"/>
    <s v="ALLIANZ"/>
    <s v="PICKUPDOBLECAB"/>
    <s v="PARTICULAR"/>
    <s v="serviagro-eltambo@hotmail.com"/>
    <n v="161864594"/>
    <n v="2284774"/>
    <n v="1899977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276877"/>
    <n v="80276877"/>
    <s v="M"/>
    <s v="EDILSON"/>
    <n v="0"/>
    <s v="TORO"/>
    <s v="ROMERO"/>
    <d v="1966-02-08T00:00:00"/>
    <s v="JLX175"/>
    <n v="0"/>
    <s v="BOGOTA"/>
    <n v="25"/>
    <s v="BOGOTA"/>
    <m/>
    <n v="3142378396"/>
    <n v="0"/>
    <m/>
    <m/>
    <m/>
    <s v="07/10/2025"/>
    <n v="10"/>
    <n v="7"/>
    <n v="2020"/>
    <s v="RANGER [5] [FL] XLS MT 3200CC TD 4X"/>
    <s v="SA2QLJ180927"/>
    <s v="8AFAR23L6LJ180927"/>
    <n v="3021079"/>
    <s v="FORD"/>
    <s v="FORD RANGER "/>
    <n v="1.6827004149377593E-2"/>
    <n v="120500000"/>
    <s v="MAPFRE"/>
    <s v="PICKUPDOBLECAB"/>
    <s v="PARTICULAR"/>
    <s v="mlozanor2010@hotmail.com"/>
    <n v="161911549"/>
    <n v="2027654"/>
    <n v="1683910.93"/>
    <m/>
    <m/>
    <m/>
    <s v=""/>
    <s v=""/>
    <s v=""/>
    <m/>
    <m/>
    <m/>
    <s v=""/>
    <s v=""/>
    <s v=""/>
    <m/>
    <m/>
    <m/>
    <m/>
    <m/>
    <m/>
    <m/>
    <m/>
    <m/>
    <x v="3"/>
    <s v="COS"/>
  </r>
  <r>
    <n v="78702399"/>
    <n v="78702399"/>
    <s v="M"/>
    <s v="DELIO"/>
    <s v="MANUEL"/>
    <s v="DIAZ"/>
    <s v="CABALLERO"/>
    <d v="1969-06-09T00:00:00"/>
    <s v="KVR973"/>
    <n v="0"/>
    <s v="MONTERIA"/>
    <n v="0"/>
    <s v="CÃ“RDOBA"/>
    <m/>
    <n v="3114063250"/>
    <n v="0"/>
    <m/>
    <m/>
    <m/>
    <s v="18/10/2025"/>
    <n v="10"/>
    <n v="18"/>
    <n v="2023"/>
    <s v="HILUX [8] [2 FL] 2.4L AT 2400CC TD 7AB 4X4"/>
    <s v="2GD1277049"/>
    <s v="8AJKB3CD5P1651548"/>
    <n v="9021084"/>
    <s v="TOYOTA"/>
    <s v="TOYOTA HILUX "/>
    <n v="1.7901950695517775E-2"/>
    <n v="194100000"/>
    <s v="HDI-LIBERTY"/>
    <s v="PICKUP DOBLE CABINA"/>
    <s v="PARTICULAR"/>
    <s v="delio69diaz@hotmail.com"/>
    <n v="29973976"/>
    <n v="3474768.63"/>
    <n v="2899973.64"/>
    <m/>
    <m/>
    <m/>
    <s v=""/>
    <s v=""/>
    <s v=""/>
    <m/>
    <m/>
    <m/>
    <n v="30156171"/>
    <n v="3459668.85"/>
    <n v="2887284.75"/>
    <m/>
    <m/>
    <m/>
    <m/>
    <m/>
    <m/>
    <m/>
    <m/>
    <m/>
    <x v="3"/>
    <s v="COS"/>
  </r>
  <r>
    <n v="1048278967"/>
    <n v="1048278967"/>
    <s v="M"/>
    <s v="RICARDO"/>
    <s v="ANDRES"/>
    <s v="FARAH"/>
    <s v="AMIN"/>
    <d v="1989-08-04T00:00:00"/>
    <s v="JUU192"/>
    <n v="0"/>
    <s v="BOGOTA"/>
    <n v="25"/>
    <s v="BOGOTA"/>
    <m/>
    <n v="3005865057"/>
    <n v="3005865750"/>
    <m/>
    <m/>
    <m/>
    <s v="10/10/2025"/>
    <n v="10"/>
    <n v="10"/>
    <n v="2021"/>
    <s v="EQUINOX [3] PREMIER TP 1500CC T 4X4"/>
    <s v="LYXRMS159877"/>
    <s v="3GNAX9EV6MS159877"/>
    <n v="1608059"/>
    <s v="CHEVROLET"/>
    <s v="CHEVROLET EQUINOX "/>
    <n v="1.9773289340101523E-2"/>
    <n v="98500000"/>
    <s v="MAPFRE"/>
    <s v="CAMPERO"/>
    <s v="PARTICULAR"/>
    <s v="ricardoafarah@inurbanas.com"/>
    <n v="161866945"/>
    <n v="1947669"/>
    <n v="1616696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24317334"/>
    <n v="24317334"/>
    <s v="F"/>
    <s v="MARIA"/>
    <s v="AMPARO"/>
    <s v="RAMIREZ"/>
    <s v="JARAMILLO"/>
    <d v="1954-05-19T00:00:00"/>
    <s v="GTR104"/>
    <n v="17001"/>
    <s v="MANIZALES"/>
    <n v="17"/>
    <s v="CALDAS"/>
    <m/>
    <n v="3117295626"/>
    <n v="0"/>
    <m/>
    <m/>
    <m/>
    <s v="05/10/2025"/>
    <n v="10"/>
    <n v="5"/>
    <n v="2021"/>
    <s v="GOL [7] [FL] TRENDLINE MT 1600CC 2AB A"/>
    <s v="CFZU61899"/>
    <s v="9BWAB45U0MT034757"/>
    <n v="9201263"/>
    <s v="VOLKSWAGEN"/>
    <s v="VOLKSWAGEN GOL "/>
    <n v="3.0007316017316016E-2"/>
    <n v="46200000"/>
    <s v="SBS"/>
    <s v="AUTOMOVIL"/>
    <s v="PARTICULAR"/>
    <n v="0"/>
    <n v="161909290"/>
    <n v="1386338"/>
    <n v="1144989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815362"/>
    <n v="15815362"/>
    <s v="M"/>
    <s v="GIRALDO"/>
    <n v="0"/>
    <s v="MARTINEZ"/>
    <s v="MARTINEZ"/>
    <d v="1977-07-06T00:00:00"/>
    <s v="NML703"/>
    <n v="76001"/>
    <s v="CALI"/>
    <n v="76"/>
    <s v="VALLE DEL CAUCA"/>
    <m/>
    <n v="3127751811"/>
    <n v="0"/>
    <m/>
    <m/>
    <m/>
    <s v="09/10/2025"/>
    <n v="10"/>
    <n v="9"/>
    <n v="2024"/>
    <s v="JOY SEDAN LT MT 1400CC 2AB R14"/>
    <s v="MUY003464"/>
    <s v="9GAKD69T1RB003143"/>
    <n v="1601355"/>
    <s v="CHEVROLET"/>
    <s v="CHEVROLET JOY "/>
    <n v="4.1894219729206969E-2"/>
    <n v="51700000"/>
    <s v="MAPFRE"/>
    <s v="AUTOMOVIL"/>
    <s v="PARTICULAR"/>
    <s v="karenyi99.km@gmail.com"/>
    <n v="29973317"/>
    <n v="2165931.16"/>
    <n v="1800110.22"/>
    <m/>
    <m/>
    <m/>
    <n v="30013115"/>
    <n v="3232422.85"/>
    <n v="2696321.72"/>
    <m/>
    <m/>
    <m/>
    <s v=""/>
    <s v=""/>
    <s v=""/>
    <m/>
    <m/>
    <m/>
    <m/>
    <m/>
    <m/>
    <m/>
    <m/>
    <m/>
    <x v="0"/>
    <s v="COS"/>
  </r>
  <r>
    <n v="41661437"/>
    <n v="41661437"/>
    <s v="F"/>
    <s v="LUZ"/>
    <s v="MARINA"/>
    <s v="BUITRAGO"/>
    <s v="RUIZ"/>
    <d v="1954-06-11T00:00:00"/>
    <s v="UGV256"/>
    <n v="0"/>
    <s v="BOGOTA"/>
    <n v="25"/>
    <s v="BOGOTA"/>
    <m/>
    <n v="3015763702"/>
    <n v="3203473291"/>
    <m/>
    <m/>
    <m/>
    <s v="29/10/2025"/>
    <n v="10"/>
    <n v="29"/>
    <n v="2015"/>
    <s v="PICANTO ION XTR 1.25 MT 1200CC AA"/>
    <s v="G4LAEP126473"/>
    <s v="KNABX512AFT951007"/>
    <n v="4601190"/>
    <s v="KIA"/>
    <s v="KIA PICANTO "/>
    <n v="4.4457758620689652E-2"/>
    <n v="29000000"/>
    <s v="BOLIVAR"/>
    <s v="AUTOMOVIL"/>
    <s v="PARTICULAR"/>
    <s v="LUZMA06112009@HOTMAIL.COM"/>
    <n v="161930423"/>
    <n v="1289275"/>
    <n v="1063424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703805"/>
    <n v="33703805"/>
    <s v="F"/>
    <s v="YEIMY"/>
    <s v="ELIZABETH"/>
    <s v="TELLEZ"/>
    <s v="CASTELLANOS"/>
    <d v="1985-01-08T00:00:00"/>
    <s v="IKV807"/>
    <n v="0"/>
    <s v="BOGOTA"/>
    <n v="25"/>
    <s v="BOGOTA"/>
    <m/>
    <n v="3186813970"/>
    <n v="3164938105"/>
    <m/>
    <m/>
    <m/>
    <s v="05/10/2025"/>
    <n v="10"/>
    <n v="5"/>
    <n v="2015"/>
    <s v="M235i F22 Coupe TP 3000CC T"/>
    <n v="6309099"/>
    <s v="WBA1J7105FV226553"/>
    <n v="801364"/>
    <s v="BMW"/>
    <s v="BMW M235i "/>
    <n v="2.7457929606625259E-2"/>
    <n v="96600000"/>
    <s v="EQUIDAD"/>
    <s v="AUTOMOVIL"/>
    <s v="PARTICULAR"/>
    <s v="eliza8601@hotmail.com"/>
    <n v="161917795"/>
    <n v="2652436"/>
    <n v="2208938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750105"/>
    <n v="33750105"/>
    <s v="F"/>
    <s v="JESSICA"/>
    <s v="TATIANA"/>
    <s v="PEREZ"/>
    <s v="RODRIGUEZ"/>
    <d v="1985-07-26T00:00:00"/>
    <s v="ZZK135"/>
    <n v="25899"/>
    <s v="ZIPAQUIRA"/>
    <n v="25"/>
    <s v="CUNDINAMARCA"/>
    <m/>
    <n v="3183011399"/>
    <n v="0"/>
    <m/>
    <m/>
    <m/>
    <s v="11/10/2025"/>
    <n v="10"/>
    <n v="11"/>
    <n v="2015"/>
    <s v="CERATO PRO SPORT 1.6L MT 1600CC 2AB 5P"/>
    <s v="G4FGEH720887"/>
    <s v="KNAFX511AF5277507"/>
    <n v="4601168"/>
    <s v="KIA"/>
    <s v="KIA CERATO "/>
    <n v="3.5857749047619049E-2"/>
    <n v="42000000"/>
    <s v="SURAMERICANA"/>
    <s v="AUTOMOVIL"/>
    <s v="PARTICULAR"/>
    <s v="tatianape2009@hotmail.com"/>
    <n v="29937293"/>
    <n v="1506025.46"/>
    <n v="1245567.6100000001"/>
    <m/>
    <m/>
    <m/>
    <n v="30001491"/>
    <n v="1760260.14"/>
    <n v="1459210.2"/>
    <m/>
    <m/>
    <m/>
    <s v=""/>
    <s v=""/>
    <s v=""/>
    <m/>
    <m/>
    <m/>
    <m/>
    <m/>
    <m/>
    <m/>
    <m/>
    <m/>
    <x v="0"/>
    <s v="COS"/>
  </r>
  <r>
    <n v="92641981"/>
    <n v="92641981"/>
    <s v="M"/>
    <s v="CAMILO"/>
    <s v="JOSE"/>
    <s v="CASTILLO"/>
    <s v="CHAVEZ"/>
    <d v="1985-01-21T00:00:00"/>
    <s v="FXN138"/>
    <n v="70001"/>
    <s v="SINCELEJO"/>
    <n v="70"/>
    <s v="SUCRE"/>
    <m/>
    <n v="3104057318"/>
    <n v="0"/>
    <m/>
    <m/>
    <m/>
    <s v="07/10/2025"/>
    <n v="10"/>
    <n v="7"/>
    <n v="2019"/>
    <s v="FORTUNER [2] 2.4L STREET TP 2400CC TD 4X"/>
    <s v="2GD4513979"/>
    <s v="8AJCB8GS6K2447127"/>
    <n v="9006166"/>
    <s v="TOYOTA"/>
    <s v="TOYOTA FORTUNER "/>
    <n v="2.1849729241877256E-2"/>
    <n v="166200000"/>
    <s v="HDI-LIBERTY"/>
    <s v="CAMIONETAPASAJ"/>
    <s v="PARTICULAR"/>
    <s v="camilojose85@hotmail.com"/>
    <n v="161908749"/>
    <n v="3631425"/>
    <n v="3031617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34775"/>
    <n v="51834775"/>
    <s v="F"/>
    <s v="ILSE"/>
    <n v="0"/>
    <s v="CARRILLO"/>
    <s v="DAZA"/>
    <d v="1964-05-30T00:00:00"/>
    <s v="NVX010"/>
    <n v="0"/>
    <s v="BOGOTA"/>
    <n v="25"/>
    <s v="BOGOTA"/>
    <m/>
    <n v="3132086700"/>
    <n v="3137730058"/>
    <m/>
    <m/>
    <m/>
    <s v="09/10/2025"/>
    <n v="10"/>
    <n v="9"/>
    <n v="2025"/>
    <s v="FRONX GLX AT 1500CC 6AB A"/>
    <s v="K15CP7010885"/>
    <s v="MBHWDB3S8SG256494"/>
    <n v="8806035"/>
    <s v="SUZUKI"/>
    <s v="SUZUKI FRONX "/>
    <n v="3.2496943396226413E-2"/>
    <n v="106000000"/>
    <s v="MAPFRE"/>
    <s v="CAMIONETAPASAJ"/>
    <s v="PARTICULAR"/>
    <s v="lencyhogar@hotmail.com"/>
    <n v="161814603"/>
    <n v="3444676"/>
    <n v="2874685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98800"/>
    <n v="30398800"/>
    <s v="F"/>
    <s v="CAROLINA"/>
    <n v="0"/>
    <s v="OSORIO"/>
    <s v="TOBON"/>
    <d v="1978-10-18T00:00:00"/>
    <s v="JKM797"/>
    <n v="0"/>
    <s v="CHINCHINA"/>
    <n v="17"/>
    <s v="CALDAS"/>
    <m/>
    <n v="3137975906"/>
    <n v="0"/>
    <m/>
    <m/>
    <m/>
    <s v="23/10/2025"/>
    <n v="10"/>
    <n v="23"/>
    <n v="2018"/>
    <s v="2 [2] TOURING AT 1500CC 6AB"/>
    <s v="P540363201"/>
    <s v="3MDDJ2HAAJM200029"/>
    <n v="5601157"/>
    <s v="MAZDA"/>
    <s v="MAZDA 2 "/>
    <n v="4.4443561151079135E-2"/>
    <n v="55600000"/>
    <s v="MAPFRE"/>
    <s v="AUTOMOVIL"/>
    <s v="PARTICULAR"/>
    <s v="ingcarolinaot543@gmail.com"/>
    <n v="161810805"/>
    <n v="2471062"/>
    <n v="2056522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268068"/>
    <n v="60268068"/>
    <s v="F"/>
    <s v="HEIDY"/>
    <s v="YORLEDIZ"/>
    <s v="BARBOSA"/>
    <s v="ARIZA"/>
    <d v="1985-05-07T00:00:00"/>
    <s v="GWT587"/>
    <n v="0"/>
    <s v="CARTAGENA"/>
    <n v="13"/>
    <s v="BOLIVAR"/>
    <m/>
    <n v="3125208560"/>
    <n v="3146699303"/>
    <m/>
    <m/>
    <m/>
    <s v="22/10/2025"/>
    <n v="10"/>
    <n v="22"/>
    <n v="2022"/>
    <s v="YARIS [3] [FL] XL MT 1500CC 2AB A"/>
    <s v="2NR4551868"/>
    <s v="9BRKB9F30N8157909"/>
    <n v="9001151"/>
    <s v="TOYOTA"/>
    <s v="TOYOTA YARIS "/>
    <n v="3.652800835654596E-2"/>
    <n v="71800000"/>
    <s v="SBS"/>
    <s v="AUTOMOVIL"/>
    <s v="PARTICULAR"/>
    <s v="heidybarbosaariza@gmail.com"/>
    <n v="161800936"/>
    <n v="2622711"/>
    <n v="2183958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0965525"/>
    <n v="1070965525"/>
    <s v="M"/>
    <s v="DYRON"/>
    <s v="ALEXIS"/>
    <s v="RODRIGUEZ"/>
    <s v="MANRIQUE"/>
    <d v="1992-10-30T00:00:00"/>
    <s v="GMS186"/>
    <n v="0"/>
    <s v="FACATATIVA"/>
    <n v="25"/>
    <s v="CUNDINAMARCA"/>
    <m/>
    <n v="3045968665"/>
    <n v="0"/>
    <m/>
    <m/>
    <m/>
    <s v="03/10/2025"/>
    <n v="10"/>
    <n v="3"/>
    <n v="2020"/>
    <s v="2008 [FL] ACTIVE TP 1600CC R16"/>
    <s v="SINDAT0SXXX"/>
    <s v="936CMNFPALB509418"/>
    <n v="6806053"/>
    <s v="PEUGEOT"/>
    <s v="PEUGEOT 2008 "/>
    <n v="3.9264501510574021E-2"/>
    <n v="66200000"/>
    <s v="HDI-LIBERTY"/>
    <s v="CAMIONETAPASAJ"/>
    <s v="PARTICULAR"/>
    <n v="0"/>
    <n v="161815450"/>
    <n v="2599310"/>
    <n v="2164294.02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1833160"/>
    <n v="1121833160"/>
    <s v="F"/>
    <s v="YULI"/>
    <s v="CAROLINA"/>
    <s v="GONZALEZ"/>
    <s v="GUTIERREZ"/>
    <d v="1987-06-18T00:00:00"/>
    <s v="NLR720"/>
    <n v="0"/>
    <s v="BOGOTA"/>
    <n v="25"/>
    <s v="BOGOTA"/>
    <m/>
    <n v="3124299336"/>
    <n v="0"/>
    <m/>
    <m/>
    <m/>
    <s v="05/10/2025"/>
    <n v="10"/>
    <n v="5"/>
    <n v="2025"/>
    <s v="SEAGULL 380/400 GS AT 55KW 4X2"/>
    <s v="TZ180XSH4J4054731"/>
    <s v="LGXCE4CC3S0072411"/>
    <n v="11101033"/>
    <s v="BYD"/>
    <s v="BYD SEAGULL "/>
    <n v="1.8950222496909766E-2"/>
    <n v="80900000"/>
    <s v="MAPFRE"/>
    <s v="AUTOMOVIL"/>
    <s v="PARTICULAR"/>
    <s v="caritogg187@gmail.com"/>
    <n v="161818051"/>
    <n v="1533073"/>
    <n v="1268296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543220"/>
    <n v="10543220"/>
    <s v="M"/>
    <s v="GERARDO"/>
    <s v="ANDRES"/>
    <s v="DELGADO"/>
    <s v="BOLAÃ‘OS"/>
    <d v="1963-05-17T00:00:00"/>
    <s v="MYV036"/>
    <n v="76001"/>
    <s v="CALI"/>
    <n v="76"/>
    <s v="VALLE DEL CAUCA"/>
    <m/>
    <n v="3113580263"/>
    <n v="3154432880"/>
    <m/>
    <m/>
    <m/>
    <s v="31/10/2025"/>
    <n v="10"/>
    <n v="31"/>
    <n v="2025"/>
    <s v="SANDERO [2] [FL ZEN MT 1600CC 16V A"/>
    <s v="J759Q306781"/>
    <s v="9FB5SR0E4SM073144"/>
    <n v="8001207"/>
    <s v="RENAULT"/>
    <s v="RENAULT SANDERO "/>
    <n v="4.6121218354430379E-2"/>
    <n v="63200000"/>
    <s v="PREVISORA"/>
    <s v="AUTOMOVIL"/>
    <s v="PARTICULAR"/>
    <n v="0"/>
    <n v="161910273"/>
    <n v="2914861"/>
    <n v="2429462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94784"/>
    <n v="1032394784"/>
    <s v="F"/>
    <s v="SUJEY"/>
    <s v="ANDREA"/>
    <s v="SALAMANCA"/>
    <s v="DUEÃ‘AS"/>
    <d v="1987-08-30T00:00:00"/>
    <s v="JXY830"/>
    <n v="0"/>
    <s v="BOGOTA"/>
    <n v="25"/>
    <s v="BOGOTA"/>
    <m/>
    <n v="3133488575"/>
    <n v="0"/>
    <m/>
    <m/>
    <m/>
    <s v="14/10/2025"/>
    <n v="10"/>
    <n v="14"/>
    <n v="2021"/>
    <s v="BRONCO SPORT WILDTRAK TP 2000CC T CT"/>
    <s v="MRA86730"/>
    <s v="3FMCR9E93MRA86730"/>
    <n v="3006148"/>
    <s v="FORD"/>
    <s v="FORD BRONCO "/>
    <n v="1.7006761619190406E-2"/>
    <n v="133400000"/>
    <s v="ALLIANZ"/>
    <s v="CAMIONETAPASAJ"/>
    <s v="PARTICULAR"/>
    <n v="0"/>
    <n v="161812533"/>
    <n v="2268702"/>
    <n v="1886472.15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228711"/>
    <n v="10228711"/>
    <s v="M"/>
    <s v="KEVIN"/>
    <s v="ANGEL"/>
    <s v="RESTREPO"/>
    <s v="OSPINA"/>
    <d v="1954-03-13T00:00:00"/>
    <s v="JJY395"/>
    <n v="17001"/>
    <s v="MANIZALES"/>
    <n v="17"/>
    <s v="CALDAS"/>
    <m/>
    <n v="3107316858"/>
    <n v="3108316858"/>
    <m/>
    <m/>
    <m/>
    <s v="08/10/2025"/>
    <n v="10"/>
    <n v="8"/>
    <n v="2018"/>
    <s v="DUSTER OROCH EXPRESSION MT 2000CC 4X2 2"/>
    <s v="F4RE412C097810"/>
    <s v="93Y9SR5B6JJ106643"/>
    <n v="8021001"/>
    <s v="RENAULT"/>
    <s v="RENAULT DUSTER "/>
    <n v="3.0822959719789843E-2"/>
    <n v="57100000"/>
    <s v="SURAMERICANA"/>
    <s v="PICKUPDOBLECAB"/>
    <s v="PARTICULAR"/>
    <s v="kevinrestrepo54@outlook.com"/>
    <n v="161909216"/>
    <n v="1759991"/>
    <n v="1458983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8125736"/>
    <n v="18125736"/>
    <s v="M"/>
    <s v="EDGAR"/>
    <s v="ANDRES"/>
    <s v="CALDERON"/>
    <s v="ORTIZ"/>
    <d v="1971-09-24T00:00:00"/>
    <s v="HHW304"/>
    <n v="50001"/>
    <s v="VILLAVICENCIO"/>
    <n v="50"/>
    <s v="META"/>
    <m/>
    <n v="3142993031"/>
    <n v="0"/>
    <m/>
    <m/>
    <m/>
    <s v="09/10/2025"/>
    <n v="10"/>
    <n v="9"/>
    <n v="2015"/>
    <s v="LOGAN F.II EXPRESSION MT 1600CC AA"/>
    <s v="F710Q175124"/>
    <s v="9FBLSRADBFM643670"/>
    <n v="8001136"/>
    <s v="RENAULT"/>
    <s v="RENAULT LOGAN "/>
    <n v="4.4460852961672473E-2"/>
    <n v="28700000"/>
    <s v="MAPFRE"/>
    <s v="AUTOMOVIL"/>
    <s v="PARTICULAR"/>
    <s v="andrescoe@gmail.com"/>
    <n v="29930640"/>
    <n v="1276026.48"/>
    <n v="1052291.1599999999"/>
    <m/>
    <m/>
    <m/>
    <n v="29995841"/>
    <n v="1573054.16"/>
    <n v="1301894.25"/>
    <m/>
    <m/>
    <m/>
    <s v=""/>
    <s v=""/>
    <s v=""/>
    <m/>
    <m/>
    <m/>
    <m/>
    <m/>
    <m/>
    <m/>
    <m/>
    <m/>
    <x v="0"/>
    <s v="COS"/>
  </r>
  <r>
    <n v="79862992"/>
    <n v="79862992"/>
    <s v="M"/>
    <s v="RUBEN"/>
    <s v="DARIO"/>
    <s v="MORENO"/>
    <s v="POSADA"/>
    <d v="1976-10-30T00:00:00"/>
    <s v="JMT671"/>
    <n v="0"/>
    <s v="BOGOTA"/>
    <n v="25"/>
    <s v="BOGOTA"/>
    <m/>
    <n v="3105576157"/>
    <n v="0"/>
    <m/>
    <m/>
    <m/>
    <s v="22/10/2025"/>
    <n v="10"/>
    <n v="22"/>
    <n v="2021"/>
    <s v="S.PRESSO GL MT 1000CC 5P AA"/>
    <s v="K10BN2311501"/>
    <s v="MA3FL41S1MA161219"/>
    <n v="8801056"/>
    <s v="SUZUKI"/>
    <s v="SUZUKI S.PRESSO "/>
    <n v="3.5071491712707181E-2"/>
    <n v="36200000"/>
    <s v="HDI-LIBERTY"/>
    <s v="AUTOMOVIL"/>
    <s v="PARTICULAR"/>
    <s v="ruben.dariomp@gmail.com"/>
    <n v="161812453"/>
    <n v="1269588"/>
    <n v="1046880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4897931"/>
    <n v="1094897931"/>
    <s v="F"/>
    <s v="PILAR"/>
    <s v="FERNANDA"/>
    <s v="LEGUIZAMON"/>
    <s v="GONZALEZ"/>
    <d v="1988-07-11T00:00:00"/>
    <s v="EIM366"/>
    <n v="63001"/>
    <s v="ARMENIA"/>
    <n v="63"/>
    <s v="QUINDIO"/>
    <m/>
    <n v="3223469933"/>
    <n v="0"/>
    <m/>
    <m/>
    <m/>
    <s v="27/10/2025"/>
    <n v="10"/>
    <n v="27"/>
    <n v="2018"/>
    <s v="VERSA [FL] DRIVE MT 1600CC 2AB ABS"/>
    <s v="HR16462206T"/>
    <s v="3N1CN7AD9ZK163005"/>
    <n v="6401228"/>
    <s v="NISSAN"/>
    <s v="NISSAN VERSA "/>
    <n v="2.8941669047619051E-2"/>
    <n v="42000000"/>
    <s v="ALLIANZ"/>
    <s v="AUTOMOVIL"/>
    <s v="PARTICULAR"/>
    <s v="pi_lluk@hotmail.com"/>
    <n v="29937227"/>
    <n v="1215550.1000000001"/>
    <n v="1001470.67"/>
    <m/>
    <m/>
    <m/>
    <n v="30001577"/>
    <n v="1203343.46"/>
    <n v="991212.99"/>
    <m/>
    <m/>
    <m/>
    <s v=""/>
    <s v=""/>
    <s v=""/>
    <m/>
    <m/>
    <m/>
    <m/>
    <m/>
    <m/>
    <m/>
    <m/>
    <m/>
    <x v="1"/>
    <s v="COS"/>
  </r>
  <r>
    <n v="3229287"/>
    <n v="3229287"/>
    <s v="M"/>
    <s v="HERMES"/>
    <n v="0"/>
    <s v="CHAPARRO"/>
    <s v="NIÃ‘O"/>
    <d v="1955-11-21T00:00:00"/>
    <s v="LHK080"/>
    <n v="68001"/>
    <s v="BUCARAMANGA"/>
    <n v="68"/>
    <s v="SANTANDER"/>
    <m/>
    <n v="3105743415"/>
    <n v="0"/>
    <m/>
    <m/>
    <m/>
    <s v="04/10/2025"/>
    <n v="10"/>
    <n v="4"/>
    <n v="2025"/>
    <s v="TRACKER [3] TURBO LS AT 1200CC 4X2 A"/>
    <s v="L4H240734989"/>
    <s v="8AGEA76C0SR100775"/>
    <n v="1606258"/>
    <s v="CHEVROLET"/>
    <s v="CHEVROLET TRACKER "/>
    <n v="2.5377090163934427E-2"/>
    <n v="97600000"/>
    <s v="MAPFRE"/>
    <s v="CAMIONETAPASAJ"/>
    <s v="PARTICULAR"/>
    <s v="hermeschaparro21@gmail.com"/>
    <n v="161836096"/>
    <n v="2476804"/>
    <n v="2061348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882697"/>
    <n v="52882697"/>
    <s v="F"/>
    <s v="CLAUDIA"/>
    <s v="PATRICIA"/>
    <s v="ARCINIEGAS"/>
    <s v="GARZON"/>
    <d v="1981-07-15T00:00:00"/>
    <s v="RGQ796"/>
    <n v="0"/>
    <s v="BOGOTA"/>
    <n v="25"/>
    <s v="BOGOTA"/>
    <m/>
    <n v="3105885409"/>
    <n v="3143288819"/>
    <m/>
    <m/>
    <m/>
    <s v="31/10/2025"/>
    <n v="10"/>
    <n v="31"/>
    <n v="2011"/>
    <s v="KOLEOS [1] DYNAMIQUE PLUS MT 2000CC TD 4X"/>
    <s v="M9RG836C006470"/>
    <s v="VF1VY0H0NBC336012"/>
    <n v="8008004"/>
    <s v="RENAULT"/>
    <s v="RENAULT KOLEOS "/>
    <n v="3.4573002257336345E-2"/>
    <n v="44300000"/>
    <s v="MAPFRE"/>
    <s v="CAMPERO"/>
    <s v="PARTICULAR"/>
    <s v="claudiapatriciaarciniegas@gmail.com"/>
    <n v="161937599"/>
    <n v="1531584"/>
    <n v="1267045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3699804"/>
    <n v="1033699804"/>
    <s v="F"/>
    <s v="JULIE"/>
    <s v="PAULINA"/>
    <s v="VILLAMIL"/>
    <s v="CARRILLO"/>
    <d v="1988-08-04T00:00:00"/>
    <s v="JVZ464"/>
    <n v="0"/>
    <s v="BOGOTA"/>
    <n v="25"/>
    <s v="BOGOTA"/>
    <m/>
    <n v="3228504681"/>
    <n v="3197664378"/>
    <m/>
    <m/>
    <m/>
    <s v="30/10/2025"/>
    <n v="10"/>
    <n v="30"/>
    <n v="2022"/>
    <s v="DUSTER [2] OUTSIDER MT 1300CC T 4X4"/>
    <s v="A460D013598"/>
    <s v="9FBHJD402NM864200"/>
    <n v="8008019"/>
    <s v="RENAULT"/>
    <s v="RENAULT DUSTER "/>
    <n v="1.6653805029940121E-2"/>
    <n v="83500000"/>
    <s v="MAPFRE"/>
    <s v="CAMPERO"/>
    <s v="PARTICULAR"/>
    <s v="jpvillamilc@gmail.com"/>
    <n v="29946773"/>
    <n v="1390592.72"/>
    <n v="1148565.31"/>
    <m/>
    <m/>
    <m/>
    <s v=""/>
    <s v=""/>
    <s v=""/>
    <m/>
    <m/>
    <m/>
    <n v="30056192"/>
    <n v="1391758.75"/>
    <n v="1149545.17"/>
    <m/>
    <m/>
    <m/>
    <m/>
    <m/>
    <m/>
    <m/>
    <m/>
    <m/>
    <x v="1"/>
    <s v="COS"/>
  </r>
  <r>
    <n v="55173692"/>
    <n v="55173692"/>
    <s v="F"/>
    <s v="GAVI"/>
    <s v="YNES"/>
    <s v="MUÃ‘OZ"/>
    <s v="CERON"/>
    <d v="1975-08-18T00:00:00"/>
    <s v="CMZ465"/>
    <n v="41001"/>
    <s v="NEIVA"/>
    <n v="41"/>
    <s v="HUILA"/>
    <m/>
    <n v="3116228080"/>
    <n v="0"/>
    <m/>
    <m/>
    <m/>
    <s v="27/10/2025"/>
    <n v="10"/>
    <n v="27"/>
    <n v="2014"/>
    <s v="SPORTAGE [3] REVOLUTION MT 2000CC 2AB A"/>
    <s v="G4KDDH405450"/>
    <s v="KNAPB811AE7478833"/>
    <n v="4606068"/>
    <s v="KIA"/>
    <s v="KIA SPORTAGE "/>
    <n v="2.5649179487179489E-2"/>
    <n v="58500000"/>
    <s v="BOLIVAR"/>
    <s v="CAMIONETAPASAJ"/>
    <s v="PARTICULAR"/>
    <s v="millerleonroa@yahoo.com"/>
    <n v="161815224"/>
    <n v="1500477"/>
    <n v="1240905.2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070462"/>
    <n v="19070462"/>
    <s v="M"/>
    <s v="HENRY"/>
    <n v="0"/>
    <s v="CASTILLO"/>
    <s v="RIVERA"/>
    <d v="1947-10-01T00:00:00"/>
    <s v="DJY042"/>
    <n v="50606"/>
    <s v="RESTREPO"/>
    <n v="50"/>
    <s v="META"/>
    <m/>
    <n v="3208406703"/>
    <n v="0"/>
    <m/>
    <m/>
    <m/>
    <s v="27/10/2025"/>
    <n v="10"/>
    <n v="27"/>
    <n v="2015"/>
    <s v="PRADO [LC 150] TX-L [FL] TP 3000CC 5P TD"/>
    <s v="1KD2459086"/>
    <s v="JTEBH3FJ4FK148910"/>
    <n v="9008198"/>
    <s v="TOYOTA"/>
    <s v="TOYOTA PRADO "/>
    <n v="2.1298231768231767E-2"/>
    <n v="200200000"/>
    <s v="MAPFRE"/>
    <s v="CAMPERO"/>
    <s v="PARTICULAR"/>
    <n v="0"/>
    <n v="161885507"/>
    <n v="4263906"/>
    <n v="3563114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427102"/>
    <n v="41427102"/>
    <s v="F"/>
    <s v="BLANCA"/>
    <s v="MELFI"/>
    <s v="OCAMPO"/>
    <s v="CARDONA"/>
    <d v="1947-08-07T00:00:00"/>
    <s v="MBK814"/>
    <n v="66001"/>
    <s v="PEREIRA"/>
    <n v="66"/>
    <s v="RISARALDA"/>
    <m/>
    <n v="3113829027"/>
    <n v="0"/>
    <m/>
    <m/>
    <m/>
    <s v="09/10/2025"/>
    <n v="10"/>
    <n v="9"/>
    <n v="2012"/>
    <s v="AVEO EMOTION 1.6L AT 1600CC AA 2A"/>
    <s v="F16D30848002"/>
    <s v="9GATJ586XCB069569"/>
    <n v="1601212"/>
    <s v="CHEVROLET"/>
    <s v="CHEVROLET AVEO "/>
    <n v="4.6137499999999998E-2"/>
    <n v="26400000"/>
    <s v="ALLIANZ"/>
    <s v="AUTOMOVIL"/>
    <s v="PARTICULAR"/>
    <s v="anavictoriam99@hotmail.com"/>
    <n v="161851865"/>
    <n v="1218030"/>
    <n v="1003554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6586206"/>
    <n v="26586206"/>
    <s v="F"/>
    <s v="MARIA"/>
    <s v="TULIANA"/>
    <s v="SILVA"/>
    <s v="MUÃ‘OZ"/>
    <d v="1983-03-05T00:00:00"/>
    <s v="NKZ228"/>
    <n v="0"/>
    <s v="BOGOTA"/>
    <n v="25"/>
    <s v="BOGOTA"/>
    <m/>
    <n v="3176828076"/>
    <n v="0"/>
    <m/>
    <m/>
    <m/>
    <s v="05/10/2026"/>
    <n v="10"/>
    <n v="5"/>
    <n v="2025"/>
    <s v="CX30 GRAND TOURING/ TP 2000CC 7AB R"/>
    <s v="PE40800332"/>
    <s v="3MVDM2W7ASL305702"/>
    <n v="5606111"/>
    <s v="MAZDA"/>
    <s v="MAZDA CX30 "/>
    <n v="1.9252717569786536E-2"/>
    <n v="121800000"/>
    <s v="BOLIVAR"/>
    <s v="CAMIONETAPASAJ"/>
    <s v="PARTICULAR"/>
    <s v="mariapaula1506@hotmail.com"/>
    <n v="161814767"/>
    <n v="2344981"/>
    <n v="1950571.92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90429199"/>
    <n v="1090429199"/>
    <s v="F"/>
    <s v="YURI"/>
    <s v="VIVIANA"/>
    <s v="GUERRERO"/>
    <s v="FLOREZ"/>
    <d v="1991-01-29T00:00:00"/>
    <s v="NQO443"/>
    <n v="0"/>
    <s v="CUCUTA"/>
    <n v="54"/>
    <s v="NORTE DE SANTANDER"/>
    <m/>
    <n v="3228570386"/>
    <n v="0"/>
    <m/>
    <m/>
    <m/>
    <s v="31/10/2025"/>
    <n v="10"/>
    <n v="31"/>
    <n v="2024"/>
    <s v="SWIFT [4] HYBRID MT 1200CC 5P 6AB ABS"/>
    <s v="K12C5839445"/>
    <s v="JS2ZC53SXR6404478"/>
    <n v="8801057"/>
    <s v="SUZUKI"/>
    <s v="SUZUKI SWIFT "/>
    <n v="3.7957227647058826E-2"/>
    <n v="68000000"/>
    <s v="SBS"/>
    <s v="AUTOMOVIL"/>
    <s v="PARTICULAR"/>
    <s v="yuri.guerrero.florez@gmail.com"/>
    <n v="29974267"/>
    <n v="2581091.48"/>
    <n v="2148984.44"/>
    <m/>
    <m/>
    <m/>
    <n v="30014073"/>
    <n v="2549054.64"/>
    <n v="2122062.7200000002"/>
    <m/>
    <m/>
    <m/>
    <s v=""/>
    <s v=""/>
    <s v=""/>
    <m/>
    <m/>
    <m/>
    <m/>
    <m/>
    <m/>
    <m/>
    <m/>
    <m/>
    <x v="0"/>
    <s v="COS"/>
  </r>
  <r>
    <n v="31255956"/>
    <n v="31255956"/>
    <s v="F"/>
    <s v="MARIA"/>
    <s v="TERESA"/>
    <s v="MAZARIEGOS"/>
    <s v="HURTADO"/>
    <d v="1953-09-02T00:00:00"/>
    <s v="JQL736"/>
    <n v="63470"/>
    <s v="MONTENEGRO"/>
    <n v="63"/>
    <s v="QUINDIO"/>
    <m/>
    <n v="3165374456"/>
    <n v="3104585474"/>
    <m/>
    <m/>
    <m/>
    <s v="30/10/2025"/>
    <n v="10"/>
    <n v="30"/>
    <n v="2023"/>
    <s v="CAPTIVA [2] PREMIER TURBO TP 1500CC T 4X2"/>
    <s v="LJO18N70520613"/>
    <s v="LZWADAGA8PB032493"/>
    <n v="1606245"/>
    <s v="CHEVROLET"/>
    <s v="CHEVROLET CAPTIVA "/>
    <n v="1.6466143344709899E-2"/>
    <n v="87900000"/>
    <s v="HDI-LIBERTY"/>
    <s v="CAMIONETAPASAJ"/>
    <s v="PARTICULAR"/>
    <s v="mariate.mazariegos@yahoo.com"/>
    <n v="161942233"/>
    <n v="1447374"/>
    <n v="1196280.36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242842"/>
    <n v="80242842"/>
    <s v="M"/>
    <s v="MIGUEL"/>
    <s v="ANGEL"/>
    <s v="MEDINA"/>
    <s v="DELGADO"/>
    <d v="1982-05-24T00:00:00"/>
    <s v="ZZV480"/>
    <n v="25430"/>
    <s v="MADRID"/>
    <n v="25"/>
    <s v="CUNDINAMARCA"/>
    <m/>
    <n v="3182573562"/>
    <n v="0"/>
    <m/>
    <m/>
    <m/>
    <s v="05/10/2025"/>
    <n v="10"/>
    <n v="5"/>
    <n v="2015"/>
    <s v="SAIL LS MT 1400CC 4P AA"/>
    <s v="LCU141290694"/>
    <s v="9GASA58M1FB016595"/>
    <n v="1601254"/>
    <s v="CHEVROLET"/>
    <s v="CHEVROLET SAIL "/>
    <n v="4.9496895306859204E-2"/>
    <n v="27700000"/>
    <s v="ALLIANZ"/>
    <s v="AUTOMOVIL"/>
    <s v="PARTICULAR"/>
    <s v="miguel.medina8024@gmail.com"/>
    <n v="161900733"/>
    <n v="1371064"/>
    <n v="1132154.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78159"/>
    <n v="43578159"/>
    <s v="F"/>
    <s v="MARY"/>
    <s v="LUZ"/>
    <s v="TABARES"/>
    <s v="BERMUDEZ"/>
    <d v="1973-10-11T00:00:00"/>
    <s v="LGP149"/>
    <n v="5001"/>
    <s v="MEDELLIN"/>
    <n v="5"/>
    <s v="ANTIOQUIA"/>
    <m/>
    <n v="3192720222"/>
    <n v="0"/>
    <m/>
    <m/>
    <m/>
    <s v="08/10/2025"/>
    <n v="10"/>
    <n v="8"/>
    <n v="2022"/>
    <s v="CAPTUR INTENS TP 2000CC"/>
    <s v="H5HA452D002645"/>
    <s v="93YRHAZC8NJ942776"/>
    <n v="8006056"/>
    <s v="RENAULT"/>
    <s v="RENAULT CAPTUR "/>
    <n v="2.124286396965866E-2"/>
    <n v="79100000"/>
    <s v="SURAMERICANA"/>
    <s v="CAMIONETA PASAJEROS"/>
    <s v="PARTICULAR"/>
    <s v="marytb11@hotmail.com"/>
    <n v="29940525"/>
    <n v="1680310.54"/>
    <n v="1392025.66"/>
    <m/>
    <m/>
    <m/>
    <s v=""/>
    <s v=""/>
    <s v=""/>
    <m/>
    <m/>
    <m/>
    <n v="30053123"/>
    <n v="1724201.51"/>
    <n v="1428908.83"/>
    <m/>
    <m/>
    <m/>
    <m/>
    <m/>
    <m/>
    <m/>
    <m/>
    <m/>
    <x v="1"/>
    <s v="COS"/>
  </r>
  <r>
    <n v="47438593"/>
    <n v="47438593"/>
    <s v="F"/>
    <s v="YENNY"/>
    <s v="MARCELA"/>
    <s v="ESPEJO"/>
    <s v="GARCIA"/>
    <d v="1981-04-08T00:00:00"/>
    <s v="NVX258"/>
    <n v="85001"/>
    <s v="YOPAL"/>
    <n v="85"/>
    <s v="CASANARE"/>
    <m/>
    <n v="3202797320"/>
    <n v="0"/>
    <m/>
    <m/>
    <m/>
    <s v="29/10/2025"/>
    <n v="10"/>
    <n v="29"/>
    <n v="2025"/>
    <s v="T-CROSS [FL] TRENDLINE MT 1000CC T 6AB"/>
    <s v="DHS808503"/>
    <s v="9BWBH6BF5S4026598"/>
    <n v="9206100"/>
    <s v="VOLKSWAGEN"/>
    <s v="VOLKSWAGEN T-CROSS "/>
    <n v="3.8773144208037826E-2"/>
    <n v="84600000"/>
    <s v="ALLIANZ"/>
    <s v="CAMIONETAPASAJ"/>
    <s v="PARTICULAR"/>
    <s v="orionplazahotel@hotmail.com"/>
    <n v="161959458"/>
    <n v="3280208"/>
    <n v="2736477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1068442"/>
    <n v="21068442"/>
    <s v="F"/>
    <s v="ANA"/>
    <s v="DEL CARMEN"/>
    <s v="DIAZ"/>
    <s v="MUÃ‘OZ"/>
    <d v="1954-10-24T00:00:00"/>
    <s v="LNX205"/>
    <n v="0"/>
    <s v="BOGOTA"/>
    <n v="25"/>
    <s v="BOGOTA"/>
    <m/>
    <n v="3102549779"/>
    <n v="0"/>
    <m/>
    <m/>
    <m/>
    <s v="17/10/2025"/>
    <n v="10"/>
    <n v="17"/>
    <n v="2023"/>
    <s v="YARIS CROSS XLS HYBRID TP 1500CC 8AB 4"/>
    <s v="M15ABH93986"/>
    <s v="JTDKBABB2PA153989"/>
    <n v="9006182"/>
    <s v="TOYOTA"/>
    <s v="TOYOTA YARIS "/>
    <n v="1.0513370025402202E-2"/>
    <n v="118100000"/>
    <s v="MAPFRE"/>
    <s v="CAMIONETAPASAJ"/>
    <s v="PARTICULAR"/>
    <s v="acadiaz@hotmail.com"/>
    <n v="161814757"/>
    <n v="1241629"/>
    <n v="1023385.7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90470564"/>
    <n v="1090470564"/>
    <s v="M"/>
    <s v="EDGAR"/>
    <s v="DANIEL"/>
    <s v="ARISTIZABAL"/>
    <s v="PINZON"/>
    <d v="1993-11-26T00:00:00"/>
    <s v="LGL064"/>
    <n v="0"/>
    <s v="CUCUTA"/>
    <n v="54"/>
    <s v="NORTE DE SANTANDER"/>
    <m/>
    <n v="3164653445"/>
    <n v="3166230989"/>
    <m/>
    <m/>
    <m/>
    <s v="10/10/2025"/>
    <n v="10"/>
    <n v="10"/>
    <n v="2023"/>
    <s v="3 [4] TOURING TP 2000CC 7AB"/>
    <s v="PE40747841"/>
    <s v="3MZBP2S7APM200618"/>
    <n v="5601183"/>
    <s v="MAZDA"/>
    <s v="MAZDA 3 "/>
    <n v="1.6785728477546551E-2"/>
    <n v="91300000"/>
    <s v="ALLIANZ"/>
    <s v="AUTOMOVIL"/>
    <s v="PARTICULAR"/>
    <s v="mnica18@hotmail.es"/>
    <n v="29930733"/>
    <n v="1532537.01"/>
    <n v="1267846.23"/>
    <m/>
    <m/>
    <m/>
    <s v=""/>
    <s v=""/>
    <s v=""/>
    <m/>
    <m/>
    <m/>
    <n v="30047548"/>
    <n v="2494728.15"/>
    <n v="2076410.21"/>
    <m/>
    <m/>
    <m/>
    <m/>
    <m/>
    <m/>
    <m/>
    <m/>
    <m/>
    <x v="1"/>
    <s v="COS"/>
  </r>
  <r>
    <n v="35524015"/>
    <n v="35524015"/>
    <s v="F"/>
    <s v="LUZ"/>
    <s v="ANGELA"/>
    <s v="MARTINEZ"/>
    <s v="MORA"/>
    <d v="1971-08-15T00:00:00"/>
    <s v="LNX971"/>
    <n v="0"/>
    <s v="FACATATIVA"/>
    <n v="25"/>
    <s v="CUNDINAMARCA"/>
    <m/>
    <n v="3108146707"/>
    <n v="0"/>
    <m/>
    <m/>
    <m/>
    <s v="09/10/2025"/>
    <n v="10"/>
    <n v="9"/>
    <n v="2022"/>
    <s v="TAOS HIGHLINE TP 1400CC T 6AB"/>
    <s v="DSJ044782"/>
    <s v="8AWBJ6B29NA835435"/>
    <n v="9206089"/>
    <s v="VOLKSWAGEN"/>
    <s v="VOLKSWAGEN TAOS "/>
    <n v="2.2068322639780018E-2"/>
    <n v="109100000"/>
    <s v="MAPFRE"/>
    <s v="CAMIONETAPASAJ"/>
    <s v="PARTICULAR"/>
    <n v="0"/>
    <n v="161815398"/>
    <n v="2407654"/>
    <n v="2003238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0469271"/>
    <n v="1110469271"/>
    <s v="M"/>
    <s v="JAVIER"/>
    <s v="EDUARDO"/>
    <s v="Ã‘ANGUMA"/>
    <s v="CHAPARRO"/>
    <d v="1988-02-05T00:00:00"/>
    <s v="KRS959"/>
    <n v="0"/>
    <s v="IBAGUE"/>
    <n v="73"/>
    <s v="TOLIMA"/>
    <m/>
    <n v="3214470499"/>
    <n v="0"/>
    <m/>
    <m/>
    <m/>
    <s v="04/10/2026"/>
    <n v="10"/>
    <n v="4"/>
    <n v="2025"/>
    <s v="T-CROSS [FL] TRENDLINE ST AT 1000CC T 6AB"/>
    <s v="DHS546256"/>
    <s v="9BWBH6BF2S4007815"/>
    <n v="9206101"/>
    <s v="VOLKSWAGEN"/>
    <s v="VOLKSWAGEN T-CROSS "/>
    <n v="3.6575249733759321E-2"/>
    <n v="93900000"/>
    <s v="BOLIVAR"/>
    <s v="CAMIONETA PASAJEROS"/>
    <s v="PARTICULAR"/>
    <s v="javierchaparro170@gmail.com"/>
    <n v="29954815"/>
    <n v="3434415.95"/>
    <n v="2866063.82"/>
    <m/>
    <m/>
    <m/>
    <s v=""/>
    <s v=""/>
    <s v=""/>
    <m/>
    <m/>
    <m/>
    <n v="30036016"/>
    <n v="4073824.77"/>
    <n v="3403382.16"/>
    <m/>
    <m/>
    <m/>
    <m/>
    <m/>
    <m/>
    <m/>
    <m/>
    <m/>
    <x v="0"/>
    <s v="COS"/>
  </r>
  <r>
    <n v="29329110"/>
    <n v="29329110"/>
    <s v="F"/>
    <s v="LUZ"/>
    <s v="MERY"/>
    <s v="MURILLO"/>
    <s v="MARTINEZ"/>
    <d v="1962-10-18T00:00:00"/>
    <s v="MJZ584"/>
    <n v="76111"/>
    <s v="BUGA"/>
    <n v="76"/>
    <s v="VALLE DEL CAUCA"/>
    <m/>
    <n v="3183662613"/>
    <n v="3164596439"/>
    <m/>
    <m/>
    <m/>
    <s v="28/10/2025"/>
    <n v="10"/>
    <n v="28"/>
    <n v="2013"/>
    <s v="DUSTER DYNAMIQUE AT 2000CC 4X2"/>
    <s v="B403C006331"/>
    <s v="9FBHSRAJBDM007922"/>
    <n v="8006035"/>
    <s v="RENAULT"/>
    <s v="RENAULT DUSTER "/>
    <n v="4.5067912371134021E-2"/>
    <n v="38800000"/>
    <s v="ALLIANZ"/>
    <s v="CAMIONETAPASAJ"/>
    <s v="PARTICULAR"/>
    <n v="0"/>
    <n v="161858945"/>
    <n v="1748635"/>
    <n v="1449441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683610"/>
    <n v="28683610"/>
    <s v="F"/>
    <s v="DAMARIS"/>
    <n v="0"/>
    <s v="RIAÃ‘O"/>
    <s v="ORJUELA"/>
    <d v="1964-02-10T00:00:00"/>
    <s v="NLT909"/>
    <n v="0"/>
    <s v="BOGOTA"/>
    <n v="25"/>
    <s v="BOGOTA"/>
    <m/>
    <n v="3157977257"/>
    <n v="0"/>
    <m/>
    <m/>
    <m/>
    <s v="19/10/2025"/>
    <n v="10"/>
    <n v="19"/>
    <n v="2025"/>
    <s v="X TRAIL[T33] e-POWER   ADVAN AT 1500CC 6AB A"/>
    <s v="BM46222919A"/>
    <s v="JN1T33JBXZ0010959"/>
    <n v="6406155"/>
    <s v="NISSAN"/>
    <s v="NISSAN X "/>
    <n v="1.7012786615469008E-2"/>
    <n v="182300000"/>
    <s v="HDI-LIBERTY"/>
    <s v="CAMIONETAPASAJ"/>
    <s v="PARTICULAR"/>
    <n v="0"/>
    <n v="161891744"/>
    <n v="3101431"/>
    <n v="2586244.25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951017"/>
    <n v="79951017"/>
    <s v="M"/>
    <s v="JOHN"/>
    <s v="FREDY"/>
    <s v="TORRES"/>
    <s v="WALTEROS"/>
    <d v="1979-04-25T00:00:00"/>
    <s v="JQY067"/>
    <n v="25473"/>
    <s v="MOSQUERA"/>
    <n v="25"/>
    <s v="CUNDINAMARCA"/>
    <m/>
    <n v="3013585366"/>
    <n v="3108573987"/>
    <m/>
    <m/>
    <m/>
    <s v="26/10/2025"/>
    <n v="10"/>
    <n v="26"/>
    <n v="2021"/>
    <s v="TRACKER [2] LS MT 1200CC T"/>
    <s v="L4H202064479"/>
    <s v="9BGEA76C0MB145472"/>
    <n v="1606247"/>
    <s v="CHEVROLET"/>
    <s v="CHEVROLET TRACKER "/>
    <n v="2.9350311041990668E-2"/>
    <n v="64300000"/>
    <s v="HDI-LIBERTY"/>
    <s v="CAMIONETAPASAJ"/>
    <s v="PARTICULAR"/>
    <s v="fredycontador32@hotmail.com"/>
    <n v="161814774"/>
    <n v="1887225"/>
    <n v="1565903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304557"/>
    <n v="63304557"/>
    <s v="F"/>
    <s v="LILIAN"/>
    <s v="PATRICIA"/>
    <s v="ALARCON"/>
    <s v="ALMEYDA"/>
    <d v="1963-04-24T00:00:00"/>
    <s v="NQR240"/>
    <n v="68001"/>
    <s v="BUCARAMANGA"/>
    <n v="68"/>
    <s v="SANTANDER"/>
    <m/>
    <n v="3104889107"/>
    <n v="0"/>
    <m/>
    <m/>
    <m/>
    <s v="03/10/2025"/>
    <n v="10"/>
    <n v="3"/>
    <n v="2025"/>
    <s v="CX30 TOURING TP 2000CC 7AB R"/>
    <s v="PE40801838"/>
    <s v="3MVDM2W7ASL306362"/>
    <n v="5606100"/>
    <s v="MAZDA"/>
    <s v="MAZDA CX30 "/>
    <n v="2.3980593962999026E-2"/>
    <n v="102700000"/>
    <s v="ALLIANZ"/>
    <s v="CAMIONETAPASAJ"/>
    <s v="PARTICULAR"/>
    <s v="comercol03@hotmail.com"/>
    <n v="161830986"/>
    <n v="2462807"/>
    <n v="2049585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17471"/>
    <n v="1019017471"/>
    <s v="M"/>
    <s v="JOSE"/>
    <s v="GIOVANNY"/>
    <s v="ZAMBRANO"/>
    <s v="CERQUERA"/>
    <d v="1987-04-11T00:00:00"/>
    <s v="LTN588"/>
    <n v="0"/>
    <s v="BOGOTA"/>
    <n v="25"/>
    <s v="BOGOTA"/>
    <m/>
    <n v="3102440073"/>
    <n v="3222383089"/>
    <m/>
    <m/>
    <m/>
    <s v="28/10/2025"/>
    <n v="10"/>
    <n v="28"/>
    <n v="2023"/>
    <s v="CX5 [2] [FL] GRAND TOURING TP 2500CC 6AB R"/>
    <s v="PY21983653"/>
    <s v="JM7KF2WLAP0792434"/>
    <n v="5606107"/>
    <s v="MAZDA"/>
    <s v="MAZDA CX5 "/>
    <n v="3.0581102775693925E-2"/>
    <n v="133300000"/>
    <s v="SURAMERICANA"/>
    <s v="CAMIONETAPASAJ"/>
    <s v="PARTICULAR"/>
    <s v="nataliazam98@outlook.com"/>
    <n v="161772416"/>
    <n v="4076461"/>
    <n v="3405597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63646"/>
    <n v="1098663646"/>
    <s v="M"/>
    <s v="PEDRO"/>
    <s v="JULIAN"/>
    <s v="CHANAGA"/>
    <s v="SIERRA"/>
    <d v="1988-12-21T00:00:00"/>
    <s v="DVK943"/>
    <n v="0"/>
    <s v="BOGOTA"/>
    <n v="25"/>
    <s v="BOGOTA"/>
    <m/>
    <n v="3176987609"/>
    <n v="0"/>
    <m/>
    <m/>
    <m/>
    <s v="24/10/2025"/>
    <n v="10"/>
    <n v="24"/>
    <n v="2019"/>
    <s v="SANDERO [2] AUTHENTIQUE / L MT 1600CC 8V AA"/>
    <s v="A812UE67753"/>
    <s v="9FB5SREB4KM507938"/>
    <n v="8001188"/>
    <s v="RENAULT"/>
    <s v="RENAULT SANDERO "/>
    <n v="3.1020719794344474E-2"/>
    <n v="38900000"/>
    <s v="MAPFRE"/>
    <s v="AUTOMOVIL"/>
    <s v="PARTICULAR"/>
    <s v="pjulianchs@gmail.com"/>
    <n v="161812391"/>
    <n v="1206706"/>
    <n v="994038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888296"/>
    <n v="5888296"/>
    <s v="M"/>
    <s v="MAURICIO"/>
    <n v="0"/>
    <s v="PALACINO"/>
    <s v="TORRES"/>
    <d v="1967-10-15T00:00:00"/>
    <s v="HCW446"/>
    <n v="0"/>
    <s v="BOGOTA"/>
    <n v="25"/>
    <s v="BOGOTA"/>
    <m/>
    <n v="3103227405"/>
    <n v="3102227405"/>
    <m/>
    <m/>
    <m/>
    <s v="07/10/2025"/>
    <n v="10"/>
    <n v="7"/>
    <n v="2013"/>
    <s v="RAM [4] 1500 [SLT] AT 5700CC 4X4"/>
    <s v="NULL"/>
    <s v="NULL"/>
    <n v="2420021"/>
    <s v="DODGE"/>
    <s v="DODGE RAM "/>
    <n v="1.8915097560975608E-2"/>
    <n v="82000000"/>
    <s v="EQUIDAD"/>
    <s v="PICKUPSENCILLA"/>
    <s v="PARTICULAR"/>
    <s v="mauriciopala67@hotmail.com"/>
    <n v="161908847"/>
    <n v="1551038"/>
    <n v="1283393.36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2121607"/>
    <n v="12121607"/>
    <s v="M"/>
    <s v="JORGE"/>
    <s v="LUIS"/>
    <s v="CHAVARRO"/>
    <s v="CHAVARRO"/>
    <d v="1962-12-30T00:00:00"/>
    <s v="IJZ837"/>
    <n v="41001"/>
    <s v="NEIVA"/>
    <n v="41"/>
    <s v="HUILA"/>
    <m/>
    <n v="3103279609"/>
    <n v="3105084370"/>
    <m/>
    <m/>
    <m/>
    <s v="09/10/2025"/>
    <n v="10"/>
    <n v="9"/>
    <n v="2016"/>
    <s v="SORENTO TRUST 3.3 TP 3300CC"/>
    <s v="G6DFFS279414"/>
    <s v="KNAPH814DG5090584"/>
    <n v="4606094"/>
    <s v="KIA"/>
    <s v="KIA SORENTO "/>
    <n v="2.536978407557355E-2"/>
    <n v="74100000"/>
    <s v="MAPFRE"/>
    <s v="CAMIONETAPASAJ"/>
    <s v="PARTICULAR"/>
    <s v="chachabmc149@yahoo.com"/>
    <n v="161815170"/>
    <n v="1879901"/>
    <n v="1559748.6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199050"/>
    <n v="19199050"/>
    <s v="M"/>
    <s v="JORGE"/>
    <s v="ENRIQUE"/>
    <s v="SARMIENTO"/>
    <s v="DIAZ"/>
    <d v="1952-10-09T00:00:00"/>
    <s v="NMK573"/>
    <n v="0"/>
    <s v="BOGOTA"/>
    <n v="25"/>
    <s v="BOGOTA"/>
    <m/>
    <n v="3153108239"/>
    <n v="0"/>
    <m/>
    <m/>
    <m/>
    <s v="21/10/2025"/>
    <n v="10"/>
    <n v="21"/>
    <n v="2024"/>
    <s v="TIVOLI [FL] ACTIVE MT 1600CC 4X2 2"/>
    <n v="17391002188089"/>
    <s v="KPT20A1VSRP399448"/>
    <n v="8306071"/>
    <s v="SSANGYONG"/>
    <s v="SSANGYONG TIVOLI "/>
    <n v="2.1929532595325953E-2"/>
    <n v="81300000"/>
    <s v="HDI-LIBERTY"/>
    <s v="CAMIONETAPASAJ"/>
    <s v="PARTICULAR"/>
    <n v="0"/>
    <n v="161813174"/>
    <n v="1782871"/>
    <n v="147821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17896"/>
    <n v="51717896"/>
    <s v="F"/>
    <s v="SANDRA"/>
    <s v="MARIA"/>
    <s v="DELGADO"/>
    <s v="RODRIGUEZ"/>
    <d v="1963-06-21T00:00:00"/>
    <s v="LQZ370"/>
    <n v="0"/>
    <s v="BOGOTA"/>
    <n v="25"/>
    <s v="BOGOTA"/>
    <m/>
    <n v="3112194622"/>
    <n v="0"/>
    <m/>
    <m/>
    <m/>
    <s v="19/10/2025"/>
    <n v="10"/>
    <n v="19"/>
    <n v="2023"/>
    <s v="COROLLA CROSS SE-G HYBRID TP 1800CC 7AB 4"/>
    <s v="2ZR2R81915"/>
    <s v="9BRKZAAG0P0639398"/>
    <n v="9006179"/>
    <s v="TOYOTA"/>
    <s v="TOYOTA COROLLA "/>
    <n v="1.2243173701298701E-2"/>
    <n v="123200000"/>
    <s v="MAPFRE"/>
    <s v="CAMIONETAPASAJ"/>
    <s v="PARTICULAR"/>
    <s v="samadero7@gmail.com"/>
    <n v="161815066"/>
    <n v="1508359"/>
    <n v="1247528.23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28425088"/>
    <n v="1128425088"/>
    <s v="F"/>
    <s v="LINA"/>
    <s v="MARCELA"/>
    <s v="ROJAS"/>
    <s v="RAMIREZ"/>
    <d v="1988-02-13T00:00:00"/>
    <s v="LRW029"/>
    <n v="5001"/>
    <s v="MEDELLIN"/>
    <n v="5"/>
    <s v="ANTIOQUIA"/>
    <m/>
    <n v="3015973974"/>
    <n v="0"/>
    <m/>
    <m/>
    <m/>
    <s v="29/10/2025"/>
    <n v="10"/>
    <n v="29"/>
    <n v="2022"/>
    <s v="T-CROSS COMFORTLINE TP 1000CC T 6AB"/>
    <s v="DHS429055"/>
    <s v="9BWBH6BF4N4062111"/>
    <n v="9206085"/>
    <s v="VOLKSWAGEN"/>
    <s v="VOLKSWAGEN T-CROSS "/>
    <n v="4.4408998763906055E-2"/>
    <n v="80900000"/>
    <s v="SURAMERICANA"/>
    <s v="CAMIONETAPASAJ"/>
    <s v="PARTICULAR"/>
    <s v="linarojasramirez@hormail.com"/>
    <n v="161811893"/>
    <n v="3592688"/>
    <n v="2999065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5873463"/>
    <n v="1075873463"/>
    <s v="M"/>
    <s v="FREDY"/>
    <s v="YESID"/>
    <s v="RODRIGUEZ"/>
    <s v="RODRIGUEZ"/>
    <d v="1992-03-22T00:00:00"/>
    <s v="NLU282"/>
    <n v="0"/>
    <s v="BOGOTA"/>
    <n v="25"/>
    <s v="BOGOTA"/>
    <m/>
    <n v="3214053127"/>
    <n v="0"/>
    <m/>
    <m/>
    <m/>
    <s v="28/10/2025"/>
    <n v="10"/>
    <n v="28"/>
    <n v="2025"/>
    <s v="NIRO [2] VIBRANT AT 1600CC 7AB A"/>
    <s v="G4LLRS341448"/>
    <s v="KNACR81EGS5201703"/>
    <n v="4606157"/>
    <s v="KIA"/>
    <s v="KIA NIRO "/>
    <n v="1.6141556390977443E-2"/>
    <n v="133000000"/>
    <s v="BOLIVAR"/>
    <s v="CAMIONETAPASAJ"/>
    <s v="PARTICULAR"/>
    <s v="freyeroro03@hotmail.com"/>
    <n v="161832570"/>
    <n v="2146827"/>
    <n v="1784056.3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035606"/>
    <n v="11035606"/>
    <s v="M"/>
    <s v="JAIME"/>
    <s v="RAFAEL"/>
    <s v="MORENO"/>
    <s v="PATERNINA"/>
    <d v="1957-10-06T00:00:00"/>
    <s v="QEJ674"/>
    <n v="0"/>
    <s v="CERETE"/>
    <n v="0"/>
    <s v="CÃ“RDOBA"/>
    <m/>
    <n v="3126231532"/>
    <n v="3155623608"/>
    <m/>
    <m/>
    <m/>
    <s v="20/10/2025"/>
    <n v="10"/>
    <n v="20"/>
    <n v="2011"/>
    <s v="STEPWAY 1.6L MT 1600CC AA 16"/>
    <s v="A690Q065591"/>
    <s v="9FBBSRALSBM005681"/>
    <n v="8001129"/>
    <s v="RENAULT"/>
    <s v="RENAULT STEPWAY "/>
    <n v="4.428829351535836E-2"/>
    <n v="29300000"/>
    <s v="BOLIVAR"/>
    <s v="AUTOMOVIL"/>
    <s v="PARTICULAR"/>
    <s v="jaimemorenop20@gmail.com"/>
    <n v="161808698"/>
    <n v="1297647"/>
    <n v="1070459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503000"/>
    <n v="1032503000"/>
    <s v="M"/>
    <s v="CARLOS"/>
    <s v="ANDRES"/>
    <s v="MARTINEZ"/>
    <s v="RIOS"/>
    <d v="1999-09-18T00:00:00"/>
    <s v="NYR571"/>
    <n v="50001"/>
    <s v="VILLAVICENCIO"/>
    <n v="50"/>
    <s v="META"/>
    <m/>
    <n v="3208583065"/>
    <n v="0"/>
    <m/>
    <m/>
    <m/>
    <s v="08/10/2025"/>
    <n v="10"/>
    <n v="8"/>
    <n v="2025"/>
    <s v="ARKANA TECHNO AT 1300CC T 4X2"/>
    <s v="H5HE490N358961"/>
    <s v="VF1RJL007SC507113"/>
    <n v="8006095"/>
    <s v="RENAULT"/>
    <s v="RENAULT ARKANA "/>
    <n v="1.5346613683304648E-2"/>
    <n v="116200000"/>
    <s v="MAPFRE"/>
    <s v="CAMIONETA PASAJEROS"/>
    <s v="PARTICULAR"/>
    <s v="caramartinezrio@unal.edu.co"/>
    <n v="29953942"/>
    <n v="1783276.51"/>
    <n v="1478551.69"/>
    <m/>
    <m/>
    <m/>
    <s v=""/>
    <s v=""/>
    <s v=""/>
    <m/>
    <m/>
    <m/>
    <n v="30034335"/>
    <n v="2621660.2999999998"/>
    <n v="2183075.88"/>
    <m/>
    <m/>
    <m/>
    <m/>
    <m/>
    <m/>
    <m/>
    <m/>
    <m/>
    <x v="1"/>
    <s v="COS"/>
  </r>
  <r>
    <n v="80062745"/>
    <n v="80062745"/>
    <s v="M"/>
    <s v="WILBER"/>
    <s v="LEONARDO"/>
    <s v="MARTINEZ"/>
    <s v="GOMEZ"/>
    <d v="1979-05-06T00:00:00"/>
    <s v="JFP410"/>
    <n v="0"/>
    <s v="BOGOTA"/>
    <n v="25"/>
    <s v="BOGOTA"/>
    <m/>
    <n v="3005672020"/>
    <n v="0"/>
    <m/>
    <m/>
    <m/>
    <s v="05/10/2025"/>
    <n v="10"/>
    <n v="5"/>
    <n v="2017"/>
    <s v="RAV4 [4] [FL] STREET TP 2000CC 4X2 5"/>
    <s v="3ZR4A68262"/>
    <s v="JTMWD3EV5HJ089333"/>
    <n v="9006158"/>
    <s v="TOYOTA"/>
    <s v="TOYOTA RAV4 "/>
    <n v="2.0512761020881669E-2"/>
    <n v="86200000"/>
    <s v="MAPFRE"/>
    <s v="CAMIONETAPASAJ"/>
    <s v="PARTICULAR"/>
    <s v="leomartinezgo@gmail.com"/>
    <n v="161854415"/>
    <n v="1768200"/>
    <n v="1465882.2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083130"/>
    <n v="42083130"/>
    <s v="F"/>
    <s v="PATRICIA"/>
    <s v="LILIANA"/>
    <s v="SALAZAR"/>
    <s v="SIERRA"/>
    <d v="1967-04-26T00:00:00"/>
    <s v="MUW318"/>
    <n v="66001"/>
    <s v="PEREIRA"/>
    <n v="66"/>
    <s v="RISARALDA"/>
    <m/>
    <n v="3127770399"/>
    <n v="3203697531"/>
    <m/>
    <m/>
    <m/>
    <s v="10/10/2025"/>
    <n v="10"/>
    <n v="10"/>
    <n v="2014"/>
    <s v="DUSTER EXPRESSION MT 1600CC 4X2"/>
    <s v="A690Q185611"/>
    <s v="9FBHSRC85EM015731"/>
    <n v="8006033"/>
    <s v="RENAULT"/>
    <s v="RENAULT DUSTER "/>
    <n v="3.0683587786259542E-2"/>
    <n v="39300000"/>
    <s v="HDI-LIBERTY"/>
    <s v="CAMIONETAPASAJ"/>
    <s v="PARTICULAR"/>
    <s v="psalazarsierra@gmail.com"/>
    <n v="161841655"/>
    <n v="1205865"/>
    <n v="993332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67481"/>
    <n v="41667481"/>
    <s v="F"/>
    <s v="MYRIAM"/>
    <n v="0"/>
    <s v="VILLALBA"/>
    <s v="SEGURA"/>
    <d v="1954-12-16T00:00:00"/>
    <s v="HJL845"/>
    <n v="0"/>
    <s v="BOGOTA"/>
    <n v="25"/>
    <s v="BOGOTA"/>
    <m/>
    <n v="3005613044"/>
    <n v="0"/>
    <m/>
    <m/>
    <m/>
    <s v="23/10/2025"/>
    <n v="10"/>
    <n v="23"/>
    <n v="2014"/>
    <s v="AVEO FAMILY MT 1500CC 4P SA"/>
    <s v="F15S34704751"/>
    <s v="9GATD51Y8EB008081"/>
    <n v="1601224"/>
    <s v="CHEVROLET"/>
    <s v="CHEVROLET AVEO "/>
    <n v="4.6024339622641512E-2"/>
    <n v="26500000"/>
    <s v="BOLIVAR"/>
    <s v="AUTOMOVIL"/>
    <s v="PARTICULAR"/>
    <s v="myrvi54@yahoo.es"/>
    <n v="161907886"/>
    <n v="1219645"/>
    <n v="1004911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68575"/>
    <n v="43568575"/>
    <s v="F"/>
    <s v="LUZ"/>
    <s v="MARYORY"/>
    <s v="ESCOBAR"/>
    <s v="LOPERA"/>
    <d v="1972-06-21T00:00:00"/>
    <s v="KPS936"/>
    <n v="0"/>
    <s v="BOGOTA"/>
    <n v="25"/>
    <s v="BOGOTA"/>
    <m/>
    <n v="3043857452"/>
    <n v="3108287608"/>
    <m/>
    <m/>
    <m/>
    <s v="31/10/2025"/>
    <n v="10"/>
    <n v="31"/>
    <n v="2022"/>
    <s v="2 [2] [FL] GRAND TOURING MT 1500CC 6AB T"/>
    <s v="P540613715"/>
    <s v="3MDDJ2HAANM307218"/>
    <n v="5601191"/>
    <s v="MAZDA"/>
    <s v="MAZDA 2 "/>
    <n v="1.7860268817204299E-2"/>
    <n v="74400000"/>
    <s v="SURAMERICANA"/>
    <s v="AUTOMOVIL"/>
    <s v="PARTICULAR"/>
    <s v="impresarte.expresarte@gmail.com"/>
    <n v="161918266"/>
    <n v="1328804"/>
    <n v="1096642.12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8388764"/>
    <n v="18388764"/>
    <s v="M"/>
    <s v="CARLOS"/>
    <s v="ARTURO"/>
    <s v="ORTIZ"/>
    <s v="LOPEZ"/>
    <d v="1963-04-17T00:00:00"/>
    <s v="LJR678"/>
    <n v="63001"/>
    <s v="ARMENIA"/>
    <n v="63"/>
    <s v="QUINDIO"/>
    <m/>
    <n v="3155472768"/>
    <n v="0"/>
    <m/>
    <m/>
    <m/>
    <s v="11/10/2025"/>
    <n v="10"/>
    <n v="11"/>
    <n v="2024"/>
    <s v="YARIS CROSS XLS HYBRID TP 1500CC 8AB 4"/>
    <s v="M15ABK88430"/>
    <s v="JTDKBABB7RA254920"/>
    <n v="9006182"/>
    <s v="TOYOTA"/>
    <s v="TOYOTA YARIS "/>
    <n v="1.2008676236044657E-2"/>
    <n v="125400000"/>
    <s v="ALLIANZ"/>
    <s v="CAMIONETAPASAJ"/>
    <s v="PARTICULAR"/>
    <s v="ferrecacique94@hotmail.com"/>
    <n v="161799621"/>
    <n v="1505888"/>
    <n v="1245452.25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299321"/>
    <n v="52299321"/>
    <s v="F"/>
    <s v="LUZ"/>
    <s v="MIREYA"/>
    <s v="CLAVIJO"/>
    <s v="MARIÃ‘O"/>
    <d v="1974-04-26T00:00:00"/>
    <s v="IXQ515"/>
    <n v="0"/>
    <s v="BOGOTA"/>
    <n v="25"/>
    <s v="BOGOTA"/>
    <m/>
    <n v="3178033533"/>
    <n v="0"/>
    <m/>
    <m/>
    <m/>
    <s v="31/10/2025"/>
    <n v="10"/>
    <n v="31"/>
    <n v="2017"/>
    <s v="TRACKER LT TP 1800CC 4X4 CT TC"/>
    <s v="CHL100312"/>
    <s v="3GNCJ8EE9HL100312"/>
    <n v="1606229"/>
    <s v="CHEVROLET"/>
    <s v="CHEVROLET TRACKER "/>
    <n v="2.2377643692870201E-2"/>
    <n v="54700000"/>
    <s v="HDI-LIBERTY"/>
    <s v="CAMIONETA PASAJEROS"/>
    <s v="PARTICULAR"/>
    <s v="ximena.clavijo26@gmail.com"/>
    <n v="29923835"/>
    <n v="1224057.1100000001"/>
    <n v="1008619.42"/>
    <m/>
    <m/>
    <m/>
    <n v="29988999"/>
    <n v="1222557.01"/>
    <n v="1007358.83"/>
    <m/>
    <m/>
    <m/>
    <s v=""/>
    <s v=""/>
    <s v=""/>
    <m/>
    <m/>
    <m/>
    <m/>
    <m/>
    <m/>
    <m/>
    <m/>
    <m/>
    <x v="1"/>
    <s v="COS"/>
  </r>
  <r>
    <n v="52269289"/>
    <n v="52269289"/>
    <s v="F"/>
    <s v="CIELO"/>
    <n v="0"/>
    <s v="BERNAL"/>
    <s v="CHAVES"/>
    <d v="1977-03-19T00:00:00"/>
    <s v="NLT022"/>
    <n v="0"/>
    <s v="BOGOTA"/>
    <n v="25"/>
    <s v="BOGOTA"/>
    <m/>
    <n v="3123504038"/>
    <n v="0"/>
    <m/>
    <m/>
    <m/>
    <s v="07/10/2025"/>
    <n v="10"/>
    <n v="7"/>
    <n v="2025"/>
    <s v="K3 GT LINE AT 1600CC 4P 6A"/>
    <s v="G4FGRE050302"/>
    <s v="3KPFE41ABSE060921"/>
    <n v="4601330"/>
    <s v="KIA"/>
    <s v="KIA K3 "/>
    <n v="3.0095463258785943E-2"/>
    <n v="93900000"/>
    <s v="SBS"/>
    <s v="AUTOMOVIL"/>
    <s v="PARTICULAR"/>
    <s v="cielobernal@gmail.com"/>
    <n v="161818331"/>
    <n v="2825964"/>
    <n v="2354759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08394"/>
    <n v="51808394"/>
    <s v="F"/>
    <s v="MARGOTH"/>
    <s v="ALIED"/>
    <s v="MORA"/>
    <s v="AREVALO"/>
    <d v="1965-10-25T00:00:00"/>
    <s v="DOQ235"/>
    <n v="0"/>
    <s v="BOGOTA"/>
    <n v="25"/>
    <s v="BOGOTA"/>
    <m/>
    <n v="3132566546"/>
    <n v="3107525522"/>
    <m/>
    <m/>
    <m/>
    <s v="27/10/2025"/>
    <n v="10"/>
    <n v="27"/>
    <n v="2018"/>
    <s v="LOGAN [2] EXPRESSION MT 1600CC AA 8V"/>
    <s v="A812Q012744"/>
    <s v="9FB4SREB4JM768151"/>
    <n v="8001191"/>
    <s v="RENAULT"/>
    <s v="RENAULT LOGAN "/>
    <n v="3.4591013698630137E-2"/>
    <n v="36500000"/>
    <s v="ALLIANZ"/>
    <s v="AUTOMOVIL"/>
    <s v="PARTICULAR"/>
    <s v="margothalied@gmail.com"/>
    <n v="161908312"/>
    <n v="1262572"/>
    <n v="1040985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93859"/>
    <n v="51993859"/>
    <s v="F"/>
    <s v="ROSA"/>
    <s v="ELENA"/>
    <s v="LOZANO"/>
    <s v="LOZANO"/>
    <d v="1970-08-09T00:00:00"/>
    <s v="IJZ777"/>
    <n v="0"/>
    <s v="BOGOTA"/>
    <n v="25"/>
    <s v="BOGOTA"/>
    <m/>
    <n v="3182755158"/>
    <n v="0"/>
    <m/>
    <m/>
    <m/>
    <s v="08/10/2025"/>
    <n v="10"/>
    <n v="8"/>
    <n v="2016"/>
    <s v="CROSSFOX [2] [FL] WILD MT 1600CC 2AB ABS AA"/>
    <s v="CWS008831"/>
    <s v="9BWAL45Z5G4008937"/>
    <n v="9206068"/>
    <s v="VOLKSWAGEN"/>
    <s v="VOLKSWAGEN CROSSFOX "/>
    <n v="2.9055133890214798E-2"/>
    <n v="41900000"/>
    <s v="HDI-LIBERTY"/>
    <s v="CAMIONETA PASAJEROS"/>
    <s v="PARTICULAR"/>
    <s v="administracion@cialta.com"/>
    <n v="29927445"/>
    <n v="1217410.1100000001"/>
    <n v="1003033.71"/>
    <m/>
    <m/>
    <m/>
    <n v="29992663"/>
    <n v="1213340.31"/>
    <n v="999613.71"/>
    <m/>
    <m/>
    <m/>
    <s v=""/>
    <s v=""/>
    <s v=""/>
    <m/>
    <m/>
    <m/>
    <m/>
    <m/>
    <m/>
    <m/>
    <m/>
    <m/>
    <x v="1"/>
    <s v="COS"/>
  </r>
  <r>
    <n v="24931155"/>
    <n v="24931155"/>
    <s v="F"/>
    <s v="MARTHA"/>
    <s v="LUCIA"/>
    <s v="MARIN"/>
    <s v="VALENCIA"/>
    <d v="1945-10-09T00:00:00"/>
    <s v="HHS350"/>
    <n v="66001"/>
    <s v="PEREIRA"/>
    <n v="66"/>
    <s v="RISARALDA"/>
    <m/>
    <n v="3108466749"/>
    <n v="3108460749"/>
    <m/>
    <m/>
    <m/>
    <s v="20/10/2025"/>
    <n v="10"/>
    <n v="20"/>
    <n v="2015"/>
    <s v="DUSTER DYNAMIQUE MT 2000CC 4X2"/>
    <s v="A402C032458"/>
    <s v="9FBHSRAJ6FM270940"/>
    <n v="8006034"/>
    <s v="RENAULT"/>
    <s v="RENAULT DUSTER "/>
    <n v="2.8563999999999999E-2"/>
    <n v="43000000"/>
    <s v="MAPFRE"/>
    <s v="CAMIONETAPASAJ"/>
    <s v="PARTICULAR"/>
    <s v="marticamarin122@icloud.com"/>
    <n v="161847057"/>
    <n v="1228252"/>
    <n v="1012144.39"/>
    <m/>
    <m/>
    <m/>
    <s v=""/>
    <s v=""/>
    <s v=""/>
    <m/>
    <m/>
    <m/>
    <s v=""/>
    <s v=""/>
    <s v=""/>
    <m/>
    <m/>
    <m/>
    <m/>
    <m/>
    <m/>
    <m/>
    <m/>
    <m/>
    <x v="1"/>
    <s v="COS"/>
  </r>
  <r>
    <n v="23493922"/>
    <n v="23493922"/>
    <s v="F"/>
    <s v="MARIA"/>
    <s v="NORALBA"/>
    <s v="LOPEZ"/>
    <s v="ORTIZ"/>
    <d v="1965-05-10T00:00:00"/>
    <s v="UDL653"/>
    <n v="0"/>
    <s v="BOGOTA"/>
    <n v="25"/>
    <s v="BOGOTA"/>
    <m/>
    <n v="3017220058"/>
    <n v="0"/>
    <m/>
    <m/>
    <m/>
    <s v="13/10/2025"/>
    <n v="10"/>
    <n v="13"/>
    <n v="2015"/>
    <s v="GRAND VITARA [3] [FL SZ GLX SPORT AT 2400CC 5P 4X2"/>
    <s v="J24B1263189"/>
    <s v="JS3TE04V2F4101340"/>
    <n v="8806011"/>
    <s v="SUZUKI"/>
    <s v="SUZUKI GRAND "/>
    <n v="2.9586088090737241E-2"/>
    <n v="52900000"/>
    <s v="MAPFRE"/>
    <s v="CAMIONETA PASAJEROS"/>
    <s v="PARTICULAR"/>
    <s v="lopez.noralba@gmail.com"/>
    <n v="29953227"/>
    <n v="1565104.06"/>
    <n v="1295213.5"/>
    <m/>
    <m/>
    <m/>
    <n v="29980657"/>
    <n v="2325016.6800000002"/>
    <n v="1933795.53"/>
    <m/>
    <m/>
    <m/>
    <s v=""/>
    <s v=""/>
    <s v=""/>
    <m/>
    <m/>
    <m/>
    <m/>
    <m/>
    <m/>
    <m/>
    <m/>
    <m/>
    <x v="1"/>
    <s v="COS"/>
  </r>
  <r>
    <n v="1020731459"/>
    <n v="1020731459"/>
    <s v="F"/>
    <s v="LILIANA"/>
    <s v="LUCIA"/>
    <s v="DIAZ"/>
    <s v="VIZCAINO"/>
    <d v="1988-02-25T00:00:00"/>
    <s v="NPK031"/>
    <n v="0"/>
    <s v="BARRANQUILLA"/>
    <n v="8"/>
    <s v="ATLANTICO"/>
    <m/>
    <n v="3013740786"/>
    <n v="0"/>
    <m/>
    <m/>
    <m/>
    <s v="23/10/2025"/>
    <n v="10"/>
    <n v="23"/>
    <n v="2025"/>
    <s v="K3 ZENITH AT 1600CC 4P 6A"/>
    <s v="G4FGRE050303"/>
    <s v="3KPFC41ABSE060867"/>
    <n v="4601329"/>
    <s v="KIA"/>
    <s v="KIA K3 "/>
    <n v="4.7767608695652171E-2"/>
    <n v="87400000"/>
    <s v="HDI-LIBERTY"/>
    <s v="AUTOMOVIL"/>
    <s v="PARTICULAR"/>
    <s v="dental.art.203@hotmail.com"/>
    <n v="161806505"/>
    <n v="4174889"/>
    <n v="3488309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78268"/>
    <n v="32478268"/>
    <s v="F"/>
    <s v="MARGARITA"/>
    <s v="MIRYAM"/>
    <s v="ZAPATA"/>
    <s v="ORREGO"/>
    <d v="1951-04-19T00:00:00"/>
    <s v="NWK023"/>
    <n v="5001"/>
    <s v="MEDELLIN"/>
    <n v="5"/>
    <s v="ANTIOQUIA"/>
    <m/>
    <n v="3113508464"/>
    <n v="0"/>
    <m/>
    <m/>
    <m/>
    <s v="04/10/2025"/>
    <n v="10"/>
    <n v="4"/>
    <n v="2024"/>
    <s v="FORTUNER [2] [F 2.4L SRV TP 2400CC TD 7A"/>
    <s v="2GD1564631"/>
    <s v="8AJAB3GS0R2934196"/>
    <n v="9006183"/>
    <s v="TOYOTA"/>
    <s v="TOYOTA FORTUNER "/>
    <n v="1.3239078267779102E-2"/>
    <n v="251700000"/>
    <s v="MAPFRE"/>
    <s v="CAMIONETAPASAJ"/>
    <s v="PARTICULAR"/>
    <n v="0"/>
    <n v="161812132"/>
    <n v="3332276"/>
    <n v="2780231.9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4445538"/>
    <n v="14445538"/>
    <s v="M"/>
    <s v="JOSE"/>
    <s v="HORACIO"/>
    <s v="TROCHEZ"/>
    <s v="PEÃ‘A"/>
    <d v="1944-10-20T00:00:00"/>
    <s v="KVL350"/>
    <n v="76001"/>
    <s v="CALI"/>
    <n v="76"/>
    <s v="VALLE DEL CAUCA"/>
    <m/>
    <n v="3137829285"/>
    <n v="0"/>
    <m/>
    <m/>
    <m/>
    <s v="02/10/2025"/>
    <n v="10"/>
    <n v="2"/>
    <n v="2022"/>
    <s v="ONIX [2] PREMIER TP 1000CC T 5P 6AB A"/>
    <s v="L4F212644251"/>
    <s v="9BGEP69K0NG119906"/>
    <n v="1601340"/>
    <s v="CHEVROLET"/>
    <s v="CHEVROLET ONIX "/>
    <n v="3.1853683134582624E-2"/>
    <n v="58700000"/>
    <s v="MAPFRE"/>
    <s v="AUTOMOVIL"/>
    <s v="PARTICULAR"/>
    <n v="0"/>
    <n v="29929542"/>
    <n v="1869811.2"/>
    <n v="1551269.92"/>
    <m/>
    <m/>
    <m/>
    <n v="29994767"/>
    <n v="2393655.2999999998"/>
    <n v="1991475.04"/>
    <m/>
    <m/>
    <m/>
    <s v=""/>
    <s v=""/>
    <s v=""/>
    <m/>
    <m/>
    <m/>
    <m/>
    <m/>
    <m/>
    <m/>
    <m/>
    <m/>
    <x v="0"/>
    <s v="COS"/>
  </r>
  <r>
    <n v="74371194"/>
    <n v="74371194"/>
    <s v="M"/>
    <s v="JOSE"/>
    <s v="LUIS"/>
    <s v="INFANTE"/>
    <s v="VIVAS"/>
    <d v="1976-02-18T00:00:00"/>
    <s v="FXZ878"/>
    <n v="15238"/>
    <s v="DUITAMA"/>
    <n v="15"/>
    <s v="BOYACA"/>
    <m/>
    <n v="3132074102"/>
    <n v="3131320741"/>
    <m/>
    <m/>
    <m/>
    <s v="10/10/2025"/>
    <n v="10"/>
    <n v="10"/>
    <n v="2019"/>
    <s v="ONIX [FL] LTZ MT 1400CC 4P 2A"/>
    <s v="JTY000514"/>
    <s v="9BGKT69T0KG198274"/>
    <n v="1601333"/>
    <s v="CHEVROLET"/>
    <s v="CHEVROLET ONIX "/>
    <n v="2.9293865168539327E-2"/>
    <n v="44500000"/>
    <s v="HDI-LIBERTY"/>
    <s v="AUTOMOVIL"/>
    <s v="PARTICULAR"/>
    <s v="yoyeduitama@gmail.com"/>
    <n v="161813215"/>
    <n v="1303577"/>
    <n v="1075442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8318656"/>
    <n v="8318656"/>
    <s v="M"/>
    <s v="GUILLERMO"/>
    <s v="LEON"/>
    <s v="CARDONA"/>
    <s v="NOREÃ‘A"/>
    <d v="1950-01-16T00:00:00"/>
    <s v="JRK098"/>
    <n v="5001"/>
    <s v="MEDELLIN"/>
    <n v="5"/>
    <s v="ANTIOQUIA"/>
    <m/>
    <n v="3116287378"/>
    <n v="0"/>
    <m/>
    <m/>
    <m/>
    <s v="11/10/2026"/>
    <n v="10"/>
    <n v="11"/>
    <n v="2021"/>
    <s v="LOGAN [2] [FL] LIFE MT 1600CC 8V AA"/>
    <s v="A812UG39487"/>
    <s v="9FB4SREB4MM700557"/>
    <n v="8001200"/>
    <s v="RENAULT"/>
    <s v="RENAULT LOGAN "/>
    <n v="3.5125964125560537E-2"/>
    <n v="44600000"/>
    <s v="BOLIVAR"/>
    <s v="AUTOMOVIL"/>
    <s v="PARTICULAR"/>
    <n v="0"/>
    <n v="161774174"/>
    <n v="1566618"/>
    <n v="1296485.59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20315"/>
    <n v="79620315"/>
    <s v="M"/>
    <s v="HECTOR"/>
    <s v="ALFONSO"/>
    <s v="ROMERO"/>
    <s v="DIAZ"/>
    <d v="1973-10-01T00:00:00"/>
    <s v="IJX285"/>
    <n v="0"/>
    <s v="BOGOTA"/>
    <n v="25"/>
    <s v="BOGOTA"/>
    <m/>
    <n v="3124544327"/>
    <n v="0"/>
    <m/>
    <m/>
    <m/>
    <s v="24/10/2025"/>
    <n v="10"/>
    <n v="24"/>
    <n v="2016"/>
    <s v="CX5 [FL] GRAND TOURING L TP 2500CC 4X4 T"/>
    <s v="PY10206652"/>
    <s v="JM8KE4W39G0324501"/>
    <n v="5608006"/>
    <s v="MAZDA"/>
    <s v="MAZDA CX5 "/>
    <n v="2.7501499409681229E-2"/>
    <n v="84700000"/>
    <s v="MAPFRE"/>
    <s v="CAMPERO"/>
    <s v="PARTICULAR"/>
    <s v="hectoralfonsoromerodiaz@gmail.com"/>
    <n v="161937649"/>
    <n v="2329377"/>
    <n v="1937459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05662"/>
    <n v="80405662"/>
    <s v="M"/>
    <s v="JOSE"/>
    <s v="GILBERTO"/>
    <s v="RODRIGUEZ"/>
    <s v="RAMOS"/>
    <d v="1967-03-10T00:00:00"/>
    <s v="GFM790"/>
    <n v="25799"/>
    <s v="TENJO"/>
    <n v="25"/>
    <s v="CUNDINAMARCA"/>
    <m/>
    <n v="3106960892"/>
    <n v="0"/>
    <m/>
    <m/>
    <m/>
    <s v="25/10/2025"/>
    <n v="10"/>
    <n v="25"/>
    <n v="2019"/>
    <s v="HILUX [8] 2.8L TP 2800CC TD 4X"/>
    <s v="1GDG089031"/>
    <s v="8AJHA8CD7K2633856"/>
    <n v="9021067"/>
    <s v="TOYOTA"/>
    <s v="TOYOTA HILUX "/>
    <n v="2.3155200642054573E-2"/>
    <n v="186900000"/>
    <s v="MAPFRE"/>
    <s v="PICKUPDOBLECAB"/>
    <s v="PARTICULAR"/>
    <s v="GILBER.67@HOTMAIL.COM"/>
    <n v="161910261"/>
    <n v="4327707"/>
    <n v="3616728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332502"/>
    <n v="33332502"/>
    <s v="F"/>
    <s v="LUZ"/>
    <s v="NEILA"/>
    <s v="BLANCO"/>
    <s v="MAZA"/>
    <d v="1977-09-06T00:00:00"/>
    <s v="EGR782"/>
    <n v="0"/>
    <s v="CARTAGENA"/>
    <n v="13"/>
    <s v="BOLIVAR"/>
    <m/>
    <n v="3162477393"/>
    <n v="0"/>
    <m/>
    <m/>
    <m/>
    <s v="16/10/2025"/>
    <n v="10"/>
    <n v="16"/>
    <n v="2020"/>
    <s v="GOL [7] [FL] TRENDLINE TP 1600CC 16V 2AB AB"/>
    <s v="CWS519340"/>
    <s v="9BWDL45U4LT015265"/>
    <n v="9201273"/>
    <s v="VOLKSWAGEN"/>
    <s v="VOLKSWAGEN GOL "/>
    <n v="3.1124598357289528E-2"/>
    <n v="48700000"/>
    <s v="ALLIANZ"/>
    <s v="AUTOMOVIL"/>
    <s v="PARTICULAR"/>
    <s v="luzne69@hotmail.com"/>
    <n v="29923819"/>
    <n v="1515767.94"/>
    <n v="1253754.57"/>
    <m/>
    <m/>
    <m/>
    <n v="29988987"/>
    <n v="1494766.7"/>
    <n v="1236106.47"/>
    <m/>
    <m/>
    <m/>
    <s v=""/>
    <s v=""/>
    <s v=""/>
    <m/>
    <m/>
    <m/>
    <m/>
    <m/>
    <m/>
    <m/>
    <m/>
    <m/>
    <x v="0"/>
    <s v="COS"/>
  </r>
  <r>
    <n v="8532160"/>
    <n v="8532160"/>
    <s v="M"/>
    <s v="FELIX"/>
    <s v="ARTURO"/>
    <s v="MERCADO"/>
    <s v="CHAVEZ"/>
    <d v="1962-02-21T00:00:00"/>
    <s v="FRW336"/>
    <n v="0"/>
    <s v="BARRANQUILLA"/>
    <n v="8"/>
    <s v="ATLANTICO"/>
    <m/>
    <n v="3044476282"/>
    <n v="3003427340"/>
    <m/>
    <m/>
    <m/>
    <s v="02/10/2025"/>
    <n v="10"/>
    <n v="2"/>
    <n v="2019"/>
    <s v="PRADO [LC 150] TX-L [FL] [2] II TP 4000CC V6 5P TC C"/>
    <s v="1KD2841346"/>
    <s v="JTEBH3FJ3KK210629"/>
    <n v="9008218"/>
    <s v="TOYOTA"/>
    <s v="TOYOTA PRADO "/>
    <n v="2.023837527163732E-2"/>
    <n v="266900000"/>
    <s v="ALLIANZ"/>
    <s v="CAMPERO"/>
    <s v="PARTICULAR"/>
    <s v="maderasfelixmer@hotmail.com"/>
    <n v="29949011"/>
    <n v="5401622.3600000003"/>
    <n v="4519178.45"/>
    <m/>
    <m/>
    <m/>
    <s v=""/>
    <s v=""/>
    <s v=""/>
    <m/>
    <m/>
    <m/>
    <n v="30057424"/>
    <n v="48871021.420000002"/>
    <n v="41048085.229999997"/>
    <m/>
    <m/>
    <m/>
    <m/>
    <m/>
    <m/>
    <m/>
    <m/>
    <m/>
    <x v="0"/>
    <s v="COS"/>
  </r>
  <r>
    <n v="5911514"/>
    <n v="5911514"/>
    <s v="M"/>
    <s v="LAZARO"/>
    <n v="0"/>
    <s v="CARDONA"/>
    <s v="VALENCIA"/>
    <d v="1955-07-30T00:00:00"/>
    <s v="DWQ170"/>
    <n v="0"/>
    <s v="BOGOTA"/>
    <n v="25"/>
    <s v="BOGOTA"/>
    <m/>
    <n v="3223672033"/>
    <n v="3103177544"/>
    <m/>
    <m/>
    <m/>
    <s v="08/10/2025"/>
    <n v="10"/>
    <n v="8"/>
    <n v="2016"/>
    <s v="TUCSON [3] GL ADVANCE MT 2000CC 4X2 A"/>
    <s v="G4NAFU120497"/>
    <s v="KMHJ2813AGU135399"/>
    <n v="3206082"/>
    <s v="HYUNDAI"/>
    <s v="HYUNDAI TUCSON "/>
    <n v="3.1548481012658225E-2"/>
    <n v="63200000"/>
    <s v="ALLIANZ"/>
    <s v="CAMIONETAPASAJ"/>
    <s v="PARTICULAR"/>
    <s v="lazcarval@hotmail.com"/>
    <n v="161904827"/>
    <n v="1993864"/>
    <n v="1655515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277165"/>
    <n v="71277165"/>
    <s v="M"/>
    <s v="RAFAEL"/>
    <s v="ALBERTO"/>
    <s v="SEPULVEDA"/>
    <s v="HERNANDEZ"/>
    <d v="1983-05-07T00:00:00"/>
    <s v="IOQ687"/>
    <n v="5360"/>
    <s v="ITAGÃœI"/>
    <n v="5"/>
    <s v="ANTIOQUIA"/>
    <m/>
    <n v="3148134620"/>
    <n v="0"/>
    <m/>
    <m/>
    <m/>
    <s v="26/10/2025"/>
    <n v="10"/>
    <n v="26"/>
    <n v="2016"/>
    <s v="STEPWAY [FL] 1.6L MT 1600CC AA 16"/>
    <s v="A690Q267591"/>
    <s v="9FBBSRALSGM881771"/>
    <n v="8001156"/>
    <s v="RENAULT"/>
    <s v="RENAULT STEPWAY "/>
    <n v="3.2850658227848099E-2"/>
    <n v="39500000"/>
    <s v="PREVISORA"/>
    <s v="AUTOMOVIL"/>
    <s v="PARTICULAR"/>
    <s v="ryrexcavaciones@gmail.com"/>
    <n v="161876005"/>
    <n v="1297601"/>
    <n v="1070421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72908"/>
    <n v="80472908"/>
    <s v="M"/>
    <s v="ALFONSO"/>
    <n v="0"/>
    <s v="AMEZQUITA"/>
    <s v="COY"/>
    <d v="1974-02-26T00:00:00"/>
    <s v="NLZ837"/>
    <n v="0"/>
    <s v="BOGOTA"/>
    <n v="25"/>
    <s v="BOGOTA"/>
    <m/>
    <n v="3102173039"/>
    <n v="0"/>
    <m/>
    <m/>
    <m/>
    <s v="26/10/2025"/>
    <n v="10"/>
    <n v="26"/>
    <n v="2024"/>
    <s v="RANGER [5] LIMITED+ AT 3000CC 4X4 E"/>
    <s v="BF2XRJ351019"/>
    <s v="8AFBR01K0RJ351019"/>
    <n v="3021103"/>
    <s v="FORD"/>
    <s v="FORD RANGER "/>
    <n v="1.4478188405797102E-2"/>
    <n v="248400000"/>
    <s v="ALLIANZ"/>
    <s v="PICKUPDOBLECAB"/>
    <s v="PARTICULAR"/>
    <s v="aamezquitacoy@yahoo.es"/>
    <n v="161940333"/>
    <n v="3596382"/>
    <n v="3002169.62"/>
    <m/>
    <m/>
    <m/>
    <s v=""/>
    <s v=""/>
    <s v=""/>
    <m/>
    <m/>
    <m/>
    <s v=""/>
    <s v=""/>
    <s v=""/>
    <m/>
    <m/>
    <m/>
    <m/>
    <m/>
    <m/>
    <m/>
    <m/>
    <m/>
    <x v="2"/>
    <s v="COS"/>
  </r>
  <r>
    <n v="33367839"/>
    <n v="33367839"/>
    <s v="F"/>
    <s v="SANDRA"/>
    <s v="MILENA"/>
    <s v="ROMERO"/>
    <s v="ROA"/>
    <d v="1982-10-13T00:00:00"/>
    <s v="JDO492"/>
    <n v="0"/>
    <s v="BOGOTA"/>
    <n v="25"/>
    <s v="BOGOTA"/>
    <m/>
    <n v="3006576467"/>
    <n v="0"/>
    <m/>
    <m/>
    <m/>
    <s v="13/10/2026"/>
    <n v="10"/>
    <n v="13"/>
    <n v="2016"/>
    <s v="ESCAPE [3] SE TP 2000CC 4X4"/>
    <s v="G1B69721"/>
    <s v="WF0CP6A95G1B69721"/>
    <n v="3008052"/>
    <s v="FORD"/>
    <s v="FORD ESCAPE "/>
    <n v="2.2648598410174883E-2"/>
    <n v="62900000"/>
    <s v="BOLIVAR"/>
    <s v="CAMPERO"/>
    <s v="PARTICULAR"/>
    <s v="quideal05@hotmail.com"/>
    <n v="29924627"/>
    <n v="1424596.84"/>
    <n v="1177140.2"/>
    <m/>
    <m/>
    <m/>
    <n v="29989825"/>
    <n v="1524659.8"/>
    <n v="1261226.72"/>
    <m/>
    <m/>
    <m/>
    <s v=""/>
    <s v=""/>
    <s v=""/>
    <m/>
    <m/>
    <m/>
    <m/>
    <m/>
    <m/>
    <m/>
    <m/>
    <m/>
    <x v="1"/>
    <s v="COS"/>
  </r>
  <r>
    <n v="1053789508"/>
    <n v="1053789508"/>
    <s v="F"/>
    <s v="CLAUDIA"/>
    <s v="LORENA"/>
    <s v="PARRA"/>
    <s v="CORREA"/>
    <d v="1988-10-17T00:00:00"/>
    <s v="LNN890"/>
    <n v="0"/>
    <s v="BOGOTA"/>
    <n v="25"/>
    <s v="BOGOTA"/>
    <m/>
    <n v="3147606832"/>
    <n v="0"/>
    <m/>
    <m/>
    <m/>
    <s v="09/10/2025"/>
    <n v="10"/>
    <n v="9"/>
    <n v="2023"/>
    <s v="WRV LX TP 1500CC 4X2 2"/>
    <s v="L15Z93600858"/>
    <s v="93HGH8820PK600845"/>
    <n v="3406035"/>
    <s v="HONDA"/>
    <s v="HONDA WRV "/>
    <n v="2.7865136741973842E-2"/>
    <n v="84100000"/>
    <s v="MAPFRE"/>
    <s v="CAMIONETAPASAJ"/>
    <s v="PARTICULAR"/>
    <s v="clauparra17@gmail.com"/>
    <n v="161806165"/>
    <n v="2343458"/>
    <n v="1949292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70887"/>
    <n v="75070887"/>
    <s v="M"/>
    <s v="JHON"/>
    <s v="FREDY"/>
    <s v="RIOS"/>
    <s v="MARTINEZ"/>
    <d v="1973-03-09T00:00:00"/>
    <s v="GTR461"/>
    <n v="17001"/>
    <s v="MANIZALES"/>
    <n v="17"/>
    <s v="CALDAS"/>
    <m/>
    <n v="3163850734"/>
    <n v="0"/>
    <m/>
    <m/>
    <m/>
    <s v="28/10/2025"/>
    <n v="10"/>
    <n v="28"/>
    <n v="2021"/>
    <s v="SPORTAGE [4] [FL] VIBRANT TP 2000CC 6AB ABS TC"/>
    <s v="G4NAKH711594"/>
    <s v="U5YPG81ABML858952"/>
    <n v="4606140"/>
    <s v="KIA"/>
    <s v="KIA SPORTAGE "/>
    <n v="1.7454944869402987E-2"/>
    <n v="107200000"/>
    <s v="BOLIVAR"/>
    <s v="CAMIONETA PASAJEROS"/>
    <s v="PARTICULAR"/>
    <s v="jhon.rios_m@ucaldas.edu.co"/>
    <n v="29968649"/>
    <n v="1871170.09"/>
    <n v="1552411.84"/>
    <m/>
    <m/>
    <m/>
    <s v=""/>
    <s v=""/>
    <s v=""/>
    <m/>
    <m/>
    <m/>
    <n v="30150768"/>
    <n v="2085677.8"/>
    <n v="1732670.42"/>
    <m/>
    <m/>
    <m/>
    <m/>
    <m/>
    <m/>
    <m/>
    <m/>
    <m/>
    <x v="1"/>
    <s v="COS"/>
  </r>
  <r>
    <n v="43617722"/>
    <n v="43617722"/>
    <s v="F"/>
    <s v="MARTA"/>
    <s v="LUCIA"/>
    <s v="GOMEZ"/>
    <s v="PALACIO"/>
    <d v="1975-11-29T00:00:00"/>
    <s v="JZO943"/>
    <n v="5001"/>
    <s v="MEDELLIN"/>
    <n v="5"/>
    <s v="ANTIOQUIA"/>
    <m/>
    <n v="3007783019"/>
    <n v="0"/>
    <m/>
    <m/>
    <m/>
    <s v="03/10/2025"/>
    <n v="10"/>
    <n v="3"/>
    <n v="2022"/>
    <s v="COROLLA [12] [FL] XE-I HYBRID TP 1800CC 7AB ABS"/>
    <s v="2ZR2L12162"/>
    <s v="9BRBZ3BE0N4022792"/>
    <n v="9001145"/>
    <s v="TOYOTA"/>
    <s v="TOYOTA COROLLA "/>
    <n v="2.1752126443202978E-2"/>
    <n v="107400000"/>
    <s v="ALLIANZ"/>
    <s v="AUTOMOVIL"/>
    <s v="PARTICULAR"/>
    <s v="gopamalu@yahoo.es"/>
    <n v="29927895"/>
    <n v="2336178.38"/>
    <n v="1943175.11"/>
    <m/>
    <m/>
    <m/>
    <s v=""/>
    <s v=""/>
    <s v=""/>
    <m/>
    <m/>
    <m/>
    <n v="30042297"/>
    <n v="2324591.4700000002"/>
    <n v="1933438.21"/>
    <m/>
    <m/>
    <m/>
    <m/>
    <m/>
    <m/>
    <m/>
    <m/>
    <m/>
    <x v="0"/>
    <s v="COS"/>
  </r>
  <r>
    <n v="22805591"/>
    <n v="22805591"/>
    <s v="F"/>
    <s v="ANGELICA"/>
    <s v="MARIA"/>
    <s v="DAZA"/>
    <s v="CASTILLA"/>
    <d v="1980-02-20T00:00:00"/>
    <s v="LJK122"/>
    <n v="0"/>
    <s v="CARTAGENA"/>
    <n v="13"/>
    <s v="BOLIVAR"/>
    <m/>
    <n v="3043302643"/>
    <n v="0"/>
    <m/>
    <m/>
    <m/>
    <s v="08/10/2025"/>
    <n v="10"/>
    <n v="8"/>
    <n v="2023"/>
    <s v="TRACKER [2] PREMIER TP 1200CC T CT"/>
    <s v="L4H222695126"/>
    <s v="8AGEP76C0PR122421"/>
    <n v="1606249"/>
    <s v="CHEVROLET"/>
    <s v="CHEVROLET TRACKER "/>
    <n v="2.7758375149342891E-2"/>
    <n v="83700000"/>
    <s v="MAPFRE"/>
    <s v="CAMIONETAPASAJ"/>
    <s v="PARTICULAR"/>
    <s v="angiedacas@gmail.com"/>
    <n v="161799645"/>
    <n v="2323376"/>
    <n v="1932416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4243160"/>
    <n v="1094243160"/>
    <s v="M"/>
    <s v="LUIS"/>
    <s v="FELIPE"/>
    <s v="LATORRE"/>
    <s v="ACEVEDO"/>
    <d v="1987-06-18T00:00:00"/>
    <s v="NIO626"/>
    <n v="54518"/>
    <s v="PAMPLONA"/>
    <n v="54"/>
    <s v="NORTE DE SANTANDER"/>
    <m/>
    <n v="3214923782"/>
    <n v="0"/>
    <m/>
    <m/>
    <m/>
    <s v="27/10/2025"/>
    <n v="10"/>
    <n v="27"/>
    <n v="2024"/>
    <s v="3 [4] TOURING MHEV TP 2000CC 7AB"/>
    <s v="PE40778550"/>
    <s v="3MZBP2S7ARM202343"/>
    <n v="5601201"/>
    <s v="MAZDA"/>
    <s v="MAZDA 3 "/>
    <n v="2.5371302235179787E-2"/>
    <n v="102900000"/>
    <s v="MAPFRE"/>
    <s v="AUTOMOVIL"/>
    <s v="PARTICULAR"/>
    <s v="Luisfelipelatorreacevedo@gmail.com"/>
    <n v="161827315"/>
    <n v="2610707"/>
    <n v="2173871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6256564"/>
    <n v="1026256564"/>
    <s v="F"/>
    <s v="TATIANA"/>
    <s v="ANDREA"/>
    <s v="SAENZ"/>
    <s v="CORTES"/>
    <d v="1987-07-23T00:00:00"/>
    <s v="EPM242"/>
    <n v="0"/>
    <s v="BOGOTA"/>
    <n v="25"/>
    <s v="BOGOTA"/>
    <m/>
    <n v="3003103456"/>
    <n v="3166937944"/>
    <m/>
    <m/>
    <m/>
    <s v="25/10/2025"/>
    <n v="10"/>
    <n v="25"/>
    <n v="2019"/>
    <s v="XV [2] STYLE TP 2000CC 7AB"/>
    <s v="CE14521"/>
    <s v="JF1GT7LL5KG071806"/>
    <n v="8608084"/>
    <s v="SUBARU"/>
    <s v="SUBARU XV "/>
    <n v="1.9340539273153576E-2"/>
    <n v="85300000"/>
    <s v="MAPFRE"/>
    <s v="CAMPERO"/>
    <s v="PARTICULAR"/>
    <s v="tatiana9798@hotmail.com"/>
    <n v="161814913"/>
    <n v="1649748"/>
    <n v="1366343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59774"/>
    <n v="5159774"/>
    <s v="M"/>
    <s v="JOSE"/>
    <s v="ANTONIO"/>
    <s v="CAMPO"/>
    <s v="MARQUEZ"/>
    <d v="1954-06-16T00:00:00"/>
    <s v="JMR741"/>
    <n v="20621"/>
    <s v="LA PAZ"/>
    <n v="20"/>
    <s v="CESAR"/>
    <m/>
    <n v="3004763645"/>
    <n v="0"/>
    <m/>
    <m/>
    <m/>
    <s v="14/10/2026"/>
    <n v="10"/>
    <n v="14"/>
    <n v="2021"/>
    <s v="3 [4] TOURING TP 2000CC 7AB"/>
    <s v="PE40677774"/>
    <s v="3MZBP2S7AMM103727"/>
    <n v="5601183"/>
    <s v="MAZDA"/>
    <s v="MAZDA 3 "/>
    <n v="2.4200166171003717E-2"/>
    <n v="80700000"/>
    <s v="BOLIVAR"/>
    <s v="AUTOMOVIL"/>
    <s v="PARTICULAR"/>
    <s v="pepecampomar@hotmail.com"/>
    <n v="29929256"/>
    <n v="1952953.41"/>
    <n v="1621137.32"/>
    <m/>
    <m/>
    <m/>
    <s v=""/>
    <s v=""/>
    <s v=""/>
    <m/>
    <m/>
    <m/>
    <n v="30044905"/>
    <n v="5596426.1799999997"/>
    <n v="4682879.1399999997"/>
    <m/>
    <m/>
    <m/>
    <m/>
    <m/>
    <m/>
    <m/>
    <m/>
    <m/>
    <x v="1"/>
    <s v="COS"/>
  </r>
  <r>
    <n v="42128981"/>
    <n v="42128981"/>
    <s v="F"/>
    <s v="CATALINA"/>
    <n v="0"/>
    <s v="VILLALBA"/>
    <s v="SALAZAR"/>
    <d v="1978-06-19T00:00:00"/>
    <s v="GPY285"/>
    <n v="0"/>
    <s v="BOGOTA"/>
    <n v="25"/>
    <s v="BOGOTA"/>
    <m/>
    <n v="3002743399"/>
    <n v="0"/>
    <m/>
    <m/>
    <m/>
    <s v="11/10/2025"/>
    <n v="10"/>
    <n v="11"/>
    <n v="2020"/>
    <s v="TIVOLI SUPREME TP 1600CC 4X2 6"/>
    <n v="17391002174415"/>
    <s v="KPT20A1VSLP292079"/>
    <n v="8306058"/>
    <s v="SSANGYONG"/>
    <s v="SSANGYONG TIVOLI "/>
    <n v="2.2214576271186441E-2"/>
    <n v="64900000"/>
    <s v="SURAMERICANA"/>
    <s v="CAMIONETAPASAJ"/>
    <s v="PARTICULAR"/>
    <s v="catalinavillalba@hotmail.com"/>
    <n v="161815010"/>
    <n v="1441726"/>
    <n v="1191534.09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543628"/>
    <n v="98543628"/>
    <s v="M"/>
    <s v="HERNAN"/>
    <s v="DARIO"/>
    <s v="LONDOÃ‘O"/>
    <s v="GUTIERREZ"/>
    <d v="1968-05-14T00:00:00"/>
    <s v="LCX164"/>
    <n v="5001"/>
    <s v="MEDELLIN"/>
    <n v="5"/>
    <s v="ANTIOQUIA"/>
    <m/>
    <n v="3104411012"/>
    <n v="3215224342"/>
    <m/>
    <m/>
    <m/>
    <s v="23/10/2025"/>
    <n v="10"/>
    <n v="23"/>
    <n v="2023"/>
    <s v="DUSTER [2] INTENS MT 1600CC 4X2"/>
    <s v="J759Q119344"/>
    <s v="9FBHJD202PM281289"/>
    <n v="8006065"/>
    <s v="RENAULT"/>
    <s v="RENAULT DUSTER "/>
    <n v="2.6409096867167921E-2"/>
    <n v="79800000"/>
    <s v="SURAMERICANA"/>
    <s v="CAMIONETA PASAJEROS"/>
    <s v="PARTICULAR"/>
    <s v="vamayarojas@hotmail.com"/>
    <n v="29958430"/>
    <n v="2107445.9300000002"/>
    <n v="1750962.97"/>
    <m/>
    <m/>
    <m/>
    <s v=""/>
    <s v=""/>
    <s v=""/>
    <m/>
    <m/>
    <m/>
    <n v="30043181"/>
    <n v="7598000.71"/>
    <n v="6364874.5499999998"/>
    <m/>
    <m/>
    <m/>
    <m/>
    <m/>
    <m/>
    <m/>
    <m/>
    <m/>
    <x v="0"/>
    <s v="COS"/>
  </r>
  <r>
    <n v="30764884"/>
    <n v="30764884"/>
    <s v="F"/>
    <s v="DIANA"/>
    <s v="PATRICIA"/>
    <s v="CANOLES"/>
    <s v="CASTILLO"/>
    <d v="1971-09-02T00:00:00"/>
    <s v="EGM340"/>
    <n v="0"/>
    <s v="CARTAGENA"/>
    <n v="13"/>
    <s v="BOLIVAR"/>
    <m/>
    <n v="3153080819"/>
    <n v="3157144058"/>
    <m/>
    <m/>
    <m/>
    <s v="06/10/2025"/>
    <n v="10"/>
    <n v="6"/>
    <n v="2018"/>
    <s v="GOL [7] COMFORTLINE MT 1600CC R15"/>
    <s v="CFZS44775"/>
    <s v="9BWAB45U5JP017912"/>
    <n v="9201223"/>
    <s v="VOLKSWAGEN"/>
    <s v="VOLKSWAGEN GOL "/>
    <n v="3.4162826616915422E-2"/>
    <n v="40200000"/>
    <s v="HDI SEGUROS"/>
    <s v="AUTOMOVIL"/>
    <s v="PARTICULAR"/>
    <n v="0"/>
    <n v="29959957"/>
    <n v="1373345.63"/>
    <n v="1134071.96"/>
    <m/>
    <m/>
    <m/>
    <n v="29987445"/>
    <n v="1886896.68"/>
    <n v="1565627.46"/>
    <m/>
    <m/>
    <m/>
    <s v=""/>
    <s v=""/>
    <s v=""/>
    <m/>
    <m/>
    <m/>
    <m/>
    <m/>
    <m/>
    <m/>
    <m/>
    <m/>
    <x v="0"/>
    <s v="COS"/>
  </r>
  <r>
    <n v="72215388"/>
    <n v="72215388"/>
    <s v="M"/>
    <s v="FABIAN"/>
    <s v="JAIR"/>
    <s v="CONDE"/>
    <s v="FONSECA"/>
    <d v="1975-05-30T00:00:00"/>
    <s v="GJL792"/>
    <n v="0"/>
    <s v="BARRANQUILLA"/>
    <n v="8"/>
    <s v="ATLANTICO"/>
    <m/>
    <n v="3116694078"/>
    <n v="3114041411"/>
    <m/>
    <m/>
    <m/>
    <s v="04/10/2025"/>
    <n v="10"/>
    <n v="4"/>
    <n v="2020"/>
    <s v="CAPTUR ZEN MT 2000CC"/>
    <s v="F4RE412C170118"/>
    <s v="93YRHACA2LJ024978"/>
    <n v="8006055"/>
    <s v="RENAULT"/>
    <s v="RENAULT CAPTUR "/>
    <n v="3.5190422698412695E-2"/>
    <n v="63000000"/>
    <s v="MAPFRE"/>
    <s v="CAMIONETA PASAJEROS"/>
    <s v="PARTICULAR"/>
    <s v="elcondef@hotmail.com"/>
    <n v="29957163"/>
    <n v="2216996.63"/>
    <n v="1843022.38"/>
    <m/>
    <m/>
    <m/>
    <n v="29984601"/>
    <n v="1542365.58"/>
    <n v="1276105.53"/>
    <m/>
    <m/>
    <m/>
    <s v=""/>
    <s v=""/>
    <s v=""/>
    <m/>
    <m/>
    <m/>
    <m/>
    <m/>
    <m/>
    <m/>
    <m/>
    <m/>
    <x v="0"/>
    <s v="COS"/>
  </r>
  <r>
    <n v="72358267"/>
    <n v="72358267"/>
    <s v="M"/>
    <s v="RAFAEL"/>
    <s v="ALBERTO"/>
    <s v="HASSELBRINCK"/>
    <s v="ANDRADE"/>
    <d v="1985-11-06T00:00:00"/>
    <s v="KQS798"/>
    <n v="0"/>
    <s v="BARRANQUILLA"/>
    <n v="8"/>
    <s v="ATLANTICO"/>
    <m/>
    <n v="3014520181"/>
    <n v="0"/>
    <m/>
    <m/>
    <m/>
    <s v="06/10/2025"/>
    <n v="10"/>
    <n v="6"/>
    <n v="2022"/>
    <s v="VIRTUS COMFORTLINE TP 1600CC 4AB ABS R1"/>
    <s v="CWS131626"/>
    <s v="9BWDL5BZ2NP018893"/>
    <n v="9201256"/>
    <s v="VOLKSWAGEN"/>
    <s v="VOLKSWAGEN VIRTUS "/>
    <n v="3.7560510999999998E-2"/>
    <n v="70000000"/>
    <s v="PREVISORA"/>
    <s v="AUTOMOVIL"/>
    <s v="PARTICULAR"/>
    <s v="rafa685@hotmail.com"/>
    <n v="29957947"/>
    <n v="2629235.77"/>
    <n v="2189441.8199999998"/>
    <m/>
    <m/>
    <m/>
    <s v=""/>
    <s v=""/>
    <s v=""/>
    <m/>
    <m/>
    <m/>
    <n v="30042339"/>
    <n v="2153779.62"/>
    <n v="1789898.84"/>
    <m/>
    <m/>
    <m/>
    <m/>
    <m/>
    <m/>
    <m/>
    <m/>
    <m/>
    <x v="0"/>
    <s v="COS"/>
  </r>
  <r>
    <n v="33365748"/>
    <n v="33365748"/>
    <s v="F"/>
    <s v="YUDI"/>
    <s v="EMILSEN"/>
    <s v="JEREZ"/>
    <s v="SIERRA"/>
    <d v="1981-01-26T00:00:00"/>
    <s v="LKM805"/>
    <n v="15001"/>
    <s v="TUNJA"/>
    <n v="15"/>
    <s v="BOYACA"/>
    <m/>
    <n v="3115224269"/>
    <n v="0"/>
    <m/>
    <m/>
    <m/>
    <s v="06/10/2025"/>
    <n v="10"/>
    <n v="6"/>
    <n v="2023"/>
    <s v="KWID [FL] INTENS MT 1000CC 12V 4AB AB"/>
    <s v="B4DA426Q014271"/>
    <s v="93YRBB00XPJ368624"/>
    <n v="8001215"/>
    <s v="RENAULT"/>
    <s v="RENAULT KWID "/>
    <n v="3.8243002102803736E-2"/>
    <n v="42800000"/>
    <s v="MAPFRE"/>
    <s v="AUTOMOVIL"/>
    <s v="PARTICULAR"/>
    <s v="yudijcg@yahoo.es"/>
    <n v="29972681"/>
    <n v="1636800.49"/>
    <n v="1355462.6"/>
    <m/>
    <m/>
    <m/>
    <n v="30012471"/>
    <n v="1516593.89"/>
    <n v="1254448.6499999999"/>
    <m/>
    <m/>
    <m/>
    <s v=""/>
    <s v=""/>
    <s v=""/>
    <m/>
    <m/>
    <m/>
    <m/>
    <m/>
    <m/>
    <m/>
    <m/>
    <m/>
    <x v="0"/>
    <s v="COS"/>
  </r>
  <r>
    <n v="13804604"/>
    <n v="13804604"/>
    <s v="M"/>
    <s v="JAIME"/>
    <n v="0"/>
    <s v="CALVETE"/>
    <s v="SERRANO"/>
    <d v="1948-07-18T00:00:00"/>
    <s v="KTX977"/>
    <n v="5001"/>
    <s v="MEDELLIN"/>
    <n v="5"/>
    <s v="ANTIOQUIA"/>
    <m/>
    <n v="3183890359"/>
    <n v="3214908868"/>
    <m/>
    <m/>
    <m/>
    <s v="09/10/2025"/>
    <n v="10"/>
    <n v="9"/>
    <n v="2022"/>
    <s v="PICANTO [3] VIBRANT AT 1250CC 2AB ABS AA"/>
    <s v="G4LAKP123800"/>
    <s v="KNAB2512BNT860555"/>
    <n v="4601252"/>
    <s v="KIA"/>
    <s v="KIA PICANTO "/>
    <n v="4.8040138400000001E-2"/>
    <n v="50000000"/>
    <s v="SURAMERICANA"/>
    <s v="AUTOMOVIL"/>
    <s v="PARTICULAR"/>
    <s v="calveteserrano@gmail.com"/>
    <n v="29971183"/>
    <n v="2402006.92"/>
    <n v="1998493.21"/>
    <m/>
    <m/>
    <m/>
    <n v="30010974"/>
    <n v="1743353.77"/>
    <n v="1445003.17"/>
    <m/>
    <m/>
    <m/>
    <s v=""/>
    <s v=""/>
    <s v=""/>
    <m/>
    <m/>
    <m/>
    <m/>
    <m/>
    <m/>
    <m/>
    <m/>
    <m/>
    <x v="0"/>
    <s v="COS"/>
  </r>
  <r>
    <n v="19311145"/>
    <n v="19311145"/>
    <s v="M"/>
    <s v="JOSE"/>
    <s v="LUIS"/>
    <s v="FLOREZ"/>
    <s v="MOLINA"/>
    <d v="1957-11-10T00:00:00"/>
    <s v="EPS603"/>
    <n v="0"/>
    <s v="CARTAGENA"/>
    <n v="13"/>
    <s v="BOLIVAR"/>
    <m/>
    <n v="3103644682"/>
    <n v="0"/>
    <m/>
    <m/>
    <m/>
    <s v="12/10/2026"/>
    <n v="10"/>
    <n v="12"/>
    <n v="2018"/>
    <s v="FORTUNER [2] 2.7L STREET TP 2700CC 4X2 EURO I"/>
    <s v="2TRA423559"/>
    <s v="8AJCX8GS6J0692828"/>
    <n v="9006160"/>
    <s v="TOYOTA"/>
    <s v="TOYOTA FORTUNER "/>
    <n v="1.4656984031791907E-2"/>
    <n v="138400000"/>
    <s v="BOLIVAR"/>
    <s v="CAMIONETA PASAJEROS"/>
    <s v="PARTICULAR"/>
    <n v="0"/>
    <n v="29928993"/>
    <n v="2028526.59"/>
    <n v="1684644.19"/>
    <m/>
    <m/>
    <m/>
    <s v=""/>
    <s v=""/>
    <s v=""/>
    <m/>
    <m/>
    <m/>
    <n v="30044443"/>
    <n v="1764384.37"/>
    <n v="1462675.94"/>
    <m/>
    <m/>
    <m/>
    <m/>
    <m/>
    <m/>
    <m/>
    <m/>
    <m/>
    <x v="2"/>
    <s v="COS"/>
  </r>
  <r>
    <n v="27736893"/>
    <n v="27736893"/>
    <s v="F"/>
    <s v="NEYFE"/>
    <s v="STELLA"/>
    <s v="VELASCO"/>
    <s v="GUIZA"/>
    <d v="1961-09-08T00:00:00"/>
    <s v="HHQ319"/>
    <n v="68276"/>
    <s v="FLORIDABLANCA"/>
    <n v="68"/>
    <s v="SANTANDER"/>
    <m/>
    <n v="3005575264"/>
    <n v="0"/>
    <m/>
    <m/>
    <m/>
    <s v="13/10/2025"/>
    <n v="10"/>
    <n v="13"/>
    <n v="2016"/>
    <s v="TRACKER LT TP 1800CC CT"/>
    <s v="CGL902664"/>
    <s v="3GNCJ8EE9GL902664"/>
    <n v="1606224"/>
    <s v="CHEVROLET"/>
    <s v="CHEVROLET TRACKER "/>
    <n v="3.2783638443935927E-2"/>
    <n v="43700000"/>
    <s v="SURAMERICANA"/>
    <s v="CAMIONETAPASAJ"/>
    <s v="PARTICULAR"/>
    <s v="esteegu@gmail.com"/>
    <n v="161816236"/>
    <n v="1432645"/>
    <n v="1183903.09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89916"/>
    <n v="19389916"/>
    <s v="M"/>
    <s v="ANTONIO"/>
    <s v="LUIS"/>
    <s v="NEJIA"/>
    <s v="PIÃ‘EROS"/>
    <d v="1899-12-30T00:00:00"/>
    <s v="HTL072"/>
    <n v="0"/>
    <s v="BOGOTA"/>
    <n v="25"/>
    <s v="BOGOTA"/>
    <m/>
    <n v="3132672604"/>
    <n v="3102393483"/>
    <m/>
    <m/>
    <m/>
    <s v="13/10/2025"/>
    <n v="10"/>
    <n v="13"/>
    <n v="2013"/>
    <s v="X TRAIL S BASICA AT 2500CC FE"/>
    <s v="QR25582944B"/>
    <s v="JN8TBNT30Z0001987"/>
    <n v="6408038"/>
    <s v="NISSAN"/>
    <s v="NISSAN X "/>
    <n v="2.1967414104882458E-2"/>
    <n v="55300000"/>
    <s v="MAPFRE"/>
    <s v="CAMPERO"/>
    <s v="PARTICULAR"/>
    <s v="mejiaantonio23@gmail.com"/>
    <n v="161788810"/>
    <n v="1214798"/>
    <n v="1000838.93"/>
    <m/>
    <m/>
    <m/>
    <s v=""/>
    <s v=""/>
    <s v=""/>
    <m/>
    <m/>
    <m/>
    <s v=""/>
    <s v=""/>
    <s v=""/>
    <m/>
    <m/>
    <m/>
    <m/>
    <m/>
    <m/>
    <m/>
    <m/>
    <m/>
    <x v="1"/>
    <s v="COS"/>
  </r>
  <r>
    <n v="25436461"/>
    <n v="25436461"/>
    <s v="F"/>
    <s v="MARTHA"/>
    <s v="BERSY"/>
    <s v="MONTAÃ‘O"/>
    <s v="CAMPIÃ‘O"/>
    <d v="1969-02-28T00:00:00"/>
    <s v="KQL225"/>
    <n v="76001"/>
    <s v="CALI"/>
    <n v="76"/>
    <s v="VALLE DEL CAUCA"/>
    <m/>
    <n v="3148061815"/>
    <n v="0"/>
    <m/>
    <m/>
    <m/>
    <s v="20/10/2025"/>
    <n v="10"/>
    <n v="20"/>
    <n v="2022"/>
    <s v="VERSA [2] SENSE MT 1600CC RIN 1"/>
    <s v="HR16379908V"/>
    <s v="3N1CN8AE7ZL109162"/>
    <n v="6401247"/>
    <s v="NISSAN"/>
    <s v="NISSAN VERSA "/>
    <n v="3.8162246621621619E-2"/>
    <n v="59200000"/>
    <s v="HDI-LIBERTY"/>
    <s v="AUTOMOVIL"/>
    <s v="PARTICULAR"/>
    <n v="0"/>
    <n v="161886236"/>
    <n v="2259205"/>
    <n v="1878491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75699"/>
    <n v="45475699"/>
    <s v="F"/>
    <s v="LILIANA"/>
    <s v="EDITH"/>
    <s v="RODRIGUEZ"/>
    <s v="BERDUGO"/>
    <d v="1967-03-30T00:00:00"/>
    <s v="KFR139"/>
    <n v="0"/>
    <s v="CARTAGENA"/>
    <n v="13"/>
    <s v="BOLIVAR"/>
    <m/>
    <n v="3235899243"/>
    <n v="0"/>
    <m/>
    <m/>
    <m/>
    <s v="11/10/2025"/>
    <n v="10"/>
    <n v="11"/>
    <n v="2010"/>
    <s v="X TRAIL S BASICA MT 2200CC TD"/>
    <s v="YD22280525A"/>
    <s v="JN1TENT30Z0150901"/>
    <n v="6408100"/>
    <s v="NISSAN"/>
    <s v="NISSAN X "/>
    <n v="2.8597444444444446E-2"/>
    <n v="45000000"/>
    <s v="MAPFRE"/>
    <s v="CAMPERO"/>
    <s v="PARTICULAR"/>
    <s v="liber30@hotmail.com"/>
    <n v="161807569"/>
    <n v="1286885"/>
    <n v="1061416.07"/>
    <m/>
    <m/>
    <m/>
    <s v=""/>
    <s v=""/>
    <s v=""/>
    <m/>
    <m/>
    <m/>
    <s v=""/>
    <s v=""/>
    <s v=""/>
    <m/>
    <m/>
    <m/>
    <m/>
    <m/>
    <m/>
    <m/>
    <m/>
    <m/>
    <x v="1"/>
    <s v="COS"/>
  </r>
  <r>
    <n v="67039505"/>
    <n v="67039505"/>
    <s v="F"/>
    <s v="GINA"/>
    <s v="MARCELA"/>
    <s v="MUNOZ"/>
    <s v="BONILLA"/>
    <d v="1985-09-02T00:00:00"/>
    <s v="NXU532"/>
    <n v="76001"/>
    <s v="CALI"/>
    <n v="76"/>
    <s v="VALLE DEL CAUCA"/>
    <m/>
    <n v="3172310589"/>
    <n v="0"/>
    <m/>
    <m/>
    <m/>
    <s v="10/10/2025"/>
    <n v="10"/>
    <n v="10"/>
    <n v="2025"/>
    <s v="SANDERO [2] [FL ZEN MT 1600CC 16V A"/>
    <s v="J759Q306182"/>
    <s v="9FB5SR0E1SM073148"/>
    <n v="8001207"/>
    <s v="RENAULT"/>
    <s v="RENAULT SANDERO "/>
    <n v="4.2266091772151897E-2"/>
    <n v="63200000"/>
    <s v="ALLIANZ"/>
    <s v="AUTOMOVIL"/>
    <s v="PARTICULAR"/>
    <s v="ginamarcela1985@gmail.com"/>
    <n v="161891402"/>
    <n v="2671217"/>
    <n v="2224720.4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86324"/>
    <n v="32486324"/>
    <s v="F"/>
    <s v="MARGARITA"/>
    <s v="MARIA"/>
    <s v="RESTREPO"/>
    <s v="FRANCO"/>
    <d v="1952-08-19T00:00:00"/>
    <s v="LTP617"/>
    <n v="5001"/>
    <s v="MEDELLIN"/>
    <n v="5"/>
    <s v="ANTIOQUIA"/>
    <m/>
    <n v="3233077274"/>
    <n v="3137336869"/>
    <m/>
    <m/>
    <m/>
    <s v="05/10/2025"/>
    <n v="10"/>
    <n v="5"/>
    <n v="2023"/>
    <s v="COROLLA CROSS SE-G HYBRID TP 1800CC 7AB 4X2 CT"/>
    <s v="2ZR2S35955"/>
    <s v="9BRKZAAG1P0647588"/>
    <n v="9006179"/>
    <s v="TOYOTA"/>
    <s v="TOYOTA COROLLA "/>
    <n v="2.3240020941558442E-2"/>
    <n v="123200000"/>
    <s v="SURAMERICANA"/>
    <s v="CAMIONETA PASAJEROS"/>
    <s v="PARTICULAR"/>
    <s v="monarestrepof@hotmail.com"/>
    <n v="29969324"/>
    <n v="2863170.58"/>
    <n v="2386025.7000000002"/>
    <m/>
    <m/>
    <m/>
    <s v=""/>
    <s v=""/>
    <s v=""/>
    <m/>
    <m/>
    <m/>
    <n v="30151446"/>
    <n v="3576480.29"/>
    <n v="2985445.62"/>
    <m/>
    <m/>
    <m/>
    <m/>
    <m/>
    <m/>
    <m/>
    <m/>
    <m/>
    <x v="0"/>
    <s v="COS"/>
  </r>
  <r>
    <n v="43721746"/>
    <n v="43721746"/>
    <s v="F"/>
    <s v="ANGELA"/>
    <s v="MARIA"/>
    <s v="TOBON"/>
    <s v="PATIÃ‘O"/>
    <d v="1969-07-22T00:00:00"/>
    <s v="JOT290"/>
    <n v="5266"/>
    <s v="ENVIGADO"/>
    <n v="5"/>
    <s v="ANTIOQUIA"/>
    <m/>
    <n v="3128607885"/>
    <n v="0"/>
    <m/>
    <m/>
    <m/>
    <s v="21/10/2025"/>
    <n v="10"/>
    <n v="21"/>
    <n v="2021"/>
    <s v="RIO VIBRANT TP 1400CC 4P"/>
    <s v="G4LCLE702315"/>
    <s v="3KPA341ABME320671"/>
    <n v="4601263"/>
    <s v="KIA"/>
    <s v="KIA RIO "/>
    <n v="3.0800837609841827E-2"/>
    <n v="56900000"/>
    <s v="SURAMERICANA"/>
    <s v="AUTOMOVIL"/>
    <s v="PARTICULAR"/>
    <s v="angelatobon@cintalast.com.co"/>
    <n v="29926004"/>
    <n v="1752567.66"/>
    <n v="1452745.93"/>
    <m/>
    <m/>
    <m/>
    <n v="29991213"/>
    <n v="3541188.29"/>
    <n v="2955788.48"/>
    <m/>
    <m/>
    <m/>
    <s v=""/>
    <s v=""/>
    <s v=""/>
    <m/>
    <m/>
    <m/>
    <m/>
    <m/>
    <m/>
    <m/>
    <m/>
    <m/>
    <x v="0"/>
    <s v="COS"/>
  </r>
  <r>
    <n v="72186843"/>
    <n v="72186843"/>
    <s v="M"/>
    <s v="LUIS"/>
    <s v="FERNANDO"/>
    <s v="YOLY"/>
    <s v="GUZMAN"/>
    <d v="1972-10-12T00:00:00"/>
    <s v="KQS853"/>
    <n v="0"/>
    <s v="BARRANQUILLA"/>
    <n v="8"/>
    <s v="ATLANTICO"/>
    <m/>
    <n v="3114397212"/>
    <n v="0"/>
    <m/>
    <m/>
    <m/>
    <s v="14/10/2026"/>
    <n v="10"/>
    <n v="14"/>
    <n v="2022"/>
    <s v="S-CROSS GL 2WD MT 1600CC 2AB A"/>
    <s v="M16A2379341"/>
    <s v="TSMYA22S6NM839159"/>
    <n v="8806016"/>
    <s v="SUZUKI"/>
    <s v="SUZUKI S-CROSS "/>
    <n v="3.5312051649928261E-2"/>
    <n v="69700000"/>
    <s v="BOLIVAR"/>
    <s v="CAMIONETAPASAJ"/>
    <s v="PARTICULAR"/>
    <s v="luisyoly@hotmail.com"/>
    <n v="161806131"/>
    <n v="2461250"/>
    <n v="2048277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728320"/>
    <n v="1098728320"/>
    <s v="F"/>
    <s v="KATRINA"/>
    <s v="MICHELL"/>
    <s v="RIVERA"/>
    <s v="ARIZA"/>
    <d v="1992-10-16T00:00:00"/>
    <s v="KMW650"/>
    <n v="20001"/>
    <s v="VALLEDUPAR"/>
    <n v="20"/>
    <s v="CESAR"/>
    <m/>
    <n v="3108931707"/>
    <n v="3106993917"/>
    <m/>
    <m/>
    <m/>
    <s v="07/10/2025"/>
    <n v="10"/>
    <n v="7"/>
    <n v="2022"/>
    <s v="CX5 [2] TOURING TP 2000CC 6AB R"/>
    <s v="PE31697406"/>
    <s v="JM7KF2W7AN0684872"/>
    <n v="5606086"/>
    <s v="MAZDA"/>
    <s v="MAZDA CX5 "/>
    <n v="3.0129686660698297E-2"/>
    <n v="111700000"/>
    <s v="EQUIDAD"/>
    <s v="CAMIONETAPASAJ"/>
    <s v="PARTICULAR"/>
    <s v="michellrivera@hotmail.com"/>
    <n v="161912882"/>
    <n v="3365486"/>
    <n v="2808139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193458"/>
    <n v="73193458"/>
    <s v="M"/>
    <s v="HANSEL"/>
    <s v="ENRIQUE"/>
    <s v="MARTELO"/>
    <s v="PASTORIZO"/>
    <d v="1982-11-12T00:00:00"/>
    <s v="JHV625"/>
    <n v="0"/>
    <s v="CARTAGENA"/>
    <n v="13"/>
    <s v="BOLIVAR"/>
    <m/>
    <n v="3014566839"/>
    <n v="3014566834"/>
    <m/>
    <m/>
    <m/>
    <s v="26/10/2025"/>
    <n v="10"/>
    <n v="26"/>
    <n v="2017"/>
    <s v="SPORTAGE [4] VIBRANT TP 2000CC 2AB A"/>
    <s v="G4NAGH874033"/>
    <s v="KNAPN81ABH7116977"/>
    <n v="4606100"/>
    <s v="KIA"/>
    <s v="KIA SPORTAGE "/>
    <n v="3.8126956521739128E-2"/>
    <n v="82800000"/>
    <s v="SURAMERICANA"/>
    <s v="CAMIONETAPASAJ"/>
    <s v="PARTICULAR"/>
    <s v="hansel.martelo@gmail.com"/>
    <n v="161806457"/>
    <n v="3156912"/>
    <n v="2632867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782018"/>
    <n v="32782018"/>
    <s v="F"/>
    <s v="MONICA"/>
    <s v="PATRICIA"/>
    <s v="DE LA HOZ"/>
    <s v="SILVA"/>
    <d v="1974-05-24T00:00:00"/>
    <s v="JPO760"/>
    <n v="0"/>
    <s v="BARRANQUILLA"/>
    <n v="8"/>
    <s v="ATLANTICO"/>
    <m/>
    <n v="3017264660"/>
    <n v="3106316683"/>
    <m/>
    <m/>
    <m/>
    <s v="10/10/2025"/>
    <n v="10"/>
    <n v="10"/>
    <n v="2022"/>
    <s v="DUSTER [2] ZEN + TP 1300CC T 4X2"/>
    <s v="A452D000454"/>
    <s v="9FBHJD204NM852441"/>
    <n v="8006064"/>
    <s v="RENAULT"/>
    <s v="RENAULT DUSTER "/>
    <n v="2.1363812580231064E-2"/>
    <n v="77900000"/>
    <s v="HDI-LIBERTY"/>
    <s v="CAMIONETAPASAJ"/>
    <s v="PARTICULAR"/>
    <s v="mdelahoz018@hotmail.com"/>
    <n v="161807103"/>
    <n v="1664241"/>
    <n v="1378521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678243"/>
    <n v="43678243"/>
    <s v="F"/>
    <s v="SOR"/>
    <s v="PATRICIA"/>
    <s v="ARREDONDO"/>
    <s v="CARMONA"/>
    <d v="1970-04-15T00:00:00"/>
    <s v="DLY578"/>
    <n v="5266"/>
    <s v="ENVIGADO"/>
    <n v="5"/>
    <s v="ANTIOQUIA"/>
    <m/>
    <n v="3174422844"/>
    <n v="3174522844"/>
    <m/>
    <m/>
    <m/>
    <s v="17/10/2025"/>
    <n v="10"/>
    <n v="17"/>
    <n v="2012"/>
    <s v="NAVARA HIGH LUJO AT 2500CC 4X4 TD"/>
    <s v="YD25377483T"/>
    <s v="MNTVCUD40Z0042247"/>
    <n v="6421043"/>
    <s v="NISSAN"/>
    <s v="NISSAN NAVARA "/>
    <n v="2.9528140463917527E-2"/>
    <n v="77600000"/>
    <s v="SURAMERICANA"/>
    <s v="PICKUP DOBLE CABINA"/>
    <s v="PARTICULAR"/>
    <n v="0"/>
    <n v="29976856"/>
    <n v="2291383.7000000002"/>
    <n v="1905532.52"/>
    <m/>
    <m/>
    <m/>
    <s v=""/>
    <s v=""/>
    <s v=""/>
    <m/>
    <m/>
    <m/>
    <n v="30159057"/>
    <n v="16621975.68"/>
    <n v="13948046.789999999"/>
    <m/>
    <m/>
    <m/>
    <m/>
    <m/>
    <m/>
    <m/>
    <m/>
    <m/>
    <x v="0"/>
    <s v="COS"/>
  </r>
  <r>
    <n v="13171468"/>
    <n v="13171468"/>
    <s v="M"/>
    <s v="DANIEL"/>
    <n v="0"/>
    <s v="VELASQUEZ"/>
    <n v="0"/>
    <d v="1964-08-19T00:00:00"/>
    <s v="GWY735"/>
    <n v="5001"/>
    <s v="MEDELLIN"/>
    <n v="5"/>
    <s v="ANTIOQUIA"/>
    <m/>
    <n v="3104997696"/>
    <n v="3108238238"/>
    <m/>
    <m/>
    <m/>
    <s v="08/10/2026"/>
    <n v="10"/>
    <n v="8"/>
    <n v="2020"/>
    <s v="RANGER [5] [FL] XLS MT 3200CC TD 4X"/>
    <s v="SA2QLJ160755"/>
    <s v="8AFAR23L2LJ160755"/>
    <n v="3021079"/>
    <s v="FORD"/>
    <s v="FORD RANGER "/>
    <n v="2.7309020746887968E-2"/>
    <n v="120500000"/>
    <s v="SURAMERICANA"/>
    <s v="PICKUPDOBLECAB"/>
    <s v="PARTICULAR"/>
    <s v="daniel.metsantander@hotmail.com"/>
    <n v="161808381"/>
    <n v="3290737"/>
    <n v="2745324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79262"/>
    <n v="3179262"/>
    <s v="M"/>
    <s v="MARCO"/>
    <s v="AURELIO"/>
    <s v="REYES"/>
    <s v="GONZALEZ"/>
    <d v="1959-08-09T00:00:00"/>
    <s v="NUZ949"/>
    <n v="0"/>
    <s v="BOGOTA"/>
    <n v="25"/>
    <s v="BOGOTA"/>
    <m/>
    <n v="3125861900"/>
    <n v="0"/>
    <m/>
    <m/>
    <m/>
    <s v="03/10/2025"/>
    <n v="10"/>
    <n v="3"/>
    <n v="2025"/>
    <s v="KARDIAN PREMIERE AT 1000CC 6AB 1"/>
    <s v="H5DE472Q001588"/>
    <s v="93YRJF000SJ957880"/>
    <n v="8006094"/>
    <s v="RENAULT"/>
    <s v="RENAULT KARDIAN "/>
    <n v="1.2930204278074868E-2"/>
    <n v="93500000"/>
    <s v="MAPFRE"/>
    <s v="CAMIONETA PASAJEROS"/>
    <s v="PARTICULAR"/>
    <s v="d3ivycdlm@hotmail.com"/>
    <n v="29972965"/>
    <n v="1208974.1000000001"/>
    <n v="995944.62"/>
    <m/>
    <m/>
    <m/>
    <s v=""/>
    <s v=""/>
    <s v=""/>
    <m/>
    <m/>
    <m/>
    <n v="30155119"/>
    <n v="1384155.09"/>
    <n v="1143155.54"/>
    <m/>
    <m/>
    <m/>
    <m/>
    <m/>
    <m/>
    <m/>
    <m/>
    <m/>
    <x v="2"/>
    <s v="COS"/>
  </r>
  <r>
    <n v="79263334"/>
    <n v="79263334"/>
    <s v="M"/>
    <s v="JOSE"/>
    <n v="0"/>
    <s v="GARCIA"/>
    <n v="0"/>
    <d v="1962-07-20T00:00:00"/>
    <s v="GPN056"/>
    <n v="0"/>
    <s v="BOGOTA"/>
    <n v="25"/>
    <s v="BOGOTA"/>
    <m/>
    <n v="3173648975"/>
    <n v="3115937014"/>
    <m/>
    <m/>
    <m/>
    <s v="29/10/2025"/>
    <n v="10"/>
    <n v="29"/>
    <n v="2020"/>
    <s v="C 200 [W205] CGI EXCL TP 2000CC T"/>
    <n v="26492030130126"/>
    <s v="WDD2050801F925516"/>
    <n v="5801286"/>
    <s v="MERCEDES BENZ"/>
    <s v="MERCEDES BENZ C "/>
    <n v="3.2839457504520796E-2"/>
    <n v="110600000"/>
    <s v="SBS"/>
    <s v="AUTOMOVIL"/>
    <s v="PARTICULAR"/>
    <s v="jhgb231104@gmail.com"/>
    <n v="161815154"/>
    <n v="3632044"/>
    <n v="3032137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96760"/>
    <n v="75096760"/>
    <s v="M"/>
    <s v="PAULO"/>
    <n v="0"/>
    <s v="ARIAS"/>
    <n v="0"/>
    <d v="1980-12-15T00:00:00"/>
    <s v="PFN880"/>
    <n v="0"/>
    <s v="CHINCHINA"/>
    <n v="17"/>
    <s v="CALDAS"/>
    <m/>
    <n v="3164052445"/>
    <n v="3138575637"/>
    <m/>
    <m/>
    <m/>
    <s v="12/10/2026"/>
    <n v="10"/>
    <n v="12"/>
    <n v="2010"/>
    <s v="GRAND VITARA [3 SZ MT 2000CC 5P 4X"/>
    <s v="J20A677562"/>
    <s v="8LDCK1358A0023426"/>
    <n v="8808023"/>
    <s v="SUZUKI"/>
    <s v="SUZUKI GRAND "/>
    <n v="3.5550769230769233E-2"/>
    <n v="36400000"/>
    <s v="BOLIVAR"/>
    <s v="CAMPERO"/>
    <s v="PARTICULAR"/>
    <s v="palearias@hotmail.com"/>
    <n v="161811029"/>
    <n v="1294048"/>
    <n v="1067435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5695944"/>
    <n v="65695944"/>
    <s v="F"/>
    <s v="ELOISA"/>
    <n v="0"/>
    <s v="MURILLO"/>
    <s v="QUIJANO"/>
    <d v="1966-11-03T00:00:00"/>
    <s v="FPT546"/>
    <n v="0"/>
    <s v="BOGOTA"/>
    <n v="25"/>
    <s v="BOGOTA"/>
    <m/>
    <n v="3132285654"/>
    <n v="0"/>
    <m/>
    <m/>
    <m/>
    <s v="31/10/2025"/>
    <n v="10"/>
    <n v="31"/>
    <n v="2019"/>
    <s v="VITARA GL MT 1600CC 2AB A"/>
    <s v="M16A2279748"/>
    <s v="TSMYD21SXKM517256"/>
    <n v="8806019"/>
    <s v="SUZUKI"/>
    <s v="SUZUKI VITARA "/>
    <n v="3.6109476923076922E-2"/>
    <n v="65000000"/>
    <s v="MAPFRE"/>
    <s v="CAMIONETAPASAJ"/>
    <s v="PARTICULAR"/>
    <s v="eloisamurillo01@gmail.com"/>
    <n v="161916460"/>
    <n v="2347116"/>
    <n v="1952366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220075"/>
    <n v="71220075"/>
    <s v="M"/>
    <s v="CARLOS"/>
    <s v="ANDRES"/>
    <s v="MARIN"/>
    <s v="MEJIA"/>
    <d v="1979-12-08T00:00:00"/>
    <s v="GEX130"/>
    <n v="5266"/>
    <s v="ENVIGADO"/>
    <n v="5"/>
    <s v="ANTIOQUIA"/>
    <m/>
    <n v="3002725767"/>
    <n v="3217997944"/>
    <m/>
    <m/>
    <m/>
    <s v="03/10/2025"/>
    <n v="10"/>
    <n v="3"/>
    <n v="2020"/>
    <s v="CX5 [2] GRAND TOURING TP 2500CC 6AB R"/>
    <s v="PY10514644"/>
    <s v="JM7KF4WLAL0321308"/>
    <n v="5606088"/>
    <s v="MAZDA"/>
    <s v="MAZDA CX5 "/>
    <n v="3.3347166212534057E-2"/>
    <n v="110100000"/>
    <s v="BOLIVAR"/>
    <s v="CAMIONETAPASAJ"/>
    <s v="PARTICULAR"/>
    <s v="carlosudea@gmail.com"/>
    <n v="161814393"/>
    <n v="3671523"/>
    <n v="3065313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64480"/>
    <n v="79964480"/>
    <s v="M"/>
    <s v="YESID"/>
    <s v="CAMILO"/>
    <s v="LUENGAS"/>
    <s v="CARRILLO"/>
    <d v="1978-01-06T00:00:00"/>
    <s v="NIP503"/>
    <n v="0"/>
    <s v="BOGOTA"/>
    <n v="25"/>
    <s v="BOGOTA"/>
    <m/>
    <n v="3002684297"/>
    <n v="3214298884"/>
    <m/>
    <m/>
    <m/>
    <s v="31/10/2025"/>
    <n v="10"/>
    <n v="31"/>
    <n v="2023"/>
    <s v="ESCAPE [4] ACTIVE ECOBOOST AT 1500CC T 4X2"/>
    <s v="PUA47211"/>
    <s v="1FMCU0GN2PUA47211"/>
    <n v="3006156"/>
    <s v="FORD"/>
    <s v="FORD ESCAPE "/>
    <n v="1.162225855513308E-2"/>
    <n v="131500000"/>
    <s v="EQUIDAD"/>
    <s v="CAMIONETAPASAJ"/>
    <s v="PARTICULAR"/>
    <s v="camiloluengas@gmail.com"/>
    <n v="161816044"/>
    <n v="1528327"/>
    <n v="1264308.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31713101"/>
    <n v="31713101"/>
    <s v="F"/>
    <s v="YEIMI"/>
    <s v="MARLOVI"/>
    <s v="MEDINA"/>
    <s v="MONTILLA"/>
    <d v="1982-12-08T00:00:00"/>
    <s v="KQL201"/>
    <n v="76001"/>
    <s v="CALI"/>
    <n v="76"/>
    <s v="VALLE DEL CAUCA"/>
    <m/>
    <n v="3185379980"/>
    <n v="3024788558"/>
    <m/>
    <m/>
    <m/>
    <s v="12/10/2025"/>
    <n v="10"/>
    <n v="12"/>
    <n v="2022"/>
    <s v="DUSTER [2] INTENS TP 1300CC T 4X2"/>
    <s v="A452D003854"/>
    <s v="9FBHJD203NM085486"/>
    <n v="8006066"/>
    <s v="RENAULT"/>
    <s v="RENAULT DUSTER "/>
    <n v="3.5501233418367348E-2"/>
    <n v="78400000"/>
    <s v="EQUIDAD"/>
    <s v="CAMIONETA PASAJEROS"/>
    <s v="PARTICULAR"/>
    <s v="yeimarmedina@gmail.com"/>
    <n v="29972436"/>
    <n v="2783296.7"/>
    <n v="2318904.79"/>
    <m/>
    <m/>
    <m/>
    <s v=""/>
    <s v=""/>
    <s v=""/>
    <m/>
    <m/>
    <m/>
    <n v="30154604"/>
    <n v="4107923.39"/>
    <n v="3432036.46"/>
    <m/>
    <m/>
    <m/>
    <m/>
    <m/>
    <m/>
    <m/>
    <m/>
    <m/>
    <x v="0"/>
    <s v="COS"/>
  </r>
  <r>
    <n v="21178792"/>
    <n v="21178792"/>
    <s v="F"/>
    <s v="MARIA"/>
    <s v="EUGENIA"/>
    <s v="SANTOS"/>
    <s v="GUTIERREZ"/>
    <d v="1969-06-13T00:00:00"/>
    <s v="JJR055"/>
    <n v="0"/>
    <s v="ACACIAS"/>
    <n v="50"/>
    <s v="META"/>
    <m/>
    <n v="3102770245"/>
    <n v="0"/>
    <m/>
    <m/>
    <m/>
    <s v="16/10/2025"/>
    <n v="10"/>
    <n v="16"/>
    <n v="2020"/>
    <s v="HILUX [8] [FL] 2.8L TP 2800CC TD 7AB 4X4"/>
    <s v="1GD4840036"/>
    <s v="8AJHA3CDXL2106432"/>
    <n v="9021078"/>
    <s v="TOYOTA"/>
    <s v="TOYOTA HILUX "/>
    <n v="2.2433896499238964E-2"/>
    <n v="197100000"/>
    <s v="MAPFRE"/>
    <s v="PICKUP DOBLE CABINA"/>
    <s v="PARTICULAR"/>
    <s v="CINDYJAIMES@HOTMAIL.COM"/>
    <n v="29951771"/>
    <n v="4421721"/>
    <n v="3695731.93"/>
    <m/>
    <m/>
    <m/>
    <s v=""/>
    <s v=""/>
    <s v=""/>
    <m/>
    <m/>
    <m/>
    <n v="30031036"/>
    <n v="13708700.33"/>
    <n v="11499916.24"/>
    <m/>
    <m/>
    <m/>
    <m/>
    <m/>
    <m/>
    <m/>
    <m/>
    <m/>
    <x v="0"/>
    <s v="COS"/>
  </r>
  <r>
    <n v="42072509"/>
    <n v="42072509"/>
    <s v="F"/>
    <s v="ALBA"/>
    <s v="MARINA"/>
    <s v="GARCIA"/>
    <s v="LOPEZ"/>
    <d v="1965-01-28T00:00:00"/>
    <s v="RGS220"/>
    <n v="66001"/>
    <s v="PEREIRA"/>
    <n v="66"/>
    <s v="RISARALDA"/>
    <m/>
    <n v="3002733882"/>
    <n v="3192132230"/>
    <m/>
    <m/>
    <m/>
    <s v="05/10/2025"/>
    <n v="10"/>
    <n v="5"/>
    <n v="2011"/>
    <s v="AVEO EMOTION GT MT 1600CC 5P AA 2AB"/>
    <s v="F16D37909941"/>
    <s v="9GATM6266BB054460"/>
    <n v="1601227"/>
    <s v="CHEVROLET"/>
    <s v="CHEVROLET AVEO "/>
    <n v="4.9503654655870449E-2"/>
    <n v="24700000"/>
    <s v="HDI-LIBERTY"/>
    <s v="AUTOMOVIL"/>
    <s v="PARTICULAR"/>
    <n v="0"/>
    <n v="29973132"/>
    <n v="1222740.27"/>
    <n v="1007512.83"/>
    <m/>
    <m/>
    <m/>
    <n v="30012919"/>
    <n v="1220931.08"/>
    <n v="1005992.5"/>
    <m/>
    <m/>
    <m/>
    <s v=""/>
    <s v=""/>
    <s v=""/>
    <m/>
    <m/>
    <m/>
    <m/>
    <m/>
    <m/>
    <m/>
    <m/>
    <m/>
    <x v="0"/>
    <s v="COS"/>
  </r>
  <r>
    <n v="53054229"/>
    <n v="53054229"/>
    <s v="F"/>
    <s v="SANDRA"/>
    <s v="MILENA"/>
    <s v="ACOSTA"/>
    <s v="SEPULVEDA"/>
    <d v="1984-12-23T00:00:00"/>
    <s v="NJM343"/>
    <n v="0"/>
    <s v="BOGOTA"/>
    <n v="25"/>
    <s v="BOGOTA"/>
    <m/>
    <n v="3183118063"/>
    <n v="3124532129"/>
    <m/>
    <m/>
    <m/>
    <s v="10/10/2025"/>
    <n v="10"/>
    <n v="10"/>
    <n v="2024"/>
    <s v="CX30 GRAND TOURING LX HYB TP 2000CC 7AB R18 TC"/>
    <s v="PE40791679"/>
    <s v="3MVDM2W7ARL301118"/>
    <n v="5606112"/>
    <s v="MAZDA"/>
    <s v="MAZDA CX30 "/>
    <n v="1.308270885375494E-2"/>
    <n v="126500000"/>
    <s v="HDI-LIBERTY"/>
    <s v="CAMIONETA PASAJEROS"/>
    <s v="PARTICULAR"/>
    <s v="sandrita2023@yahoo.com"/>
    <n v="29924687"/>
    <n v="1654962.67"/>
    <n v="1370724.93"/>
    <m/>
    <m/>
    <m/>
    <s v=""/>
    <s v=""/>
    <s v=""/>
    <m/>
    <m/>
    <m/>
    <n v="30035640"/>
    <n v="2067831.5"/>
    <n v="1717673.53"/>
    <m/>
    <m/>
    <m/>
    <m/>
    <m/>
    <m/>
    <m/>
    <m/>
    <m/>
    <x v="2"/>
    <s v="COS"/>
  </r>
  <r>
    <n v="8406852"/>
    <n v="8406852"/>
    <s v="M"/>
    <s v="ALVARO"/>
    <n v="0"/>
    <s v="GIRALDO"/>
    <s v="CIFUENTES"/>
    <d v="1960-11-08T00:00:00"/>
    <s v="JJS782"/>
    <n v="5001"/>
    <s v="MEDELLIN"/>
    <n v="5"/>
    <s v="ANTIOQUIA"/>
    <m/>
    <n v="3013175389"/>
    <n v="3104639693"/>
    <m/>
    <m/>
    <m/>
    <s v="07/10/2025"/>
    <n v="10"/>
    <n v="7"/>
    <n v="2017"/>
    <s v="XV 2.0i MT 2000CC 6AB"/>
    <s v="Y564717"/>
    <s v="JF1GP7LC5HG332620"/>
    <n v="8608073"/>
    <s v="SUBARU"/>
    <s v="SUBARU XV "/>
    <n v="4.2340262390670555E-2"/>
    <n v="68600000"/>
    <s v="HDI-LIBERTY"/>
    <s v="CAMPERO"/>
    <s v="PARTICULAR"/>
    <s v="alvarogi@hotmail.com"/>
    <n v="161805101"/>
    <n v="2904542"/>
    <n v="2420791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35212"/>
    <n v="41935212"/>
    <s v="F"/>
    <s v="LILIANA"/>
    <s v="PATRICIA"/>
    <s v="GOMEZ"/>
    <s v="RODRIGUEZ"/>
    <d v="1975-11-08T00:00:00"/>
    <s v="GTQ006"/>
    <n v="66001"/>
    <s v="PEREIRA"/>
    <n v="66"/>
    <s v="RISARALDA"/>
    <m/>
    <n v="3007405539"/>
    <n v="0"/>
    <m/>
    <m/>
    <m/>
    <s v="30/10/2025"/>
    <n v="10"/>
    <n v="30"/>
    <n v="2021"/>
    <s v="3008 [2] ACTIVE TP 1600CC T R17"/>
    <s v="XXXXXXXXXXXXXXXXXXXX"/>
    <s v="VF3M45GYVMS000253"/>
    <n v="6806041"/>
    <s v="PEUGEOT"/>
    <s v="PEUGEOT 3008 "/>
    <n v="1.7774816414686825E-2"/>
    <n v="92600000"/>
    <s v="MAPFRE"/>
    <s v="CAMIONETAPASAJ"/>
    <s v="PARTICULAR"/>
    <s v="lili_coco@yahoo.es"/>
    <n v="161837553"/>
    <n v="1645948"/>
    <n v="1363149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6767298"/>
    <n v="6767298"/>
    <s v="M"/>
    <s v="HECTOR"/>
    <s v="ANTONIO"/>
    <s v="CASTRO"/>
    <s v="RAMIREZ"/>
    <d v="1961-12-26T00:00:00"/>
    <s v="FYK654"/>
    <n v="15001"/>
    <s v="TUNJA"/>
    <n v="15"/>
    <s v="BOYACA"/>
    <m/>
    <n v="3103299396"/>
    <n v="0"/>
    <m/>
    <m/>
    <m/>
    <s v="31/10/2025"/>
    <n v="10"/>
    <n v="31"/>
    <n v="2020"/>
    <s v="TRACKER [FL] LS MT 1800CC"/>
    <s v="CLL901365"/>
    <s v="3GNDJ8EE7LL901365"/>
    <n v="1606233"/>
    <s v="CHEVROLET"/>
    <s v="CHEVROLET TRACKER "/>
    <n v="2.1258453781512605E-2"/>
    <n v="59500000"/>
    <s v="HDI-LIBERTY"/>
    <s v="CAMIONETAPASAJ"/>
    <s v="PARTICULAR"/>
    <n v="0"/>
    <n v="161912391"/>
    <n v="1264878"/>
    <n v="1042922.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419768"/>
    <n v="52419768"/>
    <s v="F"/>
    <s v="DELIA"/>
    <s v="CAROLINA"/>
    <s v="GARCIA"/>
    <s v="SILVA"/>
    <d v="1976-10-31T00:00:00"/>
    <s v="IEK761"/>
    <n v="0"/>
    <s v="BOGOTA"/>
    <n v="25"/>
    <s v="BOGOTA"/>
    <m/>
    <n v="3214314806"/>
    <n v="3114926783"/>
    <m/>
    <m/>
    <m/>
    <s v="14/10/2025"/>
    <n v="10"/>
    <n v="14"/>
    <n v="2015"/>
    <s v="PICANTO ION XTR 1.25 MT 1200CC AA"/>
    <s v="G4LAEP086817"/>
    <s v="KNABX512AFT890547"/>
    <n v="4601138"/>
    <s v="KIA"/>
    <s v="KIA PICANTO "/>
    <n v="4.779535031847134E-2"/>
    <n v="31400000"/>
    <s v="ALLIANZ"/>
    <s v="AUTOMOVIL"/>
    <s v="PARTICULAR"/>
    <s v="kritogarciasilva@hotmail.com"/>
    <n v="161809872"/>
    <n v="1500774"/>
    <n v="1241154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65711705"/>
    <n v="65711705"/>
    <s v="F"/>
    <s v="CARMENZA"/>
    <n v="0"/>
    <s v="VILLALOBOS"/>
    <s v="MONROY"/>
    <d v="1966-07-17T00:00:00"/>
    <s v="MJU884"/>
    <n v="0"/>
    <s v="BOGOTA"/>
    <n v="25"/>
    <s v="BOGOTA"/>
    <m/>
    <n v="3108155153"/>
    <n v="3102387560"/>
    <m/>
    <m/>
    <m/>
    <s v="14/10/2025"/>
    <n v="10"/>
    <n v="14"/>
    <n v="2013"/>
    <s v="GOL [5] POWER MT 1600CC 5P DH"/>
    <s v="CFZ927535"/>
    <s v="9BWAB05U8DT049144"/>
    <n v="9201160"/>
    <s v="VOLKSWAGEN"/>
    <s v="VOLKSWAGEN GOL "/>
    <n v="4.6529155405405406E-2"/>
    <n v="29600000"/>
    <s v="ZURICH-QBE"/>
    <s v="AUTOMOVIL"/>
    <s v="PARTICULAR"/>
    <n v="0"/>
    <n v="161814511"/>
    <n v="1377263"/>
    <n v="1137364.1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190116"/>
    <n v="70190116"/>
    <s v="M"/>
    <s v="HUMBERTO"/>
    <s v="DE JESUS"/>
    <s v="PATIÃ‘O"/>
    <s v="MUÃ‘OZ"/>
    <d v="1954-02-26T00:00:00"/>
    <s v="KIV493"/>
    <n v="5664"/>
    <s v="SAN PEDRO"/>
    <n v="5"/>
    <s v="ANTIOQUIA"/>
    <m/>
    <n v="3108240208"/>
    <n v="0"/>
    <m/>
    <m/>
    <m/>
    <s v="15/10/2025"/>
    <n v="10"/>
    <n v="15"/>
    <n v="2011"/>
    <s v="HILUX [7] IMV MT 2700CC 4X2"/>
    <s v="2TR6919271"/>
    <s v="MROEX12G7B2041476"/>
    <n v="9021040"/>
    <s v="TOYOTA"/>
    <s v="TOYOTA HILUX "/>
    <n v="2.0280130718954247E-2"/>
    <n v="76500000"/>
    <s v="SOLIDARIA"/>
    <s v="PICKUPDOBLECAB"/>
    <s v="PARTICULAR"/>
    <s v="pancafe1@hotmail.com"/>
    <n v="161904773"/>
    <n v="1551430"/>
    <n v="1283722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335323"/>
    <n v="32335323"/>
    <s v="F"/>
    <s v="MARIA"/>
    <s v="CECILIA"/>
    <s v="RUIZ"/>
    <s v="LONDOÃ‘O"/>
    <d v="1956-02-23T00:00:00"/>
    <s v="KTY083"/>
    <n v="5001"/>
    <s v="MEDELLIN"/>
    <n v="5"/>
    <s v="ANTIOQUIA"/>
    <m/>
    <n v="3116600445"/>
    <n v="3116600446"/>
    <m/>
    <m/>
    <m/>
    <s v="05/10/2025"/>
    <n v="10"/>
    <n v="5"/>
    <n v="2022"/>
    <s v="COROLLA CROSS XE-I HYBRID TP 1800CC 7AB 4"/>
    <s v="2ZR2M74390"/>
    <s v="9BRKZAAG3N0612127"/>
    <n v="9006178"/>
    <s v="TOYOTA"/>
    <s v="TOYOTA COROLLA "/>
    <n v="3.11512661498708E-2"/>
    <n v="116100000"/>
    <s v="SURAMERICANA"/>
    <s v="CAMIONETAPASAJ"/>
    <s v="PARTICULAR"/>
    <s v="chilarl@yahoo.com"/>
    <n v="161809794"/>
    <n v="3616662"/>
    <n v="3019212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95591"/>
    <n v="79795591"/>
    <s v="M"/>
    <s v="EDWIN"/>
    <n v="0"/>
    <s v="OLARTE"/>
    <s v="MARIN"/>
    <d v="1978-05-09T00:00:00"/>
    <s v="HAS532"/>
    <n v="0"/>
    <s v="BOGOTA"/>
    <n v="25"/>
    <s v="BOGOTA"/>
    <m/>
    <n v="3124357577"/>
    <n v="0"/>
    <m/>
    <m/>
    <m/>
    <s v="25/10/2025"/>
    <n v="10"/>
    <n v="25"/>
    <n v="2013"/>
    <s v="JETTA [6] COMFORTLINE TP 2500CC"/>
    <s v="CCC173954"/>
    <s v="3VWDW2AJ1DM261804"/>
    <n v="9201158"/>
    <s v="VOLKSWAGEN"/>
    <s v="VOLKSWAGEN JETTA "/>
    <n v="4.1446919565217392E-2"/>
    <n v="41400000"/>
    <s v="EQUIDAD"/>
    <s v="AUTOMOVIL"/>
    <s v="PARTICULAR"/>
    <s v="edwinolarte@gmail.com"/>
    <n v="29970575"/>
    <n v="1715902.47"/>
    <n v="1421934.85"/>
    <m/>
    <m/>
    <m/>
    <n v="30010349"/>
    <n v="2335382.39"/>
    <n v="1942506.21"/>
    <m/>
    <m/>
    <m/>
    <s v=""/>
    <s v=""/>
    <s v=""/>
    <m/>
    <m/>
    <m/>
    <m/>
    <m/>
    <m/>
    <m/>
    <m/>
    <m/>
    <x v="0"/>
    <s v="COS"/>
  </r>
  <r>
    <n v="10219032"/>
    <n v="10219032"/>
    <s v="M"/>
    <s v="GUILLERMO"/>
    <s v="LEON"/>
    <s v="MORALES"/>
    <s v="MORALES"/>
    <d v="1950-08-04T00:00:00"/>
    <s v="LWY939"/>
    <n v="0"/>
    <s v="BOGOTA"/>
    <n v="25"/>
    <s v="BOGOTA"/>
    <m/>
    <n v="3186127359"/>
    <n v="3164558243"/>
    <m/>
    <m/>
    <m/>
    <s v="03/10/2025"/>
    <n v="10"/>
    <n v="3"/>
    <n v="2023"/>
    <s v="DUSTER OROCH INTENS OUTSIDER MT 1300CC 4X4 A"/>
    <s v="H5HA460D048265"/>
    <s v="93Y9SR333PJ442674"/>
    <n v="8021012"/>
    <s v="RENAULT"/>
    <s v="RENAULT DUSTER "/>
    <n v="3.7152828054298641E-2"/>
    <n v="88400000"/>
    <s v="SURAMERICANA"/>
    <s v="PICKUPDOBLECAB"/>
    <s v="PARTICULAR"/>
    <s v="guillermo4850@hotmail.com"/>
    <n v="161806449"/>
    <n v="3284310"/>
    <n v="2739924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0155296"/>
    <n v="1000155296"/>
    <s v="M"/>
    <s v="SERGIO"/>
    <s v="ALEJANDRO"/>
    <s v="BOTIA"/>
    <s v="VEGA"/>
    <d v="2000-03-18T00:00:00"/>
    <s v="NLR601"/>
    <n v="0"/>
    <s v="BOGOTA"/>
    <n v="25"/>
    <s v="BOGOTA"/>
    <m/>
    <n v="3118358548"/>
    <n v="0"/>
    <m/>
    <m/>
    <m/>
    <s v="30/10/2025"/>
    <n v="10"/>
    <n v="30"/>
    <n v="2025"/>
    <s v="ARKANA ESPRIT ALPINE AT 1300CC T 4X2"/>
    <s v="H5HE490N366139"/>
    <s v="VF1RJL002SC514194"/>
    <n v="8006096"/>
    <s v="RENAULT"/>
    <s v="RENAULT ARKANA "/>
    <n v="2.2836410871302958E-2"/>
    <n v="125100000"/>
    <s v="ALLIANZ"/>
    <s v="CAMIONETAPASAJ"/>
    <s v="PARTICULAR"/>
    <s v="SERGIO_BOTIA@HOTMAIL.ES"/>
    <n v="161820878"/>
    <n v="2856835"/>
    <n v="2380701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03115"/>
    <n v="35403115"/>
    <s v="F"/>
    <s v="ANA"/>
    <s v="ODILIA"/>
    <s v="HOYOS"/>
    <s v="GOMEZ"/>
    <d v="1958-01-25T00:00:00"/>
    <s v="LLK186"/>
    <n v="76001"/>
    <s v="CALI"/>
    <n v="76"/>
    <s v="VALLE DEL CAUCA"/>
    <m/>
    <n v="3117698401"/>
    <n v="0"/>
    <m/>
    <m/>
    <m/>
    <s v="14/10/2026"/>
    <n v="10"/>
    <n v="14"/>
    <n v="2023"/>
    <s v="X TRAIL [T32] [ EXCLUSIVE CONNE TP 2500CC 4X4 6"/>
    <s v="QR25763852M"/>
    <s v="JN1JBNT32Z0102044"/>
    <n v="6406144"/>
    <s v="NISSAN"/>
    <s v="NISSAN X "/>
    <n v="2.9262414545454547E-2"/>
    <n v="137500000"/>
    <s v="HDI-LIBERTY"/>
    <s v="CAMIONETAPASAJ"/>
    <s v="PARTICULAR"/>
    <s v="anao.hoyos@gmail.com"/>
    <n v="161905611"/>
    <n v="4023582"/>
    <n v="3361161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622530"/>
    <n v="52622530"/>
    <s v="F"/>
    <s v="MARIA"/>
    <s v="CLARA"/>
    <s v="GAITAN"/>
    <s v="GUILLEN"/>
    <d v="1973-02-19T00:00:00"/>
    <s v="IVV903"/>
    <n v="0"/>
    <s v="BOGOTA"/>
    <n v="25"/>
    <s v="BOGOTA"/>
    <m/>
    <n v="3143308976"/>
    <n v="0"/>
    <m/>
    <m/>
    <m/>
    <s v="18/10/2025"/>
    <n v="10"/>
    <n v="18"/>
    <n v="2015"/>
    <s v="GRAND CHEROKEE LAREDO TP 3600CC 4X4"/>
    <s v="null"/>
    <s v="1C4RJFAG7FC148401"/>
    <n v="4208111"/>
    <s v="JEEP"/>
    <s v="JEEP GRAND "/>
    <n v="3.1579280973451328E-2"/>
    <n v="90400000"/>
    <s v="BOLIVAR"/>
    <s v="CAMPERO"/>
    <s v="PARTICULAR"/>
    <n v="0"/>
    <n v="161808984"/>
    <n v="2854767"/>
    <n v="2378964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158249"/>
    <n v="25158249"/>
    <s v="F"/>
    <s v="AMPARO"/>
    <n v="0"/>
    <s v="JARAMILLO"/>
    <s v="GUTIERREZ"/>
    <d v="1961-03-27T00:00:00"/>
    <s v="DTM631"/>
    <n v="0"/>
    <s v="DOS QUEBRADAS"/>
    <n v="66"/>
    <s v="RISARALDA"/>
    <m/>
    <n v="3157760631"/>
    <n v="0"/>
    <m/>
    <m/>
    <m/>
    <s v="22/10/2025"/>
    <n v="10"/>
    <n v="22"/>
    <n v="2018"/>
    <s v="RIO RE 1.4 TP 1400CC 4P 2A"/>
    <s v="G4FAHS154908"/>
    <s v="KNADN412BJ6103233"/>
    <n v="4601246"/>
    <s v="KIA"/>
    <s v="KIA RIO "/>
    <n v="4.8453281250000001E-2"/>
    <n v="44800000"/>
    <s v="ALLIANZ"/>
    <s v="AUTOMOVIL"/>
    <s v="PARTICULAR"/>
    <n v="0"/>
    <n v="161812721"/>
    <n v="2170707"/>
    <n v="1804123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7428766"/>
    <n v="1047428766"/>
    <s v="F"/>
    <s v="CATALINA"/>
    <n v="0"/>
    <s v="VIVAS"/>
    <n v="0"/>
    <d v="1990-07-15T00:00:00"/>
    <s v="GLV642"/>
    <n v="0"/>
    <s v="BOGOTA"/>
    <n v="25"/>
    <s v="BOGOTA"/>
    <m/>
    <n v="3005553410"/>
    <n v="0"/>
    <m/>
    <m/>
    <m/>
    <s v="14/10/2025"/>
    <n v="10"/>
    <n v="14"/>
    <n v="2020"/>
    <s v="VIRTUS HIGHLINE TP 1600CC 4AB ABS R1"/>
    <s v="CWS087257"/>
    <s v="9BWDL5BZ5LP037659"/>
    <n v="9201257"/>
    <s v="VOLKSWAGEN"/>
    <s v="VOLKSWAGEN VIRTUS "/>
    <n v="1.971480226171244E-2"/>
    <n v="61900000"/>
    <s v="ALLIANZ"/>
    <s v="AUTOMOVIL"/>
    <s v="PARTICULAR"/>
    <n v="0"/>
    <n v="29969789"/>
    <n v="1220346.26"/>
    <n v="1005501.06"/>
    <m/>
    <m/>
    <m/>
    <n v="30009579"/>
    <n v="1307825.24"/>
    <n v="1079012.81"/>
    <m/>
    <m/>
    <m/>
    <s v=""/>
    <s v=""/>
    <s v=""/>
    <m/>
    <m/>
    <m/>
    <m/>
    <m/>
    <m/>
    <m/>
    <m/>
    <m/>
    <x v="1"/>
    <s v="COS"/>
  </r>
  <r>
    <n v="19470484"/>
    <n v="19470484"/>
    <s v="M"/>
    <s v="JOSE"/>
    <s v="IGNACIO"/>
    <s v="OSPINA"/>
    <n v="0"/>
    <d v="1961-02-17T00:00:00"/>
    <s v="IXW482"/>
    <n v="0"/>
    <s v="BOGOTA"/>
    <n v="25"/>
    <s v="BOGOTA"/>
    <m/>
    <n v="3133470551"/>
    <n v="0"/>
    <m/>
    <m/>
    <m/>
    <s v="04/10/2025"/>
    <n v="10"/>
    <n v="4"/>
    <n v="2017"/>
    <s v="MARCH ACTIVE MT 1600CC 2AB"/>
    <s v="HR16729753M"/>
    <s v="3N1CK3CD9ZL386962"/>
    <n v="6401227"/>
    <s v="NISSAN"/>
    <s v="NISSAN MARCH "/>
    <n v="3.1893386243386244E-2"/>
    <n v="37800000"/>
    <s v="EQUIDAD"/>
    <s v="AUTOMOVIL"/>
    <s v="PARTICULAR"/>
    <s v="joseiospina@yahoo.es"/>
    <n v="161811453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053265"/>
    <n v="13053265"/>
    <s v="M"/>
    <s v="HENRY"/>
    <s v="GIOVANNI"/>
    <s v="QUIÃ‘ONES"/>
    <s v="ORTIZ"/>
    <d v="1972-05-07T00:00:00"/>
    <s v="UST502"/>
    <n v="76001"/>
    <s v="CALI"/>
    <n v="76"/>
    <s v="VALLE DEL CAUCA"/>
    <m/>
    <n v="3185578447"/>
    <n v="3206131654"/>
    <m/>
    <m/>
    <m/>
    <s v="27/10/2025"/>
    <n v="10"/>
    <n v="27"/>
    <n v="2017"/>
    <s v="CX5 [FL] TOURING TP 2000CC CR"/>
    <s v="PE10335786"/>
    <s v="JM8KE2W7XH0371190"/>
    <n v="5606079"/>
    <s v="MAZDA"/>
    <s v="MAZDA CX5 "/>
    <n v="3.5140992366412216E-2"/>
    <n v="78600000"/>
    <s v="ALLIANZ"/>
    <s v="CAMIONETAPASAJ"/>
    <s v="PARTICULAR"/>
    <s v="cielojimebeta@hotmail.com"/>
    <n v="161792396"/>
    <n v="2762082"/>
    <n v="2301077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13047"/>
    <n v="51913047"/>
    <s v="F"/>
    <s v="MARIA"/>
    <s v="GABRIELA"/>
    <s v="MENESES"/>
    <s v="PARRA"/>
    <d v="1968-06-20T00:00:00"/>
    <s v="JXS783"/>
    <n v="0"/>
    <s v="BOGOTA"/>
    <n v="25"/>
    <s v="BOGOTA"/>
    <m/>
    <n v="3114795454"/>
    <n v="3116638426"/>
    <m/>
    <m/>
    <m/>
    <s v="14/10/2025"/>
    <n v="10"/>
    <n v="14"/>
    <n v="2022"/>
    <s v="VERSA [2] EXCLUSIVE AT 1600CC TC RIN 17"/>
    <s v="HR16379951V"/>
    <s v="3N1CN8AE6ZL109511"/>
    <n v="6401244"/>
    <s v="NISSAN"/>
    <s v="NISSAN VERSA "/>
    <n v="2.5867498316970546E-2"/>
    <n v="71300000"/>
    <s v="HDI SEGUROS"/>
    <s v="AUTOMOVIL"/>
    <s v="PARTICULAR"/>
    <s v="bogota52010@hotmail.com"/>
    <n v="29952187"/>
    <n v="1844352.63"/>
    <n v="1529876.16"/>
    <m/>
    <m/>
    <m/>
    <s v=""/>
    <s v=""/>
    <s v=""/>
    <m/>
    <m/>
    <m/>
    <n v="30031458"/>
    <n v="3511547.71"/>
    <n v="2930880.43"/>
    <m/>
    <m/>
    <m/>
    <m/>
    <m/>
    <m/>
    <m/>
    <m/>
    <m/>
    <x v="1"/>
    <s v="COS"/>
  </r>
  <r>
    <n v="19321885"/>
    <n v="19321885"/>
    <s v="M"/>
    <s v="JAIRO"/>
    <n v="0"/>
    <s v="NARVAEZ"/>
    <s v="ALVAREZ"/>
    <d v="1955-05-17T00:00:00"/>
    <s v="UBQ249"/>
    <n v="76001"/>
    <s v="CALI"/>
    <n v="76"/>
    <s v="VALLE DEL CAUCA"/>
    <m/>
    <n v="3155718908"/>
    <n v="0"/>
    <m/>
    <m/>
    <m/>
    <s v="31/10/2025"/>
    <n v="10"/>
    <n v="31"/>
    <n v="2015"/>
    <s v="CERATO PRO 1.6L MT 1600CC 4P 2A"/>
    <s v="G4FGEH726688"/>
    <s v="KNAFX411BF5293959"/>
    <n v="4601161"/>
    <s v="KIA"/>
    <s v="KIA CERATO "/>
    <n v="4.9786509009009008E-2"/>
    <n v="44400000"/>
    <s v="HDI-LIBERTY"/>
    <s v="AUTOMOVIL"/>
    <s v="PARTICULAR"/>
    <s v="jairomaxilof@hotmail.com"/>
    <n v="161906244"/>
    <n v="2210521"/>
    <n v="1837580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67783"/>
    <n v="51967783"/>
    <s v="F"/>
    <s v="NELLY"/>
    <s v="TERESA"/>
    <s v="BENAVIDES"/>
    <s v="GRANADOS"/>
    <d v="1968-07-08T00:00:00"/>
    <s v="JXZ649"/>
    <n v="0"/>
    <s v="BOGOTA"/>
    <n v="25"/>
    <s v="BOGOTA"/>
    <m/>
    <n v="3153161996"/>
    <n v="0"/>
    <m/>
    <m/>
    <m/>
    <s v="28/10/2025"/>
    <n v="10"/>
    <n v="28"/>
    <n v="2021"/>
    <s v="ESCAPE [4] SE HEV TP 2500CC 4X2"/>
    <s v="MUA89839"/>
    <s v="1FMCU0BZ8MUA89839"/>
    <n v="3006144"/>
    <s v="FORD"/>
    <s v="FORD ESCAPE "/>
    <n v="1.5748231155778895E-2"/>
    <n v="99500000"/>
    <s v="ALLIANZ"/>
    <s v="CAMIONETAPASAJ"/>
    <s v="PARTICULAR"/>
    <n v="0"/>
    <n v="161919181"/>
    <n v="1566949"/>
    <n v="1296764.12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376289"/>
    <n v="79376289"/>
    <s v="M"/>
    <s v="CARLOS"/>
    <s v="ALBERTO"/>
    <s v="HERRERA"/>
    <s v="GOMEZ"/>
    <d v="1966-03-30T00:00:00"/>
    <s v="GJY706"/>
    <n v="66001"/>
    <s v="PEREIRA"/>
    <n v="66"/>
    <s v="RISARALDA"/>
    <m/>
    <n v="3012434305"/>
    <n v="3002705497"/>
    <m/>
    <m/>
    <m/>
    <s v="03/10/2026"/>
    <n v="10"/>
    <n v="3"/>
    <n v="2020"/>
    <s v="3 [4] TOURING TP 2000CC 7AB"/>
    <s v="PE40667501"/>
    <s v="3MZBP2S7ALM100534"/>
    <n v="5601183"/>
    <s v="MAZDA"/>
    <s v="MAZDA 3 "/>
    <n v="4.0140039525691701E-2"/>
    <n v="75900000"/>
    <s v="MAPFRE"/>
    <s v="AUTOMOVIL"/>
    <s v="PARTICULAR"/>
    <s v="caralhe50@outlook.com"/>
    <n v="161833617"/>
    <n v="3046629"/>
    <n v="2540192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05756"/>
    <n v="51705756"/>
    <s v="F"/>
    <s v="ADRIANA"/>
    <s v="CAROLINA"/>
    <s v="MEDINA"/>
    <s v="RODRIGUEZ"/>
    <d v="1963-08-03T00:00:00"/>
    <s v="DDT113"/>
    <n v="0"/>
    <s v="BOGOTA"/>
    <n v="25"/>
    <s v="BOGOTA"/>
    <m/>
    <n v="3112043215"/>
    <n v="0"/>
    <m/>
    <m/>
    <m/>
    <s v="11/10/2026"/>
    <n v="10"/>
    <n v="11"/>
    <n v="2010"/>
    <s v="GRAND VITARA [3 SZ MT 2000CC 5P 4X"/>
    <s v="J20A680224"/>
    <s v="8LDCK1355A0025215"/>
    <n v="8808023"/>
    <s v="SUZUKI"/>
    <s v="SUZUKI GRAND "/>
    <n v="3.9065164835164833E-2"/>
    <n v="36400000"/>
    <s v="BOLIVAR"/>
    <s v="CAMPERO"/>
    <s v="PARTICULAR"/>
    <n v="0"/>
    <n v="161911876"/>
    <n v="1421972"/>
    <n v="1174934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106168"/>
    <n v="53106168"/>
    <s v="F"/>
    <s v="CAROLINA"/>
    <n v="0"/>
    <s v="QUICENO"/>
    <n v="0"/>
    <d v="1984-11-25T00:00:00"/>
    <s v="KVX295"/>
    <n v="0"/>
    <s v="BOGOTA"/>
    <n v="25"/>
    <s v="BOGOTA"/>
    <m/>
    <n v="3127465542"/>
    <n v="3118904855"/>
    <m/>
    <m/>
    <m/>
    <s v="26/10/2025"/>
    <n v="10"/>
    <n v="26"/>
    <n v="2022"/>
    <s v="COROLLA CROSS SE-G HYBRID TP 1800CC 7AB 4"/>
    <s v="2ZR2N11670"/>
    <s v="9BRKZAAGXN0615297"/>
    <n v="9006179"/>
    <s v="TOYOTA"/>
    <s v="TOYOTA COROLLA "/>
    <n v="2.8441607605877269E-2"/>
    <n v="115700000"/>
    <s v="HDI-LIBERTY"/>
    <s v="CAMIONETAPASAJ"/>
    <s v="PARTICULAR"/>
    <s v="cquincenog@argos.com.co"/>
    <n v="161816031"/>
    <n v="3290694"/>
    <n v="2745289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064930"/>
    <n v="86064930"/>
    <s v="M"/>
    <s v="CARLOS"/>
    <s v="ANDRES"/>
    <s v="AYA"/>
    <s v="PARRADO"/>
    <d v="1980-06-07T00:00:00"/>
    <s v="JSO393"/>
    <n v="50001"/>
    <s v="VILLAVICENCIO"/>
    <n v="50"/>
    <s v="META"/>
    <m/>
    <n v="3114478237"/>
    <n v="3124567983"/>
    <m/>
    <m/>
    <m/>
    <s v="25/10/2025"/>
    <n v="10"/>
    <n v="25"/>
    <n v="2022"/>
    <s v="SANDERO [2] [FL] LIFE + MT 1600CC 16V AA 4AB"/>
    <s v="J759Q074081"/>
    <s v="9FB5SR0E5NM050855"/>
    <n v="8001206"/>
    <s v="RENAULT"/>
    <s v="RENAULT SANDERO "/>
    <n v="2.4450521960784316E-2"/>
    <n v="51000000"/>
    <s v="MAPFRE"/>
    <s v="AUTOMOVIL"/>
    <s v="PARTICULAR"/>
    <n v="0"/>
    <n v="29954007"/>
    <n v="1246976.6200000001"/>
    <n v="1027879.51"/>
    <m/>
    <m/>
    <m/>
    <n v="29981441"/>
    <n v="2020112.58"/>
    <n v="1677573.6"/>
    <m/>
    <m/>
    <m/>
    <s v=""/>
    <s v=""/>
    <s v=""/>
    <m/>
    <m/>
    <m/>
    <m/>
    <m/>
    <m/>
    <m/>
    <m/>
    <m/>
    <x v="1"/>
    <s v="COS"/>
  </r>
  <r>
    <n v="70094302"/>
    <n v="70094302"/>
    <s v="M"/>
    <s v="HERNAN"/>
    <s v="DE JESUS"/>
    <s v="MONTOYA"/>
    <s v="ARRUBLA"/>
    <d v="1955-11-25T00:00:00"/>
    <s v="KTY397"/>
    <n v="5001"/>
    <s v="MEDELLIN"/>
    <n v="5"/>
    <s v="ANTIOQUIA"/>
    <m/>
    <n v="3116055545"/>
    <n v="3467897789"/>
    <m/>
    <m/>
    <m/>
    <s v="15/10/2026"/>
    <n v="10"/>
    <n v="15"/>
    <n v="2022"/>
    <s v="TRACKER [2] LTZ TP 1200CC T"/>
    <s v="L4H211034244"/>
    <s v="9BGEN76C0NB126966"/>
    <n v="1606248"/>
    <s v="CHEVROLET"/>
    <s v="CHEVROLET TRACKER "/>
    <n v="2.868898611111111E-2"/>
    <n v="72000000"/>
    <s v="BOLIVAR"/>
    <s v="CAMIONETAPASAJ"/>
    <s v="PARTICULAR"/>
    <s v="hmontoya1955@gmail.com"/>
    <n v="161811283"/>
    <n v="2065607"/>
    <n v="1715804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073707"/>
    <n v="19073707"/>
    <s v="M"/>
    <s v="MIGUEL"/>
    <n v="0"/>
    <s v="CARDENAS"/>
    <n v="0"/>
    <d v="1948-05-08T00:00:00"/>
    <s v="DRR792"/>
    <n v="0"/>
    <s v="IBAGUE"/>
    <n v="73"/>
    <s v="TOLIMA"/>
    <m/>
    <n v="3183696906"/>
    <n v="3168875997"/>
    <m/>
    <m/>
    <m/>
    <s v="04/10/2025"/>
    <n v="10"/>
    <n v="4"/>
    <n v="2018"/>
    <s v="TRACKER [FL] LT TP 1800CC"/>
    <s v="CJL902551"/>
    <s v="3GNCJ8EE8JL902551"/>
    <n v="1606232"/>
    <s v="CHEVROLET"/>
    <s v="CHEVROLET TRACKER "/>
    <n v="2.4162518248175183E-2"/>
    <n v="54800000"/>
    <s v="MAPFRE"/>
    <s v="CAMIONETAPASAJ"/>
    <s v="PARTICULAR"/>
    <s v="miguelcardenas07@hotmail.com"/>
    <n v="161859067"/>
    <n v="1324106"/>
    <n v="1092693.90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474545"/>
    <n v="1020474545"/>
    <s v="M"/>
    <s v="JUAN"/>
    <s v="PABLO"/>
    <s v="MARTINEZ"/>
    <s v="ZABALA"/>
    <d v="1996-04-13T00:00:00"/>
    <s v="KOY398"/>
    <n v="5088"/>
    <s v="BELLO"/>
    <n v="5"/>
    <s v="ANTIOQUIA"/>
    <m/>
    <n v="3193280872"/>
    <n v="0"/>
    <m/>
    <m/>
    <m/>
    <s v="21/10/2025"/>
    <n v="10"/>
    <n v="21"/>
    <n v="2022"/>
    <s v="3 [4] TOURING TP 2000CC 7AB"/>
    <s v="PE40722697"/>
    <s v="3MZBP2S7ANM105582"/>
    <n v="5601183"/>
    <s v="MAZDA"/>
    <s v="MAZDA 3 "/>
    <n v="4.0277522610722608E-2"/>
    <n v="85800000"/>
    <s v="ALLIANZ"/>
    <s v="AUTOMOVIL"/>
    <s v="PARTICULAR"/>
    <s v="jpmzx@outlook.com"/>
    <n v="29956185"/>
    <n v="3455811.44"/>
    <n v="2884043.23"/>
    <m/>
    <m/>
    <m/>
    <s v=""/>
    <s v=""/>
    <s v=""/>
    <m/>
    <m/>
    <m/>
    <n v="30038835"/>
    <n v="4640501.7599999998"/>
    <n v="3879581.31"/>
    <m/>
    <m/>
    <m/>
    <m/>
    <m/>
    <m/>
    <m/>
    <m/>
    <m/>
    <x v="0"/>
    <s v="COS"/>
  </r>
  <r>
    <n v="1035414500"/>
    <n v="1035414500"/>
    <s v="M"/>
    <s v="SERGIO"/>
    <s v="ANDRES"/>
    <s v="PEÃ‘A"/>
    <s v="CADAVID"/>
    <d v="1986-05-13T00:00:00"/>
    <s v="LKS964"/>
    <n v="5212"/>
    <s v="COPACABANA"/>
    <n v="5"/>
    <s v="ANTIOQUIA"/>
    <m/>
    <n v="3137340832"/>
    <n v="0"/>
    <m/>
    <m/>
    <m/>
    <s v="30/10/2025"/>
    <n v="10"/>
    <n v="30"/>
    <n v="2023"/>
    <s v="VITARA GL MT 1600CC 2AB A"/>
    <s v="M16A2397230"/>
    <s v="TSMYD21S3PMB11989"/>
    <n v="8806019"/>
    <s v="SUZUKI"/>
    <s v="SUZUKI VITARA "/>
    <n v="3.5736035578144851E-2"/>
    <n v="78700000"/>
    <s v="MAPFRE"/>
    <s v="CAMIONETAPASAJ"/>
    <s v="PARTICULAR"/>
    <s v="checho1313@gmail.com"/>
    <n v="161811650"/>
    <n v="2812426"/>
    <n v="2343383.2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360829"/>
    <n v="71360829"/>
    <s v="M"/>
    <s v="JULIAN"/>
    <s v="MAURICIO"/>
    <s v="URIBE"/>
    <s v="JARAMILLO"/>
    <d v="1983-04-03T00:00:00"/>
    <s v="KRU783"/>
    <n v="5001"/>
    <s v="MEDELLIN"/>
    <n v="5"/>
    <s v="ANTIOQUIA"/>
    <m/>
    <n v="3147867342"/>
    <n v="0"/>
    <m/>
    <m/>
    <m/>
    <s v="14/10/2026"/>
    <n v="10"/>
    <n v="14"/>
    <n v="2022"/>
    <s v="CAPTUR ZEN MT 2000CC"/>
    <s v="F4RE412C211491"/>
    <s v="93YRHACA2NJ851033"/>
    <n v="8006055"/>
    <s v="RENAULT"/>
    <s v="RENAULT CAPTUR "/>
    <n v="3.0954228650137743E-2"/>
    <n v="72600000"/>
    <s v="BOLIVAR"/>
    <s v="CAMIONETAPASAJ"/>
    <s v="PARTICULAR"/>
    <s v="jumaur11@hormail.com"/>
    <n v="161805917"/>
    <n v="2247277"/>
    <n v="1868468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7486012"/>
    <n v="1117486012"/>
    <s v="F"/>
    <s v="LORENA"/>
    <n v="0"/>
    <s v="FRANCO"/>
    <s v="MARTINEZ"/>
    <d v="1986-04-10T00:00:00"/>
    <s v="DZV530"/>
    <n v="0"/>
    <s v="BOGOTA"/>
    <n v="25"/>
    <s v="BOGOTA"/>
    <m/>
    <n v="3138159991"/>
    <n v="0"/>
    <m/>
    <m/>
    <m/>
    <s v="31/10/2025"/>
    <n v="10"/>
    <n v="31"/>
    <n v="2016"/>
    <s v="TUCSON [3] ADVANCE TP 2000CC 4X2 ABS AA"/>
    <s v="G4NAFU125070"/>
    <s v="KMHJ2813AGU142161"/>
    <n v="3206090"/>
    <s v="HYUNDAI"/>
    <s v="HYUNDAI TUCSON "/>
    <n v="1.9241647101449273E-2"/>
    <n v="69000000"/>
    <s v="ALLIANZ"/>
    <s v="CAMIONETA PASAJEROS"/>
    <s v="PARTICULAR"/>
    <s v="lorecor07@hotmail.com"/>
    <n v="29931361"/>
    <n v="1327673.6499999999"/>
    <n v="1095692.1399999999"/>
    <m/>
    <m/>
    <m/>
    <n v="29996589"/>
    <n v="1323603.8500000001"/>
    <n v="1092272.1399999999"/>
    <m/>
    <m/>
    <m/>
    <s v=""/>
    <s v=""/>
    <s v=""/>
    <m/>
    <m/>
    <m/>
    <m/>
    <m/>
    <m/>
    <m/>
    <m/>
    <m/>
    <x v="1"/>
    <s v="COS"/>
  </r>
  <r>
    <n v="51915364"/>
    <n v="51915364"/>
    <s v="F"/>
    <s v="CLAUDIA"/>
    <s v="PATRICIA"/>
    <s v="JARAMILLO"/>
    <s v="ESPINOSA"/>
    <d v="1968-05-26T00:00:00"/>
    <s v="FUP691"/>
    <n v="5001"/>
    <s v="MEDELLIN"/>
    <n v="5"/>
    <s v="ANTIOQUIA"/>
    <m/>
    <n v="3112654324"/>
    <n v="3125790344"/>
    <m/>
    <m/>
    <m/>
    <s v="11/10/2026"/>
    <n v="10"/>
    <n v="11"/>
    <n v="2019"/>
    <s v="FORTUNER [2] 2.7L MID TP 2700CC 4X2 E"/>
    <s v="2GD4544097"/>
    <s v="8AJCB8GS7K2447475"/>
    <n v="9006163"/>
    <s v="TOYOTA"/>
    <s v="TOYOTA FORTUNER "/>
    <n v="1.7354861809045226E-2"/>
    <n v="159200000"/>
    <s v="BOLIVAR"/>
    <s v="CAMIONETAPASAJ"/>
    <s v="PARTICULAR"/>
    <s v="Patriciajaramilloe@gmail.Com"/>
    <n v="161805191"/>
    <n v="2762894"/>
    <n v="2301760"/>
    <m/>
    <m/>
    <m/>
    <s v=""/>
    <s v=""/>
    <s v=""/>
    <m/>
    <m/>
    <m/>
    <s v=""/>
    <s v=""/>
    <s v=""/>
    <m/>
    <m/>
    <m/>
    <m/>
    <m/>
    <m/>
    <m/>
    <m/>
    <m/>
    <x v="3"/>
    <s v="COS"/>
  </r>
  <r>
    <n v="67013154"/>
    <n v="67013154"/>
    <s v="F"/>
    <s v="SONIA"/>
    <s v="AMPARO"/>
    <s v="SUAREZ"/>
    <s v="GUTIERREZ"/>
    <d v="1977-10-05T00:00:00"/>
    <s v="LLK175"/>
    <n v="76001"/>
    <s v="CALI"/>
    <n v="76"/>
    <s v="VALLE DEL CAUCA"/>
    <m/>
    <n v="3188044279"/>
    <n v="0"/>
    <m/>
    <m/>
    <m/>
    <s v="21/10/2025"/>
    <n v="10"/>
    <n v="21"/>
    <n v="2023"/>
    <s v="CX30 GRAND TOURING L TP 2500CC 7AB R"/>
    <s v="PY40454300"/>
    <s v="3MVDM4WLAPL205965"/>
    <n v="5606096"/>
    <s v="MAZDA"/>
    <s v="MAZDA CX30 "/>
    <n v="2.4203088909257563E-2"/>
    <n v="109100000"/>
    <s v="BOLIVAR"/>
    <s v="CAMIONETAPASAJ"/>
    <s v="PARTICULAR"/>
    <s v="sonisuarez168@gmail.com"/>
    <n v="161908593"/>
    <n v="2640557"/>
    <n v="2198955.7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5154923"/>
    <n v="55154923"/>
    <s v="F"/>
    <s v="MARIA"/>
    <s v="EUGENIA"/>
    <s v="RAMIREZ"/>
    <s v="SUAZA"/>
    <d v="1968-06-19T00:00:00"/>
    <s v="EMT361"/>
    <n v="0"/>
    <s v="BOGOTA"/>
    <n v="25"/>
    <s v="BOGOTA"/>
    <m/>
    <n v="3102948060"/>
    <n v="0"/>
    <m/>
    <m/>
    <m/>
    <s v="10/10/2025"/>
    <n v="10"/>
    <n v="10"/>
    <n v="2019"/>
    <s v="VERSA [FL] ADVANCE AT 1600CC 2AB A"/>
    <s v="HR16469359T"/>
    <s v="3N1CN7AD3ZK163145"/>
    <n v="6401212"/>
    <s v="NISSAN"/>
    <s v="NISSAN VERSA "/>
    <n v="2.7466986899563318E-2"/>
    <n v="45800000"/>
    <s v="HDI-LIBERTY"/>
    <s v="AUTOMOVIL"/>
    <s v="PARTICULAR"/>
    <s v="mers_vidrios@yahoo.com"/>
    <n v="161789167"/>
    <n v="1257988"/>
    <n v="1037132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8868349"/>
    <n v="38868349"/>
    <s v="F"/>
    <s v="MARIA"/>
    <s v="CAROLINA"/>
    <s v="OVALLE"/>
    <s v="VERGARA"/>
    <d v="1969-04-04T00:00:00"/>
    <s v="IYX306"/>
    <n v="76111"/>
    <s v="BUGA"/>
    <n v="76"/>
    <s v="VALLE DEL CAUCA"/>
    <m/>
    <n v="3173810491"/>
    <n v="0"/>
    <m/>
    <m/>
    <m/>
    <s v="07/10/2025"/>
    <n v="10"/>
    <n v="7"/>
    <n v="2021"/>
    <s v="DUSTER [FL] EXPRESSION/ZEN MT 1600CC 4X2"/>
    <s v="2842Q253336"/>
    <s v="9FBHSR595MM643531"/>
    <n v="8006051"/>
    <s v="RENAULT"/>
    <s v="RENAULT DUSTER "/>
    <n v="4.2477568965517243E-2"/>
    <n v="58000000"/>
    <s v="MAPFRE"/>
    <s v="CAMIONETAPASAJ"/>
    <s v="PARTICULAR"/>
    <s v="mariacarolinaovalle@gmail.com"/>
    <n v="161856230"/>
    <n v="2463699"/>
    <n v="2050335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36377"/>
    <n v="1098636377"/>
    <s v="M"/>
    <s v="SERGIO"/>
    <s v="IVAN"/>
    <s v="MARTINEZ"/>
    <s v="ESLAVA"/>
    <d v="1987-06-19T00:00:00"/>
    <s v="GHY162"/>
    <n v="50001"/>
    <s v="VILLAVICENCIO"/>
    <n v="50"/>
    <s v="META"/>
    <m/>
    <n v="3177460006"/>
    <n v="0"/>
    <m/>
    <m/>
    <m/>
    <s v="05/10/2026"/>
    <n v="10"/>
    <n v="5"/>
    <n v="2020"/>
    <s v="A 200 [W177] Progress TP 1300CC T CT"/>
    <n v="28291480293715"/>
    <s v="WDD1770871J171965"/>
    <n v="5801328"/>
    <s v="MERCEDES BENZ"/>
    <s v="MERCEDES BENZ A "/>
    <n v="3.6297037422037423E-2"/>
    <n v="96200000"/>
    <s v="BOLIVAR"/>
    <s v="AUTOMOVIL"/>
    <s v="PARTICULAR"/>
    <s v="sergio.martinez.es@hotmail.com"/>
    <n v="161915556"/>
    <n v="3491775"/>
    <n v="2914265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3884639"/>
    <n v="1083884639"/>
    <s v="F"/>
    <s v="MARIA"/>
    <s v="DANIELA"/>
    <s v="MARTIN"/>
    <s v="GUZMAN"/>
    <d v="1990-01-17T00:00:00"/>
    <s v="INN333"/>
    <n v="0"/>
    <s v="BOGOTA"/>
    <n v="25"/>
    <s v="BOGOTA"/>
    <m/>
    <n v="3016618769"/>
    <n v="0"/>
    <m/>
    <m/>
    <m/>
    <s v="26/10/2025"/>
    <n v="10"/>
    <n v="26"/>
    <n v="2015"/>
    <s v="JOURNEY SE [FL] TP 2400CC 7PSJ 4X2"/>
    <s v="3C4PDCAB0FT691160"/>
    <s v="3C4PDCAB0FT691160"/>
    <n v="2406045"/>
    <s v="DODGE"/>
    <s v="DODGE JOURNEY "/>
    <n v="3.7648771631205676E-2"/>
    <n v="42300000"/>
    <s v="SURAMERICANA"/>
    <s v="CAMIONETA PASAJEROS"/>
    <s v="PARTICULAR"/>
    <s v="danielamartinlaw@gmail.com"/>
    <n v="29953141"/>
    <n v="1592543.04"/>
    <n v="1318271.46"/>
    <m/>
    <m/>
    <m/>
    <n v="29980577"/>
    <n v="1636562.93"/>
    <n v="1355262.97"/>
    <m/>
    <m/>
    <m/>
    <s v=""/>
    <s v=""/>
    <s v=""/>
    <m/>
    <m/>
    <m/>
    <m/>
    <m/>
    <m/>
    <m/>
    <m/>
    <m/>
    <x v="0"/>
    <s v="COS"/>
  </r>
  <r>
    <n v="12136699"/>
    <n v="12136699"/>
    <s v="M"/>
    <s v="CARLOS"/>
    <s v="EDUARDO"/>
    <s v="VIEDA"/>
    <s v="CORONADO"/>
    <d v="1968-06-20T00:00:00"/>
    <s v="LLW811"/>
    <n v="41001"/>
    <s v="NEIVA"/>
    <n v="41"/>
    <s v="HUILA"/>
    <m/>
    <n v="3125032085"/>
    <n v="3175809866"/>
    <m/>
    <m/>
    <m/>
    <s v="12/10/2025"/>
    <n v="10"/>
    <n v="12"/>
    <n v="2023"/>
    <s v="SWIFT [4] DZIRE MT 1200CC 4P 2AB ABS"/>
    <s v="K12MP4325936"/>
    <s v="MBHZF63S8PG249356"/>
    <n v="8801052"/>
    <s v="SUZUKI"/>
    <s v="SUZUKI SWIFT "/>
    <n v="2.4539423391812865E-2"/>
    <n v="51300000"/>
    <s v="ALLIANZ"/>
    <s v="AUTOMOVIL"/>
    <s v="PARTICULAR"/>
    <s v="karlozv36@gmail.com"/>
    <n v="29954355"/>
    <n v="1258872.42"/>
    <n v="1037875.98"/>
    <m/>
    <m/>
    <m/>
    <n v="29981797"/>
    <n v="1955114.17"/>
    <n v="1622953.08"/>
    <m/>
    <m/>
    <m/>
    <s v=""/>
    <s v=""/>
    <s v=""/>
    <m/>
    <m/>
    <m/>
    <m/>
    <m/>
    <m/>
    <m/>
    <m/>
    <m/>
    <x v="1"/>
    <s v="COS"/>
  </r>
  <r>
    <n v="45688268"/>
    <n v="45688268"/>
    <s v="F"/>
    <s v="SILVANA"/>
    <s v="PATRICIA"/>
    <s v="ALVAREZ"/>
    <s v="BAUTISTA"/>
    <d v="1978-04-29T00:00:00"/>
    <s v="LCP476"/>
    <n v="0"/>
    <s v="CARTAGENA"/>
    <n v="13"/>
    <s v="BOLIVAR"/>
    <m/>
    <n v="3153015843"/>
    <n v="0"/>
    <m/>
    <m/>
    <m/>
    <s v="28/10/2025"/>
    <n v="10"/>
    <n v="28"/>
    <n v="2023"/>
    <s v="VITARA GL MT 1600CC 2AB A"/>
    <s v="M16A2398417"/>
    <s v="TSMYD21S2PMB15046"/>
    <n v="8806019"/>
    <s v="SUZUKI"/>
    <s v="SUZUKI VITARA "/>
    <n v="3.1217471410419313E-2"/>
    <n v="78700000"/>
    <s v="HDI-LIBERTY"/>
    <s v="CAMIONETAPASAJ"/>
    <s v="PARTICULAR"/>
    <s v="silvanaalvarez20@gmail.com"/>
    <n v="161799606"/>
    <n v="2456815"/>
    <n v="2044550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05214"/>
    <n v="10305214"/>
    <s v="M"/>
    <s v="EDWARD"/>
    <s v="FELIPE"/>
    <s v="MONJE"/>
    <s v="MORCILLO"/>
    <d v="1985-02-21T00:00:00"/>
    <s v="JRR357"/>
    <n v="76001"/>
    <s v="CALI"/>
    <n v="76"/>
    <s v="VALLE DEL CAUCA"/>
    <m/>
    <n v="3046319493"/>
    <n v="3105475976"/>
    <m/>
    <m/>
    <m/>
    <s v="12/10/2025"/>
    <n v="10"/>
    <n v="12"/>
    <n v="2022"/>
    <s v="CX5 [2] GRAND TOURING LX TP 2500CC 6AB R19 TC"/>
    <s v="PY31352837"/>
    <s v="JM7KF2WLAN0696456"/>
    <n v="5606089"/>
    <s v="MAZDA"/>
    <s v="MAZDA CX5 "/>
    <n v="2.5239525112107624E-2"/>
    <n v="133800000"/>
    <s v="ALLIANZ"/>
    <s v="CAMIONETA PASAJEROS"/>
    <s v="PARTICULAR"/>
    <n v="0"/>
    <n v="29937279"/>
    <n v="3377048.46"/>
    <n v="2817855.85"/>
    <m/>
    <m/>
    <m/>
    <s v=""/>
    <s v=""/>
    <s v=""/>
    <m/>
    <m/>
    <m/>
    <n v="30051597"/>
    <n v="4018197.39"/>
    <n v="3356636.46"/>
    <m/>
    <m/>
    <m/>
    <m/>
    <m/>
    <m/>
    <m/>
    <m/>
    <m/>
    <x v="0"/>
    <s v="COS"/>
  </r>
  <r>
    <n v="10288944"/>
    <n v="10288944"/>
    <s v="M"/>
    <s v="OSCAR"/>
    <s v="JULIAN"/>
    <s v="PADILLA"/>
    <s v="LOPEZ"/>
    <d v="1970-08-13T00:00:00"/>
    <s v="IJM783"/>
    <n v="17001"/>
    <s v="MANIZALES"/>
    <n v="17"/>
    <s v="CALDAS"/>
    <m/>
    <n v="3218019264"/>
    <n v="0"/>
    <m/>
    <m/>
    <m/>
    <s v="16/10/2025"/>
    <n v="10"/>
    <n v="16"/>
    <n v="2016"/>
    <s v="X5 [F15] xDrive30d TP 3000CC TD"/>
    <n v="62709210"/>
    <s v="WBAKS4109G0H67347"/>
    <n v="808045"/>
    <s v="BMW"/>
    <s v="BMW X5 "/>
    <n v="2.2076161094674557E-2"/>
    <n v="135200000"/>
    <s v="SURAMERICANA"/>
    <s v="CAMPERO"/>
    <s v="PARTICULAR"/>
    <s v="oscarpadillaortopedista@hotmail.com"/>
    <n v="29956722"/>
    <n v="2984696.98"/>
    <n v="2488148.7200000002"/>
    <m/>
    <m/>
    <m/>
    <s v=""/>
    <s v=""/>
    <s v=""/>
    <m/>
    <m/>
    <m/>
    <n v="30039877"/>
    <n v="5188214.38"/>
    <n v="4339844.0199999996"/>
    <m/>
    <m/>
    <m/>
    <m/>
    <m/>
    <m/>
    <m/>
    <m/>
    <m/>
    <x v="0"/>
    <s v="COS"/>
  </r>
  <r>
    <n v="14237719"/>
    <n v="14237719"/>
    <s v="M"/>
    <s v="NELSON"/>
    <s v="ENRIQUE"/>
    <s v="LOZANO"/>
    <s v="CASTRO"/>
    <d v="1961-06-29T00:00:00"/>
    <s v="ZZY937"/>
    <n v="0"/>
    <s v="BOGOTA"/>
    <n v="25"/>
    <s v="BOGOTA"/>
    <m/>
    <n v="3206948021"/>
    <n v="3178632961"/>
    <m/>
    <m/>
    <m/>
    <s v="20/10/2025"/>
    <n v="10"/>
    <n v="20"/>
    <n v="2015"/>
    <s v="QASHQAI +2 [2] 2.0L 2WD TP 2000CC 4X2 2"/>
    <s v="MR20271693W"/>
    <s v="SJNJBAJ10Z7208898"/>
    <n v="6406120"/>
    <s v="NISSAN"/>
    <s v="NISSAN QASHQAI "/>
    <n v="2.420317025440313E-2"/>
    <n v="51100000"/>
    <s v="MAPFRE"/>
    <s v="CAMIONETAPASAJ"/>
    <s v="PARTICULAR"/>
    <s v="Jhmorenop@Hotmail.Com"/>
    <n v="161906701"/>
    <n v="1236782"/>
    <n v="1019312.3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660815"/>
    <n v="39660815"/>
    <s v="F"/>
    <s v="ANGELIBER"/>
    <n v="0"/>
    <s v="CARDENAS"/>
    <s v="URICOECHEA"/>
    <d v="1975-12-14T00:00:00"/>
    <s v="RKN866"/>
    <n v="0"/>
    <s v="BOGOTA"/>
    <n v="25"/>
    <s v="BOGOTA"/>
    <m/>
    <n v="3107624183"/>
    <n v="3166936313"/>
    <m/>
    <m/>
    <m/>
    <s v="21/10/2025"/>
    <n v="10"/>
    <n v="21"/>
    <n v="2012"/>
    <s v="TIIDA HB EMOTION MT 1800CC AB"/>
    <s v="MR18729638H"/>
    <s v="3N1BC1CG4ZK110167"/>
    <n v="6401147"/>
    <s v="NISSAN"/>
    <s v="NISSAN TIIDA "/>
    <n v="4.3079249645390075E-2"/>
    <n v="28200000"/>
    <s v="MAPFRE"/>
    <s v="AUTOMOVIL"/>
    <s v="PARTICULAR"/>
    <s v="cardenasangeliber@yahoo.es"/>
    <n v="29975897"/>
    <n v="1214834.8400000001"/>
    <n v="1000869.61"/>
    <m/>
    <m/>
    <m/>
    <n v="30015685"/>
    <n v="1214306.3899999999"/>
    <n v="1000425.54"/>
    <m/>
    <m/>
    <m/>
    <s v=""/>
    <s v=""/>
    <s v=""/>
    <m/>
    <m/>
    <m/>
    <m/>
    <m/>
    <m/>
    <m/>
    <m/>
    <m/>
    <x v="0"/>
    <s v="COS"/>
  </r>
  <r>
    <n v="21066834"/>
    <n v="21066834"/>
    <s v="F"/>
    <s v="MARY"/>
    <n v="0"/>
    <s v="SANCHEZ"/>
    <s v="ROJAS"/>
    <d v="1952-12-28T00:00:00"/>
    <s v="JEU877"/>
    <n v="0"/>
    <s v="BOGOTA"/>
    <n v="25"/>
    <s v="BOGOTA"/>
    <m/>
    <n v="3112243981"/>
    <n v="0"/>
    <m/>
    <m/>
    <m/>
    <s v="27/10/2025"/>
    <n v="10"/>
    <n v="27"/>
    <n v="2017"/>
    <s v="3 [3] PRIME TP 2000CC 2AB"/>
    <s v="PE40460615"/>
    <s v="3MZBM4278HM122221"/>
    <n v="5601140"/>
    <s v="MAZDA"/>
    <s v="MAZDA 3 "/>
    <n v="2.3162045889101337E-2"/>
    <n v="52300000"/>
    <s v="HDI-LIBERTY"/>
    <s v="AUTOMOVIL"/>
    <s v="PARTICULAR"/>
    <s v="hvghgvh@gmail.com"/>
    <n v="161848700"/>
    <n v="1211375"/>
    <n v="997961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532385"/>
    <n v="52532385"/>
    <s v="F"/>
    <s v="VANESSA"/>
    <n v="0"/>
    <s v="CAICEDO"/>
    <s v="SANCHEZ"/>
    <d v="1978-08-03T00:00:00"/>
    <s v="LYZ705"/>
    <n v="0"/>
    <s v="BOGOTA"/>
    <n v="25"/>
    <s v="BOGOTA"/>
    <m/>
    <n v="3102277071"/>
    <n v="3112580852"/>
    <m/>
    <m/>
    <m/>
    <s v="09/10/2025"/>
    <n v="10"/>
    <n v="9"/>
    <n v="2023"/>
    <s v="COROLLA [12] [F XL-I HYBRID TP 1800CC 7AB A"/>
    <s v="2ZR2T63734"/>
    <s v="9BRBZ3BE1P4046179"/>
    <n v="9001154"/>
    <s v="TOYOTA"/>
    <s v="TOYOTA COROLLA "/>
    <n v="2.1067653575025175E-2"/>
    <n v="99300000"/>
    <s v="MAPFRE"/>
    <s v="AUTOMOVIL"/>
    <s v="PARTICULAR"/>
    <s v="vaneseune@gmail.com"/>
    <n v="161812371"/>
    <n v="2092018"/>
    <n v="1737998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504112"/>
    <n v="63504112"/>
    <s v="F"/>
    <s v="CECILIA"/>
    <s v="INES"/>
    <s v="REYES"/>
    <s v="VILLARREAL"/>
    <d v="1975-01-12T00:00:00"/>
    <s v="JLW295"/>
    <n v="0"/>
    <s v="BOGOTA"/>
    <n v="25"/>
    <s v="BOGOTA"/>
    <m/>
    <n v="3173736713"/>
    <n v="3173736714"/>
    <m/>
    <m/>
    <m/>
    <s v="27/10/2025"/>
    <n v="10"/>
    <n v="27"/>
    <n v="2020"/>
    <s v="TIGUAN [2] ALLSPACE COMFOR TP 2000CC T CT"/>
    <s v="DGV024488"/>
    <s v="3VVLG65N2LM078556"/>
    <n v="9206072"/>
    <s v="VOLKSWAGEN"/>
    <s v="VOLKSWAGEN TIGUAN "/>
    <n v="1.5477972689075629E-2"/>
    <n v="95200000"/>
    <s v="ALLIANZ"/>
    <s v="CAMIONETAPASAJ"/>
    <s v="PARTICULAR"/>
    <s v="creal12@hotmail.com"/>
    <n v="161793306"/>
    <n v="1473503"/>
    <n v="1218237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47676"/>
    <n v="79547676"/>
    <s v="M"/>
    <s v="NIXON"/>
    <s v="EFREN"/>
    <s v="CASTELLANOS"/>
    <s v="GONZALEZ"/>
    <d v="1968-11-03T00:00:00"/>
    <s v="KZP144"/>
    <n v="0"/>
    <s v="BOGOTA"/>
    <n v="25"/>
    <s v="BOGOTA"/>
    <m/>
    <n v="3125946444"/>
    <n v="0"/>
    <m/>
    <m/>
    <m/>
    <s v="19/10/2025"/>
    <n v="10"/>
    <n v="19"/>
    <n v="2022"/>
    <s v="SANDERO [2] [FL LIFE MT 1600CC 8V AA"/>
    <s v="A812UG89481"/>
    <s v="9FB5SREB4NM170283"/>
    <n v="8001205"/>
    <s v="RENAULT"/>
    <s v="RENAULT SANDERO "/>
    <n v="2.7614158004158004E-2"/>
    <n v="48100000"/>
    <s v="MAPFRE"/>
    <s v="AUTOMOVIL"/>
    <s v="PARTICULAR"/>
    <s v="efrencastellanos68@gmail.com"/>
    <n v="161804994"/>
    <n v="1328241"/>
    <n v="1096168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122049"/>
    <n v="19122049"/>
    <s v="M"/>
    <s v="FERNANDO"/>
    <n v="0"/>
    <s v="GAITAN"/>
    <s v="ACOSTA"/>
    <d v="1949-07-21T00:00:00"/>
    <s v="MSL784"/>
    <n v="0"/>
    <s v="BOGOTA"/>
    <n v="25"/>
    <s v="BOGOTA"/>
    <m/>
    <n v="3208026303"/>
    <n v="3208056303"/>
    <m/>
    <m/>
    <m/>
    <s v="02/10/2025"/>
    <n v="10"/>
    <n v="2"/>
    <n v="2013"/>
    <s v="SENTRA B13 MT 1600CC 16V D"/>
    <s v="GA16702346Z"/>
    <s v="3N1EB31S3ZK757601"/>
    <n v="6401046"/>
    <s v="NISSAN"/>
    <s v="NISSAN SENTRA "/>
    <n v="4.5839163498098856E-2"/>
    <n v="26300000"/>
    <s v="MAPFRE"/>
    <s v="AUTOMOVIL"/>
    <s v="PARTICULAR"/>
    <s v="fgaitan@hotmail.com"/>
    <n v="161774076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552615"/>
    <n v="34552615"/>
    <s v="F"/>
    <s v="LYDA"/>
    <s v="STELLA"/>
    <s v="SANCHEZ"/>
    <s v="GOMEZ"/>
    <d v="1968-04-27T00:00:00"/>
    <s v="HMS154"/>
    <n v="0"/>
    <s v="JAMUNDI"/>
    <n v="76"/>
    <s v="VALLE DEL CAUCA"/>
    <m/>
    <n v="3177712274"/>
    <n v="0"/>
    <m/>
    <m/>
    <m/>
    <s v="24/10/2025"/>
    <n v="10"/>
    <n v="24"/>
    <n v="2013"/>
    <s v="LUV DMAX [2] MT 3000CC 4X4 T"/>
    <n v="289829"/>
    <s v="8LBETF3E3D0189482"/>
    <n v="1621083"/>
    <s v="CHEVROLET"/>
    <s v="CHEVROLET LUV "/>
    <n v="4.9058630806845964E-2"/>
    <n v="81800000"/>
    <s v="BOLIVAR"/>
    <s v="PICKUPDOBLECAB"/>
    <s v="PARTICULAR"/>
    <s v="lyda_sanchez@yahoo.com"/>
    <n v="161876078"/>
    <n v="4012996"/>
    <n v="3352265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106825"/>
    <n v="73106825"/>
    <s v="M"/>
    <s v="JUAN"/>
    <s v="CARLOS"/>
    <s v="GIRALDO"/>
    <s v="LOPEZ"/>
    <d v="1963-09-15T00:00:00"/>
    <s v="JZP684"/>
    <n v="76001"/>
    <s v="CALI"/>
    <n v="76"/>
    <s v="VALLE DEL CAUCA"/>
    <m/>
    <n v="3187077212"/>
    <n v="0"/>
    <m/>
    <m/>
    <m/>
    <s v="04/10/2026"/>
    <n v="10"/>
    <n v="4"/>
    <n v="2021"/>
    <s v="NIVUS HIGHLINE TP 1000CC T 6AB"/>
    <s v="DHS234855"/>
    <s v="9BWCH6CH8MP015665"/>
    <n v="9206083"/>
    <s v="VOLKSWAGEN"/>
    <s v="VOLKSWAGEN NIVUS "/>
    <n v="3.1173867549668874E-2"/>
    <n v="75500000"/>
    <s v="BOLIVAR"/>
    <s v="CAMIONETAPASAJ"/>
    <s v="PARTICULAR"/>
    <s v="jcgiraldolopez@gmail.com"/>
    <n v="161916477"/>
    <n v="2353627"/>
    <n v="1957837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80777"/>
    <n v="45480777"/>
    <s v="F"/>
    <s v="MARILYN"/>
    <s v="MARIA"/>
    <s v="PEREZ"/>
    <s v="BELTRAN"/>
    <d v="1969-01-01T00:00:00"/>
    <s v="JPN827"/>
    <n v="0"/>
    <s v="CARTAGENA"/>
    <n v="13"/>
    <s v="BOLIVAR"/>
    <m/>
    <n v="3015311904"/>
    <n v="0"/>
    <m/>
    <m/>
    <m/>
    <s v="22/10/2025"/>
    <n v="10"/>
    <n v="22"/>
    <n v="2021"/>
    <s v="LOGAN [2] [FL] LIFE MT 1600CC 8V AA 4AB"/>
    <s v="A812UG39578"/>
    <s v="9FB4SREB4MM700856"/>
    <n v="8001200"/>
    <s v="RENAULT"/>
    <s v="RENAULT LOGAN "/>
    <n v="4.9334510313901347E-2"/>
    <n v="44600000"/>
    <s v="SBS"/>
    <s v="AUTOMOVIL"/>
    <s v="PARTICULAR"/>
    <s v="marilynpb28@hotmail.com"/>
    <n v="29973391"/>
    <n v="2200319.16"/>
    <n v="1829007.7"/>
    <m/>
    <m/>
    <m/>
    <n v="30013179"/>
    <n v="2225696.2599999998"/>
    <n v="1850332.99"/>
    <m/>
    <m/>
    <m/>
    <s v=""/>
    <s v=""/>
    <s v=""/>
    <m/>
    <m/>
    <m/>
    <m/>
    <m/>
    <m/>
    <m/>
    <m/>
    <m/>
    <x v="0"/>
    <s v="COS"/>
  </r>
  <r>
    <n v="33334772"/>
    <n v="33334772"/>
    <s v="F"/>
    <s v="YADIRA"/>
    <n v="0"/>
    <s v="RIVERA"/>
    <s v="VANEGAS"/>
    <d v="1977-07-16T00:00:00"/>
    <s v="NJP713"/>
    <n v="0"/>
    <s v="CARTAGENA"/>
    <n v="13"/>
    <s v="BOLIVAR"/>
    <m/>
    <n v="3015581033"/>
    <n v="3013320365"/>
    <m/>
    <m/>
    <m/>
    <s v="09/10/2026"/>
    <n v="10"/>
    <n v="9"/>
    <n v="2024"/>
    <s v="TAOS COMFORTLINE TP 1400CC T 6AB ABS"/>
    <s v="DSJ125040"/>
    <s v="3VVHP6B23RM082950"/>
    <n v="9206091"/>
    <s v="VOLKSWAGEN"/>
    <s v="VOLKSWAGEN TAOS "/>
    <n v="2.5556207504363E-2"/>
    <n v="114600000"/>
    <s v="BOLIVAR"/>
    <s v="CAMIONETA PASAJEROS"/>
    <s v="PARTICULAR"/>
    <s v="yariva44@hotmail.com"/>
    <n v="29946429"/>
    <n v="2928741.38"/>
    <n v="2441127.21"/>
    <m/>
    <m/>
    <m/>
    <s v=""/>
    <s v=""/>
    <s v=""/>
    <m/>
    <m/>
    <m/>
    <n v="30056189"/>
    <n v="5079872.42"/>
    <n v="4248800.3499999996"/>
    <m/>
    <m/>
    <m/>
    <m/>
    <m/>
    <m/>
    <m/>
    <m/>
    <m/>
    <x v="0"/>
    <s v="COS"/>
  </r>
  <r>
    <n v="94374898"/>
    <n v="94374898"/>
    <s v="M"/>
    <s v="JORGE"/>
    <s v="IVAN"/>
    <s v="SANCHEZ"/>
    <s v="PATIÃ‘O"/>
    <d v="1972-09-11T00:00:00"/>
    <s v="MYK641"/>
    <n v="5266"/>
    <s v="ENVIGADO"/>
    <n v="5"/>
    <s v="ANTIOQUIA"/>
    <m/>
    <n v="3187827036"/>
    <n v="0"/>
    <m/>
    <m/>
    <m/>
    <s v="27/10/2025"/>
    <n v="10"/>
    <n v="27"/>
    <n v="2024"/>
    <s v="COMPASS [2] LIMITED PLUS AT 1300CC T CT TC"/>
    <s v="N0TI3N3"/>
    <s v="98867543SRKM38066"/>
    <n v="4206080"/>
    <s v="JEEP"/>
    <s v="JEEP COMPASS "/>
    <n v="2.5422626725905673E-2"/>
    <n v="146300000"/>
    <s v="ALLIANZ"/>
    <s v="CAMIONETA PASAJEROS"/>
    <s v="PARTICULAR"/>
    <s v="JOISA72@HOTMAIL.COM"/>
    <n v="29955243"/>
    <n v="3719330.29"/>
    <n v="3105487.64"/>
    <m/>
    <m/>
    <m/>
    <s v=""/>
    <s v=""/>
    <s v=""/>
    <m/>
    <m/>
    <m/>
    <n v="30036867"/>
    <n v="7370134.8899999997"/>
    <n v="6173390.6600000001"/>
    <m/>
    <m/>
    <m/>
    <m/>
    <m/>
    <m/>
    <m/>
    <m/>
    <m/>
    <x v="0"/>
    <s v="COS"/>
  </r>
  <r>
    <n v="80449454"/>
    <n v="80449454"/>
    <s v="M"/>
    <s v="FREDDY"/>
    <s v="ALEXANDER"/>
    <s v="SIERRA"/>
    <s v="JOJOA"/>
    <d v="1983-12-24T00:00:00"/>
    <s v="KQZ811"/>
    <n v="25214"/>
    <s v="COTA"/>
    <n v="25"/>
    <s v="CUNDINAMARCA"/>
    <m/>
    <n v="3042452235"/>
    <n v="0"/>
    <m/>
    <m/>
    <m/>
    <s v="14/10/2025"/>
    <n v="10"/>
    <n v="14"/>
    <n v="2022"/>
    <s v="CX30 GRAND TOURING TP 2000CC 7AB R"/>
    <s v="PE40723235"/>
    <s v="3MVDM2W7ANL115033"/>
    <n v="5606101"/>
    <s v="MAZDA"/>
    <s v="MAZDA CX30 "/>
    <n v="2.0179734774066798E-2"/>
    <n v="101800000"/>
    <s v="ALLIANZ"/>
    <s v="CAMIONETAPASAJ"/>
    <s v="PARTICULAR"/>
    <s v="freddysijo83@hotmail.com"/>
    <n v="161811782"/>
    <n v="2054297"/>
    <n v="1706299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307999"/>
    <n v="28307999"/>
    <s v="F"/>
    <s v="YAZMIN"/>
    <n v="0"/>
    <s v="BELTRAN"/>
    <s v="TORRES"/>
    <d v="1962-08-25T00:00:00"/>
    <s v="KXZ691"/>
    <n v="0"/>
    <s v="BOGOTA"/>
    <n v="25"/>
    <s v="BOGOTA"/>
    <m/>
    <n v="3106978427"/>
    <n v="0"/>
    <m/>
    <m/>
    <m/>
    <s v="10/10/2025"/>
    <n v="10"/>
    <n v="10"/>
    <n v="2023"/>
    <s v="SPORTAGE [5] NQ5 VIBRANT TP 2000CC 4X2"/>
    <s v="G4NLMH006760"/>
    <n v="0"/>
    <n v="4606154"/>
    <s v="KIA"/>
    <s v="KIA SPORTAGE "/>
    <n v="1.3309101382488479E-2"/>
    <n v="130200000"/>
    <s v="EQUIDAD"/>
    <s v="CAMIONETAPASAJ"/>
    <s v="PARTICULAR"/>
    <s v="yazbeltran@hotmail.com"/>
    <n v="161903355"/>
    <n v="1732845"/>
    <n v="1436172.17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871142"/>
    <n v="52871142"/>
    <s v="F"/>
    <s v="JEIMMY"/>
    <s v="ALCIRA"/>
    <s v="RUGE"/>
    <s v="BAQUERO"/>
    <d v="1980-09-15T00:00:00"/>
    <s v="LHW383"/>
    <n v="0"/>
    <s v="BOGOTA"/>
    <n v="25"/>
    <s v="BOGOTA"/>
    <m/>
    <n v="3123772725"/>
    <n v="3004126183"/>
    <m/>
    <m/>
    <m/>
    <s v="03/10/2025"/>
    <n v="10"/>
    <n v="3"/>
    <n v="2022"/>
    <s v="T-CROSS TRENDLINE TP 1000CC T 6AB ABS"/>
    <s v="DHS424210"/>
    <s v="9BWBH6BF1N4058405"/>
    <n v="9206084"/>
    <s v="VOLKSWAGEN"/>
    <s v="VOLKSWAGEN T-CROSS "/>
    <n v="2.4319259106933021E-2"/>
    <n v="85100000"/>
    <s v="ALLIANZ"/>
    <s v="CAMIONETA PASAJEROS"/>
    <s v="PARTICULAR"/>
    <s v="jeimmyrb25@gmail.com"/>
    <n v="29973839"/>
    <n v="2069568.95"/>
    <n v="1719133.57"/>
    <m/>
    <m/>
    <m/>
    <s v=""/>
    <s v=""/>
    <s v=""/>
    <m/>
    <m/>
    <m/>
    <n v="30155898"/>
    <n v="2296398.67"/>
    <n v="1909746.78"/>
    <m/>
    <m/>
    <m/>
    <m/>
    <m/>
    <m/>
    <m/>
    <m/>
    <m/>
    <x v="0"/>
    <s v="COS"/>
  </r>
  <r>
    <n v="53154019"/>
    <n v="53154019"/>
    <s v="F"/>
    <s v="DIANA"/>
    <s v="KATHERINE"/>
    <s v="VIASUS"/>
    <s v="AGUILAR"/>
    <d v="1985-09-04T00:00:00"/>
    <s v="LMW297"/>
    <n v="0"/>
    <s v="BOGOTA"/>
    <n v="25"/>
    <s v="BOGOTA"/>
    <m/>
    <n v="3184095163"/>
    <n v="3186910323"/>
    <m/>
    <m/>
    <m/>
    <s v="18/10/2025"/>
    <n v="10"/>
    <n v="18"/>
    <n v="2023"/>
    <s v="CX5 [2] [FL] TOURING TP 2000CC 6AB R"/>
    <s v="PE60242037"/>
    <s v="JM7KF2W7AP0780087"/>
    <n v="5606105"/>
    <s v="MAZDA"/>
    <s v="MAZDA CX5 "/>
    <n v="1.7135404255319148E-2"/>
    <n v="117500000"/>
    <s v="ALLIANZ"/>
    <s v="CAMIONETAPASAJ"/>
    <s v="PARTICULAR"/>
    <s v="dkviasus@gmail.com"/>
    <n v="161917114"/>
    <n v="2013410"/>
    <n v="1671941.34"/>
    <m/>
    <m/>
    <m/>
    <s v=""/>
    <s v=""/>
    <s v=""/>
    <m/>
    <m/>
    <m/>
    <s v=""/>
    <s v=""/>
    <s v=""/>
    <m/>
    <m/>
    <m/>
    <m/>
    <m/>
    <m/>
    <m/>
    <m/>
    <m/>
    <x v="3"/>
    <s v="COS"/>
  </r>
  <r>
    <n v="70031317"/>
    <n v="70031317"/>
    <s v="M"/>
    <s v="HERNAN"/>
    <s v="JOSUE"/>
    <s v="SANCHEZ"/>
    <s v="FLOREZ"/>
    <d v="1952-03-03T00:00:00"/>
    <s v="LRV314"/>
    <n v="5001"/>
    <s v="MEDELLIN"/>
    <n v="5"/>
    <s v="ANTIOQUIA"/>
    <m/>
    <n v="3006010464"/>
    <n v="0"/>
    <m/>
    <m/>
    <m/>
    <s v="07/10/2025"/>
    <n v="10"/>
    <n v="7"/>
    <n v="2023"/>
    <s v="KONA LIMITED HYBRID TP 1600CC 4X2 6"/>
    <s v="G4LENU251670"/>
    <s v="KMHK281EGPU101008"/>
    <n v="3206122"/>
    <s v="HYUNDAI"/>
    <s v="HYUNDAI KONA "/>
    <n v="2.3025826906598115E-2"/>
    <n v="116700000"/>
    <s v="ALLIANZ"/>
    <s v="CAMIONETAPASAJ"/>
    <s v="PARTICULAR"/>
    <s v="hsjoyas04@hotmail.com"/>
    <n v="161790352"/>
    <n v="2687114"/>
    <n v="2238078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90514"/>
    <n v="41790514"/>
    <s v="F"/>
    <s v="GLORIA"/>
    <s v="MARIA"/>
    <s v="SIERRA"/>
    <s v="VILLAMIL"/>
    <d v="1957-06-01T00:00:00"/>
    <s v="GMX454"/>
    <n v="0"/>
    <s v="BOGOTA"/>
    <n v="25"/>
    <s v="BOGOTA"/>
    <m/>
    <n v="3002643252"/>
    <n v="0"/>
    <m/>
    <m/>
    <m/>
    <s v="26/10/2025"/>
    <n v="10"/>
    <n v="26"/>
    <n v="2020"/>
    <s v="CX5 [2] TOURING TP 2000CC 6AB R17 4X"/>
    <s v="PE31441840"/>
    <s v="JM7KF2W7AL0349994"/>
    <n v="5606086"/>
    <s v="MAZDA"/>
    <s v="MAZDA CX5 "/>
    <n v="1.3328067638483964E-2"/>
    <n v="102900000"/>
    <s v="BOLIVAR"/>
    <s v="CAMIONETA PASAJEROS"/>
    <s v="PARTICULAR"/>
    <s v="glsierravillamil@gmail.com"/>
    <n v="29926421"/>
    <n v="1371458.16"/>
    <n v="1132485.8500000001"/>
    <m/>
    <m/>
    <m/>
    <s v=""/>
    <s v=""/>
    <s v=""/>
    <m/>
    <m/>
    <m/>
    <n v="30039088"/>
    <n v="1695056.8"/>
    <n v="1404417.48"/>
    <m/>
    <m/>
    <m/>
    <m/>
    <m/>
    <m/>
    <m/>
    <m/>
    <m/>
    <x v="2"/>
    <s v="COS"/>
  </r>
  <r>
    <n v="6745863"/>
    <n v="6745863"/>
    <s v="M"/>
    <s v="BRAULIO"/>
    <s v="LEON"/>
    <s v="PEREZ"/>
    <s v="CUBILLOS"/>
    <d v="1946-03-08T00:00:00"/>
    <s v="LKM811"/>
    <n v="15001"/>
    <s v="TUNJA"/>
    <n v="15"/>
    <s v="BOYACA"/>
    <m/>
    <n v="3124818934"/>
    <n v="3104818934"/>
    <m/>
    <m/>
    <m/>
    <s v="13/10/2025"/>
    <n v="10"/>
    <n v="13"/>
    <n v="2023"/>
    <s v="CAPTIVA [2] LT/LTZ TURBO TP 1500CC T 4X2"/>
    <s v="LJO18N60220164"/>
    <s v="LZWADAGA3PB020381"/>
    <n v="1606243"/>
    <s v="CHEVROLET"/>
    <s v="CHEVROLET CAPTIVA "/>
    <n v="1.6133865030674845E-2"/>
    <n v="81500000"/>
    <s v="ALLIANZ"/>
    <s v="CAMIONETAPASAJ"/>
    <s v="PARTICULAR"/>
    <s v="braulioperezcubillos@yahoo.es"/>
    <n v="161912387"/>
    <n v="1314910"/>
    <n v="1084966.44"/>
    <m/>
    <m/>
    <m/>
    <s v=""/>
    <s v=""/>
    <s v=""/>
    <m/>
    <m/>
    <m/>
    <s v=""/>
    <s v=""/>
    <s v=""/>
    <m/>
    <m/>
    <m/>
    <m/>
    <m/>
    <m/>
    <m/>
    <m/>
    <m/>
    <x v="1"/>
    <s v="COS"/>
  </r>
  <r>
    <n v="34596046"/>
    <n v="34596046"/>
    <s v="F"/>
    <s v="LUZ"/>
    <s v="MARIA"/>
    <s v="RIVAS"/>
    <s v="VELASQUEZ"/>
    <d v="1962-02-07T00:00:00"/>
    <s v="EHT217"/>
    <n v="19698"/>
    <s v="SANTANDER DE QUILICHAO"/>
    <n v="19"/>
    <s v="CAUCA"/>
    <m/>
    <n v="3117693605"/>
    <n v="3117592532"/>
    <m/>
    <m/>
    <m/>
    <s v="06/10/2025"/>
    <n v="10"/>
    <n v="6"/>
    <n v="2017"/>
    <s v="ESCAPE [3] [FL] SE TP 2000CC 4X2"/>
    <s v="H1C43074"/>
    <s v="WF0CP6A95H1C43074"/>
    <n v="3006137"/>
    <s v="FORD"/>
    <s v="FORD ESCAPE "/>
    <n v="2.4445726934097422E-2"/>
    <n v="69800000"/>
    <s v="ALLIANZ"/>
    <s v="CAMIONETA PASAJEROS"/>
    <s v="PARTICULAR"/>
    <s v="VILLACASTIN1980@GMAIL.COM"/>
    <n v="29923293"/>
    <n v="1706311.74"/>
    <n v="1413875.41"/>
    <m/>
    <m/>
    <m/>
    <n v="29988429"/>
    <n v="1379654.55"/>
    <n v="1139373.57"/>
    <m/>
    <m/>
    <m/>
    <s v=""/>
    <s v=""/>
    <s v=""/>
    <m/>
    <m/>
    <m/>
    <m/>
    <m/>
    <m/>
    <m/>
    <m/>
    <m/>
    <x v="1"/>
    <s v="COS"/>
  </r>
  <r>
    <n v="52228590"/>
    <n v="52228590"/>
    <s v="F"/>
    <s v="LUISA"/>
    <s v="FERNANDA"/>
    <s v="RINCON"/>
    <s v="REYES"/>
    <d v="1975-10-03T00:00:00"/>
    <s v="JMU188"/>
    <n v="0"/>
    <s v="BOGOTA"/>
    <n v="25"/>
    <s v="BOGOTA"/>
    <m/>
    <n v="3107854726"/>
    <n v="3173788188"/>
    <m/>
    <m/>
    <m/>
    <s v="21/10/2025"/>
    <n v="10"/>
    <n v="21"/>
    <n v="2020"/>
    <s v="420i F36 Gran Coupe TP 2000CC T CT"/>
    <s v="F3383312"/>
    <s v="WBA4H3104LBV58434"/>
    <n v="801368"/>
    <s v="BMW"/>
    <s v="BMW 420i "/>
    <n v="3.2391318074191003E-2"/>
    <n v="126700000"/>
    <s v="MAPFRE"/>
    <s v="AUTOMOVIL"/>
    <s v="PARTICULAR"/>
    <s v="luisa.3.rr@gmail.com"/>
    <n v="161813450"/>
    <n v="4103980"/>
    <n v="3428722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8843"/>
    <n v="10188843"/>
    <s v="M"/>
    <s v="HUGO"/>
    <s v="ARMANDO"/>
    <s v="BEDOYA"/>
    <n v="0"/>
    <d v="1981-12-09T00:00:00"/>
    <s v="NGW400"/>
    <n v="0"/>
    <s v="PUERTO BOYACA"/>
    <n v="15"/>
    <s v="BOYACA"/>
    <m/>
    <n v="3127963429"/>
    <n v="3505626127"/>
    <m/>
    <m/>
    <m/>
    <s v="31/10/2025"/>
    <n v="10"/>
    <n v="31"/>
    <n v="2023"/>
    <s v="ONIX [2] LT MT 1000CC T 4P 6AB A"/>
    <s v="L4F223554755"/>
    <s v="9BGEB69K0PG264549"/>
    <n v="1601341"/>
    <s v="CHEVROLET"/>
    <s v="CHEVROLET ONIX "/>
    <n v="3.4825429351535833E-2"/>
    <n v="58600000"/>
    <s v="MAPFRE"/>
    <s v="AUTOMOVIL"/>
    <s v="PARTICULAR"/>
    <n v="0"/>
    <n v="29957035"/>
    <n v="2040770.16"/>
    <n v="1694932.91"/>
    <m/>
    <m/>
    <m/>
    <n v="29984487"/>
    <n v="2240912.2599999998"/>
    <n v="1863119.55"/>
    <m/>
    <m/>
    <m/>
    <s v=""/>
    <s v=""/>
    <s v=""/>
    <m/>
    <m/>
    <m/>
    <m/>
    <m/>
    <m/>
    <m/>
    <m/>
    <m/>
    <x v="0"/>
    <s v="COS"/>
  </r>
  <r>
    <n v="93060100"/>
    <n v="93060100"/>
    <s v="F"/>
    <s v="JHOAN"/>
    <s v="ALEX"/>
    <s v="JUANIAS"/>
    <s v="RESTREPO"/>
    <d v="1980-01-13T00:00:00"/>
    <s v="KRT001"/>
    <n v="0"/>
    <s v="IBAGUE"/>
    <n v="73"/>
    <s v="TOLIMA"/>
    <m/>
    <n v="3103259154"/>
    <n v="3008881563"/>
    <m/>
    <m/>
    <m/>
    <s v="30/10/2025"/>
    <n v="10"/>
    <n v="30"/>
    <n v="2025"/>
    <s v="2 [3] [FL] GRAND TOURING TP 1500CC 6AB"/>
    <s v="P540666772"/>
    <s v="3MDDJ2SAASM453597"/>
    <n v="5601212"/>
    <s v="MAZDA"/>
    <s v="MAZDA 2 "/>
    <n v="3.9954900497512436E-2"/>
    <n v="80400000"/>
    <s v="ALLIANZ"/>
    <s v="AUTOMOVIL"/>
    <s v="PARTICULAR"/>
    <s v="juanjosejjmusica2@gmail.com"/>
    <n v="161854712"/>
    <n v="3212374"/>
    <n v="2679474.2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93215"/>
    <n v="79793215"/>
    <s v="M"/>
    <s v="CESAR"/>
    <s v="EDUARDO"/>
    <s v="RIOS"/>
    <s v="GOMEZ"/>
    <d v="1977-11-12T00:00:00"/>
    <s v="JQW753"/>
    <n v="0"/>
    <s v="BOGOTA"/>
    <n v="25"/>
    <s v="BOGOTA"/>
    <m/>
    <n v="3168769962"/>
    <n v="0"/>
    <m/>
    <m/>
    <m/>
    <s v="28/10/2025"/>
    <n v="10"/>
    <n v="28"/>
    <n v="2021"/>
    <s v="CX30 GRAND TOURING TP 2000CC 7AB R"/>
    <s v="PE40684042"/>
    <s v="3MVDM2W7AML103550"/>
    <n v="5606101"/>
    <s v="MAZDA"/>
    <s v="MAZDA CX30 "/>
    <n v="2.1425459345300952E-2"/>
    <n v="94700000"/>
    <s v="ALLIANZ"/>
    <s v="CAMIONETAPASAJ"/>
    <s v="PARTICULAR"/>
    <s v="cergo77@yahoo.com"/>
    <n v="161806129"/>
    <n v="2028991"/>
    <n v="1685034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96223"/>
    <n v="51796223"/>
    <s v="F"/>
    <s v="LUZ"/>
    <s v="STELLA"/>
    <s v="ESPITIA"/>
    <s v="GUZMAN"/>
    <d v="1965-06-12T00:00:00"/>
    <s v="JWX271"/>
    <n v="0"/>
    <s v="BOGOTA"/>
    <n v="25"/>
    <s v="BOGOTA"/>
    <m/>
    <n v="3183788565"/>
    <n v="3183768565"/>
    <m/>
    <m/>
    <m/>
    <s v="30/10/2025"/>
    <n v="10"/>
    <n v="30"/>
    <n v="2022"/>
    <s v="KOLEOS [2] INTENS TP 2500CC CT TC"/>
    <s v="2TRC707F054196"/>
    <n v="0"/>
    <n v="8006058"/>
    <s v="RENAULT"/>
    <s v="RENAULT KOLEOS "/>
    <n v="1.3296427104722792E-2"/>
    <n v="97400000"/>
    <s v="EQUIDAD"/>
    <s v="CAMIONETAPASAJ"/>
    <s v="PARTICULAR"/>
    <n v="0"/>
    <n v="161916978"/>
    <n v="1295072"/>
    <n v="1068296.05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055550"/>
    <n v="10055550"/>
    <s v="M"/>
    <s v="HERNAN"/>
    <s v="HELIODORO"/>
    <s v="GONZALEZ"/>
    <s v="DREWS"/>
    <d v="1944-10-29T00:00:00"/>
    <s v="LXV364"/>
    <n v="66001"/>
    <s v="PEREIRA"/>
    <n v="66"/>
    <s v="RISARALDA"/>
    <m/>
    <n v="3164727453"/>
    <n v="3155318844"/>
    <m/>
    <m/>
    <m/>
    <s v="24/10/2025"/>
    <n v="10"/>
    <n v="24"/>
    <n v="2024"/>
    <s v="RANGER [5] LIMITED+ AT 3000CC 4X4 EURO V"/>
    <s v="BF2XRJ351017"/>
    <s v="8AFBR01K7RJ351017"/>
    <n v="3021103"/>
    <s v="FORD"/>
    <s v="FORD RANGER "/>
    <n v="2.4498480434782609E-2"/>
    <n v="248400000"/>
    <s v="ALLIANZ"/>
    <s v="PICKUP DOBLE CABINA"/>
    <s v="PARTICULAR"/>
    <s v="hgonzad@hotmail.com"/>
    <n v="29958473"/>
    <n v="6085422.54"/>
    <n v="5093800.45"/>
    <m/>
    <m/>
    <m/>
    <s v=""/>
    <s v=""/>
    <s v=""/>
    <m/>
    <m/>
    <m/>
    <n v="30043151"/>
    <n v="6549165.9199999999"/>
    <n v="5483500.7699999996"/>
    <m/>
    <m/>
    <m/>
    <m/>
    <m/>
    <m/>
    <m/>
    <m/>
    <m/>
    <x v="0"/>
    <s v="COS"/>
  </r>
  <r>
    <n v="24315389"/>
    <n v="24315389"/>
    <s v="F"/>
    <s v="LUZ"/>
    <s v="MARIELA"/>
    <s v="HENAO"/>
    <s v="HOYOS"/>
    <d v="1954-01-07T00:00:00"/>
    <s v="EJY691"/>
    <n v="0"/>
    <s v="BOGOTA"/>
    <n v="25"/>
    <s v="BOGOTA"/>
    <m/>
    <n v="3102272832"/>
    <n v="0"/>
    <m/>
    <m/>
    <m/>
    <s v="26/10/2025"/>
    <n v="10"/>
    <n v="26"/>
    <n v="2018"/>
    <s v="LOGAN [2] PRIVILEGE / INT TP 1600CC AA 16"/>
    <s v="2845Q014657"/>
    <s v="9FB4SRC9BJM167226"/>
    <n v="8001183"/>
    <s v="RENAULT"/>
    <s v="RENAULT LOGAN "/>
    <n v="2.8769691943127961E-2"/>
    <n v="42200000"/>
    <s v="BOLIVAR"/>
    <s v="AUTOMOVIL"/>
    <s v="PARTICULAR"/>
    <n v="0"/>
    <n v="161808536"/>
    <n v="1214081"/>
    <n v="1000236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05666"/>
    <n v="71605666"/>
    <s v="M"/>
    <s v="EDUARDO"/>
    <s v="JOSE"/>
    <s v="SOTO"/>
    <s v="PEREZ"/>
    <d v="1961-08-04T00:00:00"/>
    <s v="KTY375"/>
    <n v="5001"/>
    <s v="MEDELLIN"/>
    <n v="5"/>
    <s v="ANTIOQUIA"/>
    <m/>
    <n v="3147714113"/>
    <n v="3147714114"/>
    <m/>
    <m/>
    <m/>
    <s v="04/10/2025"/>
    <n v="10"/>
    <n v="4"/>
    <n v="2022"/>
    <s v="DUSTER [2] INTENS TP 1300CC T 4X2"/>
    <s v="A452D004218"/>
    <s v="9FBHJD205NM085618"/>
    <n v="8006066"/>
    <s v="RENAULT"/>
    <s v="RENAULT DUSTER "/>
    <n v="4.0702002551020411E-2"/>
    <n v="78400000"/>
    <s v="SURAMERICANA"/>
    <s v="CAMIONETAPASAJ"/>
    <s v="PARTICULAR"/>
    <s v="esotop_04@hotmail.com"/>
    <n v="161913383"/>
    <n v="3191037"/>
    <n v="2661543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91094"/>
    <n v="42891094"/>
    <s v="F"/>
    <s v="SARA"/>
    <s v="INES"/>
    <s v="JARAMILLO"/>
    <s v="LOPERA"/>
    <d v="1966-02-13T00:00:00"/>
    <s v="GEK511"/>
    <n v="5001"/>
    <s v="MEDELLIN"/>
    <n v="5"/>
    <s v="ANTIOQUIA"/>
    <m/>
    <n v="3136854151"/>
    <n v="0"/>
    <m/>
    <m/>
    <m/>
    <s v="09/10/2025"/>
    <n v="10"/>
    <n v="9"/>
    <n v="2019"/>
    <s v="COROLLA [12] [F SE-G TP 1800CC 7AB A"/>
    <s v="2ZRM603004"/>
    <s v="9BRBU3HE4K0178679"/>
    <n v="9001140"/>
    <s v="TOYOTA"/>
    <s v="TOYOTA COROLLA "/>
    <n v="3.9993991880920163E-2"/>
    <n v="73900000"/>
    <s v="HDI-LIBERTY"/>
    <s v="AUTOMOVIL"/>
    <s v="PARTICULAR"/>
    <s v="sarajl0541@gmail.com"/>
    <n v="161937491"/>
    <n v="2955556"/>
    <n v="2463660.7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738854"/>
    <n v="16738854"/>
    <s v="M"/>
    <s v="GILBERTO"/>
    <n v="0"/>
    <s v="BENAVIDES"/>
    <s v="GAITAN"/>
    <d v="1967-03-08T00:00:00"/>
    <s v="NCR194"/>
    <n v="63001"/>
    <s v="ARMENIA"/>
    <n v="63"/>
    <s v="QUINDIO"/>
    <m/>
    <n v="3137371323"/>
    <n v="3137371324"/>
    <m/>
    <m/>
    <m/>
    <s v="02/10/2025"/>
    <n v="10"/>
    <n v="2"/>
    <n v="2013"/>
    <s v="E 200 [A207] CGI CABR TP 1800CC"/>
    <n v="27186030533835"/>
    <s v="WDDKK4JF9DF186403"/>
    <n v="5801234"/>
    <s v="MERCEDES BENZ"/>
    <s v="MERCEDES BENZ E "/>
    <n v="3.2488983739837399E-2"/>
    <n v="73800000"/>
    <s v="SURAMERICANA"/>
    <s v="AUTOMOVIL"/>
    <s v="PARTICULAR"/>
    <n v="0"/>
    <n v="161790241"/>
    <n v="2397687"/>
    <n v="1994862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63663"/>
    <n v="71663663"/>
    <s v="M"/>
    <s v="SANTIAGO"/>
    <n v="0"/>
    <s v="HENAO"/>
    <s v="JARAMILLO"/>
    <d v="1965-10-16T00:00:00"/>
    <s v="GEM541"/>
    <n v="5266"/>
    <s v="ENVIGADO"/>
    <n v="5"/>
    <s v="ANTIOQUIA"/>
    <m/>
    <n v="3128396733"/>
    <n v="3104049299"/>
    <m/>
    <m/>
    <m/>
    <s v="03/10/2025"/>
    <n v="10"/>
    <n v="3"/>
    <n v="2020"/>
    <s v="2 [2] TOURING SEDAN MT 1500CC 6AB"/>
    <s v="P540512377"/>
    <s v="3MDDJ2SA6LM214082"/>
    <n v="5601170"/>
    <s v="MAZDA"/>
    <s v="MAZDA 2 "/>
    <n v="4.3244075829383888E-2"/>
    <n v="63300000"/>
    <s v="BOLIVAR"/>
    <s v="AUTOMOVIL"/>
    <s v="PARTICULAR"/>
    <s v="santiago.henao@live.com"/>
    <n v="161932920"/>
    <n v="2737350"/>
    <n v="2280293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88807"/>
    <n v="10288807"/>
    <s v="M"/>
    <s v="LEONARDO"/>
    <n v="0"/>
    <s v="VALENCIA"/>
    <s v="GARCIA"/>
    <d v="1970-09-29T00:00:00"/>
    <s v="DXT261"/>
    <n v="66001"/>
    <s v="PEREIRA"/>
    <n v="66"/>
    <s v="RISARALDA"/>
    <m/>
    <n v="3206894440"/>
    <n v="0"/>
    <m/>
    <m/>
    <m/>
    <s v="13/10/2025"/>
    <n v="10"/>
    <n v="13"/>
    <n v="2018"/>
    <s v="PICANTO [3] VIBRANT MT 1250CC 2AB A"/>
    <s v="G4LAHP042426"/>
    <s v="KNAB3512AJT076454"/>
    <n v="4601251"/>
    <s v="KIA"/>
    <s v="KIA PICANTO "/>
    <n v="4.3805633074935402E-2"/>
    <n v="38700000"/>
    <s v="MAPFRE"/>
    <s v="AUTOMOVIL"/>
    <s v="PARTICULAR"/>
    <s v="leonardovg2909@hotmail.com"/>
    <n v="161848693"/>
    <n v="1695278"/>
    <n v="1404603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277952"/>
    <n v="79277952"/>
    <s v="M"/>
    <s v="GONZALO"/>
    <n v="0"/>
    <s v="GARZON"/>
    <s v="TORRES"/>
    <d v="1962-03-10T00:00:00"/>
    <s v="EBM210"/>
    <n v="0"/>
    <s v="BOGOTA"/>
    <n v="25"/>
    <s v="BOGOTA"/>
    <m/>
    <n v="3107682169"/>
    <n v="0"/>
    <m/>
    <m/>
    <m/>
    <s v="31/10/2025"/>
    <n v="10"/>
    <n v="31"/>
    <n v="2018"/>
    <s v="STEPWAY [2] TREK INTENS AT 1600CC AA 16"/>
    <s v="2842Q108120"/>
    <s v="9FB5SRC9GJM764375"/>
    <n v="8001193"/>
    <s v="RENAULT"/>
    <s v="RENAULT STEPWAY "/>
    <n v="2.6857222222222223E-2"/>
    <n v="45000000"/>
    <s v="HDI-LIBERTY"/>
    <s v="AUTOMOVIL"/>
    <s v="PARTICULAR"/>
    <s v="garzota@gmail.com"/>
    <n v="161828567"/>
    <n v="1208575"/>
    <n v="995609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6759199"/>
    <n v="6759199"/>
    <s v="M"/>
    <s v="MANUEL"/>
    <s v="ANTONIO"/>
    <s v="MARTINEZ"/>
    <s v="VELA"/>
    <d v="1955-08-16T00:00:00"/>
    <s v="MUR790"/>
    <n v="0"/>
    <s v="BOGOTA"/>
    <n v="25"/>
    <s v="BOGOTA"/>
    <m/>
    <n v="3107792683"/>
    <n v="0"/>
    <m/>
    <m/>
    <m/>
    <s v="12/10/2025"/>
    <n v="10"/>
    <n v="12"/>
    <n v="2012"/>
    <s v="CRUZE PLATINUM [LT] AT 1800CC 4P CT"/>
    <s v="F18D4371145KA"/>
    <s v="KL1PM5C50CK743507"/>
    <n v="1601238"/>
    <s v="CHEVROLET"/>
    <s v="CHEVROLET CRUZE "/>
    <n v="3.8698333333333335E-2"/>
    <n v="31800000"/>
    <s v="MAPFRE"/>
    <s v="AUTOMOVIL"/>
    <s v="PARTICULAR"/>
    <n v="0"/>
    <n v="161809180"/>
    <n v="1230607"/>
    <n v="1014123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995470"/>
    <n v="28995470"/>
    <s v="F"/>
    <s v="SANDRA"/>
    <s v="ROSSE MARY"/>
    <s v="SIERRA"/>
    <s v="ESPEJO"/>
    <d v="1978-06-03T00:00:00"/>
    <s v="NIP413"/>
    <n v="0"/>
    <s v="BOGOTA"/>
    <n v="25"/>
    <s v="BOGOTA"/>
    <m/>
    <n v="3208024830"/>
    <n v="0"/>
    <m/>
    <m/>
    <m/>
    <s v="23/10/2025"/>
    <n v="10"/>
    <n v="23"/>
    <n v="2024"/>
    <s v="SWIFT [4] HYBRID MT 1200CC 5P 6A"/>
    <s v="K12C5825141"/>
    <s v="JS2ZC53S0R6401511"/>
    <n v="8801057"/>
    <s v="SUZUKI"/>
    <s v="SUZUKI SWIFT "/>
    <n v="3.0095323529411765E-2"/>
    <n v="68000000"/>
    <s v="ALLIANZ"/>
    <s v="AUTOMOVIL"/>
    <s v="PARTICULAR"/>
    <s v="sandrasierra854@gmail.com"/>
    <n v="161814463"/>
    <n v="2046482"/>
    <n v="1699733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501721"/>
    <n v="13501721"/>
    <s v="M"/>
    <s v="ALBERTO"/>
    <s v="YESID"/>
    <s v="TSUCHIYA"/>
    <s v="CAMARGO"/>
    <d v="1970-06-16T00:00:00"/>
    <s v="NXU636"/>
    <n v="76001"/>
    <s v="CALI"/>
    <n v="76"/>
    <s v="VALLE DEL CAUCA"/>
    <m/>
    <n v="3183964634"/>
    <n v="0"/>
    <m/>
    <m/>
    <m/>
    <s v="15/10/2025"/>
    <n v="10"/>
    <n v="15"/>
    <n v="2025"/>
    <s v="X TRAIL[T33] e-POWER EXCLUSI AT 1500CC 6AB A"/>
    <s v="BM46220143A"/>
    <s v="JN1T33JB3Z0010690"/>
    <n v="6406154"/>
    <s v="NISSAN"/>
    <s v="NISSAN X "/>
    <n v="2.3395451950523311E-2"/>
    <n v="210200000"/>
    <s v="HDI-LIBERTY"/>
    <s v="CAMIONETAPASAJ"/>
    <s v="PARTICULAR"/>
    <s v="yesid10000@hotmail.com"/>
    <n v="161895989"/>
    <n v="4917724"/>
    <n v="4112540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9269"/>
    <n v="7179269"/>
    <s v="M"/>
    <s v="ALEX"/>
    <s v="MAURICIO"/>
    <s v="DURAN"/>
    <s v="ORTIZ"/>
    <d v="1981-01-03T00:00:00"/>
    <s v="LKM799"/>
    <n v="0"/>
    <s v="PAZ DE RIO"/>
    <n v="15"/>
    <s v="BOYACA"/>
    <m/>
    <n v="3125528990"/>
    <n v="3114591524"/>
    <m/>
    <m/>
    <m/>
    <s v="11/10/2025"/>
    <n v="10"/>
    <n v="11"/>
    <n v="2023"/>
    <s v="COROLLA [12] [F SE-G HYBRID TP 1800CC 7AB A"/>
    <s v="2ZR2R77532"/>
    <s v="9BRBZ3BE6P4039163"/>
    <n v="9001146"/>
    <s v="TOYOTA"/>
    <s v="TOYOTA COROLLA "/>
    <n v="1.9933542757417103E-2"/>
    <n v="114600000"/>
    <s v="ALLIANZ"/>
    <s v="AUTOMOVIL"/>
    <s v="PARTICULAR"/>
    <s v="axduor@gmail.com"/>
    <n v="161830257"/>
    <n v="2284384"/>
    <n v="1899650.07"/>
    <m/>
    <m/>
    <m/>
    <s v=""/>
    <s v=""/>
    <s v=""/>
    <m/>
    <m/>
    <m/>
    <s v=""/>
    <s v=""/>
    <s v=""/>
    <m/>
    <m/>
    <m/>
    <m/>
    <m/>
    <m/>
    <m/>
    <m/>
    <m/>
    <x v="3"/>
    <s v="COS"/>
  </r>
  <r>
    <n v="30354594"/>
    <n v="30354594"/>
    <s v="F"/>
    <s v="MARITZA"/>
    <n v="0"/>
    <s v="GALVIS"/>
    <s v="GIRALDO"/>
    <d v="1973-03-18T00:00:00"/>
    <s v="IHR070"/>
    <n v="0"/>
    <s v="CHINCHINA"/>
    <n v="17"/>
    <s v="CALDAS"/>
    <m/>
    <n v="3217805116"/>
    <n v="3133500232"/>
    <m/>
    <m/>
    <m/>
    <s v="28/10/2025"/>
    <n v="10"/>
    <n v="28"/>
    <n v="2016"/>
    <s v="BEETLE SPORT TP 2500CC 2P FE"/>
    <s v="CCC263118"/>
    <s v="WVWJW616XGM600553"/>
    <n v="9201208"/>
    <s v="VOLKSWAGEN"/>
    <s v="VOLKSWAGEN BEETLE "/>
    <n v="4.6700989761092153E-2"/>
    <n v="58600000"/>
    <s v="HDI-LIBERTY"/>
    <s v="AUTOMOVIL"/>
    <s v="PARTICULAR"/>
    <s v="MMAC318@HOTMAIL.COM"/>
    <n v="161810786"/>
    <n v="2736678"/>
    <n v="2279729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511487"/>
    <n v="32511487"/>
    <s v="F"/>
    <s v="DORA"/>
    <s v="STELLA"/>
    <s v="GUTIERREZ"/>
    <s v="MESA"/>
    <d v="1953-12-23T00:00:00"/>
    <s v="DHZ525"/>
    <n v="5001"/>
    <s v="MEDELLIN"/>
    <n v="5"/>
    <s v="ANTIOQUIA"/>
    <m/>
    <n v="3163625310"/>
    <n v="0"/>
    <m/>
    <m/>
    <m/>
    <s v="03/10/2025"/>
    <n v="10"/>
    <n v="3"/>
    <n v="2012"/>
    <s v="COROLLA [11] [FL] XLi AT 1800CC"/>
    <s v="2ZRM020648"/>
    <s v="9BRBU42E7C4710404"/>
    <n v="9001125"/>
    <s v="TOYOTA"/>
    <s v="TOYOTA COROLLA "/>
    <n v="3.979441979434447E-2"/>
    <n v="38900000"/>
    <s v="HDI-LIBERTY"/>
    <s v="AUTOMOVIL"/>
    <s v="PARTICULAR"/>
    <s v="doragu23@hotmail.com"/>
    <n v="29973580"/>
    <n v="1548002.93"/>
    <n v="1280842.8"/>
    <m/>
    <m/>
    <m/>
    <n v="30013369"/>
    <n v="1650895.16"/>
    <n v="1367306.86"/>
    <m/>
    <m/>
    <m/>
    <s v=""/>
    <s v=""/>
    <s v=""/>
    <m/>
    <m/>
    <m/>
    <m/>
    <m/>
    <m/>
    <m/>
    <m/>
    <m/>
    <x v="0"/>
    <s v="COS"/>
  </r>
  <r>
    <n v="71630873"/>
    <n v="71630873"/>
    <s v="M"/>
    <s v="JUAN"/>
    <s v="JOSE"/>
    <s v="RAZMINAS"/>
    <s v="PIEDRAHITA"/>
    <d v="1963-04-05T00:00:00"/>
    <s v="LTT030"/>
    <n v="5266"/>
    <s v="ENVIGADO"/>
    <n v="5"/>
    <s v="ANTIOQUIA"/>
    <m/>
    <n v="3183580010"/>
    <n v="3187580010"/>
    <m/>
    <m/>
    <m/>
    <s v="04/10/2025"/>
    <n v="10"/>
    <n v="4"/>
    <n v="2024"/>
    <s v="CX30 GRAND TOURING L TP 2000CC 7AB R"/>
    <s v="PE40785231"/>
    <s v="3MVDM2W7ARL211579"/>
    <n v="5606112"/>
    <s v="MAZDA"/>
    <s v="MAZDA CX30 "/>
    <n v="3.2409786561264822E-2"/>
    <n v="126500000"/>
    <s v="ALLIANZ"/>
    <s v="CAMIONETAPASAJ"/>
    <s v="PARTICULAR"/>
    <n v="0"/>
    <n v="161814727"/>
    <n v="4099838"/>
    <n v="3425241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347487"/>
    <n v="41347487"/>
    <s v="F"/>
    <s v="ROSARIO"/>
    <s v="ELENA"/>
    <s v="ROMERO"/>
    <s v="LOPEZ"/>
    <d v="1944-03-14T00:00:00"/>
    <s v="IEQ824"/>
    <n v="0"/>
    <s v="BARRANQUILLA"/>
    <n v="8"/>
    <s v="ATLANTICO"/>
    <m/>
    <n v="3008152177"/>
    <n v="0"/>
    <m/>
    <m/>
    <m/>
    <s v="29/10/2025"/>
    <n v="10"/>
    <n v="29"/>
    <n v="2015"/>
    <s v="2 [1] [FL] 15HA1C AT 1500CC 5P"/>
    <s v="ZYC97967"/>
    <s v="9FCDF5558F0112246"/>
    <n v="5601124"/>
    <s v="MAZDA"/>
    <s v="MAZDA 2 "/>
    <n v="3.4967421515892425E-2"/>
    <n v="40900000"/>
    <s v="SBS"/>
    <s v="AUTOMOVIL"/>
    <s v="PARTICULAR"/>
    <s v="rosarioelen@hotmail.com"/>
    <n v="29935259"/>
    <n v="1430167.54"/>
    <n v="1181821.46"/>
    <m/>
    <m/>
    <m/>
    <n v="30000479"/>
    <n v="1449543.75"/>
    <n v="1198103.99"/>
    <m/>
    <m/>
    <m/>
    <s v=""/>
    <s v=""/>
    <s v=""/>
    <m/>
    <m/>
    <m/>
    <m/>
    <m/>
    <m/>
    <m/>
    <m/>
    <m/>
    <x v="0"/>
    <s v="COS"/>
  </r>
  <r>
    <n v="1117531427"/>
    <n v="1117531427"/>
    <s v="F"/>
    <s v="ANGIE"/>
    <s v="HASBLEYDI"/>
    <s v="LOPEZ"/>
    <s v="RAMIREZ"/>
    <d v="1994-04-07T00:00:00"/>
    <s v="NGV795"/>
    <n v="5001"/>
    <s v="MEDELLIN"/>
    <n v="5"/>
    <s v="ANTIOQUIA"/>
    <m/>
    <n v="3188888127"/>
    <n v="3106542689"/>
    <m/>
    <m/>
    <m/>
    <s v="11/10/2025"/>
    <n v="10"/>
    <n v="11"/>
    <n v="2024"/>
    <s v="CX30 GRAND TOURING LX HYB TP 2000CC 7AB R18 TC"/>
    <s v="PE40786582"/>
    <s v="3MVDM2W7ARL212126"/>
    <n v="5606112"/>
    <s v="MAZDA"/>
    <s v="MAZDA CX30 "/>
    <n v="3.5047960790513831E-2"/>
    <n v="126500000"/>
    <s v="BOLIVAR"/>
    <s v="CAMIONETA PASAJEROS"/>
    <s v="PARTICULAR"/>
    <s v="angielopezramirez@hotmail.com"/>
    <n v="29933567"/>
    <n v="4433567.04"/>
    <n v="3705686.59"/>
    <m/>
    <m/>
    <m/>
    <s v=""/>
    <s v=""/>
    <s v=""/>
    <m/>
    <m/>
    <m/>
    <n v="30049631"/>
    <n v="27844731.129999999"/>
    <n v="23378933.719999999"/>
    <m/>
    <m/>
    <m/>
    <m/>
    <m/>
    <m/>
    <m/>
    <m/>
    <m/>
    <x v="0"/>
    <s v="COS"/>
  </r>
  <r>
    <n v="1033749818"/>
    <n v="1033749818"/>
    <s v="M"/>
    <s v="ANDRES"/>
    <s v="LEONARDO"/>
    <s v="AREVALO"/>
    <s v="PARRA"/>
    <d v="1992-12-01T00:00:00"/>
    <s v="ZZQ157"/>
    <n v="0"/>
    <s v="BOGOTA"/>
    <n v="25"/>
    <s v="BOGOTA"/>
    <m/>
    <n v="3013981247"/>
    <n v="0"/>
    <m/>
    <m/>
    <m/>
    <s v="29/10/2025"/>
    <n v="10"/>
    <n v="29"/>
    <n v="2015"/>
    <s v="ECOSPORT [2] FREESTYLE MT 2000CC 4X2"/>
    <s v="AOJAF8942513"/>
    <s v="9BFZB55F9F8942513"/>
    <n v="3006126"/>
    <s v="FORD"/>
    <s v="FORD ECOSPORT "/>
    <n v="3.1512997658079626E-2"/>
    <n v="42700000"/>
    <s v="BOLIVAR"/>
    <s v="CAMIONETAPASAJ"/>
    <s v="PARTICULAR"/>
    <s v="andres.arevalopar@gmail.com"/>
    <n v="161807825"/>
    <n v="1345605"/>
    <n v="1110760.90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204179"/>
    <n v="43204179"/>
    <s v="F"/>
    <s v="CAROLINA"/>
    <n v="0"/>
    <s v="REY"/>
    <s v="CASTELLANOS"/>
    <d v="1980-07-13T00:00:00"/>
    <s v="MVV883"/>
    <n v="5212"/>
    <s v="COPACABANA"/>
    <n v="5"/>
    <s v="ANTIOQUIA"/>
    <m/>
    <n v="3136584452"/>
    <n v="0"/>
    <m/>
    <m/>
    <m/>
    <s v="31/10/2025"/>
    <n v="10"/>
    <n v="31"/>
    <n v="2014"/>
    <s v="SANDERO [FL] EXPRESSION MT 1600CC 8V AA"/>
    <s v="F710Q134350"/>
    <s v="9FBBSRADDEM041075"/>
    <n v="8001152"/>
    <s v="RENAULT"/>
    <s v="RENAULT SANDERO "/>
    <n v="4.5071344827586207E-2"/>
    <n v="29000000"/>
    <s v="SURAMERICANA"/>
    <s v="AUTOMOVIL"/>
    <s v="PARTICULAR"/>
    <s v="carorrey@hotmail.com"/>
    <n v="161811460"/>
    <n v="1307069"/>
    <n v="1078377.34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182893"/>
    <n v="24182893"/>
    <s v="F"/>
    <s v="MARIA"/>
    <s v="ELSA"/>
    <s v="GIL"/>
    <s v="CARVAJAL"/>
    <d v="1965-06-16T00:00:00"/>
    <s v="LCQ036"/>
    <n v="50001"/>
    <s v="VILLAVICENCIO"/>
    <n v="50"/>
    <s v="META"/>
    <m/>
    <n v="3163585871"/>
    <n v="0"/>
    <m/>
    <m/>
    <m/>
    <s v="27/10/2025"/>
    <n v="10"/>
    <n v="27"/>
    <n v="2024"/>
    <s v="2 [2] [FL] TOURING SEDAN TP 1500CC 6AB"/>
    <s v="P540644609"/>
    <s v="3MDDJ2SAARM411326"/>
    <n v="5601197"/>
    <s v="MAZDA"/>
    <s v="MAZDA 2 "/>
    <n v="3.5645013333333336E-2"/>
    <n v="75000000"/>
    <s v="ALLIANZ"/>
    <s v="AUTOMOVIL"/>
    <s v="PARTICULAR"/>
    <s v="mariaelsagil@gmail.com"/>
    <n v="161915571"/>
    <n v="2673376"/>
    <n v="2226534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41409"/>
    <n v="19241409"/>
    <s v="M"/>
    <s v="JAIME"/>
    <s v="AUGUSTO"/>
    <s v="PRIETO"/>
    <s v="FRADE"/>
    <d v="1954-06-15T00:00:00"/>
    <s v="MPN640"/>
    <n v="0"/>
    <s v="BOGOTA"/>
    <n v="25"/>
    <s v="BOGOTA"/>
    <m/>
    <n v="3214532894"/>
    <n v="0"/>
    <m/>
    <m/>
    <m/>
    <s v="10/10/2025"/>
    <n v="10"/>
    <n v="10"/>
    <n v="2013"/>
    <s v="PICANTO ION XTR 1.25 MT 1200CC"/>
    <s v="G4LACP037580"/>
    <s v="KNABX512ADT310217"/>
    <n v="4601137"/>
    <s v="KIA"/>
    <s v="KIA PICANTO "/>
    <n v="4.5233296703296705E-2"/>
    <n v="27300000"/>
    <s v="MAPFRE"/>
    <s v="AUTOMOVIL"/>
    <s v="PARTICULAR"/>
    <s v="jaimeaugustoprieto@hotmail.com"/>
    <n v="161908958"/>
    <n v="1234869"/>
    <n v="1017704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23167"/>
    <n v="45523167"/>
    <s v="F"/>
    <s v="CIRA"/>
    <s v="ELENA"/>
    <s v="RODRIGUEZ"/>
    <s v="APARICIO"/>
    <d v="1979-11-27T00:00:00"/>
    <s v="LWY150"/>
    <n v="0"/>
    <s v="CARTAGENA"/>
    <n v="13"/>
    <s v="BOLIVAR"/>
    <m/>
    <n v="3156347440"/>
    <n v="0"/>
    <m/>
    <m/>
    <m/>
    <s v="30/10/2025"/>
    <n v="10"/>
    <n v="30"/>
    <n v="2024"/>
    <s v="SONET VIBRANT TP 1500CC 6AB A"/>
    <s v="G4FLPV553287"/>
    <s v="MZBFC814ERN308674"/>
    <n v="4606148"/>
    <s v="KIA"/>
    <s v="KIA SONET "/>
    <n v="4.3565291529152915E-2"/>
    <n v="90900000"/>
    <s v="BOLIVAR"/>
    <s v="CAMIONETAPASAJ"/>
    <s v="PARTICULAR"/>
    <s v="ciraelena1924@gmail.com"/>
    <n v="161806632"/>
    <n v="3960085"/>
    <n v="3307802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35846"/>
    <n v="52435846"/>
    <s v="F"/>
    <s v="DIANA"/>
    <s v="ROCIO"/>
    <s v="ZAMUDIO"/>
    <s v="CASTIBLANCO"/>
    <d v="1977-11-15T00:00:00"/>
    <s v="IXT896"/>
    <n v="0"/>
    <s v="BOGOTA"/>
    <n v="25"/>
    <s v="BOGOTA"/>
    <m/>
    <n v="3124439125"/>
    <n v="0"/>
    <m/>
    <m/>
    <m/>
    <s v="18/10/2025"/>
    <n v="10"/>
    <n v="18"/>
    <n v="2017"/>
    <s v="CLIO III STYLE CA MT 1200CC AA DA"/>
    <s v="G728Q238530"/>
    <s v="9FBBB8305HM331459"/>
    <n v="8001166"/>
    <s v="RENAULT"/>
    <s v="RENAULT CLIO "/>
    <n v="4.462690058479532E-2"/>
    <n v="34200000"/>
    <s v="SURAMERICANA"/>
    <s v="AUTOMOVIL"/>
    <s v="PARTICULAR"/>
    <s v="dzamudioc@gmail.com"/>
    <n v="161814341"/>
    <n v="1526240"/>
    <n v="1262555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489303"/>
    <n v="20489303"/>
    <s v="F"/>
    <s v="LILIA"/>
    <s v="AMPARO"/>
    <s v="RODRIGUEZ"/>
    <s v="LOPEZ"/>
    <d v="1948-11-24T00:00:00"/>
    <s v="FOQ493"/>
    <n v="0"/>
    <s v="BOGOTA"/>
    <n v="25"/>
    <s v="BOGOTA"/>
    <m/>
    <n v="3159277311"/>
    <n v="0"/>
    <m/>
    <m/>
    <m/>
    <s v="14/10/2025"/>
    <n v="10"/>
    <n v="14"/>
    <n v="2018"/>
    <s v="FIESTA [7] HATCHBACK TITANIUM TP 1600CC 5P"/>
    <s v="JM137404"/>
    <s v="JM137404"/>
    <n v="3001137"/>
    <s v="FORD"/>
    <s v="FORD FIESTA "/>
    <n v="2.5822559100642399E-2"/>
    <n v="46700000"/>
    <s v="MAPFRE"/>
    <s v="AUTOMOVIL"/>
    <s v="PARTICULAR"/>
    <s v="AMPARODRIGUEZ48@GMAIL.COM"/>
    <n v="29937409"/>
    <n v="1205913.51"/>
    <n v="993372.7"/>
    <m/>
    <m/>
    <m/>
    <n v="30001683"/>
    <n v="1202769.18"/>
    <n v="990730.4"/>
    <m/>
    <m/>
    <m/>
    <s v=""/>
    <s v=""/>
    <s v=""/>
    <m/>
    <m/>
    <m/>
    <m/>
    <m/>
    <m/>
    <m/>
    <m/>
    <m/>
    <x v="1"/>
    <s v="COS"/>
  </r>
  <r>
    <n v="1130619988"/>
    <n v="1130619988"/>
    <s v="F"/>
    <s v="DIANA"/>
    <s v="CATALINA"/>
    <s v="OCHOA"/>
    <s v="RODRIGUEZ"/>
    <d v="1988-07-05T00:00:00"/>
    <s v="EFP574"/>
    <n v="76001"/>
    <s v="CALI"/>
    <n v="76"/>
    <s v="VALLE DEL CAUCA"/>
    <m/>
    <n v="3212059584"/>
    <n v="3022338026"/>
    <m/>
    <m/>
    <m/>
    <s v="19/10/2025"/>
    <n v="10"/>
    <n v="19"/>
    <n v="2017"/>
    <s v="FIESTA [7] SPORTBACK TITANIUM TP 1600CC 4P"/>
    <s v="HM133709"/>
    <s v="3FADP4CJ8HM133709"/>
    <n v="3001135"/>
    <s v="FORD"/>
    <s v="FORD FIESTA "/>
    <n v="4.6434529481132074E-2"/>
    <n v="42400000"/>
    <s v="ZURICH-QBE"/>
    <s v="AUTOMOVIL"/>
    <s v="PARTICULAR"/>
    <s v="cata8a8805@gmail.com"/>
    <n v="29959969"/>
    <n v="1968824.05"/>
    <n v="1634473.99"/>
    <m/>
    <m/>
    <m/>
    <n v="29987455"/>
    <n v="2513783.4500000002"/>
    <n v="2092423.07"/>
    <m/>
    <m/>
    <m/>
    <s v=""/>
    <s v=""/>
    <s v=""/>
    <m/>
    <m/>
    <m/>
    <m/>
    <m/>
    <m/>
    <m/>
    <m/>
    <m/>
    <x v="0"/>
    <s v="COS"/>
  </r>
  <r>
    <n v="70693171"/>
    <n v="70693171"/>
    <s v="M"/>
    <s v="FERNANDO"/>
    <s v="ANTONIO"/>
    <s v="ZULUAGA"/>
    <s v="GOMEZ"/>
    <d v="1968-07-15T00:00:00"/>
    <s v="NLZ683"/>
    <n v="0"/>
    <s v="BOGOTA"/>
    <n v="25"/>
    <s v="BOGOTA"/>
    <m/>
    <n v="3105656561"/>
    <n v="0"/>
    <m/>
    <m/>
    <m/>
    <s v="23/10/2025"/>
    <n v="10"/>
    <n v="23"/>
    <n v="2023"/>
    <s v="FORTUNER [2] [F 2.4L SR TP 2400CC TD 7A"/>
    <s v="2GD1407070"/>
    <s v="8AJCB3GS0P2435713"/>
    <n v="9006173"/>
    <s v="TOYOTA"/>
    <s v="TOYOTA FORTUNER "/>
    <n v="2.6301436438733363E-2"/>
    <n v="217900000"/>
    <s v="MAPFRE"/>
    <s v="CAMIONETAPASAJ"/>
    <s v="PARTICULAR"/>
    <s v="liadugo419@hotmail.com"/>
    <n v="161793850"/>
    <n v="5731083"/>
    <n v="4796036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048521"/>
    <n v="39048521"/>
    <s v="F"/>
    <s v="OLGA"/>
    <s v="LUCIA"/>
    <s v="ROYS"/>
    <s v="GALVIS"/>
    <d v="1979-06-24T00:00:00"/>
    <s v="IES531"/>
    <n v="0"/>
    <s v="SANTA MARTA"/>
    <n v="47"/>
    <s v="MAGDALENA"/>
    <m/>
    <n v="3006509192"/>
    <n v="0"/>
    <m/>
    <m/>
    <m/>
    <s v="07/10/2026"/>
    <n v="10"/>
    <n v="7"/>
    <n v="2015"/>
    <s v="EXPLORER [5] LIMITED AT 3500CC 4X4"/>
    <s v="FGA58949"/>
    <s v="1FM5K8F83FGA58949"/>
    <n v="3008049"/>
    <s v="FORD"/>
    <s v="FORD EXPLORER "/>
    <n v="3.3344356197352584E-2"/>
    <n v="83100000"/>
    <s v="BOLIVAR"/>
    <s v="CAMPERO"/>
    <s v="PARTICULAR"/>
    <n v="0"/>
    <n v="161905203"/>
    <n v="2770916"/>
    <n v="2308500.7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31412"/>
    <n v="80431412"/>
    <s v="M"/>
    <s v="HENRY"/>
    <s v="EDUARDO"/>
    <s v="PRIETO"/>
    <s v="ROBAYO"/>
    <d v="1970-10-23T00:00:00"/>
    <s v="IWQ274"/>
    <n v="0"/>
    <s v="SOPO"/>
    <n v="25"/>
    <s v="CUNDINAMARCA"/>
    <m/>
    <n v="3205404401"/>
    <n v="3204123605"/>
    <m/>
    <m/>
    <m/>
    <s v="05/10/2025"/>
    <n v="10"/>
    <n v="5"/>
    <n v="2016"/>
    <s v="DISCOVERY SPORT HSE [Si4] TP 2000CC T 5PS"/>
    <s v="161014004258204PT"/>
    <s v="SALCA2BG3GH546134"/>
    <n v="5208106"/>
    <s v="LAND ROVER"/>
    <s v="LAND ROVER DISCOVERY "/>
    <n v="3.8931964882943142E-2"/>
    <n v="119600000"/>
    <s v="SURAMERICANA"/>
    <s v="CAMPERO"/>
    <s v="PARTICULAR"/>
    <s v="henryeduardoprieto@yahoo.com"/>
    <n v="161909932"/>
    <n v="4656263"/>
    <n v="3892826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4950"/>
    <n v="3024950"/>
    <s v="M"/>
    <s v="LEONEL"/>
    <s v="ANIBAL"/>
    <s v="MORENO"/>
    <s v="NIÃ‘O"/>
    <d v="1963-01-01T00:00:00"/>
    <s v="GZO105"/>
    <n v="0"/>
    <s v="BOGOTA"/>
    <n v="25"/>
    <s v="BOGOTA"/>
    <m/>
    <n v="3017533838"/>
    <n v="0"/>
    <m/>
    <m/>
    <m/>
    <s v="16/10/2025"/>
    <n v="10"/>
    <n v="16"/>
    <n v="2020"/>
    <s v="COROLLA [12] [F SE-G HYBRID TP 1800CC 7AB A"/>
    <s v="2ZR2G25878"/>
    <s v="9BRBZ3BE0L4006783"/>
    <n v="9001146"/>
    <s v="TOYOTA"/>
    <s v="TOYOTA COROLLA "/>
    <n v="1.4507379619260918E-2"/>
    <n v="89300000"/>
    <s v="HDI-LIBERTY"/>
    <s v="AUTOMOVIL"/>
    <s v="PARTICULAR"/>
    <n v="0"/>
    <n v="161809627"/>
    <n v="1295509"/>
    <n v="1068663.3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02808350"/>
    <n v="1102808350"/>
    <s v="F"/>
    <s v="YEIMIS"/>
    <s v="DEL CARMEN"/>
    <s v="PADILLA"/>
    <s v="ALMARIO"/>
    <d v="1987-06-26T00:00:00"/>
    <s v="NYN742"/>
    <n v="70001"/>
    <s v="SINCELEJO"/>
    <n v="70"/>
    <s v="SUCRE"/>
    <m/>
    <n v="3013489045"/>
    <n v="0"/>
    <m/>
    <m/>
    <m/>
    <s v="15/10/2025"/>
    <n v="10"/>
    <n v="15"/>
    <n v="2024"/>
    <s v="S-CROSS [2] GLX ALL GRIP TP 1400CC T 6AB"/>
    <s v="K14C1425993"/>
    <s v="TSMYBA2S3RMB69778"/>
    <n v="8806028"/>
    <s v="SUZUKI"/>
    <s v="SUZUKI S-CROSS "/>
    <n v="4.4660350877192979E-2"/>
    <n v="96900000"/>
    <s v="SURAMERICANA"/>
    <s v="CAMIONETAPASAJ"/>
    <s v="PARTICULAR"/>
    <n v="0"/>
    <n v="161908733"/>
    <n v="4327588"/>
    <n v="3616628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341746"/>
    <n v="40341746"/>
    <s v="F"/>
    <s v="LADY"/>
    <s v="JHOMARA"/>
    <s v="RIOS"/>
    <s v="VILLAREAL"/>
    <d v="1985-08-01T00:00:00"/>
    <s v="UDS601"/>
    <n v="68001"/>
    <s v="BUCARAMANGA"/>
    <n v="68"/>
    <s v="SANTANDER"/>
    <m/>
    <n v="3188480490"/>
    <n v="0"/>
    <m/>
    <m/>
    <m/>
    <s v="21/10/2025"/>
    <n v="10"/>
    <n v="21"/>
    <n v="2015"/>
    <s v="MARCH [FL] SENSE MT 1600CC 2AB"/>
    <s v="HR16853260H"/>
    <s v="3N1CK3CD6ZL378978"/>
    <n v="6401215"/>
    <s v="NISSAN"/>
    <s v="NISSAN MARCH "/>
    <n v="4.9933333333333337E-2"/>
    <n v="33900000"/>
    <s v="EQUIDAD"/>
    <s v="AUTOMOVIL"/>
    <s v="PARTICULAR"/>
    <s v="codeoptical@gmail.com"/>
    <n v="161830494"/>
    <n v="1692740"/>
    <n v="1402470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95658"/>
    <n v="1032395658"/>
    <s v="F"/>
    <s v="NELLY"/>
    <s v="CONSTANZA"/>
    <s v="PATIÃ‘O"/>
    <s v="LOZANO"/>
    <d v="1987-09-12T00:00:00"/>
    <s v="IJU894"/>
    <n v="0"/>
    <s v="BOGOTA"/>
    <n v="25"/>
    <s v="BOGOTA"/>
    <m/>
    <n v="3188602991"/>
    <n v="0"/>
    <m/>
    <m/>
    <m/>
    <s v="09/10/2025"/>
    <n v="10"/>
    <n v="9"/>
    <n v="2015"/>
    <s v="ESCAPE [3] SE TP 2000CC 4X4"/>
    <s v="FUC52499"/>
    <s v="1FMCU9G94FUC52499"/>
    <n v="3008052"/>
    <s v="FORD"/>
    <s v="FORD ESCAPE "/>
    <n v="3.1171351819757366E-2"/>
    <n v="57700000"/>
    <s v="MAPFRE"/>
    <s v="CAMPERO"/>
    <s v="PARTICULAR"/>
    <s v="ncpatino@hotmail.com"/>
    <n v="161831433"/>
    <n v="1798587"/>
    <n v="1491417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6749"/>
    <n v="176749"/>
    <s v="M"/>
    <s v="GILBERTO"/>
    <n v="0"/>
    <s v="RODRIGUEZ"/>
    <s v="DAZA"/>
    <d v="1960-10-09T00:00:00"/>
    <s v="LOZ670"/>
    <n v="0"/>
    <s v="FACATATIVA"/>
    <n v="25"/>
    <s v="CUNDINAMARCA"/>
    <m/>
    <n v="3125333319"/>
    <n v="0"/>
    <m/>
    <m/>
    <m/>
    <s v="24/10/2025"/>
    <n v="10"/>
    <n v="24"/>
    <n v="2024"/>
    <s v="PICANTO [3] VIBRANT AT 1250CC 2AB A"/>
    <s v="G4LAPP177755"/>
    <s v="KNAB2512BRT165506"/>
    <n v="4601252"/>
    <s v="KIA"/>
    <s v="KIA PICANTO "/>
    <n v="2.29608E-2"/>
    <n v="60000000"/>
    <s v="BOLIVAR"/>
    <s v="AUTOMOVIL"/>
    <s v="PARTICULAR"/>
    <s v="gilbertorodriguezdaza@hotmail.com"/>
    <n v="161815390"/>
    <n v="1377648"/>
    <n v="1137687.1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271903"/>
    <n v="52271903"/>
    <s v="F"/>
    <s v="DIANA"/>
    <s v="CRISTINA"/>
    <s v="CAICEDO"/>
    <s v="NARANJO"/>
    <d v="1976-02-13T00:00:00"/>
    <s v="NKZ903"/>
    <n v="0"/>
    <s v="BOGOTA"/>
    <n v="25"/>
    <s v="BOGOTA"/>
    <m/>
    <n v="3112332256"/>
    <n v="0"/>
    <m/>
    <m/>
    <m/>
    <s v="17/10/2025"/>
    <n v="10"/>
    <n v="17"/>
    <n v="2025"/>
    <s v="T-CROSS [FL] TRENDLINE ST AT 1000CC T 6AB"/>
    <s v="DHS762124"/>
    <s v="9BWBH6BF4S4007797"/>
    <n v="9206101"/>
    <s v="VOLKSWAGEN"/>
    <s v="VOLKSWAGEN T-CROSS "/>
    <n v="2.4312342917997869E-2"/>
    <n v="93900000"/>
    <s v="HDI-LIBERTY"/>
    <s v="CAMIONETAPASAJ"/>
    <s v="PARTICULAR"/>
    <s v="DIANA.CAICEDO@HOTMAIL.COM"/>
    <n v="161813999"/>
    <n v="2282929"/>
    <n v="1898427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121205"/>
    <n v="53121205"/>
    <s v="F"/>
    <s v="EDNA"/>
    <s v="TATIANA"/>
    <s v="TRUJILLO"/>
    <s v="TRIANA"/>
    <d v="1984-06-07T00:00:00"/>
    <s v="GWP090"/>
    <n v="0"/>
    <s v="IBAGUE"/>
    <n v="73"/>
    <s v="TOLIMA"/>
    <m/>
    <n v="3103441438"/>
    <n v="0"/>
    <m/>
    <m/>
    <m/>
    <s v="13/10/2025"/>
    <n v="10"/>
    <n v="13"/>
    <n v="2020"/>
    <s v="CRV [5][FL] EXL AT 1500CC T 4X4"/>
    <s v="L15BE4070834"/>
    <s v="1HGRW1840LL500746"/>
    <n v="3408059"/>
    <s v="HONDA"/>
    <s v="HONDA CRV "/>
    <n v="3.3949486754966889E-2"/>
    <n v="120800000"/>
    <s v="SBS"/>
    <s v="CAMPERO"/>
    <s v="PARTICULAR"/>
    <s v="tatyanatrujillo@hotmail.com"/>
    <n v="161856115"/>
    <n v="4101098"/>
    <n v="3426301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35177"/>
    <n v="41735177"/>
    <s v="F"/>
    <s v="OLGA"/>
    <n v="0"/>
    <s v="GUZMAN"/>
    <s v="MANJARRES"/>
    <d v="1957-08-30T00:00:00"/>
    <s v="JRP551"/>
    <n v="0"/>
    <s v="BOGOTA"/>
    <n v="25"/>
    <s v="BOGOTA"/>
    <m/>
    <n v="3108163043"/>
    <n v="0"/>
    <m/>
    <m/>
    <m/>
    <s v="18/10/2025"/>
    <n v="10"/>
    <n v="18"/>
    <n v="2023"/>
    <s v="COROLLA [12] [FL] XE-I HYBRID TP 1800CC 7AB ABS"/>
    <s v="2ZR2P33511"/>
    <s v="9BRBZ3BE1P4034582"/>
    <n v="9001145"/>
    <s v="TOYOTA"/>
    <s v="TOYOTA COROLLA "/>
    <n v="1.5689586404293382E-2"/>
    <n v="111800000"/>
    <s v="MAPFRE"/>
    <s v="AUTOMOVIL"/>
    <s v="PARTICULAR"/>
    <s v="guzmanolga@gmail.com"/>
    <n v="29935531"/>
    <n v="1754095.76"/>
    <n v="1454030.05"/>
    <m/>
    <m/>
    <m/>
    <s v=""/>
    <s v=""/>
    <s v=""/>
    <m/>
    <m/>
    <m/>
    <n v="30050603"/>
    <n v="1585085.45"/>
    <n v="1312004.58"/>
    <m/>
    <m/>
    <m/>
    <m/>
    <m/>
    <m/>
    <m/>
    <m/>
    <m/>
    <x v="1"/>
    <s v="COS"/>
  </r>
  <r>
    <n v="1020728355"/>
    <n v="1020728355"/>
    <s v="F"/>
    <s v="JENNY"/>
    <s v="PAOLA"/>
    <s v="FONTECHA"/>
    <s v="GUTIERREZ"/>
    <d v="1987-10-25T00:00:00"/>
    <s v="NLZ646"/>
    <n v="0"/>
    <s v="BOGOTA"/>
    <n v="25"/>
    <s v="BOGOTA"/>
    <m/>
    <n v="3185859667"/>
    <n v="3186869515"/>
    <m/>
    <m/>
    <m/>
    <s v="27/10/2025"/>
    <n v="10"/>
    <n v="27"/>
    <n v="2024"/>
    <s v="QASHQAI [4] EXCLUSIVE TP 1300CC T 4X4"/>
    <s v="HR13549029A"/>
    <s v="SJNTANJ12Z1238568"/>
    <n v="6406149"/>
    <s v="NISSAN"/>
    <s v="NISSAN QASHQAI "/>
    <n v="2.1886129529683884E-2"/>
    <n v="129700000"/>
    <s v="HDI-LIBERTY"/>
    <s v="CAMIONETAPASAJ"/>
    <s v="PARTICULAR"/>
    <s v="diegoleonbar@hotmail.com"/>
    <n v="161812156"/>
    <n v="2838631"/>
    <n v="2365403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988141"/>
    <n v="66988141"/>
    <s v="F"/>
    <s v="LUZ"/>
    <s v="ADRIANA"/>
    <s v="LEGARDA"/>
    <s v="DEVIA"/>
    <d v="1976-11-05T00:00:00"/>
    <s v="GSS941"/>
    <n v="76001"/>
    <s v="CALI"/>
    <n v="76"/>
    <s v="VALLE DEL CAUCA"/>
    <m/>
    <n v="3117081303"/>
    <n v="0"/>
    <m/>
    <m/>
    <m/>
    <s v="03/10/2025"/>
    <n v="10"/>
    <n v="3"/>
    <n v="2020"/>
    <s v="SWIFT [4] DZIRE MT 1200CC 4P 2A"/>
    <s v="K12MN2325300"/>
    <s v="MA3ZF63S6LA493779"/>
    <n v="8801052"/>
    <s v="SUZUKI"/>
    <s v="SUZUKI SWIFT "/>
    <n v="3.7052389006342494E-2"/>
    <n v="47300000"/>
    <s v="HDI-LIBERTY"/>
    <s v="AUTOMOVIL"/>
    <s v="PARTICULAR"/>
    <s v="matiasbarle@hotmail.com"/>
    <n v="161952186"/>
    <n v="1752578"/>
    <n v="1452754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37997"/>
    <n v="79637997"/>
    <s v="M"/>
    <s v="OMAR"/>
    <s v="ADELMO"/>
    <s v="CASALLAS"/>
    <s v="VERA"/>
    <d v="1973-07-20T00:00:00"/>
    <s v="NXQ937"/>
    <n v="0"/>
    <s v="BOGOTA"/>
    <n v="25"/>
    <s v="BOGOTA"/>
    <m/>
    <n v="3102346733"/>
    <n v="0"/>
    <m/>
    <m/>
    <m/>
    <s v="07/10/2026"/>
    <n v="10"/>
    <n v="7"/>
    <n v="2025"/>
    <s v="PRADO [LC 250] TX-L TP 2800CC 5P TD"/>
    <s v="1GD9362658"/>
    <s v="JTEARCAJ2S5002448"/>
    <n v="9008259"/>
    <s v="TOYOTA"/>
    <s v="TOYOTA PRADO "/>
    <n v="1.2579141770776752E-2"/>
    <n v="368200000"/>
    <s v="MAPFRE"/>
    <s v="CAMPERO"/>
    <s v="PARTICULAR"/>
    <s v="Casallasomar@hotmail.com"/>
    <n v="161815548"/>
    <n v="4631640"/>
    <n v="3872134.49"/>
    <m/>
    <m/>
    <m/>
    <s v=""/>
    <s v=""/>
    <s v=""/>
    <m/>
    <m/>
    <m/>
    <s v=""/>
    <s v=""/>
    <s v=""/>
    <m/>
    <m/>
    <m/>
    <m/>
    <m/>
    <m/>
    <m/>
    <m/>
    <m/>
    <x v="2"/>
    <s v="COS"/>
  </r>
  <r>
    <n v="39689197"/>
    <n v="39689197"/>
    <s v="F"/>
    <s v="GLORIA"/>
    <s v="LUCIA"/>
    <s v="PADILLA"/>
    <s v="OCHOA"/>
    <d v="1964-06-11T00:00:00"/>
    <s v="LMU424"/>
    <n v="0"/>
    <s v="BOGOTA"/>
    <n v="25"/>
    <s v="BOGOTA"/>
    <m/>
    <n v="3152575793"/>
    <n v="0"/>
    <m/>
    <m/>
    <m/>
    <s v="25/10/2025"/>
    <n v="10"/>
    <n v="25"/>
    <n v="2023"/>
    <s v="COROLLA CROSS SE-G HYBRID TP 1800CC 7AB 4"/>
    <s v="2ZR2R80848"/>
    <s v="9BRKZAAG4P0639744"/>
    <n v="9006179"/>
    <s v="TOYOTA"/>
    <s v="TOYOTA COROLLA "/>
    <n v="1.1280957792207792E-2"/>
    <n v="123200000"/>
    <s v="ALLIANZ"/>
    <s v="CAMIONETAPASAJ"/>
    <s v="PARTICULAR"/>
    <n v="0"/>
    <n v="161908324"/>
    <n v="1389814"/>
    <n v="1147910.59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18420557"/>
    <n v="1018420557"/>
    <s v="F"/>
    <s v="LAURA"/>
    <s v="CRISTINA"/>
    <s v="HERRERA"/>
    <s v="CASALLAS"/>
    <d v="1988-11-13T00:00:00"/>
    <s v="JXZ199"/>
    <n v="0"/>
    <s v="BOGOTA"/>
    <n v="25"/>
    <s v="BOGOTA"/>
    <m/>
    <n v="3006025886"/>
    <n v="0"/>
    <m/>
    <m/>
    <m/>
    <s v="13/10/2025"/>
    <n v="10"/>
    <n v="13"/>
    <n v="2022"/>
    <s v="YARIS [3] [FL] XS TP 1500CC 2AB A"/>
    <s v="2NR4552225"/>
    <s v="9BRBB9F31N8155893"/>
    <n v="9001150"/>
    <s v="TOYOTA"/>
    <s v="TOYOTA YARIS "/>
    <n v="2.7175619174434087E-2"/>
    <n v="75100000"/>
    <s v="HDI-LIBERTY"/>
    <s v="AUTOMOVIL"/>
    <s v="PARTICULAR"/>
    <n v="0"/>
    <n v="161799447"/>
    <n v="2040889"/>
    <n v="1695032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7953486"/>
    <n v="1067953486"/>
    <s v="M"/>
    <s v="EDGAR"/>
    <s v="ABRAHAM"/>
    <s v="ESPITIA"/>
    <s v="GANEM"/>
    <d v="1997-02-17T00:00:00"/>
    <s v="KVR177"/>
    <n v="0"/>
    <s v="MONTERIA"/>
    <n v="0"/>
    <s v="CÃ“RDOBA"/>
    <m/>
    <n v="3017539633"/>
    <n v="3017539663"/>
    <m/>
    <m/>
    <m/>
    <s v="07/10/2026"/>
    <n v="10"/>
    <n v="7"/>
    <n v="2023"/>
    <s v="CX30 GRAND TOURING TP 2000CC 7AB R18 TC"/>
    <s v="PE40753028"/>
    <s v="3MVDM2W7APL205741"/>
    <n v="5606101"/>
    <s v="MAZDA"/>
    <s v="MAZDA CX30 "/>
    <n v="2.4943423652968037E-2"/>
    <n v="109500000"/>
    <s v="BOLIVAR"/>
    <s v="CAMIONETA PASAJEROS"/>
    <s v="PARTICULAR"/>
    <n v="0"/>
    <n v="29930741"/>
    <n v="2731304.89"/>
    <n v="2275214.19"/>
    <m/>
    <m/>
    <m/>
    <s v=""/>
    <s v=""/>
    <s v=""/>
    <m/>
    <m/>
    <m/>
    <n v="30047687"/>
    <n v="4523643.33"/>
    <n v="3781380.95"/>
    <m/>
    <m/>
    <m/>
    <m/>
    <m/>
    <m/>
    <m/>
    <m/>
    <m/>
    <x v="0"/>
    <s v="COS"/>
  </r>
  <r>
    <n v="19187634"/>
    <n v="19187634"/>
    <s v="M"/>
    <s v="RICARDO"/>
    <n v="0"/>
    <s v="SARMIENTO"/>
    <s v="PLAZAS"/>
    <d v="1952-12-06T00:00:00"/>
    <s v="HKU318"/>
    <n v="0"/>
    <s v="BOGOTA"/>
    <n v="25"/>
    <s v="BOGOTA"/>
    <m/>
    <n v="3013370638"/>
    <n v="3022773385"/>
    <m/>
    <m/>
    <m/>
    <s v="10/10/2025"/>
    <n v="10"/>
    <n v="10"/>
    <n v="2013"/>
    <s v="ORLANDO LT TP 2400CC CT"/>
    <s v="LEA122820234"/>
    <s v="KL1PM9CT4DK090803"/>
    <n v="1606225"/>
    <s v="CHEVROLET"/>
    <s v="CHEVROLET ORLANDO "/>
    <n v="3.2757406417112299E-2"/>
    <n v="37400000"/>
    <s v="MAPFRE"/>
    <s v="CAMIONETAPASAJ"/>
    <s v="PARTICULAR"/>
    <s v="marivasquez58@gmail.com"/>
    <n v="161789891"/>
    <n v="1225127"/>
    <n v="1009518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565776"/>
    <n v="8565776"/>
    <s v="M"/>
    <s v="JORGE"/>
    <s v="LUIS"/>
    <s v="GARCIA"/>
    <s v="MENCO"/>
    <d v="1981-01-04T00:00:00"/>
    <s v="HWN356"/>
    <n v="0"/>
    <s v="CUCUTA"/>
    <n v="54"/>
    <s v="NORTE DE SANTANDER"/>
    <m/>
    <n v="3143940103"/>
    <n v="3204025553"/>
    <m/>
    <m/>
    <m/>
    <s v="13/10/2026"/>
    <n v="10"/>
    <n v="13"/>
    <n v="2015"/>
    <s v="SANTA FE [3] GLS TP 2400CC 7PSJ"/>
    <s v="G4KEEU300465"/>
    <s v="KMHSU81CBFU301092"/>
    <n v="3206078"/>
    <s v="HYUNDAI"/>
    <s v="HYUNDAI SANTA "/>
    <n v="2.9454496951219513E-2"/>
    <n v="65600000"/>
    <s v="BOLIVAR"/>
    <s v="CAMIONETAPASAJ"/>
    <s v="PARTICULAR"/>
    <s v="jorgelmenco@hotmail.com"/>
    <n v="161811997"/>
    <n v="1932215"/>
    <n v="1603710.3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342963"/>
    <n v="3342963"/>
    <s v="M"/>
    <s v="LUIS"/>
    <s v="DARIO"/>
    <s v="VALENCIA"/>
    <s v="HINCAPIE"/>
    <d v="1940-03-21T00:00:00"/>
    <s v="GEP684"/>
    <n v="5376"/>
    <s v="LA CEJA"/>
    <n v="5"/>
    <s v="ANTIOQUIA"/>
    <m/>
    <n v="3154078125"/>
    <n v="0"/>
    <m/>
    <m/>
    <m/>
    <s v="23/10/2025"/>
    <n v="10"/>
    <n v="23"/>
    <n v="2019"/>
    <s v="TRACKER [FL] LTZ TP 1800CC 4X4"/>
    <s v="CKL203589"/>
    <s v="3GNCJ8EE9KL203589"/>
    <n v="1606231"/>
    <s v="CHEVROLET"/>
    <s v="CHEVROLET TRACKER "/>
    <n v="2.764467637540453E-2"/>
    <n v="61800000"/>
    <s v="HDI-LIBERTY"/>
    <s v="CAMIONETAPASAJ"/>
    <s v="PARTICULAR"/>
    <s v="dariovalencia0321@gmail.com"/>
    <n v="161890724"/>
    <n v="1708441"/>
    <n v="1415665"/>
    <m/>
    <m/>
    <m/>
    <s v=""/>
    <s v=""/>
    <s v=""/>
    <m/>
    <m/>
    <m/>
    <s v=""/>
    <s v=""/>
    <s v=""/>
    <m/>
    <m/>
    <m/>
    <m/>
    <m/>
    <m/>
    <m/>
    <m/>
    <m/>
    <x v="1"/>
    <s v="COS"/>
  </r>
  <r>
    <n v="37617046"/>
    <n v="37617046"/>
    <s v="F"/>
    <s v="MARIA"/>
    <s v="ELENA"/>
    <s v="MONROY"/>
    <s v="PARRA"/>
    <d v="1981-09-10T00:00:00"/>
    <s v="NQR445"/>
    <n v="68001"/>
    <s v="BUCARAMANGA"/>
    <n v="68"/>
    <s v="SANTANDER"/>
    <m/>
    <n v="3133968638"/>
    <n v="0"/>
    <m/>
    <m/>
    <m/>
    <s v="11/10/2025"/>
    <n v="10"/>
    <n v="11"/>
    <n v="2025"/>
    <s v="SOLUTO EMOTION MT 1400CC 4P 2A"/>
    <s v="G4LCR1020692"/>
    <s v="LJD0AA29AS0282546"/>
    <n v="4601334"/>
    <s v="KIA"/>
    <s v="KIA SOLUTO "/>
    <n v="3.6625015576323985E-2"/>
    <n v="64200000"/>
    <s v="MAPFRE"/>
    <s v="AUTOMOVIL"/>
    <s v="PARTICULAR"/>
    <s v="maena.81@hotmail.com"/>
    <n v="161845460"/>
    <n v="2351326"/>
    <n v="1955904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8875706"/>
    <n v="18875706"/>
    <s v="M"/>
    <s v="JOSE"/>
    <s v="MARIA"/>
    <s v="PACHECO"/>
    <s v="SIERRA"/>
    <d v="1958-09-30T00:00:00"/>
    <s v="KPN964"/>
    <n v="70001"/>
    <s v="SINCELEJO"/>
    <n v="70"/>
    <s v="SUCRE"/>
    <m/>
    <n v="3147281555"/>
    <n v="0"/>
    <m/>
    <m/>
    <m/>
    <s v="30/10/2025"/>
    <n v="10"/>
    <n v="30"/>
    <n v="2022"/>
    <s v="STEPWAY [2] [FL] INTENS TP 1600CC 16V AA 4AB"/>
    <s v="J759Q073755"/>
    <s v="9FB5SR4DXNM049794"/>
    <n v="8001211"/>
    <s v="RENAULT"/>
    <s v="RENAULT STEPWAY "/>
    <n v="2.5985674422187983E-2"/>
    <n v="64900000"/>
    <s v="SURAMERICANA"/>
    <s v="AUTOMOVIL"/>
    <s v="PARTICULAR"/>
    <s v="padrejosepachecosierra@hotmail.com"/>
    <n v="29929035"/>
    <n v="1686470.27"/>
    <n v="1397201.91"/>
    <m/>
    <m/>
    <m/>
    <n v="29994254"/>
    <n v="2508131.9900000002"/>
    <n v="2087673.94"/>
    <m/>
    <m/>
    <m/>
    <s v=""/>
    <s v=""/>
    <s v=""/>
    <m/>
    <m/>
    <m/>
    <m/>
    <m/>
    <m/>
    <m/>
    <m/>
    <m/>
    <x v="1"/>
    <s v="COS"/>
  </r>
  <r>
    <n v="1039420415"/>
    <n v="1039420415"/>
    <s v="F"/>
    <s v="ANGELA"/>
    <s v="PATRICIA"/>
    <s v="USMA"/>
    <s v="ESPINAL"/>
    <d v="1987-11-17T00:00:00"/>
    <s v="MYK483"/>
    <n v="5001"/>
    <s v="MEDELLIN"/>
    <n v="5"/>
    <s v="ANTIOQUIA"/>
    <m/>
    <n v="3014418509"/>
    <n v="3018843500"/>
    <m/>
    <m/>
    <m/>
    <s v="17/10/2025"/>
    <n v="10"/>
    <n v="17"/>
    <n v="2024"/>
    <s v="SONET ZENITH TP 1500CC 6AB A"/>
    <s v="G4FLPV563078"/>
    <s v="MZBFC814ERN316974"/>
    <n v="4606150"/>
    <s v="KIA"/>
    <s v="KIA SONET "/>
    <n v="3.5299006024096385E-2"/>
    <n v="99600000"/>
    <s v="BOLIVAR"/>
    <s v="CAMIONETAPASAJ"/>
    <s v="PARTICULAR"/>
    <s v="angela.usma@hotmail.com"/>
    <n v="161810305"/>
    <n v="3515781"/>
    <n v="2934437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96343"/>
    <n v="52796343"/>
    <s v="F"/>
    <s v="ELIANA"/>
    <s v="YAMILE"/>
    <s v="MELO"/>
    <s v="RAMIREZ"/>
    <d v="1982-01-28T00:00:00"/>
    <s v="JXV536"/>
    <n v="0"/>
    <s v="BOGOTA"/>
    <n v="25"/>
    <s v="BOGOTA"/>
    <m/>
    <n v="3214580395"/>
    <n v="0"/>
    <m/>
    <m/>
    <m/>
    <s v="13/10/2025"/>
    <n v="10"/>
    <n v="13"/>
    <n v="2022"/>
    <s v="ARONA FR TP 1600CC"/>
    <s v="CWV374894"/>
    <s v="VSSZZZKJZNR000783"/>
    <n v="8206013"/>
    <s v="SEAT"/>
    <s v="SEAT ARONA "/>
    <n v="1.987744055944056E-2"/>
    <n v="71500000"/>
    <s v="ALLIANZ"/>
    <s v="CAMIONETA PASAJEROS"/>
    <s v="PARTICULAR"/>
    <s v="eli.melo1612@gmail.com"/>
    <n v="29968531"/>
    <n v="1421237"/>
    <n v="1174316.81"/>
    <m/>
    <m/>
    <m/>
    <s v=""/>
    <s v=""/>
    <s v=""/>
    <m/>
    <m/>
    <m/>
    <n v="30150692"/>
    <n v="1441070.9"/>
    <n v="1190983.95"/>
    <m/>
    <m/>
    <m/>
    <m/>
    <m/>
    <m/>
    <m/>
    <m/>
    <m/>
    <x v="1"/>
    <s v="COS"/>
  </r>
  <r>
    <n v="93296630"/>
    <n v="93296630"/>
    <s v="M"/>
    <s v="EDWIN"/>
    <s v="ORDWAY"/>
    <s v="FRANCO"/>
    <n v="0"/>
    <d v="1978-02-04T00:00:00"/>
    <s v="LMY499"/>
    <n v="0"/>
    <s v="BOGOTA"/>
    <n v="25"/>
    <s v="BOGOTA"/>
    <m/>
    <n v="3124275097"/>
    <n v="0"/>
    <m/>
    <m/>
    <m/>
    <s v="31/10/2025"/>
    <n v="10"/>
    <n v="31"/>
    <n v="2023"/>
    <s v="TRACKER [2] LS MT 1200CC T"/>
    <s v="L4H221364998"/>
    <s v="9BGEA76C0PB141349"/>
    <n v="1606247"/>
    <s v="CHEVROLET"/>
    <s v="CHEVROLET TRACKER "/>
    <n v="1.9874574898785424E-2"/>
    <n v="74100000"/>
    <s v="EQUIDAD"/>
    <s v="CAMIONETAPASAJ"/>
    <s v="PARTICULAR"/>
    <s v="edwinordway@gmail.com"/>
    <n v="161901606"/>
    <n v="1472706"/>
    <n v="1217568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82390699"/>
    <n v="82390699"/>
    <s v="M"/>
    <s v="NELSON"/>
    <s v="ENRIQUE"/>
    <s v="MARTINEZ"/>
    <s v="PINEDA"/>
    <d v="1976-01-01T00:00:00"/>
    <s v="HJL978"/>
    <n v="0"/>
    <s v="BOGOTA"/>
    <n v="25"/>
    <s v="BOGOTA"/>
    <m/>
    <n v="3108579005"/>
    <n v="0"/>
    <m/>
    <m/>
    <m/>
    <s v="12/10/2025"/>
    <n v="10"/>
    <n v="12"/>
    <n v="2014"/>
    <s v="RIO SPICE 1.2 MT 1200CC 4P 2A"/>
    <s v="G4LADP075000"/>
    <s v="KNADN411AE6287872"/>
    <n v="4601160"/>
    <s v="KIA"/>
    <s v="KIA RIO "/>
    <n v="4.1642127659574465E-2"/>
    <n v="32900000"/>
    <s v="HDI-LIBERTY"/>
    <s v="AUTOMOVIL"/>
    <s v="PARTICULAR"/>
    <s v="nelsonmartinez76@hotmail.com"/>
    <n v="161902769"/>
    <n v="1370026"/>
    <n v="1131282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01689867"/>
    <n v="1101689867"/>
    <s v="F"/>
    <s v="LUZ"/>
    <s v="DIANA"/>
    <s v="MOLINA"/>
    <s v="GOMEZ"/>
    <d v="1991-09-01T00:00:00"/>
    <s v="NKZ805"/>
    <n v="0"/>
    <s v="BOGOTA"/>
    <n v="25"/>
    <s v="BOGOTA"/>
    <m/>
    <n v="3183063936"/>
    <n v="0"/>
    <m/>
    <m/>
    <m/>
    <s v="04/10/2025"/>
    <n v="10"/>
    <n v="4"/>
    <n v="2025"/>
    <s v="CX30 GRAND TOURING/ TP 2000CC 7AB R"/>
    <s v="PE40801314"/>
    <s v="3MVDM2W7ASL306133"/>
    <n v="5606111"/>
    <s v="MAZDA"/>
    <s v="MAZDA CX30 "/>
    <n v="2.2319466338259441E-2"/>
    <n v="121800000"/>
    <s v="MAPFRE"/>
    <s v="CAMIONETAPASAJ"/>
    <s v="PARTICULAR"/>
    <s v="luzdiana.molinag@gmail.com"/>
    <n v="161814831"/>
    <n v="2718511"/>
    <n v="2264463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758785"/>
    <n v="40758785"/>
    <s v="F"/>
    <s v="PATRICIA"/>
    <n v="0"/>
    <s v="GRANADOS"/>
    <s v="MORENO"/>
    <d v="1960-09-09T00:00:00"/>
    <s v="GLM052"/>
    <n v="0"/>
    <s v="BOGOTA"/>
    <n v="25"/>
    <s v="BOGOTA"/>
    <m/>
    <n v="3124794898"/>
    <n v="0"/>
    <m/>
    <m/>
    <m/>
    <s v="18/10/2025"/>
    <n v="10"/>
    <n v="18"/>
    <n v="2020"/>
    <s v="ECOSPORT [2] [FL] SE MT 1500CC 4X2"/>
    <s v="XZJAL8789314"/>
    <s v="9BFZB55U1L8789314"/>
    <n v="3006138"/>
    <s v="FORD"/>
    <s v="FORD ECOSPORT "/>
    <n v="1.9527245585874799E-2"/>
    <n v="62300000"/>
    <s v="HDI-LIBERTY"/>
    <s v="CAMIONETA PASAJEROS"/>
    <s v="PARTICULAR"/>
    <n v="0"/>
    <n v="29969638"/>
    <n v="1216547.3999999999"/>
    <n v="1002308.74"/>
    <m/>
    <m/>
    <m/>
    <n v="30009435"/>
    <n v="1379941.59"/>
    <n v="1139614.78"/>
    <m/>
    <m/>
    <m/>
    <s v=""/>
    <s v=""/>
    <s v=""/>
    <m/>
    <m/>
    <m/>
    <m/>
    <m/>
    <m/>
    <m/>
    <m/>
    <m/>
    <x v="1"/>
    <s v="COS"/>
  </r>
  <r>
    <n v="50920214"/>
    <n v="50920214"/>
    <s v="F"/>
    <s v="YOLIMA"/>
    <s v="JUDITH"/>
    <s v="PEREZ"/>
    <s v="DELGADO"/>
    <d v="1978-04-28T00:00:00"/>
    <s v="NQR189"/>
    <n v="68081"/>
    <s v="BARRANCABERMEJA"/>
    <n v="68"/>
    <s v="SANTANDER"/>
    <m/>
    <n v="3015367353"/>
    <n v="0"/>
    <m/>
    <m/>
    <m/>
    <s v="09/10/2025"/>
    <n v="10"/>
    <n v="9"/>
    <n v="2024"/>
    <s v="TUCSON [4] NX4 LIMITED AT 2000CC 4X4 TC CT"/>
    <s v="G4NLPW626993"/>
    <s v="TMAJB81DDRJ383833"/>
    <n v="3206129"/>
    <s v="HYUNDAI"/>
    <s v="HYUNDAI TUCSON "/>
    <n v="1.7218304297994268E-2"/>
    <n v="139600000"/>
    <s v="PREVISORA"/>
    <s v="CAMIONETA PASAJEROS"/>
    <s v="PARTICULAR"/>
    <n v="0"/>
    <n v="29935225"/>
    <n v="2403675.2799999998"/>
    <n v="1999895.19"/>
    <m/>
    <m/>
    <m/>
    <s v=""/>
    <s v=""/>
    <s v=""/>
    <m/>
    <m/>
    <m/>
    <n v="30050452"/>
    <n v="3277840.46"/>
    <n v="2734487.78"/>
    <m/>
    <m/>
    <m/>
    <m/>
    <m/>
    <m/>
    <m/>
    <m/>
    <m/>
    <x v="3"/>
    <s v="COS"/>
  </r>
  <r>
    <n v="66703286"/>
    <n v="66703286"/>
    <s v="F"/>
    <s v="LINA"/>
    <s v="MARIA"/>
    <s v="REYES"/>
    <s v="RUIZ"/>
    <d v="1970-10-20T00:00:00"/>
    <s v="JIU558"/>
    <n v="63001"/>
    <s v="ARMENIA"/>
    <n v="63"/>
    <s v="QUINDIO"/>
    <m/>
    <n v="3176386740"/>
    <n v="3164477207"/>
    <m/>
    <m/>
    <m/>
    <s v="22/10/2025"/>
    <n v="10"/>
    <n v="22"/>
    <n v="2021"/>
    <s v="PICANTO [3] ZENITH MT 1250CC 2AB A"/>
    <s v="G4LAKP101776"/>
    <s v="KNAB3512AMT701325"/>
    <n v="4601253"/>
    <s v="KIA"/>
    <s v="KIA PICANTO "/>
    <n v="3.1735020325203249E-2"/>
    <n v="49200000"/>
    <s v="SURAMERICANA"/>
    <s v="AUTOMOVIL"/>
    <s v="PARTICULAR"/>
    <n v="0"/>
    <n v="161802022"/>
    <n v="1561363"/>
    <n v="1292069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944094"/>
    <n v="14944094"/>
    <s v="M"/>
    <s v="WEIMAR"/>
    <n v="0"/>
    <s v="PAZOS"/>
    <s v="PEREZ"/>
    <d v="1947-08-01T00:00:00"/>
    <s v="NML878"/>
    <n v="76001"/>
    <s v="CALI"/>
    <n v="76"/>
    <s v="VALLE DEL CAUCA"/>
    <m/>
    <n v="3155553532"/>
    <n v="0"/>
    <m/>
    <m/>
    <m/>
    <s v="12/10/2025"/>
    <n v="10"/>
    <n v="12"/>
    <n v="2023"/>
    <s v="CRV [5][FL] EXL AT 1500CC T 4X4 10AB"/>
    <s v="L15BE7072119"/>
    <s v="1HGRS4870PL501603"/>
    <n v="3408061"/>
    <s v="HONDA"/>
    <s v="HONDA CRV "/>
    <n v="1.9927429819277108E-2"/>
    <n v="199200000"/>
    <s v="ALLIANZ"/>
    <s v="CAMPERO"/>
    <s v="PARTICULAR"/>
    <n v="0"/>
    <n v="29974761"/>
    <n v="3969544.02"/>
    <n v="3315751.28"/>
    <m/>
    <m/>
    <m/>
    <s v=""/>
    <s v=""/>
    <s v=""/>
    <m/>
    <m/>
    <m/>
    <n v="30156928"/>
    <n v="4828514.4400000004"/>
    <n v="4037575.16"/>
    <m/>
    <m/>
    <m/>
    <m/>
    <m/>
    <m/>
    <m/>
    <m/>
    <m/>
    <x v="3"/>
    <s v="COS"/>
  </r>
  <r>
    <n v="1000330598"/>
    <n v="1000330598"/>
    <s v="M"/>
    <s v="FRANCISCO"/>
    <s v="JAVIER"/>
    <s v="BORDA"/>
    <s v="OSORIO"/>
    <d v="1989-12-08T00:00:00"/>
    <s v="HJX960"/>
    <n v="0"/>
    <s v="BOGOTA"/>
    <n v="25"/>
    <s v="BOGOTA"/>
    <m/>
    <n v="3143638134"/>
    <n v="0"/>
    <m/>
    <m/>
    <m/>
    <s v="27/10/2025"/>
    <n v="10"/>
    <n v="27"/>
    <n v="2014"/>
    <s v="TRACKER LS MT 1800CC"/>
    <s v="CEL126003"/>
    <s v="3GNCJ8CE7EL126003"/>
    <n v="1606222"/>
    <s v="CHEVROLET"/>
    <s v="CHEVROLET TRACKER "/>
    <n v="3.541716621253406E-2"/>
    <n v="36700000"/>
    <s v="HDI SEGUROS"/>
    <s v="CAMIONETAPASAJ"/>
    <s v="PARTICULAR"/>
    <s v="fjb-osorio1208@hotmail.com"/>
    <n v="161829658"/>
    <n v="1299810"/>
    <n v="1072277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7125636"/>
    <n v="1017125636"/>
    <s v="M"/>
    <s v="JAIRO"/>
    <s v="LUIS"/>
    <s v="ROMERO"/>
    <s v="ACOSTA"/>
    <d v="1986-03-27T00:00:00"/>
    <s v="KPV312"/>
    <n v="5001"/>
    <s v="MEDELLIN"/>
    <n v="5"/>
    <s v="ANTIOQUIA"/>
    <m/>
    <n v="3177493835"/>
    <n v="0"/>
    <m/>
    <m/>
    <m/>
    <s v="09/10/2025"/>
    <n v="10"/>
    <n v="9"/>
    <n v="2022"/>
    <s v="CX30 GRAND TOURING L TP 2500CC 7AB R"/>
    <s v="PY40361321"/>
    <s v="3MVDM2WLANL114330"/>
    <n v="5606103"/>
    <s v="MAZDA"/>
    <s v="MAZDA CX30 "/>
    <n v="3.8352454873646212E-2"/>
    <n v="110800000"/>
    <s v="SURAMERICANA"/>
    <s v="CAMIONETAPASAJ"/>
    <s v="PARTICULAR"/>
    <s v="jaroaco@hotmail.com"/>
    <n v="161813326"/>
    <n v="4249452"/>
    <n v="3550968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06429"/>
    <n v="80406429"/>
    <s v="M"/>
    <s v="JOSE"/>
    <s v="ADRIAN"/>
    <s v="CABRERA"/>
    <s v="MOLINA"/>
    <d v="1974-01-04T00:00:00"/>
    <s v="NGT953"/>
    <n v="0"/>
    <s v="BOGOTA"/>
    <n v="25"/>
    <s v="BOGOTA"/>
    <m/>
    <n v="3186236001"/>
    <n v="3165363345"/>
    <m/>
    <m/>
    <m/>
    <s v="19/10/2025"/>
    <n v="10"/>
    <n v="19"/>
    <n v="2023"/>
    <s v="ONIX [2] RS MT 1000CC 5P T 6AB A"/>
    <s v="L4F230064078"/>
    <s v="9BGED48K0PG275465"/>
    <n v="1601339"/>
    <s v="CHEVROLET"/>
    <s v="CHEVROLET ONIX "/>
    <n v="3.1403703069466882E-2"/>
    <n v="61900000"/>
    <s v="HDI-LIBERTY"/>
    <s v="AUTOMOVIL"/>
    <s v="PARTICULAR"/>
    <s v="cabrerajoseadrian6@gmail.com"/>
    <n v="29929502"/>
    <n v="1943889.22"/>
    <n v="1613520.35"/>
    <m/>
    <m/>
    <m/>
    <n v="29994715"/>
    <n v="2862117.6"/>
    <n v="2385140.84"/>
    <m/>
    <m/>
    <m/>
    <s v=""/>
    <s v=""/>
    <s v=""/>
    <m/>
    <m/>
    <m/>
    <m/>
    <m/>
    <m/>
    <m/>
    <m/>
    <m/>
    <x v="0"/>
    <s v="COS"/>
  </r>
  <r>
    <n v="11291093"/>
    <n v="11291093"/>
    <s v="M"/>
    <s v="TEODORO"/>
    <n v="0"/>
    <s v="BAQUERO"/>
    <n v="0"/>
    <d v="1947-10-20T00:00:00"/>
    <s v="KOZ191"/>
    <n v="0"/>
    <s v="BOGOTA"/>
    <n v="25"/>
    <s v="BOGOTA"/>
    <m/>
    <n v="3103358900"/>
    <n v="0"/>
    <m/>
    <m/>
    <m/>
    <s v="27/10/2025"/>
    <n v="10"/>
    <n v="27"/>
    <n v="2022"/>
    <s v="JOY SEDAN MT 1400CC 4P 2A"/>
    <s v="MPA007647"/>
    <s v="9BGKH69T0NB127529"/>
    <n v="1601345"/>
    <s v="CHEVROLET"/>
    <s v="CHEVROLET JOY "/>
    <n v="2.8843722466960351E-2"/>
    <n v="45400000"/>
    <s v="MAPFRE"/>
    <s v="AUTOMOVIL"/>
    <s v="PARTICULAR"/>
    <n v="0"/>
    <n v="161905647"/>
    <n v="1309505"/>
    <n v="1080424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890663"/>
    <n v="13890663"/>
    <s v="M"/>
    <s v="CARLOS"/>
    <s v="ALBERTO"/>
    <s v="CHINCILLA"/>
    <s v="BOHORQUEZ"/>
    <d v="1957-11-09T00:00:00"/>
    <s v="HHP930"/>
    <n v="68001"/>
    <s v="BUCARAMANGA"/>
    <n v="68"/>
    <s v="SANTANDER"/>
    <m/>
    <n v="3133926815"/>
    <n v="0"/>
    <m/>
    <m/>
    <m/>
    <s v="02/10/2026"/>
    <n v="10"/>
    <n v="2"/>
    <n v="2016"/>
    <s v="LOGAN F.II EXPRESSION MT 1600CC AA"/>
    <s v="F710Q179381"/>
    <s v="9FBLSRADBGM752416"/>
    <n v="8001136"/>
    <s v="RENAULT"/>
    <s v="RENAULT LOGAN "/>
    <n v="4.0052159468438535E-2"/>
    <n v="30100000"/>
    <s v="BOLIVAR"/>
    <s v="AUTOMOVIL"/>
    <s v="PARTICULAR"/>
    <s v="chinchillaca@hotmail.com"/>
    <n v="161853093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305926"/>
    <n v="29305926"/>
    <s v="F"/>
    <s v="OLGA"/>
    <s v="LUCIA"/>
    <s v="SIERRA"/>
    <s v="MASSO"/>
    <d v="1966-08-24T00:00:00"/>
    <s v="COB575"/>
    <n v="76001"/>
    <s v="CALI"/>
    <n v="76"/>
    <s v="VALLE DEL CAUCA"/>
    <m/>
    <n v="3005324541"/>
    <n v="0"/>
    <m/>
    <m/>
    <m/>
    <s v="07/10/2025"/>
    <n v="10"/>
    <n v="7"/>
    <n v="2010"/>
    <s v="COROLLA [11] XLi AT 1600CC [BRA]"/>
    <s v="3ZZ4960441"/>
    <s v="9BRBC42E4A5008101"/>
    <n v="9001102"/>
    <s v="TOYOTA"/>
    <s v="TOYOTA COROLLA "/>
    <n v="4.7007203647416416E-2"/>
    <n v="32900000"/>
    <s v="ALLIANZ"/>
    <s v="AUTOMOVIL"/>
    <s v="PARTICULAR"/>
    <n v="0"/>
    <n v="161898287"/>
    <n v="1546537"/>
    <n v="1279610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00839"/>
    <n v="53000839"/>
    <s v="F"/>
    <s v="PAOLA"/>
    <s v="ANDREA"/>
    <s v="OSORIO"/>
    <s v="ROZO"/>
    <d v="1985-03-29T00:00:00"/>
    <s v="GLT529"/>
    <n v="0"/>
    <s v="BOGOTA"/>
    <n v="25"/>
    <s v="BOGOTA"/>
    <m/>
    <n v="3103012359"/>
    <n v="0"/>
    <m/>
    <m/>
    <m/>
    <s v="16/10/2025"/>
    <n v="10"/>
    <n v="16"/>
    <n v="2020"/>
    <s v="LOGAN [2] EXPRESSION / LI MT 1600CC AA 8V"/>
    <s v="A812UF61739"/>
    <s v="9FB4SREB4LM103439"/>
    <n v="8001189"/>
    <s v="RENAULT"/>
    <s v="RENAULT LOGAN "/>
    <n v="2.9350413625304137E-2"/>
    <n v="41100000"/>
    <s v="MAPFRE"/>
    <s v="AUTOMOVIL"/>
    <s v="PARTICULAR"/>
    <s v="paitoosorio6@gmail.com"/>
    <n v="161913043"/>
    <n v="1206302"/>
    <n v="993699.39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496878"/>
    <n v="63496878"/>
    <s v="F"/>
    <s v="MARIA"/>
    <s v="XIMENA"/>
    <s v="PILONIETA"/>
    <s v="MATIS"/>
    <d v="1974-05-20T00:00:00"/>
    <s v="HDP943"/>
    <n v="68276"/>
    <s v="FLORIDABLANCA"/>
    <n v="68"/>
    <s v="SANTANDER"/>
    <m/>
    <n v="3163099489"/>
    <n v="0"/>
    <m/>
    <m/>
    <m/>
    <s v="20/10/2025"/>
    <n v="10"/>
    <n v="20"/>
    <n v="2014"/>
    <s v="X3 [F25] xDrive20d Esta TP 2000CC TD"/>
    <n v="75358651"/>
    <s v="WBAWY3100E0F21651"/>
    <n v="808033"/>
    <s v="BMW"/>
    <s v="BMW X3 "/>
    <n v="3.9687719559585492E-2"/>
    <n v="77200000"/>
    <s v="SBS"/>
    <s v="CAMPERO"/>
    <s v="PARTICULAR"/>
    <s v="gerencia@pilonietaasociados.com"/>
    <n v="29952537"/>
    <n v="3063891.95"/>
    <n v="2554699.12"/>
    <m/>
    <m/>
    <m/>
    <s v=""/>
    <s v=""/>
    <s v=""/>
    <m/>
    <m/>
    <m/>
    <n v="30031801"/>
    <n v="7289193.3899999997"/>
    <n v="6105372.5999999996"/>
    <m/>
    <m/>
    <m/>
    <m/>
    <m/>
    <m/>
    <m/>
    <m/>
    <m/>
    <x v="0"/>
    <s v="COS"/>
  </r>
  <r>
    <n v="39625994"/>
    <n v="39625994"/>
    <s v="F"/>
    <s v="DIANA"/>
    <s v="PATRICIA"/>
    <s v="BAQUERO"/>
    <s v="RAMIREZ"/>
    <d v="1976-02-08T00:00:00"/>
    <s v="JEW709"/>
    <n v="0"/>
    <s v="FUSAGASUGA"/>
    <n v="25"/>
    <s v="CUNDINAMARCA"/>
    <m/>
    <n v="3112318566"/>
    <n v="0"/>
    <m/>
    <m/>
    <m/>
    <s v="21/10/2025"/>
    <n v="10"/>
    <n v="21"/>
    <n v="2017"/>
    <s v="SPORTAGE [4] EMOTION TP 2000CC 2AB ABS"/>
    <s v="G4NAGH874086"/>
    <s v="KNAPM81ABH7117195"/>
    <n v="4606105"/>
    <s v="KIA"/>
    <s v="KIA SPORTAGE "/>
    <n v="1.9064246805736637E-2"/>
    <n v="76700000"/>
    <s v="HDI-LIBERTY"/>
    <s v="CAMIONETA PASAJEROS"/>
    <s v="PARTICULAR"/>
    <s v="dipat27@yahoo.es"/>
    <n v="29959917"/>
    <n v="1462227.73"/>
    <n v="1208762.8"/>
    <m/>
    <m/>
    <m/>
    <s v=""/>
    <s v=""/>
    <s v=""/>
    <m/>
    <m/>
    <m/>
    <n v="30046002"/>
    <n v="1718376.2"/>
    <n v="1424013.61"/>
    <m/>
    <m/>
    <m/>
    <m/>
    <m/>
    <m/>
    <m/>
    <m/>
    <m/>
    <x v="1"/>
    <s v="COS"/>
  </r>
  <r>
    <n v="8161813"/>
    <n v="8161813"/>
    <s v="M"/>
    <s v="DANIEL"/>
    <s v="CAMILO"/>
    <s v="GOMEZ"/>
    <s v="ARISTIZABAL"/>
    <d v="1982-10-10T00:00:00"/>
    <s v="FYW145"/>
    <n v="5001"/>
    <s v="MEDELLIN"/>
    <n v="5"/>
    <s v="ANTIOQUIA"/>
    <m/>
    <n v="3167992209"/>
    <n v="0"/>
    <m/>
    <m/>
    <m/>
    <s v="08/10/2025"/>
    <n v="10"/>
    <n v="8"/>
    <n v="2020"/>
    <s v="LEON [3] CUPRA TP 2000CC 5P T"/>
    <s v="CJX196204"/>
    <s v="VSSZZZ5FZLR000052"/>
    <n v="8201083"/>
    <s v="SEAT"/>
    <s v="SEAT LEON "/>
    <n v="4.5205931707317071E-2"/>
    <n v="102500000"/>
    <s v="SURAMERICANA"/>
    <s v="AUTOMOVIL"/>
    <s v="PARTICULAR"/>
    <s v="dcaristi22@gmail.com"/>
    <n v="161808267"/>
    <n v="4633608"/>
    <n v="3873788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506301"/>
    <n v="63506301"/>
    <s v="F"/>
    <s v="ALBA"/>
    <s v="VIVIANA"/>
    <s v="BALAGUERA"/>
    <s v="QUINTERO"/>
    <d v="1975-10-25T00:00:00"/>
    <s v="JSW436"/>
    <n v="0"/>
    <s v="BOGOTA"/>
    <n v="25"/>
    <s v="BOGOTA"/>
    <m/>
    <n v="3108124611"/>
    <n v="3004216598"/>
    <m/>
    <m/>
    <m/>
    <s v="21/10/2025"/>
    <n v="10"/>
    <n v="21"/>
    <n v="2021"/>
    <s v="GOL [7] [FL] COMFORTLINE MT 1600CC 2AB A"/>
    <s v="CFZU43977"/>
    <s v="9BWAB45U7MT007930"/>
    <n v="9201264"/>
    <s v="VOLKSWAGEN"/>
    <s v="VOLKSWAGEN GOL "/>
    <n v="2.475114519427403E-2"/>
    <n v="48900000"/>
    <s v="ALLIANZ"/>
    <s v="AUTOMOVIL"/>
    <s v="PARTICULAR"/>
    <s v="vivibalagueraq@gmail.com"/>
    <n v="161813839"/>
    <n v="1210331"/>
    <n v="997084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17627"/>
    <n v="71617627"/>
    <s v="M"/>
    <s v="JUAN"/>
    <s v="CARLOS"/>
    <s v="GRANADA"/>
    <s v="CAÃ‘AS"/>
    <d v="1962-07-06T00:00:00"/>
    <s v="LCX237"/>
    <n v="5001"/>
    <s v="MEDELLIN"/>
    <n v="5"/>
    <s v="ANTIOQUIA"/>
    <m/>
    <n v="3113581278"/>
    <n v="0"/>
    <m/>
    <m/>
    <m/>
    <s v="31/10/2025"/>
    <n v="10"/>
    <n v="31"/>
    <n v="2022"/>
    <s v="RAV4 [5] LE HYBRID TP 2500CC 4X4 7"/>
    <s v="A25AV412007"/>
    <s v="JTMM6RFV6ND051333"/>
    <n v="9008234"/>
    <s v="TOYOTA"/>
    <s v="TOYOTA RAV4 "/>
    <n v="2.0788606290672453E-2"/>
    <n v="184400000"/>
    <s v="SURAMERICANA"/>
    <s v="CAMPERO"/>
    <s v="PARTICULAR"/>
    <s v="juancgranada@outlook.com"/>
    <n v="161918663"/>
    <n v="3833419"/>
    <n v="3201360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251549"/>
    <n v="94251549"/>
    <s v="M"/>
    <s v="CARLOS"/>
    <s v="ALBERTO"/>
    <s v="TORRES"/>
    <s v="SIERRA"/>
    <d v="1966-01-26T00:00:00"/>
    <s v="JQL517"/>
    <n v="76122"/>
    <s v="CAICEDONIA"/>
    <n v="76"/>
    <s v="VALLE DEL CAUCA"/>
    <m/>
    <n v="3105032993"/>
    <n v="0"/>
    <m/>
    <m/>
    <m/>
    <s v="04/10/2025"/>
    <n v="10"/>
    <n v="4"/>
    <n v="2022"/>
    <s v="PRADO [LC 150] TX-L [FL] [2] SUMO TP 2700CC 3P CT TC"/>
    <s v="1GD8984754"/>
    <s v="JTEBR3FJ0N5021114"/>
    <n v="9008228"/>
    <s v="TOYOTA"/>
    <s v="TOYOTA PRADO "/>
    <n v="2.1902550092013251E-2"/>
    <n v="271700000"/>
    <s v="SURAMERICANA"/>
    <s v="CAMPERO"/>
    <s v="PARTICULAR"/>
    <s v="linasantamaria1@hotmail.com"/>
    <n v="29954023"/>
    <n v="5950922.8600000003"/>
    <n v="4980775.51"/>
    <m/>
    <m/>
    <m/>
    <s v=""/>
    <s v=""/>
    <s v=""/>
    <m/>
    <m/>
    <m/>
    <n v="30034469"/>
    <n v="5923363.3899999997"/>
    <n v="4957616.29"/>
    <m/>
    <m/>
    <m/>
    <m/>
    <m/>
    <m/>
    <m/>
    <m/>
    <m/>
    <x v="0"/>
    <s v="COS"/>
  </r>
  <r>
    <n v="18521416"/>
    <n v="18521416"/>
    <s v="M"/>
    <s v="LIBARDO"/>
    <s v="ANTONIO"/>
    <s v="POSADA"/>
    <s v="MURILLO"/>
    <d v="1983-09-24T00:00:00"/>
    <s v="GHK704"/>
    <n v="66001"/>
    <s v="PEREIRA"/>
    <n v="66"/>
    <s v="RISARALDA"/>
    <m/>
    <n v="3108220935"/>
    <n v="3103621572"/>
    <m/>
    <m/>
    <m/>
    <s v="31/10/2025"/>
    <n v="10"/>
    <n v="31"/>
    <n v="2023"/>
    <s v="NIVUS COMFORTLINE SEN AT 1000CC ABS"/>
    <s v="DHS444497"/>
    <s v="9BWCH6CHXPP006597"/>
    <n v="9206097"/>
    <s v="VOLKSWAGEN"/>
    <s v="VOLKSWAGEN NIVUS "/>
    <n v="4.6524862604540022E-2"/>
    <n v="83700000"/>
    <s v="ZURICH-QBE"/>
    <s v="CAMIONETAPASAJ"/>
    <s v="PARTICULAR"/>
    <s v="valen-2609@hotmail.com"/>
    <n v="161830958"/>
    <n v="3894131"/>
    <n v="3252378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308807"/>
    <n v="72308807"/>
    <s v="M"/>
    <s v="OVERDAN"/>
    <s v="ENRIQUE"/>
    <s v="MARRERO"/>
    <s v="USTARIZ"/>
    <d v="1971-12-29T00:00:00"/>
    <s v="KSM976"/>
    <n v="0"/>
    <s v="BARRANQUILLA"/>
    <n v="8"/>
    <s v="ATLANTICO"/>
    <m/>
    <n v="3156806081"/>
    <n v="3155297585"/>
    <m/>
    <m/>
    <m/>
    <s v="17/10/2025"/>
    <n v="10"/>
    <n v="17"/>
    <n v="2022"/>
    <s v="SONET VIBRANT MT 1500CC 6AB ABS"/>
    <s v="G4FLMV239324"/>
    <s v="MZBFC814ANN128751"/>
    <n v="4606147"/>
    <s v="KIA"/>
    <s v="KIA SONET "/>
    <n v="2.54267851228978E-2"/>
    <n v="77300000"/>
    <s v="HDI-LIBERTY"/>
    <s v="CAMIONETA PASAJEROS"/>
    <s v="PARTICULAR"/>
    <s v="omarrero@laproff.com"/>
    <n v="29975273"/>
    <n v="1965490.49"/>
    <n v="1631672.68"/>
    <m/>
    <m/>
    <m/>
    <s v=""/>
    <s v=""/>
    <s v=""/>
    <m/>
    <m/>
    <m/>
    <n v="30157448"/>
    <n v="2199055.89"/>
    <n v="1827946.13"/>
    <m/>
    <m/>
    <m/>
    <m/>
    <m/>
    <m/>
    <m/>
    <m/>
    <m/>
    <x v="1"/>
    <s v="COS"/>
  </r>
  <r>
    <n v="43841182"/>
    <n v="43841182"/>
    <s v="F"/>
    <s v="CLAUDIA"/>
    <s v="JACKELINE"/>
    <s v="HERRERA"/>
    <s v="PALACIO"/>
    <d v="1978-10-28T00:00:00"/>
    <s v="JQP748"/>
    <n v="5360"/>
    <s v="ITAGÃœI"/>
    <n v="5"/>
    <s v="ANTIOQUIA"/>
    <m/>
    <n v="3052331625"/>
    <n v="3046116740"/>
    <m/>
    <m/>
    <m/>
    <s v="12/10/2025"/>
    <n v="10"/>
    <n v="12"/>
    <n v="2021"/>
    <s v="LOGAN [2] [FL] INTENS TP 1600CC 16V A"/>
    <s v="J759Q016394"/>
    <s v="9FB4SR4DXMM426725"/>
    <n v="8001204"/>
    <s v="RENAULT"/>
    <s v="RENAULT LOGAN "/>
    <n v="3.8820390334572491E-2"/>
    <n v="53800000"/>
    <s v="HDI-LIBERTY"/>
    <s v="AUTOMOVIL"/>
    <s v="PARTICULAR"/>
    <s v="jackeherrerap@yahoo.es"/>
    <n v="161865606"/>
    <n v="2088537"/>
    <n v="1735073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66376"/>
    <n v="52766376"/>
    <s v="F"/>
    <s v="SONIA"/>
    <s v="MARCELA"/>
    <s v="APARICIO"/>
    <s v="ARIZA"/>
    <d v="1980-01-13T00:00:00"/>
    <s v="NLS838"/>
    <n v="0"/>
    <s v="BOGOTA"/>
    <n v="25"/>
    <s v="BOGOTA"/>
    <m/>
    <n v="3107762150"/>
    <n v="0"/>
    <m/>
    <m/>
    <m/>
    <s v="04/10/2025"/>
    <n v="10"/>
    <n v="4"/>
    <n v="2025"/>
    <s v="CX30 GRAND TOURING L TP 2000CC 7AB R"/>
    <s v="PE40802952"/>
    <s v="3MVDM2W7ASL306626"/>
    <n v="5606112"/>
    <s v="MAZDA"/>
    <s v="MAZDA CX30 "/>
    <n v="2.1722938496583143E-2"/>
    <n v="131700000"/>
    <s v="MAPFRE"/>
    <s v="CAMIONETAPASAJ"/>
    <s v="PARTICULAR"/>
    <s v="marcelaapa80@hotmail.com"/>
    <n v="161905359"/>
    <n v="2860911"/>
    <n v="2384126.7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92809"/>
    <n v="79792809"/>
    <s v="M"/>
    <s v="EDISON"/>
    <s v="EDUARDO"/>
    <s v="BUITRAGO"/>
    <s v="PALACIOS"/>
    <d v="1977-09-21T00:00:00"/>
    <s v="JXV487"/>
    <n v="0"/>
    <s v="BOGOTA"/>
    <n v="25"/>
    <s v="BOGOTA"/>
    <m/>
    <n v="3107696368"/>
    <n v="0"/>
    <m/>
    <m/>
    <m/>
    <s v="10/10/2025"/>
    <n v="10"/>
    <n v="10"/>
    <n v="2021"/>
    <s v="X3 [G01] xDrive30i TP 2000CC T"/>
    <s v="F007K559"/>
    <s v="WBATY5104M9F20267"/>
    <n v="808057"/>
    <s v="BMW"/>
    <s v="BMW X3 "/>
    <n v="1.9911221959858325E-2"/>
    <n v="169400000"/>
    <s v="SBS"/>
    <s v="CAMPERO"/>
    <s v="PARTICULAR"/>
    <n v="0"/>
    <n v="161904334"/>
    <n v="3372961"/>
    <n v="2814421.04"/>
    <m/>
    <m/>
    <m/>
    <s v=""/>
    <s v=""/>
    <s v=""/>
    <m/>
    <m/>
    <m/>
    <s v=""/>
    <s v=""/>
    <s v=""/>
    <m/>
    <m/>
    <m/>
    <m/>
    <m/>
    <m/>
    <m/>
    <m/>
    <m/>
    <x v="3"/>
    <s v="COS"/>
  </r>
  <r>
    <n v="40988628"/>
    <n v="40988628"/>
    <s v="F"/>
    <s v="JACKELINE"/>
    <n v="0"/>
    <s v="RODRIGUEZ"/>
    <s v="ARDILA"/>
    <d v="1973-12-25T00:00:00"/>
    <s v="LMX015"/>
    <n v="0"/>
    <s v="BOGOTA"/>
    <n v="25"/>
    <s v="BOGOTA"/>
    <m/>
    <n v="3164703069"/>
    <n v="3504634218"/>
    <m/>
    <m/>
    <m/>
    <s v="26/10/2025"/>
    <n v="10"/>
    <n v="26"/>
    <n v="2022"/>
    <s v="FORTUNER [2] [F 2.4L SRV TP 2400CC TD 7A"/>
    <s v="2GDD046499"/>
    <s v="8AJAB3GS5N2932356"/>
    <n v="9006183"/>
    <s v="TOYOTA"/>
    <s v="TOYOTA FORTUNER "/>
    <n v="9.586094322344323E-3"/>
    <n v="218400000"/>
    <s v="MAPFRE"/>
    <s v="CAMIONETAPASAJ"/>
    <s v="PARTICULAR"/>
    <s v="vlagato@gmail.com"/>
    <n v="161818469"/>
    <n v="2093603"/>
    <n v="1739330.59"/>
    <m/>
    <m/>
    <m/>
    <s v=""/>
    <s v=""/>
    <s v=""/>
    <m/>
    <m/>
    <m/>
    <s v=""/>
    <s v=""/>
    <s v=""/>
    <m/>
    <m/>
    <m/>
    <m/>
    <m/>
    <m/>
    <m/>
    <m/>
    <m/>
    <x v="2"/>
    <s v="COS"/>
  </r>
  <r>
    <n v="22105484"/>
    <n v="22105484"/>
    <s v="F"/>
    <s v="CONSUELO"/>
    <s v="DE FATIMA"/>
    <s v="GUTIERREZ"/>
    <s v="ARANGO"/>
    <d v="1966-02-13T00:00:00"/>
    <s v="KUO589"/>
    <n v="5001"/>
    <s v="MEDELLIN"/>
    <n v="5"/>
    <s v="ANTIOQUIA"/>
    <m/>
    <n v="3152823783"/>
    <n v="0"/>
    <m/>
    <m/>
    <m/>
    <s v="07/10/2025"/>
    <n v="10"/>
    <n v="7"/>
    <n v="2022"/>
    <s v="MARCH [FL] [2] SENSE AT 1600CC 6AB ABS"/>
    <s v="HR16471468U"/>
    <s v="3N1CK3CE8ZL413447"/>
    <n v="6401256"/>
    <s v="NISSAN"/>
    <s v="NISSAN MARCH "/>
    <n v="4.2071454313725491E-2"/>
    <n v="51000000"/>
    <s v="MAPFRE"/>
    <s v="AUTOMOVIL"/>
    <s v="PARTICULAR"/>
    <s v="cogutierrezarango@gmail.com"/>
    <n v="29946652"/>
    <n v="2145644.17"/>
    <n v="1783062.33"/>
    <m/>
    <m/>
    <m/>
    <n v="30006159"/>
    <n v="1972608.82"/>
    <n v="1637654.47"/>
    <m/>
    <m/>
    <m/>
    <s v=""/>
    <s v=""/>
    <s v=""/>
    <m/>
    <m/>
    <m/>
    <m/>
    <m/>
    <m/>
    <m/>
    <m/>
    <m/>
    <x v="0"/>
    <s v="COS"/>
  </r>
  <r>
    <n v="79453168"/>
    <n v="79453168"/>
    <s v="M"/>
    <s v="JOSE"/>
    <s v="LUIS"/>
    <s v="PULIDO"/>
    <s v="CAITA"/>
    <d v="1967-11-14T00:00:00"/>
    <s v="HKU385"/>
    <n v="0"/>
    <s v="BOGOTA"/>
    <n v="25"/>
    <s v="BOGOTA"/>
    <m/>
    <n v="3115519047"/>
    <n v="0"/>
    <m/>
    <m/>
    <m/>
    <s v="23/10/2025"/>
    <n v="10"/>
    <n v="23"/>
    <n v="2014"/>
    <s v="TRACKER LS TP 1800CC"/>
    <s v="CEL134492"/>
    <s v="3GNCJ8CE0EL134492"/>
    <n v="1606223"/>
    <s v="CHEVROLET"/>
    <s v="CHEVROLET TRACKER "/>
    <n v="3.2621728723404256E-2"/>
    <n v="37600000"/>
    <s v="MAPFRE"/>
    <s v="CAMIONETAPASAJ"/>
    <s v="PARTICULAR"/>
    <s v="fangelita1113@gmail.com"/>
    <n v="161803191"/>
    <n v="1226577"/>
    <n v="1010737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23870"/>
    <n v="1019023870"/>
    <s v="M"/>
    <s v="CESAR"/>
    <s v="ANDRES"/>
    <s v="CHOCONTA"/>
    <s v="PATERNINA"/>
    <d v="1988-04-02T00:00:00"/>
    <s v="FZM144"/>
    <n v="0"/>
    <s v="BOGOTA"/>
    <n v="25"/>
    <s v="BOGOTA"/>
    <m/>
    <n v="3163383686"/>
    <n v="0"/>
    <m/>
    <m/>
    <m/>
    <s v="07/10/2026"/>
    <n v="10"/>
    <n v="7"/>
    <n v="2020"/>
    <s v="2 [2] Grand Touring L TP 1500CC 6AB T"/>
    <s v="P540517234"/>
    <s v="3MDDJ2HAALM214799"/>
    <n v="5601162"/>
    <s v="MAZDA"/>
    <s v="MAZDA 2 "/>
    <n v="3.1460973837209305E-2"/>
    <n v="68800000"/>
    <s v="BOLIVAR"/>
    <s v="AUTOMOVIL"/>
    <s v="PARTICULAR"/>
    <s v="andres_choconta88@hotmail.com"/>
    <n v="161809360"/>
    <n v="2164515"/>
    <n v="1798919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311824"/>
    <n v="24311824"/>
    <s v="F"/>
    <s v="MARIA"/>
    <s v="DOLLY"/>
    <s v="DUQUE"/>
    <s v="DE PEREZ"/>
    <d v="1949-04-16T00:00:00"/>
    <s v="JPK393"/>
    <n v="76001"/>
    <s v="CALI"/>
    <n v="76"/>
    <s v="VALLE DEL CAUCA"/>
    <m/>
    <n v="3203430543"/>
    <n v="0"/>
    <m/>
    <m/>
    <m/>
    <s v="06/10/2025"/>
    <n v="10"/>
    <n v="6"/>
    <n v="2021"/>
    <s v="2 [2] [FL] TOURING TP 1500CC 6AB"/>
    <s v="P540585077"/>
    <s v="3MDDJ2HAAMM302641"/>
    <n v="5601190"/>
    <s v="MAZDA"/>
    <s v="MAZDA 2 "/>
    <n v="4.870110935023772E-2"/>
    <n v="63100000"/>
    <s v="MAPFRE"/>
    <s v="AUTOMOVIL"/>
    <s v="PARTICULAR"/>
    <s v="claudiapatriciaperezduque@gmail.com"/>
    <n v="161916450"/>
    <n v="3073040"/>
    <n v="2562386.6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65965"/>
    <n v="52965965"/>
    <s v="F"/>
    <s v="CATALINA"/>
    <n v="0"/>
    <s v="CUEVAS"/>
    <s v="MARTINEZ"/>
    <d v="1983-10-30T00:00:00"/>
    <s v="NIO367"/>
    <n v="0"/>
    <s v="BOGOTA"/>
    <n v="25"/>
    <s v="BOGOTA"/>
    <m/>
    <n v="3014269238"/>
    <n v="3102402761"/>
    <m/>
    <m/>
    <m/>
    <s v="12/10/2025"/>
    <n v="10"/>
    <n v="12"/>
    <n v="2023"/>
    <s v="ESCAPE [4] ACTIVE ECOBOOST AT 1500CC T 4X2"/>
    <s v="PUA48065"/>
    <s v="1FMCU0GN0PUA48065"/>
    <n v="3006156"/>
    <s v="FORD"/>
    <s v="FORD ESCAPE "/>
    <n v="1.6813422053231938E-2"/>
    <n v="131500000"/>
    <s v="HDI-LIBERTY"/>
    <s v="CAMIONETAPASAJ"/>
    <s v="PARTICULAR"/>
    <s v="catacaves@hotmail.com"/>
    <n v="161827152"/>
    <n v="2210965"/>
    <n v="1837953.8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55477"/>
    <n v="4355477"/>
    <s v="M"/>
    <s v="CARLOS"/>
    <s v="ALBERTO"/>
    <s v="GARCIA"/>
    <s v="ZULUAGA"/>
    <d v="1951-06-08T00:00:00"/>
    <s v="LMQ909"/>
    <n v="17050"/>
    <s v="ARANZAZU"/>
    <n v="17"/>
    <s v="CALDAS"/>
    <m/>
    <n v="3114167832"/>
    <n v="0"/>
    <m/>
    <m/>
    <m/>
    <s v="10/10/2025"/>
    <n v="10"/>
    <n v="10"/>
    <n v="2023"/>
    <s v="TRAILBLAZER [2] [FL] LT TP 2800CC 4X4 TD"/>
    <s v="LWNF221191040"/>
    <s v="9BG156FK0PC402704"/>
    <n v="1608061"/>
    <s v="CHEVROLET"/>
    <s v="CHEVROLET TRAILBLAZER "/>
    <n v="1.6560825314778E-2"/>
    <n v="150900000"/>
    <s v="SURAMERICANA"/>
    <s v="CAMPERO"/>
    <s v="PARTICULAR"/>
    <s v="garciazuluagacarlosalberto105@gmail.com"/>
    <n v="29954063"/>
    <n v="2499028.54"/>
    <n v="2080023.98"/>
    <m/>
    <m/>
    <m/>
    <s v=""/>
    <s v=""/>
    <s v=""/>
    <m/>
    <m/>
    <m/>
    <n v="30034577"/>
    <n v="3983637.09"/>
    <n v="3327594.19"/>
    <m/>
    <m/>
    <m/>
    <m/>
    <m/>
    <m/>
    <m/>
    <m/>
    <m/>
    <x v="3"/>
    <s v="COS"/>
  </r>
  <r>
    <n v="51984994"/>
    <n v="51984994"/>
    <s v="F"/>
    <s v="DIANA"/>
    <s v="ALEXANDRA"/>
    <s v="CASAS"/>
    <s v="NIETO"/>
    <d v="1970-07-24T00:00:00"/>
    <s v="LMW538"/>
    <n v="0"/>
    <s v="BOGOTA"/>
    <n v="25"/>
    <s v="BOGOTA"/>
    <m/>
    <n v="3138921954"/>
    <n v="3208610861"/>
    <m/>
    <m/>
    <m/>
    <s v="28/10/2025"/>
    <n v="10"/>
    <n v="28"/>
    <n v="2023"/>
    <s v="3 [4] TOURING MHEV TP 2000CC 7AB"/>
    <s v="PE40753832"/>
    <s v="3MZBP2S7APM200892"/>
    <n v="5601201"/>
    <s v="MAZDA"/>
    <s v="MAZDA 3 "/>
    <n v="2.275684045881126E-2"/>
    <n v="95900000"/>
    <s v="SURAMERICANA"/>
    <s v="AUTOMOVIL"/>
    <s v="PARTICULAR"/>
    <s v="alexcasasnieto@hotmail.com"/>
    <n v="161805354"/>
    <n v="2182381"/>
    <n v="1813933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6027649"/>
    <n v="1016027649"/>
    <s v="M"/>
    <s v="FRANCISCO"/>
    <s v="JAVIER"/>
    <s v="AFRICANO"/>
    <s v="DIAZ"/>
    <d v="1990-07-15T00:00:00"/>
    <s v="KPM512"/>
    <n v="0"/>
    <s v="BOGOTA"/>
    <n v="25"/>
    <s v="BOGOTA"/>
    <m/>
    <n v="3183973958"/>
    <n v="0"/>
    <m/>
    <m/>
    <m/>
    <s v="29/10/2025"/>
    <n v="10"/>
    <n v="29"/>
    <n v="2022"/>
    <s v="VOYAGE COMFORTLINE MT 1600CC 2AB A"/>
    <s v="CFZV05627"/>
    <s v="9BWDB45U7NT065549"/>
    <n v="9201266"/>
    <s v="VOLKSWAGEN"/>
    <s v="VOLKSWAGEN VOYAGE "/>
    <n v="3.3351192170818507E-2"/>
    <n v="56200000"/>
    <s v="HDI-LIBERTY"/>
    <s v="AUTOMOVIL"/>
    <s v="PARTICULAR"/>
    <s v="javihalo2@gmail.com"/>
    <n v="161932108"/>
    <n v="1874337"/>
    <n v="1555072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7162259"/>
    <n v="1017162259"/>
    <s v="M"/>
    <s v="ELMER"/>
    <s v="HUMBERTO"/>
    <s v="RIVERA"/>
    <s v="GOMEZ"/>
    <d v="1988-06-29T00:00:00"/>
    <s v="URU839"/>
    <n v="5001"/>
    <s v="MEDELLIN"/>
    <n v="5"/>
    <s v="ANTIOQUIA"/>
    <m/>
    <n v="3127459894"/>
    <n v="0"/>
    <m/>
    <m/>
    <m/>
    <s v="08/10/2026"/>
    <n v="10"/>
    <n v="8"/>
    <n v="2015"/>
    <s v="BT50 [2] PROFESSIONAL MT 3200CC 4X4"/>
    <s v="P5AT1136301"/>
    <s v="MM7UP4DF7FW236433"/>
    <n v="5621027"/>
    <s v="MAZDA"/>
    <s v="MAZDA BT50 "/>
    <n v="3.7463478723404255E-2"/>
    <n v="94000000"/>
    <s v="BOLIVAR"/>
    <s v="PICKUPDOBLECAB"/>
    <s v="PARTICULAR"/>
    <s v="elrivera8829@gmail.com"/>
    <n v="161811653"/>
    <n v="3521567"/>
    <n v="2939299.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96907"/>
    <n v="51696907"/>
    <s v="F"/>
    <s v="EDITH"/>
    <n v="0"/>
    <s v="IBAÃ‘EZ"/>
    <s v="OLAYA"/>
    <d v="1963-09-11T00:00:00"/>
    <s v="UDK745"/>
    <n v="0"/>
    <s v="BOGOTA"/>
    <n v="25"/>
    <s v="BOGOTA"/>
    <m/>
    <n v="3106876335"/>
    <n v="0"/>
    <m/>
    <m/>
    <m/>
    <s v="07/10/2026"/>
    <n v="10"/>
    <n v="7"/>
    <n v="2015"/>
    <s v="TIIDA SD MiiO AT 1800CC AA"/>
    <s v="MR18038391J"/>
    <s v="3N1BC1ASXZK256435"/>
    <n v="6401176"/>
    <s v="NISSAN"/>
    <s v="NISSAN TIIDA "/>
    <n v="3.3534570637119114E-2"/>
    <n v="36100000"/>
    <s v="BOLIVAR"/>
    <s v="AUTOMOVIL"/>
    <s v="PARTICULAR"/>
    <s v="edithibanezolaya@gmail.com"/>
    <n v="161909142"/>
    <n v="1210598"/>
    <n v="997309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5228658"/>
    <n v="1075228658"/>
    <s v="F"/>
    <s v="YUDERLY"/>
    <n v="0"/>
    <s v="BAILON"/>
    <s v="BARRETO"/>
    <d v="1988-05-26T00:00:00"/>
    <s v="NSR557"/>
    <n v="41001"/>
    <s v="NEIVA"/>
    <n v="41"/>
    <s v="HUILA"/>
    <m/>
    <n v="3188650992"/>
    <n v="3388717828"/>
    <m/>
    <m/>
    <m/>
    <s v="10/10/2025"/>
    <n v="10"/>
    <n v="10"/>
    <n v="2025"/>
    <s v="POLO [6] HIGHLINE AT 1000CC 4AB A"/>
    <s v="DHS767813"/>
    <s v="9BWAH5BZ3ST609015"/>
    <n v="9201283"/>
    <s v="VOLKSWAGEN"/>
    <s v="VOLKSWAGEN POLO "/>
    <n v="3.6963743961352657E-2"/>
    <n v="82800000"/>
    <s v="ZURICH-QBE"/>
    <s v="AUTOMOVIL"/>
    <s v="PARTICULAR"/>
    <s v="yuderly.bailon88@gmail.com"/>
    <n v="161815134"/>
    <n v="3060598"/>
    <n v="2551930.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24418"/>
    <n v="79124418"/>
    <s v="M"/>
    <s v="ALCIDES"/>
    <n v="0"/>
    <s v="MEJIA"/>
    <s v="MOLINA"/>
    <d v="1964-03-11T00:00:00"/>
    <s v="EFN746"/>
    <n v="25799"/>
    <s v="TENJO"/>
    <n v="25"/>
    <s v="CUNDINAMARCA"/>
    <m/>
    <n v="3115927395"/>
    <n v="3209173981"/>
    <m/>
    <m/>
    <m/>
    <s v="05/10/2025"/>
    <n v="10"/>
    <n v="5"/>
    <n v="2018"/>
    <s v="HILUX [8] 2.4L MT 2400CC TD 4X"/>
    <s v="2GD4330490"/>
    <s v="8AJKB8CD5J1672629"/>
    <n v="9021064"/>
    <s v="TOYOTA"/>
    <s v="TOYOTA HILUX "/>
    <n v="1.2770752182672936E-2"/>
    <n v="148900000"/>
    <s v="HDI-LIBERTY"/>
    <s v="PICKUPDOBLECAB"/>
    <s v="PARTICULAR"/>
    <s v="alcimej@hotmail.com"/>
    <n v="161910231"/>
    <n v="1901565"/>
    <n v="1577954"/>
    <m/>
    <m/>
    <m/>
    <s v=""/>
    <s v=""/>
    <s v=""/>
    <m/>
    <m/>
    <m/>
    <s v=""/>
    <s v=""/>
    <s v=""/>
    <m/>
    <m/>
    <m/>
    <m/>
    <m/>
    <m/>
    <m/>
    <m/>
    <m/>
    <x v="2"/>
    <s v="COS"/>
  </r>
  <r>
    <n v="37337698"/>
    <n v="37337698"/>
    <s v="F"/>
    <s v="SILVIA"/>
    <s v="JIMENA"/>
    <s v="ARENAS"/>
    <s v="JULIO"/>
    <d v="1989-01-18T00:00:00"/>
    <s v="LZZ290"/>
    <n v="20011"/>
    <s v="AGUACHICA"/>
    <n v="20"/>
    <s v="CESAR"/>
    <m/>
    <n v="3134128547"/>
    <n v="0"/>
    <m/>
    <m/>
    <m/>
    <s v="11/10/2026"/>
    <n v="10"/>
    <n v="11"/>
    <n v="2023"/>
    <s v="HILUX [8] [2 FL 2.4L MT 2400CC TD 7A"/>
    <s v="2GDG408530"/>
    <s v="8AJKB3CD1P1657847"/>
    <n v="9021083"/>
    <s v="TOYOTA"/>
    <s v="TOYOTA HILUX "/>
    <n v="2.8152848712446353E-2"/>
    <n v="186400000"/>
    <s v="HDI-LIBERTY"/>
    <s v="PICKUPDOBLECAB"/>
    <s v="PARTICULAR"/>
    <s v="jime03@hotmail.com"/>
    <n v="161775715"/>
    <n v="5247691"/>
    <n v="4389824.01999999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826021"/>
    <n v="70826021"/>
    <s v="M"/>
    <s v="LUIS"/>
    <s v="GUILLERMO"/>
    <s v="ZULUAGA"/>
    <s v="SALAZAR"/>
    <d v="1963-09-26T00:00:00"/>
    <s v="LTM701"/>
    <n v="76001"/>
    <s v="CALI"/>
    <n v="76"/>
    <s v="VALLE DEL CAUCA"/>
    <m/>
    <n v="3113009956"/>
    <n v="0"/>
    <m/>
    <m/>
    <m/>
    <s v="03/10/2025"/>
    <n v="10"/>
    <n v="3"/>
    <n v="2023"/>
    <s v="SWIFT [4] DZIRE MT 1200CC 4P 2AB ABS"/>
    <s v="K12MP4338322"/>
    <s v="MBHZF63S2PG302665"/>
    <n v="8801052"/>
    <s v="SUZUKI"/>
    <s v="SUZUKI SWIFT "/>
    <n v="3.9382362183235868E-2"/>
    <n v="51300000"/>
    <s v="ALLIANZ"/>
    <s v="AUTOMOVIL"/>
    <s v="PARTICULAR"/>
    <n v="0"/>
    <n v="29943661"/>
    <n v="2020315.18"/>
    <n v="1677743.85"/>
    <m/>
    <m/>
    <m/>
    <n v="30004667"/>
    <n v="3333796.77"/>
    <n v="2781509.89"/>
    <m/>
    <m/>
    <m/>
    <s v=""/>
    <s v=""/>
    <s v=""/>
    <m/>
    <m/>
    <m/>
    <m/>
    <m/>
    <m/>
    <m/>
    <m/>
    <m/>
    <x v="0"/>
    <s v="COS"/>
  </r>
  <r>
    <n v="16936136"/>
    <n v="16936136"/>
    <s v="M"/>
    <s v="RAMON"/>
    <s v="LEONARDO"/>
    <s v="FRANCO"/>
    <s v="MARULANDA"/>
    <d v="1979-08-16T00:00:00"/>
    <s v="LEQ311"/>
    <n v="76001"/>
    <s v="CALI"/>
    <n v="76"/>
    <s v="VALLE DEL CAUCA"/>
    <m/>
    <n v="3173632925"/>
    <n v="0"/>
    <m/>
    <m/>
    <m/>
    <s v="28/10/2025"/>
    <n v="10"/>
    <n v="28"/>
    <n v="2022"/>
    <s v="XV [2] SPORT TP 2000CC 7AB R"/>
    <s v="YT50515"/>
    <s v="JF1GT7LL5NG167655"/>
    <n v="8608092"/>
    <s v="SUBARU"/>
    <s v="SUBARU XV "/>
    <n v="2.6715341219290263E-2"/>
    <n v="109900000"/>
    <s v="ALLIANZ"/>
    <s v="CAMPERO"/>
    <s v="PARTICULAR"/>
    <s v="lefranco1@gmail.com"/>
    <n v="161948715"/>
    <n v="2936016"/>
    <n v="2447240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91361"/>
    <n v="8391361"/>
    <s v="M"/>
    <s v="JOSE"/>
    <s v="ALEJANDRO"/>
    <s v="RUIZ"/>
    <s v="OSORIO"/>
    <d v="1952-09-27T00:00:00"/>
    <s v="LRV237"/>
    <n v="5001"/>
    <s v="MEDELLIN"/>
    <n v="5"/>
    <s v="ANTIOQUIA"/>
    <m/>
    <n v="3146825822"/>
    <n v="0"/>
    <m/>
    <m/>
    <m/>
    <s v="07/10/2025"/>
    <n v="10"/>
    <n v="7"/>
    <n v="2023"/>
    <s v="4RUNNER [5] LIMITED [FL] TP 4000CC 6AB"/>
    <s v="1GRC582928"/>
    <s v="JTEBU4JR1P6088755"/>
    <n v="9008204"/>
    <s v="TOYOTA"/>
    <s v="TOYOTA 4RUNNER "/>
    <n v="1.4789701223902088E-2"/>
    <n v="277800000"/>
    <s v="MAPFRE"/>
    <s v="CAMPERO"/>
    <s v="PARTICULAR"/>
    <s v="creacionesyoungclass@gmail.com"/>
    <n v="161813342"/>
    <n v="4108579"/>
    <n v="3432587.27"/>
    <m/>
    <m/>
    <m/>
    <s v=""/>
    <s v=""/>
    <s v=""/>
    <m/>
    <m/>
    <m/>
    <s v=""/>
    <s v=""/>
    <s v=""/>
    <m/>
    <m/>
    <m/>
    <m/>
    <m/>
    <m/>
    <m/>
    <m/>
    <m/>
    <x v="2"/>
    <s v="COS"/>
  </r>
  <r>
    <n v="30233837"/>
    <n v="30233837"/>
    <s v="F"/>
    <s v="DIANA"/>
    <s v="PAOLA"/>
    <s v="CHAVES"/>
    <s v="CASTANO"/>
    <d v="1983-03-22T00:00:00"/>
    <s v="LPR423"/>
    <n v="17001"/>
    <s v="MANIZALES"/>
    <n v="17"/>
    <s v="CALDAS"/>
    <m/>
    <n v="3122386216"/>
    <n v="0"/>
    <m/>
    <m/>
    <m/>
    <s v="06/10/2025"/>
    <n v="10"/>
    <n v="6"/>
    <n v="2022"/>
    <s v="GOL [7] [FL] COMFORTLINE AT 1600CC 2AB A"/>
    <s v="CWS569156"/>
    <s v="9BWAL45U0NT127728"/>
    <n v="9201274"/>
    <s v="VOLKSWAGEN"/>
    <s v="VOLKSWAGEN GOL "/>
    <n v="2.6985793226381463E-2"/>
    <n v="56100000"/>
    <s v="EQUIDAD"/>
    <s v="AUTOMOVIL"/>
    <s v="PARTICULAR"/>
    <s v="gpto1979@hotmail.es"/>
    <n v="161908092"/>
    <n v="1513903"/>
    <n v="1252187.10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746242"/>
    <n v="1020746242"/>
    <s v="F"/>
    <s v="DEISY"/>
    <s v="LORENA"/>
    <s v="SIERRA"/>
    <s v="RODRIGUEZ"/>
    <d v="1989-10-03T00:00:00"/>
    <s v="LKU510"/>
    <n v="5360"/>
    <s v="ITAGÃœI"/>
    <n v="5"/>
    <s v="ANTIOQUIA"/>
    <m/>
    <n v="3013470692"/>
    <n v="0"/>
    <m/>
    <m/>
    <m/>
    <s v="24/10/2025"/>
    <n v="10"/>
    <n v="24"/>
    <n v="2023"/>
    <s v="SWIFT [4] HYBRID MT 1200CC 5P 6AB ABS"/>
    <s v="K12C5776462"/>
    <s v="JS2ZC53S6P6401588"/>
    <n v="8801057"/>
    <s v="SUZUKI"/>
    <s v="SUZUKI SWIFT "/>
    <n v="4.3127441666666669E-2"/>
    <n v="63600000"/>
    <s v="ALLIANZ"/>
    <s v="AUTOMOVIL"/>
    <s v="PARTICULAR"/>
    <s v="loreopto419@hotmail.com"/>
    <n v="29972345"/>
    <n v="2742905.29"/>
    <n v="2284962.4300000002"/>
    <m/>
    <m/>
    <m/>
    <n v="30012141"/>
    <n v="4452846.17"/>
    <n v="3721887.54"/>
    <m/>
    <m/>
    <m/>
    <s v=""/>
    <s v=""/>
    <s v=""/>
    <m/>
    <m/>
    <m/>
    <m/>
    <m/>
    <m/>
    <m/>
    <m/>
    <m/>
    <x v="0"/>
    <s v="COS"/>
  </r>
  <r>
    <n v="93393982"/>
    <n v="93393982"/>
    <s v="M"/>
    <s v="DIEGO"/>
    <s v="LUIS"/>
    <s v="RESTREPO"/>
    <s v="RODRIGUEZ"/>
    <d v="1974-02-15T00:00:00"/>
    <s v="IHL492"/>
    <n v="0"/>
    <s v="IBAGUE"/>
    <n v="73"/>
    <s v="TOLIMA"/>
    <m/>
    <n v="3165055553"/>
    <n v="3219154283"/>
    <m/>
    <m/>
    <m/>
    <s v="15/10/2025"/>
    <n v="10"/>
    <n v="15"/>
    <n v="2017"/>
    <s v="STEPWAY [2] DYNAMIQUE / INTENS MT 1600CC AA 16V 2AB"/>
    <s v="2842Q037804"/>
    <s v="9FB5SRC9GHM290302"/>
    <n v="8001177"/>
    <s v="RENAULT"/>
    <s v="RENAULT STEPWAY "/>
    <n v="3.5975607728337237E-2"/>
    <n v="42700000"/>
    <s v="BOLIVAR"/>
    <s v="AUTOMOVIL"/>
    <s v="PARTICULAR"/>
    <n v="0"/>
    <n v="29969835"/>
    <n v="1536158.45"/>
    <n v="1270889.45"/>
    <m/>
    <m/>
    <m/>
    <n v="30009619"/>
    <n v="1554673.01"/>
    <n v="1286447.9099999999"/>
    <m/>
    <m/>
    <m/>
    <s v=""/>
    <s v=""/>
    <s v=""/>
    <m/>
    <m/>
    <m/>
    <m/>
    <m/>
    <m/>
    <m/>
    <m/>
    <m/>
    <x v="0"/>
    <s v="COS"/>
  </r>
  <r>
    <n v="42896711"/>
    <n v="42896711"/>
    <s v="F"/>
    <s v="MARTHA"/>
    <s v="INES"/>
    <s v="LONDOÃ‘O"/>
    <s v="ECHAVARRIA"/>
    <d v="1968-08-04T00:00:00"/>
    <s v="GHV236"/>
    <n v="5266"/>
    <s v="ENVIGADO"/>
    <n v="5"/>
    <s v="ANTIOQUIA"/>
    <m/>
    <n v="3217225728"/>
    <n v="3137971236"/>
    <m/>
    <m/>
    <m/>
    <s v="22/10/2026"/>
    <n v="10"/>
    <n v="22"/>
    <n v="2020"/>
    <s v="RIO EMOTION TP 1400CC 5P R15"/>
    <s v="G4LCJE743680"/>
    <s v="3KPA251ABLE220344"/>
    <n v="4601274"/>
    <s v="KIA"/>
    <s v="KIA RIO "/>
    <n v="3.8408437943925233E-2"/>
    <n v="53500000"/>
    <s v="MAPFRE"/>
    <s v="AUTOMOVIL"/>
    <s v="PARTICULAR"/>
    <s v="coordinacionprimaria@avanzar.edu.co"/>
    <n v="29950015"/>
    <n v="2054851.43"/>
    <n v="1706765.91"/>
    <m/>
    <m/>
    <m/>
    <n v="30007937"/>
    <n v="3164094.94"/>
    <n v="2638903.31"/>
    <m/>
    <m/>
    <m/>
    <s v=""/>
    <s v=""/>
    <s v=""/>
    <m/>
    <m/>
    <m/>
    <m/>
    <m/>
    <m/>
    <m/>
    <m/>
    <m/>
    <x v="0"/>
    <s v="COS"/>
  </r>
  <r>
    <n v="52054273"/>
    <n v="52054273"/>
    <s v="F"/>
    <s v="MARTHA"/>
    <s v="LILIANA"/>
    <s v="OSPINA"/>
    <s v="ROJAS"/>
    <d v="1972-10-06T00:00:00"/>
    <s v="JDO389"/>
    <n v="0"/>
    <s v="BOGOTA"/>
    <n v="25"/>
    <s v="BOGOTA"/>
    <m/>
    <n v="3167412231"/>
    <n v="3102460756"/>
    <m/>
    <m/>
    <m/>
    <s v="23/10/2025"/>
    <n v="10"/>
    <n v="23"/>
    <n v="2017"/>
    <s v="A 250 [W176] SPORT TP 2000CC T"/>
    <n v="27092030990580"/>
    <s v="WDD1760441J475106"/>
    <n v="5801280"/>
    <s v="MERCEDES BENZ"/>
    <s v="MERCEDES BENZ A "/>
    <n v="2.6199619952494063E-2"/>
    <n v="84200000"/>
    <s v="HDI-LIBERTY"/>
    <s v="AUTOMOVIL"/>
    <s v="PARTICULAR"/>
    <s v="jferroch@gmail.com"/>
    <n v="161918285"/>
    <n v="2206008"/>
    <n v="1833788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0184495"/>
    <n v="1010184495"/>
    <s v="F"/>
    <s v="YINA"/>
    <s v="MARCELA"/>
    <s v="MORENO"/>
    <s v="VIERA"/>
    <d v="1989-08-27T00:00:00"/>
    <s v="JLO529"/>
    <n v="15759"/>
    <s v="SOGAMOSO"/>
    <n v="15"/>
    <s v="BOYACA"/>
    <m/>
    <n v="3123625672"/>
    <n v="0"/>
    <m/>
    <m/>
    <m/>
    <s v="28/10/2025"/>
    <n v="10"/>
    <n v="28"/>
    <n v="2021"/>
    <s v="LOGAN [2] [FL] LIFE MT 1600CC 8V AA"/>
    <s v="A812UG11843"/>
    <s v="9FB4SREB4MM403692"/>
    <n v="8001200"/>
    <s v="RENAULT"/>
    <s v="RENAULT LOGAN "/>
    <n v="2.7064147982062782E-2"/>
    <n v="44600000"/>
    <s v="ALLIANZ"/>
    <s v="AUTOMOVIL"/>
    <s v="PARTICULAR"/>
    <n v="0"/>
    <n v="161909334"/>
    <n v="1207061"/>
    <n v="994336.8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56582"/>
    <n v="43056582"/>
    <s v="F"/>
    <s v="LUZ"/>
    <n v="0"/>
    <s v="JIMENEZ"/>
    <n v="0"/>
    <d v="1963-09-04T00:00:00"/>
    <s v="GEP796"/>
    <n v="5001"/>
    <s v="MEDELLIN"/>
    <n v="5"/>
    <s v="ANTIOQUIA"/>
    <m/>
    <n v="3006924348"/>
    <n v="3006824348"/>
    <m/>
    <m/>
    <m/>
    <s v="11/10/2025"/>
    <n v="10"/>
    <n v="11"/>
    <n v="2020"/>
    <s v="KICKS SENSE MT 1600CC R16"/>
    <s v="HR16818393T"/>
    <s v="3N8CP5HD7ZL605845"/>
    <n v="6406130"/>
    <s v="NISSAN"/>
    <s v="NISSAN KICKS "/>
    <n v="2.4273293669064746E-2"/>
    <n v="69500000"/>
    <s v="SURAMERICANA"/>
    <s v="CAMIONETA PASAJEROS"/>
    <s v="PARTICULAR"/>
    <n v="0"/>
    <n v="29923305"/>
    <n v="1686993.91"/>
    <n v="1397641.94"/>
    <m/>
    <m/>
    <m/>
    <n v="29988553"/>
    <n v="2467607.16"/>
    <n v="2053619.46"/>
    <m/>
    <m/>
    <m/>
    <s v=""/>
    <s v=""/>
    <s v=""/>
    <m/>
    <m/>
    <m/>
    <m/>
    <m/>
    <m/>
    <m/>
    <m/>
    <m/>
    <x v="1"/>
    <s v="COS"/>
  </r>
  <r>
    <n v="29327614"/>
    <n v="29327614"/>
    <s v="F"/>
    <s v="BETTY"/>
    <n v="0"/>
    <s v="MEDINA"/>
    <s v="ALVAREZ"/>
    <d v="1959-09-10T00:00:00"/>
    <s v="KMM636"/>
    <n v="76122"/>
    <s v="CAICEDONIA"/>
    <n v="76"/>
    <s v="VALLE DEL CAUCA"/>
    <m/>
    <n v="3113248089"/>
    <n v="0"/>
    <m/>
    <m/>
    <m/>
    <s v="18/10/2025"/>
    <n v="10"/>
    <n v="18"/>
    <n v="2016"/>
    <s v="DUSTER DYNAMIQUE AT 2000CC 4X2"/>
    <s v="B403CO77074"/>
    <s v="9FBHSRAJBGM888391"/>
    <n v="8006035"/>
    <s v="RENAULT"/>
    <s v="RENAULT DUSTER "/>
    <n v="2.8396617954070981E-2"/>
    <n v="47900000"/>
    <s v="SURAMERICANA"/>
    <s v="CAMIONETAPASAJ"/>
    <s v="PARTICULAR"/>
    <s v="bemeal1959@hotmail.com"/>
    <n v="161859892"/>
    <n v="1360198"/>
    <n v="1123023.36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86014549"/>
    <n v="86014549"/>
    <s v="M"/>
    <s v="GUSTAVO"/>
    <s v="ADOLFO"/>
    <s v="NIÃ‘O"/>
    <s v="RODRIGUEZ"/>
    <d v="1984-09-25T00:00:00"/>
    <s v="FKL763"/>
    <n v="0"/>
    <s v="BOGOTA"/>
    <n v="25"/>
    <s v="BOGOTA"/>
    <m/>
    <n v="3106251841"/>
    <n v="0"/>
    <m/>
    <m/>
    <m/>
    <s v="30/10/2025"/>
    <n v="10"/>
    <n v="30"/>
    <n v="2021"/>
    <s v="FRONTIER [2] 2.5L MT 2500CC 4X2 A"/>
    <s v="QR25-366876H"/>
    <s v="3N6AD33U8ZK421332"/>
    <n v="6421074"/>
    <s v="NISSAN"/>
    <s v="NISSAN FRONTIER "/>
    <n v="2.9674685505925252E-2"/>
    <n v="109700000"/>
    <s v="HDI SEGUROS"/>
    <s v="PICKUPDOBLECAB"/>
    <s v="PARTICULAR"/>
    <s v="gustaboy25@hotmail.com"/>
    <n v="161815510"/>
    <n v="3255313"/>
    <n v="2715557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980890"/>
    <n v="5980890"/>
    <s v="M"/>
    <s v="EDGAR"/>
    <n v="0"/>
    <s v="MORA"/>
    <s v="TIQUE"/>
    <d v="1943-03-16T00:00:00"/>
    <s v="GWR514"/>
    <n v="0"/>
    <s v="IBAGUE"/>
    <n v="73"/>
    <s v="TOLIMA"/>
    <m/>
    <n v="3134781392"/>
    <n v="0"/>
    <m/>
    <m/>
    <m/>
    <s v="11/10/2025"/>
    <n v="10"/>
    <n v="11"/>
    <n v="2022"/>
    <s v="S.PRESSO GA MT 1000CC 5P AA"/>
    <s v="K10BN2438026"/>
    <s v="MA3FL41S1NA277201"/>
    <n v="8801055"/>
    <s v="SUZUKI"/>
    <s v="SUZUKI S.PRESSO "/>
    <n v="4.4526049046321528E-2"/>
    <n v="36700000"/>
    <s v="SURAMERICANA"/>
    <s v="AUTOMOVIL"/>
    <s v="PARTICULAR"/>
    <n v="0"/>
    <n v="161837706"/>
    <n v="1634106"/>
    <n v="1353198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52586"/>
    <n v="52952586"/>
    <s v="F"/>
    <s v="LEIDI"/>
    <s v="YAMILETH"/>
    <s v="BELTRÃN"/>
    <s v="GONZALEZ"/>
    <d v="1982-11-10T00:00:00"/>
    <s v="KOY087"/>
    <n v="0"/>
    <s v="BOGOTA"/>
    <n v="25"/>
    <s v="BOGOTA"/>
    <m/>
    <n v="3103266335"/>
    <n v="3138892602"/>
    <m/>
    <m/>
    <m/>
    <s v="10/10/2025"/>
    <n v="10"/>
    <n v="10"/>
    <n v="2022"/>
    <s v="KICKS [FL] ADVANCE MT 1600CC R17"/>
    <s v="HR16389507V"/>
    <s v="3N8CP5HE4ZL617461"/>
    <n v="6406141"/>
    <s v="NISSAN"/>
    <s v="NISSAN KICKS "/>
    <n v="1.8781471532846716E-2"/>
    <n v="82200000"/>
    <s v="MAPFRE"/>
    <s v="CAMIONETA PASAJEROS"/>
    <s v="PARTICULAR"/>
    <s v="ladybentran8@yahoo.com"/>
    <n v="29974219"/>
    <n v="1543836.96"/>
    <n v="1277341.98"/>
    <m/>
    <m/>
    <m/>
    <s v=""/>
    <s v=""/>
    <s v=""/>
    <m/>
    <m/>
    <m/>
    <n v="30156290"/>
    <n v="1719939.55"/>
    <n v="1425327.35"/>
    <m/>
    <m/>
    <m/>
    <m/>
    <m/>
    <m/>
    <m/>
    <m/>
    <m/>
    <x v="1"/>
    <s v="COS"/>
  </r>
  <r>
    <n v="84085767"/>
    <n v="84085767"/>
    <s v="M"/>
    <s v="CESAR"/>
    <s v="JULIO"/>
    <s v="CURVELO"/>
    <s v="GOMEZ"/>
    <d v="1978-10-25T00:00:00"/>
    <s v="EDY621"/>
    <n v="0"/>
    <s v="SANTA MARTA"/>
    <n v="47"/>
    <s v="MAGDALENA"/>
    <m/>
    <n v="3103567454"/>
    <n v="0"/>
    <m/>
    <m/>
    <m/>
    <s v="09/10/2026"/>
    <n v="10"/>
    <n v="9"/>
    <n v="2017"/>
    <s v="CRETA ADVANCE MT 1600CC 4X2 2"/>
    <s v="G4FGFU673541"/>
    <s v="MALC281CAHM055899"/>
    <n v="3206086"/>
    <s v="HYUNDAI"/>
    <s v="HYUNDAI CRETA "/>
    <n v="2.3004446397188048E-2"/>
    <n v="56900000"/>
    <s v="BOLIVAR"/>
    <s v="CAMIONETAPASAJ"/>
    <s v="PARTICULAR"/>
    <s v="cesarcurvelo@hotmail.com"/>
    <n v="161905708"/>
    <n v="1308953"/>
    <n v="1079960.38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517490"/>
    <n v="98517490"/>
    <s v="M"/>
    <s v="NESTOR"/>
    <s v="RAUL"/>
    <s v="TOBON"/>
    <s v="ALZATE"/>
    <d v="1966-02-07T00:00:00"/>
    <s v="FSW590"/>
    <n v="5266"/>
    <s v="ENVIGADO"/>
    <n v="5"/>
    <s v="ANTIOQUIA"/>
    <m/>
    <n v="3216488727"/>
    <n v="0"/>
    <m/>
    <m/>
    <m/>
    <s v="24/10/2025"/>
    <n v="10"/>
    <n v="24"/>
    <n v="2019"/>
    <s v="C3 [3] SHINE TP 1600CC CT 6AB"/>
    <s v="10FC1M0113015"/>
    <s v="VF7SXNFPDKT501599"/>
    <n v="1801127"/>
    <s v="CITROEN"/>
    <s v="CITROEN C3 "/>
    <n v="3.0831002330097088E-2"/>
    <n v="51500000"/>
    <s v="SURAMERICANA"/>
    <s v="AUTOMOVIL"/>
    <s v="PARTICULAR"/>
    <s v="nestortobon@gmail.com"/>
    <n v="29937919"/>
    <n v="1587796.62"/>
    <n v="1314282.8700000001"/>
    <m/>
    <m/>
    <m/>
    <n v="30001812"/>
    <n v="1704241.07"/>
    <n v="1412135.35"/>
    <m/>
    <m/>
    <m/>
    <s v=""/>
    <s v=""/>
    <s v=""/>
    <m/>
    <m/>
    <m/>
    <m/>
    <m/>
    <m/>
    <m/>
    <m/>
    <m/>
    <x v="0"/>
    <s v="COS"/>
  </r>
  <r>
    <n v="16260237"/>
    <n v="16260237"/>
    <s v="M"/>
    <s v="RUBEN"/>
    <s v="DARIO"/>
    <s v="CARDENAS"/>
    <s v="RODRIGUEZ"/>
    <d v="1957-12-22T00:00:00"/>
    <s v="LQL678"/>
    <n v="76520"/>
    <s v="PALMIRA"/>
    <n v="76"/>
    <s v="VALLE DEL CAUCA"/>
    <m/>
    <n v="3155482457"/>
    <n v="0"/>
    <m/>
    <m/>
    <m/>
    <s v="31/10/2025"/>
    <n v="10"/>
    <n v="31"/>
    <n v="2023"/>
    <s v="ONIX [2] LT MT 1000CC T 4P"/>
    <s v="L4F222015131"/>
    <s v="9BGEB69K0PG185170"/>
    <n v="1601341"/>
    <s v="CHEVROLET"/>
    <s v="CHEVROLET ONIX "/>
    <n v="3.2845597269624577E-2"/>
    <n v="58600000"/>
    <s v="HDI-LIBERTY"/>
    <s v="AUTOMOVIL"/>
    <s v="PARTICULAR"/>
    <s v="palmiequipos@hotmail.com"/>
    <n v="161817333"/>
    <n v="1924752"/>
    <n v="1597438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16668"/>
    <n v="51716668"/>
    <s v="F"/>
    <s v="GENY"/>
    <n v="0"/>
    <s v="CAIPA"/>
    <s v="REYES"/>
    <d v="1963-08-22T00:00:00"/>
    <s v="GTL567"/>
    <n v="0"/>
    <s v="CAJICA"/>
    <n v="25"/>
    <s v="CUNDINAMARCA"/>
    <m/>
    <n v="3112322779"/>
    <n v="0"/>
    <m/>
    <m/>
    <m/>
    <s v="23/10/2025"/>
    <n v="10"/>
    <n v="23"/>
    <n v="2019"/>
    <s v="PRADO [LC 150] TX-L [FL] [2] TP 3000CC 5P TD"/>
    <s v="1KD2856351"/>
    <s v="JTEBH3FJ6KK215212"/>
    <n v="9008220"/>
    <s v="TOYOTA"/>
    <s v="TOYOTA PRADO "/>
    <n v="1.0643070278759324E-2"/>
    <n v="254700000"/>
    <s v="MAPFRE"/>
    <s v="CAMPERO"/>
    <s v="PARTICULAR"/>
    <s v="genycare@gmail.com"/>
    <n v="161861385"/>
    <n v="2710790"/>
    <n v="2257974.96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90464334"/>
    <n v="1090464334"/>
    <s v="M"/>
    <s v="ANGEL"/>
    <s v="IGNACIO"/>
    <s v="ARIAS"/>
    <s v="CONTRERAS"/>
    <d v="1993-06-27T00:00:00"/>
    <s v="LNZ763"/>
    <n v="0"/>
    <s v="BOGOTA"/>
    <n v="25"/>
    <s v="BOGOTA"/>
    <m/>
    <n v="3014661578"/>
    <n v="3142687742"/>
    <m/>
    <m/>
    <m/>
    <s v="23/10/2025"/>
    <n v="10"/>
    <n v="23"/>
    <n v="2024"/>
    <s v="DUSTER [2] ICONIC AT 1300CC T 4X2"/>
    <s v="A452D023155"/>
    <s v="9FBHJD205RM789453"/>
    <n v="8006073"/>
    <s v="RENAULT"/>
    <s v="RENAULT DUSTER "/>
    <n v="2.4517877777777777E-2"/>
    <n v="90000000"/>
    <s v="MAPFRE"/>
    <s v="CAMIONETAPASAJ"/>
    <s v="PARTICULAR"/>
    <s v="arias.angel56@gmail.com"/>
    <n v="161813682"/>
    <n v="2206609"/>
    <n v="1834293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55113"/>
    <n v="63355113"/>
    <s v="F"/>
    <s v="SANDRA"/>
    <n v="0"/>
    <s v="QUIÃ‘ONEZ"/>
    <n v="0"/>
    <d v="1970-05-29T00:00:00"/>
    <s v="UDS831"/>
    <n v="68001"/>
    <s v="BUCARAMANGA"/>
    <n v="68"/>
    <s v="SANTANDER"/>
    <m/>
    <n v="3158223927"/>
    <n v="0"/>
    <m/>
    <m/>
    <m/>
    <s v="12/10/2025"/>
    <n v="10"/>
    <n v="12"/>
    <n v="2016"/>
    <s v="SANDERO [FL] EXPRESSION MT 1600CC 8V AA"/>
    <s v="F710Q179099"/>
    <s v="9FBBSRADDGM734055"/>
    <n v="8001152"/>
    <s v="RENAULT"/>
    <s v="RENAULT SANDERO "/>
    <n v="3.8030591482649839E-2"/>
    <n v="31700000"/>
    <s v="HDI-LIBERTY"/>
    <s v="AUTOMOVIL"/>
    <s v="PARTICULAR"/>
    <s v="guerrerogalvis@hotmail.com"/>
    <n v="29924521"/>
    <n v="1205569.75"/>
    <n v="993083.82"/>
    <m/>
    <m/>
    <m/>
    <n v="29989737"/>
    <n v="1302561.75"/>
    <n v="1074589.71"/>
    <m/>
    <m/>
    <m/>
    <s v=""/>
    <s v=""/>
    <s v=""/>
    <m/>
    <m/>
    <m/>
    <m/>
    <m/>
    <m/>
    <m/>
    <m/>
    <m/>
    <x v="0"/>
    <s v="COS"/>
  </r>
  <r>
    <n v="5472150"/>
    <n v="5472150"/>
    <s v="M"/>
    <s v="VICTOR"/>
    <n v="0"/>
    <s v="CONTRERAS"/>
    <s v="TORRES"/>
    <d v="1982-10-20T00:00:00"/>
    <s v="JUU259"/>
    <n v="0"/>
    <s v="BARRANQUILLA"/>
    <n v="8"/>
    <s v="ATLANTICO"/>
    <m/>
    <n v="3145050167"/>
    <n v="3043770011"/>
    <m/>
    <m/>
    <m/>
    <s v="21/10/2026"/>
    <n v="10"/>
    <n v="21"/>
    <n v="2021"/>
    <s v="COLORADO [FL] LTZ MT 2800CC 4X4 TD"/>
    <s v="LWNF210261118"/>
    <s v="9BG148MK0MC427286"/>
    <n v="1621100"/>
    <s v="CHEVROLET"/>
    <s v="CHEVROLET COLORADO "/>
    <n v="3.0651928403237674E-2"/>
    <n v="135900000"/>
    <s v="PREVISORA"/>
    <s v="PICKUP DOBLE CABINA"/>
    <s v="PARTICULAR"/>
    <s v="Victorjct@hotmail.com"/>
    <n v="29938511"/>
    <n v="4165597.07"/>
    <n v="3480501.74"/>
    <m/>
    <m/>
    <m/>
    <s v=""/>
    <s v=""/>
    <s v=""/>
    <m/>
    <m/>
    <m/>
    <n v="30052135"/>
    <n v="10760620.9"/>
    <n v="9022538.5700000003"/>
    <m/>
    <m/>
    <m/>
    <m/>
    <m/>
    <m/>
    <m/>
    <m/>
    <m/>
    <x v="0"/>
    <s v="COS"/>
  </r>
  <r>
    <n v="1051356600"/>
    <n v="1051356600"/>
    <s v="F"/>
    <s v="AMIRA"/>
    <s v="SARID"/>
    <s v="DIAZ"/>
    <s v="LOPEZ"/>
    <d v="1986-09-02T00:00:00"/>
    <s v="EGR153"/>
    <n v="0"/>
    <s v="CARTAGENA"/>
    <n v="13"/>
    <s v="BOLIVAR"/>
    <m/>
    <n v="3012623916"/>
    <n v="3012653916"/>
    <m/>
    <m/>
    <m/>
    <s v="08/10/2025"/>
    <n v="10"/>
    <n v="8"/>
    <n v="2020"/>
    <s v="CX5 [2] GRAND TOURING TP 2500CC 6AB R"/>
    <s v="PY10514698"/>
    <s v="JM7KF2WLAL0321326"/>
    <n v="5606090"/>
    <s v="MAZDA"/>
    <s v="MAZDA CX5 "/>
    <n v="3.765028810408922E-2"/>
    <n v="107600000"/>
    <s v="SURAMERICANA"/>
    <s v="CAMIONETAPASAJ"/>
    <s v="PARTICULAR"/>
    <s v="amiradiazlopez@gmail.com"/>
    <n v="161804532"/>
    <n v="4051171"/>
    <n v="3384345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6240755"/>
    <n v="1116240755"/>
    <s v="F"/>
    <s v="AMALIA"/>
    <s v="ANDREA"/>
    <s v="VERGEL"/>
    <n v="0"/>
    <d v="1988-03-11T00:00:00"/>
    <s v="NFN615"/>
    <n v="0"/>
    <s v="BOGOTA"/>
    <n v="25"/>
    <s v="BOGOTA"/>
    <m/>
    <n v="3007945337"/>
    <n v="3156705031"/>
    <m/>
    <m/>
    <m/>
    <s v="11/10/2025"/>
    <n v="10"/>
    <n v="11"/>
    <n v="2024"/>
    <s v="CX5 [2] GRAND TOURING C TP 2500CC 6AB R"/>
    <s v="PY22165587"/>
    <s v="JM7KF4WLAR0890933"/>
    <n v="5606108"/>
    <s v="MAZDA"/>
    <s v="MAZDA CX5 "/>
    <n v="1.757661037394451E-2"/>
    <n v="165800000"/>
    <s v="MAPFRE"/>
    <s v="CAMIONETAPASAJ"/>
    <s v="PARTICULAR"/>
    <s v="amaliavergel11@hotmail.com"/>
    <n v="161811853"/>
    <n v="2914202"/>
    <n v="2428908.9700000002"/>
    <m/>
    <m/>
    <m/>
    <s v=""/>
    <s v=""/>
    <s v=""/>
    <m/>
    <m/>
    <m/>
    <s v=""/>
    <s v=""/>
    <s v=""/>
    <m/>
    <m/>
    <m/>
    <m/>
    <m/>
    <m/>
    <m/>
    <m/>
    <m/>
    <x v="3"/>
    <s v="COS"/>
  </r>
  <r>
    <n v="15429137"/>
    <n v="15429137"/>
    <s v="M"/>
    <s v="OSCAR"/>
    <s v="ALBERTO"/>
    <s v="CASTAÃ‘O"/>
    <s v="NOREÃ‘A"/>
    <d v="1964-12-06T00:00:00"/>
    <s v="FIY492"/>
    <n v="5615"/>
    <s v="RIONEGRO"/>
    <n v="5"/>
    <s v="ANTIOQUIA"/>
    <m/>
    <n v="3148922818"/>
    <n v="0"/>
    <m/>
    <m/>
    <m/>
    <s v="02/10/2025"/>
    <n v="10"/>
    <n v="2"/>
    <n v="2024"/>
    <s v="SELTOS VIBRANT AT 2000CC 6AB R"/>
    <s v="G4NHPH330130"/>
    <s v="KNAER81AER7544015"/>
    <n v="4606164"/>
    <s v="KIA"/>
    <s v="KIA SELTOS "/>
    <n v="3.0418094357076781E-2"/>
    <n v="108100000"/>
    <s v="MAPFRE"/>
    <s v="CAMIONETAPASAJ"/>
    <s v="PARTICULAR"/>
    <s v="administracion@scanform.com.co"/>
    <n v="161889896"/>
    <n v="3288196"/>
    <n v="2743190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576253"/>
    <n v="24576253"/>
    <s v="F"/>
    <s v="LUZ"/>
    <s v="MARINA"/>
    <s v="ABELLO"/>
    <s v="BELTRAN"/>
    <d v="1959-12-31T00:00:00"/>
    <s v="JPZ911"/>
    <n v="63001"/>
    <s v="ARMENIA"/>
    <n v="63"/>
    <s v="QUINDIO"/>
    <m/>
    <n v="3113462252"/>
    <n v="3206816885"/>
    <m/>
    <m/>
    <m/>
    <s v="19/10/2025"/>
    <n v="10"/>
    <n v="19"/>
    <n v="2022"/>
    <s v="2 [2] [FL] GRAND TOURING S TP 1500CC 6AB T"/>
    <s v="P540615214"/>
    <s v="3MDDJ2SAANM307418"/>
    <n v="5601199"/>
    <s v="MAZDA"/>
    <s v="MAZDA 2 "/>
    <n v="2.2051053370786517E-2"/>
    <n v="71200000"/>
    <s v="HDI SEGUROS"/>
    <s v="AUTOMOVIL"/>
    <s v="PARTICULAR"/>
    <s v="luzmabe04@gmail.com"/>
    <n v="161798322"/>
    <n v="1570035"/>
    <n v="1299356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28815130"/>
    <n v="28815130"/>
    <s v="F"/>
    <s v="CONSUELO"/>
    <n v="0"/>
    <s v="RANGEL"/>
    <s v="ZULUAGA"/>
    <d v="1957-06-30T00:00:00"/>
    <s v="JLS436"/>
    <n v="0"/>
    <s v="BOGOTA"/>
    <n v="25"/>
    <s v="BOGOTA"/>
    <m/>
    <n v="3006039019"/>
    <n v="3002081387"/>
    <m/>
    <m/>
    <m/>
    <s v="21/10/2025"/>
    <n v="10"/>
    <n v="21"/>
    <n v="2020"/>
    <s v="T-CROSS TRENDLINE MT 1600CC 6AB A"/>
    <s v="CWS530278"/>
    <s v="9BWBL6BF6L40600"/>
    <n v="9206076"/>
    <s v="VOLKSWAGEN"/>
    <s v="VOLKSWAGEN T-CROSS "/>
    <n v="1.7995370919881307E-2"/>
    <n v="67400000"/>
    <s v="HDI-LIBERTY"/>
    <s v="CAMIONETAPASAJ"/>
    <s v="PARTICULAR"/>
    <s v="conrangel_5@hotmail.com"/>
    <n v="161902556"/>
    <n v="1212888"/>
    <n v="999233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37135042"/>
    <n v="37135042"/>
    <s v="F"/>
    <s v="ROSA"/>
    <s v="ANA"/>
    <s v="VILLAMIZAR"/>
    <n v="0"/>
    <d v="1946-10-06T00:00:00"/>
    <s v="LTX773"/>
    <n v="0"/>
    <s v="CUCUTA"/>
    <n v="54"/>
    <s v="NORTE DE SANTANDER"/>
    <m/>
    <n v="3167316371"/>
    <n v="0"/>
    <m/>
    <m/>
    <m/>
    <s v="09/10/2025"/>
    <n v="10"/>
    <n v="9"/>
    <n v="2023"/>
    <s v="OROCH [FL] INTENS OUTSIDER MT 1300CC T 4X4"/>
    <s v="H5HA460D047329"/>
    <s v="93Y9SR333PJ442572"/>
    <n v="8021011"/>
    <s v="RENAULT"/>
    <s v="RENAULT OROCH "/>
    <n v="4.1962812500000002E-2"/>
    <n v="105600000"/>
    <s v="HDI-LIBERTY"/>
    <s v="PICKUPDOBLECAB"/>
    <s v="PARTICULAR"/>
    <s v="herwinduran@gmail.com"/>
    <n v="161811960"/>
    <n v="4431273"/>
    <n v="3703758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658356"/>
    <n v="80658356"/>
    <s v="M"/>
    <s v="CAMILO"/>
    <s v="ERNESTO"/>
    <s v="HERNANDEZ"/>
    <s v="MOLINA"/>
    <d v="1985-10-30T00:00:00"/>
    <s v="KYV398"/>
    <n v="25286"/>
    <s v="FUNZA"/>
    <n v="25"/>
    <s v="CUNDINAMARCA"/>
    <m/>
    <n v="3014865412"/>
    <n v="0"/>
    <m/>
    <m/>
    <m/>
    <s v="31/10/2025"/>
    <n v="10"/>
    <n v="31"/>
    <n v="2022"/>
    <s v="PICANTO [3] ZENITH AT 1250CC 6AB ABS AA"/>
    <s v="G4LAMP202583"/>
    <s v="KNAB3512BNT879340"/>
    <n v="4601318"/>
    <s v="KIA"/>
    <s v="KIA PICANTO "/>
    <n v="2.9345619324577861E-2"/>
    <n v="53300000"/>
    <s v="HDI-LIBERTY"/>
    <s v="AUTOMOVIL"/>
    <s v="PARTICULAR"/>
    <s v="Camihermoli@hotmail.com"/>
    <n v="29970441"/>
    <n v="1564121.51"/>
    <n v="1294387.82"/>
    <m/>
    <m/>
    <m/>
    <n v="30010231"/>
    <n v="4722353.84"/>
    <n v="3948364.57"/>
    <m/>
    <m/>
    <m/>
    <s v=""/>
    <s v=""/>
    <s v=""/>
    <m/>
    <m/>
    <m/>
    <m/>
    <m/>
    <m/>
    <m/>
    <m/>
    <m/>
    <x v="1"/>
    <s v="COS"/>
  </r>
  <r>
    <n v="71695475"/>
    <n v="71695475"/>
    <s v="M"/>
    <s v="JOSE"/>
    <s v="MANUEL"/>
    <s v="BERRIO"/>
    <s v="JAIMES"/>
    <d v="1968-03-22T00:00:00"/>
    <s v="ZXU465"/>
    <n v="5001"/>
    <s v="MEDELLIN"/>
    <n v="5"/>
    <s v="ANTIOQUIA"/>
    <m/>
    <n v="3007556572"/>
    <n v="3468545115"/>
    <m/>
    <m/>
    <m/>
    <s v="20/10/2025"/>
    <n v="10"/>
    <n v="20"/>
    <n v="2014"/>
    <s v="X6 [E71] xDrive30d Prem TP 3000CC TD CT"/>
    <n v="31608693"/>
    <s v="WBAFH6109E0B45131"/>
    <n v="808035"/>
    <s v="BMW"/>
    <s v="BMW X6 "/>
    <n v="3.1844839842519686E-2"/>
    <n v="127000000"/>
    <s v="MAPFRE"/>
    <s v="CAMPERO"/>
    <s v="PARTICULAR"/>
    <s v="joseberrio7@gmail.com"/>
    <n v="29929697"/>
    <n v="4044294.66"/>
    <n v="3378566.94"/>
    <m/>
    <m/>
    <m/>
    <s v=""/>
    <s v=""/>
    <s v=""/>
    <m/>
    <m/>
    <m/>
    <n v="30045609"/>
    <n v="6684833.0099999998"/>
    <n v="5597506.7300000004"/>
    <m/>
    <m/>
    <m/>
    <m/>
    <m/>
    <m/>
    <m/>
    <m/>
    <m/>
    <x v="0"/>
    <s v="COS"/>
  </r>
  <r>
    <n v="66982215"/>
    <n v="66982215"/>
    <s v="F"/>
    <s v="TATIANA"/>
    <n v="0"/>
    <s v="CAICEDO"/>
    <s v="BERNAL"/>
    <d v="1976-11-09T00:00:00"/>
    <s v="HFR639"/>
    <n v="76001"/>
    <s v="CALI"/>
    <n v="76"/>
    <s v="VALLE DEL CAUCA"/>
    <m/>
    <n v="3155639737"/>
    <n v="0"/>
    <m/>
    <m/>
    <m/>
    <s v="08/10/2025"/>
    <n v="10"/>
    <n v="8"/>
    <n v="2021"/>
    <s v="CX30 GRAND TOURING L TP 2500CC 7AB R"/>
    <s v="PY40246957"/>
    <s v="3MVDM4WLAML100418"/>
    <n v="5606096"/>
    <s v="MAZDA"/>
    <s v="MAZDA CX30 "/>
    <n v="2.9226409140369967E-2"/>
    <n v="91900000"/>
    <s v="SURAMERICANA"/>
    <s v="CAMIONETAPASAJ"/>
    <s v="PARTICULAR"/>
    <s v="tcaicedo0918@hotmail.com"/>
    <n v="161910921"/>
    <n v="2685907"/>
    <n v="2237064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5709419"/>
    <n v="1045709419"/>
    <s v="F"/>
    <s v="PAMELA"/>
    <s v="NATALI"/>
    <s v="MEDINA"/>
    <s v="CIRILO"/>
    <d v="1992-10-10T00:00:00"/>
    <s v="NFN249"/>
    <n v="0"/>
    <s v="BARRANQUILLA"/>
    <n v="8"/>
    <s v="ATLANTICO"/>
    <m/>
    <n v="3005935409"/>
    <n v="0"/>
    <m/>
    <m/>
    <m/>
    <s v="02/10/2025"/>
    <n v="10"/>
    <n v="2"/>
    <n v="2023"/>
    <s v="FORTUNER [2] [F 2.4L SR TP 2400CC TD 7A"/>
    <s v="2GD1402805"/>
    <s v="8AJCB3GS1P2435624"/>
    <n v="9006173"/>
    <s v="TOYOTA"/>
    <s v="TOYOTA FORTUNER "/>
    <n v="2.7412060578246904E-2"/>
    <n v="217900000"/>
    <s v="ALLIANZ"/>
    <s v="CAMIONETAPASAJ"/>
    <s v="PARTICULAR"/>
    <s v="pamecirilo@hotmail.com"/>
    <n v="161805891"/>
    <n v="5973088"/>
    <n v="4999401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258603"/>
    <n v="28258603"/>
    <s v="F"/>
    <s v="ALCIRA"/>
    <n v="0"/>
    <s v="OCHOA"/>
    <s v="PINTO"/>
    <d v="1962-10-01T00:00:00"/>
    <s v="FSK392"/>
    <n v="68001"/>
    <s v="BUCARAMANGA"/>
    <n v="68"/>
    <s v="SANTANDER"/>
    <m/>
    <n v="3156214609"/>
    <n v="0"/>
    <m/>
    <m/>
    <m/>
    <s v="31/10/2025"/>
    <n v="10"/>
    <n v="31"/>
    <n v="2019"/>
    <s v="STEPWAY [2] EXPRESSION / ZE MT 1600CC AA 16"/>
    <s v="2842Q191566"/>
    <s v="9FB5SRC9GKM481982"/>
    <n v="8001176"/>
    <s v="RENAULT"/>
    <s v="RENAULT STEPWAY "/>
    <n v="2.6208043478260869E-2"/>
    <n v="46000000"/>
    <s v="MAPFRE"/>
    <s v="AUTOMOVIL"/>
    <s v="PARTICULAR"/>
    <s v="alciraochoa14@hotmail.com"/>
    <n v="161850419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25244036"/>
    <n v="25244036"/>
    <s v="F"/>
    <s v="MARIA"/>
    <s v="LILIA"/>
    <s v="GRAJALES"/>
    <s v="ORTIZ"/>
    <d v="1955-10-05T00:00:00"/>
    <s v="JRW985"/>
    <n v="66001"/>
    <s v="PEREIRA"/>
    <n v="66"/>
    <s v="RISARALDA"/>
    <m/>
    <n v="3137269640"/>
    <n v="0"/>
    <m/>
    <m/>
    <m/>
    <s v="09/10/2025"/>
    <n v="10"/>
    <n v="9"/>
    <n v="2022"/>
    <s v="VOYAGE TRENDLINE TP 1600CC 16V 2"/>
    <s v="CWS130216"/>
    <s v="9BWDL45U8NT066366"/>
    <n v="9201275"/>
    <s v="VOLKSWAGEN"/>
    <s v="VOLKSWAGEN VOYAGE "/>
    <n v="2.21490625E-2"/>
    <n v="57600000"/>
    <s v="HDI-LIBERTY"/>
    <s v="AUTOMOVIL"/>
    <s v="PARTICULAR"/>
    <n v="0"/>
    <n v="161853038"/>
    <n v="1275786"/>
    <n v="1052089.37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836231"/>
    <n v="52836231"/>
    <s v="F"/>
    <s v="JOHANNA"/>
    <n v="0"/>
    <s v="CASTIBLANCO"/>
    <s v="PUENTES"/>
    <d v="1981-04-17T00:00:00"/>
    <s v="JXQ064"/>
    <n v="0"/>
    <s v="BOGOTA"/>
    <n v="25"/>
    <s v="BOGOTA"/>
    <m/>
    <n v="3108148368"/>
    <n v="3185007712"/>
    <m/>
    <m/>
    <m/>
    <s v="16/10/2025"/>
    <n v="10"/>
    <n v="16"/>
    <n v="2022"/>
    <s v="SWIFT [4] HYBRID MT 1200CC 5P 6A"/>
    <s v="K12C5722993"/>
    <s v="JS2ZC53S8N6401816"/>
    <n v="8801057"/>
    <s v="SUZUKI"/>
    <s v="SUZUKI SWIFT "/>
    <n v="3.03534219269103E-2"/>
    <n v="60200000"/>
    <s v="HDI-LIBERTY"/>
    <s v="AUTOMOVIL"/>
    <s v="PARTICULAR"/>
    <s v="jcastiblancopu@unal.edu.co"/>
    <n v="161809082"/>
    <n v="1827276"/>
    <n v="1515525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7541"/>
    <n v="11307541"/>
    <s v="M"/>
    <s v="JOSE"/>
    <n v="0"/>
    <s v="CAICEDO"/>
    <n v="0"/>
    <d v="1962-08-11T00:00:00"/>
    <s v="NSR582"/>
    <n v="0"/>
    <s v="BOGOTA"/>
    <n v="25"/>
    <s v="BOGOTA"/>
    <m/>
    <n v="3162438576"/>
    <n v="3107671377"/>
    <m/>
    <m/>
    <m/>
    <s v="09/10/2025"/>
    <n v="10"/>
    <n v="9"/>
    <n v="2025"/>
    <s v="TUCSON [4] NX ATTRACTION MT 2000CC 4X2 2AB AB"/>
    <s v="G4NLPW648658"/>
    <s v="TMAJB81DASJ486244"/>
    <n v="3206115"/>
    <s v="HYUNDAI"/>
    <s v="HYUNDAI TUCSON "/>
    <n v="2.0231784503190516E-2"/>
    <n v="109700000"/>
    <s v="MAPFRE"/>
    <s v="CAMIONETA PASAJEROS"/>
    <s v="PARTICULAR"/>
    <s v="directorcontable@cfytsas.com.co"/>
    <n v="29929051"/>
    <n v="2219426.7599999998"/>
    <n v="1845064.5"/>
    <m/>
    <m/>
    <m/>
    <s v=""/>
    <s v=""/>
    <s v=""/>
    <m/>
    <m/>
    <m/>
    <n v="30044327"/>
    <n v="3336375.53"/>
    <n v="2783676.92"/>
    <m/>
    <m/>
    <m/>
    <m/>
    <m/>
    <m/>
    <m/>
    <m/>
    <m/>
    <x v="0"/>
    <s v="COS"/>
  </r>
  <r>
    <n v="30395352"/>
    <n v="30395352"/>
    <s v="F"/>
    <s v="ISABEL"/>
    <s v="CRISTINA"/>
    <s v="SOLARTE"/>
    <s v="CARVAJAL"/>
    <d v="1978-01-14T00:00:00"/>
    <s v="EPN719"/>
    <n v="15131"/>
    <s v="CALDAS"/>
    <n v="15"/>
    <s v="BOYACA"/>
    <m/>
    <n v="3105997197"/>
    <n v="0"/>
    <m/>
    <m/>
    <m/>
    <s v="22/10/2025"/>
    <n v="10"/>
    <n v="22"/>
    <n v="2020"/>
    <s v="SANDERO [2] EXPRESSION MT 1600CC 8V AA"/>
    <s v="A812UF45593"/>
    <s v="9FB5SREB4LM009355"/>
    <n v="8001190"/>
    <s v="RENAULT"/>
    <s v="RENAULT SANDERO "/>
    <n v="3.1041824644549763E-2"/>
    <n v="42200000"/>
    <s v="BOLIVAR"/>
    <s v="AUTOMOVIL"/>
    <s v="PARTICULAR"/>
    <n v="0"/>
    <n v="161866333"/>
    <n v="1309965"/>
    <n v="1080811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32415"/>
    <n v="52532415"/>
    <s v="F"/>
    <s v="MARIA"/>
    <s v="TERESA"/>
    <s v="PALACIOS"/>
    <s v="SANABRIA"/>
    <d v="1979-01-25T00:00:00"/>
    <s v="JMV714"/>
    <n v="0"/>
    <s v="BOGOTA"/>
    <n v="25"/>
    <s v="BOGOTA"/>
    <m/>
    <n v="3142869770"/>
    <n v="3142868770"/>
    <m/>
    <m/>
    <m/>
    <s v="21/10/2025"/>
    <n v="10"/>
    <n v="21"/>
    <n v="2020"/>
    <s v="X TRAIL [T32] ADVANCE TP 2500CC 4X2 A"/>
    <s v="QR25479593M"/>
    <s v="JN1JBAT32Z0027171"/>
    <n v="6406124"/>
    <s v="NISSAN"/>
    <s v="NISSAN X "/>
    <n v="1.4153654450261781E-2"/>
    <n v="95500000"/>
    <s v="MAPFRE"/>
    <s v="CAMIONETAPASAJ"/>
    <s v="PARTICULAR"/>
    <s v="mariateresap@gmail.com"/>
    <n v="161848540"/>
    <n v="1351674"/>
    <n v="1115860.60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335405"/>
    <n v="79335405"/>
    <s v="M"/>
    <s v="NELSON"/>
    <s v="RAUL"/>
    <s v="PEREZ"/>
    <s v="LONDOÃ‘O"/>
    <d v="1965-02-09T00:00:00"/>
    <s v="USX728"/>
    <n v="0"/>
    <s v="BOGOTA"/>
    <n v="25"/>
    <s v="BOGOTA"/>
    <m/>
    <n v="3203432894"/>
    <n v="3002007647"/>
    <m/>
    <m/>
    <m/>
    <s v="31/10/2025"/>
    <n v="10"/>
    <n v="31"/>
    <n v="2016"/>
    <s v="KOLEOS [1][FL][2] SPORTWAY TP 2500CC TC R18"/>
    <s v="2TRA703F024496"/>
    <s v="VF1VY0CA2GC556503"/>
    <n v="8006044"/>
    <s v="RENAULT"/>
    <s v="RENAULT KOLEOS "/>
    <n v="2.1666940497335703E-2"/>
    <n v="56300000"/>
    <s v="MAPFRE"/>
    <s v="CAMIONETA PASAJEROS"/>
    <s v="PARTICULAR"/>
    <s v="mono.personal@gmail.com"/>
    <n v="29930371"/>
    <n v="1219848.75"/>
    <n v="1005082.98"/>
    <m/>
    <m/>
    <m/>
    <n v="29995595"/>
    <n v="1221515.51"/>
    <n v="1006483.62"/>
    <m/>
    <m/>
    <m/>
    <s v=""/>
    <s v=""/>
    <s v=""/>
    <m/>
    <m/>
    <m/>
    <m/>
    <m/>
    <m/>
    <m/>
    <m/>
    <m/>
    <x v="1"/>
    <s v="COS"/>
  </r>
  <r>
    <n v="94362110"/>
    <n v="94362110"/>
    <s v="M"/>
    <s v="HAROLD"/>
    <n v="0"/>
    <s v="PEREZ"/>
    <s v="ESPINOSA"/>
    <d v="1982-10-09T00:00:00"/>
    <s v="DIR322"/>
    <n v="76001"/>
    <s v="CALI"/>
    <n v="76"/>
    <s v="VALLE DEL CAUCA"/>
    <m/>
    <n v="3185698656"/>
    <n v="0"/>
    <m/>
    <m/>
    <m/>
    <s v="12/10/2026"/>
    <n v="10"/>
    <n v="12"/>
    <n v="2011"/>
    <s v="PILOT [2] EXL AT 3500CC 4X4"/>
    <s v="J35Z43121057"/>
    <s v="5FNYF4850BB602902"/>
    <n v="3408048"/>
    <s v="HONDA"/>
    <s v="HONDA PILOT "/>
    <n v="4.5409896907216495E-2"/>
    <n v="67900000"/>
    <s v="BOLIVAR"/>
    <s v="CAMPERO"/>
    <s v="PARTICULAR"/>
    <s v="haruldo3@yahoo.com"/>
    <n v="161883709"/>
    <n v="3083332"/>
    <n v="2571034.9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748106"/>
    <n v="32748106"/>
    <s v="F"/>
    <s v="MARTHA"/>
    <s v="LUZ"/>
    <s v="CAMACHO"/>
    <s v="SOLAEZ"/>
    <d v="1970-11-17T00:00:00"/>
    <s v="LYW745"/>
    <n v="0"/>
    <s v="BARRANQUILLA"/>
    <n v="8"/>
    <s v="ATLANTICO"/>
    <m/>
    <n v="3116754773"/>
    <n v="3186000031"/>
    <m/>
    <m/>
    <m/>
    <s v="27/10/2025"/>
    <n v="10"/>
    <n v="27"/>
    <n v="2024"/>
    <s v="KICKS [FL] ADVANCE TP 1600CC R17"/>
    <s v="HR16800374V"/>
    <s v="3N8CP5HE3ZL626622"/>
    <n v="6406142"/>
    <s v="NISSAN"/>
    <s v="NISSAN KICKS "/>
    <n v="3.6125394883203557E-2"/>
    <n v="89900000"/>
    <s v="ALLIANZ"/>
    <s v="CAMIONETAPASAJ"/>
    <s v="PARTICULAR"/>
    <s v="malufejo@hotmail.com"/>
    <n v="161810134"/>
    <n v="3247673"/>
    <n v="2709137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437640"/>
    <n v="15437640"/>
    <s v="M"/>
    <s v="REGIMBERTO"/>
    <s v="LEON"/>
    <s v="SERNA"/>
    <s v="ALZATE"/>
    <d v="1975-03-23T00:00:00"/>
    <s v="FXM953"/>
    <n v="5615"/>
    <s v="RIONEGRO"/>
    <n v="5"/>
    <s v="ANTIOQUIA"/>
    <m/>
    <n v="3116078035"/>
    <n v="3023998529"/>
    <m/>
    <m/>
    <m/>
    <s v="02/10/2025"/>
    <n v="10"/>
    <n v="2"/>
    <n v="2019"/>
    <s v="TONIC VIBRANT TP 1600CC 5P R16"/>
    <s v="G4FGJE036388"/>
    <s v="3KPA251CBKE127528"/>
    <n v="4601280"/>
    <s v="KIA"/>
    <s v="KIA TONIC "/>
    <n v="3.5222243493150687E-2"/>
    <n v="58400000"/>
    <s v="MAPFRE"/>
    <s v="AUTOMOVIL"/>
    <s v="PARTICULAR"/>
    <s v="regimbertoserna@gmail.com"/>
    <n v="29977517"/>
    <n v="2056979.02"/>
    <n v="1708553.8"/>
    <m/>
    <m/>
    <m/>
    <n v="30017301"/>
    <n v="2828225.17"/>
    <n v="2356659.81"/>
    <m/>
    <m/>
    <m/>
    <s v=""/>
    <s v=""/>
    <s v=""/>
    <m/>
    <m/>
    <m/>
    <m/>
    <m/>
    <m/>
    <m/>
    <m/>
    <m/>
    <x v="0"/>
    <s v="COS"/>
  </r>
  <r>
    <n v="14948652"/>
    <n v="14948652"/>
    <s v="M"/>
    <s v="EDGAR"/>
    <s v="LEON"/>
    <s v="URIBE"/>
    <s v="GIRALDO"/>
    <d v="1948-06-23T00:00:00"/>
    <s v="IIQ382"/>
    <n v="76001"/>
    <s v="CALI"/>
    <n v="76"/>
    <s v="VALLE DEL CAUCA"/>
    <m/>
    <n v="3138148464"/>
    <n v="3155462727"/>
    <m/>
    <m/>
    <m/>
    <s v="10/10/2025"/>
    <n v="10"/>
    <n v="10"/>
    <n v="2016"/>
    <s v="DUSTER DYNAMIQUE MT 2000CC 4X2"/>
    <s v="A402C048069"/>
    <s v="9FBHSRAJ6GM941341"/>
    <n v="8006034"/>
    <s v="RENAULT"/>
    <s v="RENAULT DUSTER "/>
    <n v="3.0173722559652932E-2"/>
    <n v="46100000"/>
    <s v="MAPFRE"/>
    <s v="CAMIONETA PASAJEROS"/>
    <s v="PARTICULAR"/>
    <n v="0"/>
    <n v="29930609"/>
    <n v="1391008.61"/>
    <n v="1148914.8"/>
    <m/>
    <m/>
    <m/>
    <n v="29995820"/>
    <n v="1534798.61"/>
    <n v="1269746.73"/>
    <m/>
    <m/>
    <m/>
    <s v=""/>
    <s v=""/>
    <s v=""/>
    <m/>
    <m/>
    <m/>
    <m/>
    <m/>
    <m/>
    <m/>
    <m/>
    <m/>
    <x v="0"/>
    <s v="COS"/>
  </r>
  <r>
    <n v="10258361"/>
    <n v="10258361"/>
    <s v="M"/>
    <s v="CARLOS"/>
    <s v="FELIPE"/>
    <s v="HOYOS"/>
    <s v="ZULUAGA"/>
    <d v="1962-10-15T00:00:00"/>
    <s v="VCU652"/>
    <n v="17001"/>
    <s v="MANIZALES"/>
    <n v="17"/>
    <s v="CALDAS"/>
    <m/>
    <n v="3104223726"/>
    <n v="0"/>
    <m/>
    <m/>
    <m/>
    <s v="05/10/2025"/>
    <n v="10"/>
    <n v="5"/>
    <n v="2011"/>
    <s v="NP 300 FRONTIER [1] 2.5L MT 2500CC TD 4X4 EST"/>
    <s v="YD25257210T"/>
    <s v="3N6PD25Y1ZK878083"/>
    <n v="6420033"/>
    <s v="NISSAN"/>
    <s v="NISSAN NP "/>
    <n v="2.715651327014218E-2"/>
    <n v="63300000"/>
    <s v="HDI-LIBERTY"/>
    <s v="PICKUP SENCILLA"/>
    <s v="PARTICULAR"/>
    <n v="0"/>
    <n v="29954506"/>
    <n v="1719007.29"/>
    <n v="1424543.94"/>
    <m/>
    <m/>
    <m/>
    <n v="29981955"/>
    <n v="10587235.35"/>
    <n v="8876836.4299999997"/>
    <m/>
    <m/>
    <m/>
    <s v=""/>
    <s v=""/>
    <s v=""/>
    <m/>
    <m/>
    <m/>
    <m/>
    <m/>
    <m/>
    <m/>
    <m/>
    <m/>
    <x v="1"/>
    <s v="COS"/>
  </r>
  <r>
    <n v="38254770"/>
    <n v="38254770"/>
    <s v="F"/>
    <s v="MABEL"/>
    <s v="ROCÃO"/>
    <s v="CASTRO"/>
    <s v="CALDERÃ“N"/>
    <d v="1961-09-20T00:00:00"/>
    <s v="JLP250"/>
    <n v="0"/>
    <s v="BOGOTA"/>
    <n v="25"/>
    <s v="BOGOTA"/>
    <m/>
    <n v="3108684194"/>
    <n v="3108694191"/>
    <m/>
    <m/>
    <m/>
    <s v="25/10/2025"/>
    <n v="10"/>
    <n v="25"/>
    <n v="2021"/>
    <s v="DUSTER [FL] EXPRESSION/ZEN MT 1600CC 4X2"/>
    <s v="2842Q251952"/>
    <s v="9FBHSR595MM424062"/>
    <n v="8006051"/>
    <s v="RENAULT"/>
    <s v="RENAULT DUSTER "/>
    <n v="2.0944534482758622E-2"/>
    <n v="58000000"/>
    <s v="SURAMERICANA"/>
    <s v="CAMIONETAPASAJ"/>
    <s v="PARTICULAR"/>
    <s v="mrociocastroc@hotmail.com"/>
    <n v="161814336"/>
    <n v="1214783"/>
    <n v="1000826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64587005"/>
    <n v="64587005"/>
    <s v="F"/>
    <s v="ROSMERY"/>
    <n v="0"/>
    <s v="GUERRERO"/>
    <s v="ORTIZ"/>
    <d v="1980-05-27T00:00:00"/>
    <s v="PUX974"/>
    <n v="70001"/>
    <s v="SINCELEJO"/>
    <n v="70"/>
    <s v="SUCRE"/>
    <m/>
    <n v="3162427442"/>
    <n v="3007048878"/>
    <m/>
    <m/>
    <m/>
    <s v="11/10/2025"/>
    <n v="10"/>
    <n v="11"/>
    <n v="2026"/>
    <s v="KICKS [FL] [P16] SENSE AT 2000CC 4X2 6"/>
    <s v="MR20069347K"/>
    <s v="3N8AP6HE2ZL852079"/>
    <n v="6406160"/>
    <s v="NISSAN"/>
    <s v="NISSAN KICKS "/>
    <n v="2.5116204918032788E-2"/>
    <n v="122000000"/>
    <s v="HDI-LIBERTY"/>
    <s v="CAMIONETAPASAJ"/>
    <s v="PARTICULAR"/>
    <s v="rosmery.guerrero@dupree.com.co"/>
    <n v="161908745"/>
    <n v="3064177"/>
    <n v="2554938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37659"/>
    <n v="41937659"/>
    <s v="F"/>
    <s v="YOLIBEL"/>
    <n v="0"/>
    <s v="ESPINOZA"/>
    <s v="BEDOYA"/>
    <d v="1976-11-12T00:00:00"/>
    <s v="GSU299"/>
    <n v="63001"/>
    <s v="ARMENIA"/>
    <n v="63"/>
    <s v="QUINDIO"/>
    <m/>
    <n v="3146608871"/>
    <n v="0"/>
    <m/>
    <m/>
    <m/>
    <s v="04/10/2025"/>
    <n v="10"/>
    <n v="4"/>
    <n v="2019"/>
    <s v="SPARK [4] GT LTZ/PREMIER MT 1200CC 5P AA 2AB"/>
    <s v="Z1182478HOAX0017"/>
    <s v="9GACE6CD1KB051976"/>
    <n v="1601325"/>
    <s v="CHEVROLET"/>
    <s v="CHEVROLET SPARK "/>
    <n v="4.286054810126582E-2"/>
    <n v="39500000"/>
    <s v="HDI SEGUROS"/>
    <s v="AUTOMOVIL"/>
    <s v="PARTICULAR"/>
    <n v="0"/>
    <n v="29975163"/>
    <n v="1692991.65"/>
    <n v="1402682.06"/>
    <m/>
    <m/>
    <m/>
    <n v="30014949"/>
    <n v="2131209.33"/>
    <n v="1770932.21"/>
    <m/>
    <m/>
    <m/>
    <s v=""/>
    <s v=""/>
    <s v=""/>
    <m/>
    <m/>
    <m/>
    <m/>
    <m/>
    <m/>
    <m/>
    <m/>
    <m/>
    <x v="0"/>
    <s v="COS"/>
  </r>
  <r>
    <n v="19122024"/>
    <n v="19122024"/>
    <s v="M"/>
    <s v="JORGE"/>
    <s v="ARTURO"/>
    <s v="NORIEGA"/>
    <s v="RUEDA"/>
    <d v="1950-12-29T00:00:00"/>
    <s v="JNN422"/>
    <n v="0"/>
    <s v="BOGOTA"/>
    <n v="25"/>
    <s v="BOGOTA"/>
    <m/>
    <n v="3016638801"/>
    <n v="0"/>
    <m/>
    <m/>
    <m/>
    <s v="09/10/2025"/>
    <n v="10"/>
    <n v="9"/>
    <n v="2021"/>
    <s v="GOL [7] [FL] COMFORTLINE MT 1600CC 2AB ABS R1"/>
    <s v="CFZU69235"/>
    <s v="9BWAB45U9MT068504"/>
    <n v="9201264"/>
    <s v="VOLKSWAGEN"/>
    <s v="VOLKSWAGEN GOL "/>
    <n v="2.4653778118609408E-2"/>
    <n v="48900000"/>
    <s v="MAPFRE"/>
    <s v="AUTOMOVIL"/>
    <s v="PARTICULAR"/>
    <s v="jornor8@yahoo.es"/>
    <n v="29955323"/>
    <n v="1205569.75"/>
    <n v="993083.82"/>
    <m/>
    <m/>
    <m/>
    <n v="29982759"/>
    <n v="1286308.4099999999"/>
    <n v="1060931.44"/>
    <m/>
    <m/>
    <m/>
    <s v=""/>
    <s v=""/>
    <s v=""/>
    <m/>
    <m/>
    <m/>
    <m/>
    <m/>
    <m/>
    <m/>
    <m/>
    <m/>
    <x v="1"/>
    <s v="COS"/>
  </r>
  <r>
    <n v="79166205"/>
    <n v="79166205"/>
    <s v="M"/>
    <s v="ARIEL"/>
    <s v="EDICSON"/>
    <s v="CRUZ"/>
    <s v="RUIZ"/>
    <d v="1972-11-15T00:00:00"/>
    <s v="LHT138"/>
    <n v="0"/>
    <s v="BOGOTA"/>
    <n v="25"/>
    <s v="BOGOTA"/>
    <m/>
    <n v="3213927555"/>
    <n v="0"/>
    <m/>
    <m/>
    <m/>
    <s v="21/10/2025"/>
    <n v="10"/>
    <n v="21"/>
    <n v="2023"/>
    <s v="LOGAN [2] [FL] INTENS TP 1600CC 16V A"/>
    <s v="J759Q129267"/>
    <s v="9FB4SR4D9PM282643"/>
    <n v="8001204"/>
    <s v="RENAULT"/>
    <s v="RENAULT LOGAN "/>
    <n v="2.0638233438485806E-2"/>
    <n v="63400000"/>
    <s v="SURAMERICANA"/>
    <s v="AUTOMOVIL"/>
    <s v="PARTICULAR"/>
    <s v="ariel_cruz_ruiz@hotmail.com"/>
    <n v="161808020"/>
    <n v="1308464"/>
    <n v="1079549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1655800"/>
    <n v="1091655800"/>
    <s v="F"/>
    <s v="MARISELA"/>
    <n v="0"/>
    <s v="AVENDANO"/>
    <s v="PRADO"/>
    <d v="1987-02-18T00:00:00"/>
    <s v="NDS059"/>
    <n v="8758"/>
    <s v="SOLEDAD"/>
    <n v="8"/>
    <s v="ATLANTICO"/>
    <m/>
    <n v="3212181155"/>
    <n v="0"/>
    <m/>
    <m/>
    <m/>
    <s v="15/10/2025"/>
    <n v="10"/>
    <n v="15"/>
    <n v="2013"/>
    <s v="PRADO [LC 150] TX AT 3000CC 5P TD"/>
    <s v="1KD2209048"/>
    <s v="JTEBH9FJ5D5047325"/>
    <n v="9008153"/>
    <s v="TOYOTA"/>
    <s v="TOYOTA PRADO "/>
    <n v="1.9686487213997308E-2"/>
    <n v="148600000"/>
    <s v="MAPFRE"/>
    <s v="CAMPERO"/>
    <s v="PARTICULAR"/>
    <s v="map_218@hotmail.com"/>
    <n v="161909501"/>
    <n v="2925412"/>
    <n v="2438329.36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13606870"/>
    <n v="1013606870"/>
    <s v="F"/>
    <s v="BLANCA"/>
    <s v="TATIANA"/>
    <s v="MONTES"/>
    <s v="RAMIREZ"/>
    <d v="1989-04-17T00:00:00"/>
    <s v="DVZ858"/>
    <n v="0"/>
    <s v="BOGOTA"/>
    <n v="25"/>
    <s v="BOGOTA"/>
    <m/>
    <n v="3184635732"/>
    <n v="3144254435"/>
    <m/>
    <m/>
    <m/>
    <s v="28/10/2025"/>
    <n v="10"/>
    <n v="28"/>
    <n v="2017"/>
    <s v="EXPLORER [5] [F LIMITED TP 3500CC 4X4"/>
    <s v="HGC40767"/>
    <s v="1FM5K8F85HGC40767"/>
    <n v="3008054"/>
    <s v="FORD"/>
    <s v="FORD EXPLORER "/>
    <n v="2.9523356573705178E-2"/>
    <n v="100400000"/>
    <s v="BOLIVAR"/>
    <s v="CAMPERO"/>
    <s v="PARTICULAR"/>
    <n v="0"/>
    <n v="161814593"/>
    <n v="2964145"/>
    <n v="2470878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3551890"/>
    <n v="23551890"/>
    <s v="F"/>
    <s v="NIDCY"/>
    <s v="BERNARDA"/>
    <s v="USCATEGUI"/>
    <s v="NEIRA"/>
    <d v="1959-07-25T00:00:00"/>
    <s v="MXQ755"/>
    <n v="15367"/>
    <s v="JENESANO"/>
    <n v="15"/>
    <s v="BOYACA"/>
    <m/>
    <n v="3002650321"/>
    <n v="0"/>
    <m/>
    <m/>
    <m/>
    <s v="03/10/2025"/>
    <n v="10"/>
    <n v="3"/>
    <n v="2025"/>
    <s v="K3 CROSS GT LINE AT 1600CC 6AB"/>
    <s v="G4FGRE058748"/>
    <s v="3KPFD51ABSE066218"/>
    <n v="4606174"/>
    <s v="KIA"/>
    <s v="KIA K3 "/>
    <n v="1.5780396659707725E-2"/>
    <n v="95800000"/>
    <s v="HDI-LIBERTY"/>
    <s v="CAMIONETAPASAJ"/>
    <s v="PARTICULAR"/>
    <s v="angielz17@hotmail.com"/>
    <n v="161888210"/>
    <n v="1511762"/>
    <n v="1250388.5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4226003"/>
    <n v="1014226003"/>
    <s v="M"/>
    <s v="JONATHAN"/>
    <s v="ENRIQUE"/>
    <s v="RODRIGUEZ"/>
    <s v="COCUY"/>
    <d v="1991-10-12T00:00:00"/>
    <s v="NLZ628"/>
    <n v="0"/>
    <s v="BOGOTA"/>
    <n v="25"/>
    <s v="BOGOTA"/>
    <m/>
    <n v="3167224507"/>
    <n v="3046658563"/>
    <m/>
    <m/>
    <m/>
    <s v="11/10/2025"/>
    <n v="10"/>
    <n v="11"/>
    <n v="2024"/>
    <s v="QASHQAI [4] EXCLUSIVE TP 1300CC T 4X4"/>
    <s v="HR13558858A"/>
    <s v="SJNTANJ12Z1258032"/>
    <n v="6406149"/>
    <s v="NISSAN"/>
    <s v="NISSAN QASHQAI "/>
    <n v="1.9324757131842715E-2"/>
    <n v="129700000"/>
    <s v="MAPFRE"/>
    <s v="CAMIONETAPASAJ"/>
    <s v="PARTICULAR"/>
    <s v="jonathan.cocuy@tingestudio.co"/>
    <n v="161804538"/>
    <n v="2506421"/>
    <n v="2086236.47"/>
    <m/>
    <m/>
    <m/>
    <s v=""/>
    <s v=""/>
    <s v=""/>
    <m/>
    <m/>
    <m/>
    <s v=""/>
    <s v=""/>
    <s v=""/>
    <m/>
    <m/>
    <m/>
    <m/>
    <m/>
    <m/>
    <m/>
    <m/>
    <m/>
    <x v="3"/>
    <s v="COS"/>
  </r>
  <r>
    <n v="30332405"/>
    <n v="30332405"/>
    <s v="F"/>
    <s v="MONICA"/>
    <s v="MARIA"/>
    <s v="VILLADA"/>
    <s v="GRAJALES"/>
    <d v="1973-10-05T00:00:00"/>
    <s v="LPU379"/>
    <n v="17001"/>
    <s v="MANIZALES"/>
    <n v="17"/>
    <s v="CALDAS"/>
    <m/>
    <n v="3116171116"/>
    <n v="0"/>
    <m/>
    <m/>
    <m/>
    <s v="04/10/2025"/>
    <n v="10"/>
    <n v="4"/>
    <n v="2024"/>
    <s v="CX50 GRAND TOURING L AT 2500CC 4X4"/>
    <s v="PY40570295"/>
    <s v="JM7VA4WLARN101682"/>
    <n v="5606116"/>
    <s v="MAZDA"/>
    <s v="MAZDA CX50 "/>
    <n v="1.7518254057078905E-2"/>
    <n v="178700000"/>
    <s v="ALLIANZ"/>
    <s v="CAMIONETAPASAJ"/>
    <s v="PARTICULAR"/>
    <s v="monicavgrajales@gmail.com"/>
    <n v="161909141"/>
    <n v="3130512"/>
    <n v="2610682.36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505599"/>
    <n v="43505599"/>
    <s v="F"/>
    <s v="CLAUDIA"/>
    <s v="HELENA"/>
    <s v="VAHOS"/>
    <s v="GUTIERREZ"/>
    <d v="1966-07-28T00:00:00"/>
    <s v="JHO981"/>
    <n v="13836"/>
    <s v="TURBACO"/>
    <n v="13"/>
    <s v="BOLIVAR"/>
    <m/>
    <n v="3008196302"/>
    <n v="0"/>
    <m/>
    <m/>
    <m/>
    <s v="04/10/2025"/>
    <n v="10"/>
    <n v="4"/>
    <n v="2017"/>
    <s v="RAV4 [4] [FL] STREET TP 2000CC 4X2 5"/>
    <s v="3ZR6901900"/>
    <s v="JTMWD3EV5HJ080115"/>
    <n v="9006158"/>
    <s v="TOYOTA"/>
    <s v="TOYOTA RAV4 "/>
    <n v="3.0978619489559166E-2"/>
    <n v="86200000"/>
    <s v="SBS"/>
    <s v="CAMIONETAPASAJ"/>
    <s v="PARTICULAR"/>
    <s v="davidmoreno73@hotmail.com"/>
    <n v="161912746"/>
    <n v="2670357"/>
    <n v="2223997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13613"/>
    <n v="32413613"/>
    <s v="F"/>
    <s v="HERMILDA"/>
    <s v="RUTH"/>
    <s v="MARIN"/>
    <n v="0"/>
    <d v="1946-11-20T00:00:00"/>
    <s v="HTX869"/>
    <n v="0"/>
    <s v="BOGOTA"/>
    <n v="25"/>
    <s v="BOGOTA"/>
    <m/>
    <n v="3125070325"/>
    <n v="3132463079"/>
    <m/>
    <m/>
    <m/>
    <s v="07/10/2025"/>
    <n v="10"/>
    <n v="7"/>
    <n v="2014"/>
    <s v="FORTUNER [FL] 2.7L MT 2700CC 4X2"/>
    <s v="2TR7670769"/>
    <s v="8AJZX69G1E9404068"/>
    <n v="9006151"/>
    <s v="TOYOTA"/>
    <s v="TOYOTA FORTUNER "/>
    <n v="1.3409907120743034E-2"/>
    <n v="96900000"/>
    <s v="MAPFRE"/>
    <s v="CAMIONETAPASAJ"/>
    <s v="PARTICULAR"/>
    <s v="hermildamarin@gmail.com"/>
    <n v="161894418"/>
    <n v="1299420"/>
    <n v="1071949.27"/>
    <m/>
    <m/>
    <m/>
    <s v=""/>
    <s v=""/>
    <s v=""/>
    <m/>
    <m/>
    <m/>
    <s v=""/>
    <s v=""/>
    <s v=""/>
    <m/>
    <m/>
    <m/>
    <m/>
    <m/>
    <m/>
    <m/>
    <m/>
    <m/>
    <x v="2"/>
    <s v="COS"/>
  </r>
  <r>
    <n v="65631602"/>
    <n v="65631602"/>
    <s v="F"/>
    <s v="MARGARITA"/>
    <s v="MARIA"/>
    <s v="ALVARADO"/>
    <s v="GOMEZ"/>
    <d v="1984-08-14T00:00:00"/>
    <s v="JXX772"/>
    <n v="0"/>
    <s v="BOGOTA"/>
    <n v="25"/>
    <s v="BOGOTA"/>
    <m/>
    <n v="3112912970"/>
    <n v="0"/>
    <m/>
    <m/>
    <m/>
    <s v="08/10/2025"/>
    <n v="10"/>
    <n v="8"/>
    <n v="2022"/>
    <s v="VITARA GL AT 1600CC 2AB A"/>
    <s v="M16A2372896"/>
    <s v="TSMYD21S2NMA18152"/>
    <n v="8806018"/>
    <s v="SUZUKI"/>
    <s v="SUZUKI VITARA "/>
    <n v="2.5155791610284167E-2"/>
    <n v="73900000"/>
    <s v="ALLIANZ"/>
    <s v="CAMIONETAPASAJ"/>
    <s v="PARTICULAR"/>
    <s v="titalvarado@gmail.com"/>
    <n v="161823068"/>
    <n v="1859013"/>
    <n v="1542195.9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3800"/>
    <n v="7173800"/>
    <s v="M"/>
    <s v="JOSE"/>
    <s v="YESID"/>
    <s v="SOTELO"/>
    <s v="FONSECA"/>
    <d v="1978-01-26T00:00:00"/>
    <s v="IHW651"/>
    <n v="15001"/>
    <s v="TUNJA"/>
    <n v="15"/>
    <s v="BOYACA"/>
    <m/>
    <n v="3208318093"/>
    <n v="0"/>
    <m/>
    <m/>
    <m/>
    <s v="23/10/2025"/>
    <n v="10"/>
    <n v="23"/>
    <n v="2016"/>
    <s v="SPORTAGE [3] [F REVOLUTION MT 2000CC 1AB A"/>
    <s v="G4NAFH116446"/>
    <s v="KNAPB81AAG7824959"/>
    <n v="4606086"/>
    <s v="KIA"/>
    <s v="KIA SPORTAGE "/>
    <n v="2.6995015105740181E-2"/>
    <n v="66200000"/>
    <s v="HDI-LIBERTY"/>
    <s v="CAMIONETAPASAJ"/>
    <s v="PARTICULAR"/>
    <s v="joseyesidsotelo@gmail.com"/>
    <n v="161912615"/>
    <n v="1787070"/>
    <n v="1481739.3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536238"/>
    <n v="16536238"/>
    <s v="M"/>
    <s v="ANDRES"/>
    <n v="0"/>
    <s v="SOLARTE"/>
    <s v="MENDOZA"/>
    <d v="1982-06-09T00:00:00"/>
    <s v="NML770"/>
    <n v="76001"/>
    <s v="CALI"/>
    <n v="76"/>
    <s v="VALLE DEL CAUCA"/>
    <m/>
    <n v="3117213244"/>
    <n v="0"/>
    <m/>
    <m/>
    <m/>
    <s v="12/10/2025"/>
    <n v="10"/>
    <n v="12"/>
    <n v="2024"/>
    <s v="SENTRA B18 SR TP 2000CC 6AB ABS R1"/>
    <s v="MR20537662J"/>
    <s v="3N1AB8AEXZY603194"/>
    <n v="6401253"/>
    <s v="NISSAN"/>
    <s v="NISSAN SENTRA "/>
    <n v="2.0769936316872427E-2"/>
    <n v="97200000"/>
    <s v="ALLIANZ"/>
    <s v="AUTOMOVIL"/>
    <s v="PARTICULAR"/>
    <s v="Contactoasm@yahoo.com"/>
    <n v="29953595"/>
    <n v="2018837.81"/>
    <n v="1676502.36"/>
    <m/>
    <m/>
    <m/>
    <s v=""/>
    <s v=""/>
    <s v=""/>
    <m/>
    <m/>
    <m/>
    <n v="30033571"/>
    <n v="7176713.1399999997"/>
    <n v="6010851.3799999999"/>
    <m/>
    <m/>
    <m/>
    <m/>
    <m/>
    <m/>
    <m/>
    <m/>
    <m/>
    <x v="0"/>
    <s v="COS"/>
  </r>
  <r>
    <n v="1105677283"/>
    <n v="1105677283"/>
    <s v="M"/>
    <s v="CARLOS"/>
    <s v="ALBERTO"/>
    <s v="TRIANA"/>
    <s v="MARTINEZ"/>
    <d v="1989-01-30T00:00:00"/>
    <s v="NYY881"/>
    <n v="73268"/>
    <s v="ESPINAL"/>
    <n v="73"/>
    <s v="TOLIMA"/>
    <m/>
    <n v="3108020337"/>
    <n v="0"/>
    <m/>
    <m/>
    <m/>
    <s v="29/10/2025"/>
    <n v="10"/>
    <n v="29"/>
    <n v="2025"/>
    <s v="ARKANA ESPRIT ALPINE AT 1300CC T 4X2"/>
    <s v="H5HE490N375594"/>
    <s v="VF1RJL005SC522998"/>
    <n v="8006096"/>
    <s v="RENAULT"/>
    <s v="RENAULT ARKANA "/>
    <n v="2.1301231095123899E-2"/>
    <n v="125100000"/>
    <s v="SURAMERICANA"/>
    <s v="CAMIONETA PASAJEROS"/>
    <s v="PARTICULAR"/>
    <s v="carlostriana89@gmail.com"/>
    <n v="29954181"/>
    <n v="2664784.0099999998"/>
    <n v="2219314.29"/>
    <m/>
    <m/>
    <m/>
    <s v=""/>
    <s v=""/>
    <s v=""/>
    <m/>
    <m/>
    <m/>
    <n v="30034815"/>
    <n v="5125530.1100000003"/>
    <n v="4287168.16"/>
    <m/>
    <m/>
    <m/>
    <m/>
    <m/>
    <m/>
    <m/>
    <m/>
    <m/>
    <x v="0"/>
    <s v="COS"/>
  </r>
  <r>
    <n v="79337106"/>
    <n v="79337106"/>
    <s v="M"/>
    <s v="HERIBERTO"/>
    <n v="0"/>
    <s v="MONTOYA"/>
    <s v="MONTOYA"/>
    <d v="1962-01-15T00:00:00"/>
    <s v="KOQ808"/>
    <n v="5631"/>
    <s v="SABANETA"/>
    <n v="5"/>
    <s v="ANTIOQUIA"/>
    <m/>
    <n v="3103761011"/>
    <n v="0"/>
    <m/>
    <m/>
    <m/>
    <s v="25/10/2025"/>
    <n v="10"/>
    <n v="25"/>
    <n v="2021"/>
    <s v="HILUX [8] [2 FL] 2.4L MT 2400CC TD 7AB 4X4"/>
    <s v="2GDG257898"/>
    <s v="8AJKB3CD3M1633304"/>
    <n v="9021083"/>
    <s v="TOYOTA"/>
    <s v="TOYOTA HILUX "/>
    <n v="2.3654467952522257E-2"/>
    <n v="168500000"/>
    <s v="MAPFRE"/>
    <s v="PICKUP DOBLE CABINA"/>
    <s v="PARTICULAR"/>
    <s v="heribertomm14@gmail.com"/>
    <n v="29927641"/>
    <n v="3985777.85"/>
    <n v="3329393.15"/>
    <m/>
    <m/>
    <m/>
    <s v=""/>
    <s v=""/>
    <s v=""/>
    <m/>
    <m/>
    <m/>
    <n v="30041707"/>
    <n v="6090115.4400000004"/>
    <n v="5097744.07"/>
    <m/>
    <m/>
    <m/>
    <m/>
    <m/>
    <m/>
    <m/>
    <m/>
    <m/>
    <x v="0"/>
    <s v="COS"/>
  </r>
  <r>
    <n v="39819192"/>
    <n v="39819192"/>
    <s v="F"/>
    <s v="MARY"/>
    <s v="ESPERANZA"/>
    <s v="BUITRAGO"/>
    <s v="HERNANDEZ"/>
    <d v="1982-09-21T00:00:00"/>
    <s v="GBT409"/>
    <n v="0"/>
    <s v="TOCANCIPA"/>
    <n v="25"/>
    <s v="CUNDINAMARCA"/>
    <m/>
    <n v="3123589048"/>
    <n v="3197805390"/>
    <m/>
    <m/>
    <m/>
    <s v="17/10/2025"/>
    <n v="10"/>
    <n v="17"/>
    <n v="2020"/>
    <s v="DUSTER [FL] DYNAMIQUE/INTEN MT 2000CC 4X2"/>
    <s v="E412C161948"/>
    <s v="9FBHSR5B6LM900716"/>
    <n v="8006052"/>
    <s v="RENAULT"/>
    <s v="RENAULT DUSTER "/>
    <n v="2.308870759289176E-2"/>
    <n v="61900000"/>
    <s v="MAPFRE"/>
    <s v="CAMIONETAPASAJ"/>
    <s v="PARTICULAR"/>
    <n v="0"/>
    <n v="161910379"/>
    <n v="1429191"/>
    <n v="1181000.83"/>
    <m/>
    <m/>
    <m/>
    <s v=""/>
    <s v=""/>
    <s v=""/>
    <m/>
    <m/>
    <m/>
    <s v=""/>
    <s v=""/>
    <s v=""/>
    <m/>
    <m/>
    <m/>
    <m/>
    <m/>
    <m/>
    <m/>
    <m/>
    <m/>
    <x v="1"/>
    <s v="COS"/>
  </r>
  <r>
    <n v="22492545"/>
    <n v="22492545"/>
    <s v="F"/>
    <s v="XORAIMA"/>
    <s v="PATRICIA"/>
    <s v="BEDOYA"/>
    <s v="CABAS"/>
    <d v="1979-10-30T00:00:00"/>
    <s v="JWV699"/>
    <n v="0"/>
    <s v="BOGOTA"/>
    <n v="25"/>
    <s v="BOGOTA"/>
    <m/>
    <n v="3103628342"/>
    <n v="0"/>
    <m/>
    <m/>
    <m/>
    <s v="21/10/2025"/>
    <n v="10"/>
    <n v="21"/>
    <n v="2022"/>
    <s v="SWIFT [4] HYBRID MT 1200CC 5P 6A"/>
    <s v="K12C5719556"/>
    <s v="JS2ZC53S0N6401616"/>
    <n v="8801057"/>
    <s v="SUZUKI"/>
    <s v="SUZUKI SWIFT "/>
    <n v="3.5413205980066448E-2"/>
    <n v="60200000"/>
    <s v="ALLIANZ"/>
    <s v="AUTOMOVIL"/>
    <s v="PARTICULAR"/>
    <s v="xpbc79@gmail.com"/>
    <n v="161932727"/>
    <n v="2131875"/>
    <n v="1771491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224992"/>
    <n v="72224992"/>
    <s v="M"/>
    <s v="CARLOS"/>
    <s v="ARTURO"/>
    <s v="MUÃ‘IZ"/>
    <s v="GARCIA"/>
    <d v="1976-07-01T00:00:00"/>
    <s v="NUZ923"/>
    <n v="5001"/>
    <s v="MEDELLIN"/>
    <n v="5"/>
    <s v="ANTIOQUIA"/>
    <m/>
    <n v="3016100560"/>
    <n v="3113442104"/>
    <m/>
    <m/>
    <m/>
    <s v="04/10/2025"/>
    <n v="10"/>
    <n v="4"/>
    <n v="2025"/>
    <s v="COROLLA CROSS [ SE-G HYBRID TP 1800CC 7AB 4"/>
    <s v="2ZR3B03550"/>
    <s v="9BRKZAAG3S0702664"/>
    <n v="9006197"/>
    <s v="TOYOTA"/>
    <s v="TOYOTA COROLLA "/>
    <n v="2.7497051649928266E-2"/>
    <n v="139400000"/>
    <s v="HDI-LIBERTY"/>
    <s v="CAMIONETAPASAJ"/>
    <s v="PARTICULAR"/>
    <s v="medcarlos@yahoo.com"/>
    <n v="161806544"/>
    <n v="3833089"/>
    <n v="3201082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961338"/>
    <n v="15961338"/>
    <s v="M"/>
    <s v="LEONARDO"/>
    <s v="FABIO"/>
    <s v="PATIÃ‘O"/>
    <n v="0"/>
    <d v="1978-04-25T00:00:00"/>
    <s v="IZR425"/>
    <n v="17001"/>
    <s v="MANIZALES"/>
    <n v="17"/>
    <s v="CALDAS"/>
    <m/>
    <n v="3206040278"/>
    <n v="0"/>
    <m/>
    <m/>
    <m/>
    <s v="22/10/2025"/>
    <n v="10"/>
    <n v="22"/>
    <n v="2017"/>
    <s v="SPORTAGE [4] EMOTION MT 2000CC 2AB A"/>
    <s v="G4NAGH858705"/>
    <s v="KNAPM81ABH7072650"/>
    <n v="4606101"/>
    <s v="KIA"/>
    <s v="KIA SPORTAGE "/>
    <n v="3.4376921017402945E-2"/>
    <n v="74700000"/>
    <s v="MAPFRE"/>
    <s v="CAMIONETAPASAJ"/>
    <s v="PARTICULAR"/>
    <s v="lefapa@hotmail.com"/>
    <n v="161903960"/>
    <n v="2567956"/>
    <n v="2137946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2366530"/>
    <n v="1022366530"/>
    <s v="F"/>
    <s v="JENNY"/>
    <s v="FERNANDA"/>
    <s v="BELTRAN"/>
    <s v="CRUZ"/>
    <d v="1991-01-23T00:00:00"/>
    <s v="KPM337"/>
    <n v="0"/>
    <s v="BOGOTA"/>
    <n v="25"/>
    <s v="BOGOTA"/>
    <m/>
    <n v="3192192102"/>
    <n v="0"/>
    <m/>
    <m/>
    <m/>
    <s v="09/10/2025"/>
    <n v="10"/>
    <n v="9"/>
    <n v="2022"/>
    <s v="VOYAGE COMFORTLINE TP 1600CC 16V 2"/>
    <s v="CWS564294"/>
    <s v="9BWDL45U7NT053298"/>
    <n v="9201276"/>
    <s v="VOLKSWAGEN"/>
    <s v="VOLKSWAGEN VOYAGE "/>
    <n v="2.7166483704974272E-2"/>
    <n v="58300000"/>
    <s v="ALLIANZ"/>
    <s v="AUTOMOVIL"/>
    <s v="PARTICULAR"/>
    <s v="fernandab23@hotmail.com"/>
    <n v="161813946"/>
    <n v="1583806"/>
    <n v="1310929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7112413"/>
    <n v="17112413"/>
    <s v="M"/>
    <s v="FABIO"/>
    <s v="ENRIQUE"/>
    <s v="MONTAÃ‘EZ"/>
    <s v="MADERO"/>
    <d v="1944-07-17T00:00:00"/>
    <s v="RES873"/>
    <n v="25214"/>
    <s v="COTA"/>
    <n v="25"/>
    <s v="CUNDINAMARCA"/>
    <m/>
    <n v="3167464640"/>
    <n v="0"/>
    <m/>
    <m/>
    <m/>
    <s v="12/10/2026"/>
    <n v="10"/>
    <n v="12"/>
    <n v="2011"/>
    <s v="SENTRA 2.0 E AT 2000CC 2AB F"/>
    <s v="MR20545877H"/>
    <s v="3N1AB6AE6ZL505880"/>
    <n v="6401157"/>
    <s v="NISSAN"/>
    <s v="NISSAN SENTRA "/>
    <n v="4.2209548611111113E-2"/>
    <n v="28800000"/>
    <s v="BOLIVAR"/>
    <s v="AUTOMOVIL"/>
    <s v="PARTICULAR"/>
    <s v="famontanes@gmail.com"/>
    <n v="161811755"/>
    <n v="1215635"/>
    <n v="1001541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329918"/>
    <n v="34329918"/>
    <s v="F"/>
    <s v="DALY"/>
    <s v="LUCERO"/>
    <s v="CABRERA"/>
    <s v="CABRERA"/>
    <d v="1985-06-29T00:00:00"/>
    <s v="MYU968"/>
    <n v="0"/>
    <s v="POPAYAN"/>
    <n v="19"/>
    <s v="CAUCA"/>
    <m/>
    <n v="3176350573"/>
    <n v="0"/>
    <m/>
    <m/>
    <m/>
    <s v="03/10/2025"/>
    <n v="10"/>
    <n v="3"/>
    <n v="2025"/>
    <s v="SPORTAGE [5] NQ5e GT LINE AT 2000CC 6AB T"/>
    <s v="G4NLRH016687"/>
    <s v="U5YPV81DBSL326069"/>
    <n v="4606155"/>
    <s v="KIA"/>
    <s v="KIA SPORTAGE "/>
    <n v="2.9308572267920094E-2"/>
    <n v="170200000"/>
    <s v="ALLIANZ"/>
    <s v="CAMIONETAPASAJ"/>
    <s v="PARTICULAR"/>
    <s v="dluceroc29@gmail.com"/>
    <n v="161863689"/>
    <n v="4988319"/>
    <n v="4171864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184447"/>
    <n v="80184447"/>
    <s v="M"/>
    <s v="AGUSTIN"/>
    <s v="OSWALDO"/>
    <s v="LEON"/>
    <s v="VELASQUEZ"/>
    <d v="1982-03-28T00:00:00"/>
    <s v="NIP461"/>
    <n v="0"/>
    <s v="BOGOTA"/>
    <n v="25"/>
    <s v="BOGOTA"/>
    <m/>
    <n v="3112502840"/>
    <n v="0"/>
    <m/>
    <m/>
    <m/>
    <s v="25/10/2025"/>
    <n v="10"/>
    <n v="25"/>
    <n v="2024"/>
    <s v="CX30 GRAND TOURING/ TP 2000CC 7AB R"/>
    <s v="PE40786377"/>
    <s v="3MVDM2W7ARL211953"/>
    <n v="5606111"/>
    <s v="MAZDA"/>
    <s v="MAZDA CX30 "/>
    <n v="1.6755145631067961E-2"/>
    <n v="123600000"/>
    <s v="MAPFRE"/>
    <s v="CAMIONETAPASAJ"/>
    <s v="PARTICULAR"/>
    <s v="oswaldoleon2000@gmail.com"/>
    <n v="161811251"/>
    <n v="2070936"/>
    <n v="1720282.67"/>
    <m/>
    <m/>
    <m/>
    <s v=""/>
    <s v=""/>
    <s v=""/>
    <m/>
    <m/>
    <m/>
    <s v=""/>
    <s v=""/>
    <s v=""/>
    <m/>
    <m/>
    <m/>
    <m/>
    <m/>
    <m/>
    <m/>
    <m/>
    <m/>
    <x v="3"/>
    <s v="COS"/>
  </r>
  <r>
    <n v="43008700"/>
    <n v="43008700"/>
    <s v="F"/>
    <s v="ENEYDA"/>
    <s v="ELENA"/>
    <s v="VELLOJIN"/>
    <s v="DIAZ"/>
    <d v="1957-07-26T00:00:00"/>
    <s v="NTW825"/>
    <n v="5001"/>
    <s v="MEDELLIN"/>
    <n v="5"/>
    <s v="ANTIOQUIA"/>
    <m/>
    <n v="3117865538"/>
    <n v="0"/>
    <m/>
    <m/>
    <m/>
    <s v="09/10/2025"/>
    <n v="10"/>
    <n v="9"/>
    <n v="2024"/>
    <s v="DUSTER [2] ICONIC AT 1300CC T 4X2"/>
    <s v="A452D026124"/>
    <s v="9FBHJD204RM910649"/>
    <n v="8006073"/>
    <s v="RENAULT"/>
    <s v="RENAULT DUSTER "/>
    <n v="3.1148833333333334E-2"/>
    <n v="90000000"/>
    <s v="MAPFRE"/>
    <s v="CAMIONETAPASAJ"/>
    <s v="PARTICULAR"/>
    <s v="raices021@hotmail.com"/>
    <n v="161913074"/>
    <n v="2803395"/>
    <n v="2335793.9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162914"/>
    <n v="73162914"/>
    <s v="M"/>
    <s v="CARLOS"/>
    <s v="EDUARDO"/>
    <s v="OSPINO"/>
    <s v="PAYARES"/>
    <d v="1973-12-29T00:00:00"/>
    <s v="GRS629"/>
    <n v="0"/>
    <s v="CARTAGENA"/>
    <n v="13"/>
    <s v="BOLIVAR"/>
    <m/>
    <n v="3045932841"/>
    <n v="3233954260"/>
    <m/>
    <m/>
    <m/>
    <s v="02/10/2025"/>
    <n v="10"/>
    <n v="2"/>
    <n v="2019"/>
    <s v="ONIX [FL] ACTIV MT 1400CC 5P 2AB ABS"/>
    <s v="JTY004652"/>
    <s v="9BGKC48T0KG398793"/>
    <n v="1601331"/>
    <s v="CHEVROLET"/>
    <s v="CHEVROLET ONIX "/>
    <n v="3.3962278048780485E-2"/>
    <n v="45100000"/>
    <s v="MAPFRE"/>
    <s v="AUTOMOVIL"/>
    <s v="PARTICULAR"/>
    <s v="carolaynospino1998@outlook.es"/>
    <n v="29954345"/>
    <n v="1531698.74"/>
    <n v="1267141.8"/>
    <m/>
    <m/>
    <m/>
    <n v="29981777"/>
    <n v="1592287.96"/>
    <n v="1318057.1100000001"/>
    <m/>
    <m/>
    <m/>
    <s v=""/>
    <s v=""/>
    <s v=""/>
    <m/>
    <m/>
    <m/>
    <m/>
    <m/>
    <m/>
    <m/>
    <m/>
    <m/>
    <x v="0"/>
    <s v="COS"/>
  </r>
  <r>
    <n v="80815597"/>
    <n v="80815597"/>
    <s v="M"/>
    <s v="DANIEL"/>
    <s v="MAURICIO"/>
    <s v="RAMÃREZ"/>
    <s v="SERRANO"/>
    <d v="1984-05-15T00:00:00"/>
    <s v="IEM418"/>
    <n v="0"/>
    <s v="BOGOTA"/>
    <n v="25"/>
    <s v="BOGOTA"/>
    <m/>
    <n v="3008030084"/>
    <n v="3165202351"/>
    <m/>
    <m/>
    <m/>
    <s v="24/10/2025"/>
    <n v="10"/>
    <n v="24"/>
    <n v="2015"/>
    <s v="FUSION [3] TITANIUM TP 2000CC CT T"/>
    <s v="FR148154"/>
    <s v="3FA6P0K98FR148154"/>
    <n v="3001134"/>
    <s v="FORD"/>
    <s v="FORD FUSION "/>
    <n v="2.8624467680608365E-2"/>
    <n v="52600000"/>
    <s v="HDI-LIBERTY"/>
    <s v="AUTOMOVIL"/>
    <s v="PARTICULAR"/>
    <s v="damarase@hotmail.com"/>
    <n v="161814645"/>
    <n v="1505647"/>
    <n v="1245249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88279"/>
    <n v="71788279"/>
    <s v="M"/>
    <s v="JUAN"/>
    <s v="FERNANDO"/>
    <s v="MORENO"/>
    <s v="FRANCO"/>
    <d v="1978-02-01T00:00:00"/>
    <s v="EJT346"/>
    <n v="5001"/>
    <s v="MEDELLIN"/>
    <n v="5"/>
    <s v="ANTIOQUIA"/>
    <m/>
    <n v="3002851313"/>
    <n v="0"/>
    <m/>
    <m/>
    <m/>
    <s v="07/10/2025"/>
    <n v="10"/>
    <n v="7"/>
    <n v="2018"/>
    <s v="C3 [3] SHINE TP 1600CC CT 6A"/>
    <s v="FC1M0098738"/>
    <s v="VF7SXNFPDJT501821"/>
    <n v="1801127"/>
    <s v="CITROEN"/>
    <s v="CITROEN C3 "/>
    <n v="3.7994600000000003E-2"/>
    <n v="50000000"/>
    <s v="MAPFRE"/>
    <s v="AUTOMOVIL"/>
    <s v="PARTICULAR"/>
    <s v="morenofranco40@gmail.com"/>
    <n v="161805695"/>
    <n v="1899730"/>
    <n v="1576411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55601"/>
    <n v="41755601"/>
    <s v="F"/>
    <s v="MARIA"/>
    <s v="DEL CARMEN"/>
    <s v="ROJAS"/>
    <s v="LEON"/>
    <d v="1957-06-26T00:00:00"/>
    <s v="HJM166"/>
    <n v="0"/>
    <s v="BOGOTA"/>
    <n v="25"/>
    <s v="BOGOTA"/>
    <m/>
    <n v="3108708667"/>
    <n v="0"/>
    <m/>
    <m/>
    <m/>
    <s v="13/10/2025"/>
    <n v="10"/>
    <n v="13"/>
    <n v="2014"/>
    <s v="JETTA [5] TRENDLINE MT 2000CC CT FE"/>
    <s v="CBP502984"/>
    <s v="3VWDV49M4EM002951"/>
    <n v="9201119"/>
    <s v="VOLKSWAGEN"/>
    <s v="VOLKSWAGEN JETTA "/>
    <n v="3.322787634408602E-2"/>
    <n v="37200000"/>
    <s v="MAPFRE"/>
    <s v="AUTOMOVIL"/>
    <s v="PARTICULAR"/>
    <s v="madelc78@yahoo.com"/>
    <n v="161914707"/>
    <n v="1236077"/>
    <n v="1018720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2099221"/>
    <n v="1112099221"/>
    <s v="M"/>
    <s v="CARLOS"/>
    <s v="ARTURO"/>
    <s v="GIRALDO"/>
    <s v="CASTAÃ‘O"/>
    <d v="1988-01-22T00:00:00"/>
    <s v="JTL447"/>
    <n v="0"/>
    <s v="TULUA"/>
    <n v="76"/>
    <s v="VALLE DEL CAUCA"/>
    <m/>
    <n v="3174491973"/>
    <n v="3127378046"/>
    <m/>
    <m/>
    <m/>
    <s v="14/10/2025"/>
    <n v="10"/>
    <n v="14"/>
    <n v="2021"/>
    <s v="3 [4] GRAND TOURING TP 2500CC 7AB C"/>
    <s v="PY40258127"/>
    <s v="3MZBP2SLAMM103067"/>
    <n v="5601185"/>
    <s v="MAZDA"/>
    <s v="MAZDA 3 "/>
    <n v="3.1254898876404494E-2"/>
    <n v="89000000"/>
    <s v="MAPFRE"/>
    <s v="AUTOMOVIL"/>
    <s v="PARTICULAR"/>
    <s v="arturogc_89@hotmail.con"/>
    <n v="161911595"/>
    <n v="2781686"/>
    <n v="2317551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213243"/>
    <n v="52213243"/>
    <s v="F"/>
    <s v="YENY"/>
    <n v="0"/>
    <s v="LETRADO"/>
    <s v="FORERO"/>
    <d v="1976-03-17T00:00:00"/>
    <s v="WLL764"/>
    <n v="0"/>
    <s v="BOGOTA"/>
    <n v="25"/>
    <s v="BOGOTA"/>
    <m/>
    <n v="3156650542"/>
    <n v="3013391820"/>
    <m/>
    <m/>
    <m/>
    <s v="07/10/2026"/>
    <n v="10"/>
    <n v="7"/>
    <n v="2015"/>
    <s v="KORANDO C [FL] TP 2000CC TD 4X"/>
    <n v="67195002572588"/>
    <s v="KPTA0A1SSFP152341"/>
    <n v="8306036"/>
    <s v="SSANGYONG"/>
    <s v="SSANGYONG KORANDO "/>
    <n v="2.8436402753872634E-2"/>
    <n v="58100000"/>
    <s v="BOLIVAR"/>
    <s v="CAMIONETAPASAJ"/>
    <s v="PARTICULAR"/>
    <n v="0"/>
    <n v="161809163"/>
    <n v="1652155"/>
    <n v="1368365.52"/>
    <m/>
    <m/>
    <m/>
    <s v=""/>
    <s v=""/>
    <s v=""/>
    <m/>
    <m/>
    <m/>
    <s v=""/>
    <s v=""/>
    <s v=""/>
    <m/>
    <m/>
    <m/>
    <m/>
    <m/>
    <m/>
    <m/>
    <m/>
    <m/>
    <x v="1"/>
    <s v="COS"/>
  </r>
  <r>
    <n v="6910889"/>
    <n v="6910889"/>
    <s v="M"/>
    <s v="JOSE"/>
    <s v="ERIAS"/>
    <s v="GONZALEZ"/>
    <s v="SIERRA"/>
    <d v="1981-10-29T00:00:00"/>
    <s v="JHS223"/>
    <n v="0"/>
    <s v="BOGOTA"/>
    <n v="25"/>
    <s v="BOGOTA"/>
    <m/>
    <n v="3115593803"/>
    <n v="0"/>
    <m/>
    <m/>
    <m/>
    <s v="05/10/2025"/>
    <n v="10"/>
    <n v="5"/>
    <n v="2017"/>
    <s v="PRADO [LC 150] TX-L [FL] TP 3000CC 5P TD"/>
    <s v="1KD2696120"/>
    <s v="JTEBH3FJ3HK189001"/>
    <n v="9008198"/>
    <s v="TOYOTA"/>
    <s v="TOYOTA PRADO "/>
    <n v="2.7117915041179021E-2"/>
    <n v="230700000"/>
    <s v="MAPFRE"/>
    <s v="CAMPERO"/>
    <s v="PARTICULAR"/>
    <s v="jose.estructurasg@gmail.com"/>
    <n v="161817047"/>
    <n v="6256103"/>
    <n v="5237229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53997"/>
    <n v="10253997"/>
    <s v="M"/>
    <s v="JHON"/>
    <s v="JAIRO"/>
    <s v="MUÃ‘OZ"/>
    <s v="SERNA"/>
    <d v="1959-12-05T00:00:00"/>
    <s v="LPR375"/>
    <n v="17001"/>
    <s v="MANIZALES"/>
    <n v="17"/>
    <s v="CALDAS"/>
    <m/>
    <n v="3113835963"/>
    <n v="0"/>
    <m/>
    <m/>
    <m/>
    <s v="06/10/2025"/>
    <n v="10"/>
    <n v="6"/>
    <n v="2023"/>
    <s v="CX5 [2] [FL] GRAND TOURING TP 2500CC 6AB R"/>
    <s v="PY21950665"/>
    <s v="JM7KF2WLAPO779127"/>
    <n v="5606107"/>
    <s v="MAZDA"/>
    <s v="MAZDA CX5 "/>
    <n v="1.8101515378844711E-2"/>
    <n v="133300000"/>
    <s v="HDI-LIBERTY"/>
    <s v="CAMIONETAPASAJ"/>
    <s v="PARTICULAR"/>
    <s v="actjjm@yahoo.com"/>
    <n v="161904832"/>
    <n v="2412932"/>
    <n v="2007673.73"/>
    <m/>
    <m/>
    <m/>
    <s v=""/>
    <s v=""/>
    <s v=""/>
    <m/>
    <m/>
    <m/>
    <s v=""/>
    <s v=""/>
    <s v=""/>
    <m/>
    <m/>
    <m/>
    <m/>
    <m/>
    <m/>
    <m/>
    <m/>
    <m/>
    <x v="3"/>
    <s v="COS"/>
  </r>
  <r>
    <n v="63491122"/>
    <n v="63491122"/>
    <s v="F"/>
    <s v="ALEXANDAR"/>
    <n v="0"/>
    <s v="MARTINEZ"/>
    <s v="ARIZA"/>
    <d v="1974-02-07T00:00:00"/>
    <s v="NIP819"/>
    <n v="0"/>
    <s v="BOGOTA"/>
    <n v="25"/>
    <s v="BOGOTA"/>
    <m/>
    <n v="3002660667"/>
    <n v="0"/>
    <m/>
    <m/>
    <m/>
    <s v="23/10/2025"/>
    <n v="10"/>
    <n v="23"/>
    <n v="2024"/>
    <s v="COROLLA [12] [F XE-I HYBRID TP 1800CC 7AB A"/>
    <s v="2ZR2V92995"/>
    <s v="9BRBZ3BE9R4053044"/>
    <n v="9001145"/>
    <s v="TOYOTA"/>
    <s v="TOYOTA COROLLA "/>
    <n v="2.0965174311926606E-2"/>
    <n v="109000000"/>
    <s v="MAPFRE"/>
    <s v="AUTOMOVIL"/>
    <s v="PARTICULAR"/>
    <n v="0"/>
    <n v="161906954"/>
    <n v="2285204"/>
    <n v="1900339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42663"/>
    <n v="52142663"/>
    <s v="F"/>
    <s v="YANET"/>
    <s v="MARIA"/>
    <s v="ZULUAGA"/>
    <s v="AMIN"/>
    <d v="1971-06-07T00:00:00"/>
    <s v="LJK022"/>
    <n v="0"/>
    <s v="CARTAGENA"/>
    <n v="13"/>
    <s v="BOLIVAR"/>
    <m/>
    <n v="3012444456"/>
    <n v="3012444453"/>
    <m/>
    <m/>
    <m/>
    <s v="16/10/2025"/>
    <n v="10"/>
    <n v="16"/>
    <n v="2023"/>
    <s v="TRACKER [3] TURBO LS AT 1200CC 4X2 ABS"/>
    <s v="L4H222315151"/>
    <s v="8AGEA76C0PR119383"/>
    <n v="1606258"/>
    <s v="CHEVROLET"/>
    <s v="CHEVROLET TRACKER "/>
    <n v="2.1057017496962333E-2"/>
    <n v="82300000"/>
    <s v="SURAMERICANA"/>
    <s v="CAMIONETA PASAJEROS"/>
    <s v="PARTICULAR"/>
    <s v="jayzuluaga@gmail.com"/>
    <n v="29974815"/>
    <n v="1732992.54"/>
    <n v="1436296.25"/>
    <m/>
    <m/>
    <m/>
    <s v=""/>
    <s v=""/>
    <s v=""/>
    <m/>
    <m/>
    <m/>
    <n v="30156856"/>
    <n v="1734765.29"/>
    <n v="1437785.96"/>
    <m/>
    <m/>
    <m/>
    <m/>
    <m/>
    <m/>
    <m/>
    <m/>
    <m/>
    <x v="1"/>
    <s v="COS"/>
  </r>
  <r>
    <n v="31932575"/>
    <n v="31932575"/>
    <s v="F"/>
    <s v="ADRIANA"/>
    <s v="EMILIA"/>
    <s v="GARCES"/>
    <s v="GIRALDO"/>
    <d v="1964-05-04T00:00:00"/>
    <s v="JXX467"/>
    <n v="0"/>
    <s v="BOGOTA"/>
    <n v="25"/>
    <s v="BOGOTA"/>
    <m/>
    <n v="3182573652"/>
    <n v="3162363087"/>
    <m/>
    <m/>
    <m/>
    <s v="08/10/2025"/>
    <n v="10"/>
    <n v="8"/>
    <n v="2022"/>
    <s v="TUCSON [3] PREMIUM EUROPEA TP 2000CC 4X2 6"/>
    <s v="G4NLMW659023"/>
    <s v="TMAJB81DBNJ092081"/>
    <n v="3206102"/>
    <s v="HYUNDAI"/>
    <s v="HYUNDAI TUCSON "/>
    <n v="1.6302653778558874E-2"/>
    <n v="113800000"/>
    <s v="ALLIANZ"/>
    <s v="CAMIONETAPASAJ"/>
    <s v="PARTICULAR"/>
    <s v="adrianagarcesg@hotmail.com"/>
    <n v="161907221"/>
    <n v="1855242"/>
    <n v="1539026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327977"/>
    <n v="39327977"/>
    <s v="F"/>
    <s v="LINA"/>
    <s v="MARIA"/>
    <s v="VANEGAS"/>
    <s v="GOMEZ"/>
    <d v="1978-08-19T00:00:00"/>
    <s v="JKM954"/>
    <n v="0"/>
    <s v="CARTAGENA"/>
    <n v="13"/>
    <s v="BOLIVAR"/>
    <m/>
    <n v="3205684160"/>
    <n v="3223098207"/>
    <m/>
    <m/>
    <m/>
    <s v="09/10/2026"/>
    <n v="10"/>
    <n v="9"/>
    <n v="2017"/>
    <s v="RAV4 [4] [FL] STREET TP 2000CC 4X2 5"/>
    <s v="3ZR8033418"/>
    <s v="JTMWD3EV2HJ098443"/>
    <n v="9006158"/>
    <s v="TOYOTA"/>
    <s v="TOYOTA RAV4 "/>
    <n v="4.7800371229698373E-2"/>
    <n v="86200000"/>
    <s v="BOLIVAR"/>
    <s v="CAMIONETAPASAJ"/>
    <s v="PARTICULAR"/>
    <s v="LINAMA1978@HOTMAIL.COM"/>
    <n v="161805040"/>
    <n v="4120392"/>
    <n v="3442514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57603"/>
    <n v="32657603"/>
    <s v="F"/>
    <s v="LUZ"/>
    <s v="MARINA"/>
    <s v="AVILA"/>
    <s v="OSPINO"/>
    <d v="1962-02-27T00:00:00"/>
    <s v="RAO630"/>
    <n v="0"/>
    <s v="BOGOTA"/>
    <n v="25"/>
    <s v="BOGOTA"/>
    <m/>
    <n v="3157869082"/>
    <n v="0"/>
    <m/>
    <m/>
    <m/>
    <s v="31/10/2025"/>
    <n v="10"/>
    <n v="31"/>
    <n v="2010"/>
    <s v="TIIDA SD PREMIUM AT 1800CC 2 AB"/>
    <s v="MR18465676H"/>
    <s v="3N1BC1AD2ZK094835"/>
    <n v="6401155"/>
    <s v="NISSAN"/>
    <s v="NISSAN TIIDA "/>
    <n v="4.668782456140351E-2"/>
    <n v="28500000"/>
    <s v="BOLIVAR"/>
    <s v="AUTOMOVIL"/>
    <s v="PARTICULAR"/>
    <s v="luz.avila1962@gmail.com"/>
    <n v="161909716"/>
    <n v="1330603"/>
    <n v="1098153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229434"/>
    <n v="14229434"/>
    <s v="M"/>
    <s v="EDGAR"/>
    <n v="0"/>
    <s v="GUTIERREZ"/>
    <s v="LOPEZ"/>
    <d v="1959-08-02T00:00:00"/>
    <s v="GWP245"/>
    <n v="0"/>
    <s v="IBAGUE"/>
    <n v="73"/>
    <s v="TOLIMA"/>
    <m/>
    <n v="3185218122"/>
    <n v="0"/>
    <m/>
    <m/>
    <m/>
    <s v="17/10/2025"/>
    <n v="10"/>
    <n v="17"/>
    <n v="2020"/>
    <s v="MURANO [Z52] EXCLUSIVE TP 3500CC 4X4 C"/>
    <s v="VQ35224780W"/>
    <s v="5N1TANZ52LN120533"/>
    <n v="6406129"/>
    <s v="NISSAN"/>
    <s v="NISSAN MURANO "/>
    <n v="1.382882797731569E-2"/>
    <n v="105800000"/>
    <s v="MAPFRE"/>
    <s v="CAMIONETAPASAJ"/>
    <s v="PARTICULAR"/>
    <n v="0"/>
    <n v="161860716"/>
    <n v="1463090"/>
    <n v="1209487.48"/>
    <m/>
    <m/>
    <m/>
    <s v=""/>
    <s v=""/>
    <s v=""/>
    <m/>
    <m/>
    <m/>
    <s v=""/>
    <s v=""/>
    <s v=""/>
    <m/>
    <m/>
    <m/>
    <m/>
    <m/>
    <m/>
    <m/>
    <m/>
    <m/>
    <x v="2"/>
    <s v="COS"/>
  </r>
  <r>
    <n v="41917138"/>
    <n v="41917138"/>
    <s v="F"/>
    <s v="MARTHA"/>
    <s v="JANED"/>
    <s v="GALLEGO"/>
    <s v="GARCIA"/>
    <d v="1969-06-25T00:00:00"/>
    <s v="DGT255"/>
    <n v="0"/>
    <s v="BOGOTA"/>
    <n v="25"/>
    <s v="BOGOTA"/>
    <m/>
    <n v="3203170332"/>
    <n v="3013263638"/>
    <m/>
    <m/>
    <m/>
    <s v="30/10/2025"/>
    <n v="10"/>
    <n v="30"/>
    <n v="2015"/>
    <s v="ESCAPE [3] SE TP 2000CC 4X4"/>
    <s v="FUC18304"/>
    <s v="1FMCU9G92FUC18304"/>
    <n v="3008052"/>
    <s v="FORD"/>
    <s v="FORD ESCAPE "/>
    <n v="2.1388249566724436E-2"/>
    <n v="57700000"/>
    <s v="ALLIANZ"/>
    <s v="CAMPERO"/>
    <s v="PARTICULAR"/>
    <s v="janed_gg@hotmail.com"/>
    <n v="161939034"/>
    <n v="1234102"/>
    <n v="1017060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241483"/>
    <n v="91241483"/>
    <s v="M"/>
    <s v="ORLANDO"/>
    <n v="0"/>
    <s v="JIMENEZ"/>
    <s v="GIL"/>
    <d v="1965-04-30T00:00:00"/>
    <s v="JHL234"/>
    <n v="68276"/>
    <s v="FLORIDABLANCA"/>
    <n v="68"/>
    <s v="SANTANDER"/>
    <m/>
    <n v="3115304255"/>
    <n v="0"/>
    <m/>
    <m/>
    <m/>
    <s v="10/10/2025"/>
    <n v="10"/>
    <n v="10"/>
    <n v="2019"/>
    <s v="PRADO [LC 150] TX-L [FL] [2] TP 3000CC 5P TD"/>
    <s v="1KD2852764"/>
    <s v="JTEBH3FJXKK214113"/>
    <n v="9008220"/>
    <s v="TOYOTA"/>
    <s v="TOYOTA PRADO "/>
    <n v="1.6320808794660385E-2"/>
    <n v="254700000"/>
    <s v="MAPFRE"/>
    <s v="CAMPERO"/>
    <s v="PARTICULAR"/>
    <n v="0"/>
    <n v="161816721"/>
    <n v="4156910"/>
    <n v="3473201.36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773401"/>
    <n v="79773401"/>
    <s v="M"/>
    <s v="JEAN"/>
    <s v="CLAUDE"/>
    <s v="BESSUDO"/>
    <n v="0"/>
    <d v="1947-09-23T00:00:00"/>
    <s v="LMS337"/>
    <n v="0"/>
    <s v="BOGOTA"/>
    <n v="25"/>
    <s v="BOGOTA"/>
    <m/>
    <n v="3153363122"/>
    <n v="0"/>
    <m/>
    <m/>
    <m/>
    <s v="10/10/2025"/>
    <n v="10"/>
    <n v="10"/>
    <n v="2022"/>
    <s v="ESCAPE [4] TITANIUM HEV TP 2500CC 4X4"/>
    <s v="NUA48954"/>
    <s v="1FMCU9DZ8NUA48954"/>
    <n v="3006142"/>
    <s v="FORD"/>
    <s v="FORD ESCAPE "/>
    <n v="1.0724573708558212E-2"/>
    <n v="129700000"/>
    <s v="ALLIANZ"/>
    <s v="CAMIONETA PASAJEROS"/>
    <s v="PARTICULAR"/>
    <n v="0"/>
    <n v="29973803"/>
    <n v="1390977.21"/>
    <n v="1148888.4099999999"/>
    <m/>
    <m/>
    <m/>
    <s v=""/>
    <s v=""/>
    <s v=""/>
    <m/>
    <m/>
    <m/>
    <n v="30155994"/>
    <n v="2016721.95"/>
    <n v="1674724.33"/>
    <m/>
    <m/>
    <m/>
    <m/>
    <m/>
    <m/>
    <m/>
    <m/>
    <m/>
    <x v="2"/>
    <s v="COS"/>
  </r>
  <r>
    <n v="41702968"/>
    <n v="41702968"/>
    <s v="F"/>
    <s v="MARTTZA"/>
    <n v="0"/>
    <s v="VELA"/>
    <s v="GARZON"/>
    <d v="1955-12-02T00:00:00"/>
    <s v="UTL799"/>
    <n v="0"/>
    <s v="BOGOTA"/>
    <n v="25"/>
    <s v="BOGOTA"/>
    <m/>
    <n v="3193230917"/>
    <n v="3157852467"/>
    <m/>
    <m/>
    <m/>
    <s v="04/10/2025"/>
    <n v="10"/>
    <n v="4"/>
    <n v="2015"/>
    <s v="GOL [6] CUP MT 1600CC 5P R1"/>
    <s v="CFZN66059"/>
    <s v="9BWAB05U1FT058934"/>
    <n v="9201185"/>
    <s v="VOLKSWAGEN"/>
    <s v="VOLKSWAGEN GOL "/>
    <n v="3.7938207547169811E-2"/>
    <n v="31800000"/>
    <s v="HDI-LIBERTY"/>
    <s v="AUTOMOVIL"/>
    <s v="PARTICULAR"/>
    <s v="maritzavela3@hotmail.com"/>
    <n v="161811724"/>
    <n v="1206435"/>
    <n v="993810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5914491"/>
    <n v="1095914491"/>
    <s v="M"/>
    <s v="CAMILO"/>
    <s v="ANDRES"/>
    <s v="GUALDRON"/>
    <s v="BASTILLA"/>
    <d v="1988-08-24T00:00:00"/>
    <s v="KSY801"/>
    <n v="0"/>
    <s v="GIRON"/>
    <n v="68"/>
    <s v="SANTANDER"/>
    <m/>
    <n v="3208536905"/>
    <n v="0"/>
    <m/>
    <m/>
    <m/>
    <s v="06/10/2025"/>
    <n v="10"/>
    <n v="6"/>
    <n v="2023"/>
    <s v="ONIX [2] RS MT 1000CC 5P T"/>
    <s v="L4F221784227"/>
    <s v="9BGED48K0PG154215"/>
    <n v="1601339"/>
    <s v="CHEVROLET"/>
    <s v="CHEVROLET ONIX "/>
    <n v="3.4669014539579969E-2"/>
    <n v="61900000"/>
    <s v="MAPFRE"/>
    <s v="AUTOMOVIL"/>
    <s v="PARTICULAR"/>
    <s v="camilogualdron1@gmail.com"/>
    <n v="161828727"/>
    <n v="2146012"/>
    <n v="1783371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8456008"/>
    <n v="1128456008"/>
    <s v="M"/>
    <s v="JUAN"/>
    <s v="ESTEBAN"/>
    <s v="RESTREPO"/>
    <s v="VELEZ"/>
    <d v="1992-07-27T00:00:00"/>
    <s v="LRO929"/>
    <n v="5001"/>
    <s v="MEDELLIN"/>
    <n v="5"/>
    <s v="ANTIOQUIA"/>
    <m/>
    <n v="3003484373"/>
    <n v="0"/>
    <m/>
    <m/>
    <m/>
    <s v="26/10/2025"/>
    <n v="10"/>
    <n v="26"/>
    <n v="2023"/>
    <s v="ONIX [2] RS MT 1000CC 5P T"/>
    <s v="L4F222094558"/>
    <s v="9BGED48K0PG172551"/>
    <n v="1601339"/>
    <s v="CHEVROLET"/>
    <s v="CHEVROLET ONIX "/>
    <n v="4.8508610662358641E-2"/>
    <n v="61900000"/>
    <s v="MAPFRE"/>
    <s v="AUTOMOVIL"/>
    <s v="PARTICULAR"/>
    <n v="0"/>
    <n v="161912581"/>
    <n v="3002683"/>
    <n v="2503263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614917"/>
    <n v="29614917"/>
    <s v="F"/>
    <s v="ROSA"/>
    <s v="DEL PILAR"/>
    <s v="RUIZ"/>
    <s v="POSSO"/>
    <d v="1965-06-25T00:00:00"/>
    <s v="LEP343"/>
    <n v="0"/>
    <s v="LA UNION"/>
    <n v="76"/>
    <s v="VALLE DEL CAUCA"/>
    <m/>
    <n v="3216429214"/>
    <n v="0"/>
    <m/>
    <m/>
    <m/>
    <s v="29/10/2025"/>
    <n v="10"/>
    <n v="29"/>
    <n v="2023"/>
    <s v="DUSTER [2] INTENS TP 1300CC T 4X2"/>
    <s v="A452D012127"/>
    <s v="9FBHJD208PM344900"/>
    <n v="8006066"/>
    <s v="RENAULT"/>
    <s v="RENAULT DUSTER "/>
    <n v="2.1740135052754982E-2"/>
    <n v="85300000"/>
    <s v="HDI-LIBERTY"/>
    <s v="CAMIONETA PASAJEROS"/>
    <s v="PARTICULAR"/>
    <n v="0"/>
    <n v="29927513"/>
    <n v="1854433.52"/>
    <n v="1538347.5"/>
    <m/>
    <m/>
    <m/>
    <s v=""/>
    <s v=""/>
    <s v=""/>
    <m/>
    <m/>
    <m/>
    <n v="30041427"/>
    <n v="2066012.99"/>
    <n v="1716145.37"/>
    <m/>
    <m/>
    <m/>
    <m/>
    <m/>
    <m/>
    <m/>
    <m/>
    <m/>
    <x v="1"/>
    <s v="COS"/>
  </r>
  <r>
    <n v="8237269"/>
    <n v="8237269"/>
    <s v="M"/>
    <s v="JUAN"/>
    <s v="MAURICIO"/>
    <s v="JARAMILLO"/>
    <s v="ZULUAGA"/>
    <d v="1942-08-27T00:00:00"/>
    <s v="GEM721"/>
    <n v="5001"/>
    <s v="MEDELLIN"/>
    <n v="5"/>
    <s v="ANTIOQUIA"/>
    <m/>
    <n v="3156598143"/>
    <n v="3197910264"/>
    <m/>
    <m/>
    <m/>
    <s v="09/10/2025"/>
    <n v="10"/>
    <n v="9"/>
    <n v="2020"/>
    <s v="VITARA GLX + ALL GRIP AT 1600CC 6AB ABS 4X"/>
    <s v="M16A2296726"/>
    <s v="TSMYE21S4LM663490"/>
    <n v="8808043"/>
    <s v="SUZUKI"/>
    <s v="SUZUKI VITARA "/>
    <n v="2.4143981720430106E-2"/>
    <n v="74400000"/>
    <s v="ALLIANZ"/>
    <s v="CAMPERO"/>
    <s v="PARTICULAR"/>
    <n v="0"/>
    <n v="29956409"/>
    <n v="1796312.24"/>
    <n v="1489506.08"/>
    <m/>
    <m/>
    <m/>
    <s v=""/>
    <s v=""/>
    <s v=""/>
    <m/>
    <m/>
    <m/>
    <n v="30039313"/>
    <n v="2087125.82"/>
    <n v="1733887.24"/>
    <m/>
    <m/>
    <m/>
    <m/>
    <m/>
    <m/>
    <m/>
    <m/>
    <m/>
    <x v="1"/>
    <s v="COS"/>
  </r>
  <r>
    <n v="42977698"/>
    <n v="42977698"/>
    <s v="F"/>
    <s v="ELIZABETH"/>
    <n v="0"/>
    <s v="JARAMILLO"/>
    <s v="GAVIRIA"/>
    <d v="1955-08-13T00:00:00"/>
    <s v="FZP420"/>
    <n v="0"/>
    <s v="BOGOTA"/>
    <n v="25"/>
    <s v="BOGOTA"/>
    <m/>
    <n v="3158108432"/>
    <n v="0"/>
    <m/>
    <m/>
    <m/>
    <s v="11/10/2025"/>
    <n v="10"/>
    <n v="11"/>
    <n v="2019"/>
    <s v="XV [2] STYLE TP 2000CC 7AB"/>
    <s v="CE39063"/>
    <s v="JF1GT7LL5KG073965"/>
    <n v="8608084"/>
    <s v="SUBARU"/>
    <s v="SUBARU XV "/>
    <n v="1.5295087924970691E-2"/>
    <n v="85300000"/>
    <s v="HDI-LIBERTY"/>
    <s v="CAMPERO"/>
    <s v="PARTICULAR"/>
    <s v="eljaga@hotmail.com"/>
    <n v="161809351"/>
    <n v="1304671"/>
    <n v="1076362.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8633955"/>
    <n v="1098633955"/>
    <s v="M"/>
    <s v="DANIEL"/>
    <n v="0"/>
    <s v="OSPINA"/>
    <s v="ARSUSA"/>
    <d v="1987-04-30T00:00:00"/>
    <s v="LGW701"/>
    <n v="68081"/>
    <s v="BARRANCABERMEJA"/>
    <n v="68"/>
    <s v="SANTANDER"/>
    <m/>
    <n v="3175873513"/>
    <n v="0"/>
    <m/>
    <m/>
    <m/>
    <s v="10/10/2026"/>
    <n v="10"/>
    <n v="10"/>
    <n v="2024"/>
    <s v="SELTOS EMOTION AT 2000CC 6AB R17"/>
    <s v="G4NHPH325043"/>
    <s v="KNAER81AER7513534"/>
    <n v="4606163"/>
    <s v="KIA"/>
    <s v="KIA SELTOS "/>
    <n v="3.065331797961075E-2"/>
    <n v="107900000"/>
    <s v="BOLIVAR"/>
    <s v="CAMIONETA PASAJEROS"/>
    <s v="PARTICULAR"/>
    <s v="danielospinaarsusa@gmail.com"/>
    <n v="29968804"/>
    <n v="3307493.01"/>
    <n v="2759405.89"/>
    <m/>
    <m/>
    <m/>
    <s v=""/>
    <s v=""/>
    <s v=""/>
    <m/>
    <m/>
    <m/>
    <n v="30150938"/>
    <n v="10867525.210000001"/>
    <n v="9112374.1300000008"/>
    <m/>
    <m/>
    <m/>
    <m/>
    <m/>
    <m/>
    <m/>
    <m/>
    <m/>
    <x v="0"/>
    <s v="COS"/>
  </r>
  <r>
    <n v="18496003"/>
    <n v="18496003"/>
    <s v="M"/>
    <s v="JOSE"/>
    <s v="NORBEY"/>
    <s v="TAPIA"/>
    <s v="CARRIAZO"/>
    <d v="1973-03-02T00:00:00"/>
    <s v="GYM640"/>
    <n v="63001"/>
    <s v="ARMENIA"/>
    <n v="63"/>
    <s v="QUINDIO"/>
    <m/>
    <n v="3128704770"/>
    <n v="0"/>
    <m/>
    <m/>
    <m/>
    <s v="17/10/2025"/>
    <n v="10"/>
    <n v="17"/>
    <n v="2010"/>
    <s v="D22 FRONTIER STD MT 3000CC 4X4 T"/>
    <s v="ZD30222438K"/>
    <s v="JN1ANUD22Z0004589"/>
    <n v="6420021"/>
    <s v="NISSAN"/>
    <s v="NISSAN D22 "/>
    <n v="2.5722470389170898E-2"/>
    <n v="59100000"/>
    <s v="SURAMERICANA"/>
    <s v="PICKUPSENCILLA"/>
    <s v="PARTICULAR"/>
    <s v="josetapia1212@hotmail.com"/>
    <n v="161794341"/>
    <n v="1520198"/>
    <n v="1257477.2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0564927"/>
    <n v="1030564927"/>
    <s v="M"/>
    <s v="JOHAN"/>
    <s v="HUMBERTO"/>
    <s v="NEIRA"/>
    <s v="CHACON"/>
    <d v="1989-11-23T00:00:00"/>
    <s v="INV340"/>
    <n v="0"/>
    <s v="BOGOTA"/>
    <n v="25"/>
    <s v="BOGOTA"/>
    <m/>
    <n v="3142350585"/>
    <n v="0"/>
    <m/>
    <m/>
    <m/>
    <s v="23/10/2025"/>
    <n v="10"/>
    <n v="23"/>
    <n v="2017"/>
    <s v="CAPTUR ZEN MT 2000CC"/>
    <s v="F4RE412C038029"/>
    <s v="93YRHACA2HJ517397"/>
    <n v="8006055"/>
    <s v="RENAULT"/>
    <s v="RENAULT CAPTUR "/>
    <n v="3.8850687622789787E-2"/>
    <n v="50900000"/>
    <s v="BOLIVAR"/>
    <s v="CAMIONETAPASAJ"/>
    <s v="PARTICULAR"/>
    <s v="johan.neira1108@gmail.com"/>
    <n v="161802601"/>
    <n v="1977500"/>
    <n v="1641765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760337"/>
    <n v="40760337"/>
    <s v="F"/>
    <s v="MARIA"/>
    <s v="LIGIA"/>
    <s v="NEUTA"/>
    <s v="BOLAÃ‘OS"/>
    <d v="1953-12-30T00:00:00"/>
    <s v="UEL517"/>
    <n v="5001"/>
    <s v="MEDELLIN"/>
    <n v="5"/>
    <s v="ANTIOQUIA"/>
    <m/>
    <n v="3108921059"/>
    <n v="3197983263"/>
    <m/>
    <m/>
    <m/>
    <s v="15/10/2025"/>
    <n v="10"/>
    <n v="15"/>
    <n v="2015"/>
    <s v="GRAND VITARA [3 SZ GLX SPORT MT 2400CC 5P 4X"/>
    <s v="J24B1277108"/>
    <s v="JS3TD04V4F4200972"/>
    <n v="8808032"/>
    <s v="SUZUKI"/>
    <s v="SUZUKI GRAND "/>
    <n v="4.8660729366602685E-2"/>
    <n v="52100000"/>
    <s v="ALLIANZ"/>
    <s v="CAMPERO"/>
    <s v="PARTICULAR"/>
    <s v="agrolamiranda1@hotmail.com"/>
    <n v="161811428"/>
    <n v="2535224"/>
    <n v="2110440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8250056"/>
    <n v="1088250056"/>
    <s v="F"/>
    <s v="CAMILA"/>
    <n v="0"/>
    <s v="MERCHÃN"/>
    <s v="RODRIGUEZ"/>
    <d v="1986-12-19T00:00:00"/>
    <s v="KRL160"/>
    <n v="66001"/>
    <s v="PEREIRA"/>
    <n v="66"/>
    <s v="RISARALDA"/>
    <m/>
    <n v="3207202734"/>
    <n v="0"/>
    <m/>
    <m/>
    <m/>
    <s v="08/10/2025"/>
    <n v="10"/>
    <n v="8"/>
    <n v="2023"/>
    <s v="VITARA GLX + ALL GRIP AT 1600CC 6AB A"/>
    <s v="M16A2390296"/>
    <s v="TSMYE21SXPMA82455"/>
    <n v="8808043"/>
    <s v="SUZUKI"/>
    <s v="SUZUKI VITARA "/>
    <n v="3.9053130434782611E-2"/>
    <n v="92000000"/>
    <s v="SBS"/>
    <s v="CAMPERO"/>
    <s v="PARTICULAR"/>
    <s v="merchan.camila@gmail.com"/>
    <n v="161832847"/>
    <n v="3592888"/>
    <n v="2999233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39048"/>
    <n v="4239048"/>
    <s v="M"/>
    <s v="JOSE"/>
    <s v="LUCIANO"/>
    <s v="MEDINA"/>
    <s v="SUAREZ"/>
    <d v="1957-12-11T00:00:00"/>
    <s v="FVS800"/>
    <n v="0"/>
    <s v="BOGOTA"/>
    <n v="25"/>
    <s v="BOGOTA"/>
    <m/>
    <n v="3115137407"/>
    <n v="3043467817"/>
    <m/>
    <m/>
    <m/>
    <s v="26/10/2025"/>
    <n v="10"/>
    <n v="26"/>
    <n v="2019"/>
    <s v="RUSH HIGH TP 1500CC 4X2 5"/>
    <s v="2NRF716016"/>
    <s v="MHKE8FF30KK001322"/>
    <n v="9006165"/>
    <s v="TOYOTA"/>
    <s v="TOYOTA RUSH "/>
    <n v="1.4635322195704058E-2"/>
    <n v="83800000"/>
    <s v="BOLIVAR"/>
    <s v="CAMIONETAPASAJ"/>
    <s v="PARTICULAR"/>
    <s v="beatri23@yahoo.com"/>
    <n v="161815560"/>
    <n v="1226440"/>
    <n v="1010621.68"/>
    <m/>
    <m/>
    <m/>
    <s v=""/>
    <s v=""/>
    <s v=""/>
    <m/>
    <m/>
    <m/>
    <s v=""/>
    <s v=""/>
    <s v=""/>
    <m/>
    <m/>
    <m/>
    <m/>
    <m/>
    <m/>
    <m/>
    <m/>
    <m/>
    <x v="2"/>
    <s v="COS"/>
  </r>
  <r>
    <n v="70515859"/>
    <n v="70515859"/>
    <s v="M"/>
    <s v="GABRIEL"/>
    <s v="IGNACIO"/>
    <s v="ESCOBAR"/>
    <s v="GARCES"/>
    <d v="1963-07-17T00:00:00"/>
    <s v="JHV442"/>
    <n v="5001"/>
    <s v="MEDELLIN"/>
    <n v="5"/>
    <s v="ANTIOQUIA"/>
    <m/>
    <n v="3205543363"/>
    <n v="0"/>
    <m/>
    <m/>
    <m/>
    <s v="13/10/2025"/>
    <n v="10"/>
    <n v="13"/>
    <n v="2018"/>
    <s v="KICKS ADVANCE MT 1600CC R17"/>
    <s v="HR16430158T"/>
    <s v="3N8CP5HD3ZL460299"/>
    <n v="6406131"/>
    <s v="NISSAN"/>
    <s v="NISSAN KICKS "/>
    <n v="3.5503543307086612E-2"/>
    <n v="63500000"/>
    <s v="SURAMERICANA"/>
    <s v="CAMIONETAPASAJ"/>
    <s v="PARTICULAR"/>
    <s v="g7e7@hotmail.com"/>
    <n v="161933621"/>
    <n v="2254475"/>
    <n v="1874517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853560"/>
    <n v="38853560"/>
    <s v="F"/>
    <s v="GLORIA"/>
    <s v="INES"/>
    <s v="MARIN"/>
    <s v="SANCHEZ"/>
    <d v="1955-02-28T00:00:00"/>
    <s v="JHX665"/>
    <n v="76001"/>
    <s v="CALI"/>
    <n v="76"/>
    <s v="VALLE DEL CAUCA"/>
    <m/>
    <n v="3164492959"/>
    <n v="0"/>
    <m/>
    <m/>
    <m/>
    <s v="31/10/2025"/>
    <n v="10"/>
    <n v="31"/>
    <n v="2017"/>
    <s v="LOGAN [2] EXPRESSION / LI MT 1600CC AA 8V"/>
    <s v="A812UC70637"/>
    <s v="9FB4SREB4HM529632"/>
    <n v="8001189"/>
    <s v="RENAULT"/>
    <s v="RENAULT LOGAN "/>
    <n v="4.339123563218391E-2"/>
    <n v="34800000"/>
    <s v="HDI-LIBERTY"/>
    <s v="AUTOMOVIL"/>
    <s v="PARTICULAR"/>
    <s v="gloriamarinsa@yahoo.com"/>
    <n v="161772527"/>
    <n v="1510015"/>
    <n v="1248920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60002"/>
    <n v="52560002"/>
    <s v="F"/>
    <s v="ALEXANDRA"/>
    <n v="0"/>
    <s v="MARTINEZ"/>
    <s v="VARGAS"/>
    <d v="1973-07-06T00:00:00"/>
    <s v="DZT803"/>
    <n v="0"/>
    <s v="BOGOTA"/>
    <n v="25"/>
    <s v="BOGOTA"/>
    <m/>
    <n v="3158953296"/>
    <n v="0"/>
    <m/>
    <m/>
    <m/>
    <s v="27/10/2025"/>
    <n v="10"/>
    <n v="27"/>
    <n v="2018"/>
    <s v="SPARK [3] [FL] GT [M300] LTZ MT 1200CC 5P 2A"/>
    <s v="Z1171458HOAX0056"/>
    <s v="9GAMF48D7JB048027"/>
    <n v="1601304"/>
    <s v="CHEVROLET"/>
    <s v="CHEVROLET SPARK "/>
    <n v="3.8653381924198253E-2"/>
    <n v="34300000"/>
    <s v="MAPFRE"/>
    <s v="AUTOMOVIL"/>
    <s v="PARTICULAR"/>
    <s v="amartinv28@gmail.com"/>
    <n v="161815353"/>
    <n v="1325811"/>
    <n v="1094126.62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558889"/>
    <n v="63558889"/>
    <s v="F"/>
    <s v="MARIA"/>
    <s v="ALEJANDRA"/>
    <s v="PAVA"/>
    <s v="GUTIERREZ DE PIÃ‘"/>
    <d v="1985-03-27T00:00:00"/>
    <s v="HWL172"/>
    <n v="0"/>
    <s v="BOGOTA"/>
    <n v="25"/>
    <s v="BOGOTA"/>
    <m/>
    <n v="3013334869"/>
    <n v="3187615772"/>
    <m/>
    <m/>
    <m/>
    <s v="09/10/2025"/>
    <n v="10"/>
    <n v="9"/>
    <n v="2015"/>
    <s v="A 200 [W176] TP 1600CC T 5P CT"/>
    <n v="27091030403681"/>
    <s v="WDD1760431J275979"/>
    <n v="5801259"/>
    <s v="MERCEDES BENZ"/>
    <s v="MERCEDES BENZ A "/>
    <n v="4.4527641554054052E-2"/>
    <n v="59200000"/>
    <s v="ALLIANZ"/>
    <s v="AUTOMOVIL"/>
    <s v="PARTICULAR"/>
    <s v="male.pava@gmail.com"/>
    <n v="29952409"/>
    <n v="2636036.38"/>
    <n v="2195156.62"/>
    <m/>
    <m/>
    <m/>
    <n v="29979834"/>
    <n v="1700584.52"/>
    <n v="1409062.62"/>
    <m/>
    <m/>
    <m/>
    <s v=""/>
    <s v=""/>
    <s v=""/>
    <m/>
    <m/>
    <m/>
    <m/>
    <m/>
    <m/>
    <m/>
    <m/>
    <m/>
    <x v="0"/>
    <s v="COS"/>
  </r>
  <r>
    <n v="1121861792"/>
    <n v="1121861792"/>
    <s v="F"/>
    <s v="ASTRID"/>
    <s v="MILENA"/>
    <s v="REPIZO"/>
    <s v="VARGAS"/>
    <d v="1990-02-08T00:00:00"/>
    <s v="LIQ668"/>
    <n v="50001"/>
    <s v="VILLAVICENCIO"/>
    <n v="50"/>
    <s v="META"/>
    <m/>
    <n v="3124939699"/>
    <n v="0"/>
    <m/>
    <m/>
    <m/>
    <s v="24/10/2025"/>
    <n v="10"/>
    <n v="24"/>
    <n v="2024"/>
    <s v="CX30 TOURING TP 2000CC 7AB R"/>
    <s v="PE40782520"/>
    <s v="3MVDM2W7ARL210396"/>
    <n v="5606100"/>
    <s v="MAZDA"/>
    <s v="MAZDA CX30 "/>
    <n v="2.7487059415911379E-2"/>
    <n v="99300000"/>
    <s v="ALLIANZ"/>
    <s v="CAMIONETAPASAJ"/>
    <s v="PARTICULAR"/>
    <s v="valen233@icloud.com"/>
    <n v="161915420"/>
    <n v="2729465"/>
    <n v="2273667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54536"/>
    <n v="63354536"/>
    <s v="F"/>
    <s v="LUZ"/>
    <s v="DARY"/>
    <s v="BELTRAN"/>
    <s v="MANTILLA"/>
    <d v="1970-04-24T00:00:00"/>
    <s v="FSO126"/>
    <n v="68001"/>
    <s v="BUCARAMANGA"/>
    <n v="68"/>
    <s v="SANTANDER"/>
    <m/>
    <n v="3154260168"/>
    <n v="3213185811"/>
    <m/>
    <m/>
    <m/>
    <s v="17/10/2025"/>
    <n v="10"/>
    <n v="17"/>
    <n v="2020"/>
    <s v="SPORTAGE [4] [F DESIRE TP 2000CC 2AB A"/>
    <s v="G4NAKH004154"/>
    <s v="U5YPG81ABLL714869"/>
    <n v="4606121"/>
    <s v="KIA"/>
    <s v="KIA SPORTAGE "/>
    <n v="3.0257079365079365E-2"/>
    <n v="94500000"/>
    <s v="MAPFRE"/>
    <s v="CAMIONETAPASAJ"/>
    <s v="PARTICULAR"/>
    <s v="luzdab1@hotmail.com"/>
    <n v="161845176"/>
    <n v="2859294"/>
    <n v="2382768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847772"/>
    <n v="32847772"/>
    <s v="F"/>
    <s v="ELIANA"/>
    <s v="MARGARITA"/>
    <s v="CASTELLANOS"/>
    <s v="OLMOS"/>
    <d v="1971-09-28T00:00:00"/>
    <s v="JGO912"/>
    <n v="8638"/>
    <s v="SABANALARGA"/>
    <n v="8"/>
    <s v="ATLANTICO"/>
    <m/>
    <n v="3023884312"/>
    <n v="0"/>
    <m/>
    <m/>
    <m/>
    <s v="09/10/2025"/>
    <n v="10"/>
    <n v="9"/>
    <n v="2018"/>
    <s v="CX5 [FL] TOURING TP 2000CC CR"/>
    <s v="PE31012812"/>
    <s v="JM8KE2W76J0415210"/>
    <n v="5606079"/>
    <s v="MAZDA"/>
    <s v="MAZDA CX5 "/>
    <n v="2.5141316725978649E-2"/>
    <n v="84300000"/>
    <s v="ALLIANZ"/>
    <s v="CAMIONETAPASAJ"/>
    <s v="PARTICULAR"/>
    <s v="gercasol@gmail.com"/>
    <n v="161900675"/>
    <n v="2119413"/>
    <n v="1761019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07243"/>
    <n v="43007243"/>
    <s v="F"/>
    <s v="AURA"/>
    <s v="LUZ"/>
    <s v="ECHEVERRI"/>
    <s v="VELEZ"/>
    <d v="1960-02-06T00:00:00"/>
    <s v="LKU487"/>
    <n v="5001"/>
    <s v="MEDELLIN"/>
    <n v="5"/>
    <s v="ANTIOQUIA"/>
    <m/>
    <n v="3006078425"/>
    <n v="0"/>
    <m/>
    <m/>
    <m/>
    <s v="02/10/2025"/>
    <n v="10"/>
    <n v="2"/>
    <n v="2022"/>
    <s v="PRADO [LC 150] TX-L [FL] [2] TP 4000CC 5P TC"/>
    <s v="1GRC564083"/>
    <s v="JTEBU3FJ1N5095334"/>
    <n v="9008221"/>
    <s v="TOYOTA"/>
    <s v="TOYOTA PRADO "/>
    <n v="1.4297989988448209E-2"/>
    <n v="259700000"/>
    <s v="SURAMERICANA"/>
    <s v="CAMPERO"/>
    <s v="PARTICULAR"/>
    <s v="salsamerias@hotmail.com"/>
    <n v="161813205"/>
    <n v="3713188"/>
    <n v="3100326.34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16863788"/>
    <n v="1116863788"/>
    <s v="F"/>
    <s v="MARIA"/>
    <s v="MONICA"/>
    <s v="VARGAS"/>
    <s v="PARRA"/>
    <d v="1992-08-03T00:00:00"/>
    <s v="JSO107"/>
    <n v="50001"/>
    <s v="VILLAVICENCIO"/>
    <n v="50"/>
    <s v="META"/>
    <m/>
    <n v="3208590665"/>
    <n v="0"/>
    <m/>
    <m/>
    <m/>
    <s v="23/10/2025"/>
    <n v="10"/>
    <n v="23"/>
    <n v="2022"/>
    <s v="CX30 TOURING TP 2000CC 7AB R18 4X"/>
    <s v="PE40721681"/>
    <s v="3MVDM2W7ANL114189"/>
    <n v="5606100"/>
    <s v="MAZDA"/>
    <s v="MAZDA CX30 "/>
    <n v="2.2636690193842644E-2"/>
    <n v="87700000"/>
    <s v="MAPFRE"/>
    <s v="CAMIONETA PASAJEROS"/>
    <s v="PARTICULAR"/>
    <s v="MARIA.MONICAVP3@HOTMAIL.COM"/>
    <n v="29952719"/>
    <n v="1985237.73"/>
    <n v="1648267"/>
    <m/>
    <m/>
    <m/>
    <s v=""/>
    <s v=""/>
    <s v=""/>
    <m/>
    <m/>
    <m/>
    <n v="30031987"/>
    <n v="1974015.46"/>
    <n v="1638836.52"/>
    <m/>
    <m/>
    <m/>
    <m/>
    <m/>
    <m/>
    <m/>
    <m/>
    <m/>
    <x v="1"/>
    <s v="COS"/>
  </r>
  <r>
    <n v="19267405"/>
    <n v="19267405"/>
    <s v="M"/>
    <s v="JORGE"/>
    <s v="ALFREDO"/>
    <s v="GUERRERO"/>
    <s v="AVELLA"/>
    <d v="1957-07-29T00:00:00"/>
    <s v="NBV081"/>
    <n v="0"/>
    <s v="BOGOTA"/>
    <n v="25"/>
    <s v="BOGOTA"/>
    <m/>
    <n v="3103491247"/>
    <n v="3022300864"/>
    <m/>
    <m/>
    <m/>
    <s v="16/10/2025"/>
    <n v="10"/>
    <n v="16"/>
    <n v="2013"/>
    <s v="PRADO [LC 150] TX-L AT 4000CC 5P CT"/>
    <s v="1GRA512659"/>
    <s v="JTEBU3FJ1D5035312"/>
    <n v="9008146"/>
    <s v="TOYOTA"/>
    <s v="TOYOTA PRADO "/>
    <n v="1.0288146718146719E-2"/>
    <n v="155400000"/>
    <s v="MAPFRE"/>
    <s v="CAMPERO"/>
    <s v="PARTICULAR"/>
    <n v="0"/>
    <n v="161812623"/>
    <n v="1598778"/>
    <n v="1323510.76"/>
    <m/>
    <m/>
    <m/>
    <s v=""/>
    <s v=""/>
    <s v=""/>
    <m/>
    <m/>
    <m/>
    <s v=""/>
    <s v=""/>
    <s v=""/>
    <m/>
    <m/>
    <m/>
    <m/>
    <m/>
    <m/>
    <m/>
    <m/>
    <m/>
    <x v="2"/>
    <s v="COS"/>
  </r>
  <r>
    <n v="66979453"/>
    <n v="66979453"/>
    <s v="F"/>
    <s v="CLAUDIA"/>
    <s v="LORENA"/>
    <s v="LOPEZ"/>
    <s v="CARDONA"/>
    <d v="1975-05-19T00:00:00"/>
    <s v="LXX080"/>
    <n v="76001"/>
    <s v="CALI"/>
    <n v="76"/>
    <s v="VALLE DEL CAUCA"/>
    <m/>
    <n v="3127311747"/>
    <n v="3105190646"/>
    <m/>
    <m/>
    <m/>
    <s v="08/10/2025"/>
    <n v="10"/>
    <n v="8"/>
    <n v="2024"/>
    <s v="T-CROSS COMFORTLINE TP 1000CC T 6AB ABS"/>
    <s v="DHS675644"/>
    <s v="9BWBH6BF9R4054768"/>
    <n v="9206085"/>
    <s v="VOLKSWAGEN"/>
    <s v="VOLKSWAGEN T-CROSS "/>
    <n v="4.3306029018338729E-2"/>
    <n v="92700000"/>
    <s v="HDI-LIBERTY"/>
    <s v="CAMIONETA PASAJEROS"/>
    <s v="PARTICULAR"/>
    <s v="TECNOCCIDENT@GMAIL.COM"/>
    <n v="29925557"/>
    <n v="4014468.89"/>
    <n v="3353503.27"/>
    <m/>
    <m/>
    <m/>
    <s v=""/>
    <s v=""/>
    <s v=""/>
    <m/>
    <m/>
    <m/>
    <n v="30037389"/>
    <n v="4981565.8499999996"/>
    <n v="4166189.79"/>
    <m/>
    <m/>
    <m/>
    <m/>
    <m/>
    <m/>
    <m/>
    <m/>
    <m/>
    <x v="0"/>
    <s v="COS"/>
  </r>
  <r>
    <n v="94457499"/>
    <n v="94457499"/>
    <s v="M"/>
    <s v="JOHN"/>
    <s v="JAIRO"/>
    <s v="PEÃ‘A"/>
    <s v="ROJAS"/>
    <d v="1975-12-04T00:00:00"/>
    <s v="LLK155"/>
    <n v="76001"/>
    <s v="CALI"/>
    <n v="76"/>
    <s v="VALLE DEL CAUCA"/>
    <m/>
    <n v="3162503274"/>
    <n v="0"/>
    <m/>
    <m/>
    <m/>
    <s v="06/10/2025"/>
    <n v="10"/>
    <n v="6"/>
    <n v="2023"/>
    <s v="VERSA [2] EXCLUSIVE AT 1600CC TC RI"/>
    <s v="HR16599952V"/>
    <s v="3N1CN8AE0ZL113487"/>
    <n v="6401244"/>
    <s v="NISSAN"/>
    <s v="NISSAN VERSA "/>
    <n v="3.8725864361702125E-2"/>
    <n v="75200000"/>
    <s v="ALLIANZ"/>
    <s v="AUTOMOVIL"/>
    <s v="PARTICULAR"/>
    <s v="john.pena4@gmail.com"/>
    <n v="161773619"/>
    <n v="2912185"/>
    <n v="2427214.6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864272"/>
    <n v="37864272"/>
    <s v="F"/>
    <s v="MARIA"/>
    <s v="TERESA"/>
    <s v="RUBIO"/>
    <s v="ORDOÃ‘EZ"/>
    <d v="1981-10-05T00:00:00"/>
    <s v="DNT487"/>
    <n v="0"/>
    <s v="BARRANQUILLA"/>
    <n v="8"/>
    <s v="ATLANTICO"/>
    <m/>
    <n v="3015018843"/>
    <n v="0"/>
    <m/>
    <m/>
    <m/>
    <s v="25/10/2025"/>
    <n v="10"/>
    <n v="25"/>
    <n v="2017"/>
    <s v="ESCAPE [3] SE TP 2000CC 4X4"/>
    <s v="H1C08252"/>
    <s v="WF0CP6A94H1C08252"/>
    <n v="3008052"/>
    <s v="FORD"/>
    <s v="FORD ESCAPE "/>
    <n v="3.7697055965909096E-2"/>
    <n v="70400000"/>
    <s v="BOLIVAR"/>
    <s v="CAMPERO"/>
    <s v="PARTICULAR"/>
    <s v="mariate1207@gmail.com"/>
    <n v="29951937"/>
    <n v="2653872.7400000002"/>
    <n v="2210145.16"/>
    <m/>
    <m/>
    <m/>
    <s v=""/>
    <s v=""/>
    <s v=""/>
    <m/>
    <m/>
    <m/>
    <n v="30031223"/>
    <n v="6360213.7800000003"/>
    <n v="5324717.46"/>
    <m/>
    <m/>
    <m/>
    <m/>
    <m/>
    <m/>
    <m/>
    <m/>
    <m/>
    <x v="0"/>
    <s v="COS"/>
  </r>
  <r>
    <n v="24241802"/>
    <n v="24241802"/>
    <s v="F"/>
    <s v="CARMEN"/>
    <n v="0"/>
    <s v="CASTAÃ‘EDA"/>
    <n v="0"/>
    <d v="1956-09-05T00:00:00"/>
    <s v="IYZ256"/>
    <n v="0"/>
    <s v="TULUA"/>
    <n v="76"/>
    <s v="VALLE DEL CAUCA"/>
    <m/>
    <n v="3013390086"/>
    <n v="3043654010"/>
    <m/>
    <m/>
    <m/>
    <s v="05/10/2025"/>
    <n v="10"/>
    <n v="5"/>
    <n v="2024"/>
    <s v="SONET ZENITH TP 1500CC 6AB A"/>
    <s v="G4FLPV554032"/>
    <s v="MZBFC814ERN309184"/>
    <n v="4606150"/>
    <s v="KIA"/>
    <s v="KIA SONET "/>
    <n v="4.3394287148594377E-2"/>
    <n v="99600000"/>
    <s v="MAPFRE"/>
    <s v="CAMIONETAPASAJ"/>
    <s v="PARTICULAR"/>
    <n v="0"/>
    <n v="161911519"/>
    <n v="4322071"/>
    <n v="3611992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808457"/>
    <n v="25808457"/>
    <s v="F"/>
    <s v="LUCILA"/>
    <s v="MARIA"/>
    <s v="GUEVARA"/>
    <s v="VELEZ"/>
    <d v="1967-07-30T00:00:00"/>
    <s v="KXT741"/>
    <n v="0"/>
    <s v="BOGOTA"/>
    <n v="25"/>
    <s v="BOGOTA"/>
    <m/>
    <n v="3124302570"/>
    <n v="3124602570"/>
    <m/>
    <m/>
    <m/>
    <s v="04/10/2025"/>
    <n v="10"/>
    <n v="4"/>
    <n v="2023"/>
    <s v="STEPWAY [2] [FL ZEN MT 1600CC 16V A"/>
    <s v="J759Q125865"/>
    <s v="9FB5SR0EGPM292467"/>
    <n v="8001208"/>
    <s v="RENAULT"/>
    <s v="RENAULT STEPWAY "/>
    <n v="2.0637488076311605E-2"/>
    <n v="62900000"/>
    <s v="MAPFRE"/>
    <s v="AUTOMOVIL"/>
    <s v="PARTICULAR"/>
    <n v="0"/>
    <n v="161847091"/>
    <n v="1298098"/>
    <n v="1070839.06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775453"/>
    <n v="52775453"/>
    <s v="F"/>
    <s v="INGRID"/>
    <s v="CAROLINA"/>
    <s v="PEÃ‘A"/>
    <s v="ARCILA"/>
    <d v="1981-06-17T00:00:00"/>
    <s v="FNQ772"/>
    <n v="0"/>
    <s v="BOGOTA"/>
    <n v="25"/>
    <s v="BOGOTA"/>
    <m/>
    <n v="3155186347"/>
    <n v="0"/>
    <m/>
    <m/>
    <m/>
    <s v="23/10/2025"/>
    <n v="10"/>
    <n v="23"/>
    <n v="2019"/>
    <s v="C3 [3] FEEL TP 1600CC 4AB"/>
    <s v="10FC1M0107343"/>
    <s v="VF7SXNFPDKT500313"/>
    <n v="1801130"/>
    <s v="CITROEN"/>
    <s v="CITROEN C3 "/>
    <n v="3.3416706827309239E-2"/>
    <n v="49800000"/>
    <s v="HDI-LIBERTY"/>
    <s v="AUTOMOVIL"/>
    <s v="PARTICULAR"/>
    <s v="kro.2005@hotmail.com"/>
    <n v="161799356"/>
    <n v="1664152"/>
    <n v="1378447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25442"/>
    <n v="7525442"/>
    <s v="M"/>
    <s v="ISMAEL"/>
    <n v="0"/>
    <s v="VANEGAS"/>
    <s v="RAMIREZ"/>
    <d v="1955-04-27T00:00:00"/>
    <s v="GFT998"/>
    <n v="63001"/>
    <s v="ARMENIA"/>
    <n v="63"/>
    <s v="QUINDIO"/>
    <m/>
    <n v="3168252350"/>
    <n v="3006598394"/>
    <m/>
    <m/>
    <m/>
    <s v="02/10/2025"/>
    <n v="10"/>
    <n v="2"/>
    <n v="2021"/>
    <s v="CX30 GRAND TOURING TP 2000CC 7AB R"/>
    <s v="PE40683387"/>
    <s v="3MVDM2W7AML103384"/>
    <n v="5606101"/>
    <s v="MAZDA"/>
    <s v="MAZDA CX30 "/>
    <n v="2.3143210137275608E-2"/>
    <n v="94700000"/>
    <s v="MAPFRE"/>
    <s v="CAMIONETAPASAJ"/>
    <s v="PARTICULAR"/>
    <s v="miguel.vanegas84@gmail.com"/>
    <n v="161790432"/>
    <n v="2191662"/>
    <n v="1821732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319001"/>
    <n v="71319001"/>
    <s v="M"/>
    <s v="JULIAN"/>
    <s v="ANDRES"/>
    <s v="NARANJO"/>
    <s v="LONDOÃ‘O"/>
    <d v="1980-12-09T00:00:00"/>
    <s v="EIN766"/>
    <n v="5001"/>
    <s v="MEDELLIN"/>
    <n v="5"/>
    <s v="ANTIOQUIA"/>
    <m/>
    <n v="3007876028"/>
    <n v="3002686629"/>
    <m/>
    <m/>
    <m/>
    <s v="07/10/2025"/>
    <n v="10"/>
    <n v="7"/>
    <n v="2018"/>
    <s v="CX5 [2] TOURING TP 2500CC 6AB R"/>
    <s v="PY10319205"/>
    <s v="JM7KF2WLAJ0146231"/>
    <n v="5606087"/>
    <s v="MAZDA"/>
    <s v="MAZDA CX5 "/>
    <n v="2.2439290780141844E-2"/>
    <n v="98700000"/>
    <s v="MAPFRE"/>
    <s v="CAMIONETAPASAJ"/>
    <s v="PARTICULAR"/>
    <s v="EJANL001@YAHOO.COM"/>
    <n v="161809817"/>
    <n v="2214758"/>
    <n v="1841141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88026"/>
    <n v="71788026"/>
    <s v="M"/>
    <s v="JORGE"/>
    <s v="IVAN"/>
    <s v="GIRALDO"/>
    <s v="GARCIA"/>
    <d v="1977-10-11T00:00:00"/>
    <s v="JIV955"/>
    <n v="5001"/>
    <s v="MEDELLIN"/>
    <n v="5"/>
    <s v="ANTIOQUIA"/>
    <m/>
    <n v="3104450816"/>
    <n v="3012519076"/>
    <m/>
    <m/>
    <m/>
    <s v="15/10/2026"/>
    <n v="10"/>
    <n v="15"/>
    <n v="2017"/>
    <s v="PRADO [LC 150] TX-L [FL] TP 3000CC 5P TD EURO"/>
    <s v="1KD2660978"/>
    <s v="JTEBH3FJXHK185074"/>
    <n v="9008198"/>
    <s v="TOYOTA"/>
    <s v="TOYOTA PRADO "/>
    <n v="1.7272961941915906E-2"/>
    <n v="230700000"/>
    <s v="BOLIVAR"/>
    <s v="CAMPERO"/>
    <s v="PARTICULAR"/>
    <s v="jamaya@nanicastation.com.co"/>
    <n v="29955264"/>
    <n v="3984872.32"/>
    <n v="3328632.2"/>
    <m/>
    <m/>
    <m/>
    <s v=""/>
    <s v=""/>
    <s v=""/>
    <m/>
    <m/>
    <m/>
    <n v="30036908"/>
    <n v="3722263.01"/>
    <n v="3107952.11"/>
    <m/>
    <m/>
    <m/>
    <m/>
    <m/>
    <m/>
    <m/>
    <m/>
    <m/>
    <x v="3"/>
    <s v="COS"/>
  </r>
  <r>
    <n v="32711437"/>
    <n v="32711437"/>
    <s v="F"/>
    <s v="BLANCA"/>
    <s v="NIDIA"/>
    <s v="GALVIS"/>
    <s v="RAMIREZ"/>
    <d v="1965-02-20T00:00:00"/>
    <s v="JHZ849"/>
    <n v="76001"/>
    <s v="CALI"/>
    <n v="76"/>
    <s v="VALLE DEL CAUCA"/>
    <m/>
    <n v="3154371465"/>
    <n v="0"/>
    <m/>
    <m/>
    <m/>
    <s v="05/10/2026"/>
    <n v="10"/>
    <n v="5"/>
    <n v="2017"/>
    <s v="SPARK [3] [FL] GT [M300] LTZ MT 1200CC 5P"/>
    <s v="B12D116119022550"/>
    <s v="9GAMF48D0HB021570"/>
    <n v="1601274"/>
    <s v="CHEVROLET"/>
    <s v="CHEVROLET SPARK "/>
    <n v="4.984057636887608E-2"/>
    <n v="34700000"/>
    <s v="HDI-LIBERTY"/>
    <s v="AUTOMOVIL"/>
    <s v="PARTICULAR"/>
    <s v="galvisb825@gmail.com"/>
    <n v="161915985"/>
    <n v="1729468"/>
    <n v="1433334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533031"/>
    <n v="12533031"/>
    <s v="M"/>
    <s v="RITO"/>
    <s v="RAFAEL"/>
    <s v="GOMEZ"/>
    <s v="SANCHEZ"/>
    <d v="1950-08-03T00:00:00"/>
    <s v="GKU892"/>
    <n v="0"/>
    <s v="SANTA MARTA"/>
    <n v="47"/>
    <s v="MAGDALENA"/>
    <m/>
    <n v="3145179845"/>
    <n v="0"/>
    <m/>
    <m/>
    <m/>
    <s v="12/10/2025"/>
    <n v="10"/>
    <n v="12"/>
    <n v="2020"/>
    <s v="TRACKER [FL] LS MT 1800CC"/>
    <s v="CLL244919"/>
    <s v="3GNDJ8EE3LL244919"/>
    <n v="1606233"/>
    <s v="CHEVROLET"/>
    <s v="CHEVROLET TRACKER "/>
    <n v="2.4044941176470588E-2"/>
    <n v="59500000"/>
    <s v="ALLIANZ"/>
    <s v="CAMIONETAPASAJ"/>
    <s v="PARTICULAR"/>
    <s v="gomezrito0@gmail.com"/>
    <n v="161906792"/>
    <n v="1430674"/>
    <n v="1182246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0174735"/>
    <n v="1010174735"/>
    <s v="M"/>
    <s v="MAICOL"/>
    <n v="0"/>
    <s v="BECERRA"/>
    <s v="AGUDELO"/>
    <d v="1987-09-09T00:00:00"/>
    <s v="NLZ648"/>
    <n v="25899"/>
    <s v="ZIPAQUIRA"/>
    <n v="25"/>
    <s v="CUNDINAMARCA"/>
    <m/>
    <n v="3125751417"/>
    <n v="0"/>
    <m/>
    <m/>
    <m/>
    <s v="27/10/2025"/>
    <n v="10"/>
    <n v="27"/>
    <n v="2024"/>
    <s v="MARCH [FL] [2] SENSE CONNECT AT 1600CC 6AB A"/>
    <s v="HR16508502U"/>
    <s v="3N1CK3CE9ZL416230"/>
    <n v="6401268"/>
    <s v="NISSAN"/>
    <s v="NISSAN MARCH "/>
    <n v="2.0918135860979462E-2"/>
    <n v="63300000"/>
    <s v="ALLIANZ"/>
    <s v="AUTOMOVIL"/>
    <s v="PARTICULAR"/>
    <s v="michaelbc52@hotmail.com"/>
    <n v="161915997"/>
    <n v="1324118"/>
    <n v="1092704.0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547914"/>
    <n v="52547914"/>
    <s v="F"/>
    <s v="JINNETH"/>
    <s v="ALEXANDRA"/>
    <s v="AMAYA"/>
    <s v="VELA"/>
    <d v="1980-10-20T00:00:00"/>
    <s v="JWX865"/>
    <n v="0"/>
    <s v="BOGOTA"/>
    <n v="25"/>
    <s v="BOGOTA"/>
    <m/>
    <n v="3168342427"/>
    <n v="3132196261"/>
    <m/>
    <m/>
    <m/>
    <s v="20/10/2025"/>
    <n v="10"/>
    <n v="20"/>
    <n v="2022"/>
    <s v="TAOS COMFORTLINE SEL TP 1400CC T 6AB"/>
    <s v="DSJ011939"/>
    <s v="8AWBJ6B24NA803251"/>
    <n v="9206088"/>
    <s v="VOLKSWAGEN"/>
    <s v="VOLKSWAGEN TAOS "/>
    <n v="2.5131047619047619E-2"/>
    <n v="105000000"/>
    <s v="HDI-LIBERTY"/>
    <s v="CAMIONETAPASAJ"/>
    <s v="PARTICULAR"/>
    <n v="0"/>
    <n v="161912157"/>
    <n v="2638760"/>
    <n v="2197445.0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88500"/>
    <n v="43588500"/>
    <s v="F"/>
    <s v="LUISA"/>
    <s v="FERNANDA"/>
    <s v="BOTERO"/>
    <s v="VELASQUEZ"/>
    <d v="1974-08-10T00:00:00"/>
    <s v="IMR771"/>
    <n v="76001"/>
    <s v="CALI"/>
    <n v="76"/>
    <s v="VALLE DEL CAUCA"/>
    <m/>
    <n v="3207975674"/>
    <n v="3236544210"/>
    <m/>
    <m/>
    <m/>
    <s v="03/10/2025"/>
    <n v="10"/>
    <n v="3"/>
    <n v="2016"/>
    <s v="GLE 250 [W166] CDI 4MAT TP 2200CC TD"/>
    <n v="65196032879769"/>
    <s v="WDC1660031A624581"/>
    <n v="5806051"/>
    <s v="MERCEDES BENZ"/>
    <s v="MERCEDES BENZ GLE "/>
    <n v="3.1730277056277054E-2"/>
    <n v="115500000"/>
    <s v="SBS"/>
    <s v="CAMIONETAPASAJ"/>
    <s v="PARTICULAR"/>
    <s v="luisabotero27@hotmail.com"/>
    <n v="161910264"/>
    <n v="3664847"/>
    <n v="3059703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85102"/>
    <n v="42885102"/>
    <s v="F"/>
    <s v="LUZ"/>
    <s v="AIDE"/>
    <s v="ARBOLEDA"/>
    <s v="MEDINA"/>
    <d v="1964-02-10T00:00:00"/>
    <s v="GEL943"/>
    <n v="5360"/>
    <s v="ITAGÃœI"/>
    <n v="5"/>
    <s v="ANTIOQUIA"/>
    <m/>
    <n v="3103831708"/>
    <n v="0"/>
    <m/>
    <m/>
    <m/>
    <s v="31/10/2025"/>
    <n v="10"/>
    <n v="31"/>
    <n v="2019"/>
    <s v="ECOSPORT [2] [FL] SE MT 1500CC 4X2"/>
    <s v="XZJAK8741689"/>
    <s v="9BFZB55U4K8741689"/>
    <n v="3006138"/>
    <s v="FORD"/>
    <s v="FORD ECOSPORT "/>
    <n v="3.1210592400690847E-2"/>
    <n v="57900000"/>
    <s v="SURAMERICANA"/>
    <s v="CAMIONETA PASAJEROS"/>
    <s v="PARTICULAR"/>
    <s v="laidearboleda@gmail.com"/>
    <n v="29924185"/>
    <n v="1807093.3"/>
    <n v="1498565.8"/>
    <m/>
    <m/>
    <m/>
    <n v="29989415"/>
    <n v="3048711.84"/>
    <n v="2541942.7200000002"/>
    <m/>
    <m/>
    <m/>
    <s v=""/>
    <s v=""/>
    <s v=""/>
    <m/>
    <m/>
    <m/>
    <m/>
    <m/>
    <m/>
    <m/>
    <m/>
    <m/>
    <x v="0"/>
    <s v="COS"/>
  </r>
  <r>
    <n v="21177230"/>
    <n v="21177230"/>
    <s v="F"/>
    <s v="MARIA"/>
    <s v="INES"/>
    <s v="JARAMILLO"/>
    <s v="GALINDO"/>
    <d v="1966-11-04T00:00:00"/>
    <s v="DAR803"/>
    <n v="50001"/>
    <s v="VILLAVICENCIO"/>
    <n v="50"/>
    <s v="META"/>
    <m/>
    <n v="3164947277"/>
    <n v="3105520793"/>
    <m/>
    <m/>
    <m/>
    <s v="05/10/2025"/>
    <n v="10"/>
    <n v="5"/>
    <n v="2019"/>
    <s v="BEAT LT MT 1200CC 4P AA 2AB"/>
    <s v="Z1173468HOAX0153"/>
    <s v="9GACE5CD7KB030480"/>
    <n v="1601321"/>
    <s v="CHEVROLET"/>
    <s v="CHEVROLET BEAT "/>
    <n v="4.0917842450142454E-2"/>
    <n v="35100000"/>
    <s v="MAPFRE"/>
    <s v="AUTOMOVIL"/>
    <s v="PARTICULAR"/>
    <s v="marinesja05@gmail.com"/>
    <n v="29952559"/>
    <n v="1436216.27"/>
    <n v="1186904.43"/>
    <m/>
    <m/>
    <m/>
    <n v="29979997"/>
    <n v="1881758.27"/>
    <n v="1561309.47"/>
    <m/>
    <m/>
    <m/>
    <s v=""/>
    <s v=""/>
    <s v=""/>
    <m/>
    <m/>
    <m/>
    <m/>
    <m/>
    <m/>
    <m/>
    <m/>
    <m/>
    <x v="0"/>
    <s v="COS"/>
  </r>
  <r>
    <n v="24332090"/>
    <n v="24332090"/>
    <s v="F"/>
    <s v="ANGELA"/>
    <s v="JOVANNA"/>
    <s v="HIGUITA"/>
    <s v="FRANCO"/>
    <d v="1982-01-17T00:00:00"/>
    <s v="JJW261"/>
    <n v="17001"/>
    <s v="MANIZALES"/>
    <n v="17"/>
    <s v="CALDAS"/>
    <m/>
    <n v="3103703264"/>
    <n v="3232882456"/>
    <m/>
    <m/>
    <m/>
    <s v="11/10/2025"/>
    <n v="10"/>
    <n v="11"/>
    <n v="2018"/>
    <s v="SANDERO [2] EXPRESSION MT 1600CC 8V AA"/>
    <s v="A812UD58053"/>
    <s v="9FB5SREB4JM065954"/>
    <n v="8001190"/>
    <s v="RENAULT"/>
    <s v="RENAULT SANDERO "/>
    <n v="3.4576279683377308E-2"/>
    <n v="37900000"/>
    <s v="MAPFRE"/>
    <s v="AUTOMOVIL"/>
    <s v="PARTICULAR"/>
    <n v="0"/>
    <n v="161909220"/>
    <n v="1310441"/>
    <n v="1081210.90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85728"/>
    <n v="43685728"/>
    <s v="F"/>
    <s v="MARTHA"/>
    <s v="LIA"/>
    <s v="GAVIRIA"/>
    <s v="BRAVO"/>
    <d v="1973-08-18T00:00:00"/>
    <s v="MTV908"/>
    <n v="5360"/>
    <s v="ITAGÃœI"/>
    <n v="5"/>
    <s v="ANTIOQUIA"/>
    <m/>
    <n v="3147656195"/>
    <n v="3136728668"/>
    <m/>
    <m/>
    <m/>
    <s v="05/10/2025"/>
    <n v="10"/>
    <n v="5"/>
    <n v="2013"/>
    <s v="KOLEOS [1][FL] DYNAMIQUE BOSE AT 2500CC 4X2 TC CT"/>
    <s v="RA703P114520"/>
    <s v="VF1VY0CA2DC428767"/>
    <n v="8006038"/>
    <s v="RENAULT"/>
    <s v="RENAULT KOLEOS "/>
    <n v="4.2954301873536299E-2"/>
    <n v="42700000"/>
    <s v="HDI-LIBERTY"/>
    <s v="CAMIONETA PASAJEROS"/>
    <s v="PARTICULAR"/>
    <n v="0"/>
    <n v="29949823"/>
    <n v="1834148.69"/>
    <n v="1521301.42"/>
    <m/>
    <m/>
    <m/>
    <n v="30007763"/>
    <n v="2818223.21"/>
    <n v="2348254.7999999998"/>
    <m/>
    <m/>
    <m/>
    <s v=""/>
    <s v=""/>
    <s v=""/>
    <m/>
    <m/>
    <m/>
    <m/>
    <m/>
    <m/>
    <m/>
    <m/>
    <m/>
    <x v="0"/>
    <s v="COS"/>
  </r>
  <r>
    <n v="86055215"/>
    <n v="86055215"/>
    <s v="M"/>
    <s v="JHONN"/>
    <s v="FREDY"/>
    <s v="ABRIL"/>
    <s v="ARDILA"/>
    <d v="1978-01-09T00:00:00"/>
    <s v="FKL652"/>
    <n v="50001"/>
    <s v="VILLAVICENCIO"/>
    <n v="50"/>
    <s v="META"/>
    <m/>
    <n v="3107649666"/>
    <n v="3131076496"/>
    <m/>
    <m/>
    <m/>
    <s v="07/10/2025"/>
    <n v="10"/>
    <n v="7"/>
    <n v="2021"/>
    <s v="FRONTIER [2] XE CONNECT MT 2500CC 4X4 T"/>
    <s v="YD25720263P"/>
    <s v="3N6CD33B6ZK424026"/>
    <n v="6421077"/>
    <s v="NISSAN"/>
    <s v="NISSAN FRONTIER "/>
    <n v="2.7333559096945553E-2"/>
    <n v="150600000"/>
    <s v="ALLIANZ"/>
    <s v="PICKUPDOBLECAB"/>
    <s v="PARTICULAR"/>
    <s v="ingenierofredyabril@gmail.com"/>
    <n v="161944476"/>
    <n v="4116434"/>
    <n v="3439187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187016"/>
    <n v="39187016"/>
    <s v="F"/>
    <s v="IRENE"/>
    <s v="DEL SOCORRO"/>
    <s v="SANCHEZ"/>
    <s v="ALZATE"/>
    <d v="1973-06-04T00:00:00"/>
    <s v="KZS561"/>
    <n v="0"/>
    <s v="EL CARMEN DE VIBORAL"/>
    <n v="5"/>
    <s v="ANTIOQUIA"/>
    <m/>
    <n v="3216041910"/>
    <n v="0"/>
    <m/>
    <m/>
    <m/>
    <s v="21/10/2025"/>
    <n v="10"/>
    <n v="21"/>
    <n v="2023"/>
    <s v="2 [2] [FL] GRAND TOURING L TP 1500CC 6AB T"/>
    <s v="P540623359"/>
    <s v="3MDDJ2HAAPM403496"/>
    <n v="5601193"/>
    <s v="MAZDA"/>
    <s v="MAZDA 2 "/>
    <n v="4.1587542043984474E-2"/>
    <n v="77300000"/>
    <s v="ALLIANZ"/>
    <s v="AUTOMOVIL"/>
    <s v="PARTICULAR"/>
    <s v="profeirene@gmail.com"/>
    <n v="161813307"/>
    <n v="3214717"/>
    <n v="2681442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56226"/>
    <n v="79556226"/>
    <s v="M"/>
    <s v="JUAN"/>
    <s v="CARLOS"/>
    <s v="CASTIBLANCO"/>
    <s v="GARCIA"/>
    <d v="1971-10-03T00:00:00"/>
    <s v="MIX523"/>
    <n v="5266"/>
    <s v="ENVIGADO"/>
    <n v="5"/>
    <s v="ANTIOQUIA"/>
    <m/>
    <n v="3187082972"/>
    <n v="0"/>
    <m/>
    <m/>
    <m/>
    <s v="02/10/2025"/>
    <n v="10"/>
    <n v="2"/>
    <n v="2012"/>
    <s v="KOLEOS [1][FL] DYNAMIQUE AT 2500CC 4X4"/>
    <s v="2TRA703P081211"/>
    <s v="VF1VY0CAVCC380425"/>
    <n v="8008007"/>
    <s v="RENAULT"/>
    <s v="RENAULT KOLEOS "/>
    <n v="4.5079734939759038E-2"/>
    <n v="41500000"/>
    <s v="ALLIANZ"/>
    <s v="CAMPERO"/>
    <s v="PARTICULAR"/>
    <n v="0"/>
    <n v="161815169"/>
    <n v="1870809"/>
    <n v="1552108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069866"/>
    <n v="86069866"/>
    <s v="M"/>
    <s v="IVAN"/>
    <s v="MAURICIO"/>
    <s v="QUIROZ"/>
    <s v="MORENO"/>
    <d v="1981-11-08T00:00:00"/>
    <s v="FVW094"/>
    <n v="50001"/>
    <s v="VILLAVICENCIO"/>
    <n v="50"/>
    <s v="META"/>
    <m/>
    <n v="3125175927"/>
    <n v="3208344275"/>
    <m/>
    <m/>
    <m/>
    <s v="10/10/2026"/>
    <n v="10"/>
    <n v="10"/>
    <n v="2019"/>
    <s v="PRADO [LC 150] TX-L [FL] [2] TP 3000CC 5P TD TC C"/>
    <s v="1KD2842684"/>
    <s v="JTEBH3FJ7KK211010"/>
    <n v="9008220"/>
    <s v="TOYOTA"/>
    <s v="TOYOTA PRADO "/>
    <n v="2.3554968708284257E-2"/>
    <n v="254700000"/>
    <s v="MAPFRE"/>
    <s v="CAMPERO"/>
    <s v="PARTICULAR"/>
    <s v="imaquimo@hotmail.com"/>
    <n v="29934549"/>
    <n v="5999450.5300000003"/>
    <n v="5021555.07"/>
    <m/>
    <m/>
    <m/>
    <s v=""/>
    <s v=""/>
    <s v=""/>
    <m/>
    <m/>
    <m/>
    <n v="30050099"/>
    <n v="3552427.84"/>
    <n v="2965233.48"/>
    <m/>
    <m/>
    <m/>
    <m/>
    <m/>
    <m/>
    <m/>
    <m/>
    <m/>
    <x v="0"/>
    <s v="COS"/>
  </r>
  <r>
    <n v="38855825"/>
    <n v="38855825"/>
    <s v="F"/>
    <s v="MARIA"/>
    <s v="VICTORIA"/>
    <s v="CAMPO"/>
    <s v="LOZANO"/>
    <d v="1959-03-09T00:00:00"/>
    <s v="HHW232"/>
    <n v="17001"/>
    <s v="MANIZALES"/>
    <n v="17"/>
    <s v="CALDAS"/>
    <m/>
    <n v="3108328556"/>
    <n v="3007838714"/>
    <m/>
    <m/>
    <m/>
    <s v="04/10/2025"/>
    <n v="10"/>
    <n v="4"/>
    <n v="2015"/>
    <s v="ECOSPORT [2] TITANIUM TP 2000CC 4X2"/>
    <s v="AOJAF8967165"/>
    <s v="9BFZB55F5F8967165"/>
    <n v="3006127"/>
    <s v="FORD"/>
    <s v="FORD ECOSPORT "/>
    <n v="2.9863540229885056E-2"/>
    <n v="43500000"/>
    <s v="MAPFRE"/>
    <s v="CAMIONETAPASAJ"/>
    <s v="PARTICULAR"/>
    <s v="mariavictoriacampo816@gmail.com"/>
    <n v="161905275"/>
    <n v="1299064"/>
    <n v="1071650.17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503222"/>
    <n v="98503222"/>
    <s v="M"/>
    <s v="GABRIEL"/>
    <n v="0"/>
    <s v="TELLO"/>
    <s v="JIMENEZ"/>
    <d v="1969-03-25T00:00:00"/>
    <s v="KTY575"/>
    <n v="5585"/>
    <s v="PUERTO NARE"/>
    <n v="5"/>
    <s v="ANTIOQUIA"/>
    <m/>
    <n v="3206934160"/>
    <n v="0"/>
    <m/>
    <m/>
    <m/>
    <s v="19/10/2025"/>
    <n v="10"/>
    <n v="19"/>
    <n v="2022"/>
    <s v="SANDERO [2] [FL ZEN MT 1600CC 16V A"/>
    <s v="J759Q082579"/>
    <s v="9FB5SR0E5NM083047"/>
    <n v="8001207"/>
    <s v="RENAULT"/>
    <s v="RENAULT SANDERO "/>
    <n v="4.3138374760994261E-2"/>
    <n v="52300000"/>
    <s v="ALLIANZ"/>
    <s v="AUTOMOVIL"/>
    <s v="PARTICULAR"/>
    <s v="gabritelloji@hotmail.com"/>
    <n v="161881849"/>
    <n v="2256137"/>
    <n v="1875913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969213"/>
    <n v="34969213"/>
    <s v="F"/>
    <s v="OVEYDA"/>
    <s v="RAQUEL"/>
    <s v="MONTIEL"/>
    <s v="MARTINEZ"/>
    <d v="1954-11-19T00:00:00"/>
    <s v="ISY183"/>
    <n v="0"/>
    <s v="MONTERIA"/>
    <n v="0"/>
    <s v="CÃ“RDOBA"/>
    <m/>
    <n v="3008338546"/>
    <n v="0"/>
    <m/>
    <m/>
    <m/>
    <s v="24/10/2025"/>
    <n v="10"/>
    <n v="24"/>
    <n v="2019"/>
    <s v="STEPWAY [2] EXPRESSION / ZE MT 1600CC AA 16"/>
    <s v="2842Q193824"/>
    <s v="9FB5SRC9GKM507084"/>
    <n v="8001176"/>
    <s v="RENAULT"/>
    <s v="RENAULT STEPWAY "/>
    <n v="3.4046130434782607E-2"/>
    <n v="46000000"/>
    <s v="SBS"/>
    <s v="AUTOMOVIL"/>
    <s v="PARTICULAR"/>
    <s v="ovemontiel@gmail.com"/>
    <n v="161814443"/>
    <n v="1566122"/>
    <n v="1296068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98431"/>
    <n v="41798431"/>
    <s v="F"/>
    <s v="LUZ"/>
    <s v="ELENA"/>
    <s v="BOLIVAR"/>
    <s v="ARDILA"/>
    <d v="1958-06-20T00:00:00"/>
    <s v="IJY114"/>
    <n v="0"/>
    <s v="BOGOTA"/>
    <n v="25"/>
    <s v="BOGOTA"/>
    <m/>
    <n v="3103094303"/>
    <n v="0"/>
    <m/>
    <m/>
    <m/>
    <s v="15/10/2025"/>
    <n v="10"/>
    <n v="15"/>
    <n v="2015"/>
    <s v="ECOSPORT [2] S MT 2000CC 4X2"/>
    <s v="AOJAF8512949"/>
    <s v="9BFZB55F0F8512949"/>
    <n v="3006125"/>
    <s v="FORD"/>
    <s v="FORD ECOSPORT "/>
    <n v="2.9582822384428224E-2"/>
    <n v="41100000"/>
    <s v="MAPFRE"/>
    <s v="CAMIONETAPASAJ"/>
    <s v="PARTICULAR"/>
    <s v="luzache9@hotmail.com"/>
    <n v="161912169"/>
    <n v="1215854"/>
    <n v="1001726.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6359940"/>
    <n v="46359940"/>
    <s v="F"/>
    <s v="MARITZA"/>
    <n v="0"/>
    <s v="PINTO"/>
    <s v="PEREZ"/>
    <d v="1965-08-04T00:00:00"/>
    <s v="NDP452"/>
    <n v="0"/>
    <s v="BOGOTA"/>
    <n v="25"/>
    <s v="BOGOTA"/>
    <m/>
    <n v="3117866870"/>
    <n v="0"/>
    <m/>
    <m/>
    <m/>
    <s v="07/10/2025"/>
    <n v="10"/>
    <n v="7"/>
    <n v="2013"/>
    <s v="VERSA ADVANCE MT 1600CC 2AB A"/>
    <s v="HR16717363G"/>
    <s v="3N1CN7AD9ZL092933"/>
    <n v="6401190"/>
    <s v="NISSAN"/>
    <s v="NISSAN VERSA "/>
    <n v="3.9464182389937104E-2"/>
    <n v="31800000"/>
    <s v="HDI-LIBERTY"/>
    <s v="AUTOMOVIL"/>
    <s v="PARTICULAR"/>
    <s v="duvan1118@gmail.com"/>
    <n v="161812412"/>
    <n v="1254961"/>
    <n v="1034589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255710"/>
    <n v="32255710"/>
    <s v="F"/>
    <s v="SARA"/>
    <s v="ELENA"/>
    <s v="ECHEVERRI"/>
    <s v="CORREA"/>
    <d v="1983-03-11T00:00:00"/>
    <s v="GVQ884"/>
    <n v="5001"/>
    <s v="MEDELLIN"/>
    <n v="5"/>
    <s v="ANTIOQUIA"/>
    <m/>
    <n v="3007047613"/>
    <n v="0"/>
    <m/>
    <m/>
    <m/>
    <s v="31/10/2025"/>
    <n v="10"/>
    <n v="31"/>
    <n v="2021"/>
    <s v="CX30 GRAND TOURING TP 2000CC 7AB R"/>
    <s v="PE40670598"/>
    <s v="3MVDM2W7AML101150"/>
    <n v="5606101"/>
    <s v="MAZDA"/>
    <s v="MAZDA CX30 "/>
    <n v="3.1089218585005279E-2"/>
    <n v="94700000"/>
    <s v="BOLIVAR"/>
    <s v="CAMIONETAPASAJ"/>
    <s v="PARTICULAR"/>
    <s v="sara.davivienda@gmail.com"/>
    <n v="161785253"/>
    <n v="2944149"/>
    <n v="2454074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109724"/>
    <n v="42109724"/>
    <s v="F"/>
    <s v="CLAUDIA"/>
    <n v="0"/>
    <s v="DUQUE"/>
    <n v="0"/>
    <d v="1973-12-31T00:00:00"/>
    <s v="JRX168"/>
    <n v="66001"/>
    <s v="PEREIRA"/>
    <n v="66"/>
    <s v="RISARALDA"/>
    <m/>
    <n v="3156153357"/>
    <n v="3127570950"/>
    <m/>
    <m/>
    <m/>
    <s v="28/10/2025"/>
    <n v="10"/>
    <n v="28"/>
    <n v="2021"/>
    <s v="CAPTIVA [2] PREMIER TURBO TP 1500CC T 4X2"/>
    <s v="LJO18M72320431"/>
    <s v="LZWADAGA5MB024640"/>
    <n v="1606245"/>
    <s v="CHEVROLET"/>
    <s v="CHEVROLET CAPTIVA "/>
    <n v="1.9593569587628867E-2"/>
    <n v="77600000"/>
    <s v="HDI-LIBERTY"/>
    <s v="CAMIONETAPASAJ"/>
    <s v="PARTICULAR"/>
    <s v="claudiad1122@gmail.com"/>
    <n v="161840571"/>
    <n v="1520461"/>
    <n v="1257698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737081"/>
    <n v="52737081"/>
    <s v="F"/>
    <s v="JEIMY"/>
    <s v="PAOLA"/>
    <s v="SUAREZ"/>
    <s v="GALEANO"/>
    <d v="1981-08-19T00:00:00"/>
    <s v="FNR806"/>
    <n v="66001"/>
    <s v="PEREIRA"/>
    <n v="66"/>
    <s v="RISARALDA"/>
    <m/>
    <n v="3133709718"/>
    <n v="3105666579"/>
    <m/>
    <m/>
    <m/>
    <s v="10/10/2025"/>
    <n v="10"/>
    <n v="10"/>
    <n v="2019"/>
    <s v="3 [3]  TOURING TP 2000CC 6AB"/>
    <s v="PE40650055"/>
    <s v="3MZBN4278KM213271"/>
    <n v="5601142"/>
    <s v="MAZDA"/>
    <s v="MAZDA 3 "/>
    <n v="2.8498378750000001E-2"/>
    <n v="64000000"/>
    <s v="HDI-LIBERTY"/>
    <s v="AUTOMOVIL"/>
    <s v="PARTICULAR"/>
    <s v="paosuarez1@msn.com"/>
    <n v="29974431"/>
    <n v="1823896.24"/>
    <n v="1512685.92"/>
    <m/>
    <m/>
    <m/>
    <n v="30014221"/>
    <n v="2362645.7200000002"/>
    <n v="1965416.57"/>
    <m/>
    <m/>
    <m/>
    <s v=""/>
    <s v=""/>
    <s v=""/>
    <m/>
    <m/>
    <m/>
    <m/>
    <m/>
    <m/>
    <m/>
    <m/>
    <m/>
    <x v="1"/>
    <s v="COS"/>
  </r>
  <r>
    <n v="79683654"/>
    <n v="79683654"/>
    <s v="M"/>
    <s v="JORGE"/>
    <s v="HUMBERTO"/>
    <s v="TORRES"/>
    <s v="SUAREZ"/>
    <d v="1899-12-30T00:00:00"/>
    <s v="EFM581"/>
    <n v="0"/>
    <s v="BOGOTA"/>
    <n v="25"/>
    <s v="BOGOTA"/>
    <m/>
    <n v="3183540067"/>
    <n v="0"/>
    <m/>
    <m/>
    <m/>
    <s v="16/10/2025"/>
    <n v="10"/>
    <n v="16"/>
    <n v="2018"/>
    <s v="CX5 [2] GRAND TOURING L TP 2500CC 6AB R"/>
    <s v="PY30724110"/>
    <s v="JM7KF4WLAJ0121931"/>
    <n v="5606089"/>
    <s v="MAZDA"/>
    <s v="MAZDA CX5 "/>
    <n v="3.0267827380952381E-2"/>
    <n v="100800000"/>
    <s v="MAPFRE"/>
    <s v="CAMIONETAPASAJ"/>
    <s v="PARTICULAR"/>
    <s v="jorgehtos@hotmail.com"/>
    <n v="161803393"/>
    <n v="3050997"/>
    <n v="2543862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3865419"/>
    <n v="1143865419"/>
    <s v="F"/>
    <s v="STEPHANY"/>
    <s v="ALEJANDRA"/>
    <s v="CARRERA"/>
    <s v="PATIÃ‘O"/>
    <d v="1996-02-12T00:00:00"/>
    <s v="KCM033"/>
    <n v="76001"/>
    <s v="CALI"/>
    <n v="76"/>
    <s v="VALLE DEL CAUCA"/>
    <m/>
    <n v="3185388607"/>
    <n v="0"/>
    <m/>
    <m/>
    <m/>
    <s v="11/10/2025"/>
    <n v="10"/>
    <n v="11"/>
    <n v="2018"/>
    <s v="TRACKER [FL] LS TP 1800CC"/>
    <s v="CJL903785"/>
    <s v="3GNCJ8EE5JL903785"/>
    <n v="1606235"/>
    <s v="CHEVROLET"/>
    <s v="CHEVROLET TRACKER "/>
    <n v="4.5196874067164182E-2"/>
    <n v="53600000"/>
    <s v="MAPFRE"/>
    <s v="CAMIONETA PASAJEROS"/>
    <s v="PARTICULAR"/>
    <s v="alejacarreramd@hotmail.com"/>
    <n v="29968739"/>
    <n v="2422552.4500000002"/>
    <n v="2015758.36"/>
    <m/>
    <m/>
    <m/>
    <n v="30008525"/>
    <n v="3268710.17"/>
    <n v="2726815.27"/>
    <m/>
    <m/>
    <m/>
    <s v=""/>
    <s v=""/>
    <s v=""/>
    <m/>
    <m/>
    <m/>
    <m/>
    <m/>
    <m/>
    <m/>
    <m/>
    <m/>
    <x v="0"/>
    <s v="COS"/>
  </r>
  <r>
    <n v="35253769"/>
    <n v="35253769"/>
    <s v="F"/>
    <s v="MARTHA"/>
    <s v="IRENE"/>
    <s v="AVILA"/>
    <s v="MURCIA"/>
    <d v="1982-11-03T00:00:00"/>
    <s v="MHT335"/>
    <n v="0"/>
    <s v="BOGOTA"/>
    <n v="25"/>
    <s v="BOGOTA"/>
    <m/>
    <n v="3144313997"/>
    <n v="0"/>
    <m/>
    <m/>
    <m/>
    <s v="22/10/2025"/>
    <n v="10"/>
    <n v="22"/>
    <n v="2016"/>
    <s v="ONIX LTZ TP 1400CC 5P 2A"/>
    <s v="HCN003144"/>
    <s v="9BGKT48T0GG278548"/>
    <n v="1601297"/>
    <s v="CHEVROLET"/>
    <s v="CHEVROLET ONIX "/>
    <n v="3.6699831932773111E-2"/>
    <n v="35700000"/>
    <s v="HDI-LIBERTY"/>
    <s v="AUTOMOVIL"/>
    <s v="PARTICULAR"/>
    <s v="miavila@poligran.edu.co"/>
    <n v="161805566"/>
    <n v="1310184"/>
    <n v="1080994.87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89598"/>
    <n v="19389598"/>
    <s v="M"/>
    <s v="DANIEL"/>
    <n v="0"/>
    <s v="RODRIGUEZ"/>
    <s v="RINCON"/>
    <d v="1960-05-23T00:00:00"/>
    <s v="FOO412"/>
    <n v="0"/>
    <s v="BOGOTA"/>
    <n v="25"/>
    <s v="BOGOTA"/>
    <m/>
    <n v="3107647806"/>
    <n v="3188370707"/>
    <m/>
    <m/>
    <m/>
    <s v="09/10/2025"/>
    <n v="10"/>
    <n v="9"/>
    <n v="2019"/>
    <s v="FOX [2][FL] XTREME MT 1600CC 2AB A"/>
    <s v="CFZT69228"/>
    <s v="9BWAB45Z0K4007562"/>
    <n v="9201252"/>
    <s v="VOLKSWAGEN"/>
    <s v="VOLKSWAGEN FOX "/>
    <n v="2.6223852813852814E-2"/>
    <n v="46200000"/>
    <s v="HDI-LIBERTY"/>
    <s v="AUTOMOVIL"/>
    <s v="PARTICULAR"/>
    <s v="drodriguez@alfaparf.com.co"/>
    <n v="161907163"/>
    <n v="1211542"/>
    <n v="998102.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414111"/>
    <n v="79414111"/>
    <s v="M"/>
    <s v="FAUSTINO"/>
    <n v="0"/>
    <s v="GAMBA"/>
    <s v="BARRERA"/>
    <d v="1966-11-08T00:00:00"/>
    <s v="HAT102"/>
    <n v="0"/>
    <s v="BOGOTA"/>
    <n v="25"/>
    <s v="BOGOTA"/>
    <m/>
    <n v="3124339271"/>
    <n v="3124494844"/>
    <m/>
    <m/>
    <m/>
    <s v="30/10/2025"/>
    <n v="10"/>
    <n v="30"/>
    <n v="2013"/>
    <s v="SAIL LS MT 1400CC 4P SA"/>
    <s v="LCU123473367"/>
    <s v="9GASA58M1DB059251"/>
    <n v="1601253"/>
    <s v="CHEVROLET"/>
    <s v="CHEVROLET SAIL "/>
    <n v="4.6563033707865166E-2"/>
    <n v="26700000"/>
    <s v="ALLIANZ"/>
    <s v="AUTOMOVIL"/>
    <s v="PARTICULAR"/>
    <s v="horaciogambabarrera@gmail.com"/>
    <n v="161932536"/>
    <n v="1243233"/>
    <n v="1024733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198485"/>
    <n v="22198485"/>
    <s v="F"/>
    <s v="LUZ"/>
    <s v="ELENA"/>
    <s v="MONSALVE"/>
    <s v="VELEZ"/>
    <d v="1971-09-30T00:00:00"/>
    <s v="EFW146"/>
    <n v="5001"/>
    <s v="MEDELLIN"/>
    <n v="5"/>
    <s v="ANTIOQUIA"/>
    <m/>
    <n v="3164817437"/>
    <n v="3158889999"/>
    <m/>
    <m/>
    <m/>
    <s v="23/10/2025"/>
    <n v="10"/>
    <n v="23"/>
    <n v="2017"/>
    <s v="FIESTA [7] SPORTBACK TITAN TP 1600CC 4P"/>
    <s v="HM120198"/>
    <s v="HM120198"/>
    <n v="3001135"/>
    <s v="FORD"/>
    <s v="FORD FIESTA "/>
    <n v="4.8590259433962266E-2"/>
    <n v="42400000"/>
    <s v="MAPFRE"/>
    <s v="AUTOMOVIL"/>
    <s v="PARTICULAR"/>
    <s v="luzmena3@gmail.com"/>
    <n v="161780814"/>
    <n v="2060227"/>
    <n v="1711283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82297"/>
    <n v="32682297"/>
    <s v="F"/>
    <s v="CARMEN"/>
    <s v="CECILIA"/>
    <s v="MARTINEZ"/>
    <s v="PEREZ"/>
    <d v="1964-12-14T00:00:00"/>
    <s v="IJZ567"/>
    <n v="0"/>
    <s v="BOGOTA"/>
    <n v="25"/>
    <s v="BOGOTA"/>
    <m/>
    <n v="3185444150"/>
    <n v="3207214965"/>
    <m/>
    <m/>
    <m/>
    <s v="07/10/2025"/>
    <n v="10"/>
    <n v="7"/>
    <n v="2016"/>
    <s v="C 180 [W205] TP 1600CC T"/>
    <n v="27491030430319"/>
    <s v="WDD2050401F201348"/>
    <n v="5801287"/>
    <s v="MERCEDES BENZ"/>
    <s v="MERCEDES BENZ C "/>
    <n v="3.8321975401069519E-2"/>
    <n v="74800000"/>
    <s v="ALLIANZ"/>
    <s v="AUTOMOVIL"/>
    <s v="PARTICULAR"/>
    <s v="carmarpe2010@hotmail.com"/>
    <n v="29941369"/>
    <n v="2866483.76"/>
    <n v="2388809.88"/>
    <m/>
    <m/>
    <m/>
    <s v=""/>
    <s v=""/>
    <s v=""/>
    <m/>
    <m/>
    <m/>
    <n v="30053635"/>
    <n v="3593695.27"/>
    <n v="2999911.99"/>
    <m/>
    <m/>
    <m/>
    <m/>
    <m/>
    <m/>
    <m/>
    <m/>
    <m/>
    <x v="0"/>
    <s v="COS"/>
  </r>
  <r>
    <n v="1020738594"/>
    <n v="1020738594"/>
    <s v="F"/>
    <s v="KELLY"/>
    <s v="JOHANA"/>
    <s v="AREVALO"/>
    <s v="FRANCO"/>
    <d v="1989-01-28T00:00:00"/>
    <s v="DQL013"/>
    <n v="0"/>
    <s v="BOGOTA"/>
    <n v="25"/>
    <s v="BOGOTA"/>
    <m/>
    <n v="3143409070"/>
    <n v="0"/>
    <m/>
    <m/>
    <m/>
    <s v="17/10/2025"/>
    <n v="10"/>
    <n v="17"/>
    <n v="2018"/>
    <s v="STEPWAY [2] DYNAMIQUE / INT MT 1600CC AA 16"/>
    <s v="2842Q102789"/>
    <s v="9FB5SRC9GJM762032"/>
    <n v="8001177"/>
    <s v="RENAULT"/>
    <s v="RENAULT STEPWAY "/>
    <n v="3.8414427312775327E-2"/>
    <n v="45400000"/>
    <s v="HDI-LIBERTY"/>
    <s v="AUTOMOVIL"/>
    <s v="PARTICULAR"/>
    <s v="kelly.arevalo.franco@gmail.com"/>
    <n v="161809700"/>
    <n v="1744015"/>
    <n v="1445559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14897"/>
    <n v="51914897"/>
    <s v="F"/>
    <s v="AIDA"/>
    <s v="YOLANDA"/>
    <s v="MOLANO"/>
    <s v="AVILA"/>
    <d v="1968-10-20T00:00:00"/>
    <s v="FPZ274"/>
    <n v="0"/>
    <s v="BOGOTA"/>
    <n v="25"/>
    <s v="BOGOTA"/>
    <m/>
    <n v="3158405638"/>
    <n v="3131584056"/>
    <m/>
    <m/>
    <m/>
    <s v="31/10/2025"/>
    <n v="10"/>
    <n v="31"/>
    <n v="2019"/>
    <s v="QASHQAI [3] [FL ADVANCE TP 2000CC 4X2 2"/>
    <s v="MR20517667W"/>
    <s v="SJNFBAJ11Z2246596"/>
    <n v="6406136"/>
    <s v="NISSAN"/>
    <s v="NISSAN QASHQAI "/>
    <n v="1.5008703481392558E-2"/>
    <n v="83300000"/>
    <s v="MAPFRE"/>
    <s v="CAMIONETAPASAJ"/>
    <s v="PARTICULAR"/>
    <s v="aymavj@gmail.com"/>
    <n v="161839630"/>
    <n v="1250225"/>
    <n v="1030609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944668"/>
    <n v="79944668"/>
    <s v="M"/>
    <s v="DANILO"/>
    <s v="JOSE"/>
    <s v="GRANADOS"/>
    <s v="GARRIDO"/>
    <d v="1977-05-31T00:00:00"/>
    <s v="IXV715"/>
    <n v="0"/>
    <s v="BOGOTA"/>
    <n v="25"/>
    <s v="BOGOTA"/>
    <m/>
    <n v="3154426121"/>
    <n v="0"/>
    <m/>
    <m/>
    <m/>
    <s v="05/10/2025"/>
    <n v="10"/>
    <n v="5"/>
    <n v="2017"/>
    <s v="3 [3]  GRAND TOURING TP 2000CC CT TC"/>
    <s v="PE40457163"/>
    <s v="3MZBM4278HM121851"/>
    <n v="5601143"/>
    <s v="MAZDA"/>
    <s v="MAZDA 3 "/>
    <n v="2.151890956651719E-2"/>
    <n v="66900000"/>
    <s v="ALLIANZ"/>
    <s v="AUTOMOVIL"/>
    <s v="PARTICULAR"/>
    <s v="danilo.granados.g@hotmail.com"/>
    <n v="29939303"/>
    <n v="1439615.05"/>
    <n v="1189760.55"/>
    <m/>
    <m/>
    <m/>
    <n v="30002534"/>
    <n v="1479631.64"/>
    <n v="1223387.93"/>
    <m/>
    <m/>
    <m/>
    <s v=""/>
    <s v=""/>
    <s v=""/>
    <m/>
    <m/>
    <m/>
    <m/>
    <m/>
    <m/>
    <m/>
    <m/>
    <m/>
    <x v="1"/>
    <s v="COS"/>
  </r>
  <r>
    <n v="1094578803"/>
    <n v="1094578803"/>
    <s v="F"/>
    <s v="KELLY"/>
    <s v="DAYANA"/>
    <s v="TORRADO"/>
    <s v="ALVAREZ"/>
    <d v="1994-12-11T00:00:00"/>
    <s v="NFN457"/>
    <n v="0"/>
    <s v="ABREGO"/>
    <n v="54"/>
    <s v="NORTE DE SANTANDER"/>
    <m/>
    <n v="3103508055"/>
    <n v="3014206387"/>
    <m/>
    <m/>
    <m/>
    <s v="09/10/2025"/>
    <n v="10"/>
    <n v="9"/>
    <n v="2023"/>
    <s v="ONIX [2] RS MT 1000CC 5P T"/>
    <s v="L4F230534522"/>
    <s v="9BGED48K0PG291574"/>
    <n v="1601339"/>
    <s v="CHEVROLET"/>
    <s v="CHEVROLET ONIX "/>
    <n v="3.6896655896607435E-2"/>
    <n v="61900000"/>
    <s v="ALLIANZ"/>
    <s v="AUTOMOVIL"/>
    <s v="PARTICULAR"/>
    <s v="kellytorrado.11@hotmail.com"/>
    <n v="161772656"/>
    <n v="2283903"/>
    <n v="1899246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67725"/>
    <n v="53067725"/>
    <s v="F"/>
    <s v="YENIFER"/>
    <n v="0"/>
    <s v="BARRAGÃN"/>
    <s v="GUERRERO"/>
    <d v="1984-09-23T00:00:00"/>
    <s v="ZYN173"/>
    <n v="0"/>
    <s v="BOGOTA"/>
    <n v="25"/>
    <s v="BOGOTA"/>
    <m/>
    <n v="3045582791"/>
    <n v="0"/>
    <m/>
    <m/>
    <m/>
    <s v="28/10/2025"/>
    <n v="10"/>
    <n v="28"/>
    <n v="2015"/>
    <s v="SPARK [2] LIFE MT 1000CC AA"/>
    <s v="B10S1140690091"/>
    <s v="9GAMM6104FB009539"/>
    <n v="1601282"/>
    <s v="CHEVROLET"/>
    <s v="CHEVROLET SPARK "/>
    <n v="4.8436640624999999E-2"/>
    <n v="25600000"/>
    <s v="ALLIANZ"/>
    <s v="AUTOMOVIL"/>
    <s v="PARTICULAR"/>
    <s v="yeniferbarragan2@gmail.com"/>
    <n v="161819889"/>
    <n v="1239978"/>
    <n v="1021998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28705"/>
    <n v="3528705"/>
    <s v="M"/>
    <s v="NICOLAS"/>
    <n v="0"/>
    <s v="GOMEZ"/>
    <s v="DUQUE"/>
    <d v="1956-12-04T00:00:00"/>
    <s v="KIK993"/>
    <n v="5440"/>
    <s v="MARINILLA"/>
    <n v="5"/>
    <s v="ANTIOQUIA"/>
    <m/>
    <n v="3128213225"/>
    <n v="3104228063"/>
    <m/>
    <m/>
    <m/>
    <s v="03/10/2025"/>
    <n v="10"/>
    <n v="3"/>
    <n v="2012"/>
    <s v="LUV DMAX [2] MT 3000CC 4X4 TD 2AB"/>
    <n v="148275"/>
    <s v="8LBETF3E6C0125662"/>
    <n v="1621088"/>
    <s v="CHEVROLET"/>
    <s v="CHEVROLET LUV "/>
    <n v="4.8473822897800771E-2"/>
    <n v="77300000"/>
    <s v="SURAMERICANA"/>
    <s v="PICKUP DOBLE CABINA"/>
    <s v="PARTICULAR"/>
    <s v="nicolasgomezduque705@gmail.com"/>
    <n v="29931601"/>
    <n v="3747026.51"/>
    <n v="3128761.77"/>
    <m/>
    <m/>
    <m/>
    <s v=""/>
    <s v=""/>
    <s v=""/>
    <m/>
    <m/>
    <m/>
    <n v="30048409"/>
    <n v="5345972.7300000004"/>
    <n v="4472414.0599999996"/>
    <m/>
    <m/>
    <m/>
    <m/>
    <m/>
    <m/>
    <m/>
    <m/>
    <m/>
    <x v="0"/>
    <s v="COS"/>
  </r>
  <r>
    <n v="1020837592"/>
    <n v="1020837592"/>
    <s v="M"/>
    <s v="MATEO"/>
    <s v="SANTIAGO"/>
    <s v="VASQUEZ"/>
    <s v="CASTRO"/>
    <d v="1998-12-11T00:00:00"/>
    <s v="NLS373"/>
    <n v="0"/>
    <s v="BOGOTA"/>
    <n v="25"/>
    <s v="BOGOTA"/>
    <m/>
    <n v="3145745741"/>
    <n v="3195741331"/>
    <m/>
    <m/>
    <m/>
    <s v="03/10/2025"/>
    <n v="10"/>
    <n v="3"/>
    <n v="2025"/>
    <s v="KWID [FL] INTENS MT 1000CC 12V 4AB AB"/>
    <s v="B4DA426Q070568"/>
    <s v="93YRBB000SJ021232"/>
    <n v="8001215"/>
    <s v="RENAULT"/>
    <s v="RENAULT KWID "/>
    <n v="3.7388454509018031E-2"/>
    <n v="49900000"/>
    <s v="MAPFRE"/>
    <s v="AUTOMOVIL"/>
    <s v="PARTICULAR"/>
    <s v="mateosantiago063@gmail.com"/>
    <n v="29972427"/>
    <n v="1865683.88"/>
    <n v="1547801.58"/>
    <m/>
    <m/>
    <m/>
    <n v="30012201"/>
    <n v="2660646.73"/>
    <n v="2215837.59"/>
    <m/>
    <m/>
    <m/>
    <s v=""/>
    <s v=""/>
    <s v=""/>
    <m/>
    <m/>
    <m/>
    <m/>
    <m/>
    <m/>
    <m/>
    <m/>
    <m/>
    <x v="0"/>
    <s v="COS"/>
  </r>
  <r>
    <n v="52990303"/>
    <n v="52990303"/>
    <s v="F"/>
    <s v="LILIANA"/>
    <s v="MARIA"/>
    <s v="CABRERA"/>
    <s v="RUBIO"/>
    <d v="1983-02-05T00:00:00"/>
    <s v="IFP700"/>
    <n v="0"/>
    <s v="BOGOTA"/>
    <n v="25"/>
    <s v="BOGOTA"/>
    <m/>
    <n v="3057059218"/>
    <n v="3118365510"/>
    <m/>
    <m/>
    <m/>
    <s v="31/10/2025"/>
    <n v="10"/>
    <n v="31"/>
    <n v="2016"/>
    <s v="SANDERO [FL] GT LINE MT 1600CC 16V"/>
    <s v="F710Q180528"/>
    <s v="9FBBSRADDGM752813"/>
    <n v="8001157"/>
    <s v="RENAULT"/>
    <s v="RENAULT SANDERO "/>
    <n v="3.4416051136363639E-2"/>
    <n v="35200000"/>
    <s v="BOLIVAR"/>
    <s v="AUTOMOVIL"/>
    <s v="PARTICULAR"/>
    <n v="0"/>
    <n v="161810775"/>
    <n v="1211445"/>
    <n v="998020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615166"/>
    <n v="16615166"/>
    <s v="M"/>
    <s v="RODRIGO"/>
    <n v="0"/>
    <s v="MADRIÃ‘AN"/>
    <s v="GUERRERO"/>
    <d v="1956-01-16T00:00:00"/>
    <s v="GST854"/>
    <n v="76001"/>
    <s v="CALI"/>
    <n v="76"/>
    <s v="VALLE DEL CAUCA"/>
    <m/>
    <n v="3206962500"/>
    <n v="3204095086"/>
    <m/>
    <m/>
    <m/>
    <s v="02/10/2026"/>
    <n v="10"/>
    <n v="2"/>
    <n v="2020"/>
    <s v="DMAX [3] [FL] 2.5L MT 2500CC 4X4 T"/>
    <s v="TW4507"/>
    <s v="8LBETF2W4L0000346"/>
    <n v="1620134"/>
    <s v="CHEVROLET"/>
    <s v="CHEVROLET DMAX "/>
    <n v="3.8516078431372551E-2"/>
    <n v="102000000"/>
    <s v="BOLIVAR"/>
    <s v="PICKUPSENCILLA"/>
    <s v="PARTICULAR"/>
    <s v="sogudu@yahoo.es"/>
    <n v="161900535"/>
    <n v="3928640"/>
    <n v="3281378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86932"/>
    <n v="10286932"/>
    <s v="M"/>
    <s v="JUAN"/>
    <s v="CARLOS"/>
    <s v="JIMENEZ"/>
    <s v="MEZA"/>
    <d v="1969-12-14T00:00:00"/>
    <s v="EPW001"/>
    <n v="5001"/>
    <s v="MEDELLIN"/>
    <n v="5"/>
    <s v="ANTIOQUIA"/>
    <m/>
    <n v="3006034124"/>
    <n v="0"/>
    <m/>
    <m/>
    <m/>
    <s v="22/10/2025"/>
    <n v="10"/>
    <n v="22"/>
    <n v="2019"/>
    <s v="CERATO PRO [2] ZENITH TP 1600CC 4P 2A"/>
    <s v="G4FGHW530100"/>
    <s v="3KPFN411BKE275735"/>
    <n v="4601234"/>
    <s v="KIA"/>
    <s v="KIA CERATO "/>
    <n v="4.4293496732026143E-2"/>
    <n v="61200000"/>
    <s v="HDI SEGUROS"/>
    <s v="AUTOMOVIL"/>
    <s v="PARTICULAR"/>
    <n v="0"/>
    <n v="161813994"/>
    <n v="2710762"/>
    <n v="2257951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2396580"/>
    <n v="1122396580"/>
    <s v="F"/>
    <s v="ZELA"/>
    <s v="YOLETH DEL ROSARIO"/>
    <s v="CUELLO"/>
    <s v="GOMEZ"/>
    <d v="1986-03-20T00:00:00"/>
    <s v="KSL882"/>
    <n v="44430"/>
    <s v="MAICAO"/>
    <n v="44"/>
    <s v="LA GUAJIRA"/>
    <m/>
    <n v="3004894025"/>
    <n v="0"/>
    <m/>
    <m/>
    <m/>
    <s v="27/10/2025"/>
    <n v="10"/>
    <n v="27"/>
    <n v="2023"/>
    <s v="CX5 [2] [FL] GRAND TOURING TP 2500CC 6AB R"/>
    <s v="PY21980538"/>
    <s v="JM7KF2WLAP0791256"/>
    <n v="5606107"/>
    <s v="MAZDA"/>
    <s v="MAZDA CX5 "/>
    <n v="2.922224306076519E-2"/>
    <n v="133300000"/>
    <s v="HDI-LIBERTY"/>
    <s v="CAMIONETAPASAJ"/>
    <s v="PARTICULAR"/>
    <s v="Zelacuello@hotmail.com"/>
    <n v="161901788"/>
    <n v="3895325"/>
    <n v="3253382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86140"/>
    <n v="10086140"/>
    <s v="M"/>
    <s v="WALTER"/>
    <n v="0"/>
    <s v="GARCIA"/>
    <s v="MONTOYA"/>
    <d v="1955-12-14T00:00:00"/>
    <s v="LXV294"/>
    <n v="66001"/>
    <s v="PEREIRA"/>
    <n v="66"/>
    <s v="RISARALDA"/>
    <m/>
    <n v="3216385071"/>
    <n v="3154964325"/>
    <m/>
    <m/>
    <m/>
    <s v="04/10/2025"/>
    <n v="10"/>
    <n v="4"/>
    <n v="2023"/>
    <s v="ESCAPE [4] PLATINUM FHEV AT 2500CC CT 4X"/>
    <s v="PUA74200"/>
    <s v="1FMCU9JZ0PUA74200"/>
    <n v="3006155"/>
    <s v="FORD"/>
    <s v="FORD ESCAPE "/>
    <n v="2.0254559366754618E-2"/>
    <n v="189500000"/>
    <s v="SURAMERICANA"/>
    <s v="CAMIONETAPASAJ"/>
    <s v="PARTICULAR"/>
    <s v="gerencia@sumilec.com"/>
    <n v="161842768"/>
    <n v="3838239"/>
    <n v="3205410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48567"/>
    <n v="79648567"/>
    <s v="M"/>
    <s v="MIGUEL"/>
    <s v="ANDRES"/>
    <s v="NORATO"/>
    <s v="DUQUE"/>
    <d v="1975-03-28T00:00:00"/>
    <s v="EDZ493"/>
    <n v="0"/>
    <s v="BOGOTA"/>
    <n v="25"/>
    <s v="BOGOTA"/>
    <m/>
    <n v="3112857509"/>
    <n v="3102297689"/>
    <m/>
    <m/>
    <m/>
    <s v="02/10/2025"/>
    <n v="10"/>
    <n v="2"/>
    <n v="2018"/>
    <s v="ESCAPE [3] [FL] TITANIUM TP 2000CC 4X4"/>
    <s v="J1C59543"/>
    <s v="WF0CP6B90J1C59543"/>
    <n v="3008059"/>
    <s v="FORD"/>
    <s v="FORD ESCAPE "/>
    <n v="2.2233819628647216E-2"/>
    <n v="75400000"/>
    <s v="SURAMERICANA"/>
    <s v="CAMPERO"/>
    <s v="PARTICULAR"/>
    <s v="miguelandresnorato@gmail.com"/>
    <n v="161819004"/>
    <n v="1676430"/>
    <n v="1388764.69"/>
    <m/>
    <m/>
    <m/>
    <s v=""/>
    <s v=""/>
    <s v=""/>
    <m/>
    <m/>
    <m/>
    <s v=""/>
    <s v=""/>
    <s v=""/>
    <m/>
    <m/>
    <m/>
    <m/>
    <m/>
    <m/>
    <m/>
    <m/>
    <m/>
    <x v="1"/>
    <s v="COS"/>
  </r>
  <r>
    <n v="66778080"/>
    <n v="66778080"/>
    <s v="F"/>
    <s v="ANA"/>
    <s v="LUCIA"/>
    <s v="CHAVES"/>
    <s v="BUENAVENTURA"/>
    <d v="1976-01-31T00:00:00"/>
    <s v="HZR749"/>
    <n v="76001"/>
    <s v="CALI"/>
    <n v="76"/>
    <s v="VALLE DEL CAUCA"/>
    <m/>
    <n v="3113247173"/>
    <n v="0"/>
    <m/>
    <m/>
    <m/>
    <s v="23/10/2025"/>
    <n v="10"/>
    <n v="23"/>
    <n v="2014"/>
    <s v="KOLEOS [1][FL] DYNAMIQUE BOSE AT 2500CC 4X2 T"/>
    <s v="2TRA703P157920"/>
    <s v="VF1VY0CA2EC490677"/>
    <n v="8006038"/>
    <s v="RENAULT"/>
    <s v="RENAULT KOLEOS "/>
    <n v="2.9721787941787942E-2"/>
    <n v="48100000"/>
    <s v="HDI-LIBERTY"/>
    <s v="CAMIONETAPASAJ"/>
    <s v="PARTICULAR"/>
    <s v="analuchavesb@yahoo.com"/>
    <n v="161780212"/>
    <n v="1429618"/>
    <n v="1181359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166942"/>
    <n v="73166942"/>
    <s v="M"/>
    <s v="MICHEL"/>
    <s v="ALFREDO"/>
    <s v="CHALITA"/>
    <s v="ARENDS"/>
    <d v="1974-11-09T00:00:00"/>
    <s v="JRS287"/>
    <n v="0"/>
    <s v="CARTAGENA"/>
    <n v="13"/>
    <s v="BOLIVAR"/>
    <m/>
    <n v="3153597589"/>
    <n v="0"/>
    <m/>
    <m/>
    <m/>
    <s v="30/10/2025"/>
    <n v="10"/>
    <n v="30"/>
    <n v="2021"/>
    <s v="RAV4 [5] XLE HYBRID TP 2500CC 4X4 7"/>
    <s v="A25AR546163"/>
    <s v="JTMM6RFV7MD020087"/>
    <n v="9008235"/>
    <s v="TOYOTA"/>
    <s v="TOYOTA RAV4 "/>
    <n v="1.499562401263823E-2"/>
    <n v="189900000"/>
    <s v="SURAMERICANA"/>
    <s v="CAMPERO"/>
    <s v="PARTICULAR"/>
    <n v="0"/>
    <n v="161803977"/>
    <n v="2847669"/>
    <n v="2372999.21"/>
    <m/>
    <m/>
    <m/>
    <s v=""/>
    <s v=""/>
    <s v=""/>
    <m/>
    <m/>
    <m/>
    <s v=""/>
    <s v=""/>
    <s v=""/>
    <m/>
    <m/>
    <m/>
    <m/>
    <m/>
    <m/>
    <m/>
    <m/>
    <m/>
    <x v="2"/>
    <s v="COS"/>
  </r>
  <r>
    <n v="51882938"/>
    <n v="51882938"/>
    <s v="F"/>
    <s v="YANETH"/>
    <s v="CONSUELO"/>
    <s v="TORRES"/>
    <s v="CUBIDES"/>
    <d v="1967-08-19T00:00:00"/>
    <s v="LMR092"/>
    <n v="0"/>
    <s v="BOGOTA"/>
    <n v="25"/>
    <s v="BOGOTA"/>
    <m/>
    <n v="3208841818"/>
    <n v="0"/>
    <m/>
    <m/>
    <m/>
    <s v="03/10/2025"/>
    <n v="10"/>
    <n v="3"/>
    <n v="2022"/>
    <s v="RAV4 [5] LIMITED HYBRID TP 2500CC 4X4 7"/>
    <s v="A25AR907017"/>
    <s v="JTMD6RFV4ND067210"/>
    <n v="9008236"/>
    <s v="TOYOTA"/>
    <s v="TOYOTA RAV4 "/>
    <n v="2.0180352112676055E-2"/>
    <n v="184600000"/>
    <s v="ALLIANZ"/>
    <s v="CAMPERO"/>
    <s v="PARTICULAR"/>
    <n v="0"/>
    <n v="161898241"/>
    <n v="3725293"/>
    <n v="3110498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4377113"/>
    <n v="74377113"/>
    <s v="M"/>
    <s v="CESAR"/>
    <s v="URIEL"/>
    <s v="VILLAMIZAR"/>
    <s v="GELVEZ"/>
    <d v="1981-10-07T00:00:00"/>
    <s v="KEU281"/>
    <n v="5266"/>
    <s v="ENVIGADO"/>
    <n v="5"/>
    <s v="ANTIOQUIA"/>
    <m/>
    <n v="3185157237"/>
    <n v="3125787858"/>
    <m/>
    <m/>
    <m/>
    <s v="09/10/2025"/>
    <n v="10"/>
    <n v="9"/>
    <n v="2018"/>
    <s v="VITARA GL MT 1600CC 2AB A"/>
    <s v="M16A2155598"/>
    <s v="TSMYD21S1JM368525"/>
    <n v="8806019"/>
    <s v="SUZUKI"/>
    <s v="SUZUKI VITARA "/>
    <n v="2.5081243862520457E-2"/>
    <n v="61100000"/>
    <s v="HDI-LIBERTY"/>
    <s v="CAMIONETAPASAJ"/>
    <s v="PARTICULAR"/>
    <s v="urvill@gmail.com"/>
    <n v="161815241"/>
    <n v="1532464"/>
    <n v="1267784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0328158"/>
    <n v="40328158"/>
    <s v="F"/>
    <s v="DEYANIRA"/>
    <n v="0"/>
    <s v="ORJUELA"/>
    <s v="ALDANA"/>
    <d v="1983-11-29T00:00:00"/>
    <s v="LIL905"/>
    <n v="50001"/>
    <s v="VILLAVICENCIO"/>
    <n v="50"/>
    <s v="META"/>
    <m/>
    <n v="3214532939"/>
    <n v="0"/>
    <m/>
    <m/>
    <m/>
    <s v="11/10/2025"/>
    <n v="10"/>
    <n v="11"/>
    <n v="2023"/>
    <s v="STEPWAY [2] [FL] INTENS MT 1600CC 16V AA 4AB"/>
    <s v="J759Q161525"/>
    <s v="9FB5SR0EGPM433855"/>
    <n v="8001210"/>
    <s v="RENAULT"/>
    <s v="RENAULT STEPWAY "/>
    <n v="2.9923516716417912E-2"/>
    <n v="67000000"/>
    <s v="ALLIANZ"/>
    <s v="AUTOMOVIL"/>
    <s v="PARTICULAR"/>
    <n v="0"/>
    <n v="29928549"/>
    <n v="2004875.62"/>
    <n v="1664769.43"/>
    <m/>
    <m/>
    <m/>
    <n v="29993755"/>
    <n v="2041359.87"/>
    <n v="1695428.46"/>
    <m/>
    <m/>
    <m/>
    <s v=""/>
    <s v=""/>
    <s v=""/>
    <m/>
    <m/>
    <m/>
    <m/>
    <m/>
    <m/>
    <m/>
    <m/>
    <m/>
    <x v="0"/>
    <s v="COS"/>
  </r>
  <r>
    <n v="19365818"/>
    <n v="19365818"/>
    <s v="M"/>
    <s v="EDUARDO"/>
    <s v="ALEJANDRO"/>
    <s v="ORJUELA"/>
    <s v="RODRIGUEZ"/>
    <d v="1958-09-02T00:00:00"/>
    <s v="ZZO224"/>
    <n v="0"/>
    <s v="BOGOTA"/>
    <n v="25"/>
    <s v="BOGOTA"/>
    <m/>
    <n v="3102180028"/>
    <n v="0"/>
    <m/>
    <m/>
    <m/>
    <s v="20/10/2025"/>
    <n v="10"/>
    <n v="20"/>
    <n v="2014"/>
    <s v="E 200 [W212] [FL] CGI TP 2000CC T"/>
    <n v="492030127169"/>
    <s v="WDD2120341A931172"/>
    <n v="5801269"/>
    <s v="MERCEDES BENZ"/>
    <s v="MERCEDES BENZ E "/>
    <n v="1.9204269406392693E-2"/>
    <n v="87600000"/>
    <s v="HDI-LIBERTY"/>
    <s v="AUTOMOVIL"/>
    <s v="PARTICULAR"/>
    <s v="edorjuela@gmail.com"/>
    <n v="161910422"/>
    <n v="1682294"/>
    <n v="1393692.7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01936"/>
    <n v="19401936"/>
    <s v="M"/>
    <s v="CARLOS"/>
    <s v="ALBERTO"/>
    <s v="RODRIGUEZ"/>
    <s v="MEDINA"/>
    <d v="1955-03-04T00:00:00"/>
    <s v="FKM819"/>
    <n v="0"/>
    <s v="BOGOTA"/>
    <n v="25"/>
    <s v="BOGOTA"/>
    <m/>
    <n v="3112025190"/>
    <n v="0"/>
    <m/>
    <m/>
    <m/>
    <s v="21/10/2025"/>
    <n v="10"/>
    <n v="21"/>
    <n v="2022"/>
    <s v="DUSTER OROCH INTENS MT 2000CC 4X4 2"/>
    <s v="F4RE410C282359"/>
    <s v="XX"/>
    <n v="8021006"/>
    <s v="RENAULT"/>
    <s v="RENAULT DUSTER "/>
    <n v="1.6766112565445027E-2"/>
    <n v="76400000"/>
    <s v="EQUIDAD"/>
    <s v="PICKUPDOBLECAB"/>
    <s v="PARTICULAR"/>
    <s v="facturaciondepositobogota@hotmail.com"/>
    <n v="161907690"/>
    <n v="1280931"/>
    <n v="1056412.8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24827904"/>
    <n v="24827904"/>
    <s v="F"/>
    <s v="CLAUDIA"/>
    <s v="JANET"/>
    <s v="PATIÃ‘O"/>
    <s v="ALBINO"/>
    <d v="1978-08-15T00:00:00"/>
    <s v="LPV853"/>
    <n v="17001"/>
    <s v="MANIZALES"/>
    <n v="17"/>
    <s v="CALDAS"/>
    <m/>
    <n v="3044700308"/>
    <n v="0"/>
    <m/>
    <m/>
    <m/>
    <s v="02/10/2026"/>
    <n v="10"/>
    <n v="2"/>
    <n v="2025"/>
    <s v="3008 [2] [FL] GT TP 1600CC T CT"/>
    <s v="VF3M45GYWSS000829"/>
    <s v="VF3M45GYWSS000829"/>
    <n v="6806060"/>
    <s v="PEUGEOT"/>
    <s v="PEUGEOT 3008 "/>
    <n v="3.2393560245064672E-2"/>
    <n v="146900000"/>
    <s v="MAPFRE"/>
    <s v="CAMIONETAPASAJ"/>
    <s v="PARTICULAR"/>
    <s v="paulaandreadl@hotmail.com"/>
    <n v="161902741"/>
    <n v="4758614"/>
    <n v="3978835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7478485"/>
    <n v="1047478485"/>
    <s v="M"/>
    <s v="MARLON"/>
    <s v="SAMIR"/>
    <s v="DOMINGUEZ"/>
    <s v="GONZALEZ"/>
    <d v="1995-03-25T00:00:00"/>
    <s v="JVN768"/>
    <n v="0"/>
    <s v="BOGOTA"/>
    <n v="25"/>
    <s v="BOGOTA"/>
    <m/>
    <n v="3045360443"/>
    <n v="0"/>
    <m/>
    <m/>
    <m/>
    <s v="02/10/2026"/>
    <n v="10"/>
    <n v="2"/>
    <n v="2021"/>
    <s v="COROLLA [12] [F SE-G HYBRID TP 1800CC 7AB A"/>
    <s v="2ZR2J05366"/>
    <s v="9BRBZ3BE6M4015036"/>
    <n v="9001146"/>
    <s v="TOYOTA"/>
    <s v="TOYOTA COROLLA "/>
    <n v="2.4559179646936657E-2"/>
    <n v="96300000"/>
    <s v="MAPFRE"/>
    <s v="AUTOMOVIL"/>
    <s v="PARTICULAR"/>
    <s v="mdomin3@gmail.com"/>
    <n v="161836137"/>
    <n v="2365049"/>
    <n v="1967436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69657"/>
    <n v="51869657"/>
    <s v="F"/>
    <s v="CLAUDIA"/>
    <s v="YARITH"/>
    <s v="ROBLES"/>
    <s v="MUNEVAR"/>
    <d v="1967-04-18T00:00:00"/>
    <s v="JMS926"/>
    <n v="0"/>
    <s v="CHIA"/>
    <n v="25"/>
    <s v="CUNDINAMARCA"/>
    <m/>
    <n v="3133887231"/>
    <n v="0"/>
    <m/>
    <m/>
    <m/>
    <s v="29/10/2025"/>
    <n v="10"/>
    <n v="29"/>
    <n v="2021"/>
    <s v="CAPTUR INTENS TP 2000CC"/>
    <s v="F4RE412C196701"/>
    <s v="93YRHACA4MJ545712"/>
    <n v="8006056"/>
    <s v="RENAULT"/>
    <s v="RENAULT CAPTUR "/>
    <n v="1.779076010854817E-2"/>
    <n v="73700000"/>
    <s v="HDI-LIBERTY"/>
    <s v="CAMIONETA PASAJEROS"/>
    <s v="PARTICULAR"/>
    <s v="claomunevar@hotmail.com"/>
    <n v="29925937"/>
    <n v="1311179.02"/>
    <n v="1081831.1100000001"/>
    <m/>
    <m/>
    <m/>
    <s v=""/>
    <s v=""/>
    <s v=""/>
    <m/>
    <m/>
    <m/>
    <n v="30038141"/>
    <n v="1316900.68"/>
    <n v="1086639.23"/>
    <m/>
    <m/>
    <m/>
    <m/>
    <m/>
    <m/>
    <m/>
    <m/>
    <m/>
    <x v="1"/>
    <s v="COS"/>
  </r>
  <r>
    <n v="52540354"/>
    <n v="52540354"/>
    <s v="F"/>
    <s v="SANDRA"/>
    <s v="XIMENA"/>
    <s v="ROMERO"/>
    <s v="ROA"/>
    <d v="1979-12-15T00:00:00"/>
    <s v="JYK217"/>
    <n v="0"/>
    <s v="BOGOTA"/>
    <n v="25"/>
    <s v="BOGOTA"/>
    <m/>
    <n v="3022555857"/>
    <n v="3165344895"/>
    <m/>
    <m/>
    <m/>
    <s v="28/10/2025"/>
    <n v="10"/>
    <n v="28"/>
    <n v="2021"/>
    <s v="ESCAPE [4] SE TP 2000CC 4X2"/>
    <s v="MUA89922"/>
    <s v="1FMCU0BZ6MUA89922"/>
    <n v="3006150"/>
    <s v="FORD"/>
    <s v="FORD ESCAPE "/>
    <n v="1.9123433155080215E-2"/>
    <n v="93500000"/>
    <s v="MAPFRE"/>
    <s v="CAMIONETAPASAJ"/>
    <s v="PARTICULAR"/>
    <s v="ximerome@gmail.com"/>
    <n v="161858507"/>
    <n v="1788041"/>
    <n v="1482555.2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127763"/>
    <n v="79127763"/>
    <s v="M"/>
    <s v="RICARDO"/>
    <s v="ALIRIO"/>
    <s v="GARCIA"/>
    <s v="QUEVEDO"/>
    <d v="1962-05-31T00:00:00"/>
    <s v="NKY000"/>
    <n v="0"/>
    <s v="BOGOTA"/>
    <n v="25"/>
    <s v="BOGOTA"/>
    <m/>
    <n v="3167445649"/>
    <n v="0"/>
    <m/>
    <m/>
    <m/>
    <s v="28/10/2025"/>
    <n v="10"/>
    <n v="28"/>
    <n v="2025"/>
    <s v="CX30 GRAND TOURING HYBRID TP 2000CC 7AB R18 TC"/>
    <s v="PE40803151"/>
    <s v="3MVDM2W7ASL306794"/>
    <n v="5606111"/>
    <s v="MAZDA"/>
    <s v="MAZDA CX30 "/>
    <n v="1.6505494745484402E-2"/>
    <n v="121800000"/>
    <s v="BOLIVAR"/>
    <s v="CAMIONETA PASAJEROS"/>
    <s v="PARTICULAR"/>
    <s v="ricardogq31@yahoo.com"/>
    <n v="29931534"/>
    <n v="2010369.26"/>
    <n v="1669385.93"/>
    <m/>
    <m/>
    <m/>
    <s v=""/>
    <s v=""/>
    <s v=""/>
    <m/>
    <m/>
    <m/>
    <n v="30048519"/>
    <n v="8195685.0199999996"/>
    <n v="6867130.2699999996"/>
    <m/>
    <m/>
    <m/>
    <m/>
    <m/>
    <m/>
    <m/>
    <m/>
    <m/>
    <x v="3"/>
    <s v="COS"/>
  </r>
  <r>
    <n v="1116234888"/>
    <n v="1116234888"/>
    <s v="F"/>
    <s v="KAROL"/>
    <s v="YASMID"/>
    <s v="MUÃ‘OZ"/>
    <s v="CASTAÃ‘O"/>
    <d v="1986-10-06T00:00:00"/>
    <s v="IGR596"/>
    <n v="0"/>
    <s v="TULUA"/>
    <n v="76"/>
    <s v="VALLE DEL CAUCA"/>
    <m/>
    <n v="3113315921"/>
    <n v="3206539923"/>
    <m/>
    <m/>
    <m/>
    <s v="10/10/2025"/>
    <n v="10"/>
    <n v="10"/>
    <n v="2017"/>
    <s v="STEPWAY [2] EXPRESSION / ZEN MT 1600CC AA 16V 2AB"/>
    <s v="2842Q049505"/>
    <s v="9FB5SRC9GHM369702"/>
    <n v="8001176"/>
    <s v="RENAULT"/>
    <s v="RENAULT STEPWAY "/>
    <n v="4.0122740294840295E-2"/>
    <n v="40700000"/>
    <s v="MAPFRE"/>
    <s v="AUTOMOVIL"/>
    <s v="PARTICULAR"/>
    <s v="Karolmunoz9644@gmail.com"/>
    <n v="29928213"/>
    <n v="1632995.53"/>
    <n v="1352265.15"/>
    <m/>
    <m/>
    <m/>
    <n v="29993419"/>
    <n v="1750973.82"/>
    <n v="1451406.57"/>
    <m/>
    <m/>
    <m/>
    <s v=""/>
    <s v=""/>
    <s v=""/>
    <m/>
    <m/>
    <m/>
    <m/>
    <m/>
    <m/>
    <m/>
    <m/>
    <m/>
    <x v="0"/>
    <s v="COS"/>
  </r>
  <r>
    <n v="79729455"/>
    <n v="79729455"/>
    <s v="M"/>
    <s v="JHON"/>
    <s v="EDWIN"/>
    <s v="YATE"/>
    <n v="0"/>
    <d v="1976-06-28T00:00:00"/>
    <s v="GAV802"/>
    <n v="0"/>
    <s v="IBAGUE"/>
    <n v="73"/>
    <s v="TOLIMA"/>
    <m/>
    <n v="3184037606"/>
    <n v="0"/>
    <m/>
    <m/>
    <m/>
    <s v="10/10/2025"/>
    <n v="10"/>
    <n v="10"/>
    <n v="2020"/>
    <s v="VITARA GL MT 1600CC 2AB ABS 4X"/>
    <s v="M16A2298985"/>
    <s v="TSMYD21S6LM684571"/>
    <n v="8806019"/>
    <s v="SUZUKI"/>
    <s v="SUZUKI VITARA "/>
    <n v="2.2351581167883213E-2"/>
    <n v="68500000"/>
    <s v="HDI-LIBERTY"/>
    <s v="CAMIONETA PASAJEROS"/>
    <s v="PARTICULAR"/>
    <n v="0"/>
    <n v="29968707"/>
    <n v="1531083.31"/>
    <n v="1266624.6299999999"/>
    <m/>
    <m/>
    <m/>
    <n v="30008487"/>
    <n v="2215257.15"/>
    <n v="1841560.63"/>
    <m/>
    <m/>
    <m/>
    <s v=""/>
    <s v=""/>
    <s v=""/>
    <m/>
    <m/>
    <m/>
    <m/>
    <m/>
    <m/>
    <m/>
    <m/>
    <m/>
    <x v="1"/>
    <s v="COS"/>
  </r>
  <r>
    <n v="17084445"/>
    <n v="17084445"/>
    <s v="M"/>
    <s v="ARNULFO"/>
    <n v="0"/>
    <s v="PINEDA"/>
    <s v="CHACON"/>
    <d v="1943-08-03T00:00:00"/>
    <s v="MRZ720"/>
    <n v="0"/>
    <s v="BOGOTA"/>
    <n v="25"/>
    <s v="BOGOTA"/>
    <m/>
    <n v="3148320178"/>
    <n v="3188371040"/>
    <m/>
    <m/>
    <m/>
    <s v="05/10/2025"/>
    <n v="10"/>
    <n v="5"/>
    <n v="2012"/>
    <s v="CAPTIVA SPORT AT 2400CC 5P 4X"/>
    <s v="CCS635278"/>
    <s v="3GNAL7EK3CS635278"/>
    <n v="1606211"/>
    <s v="CHEVROLET"/>
    <s v="CHEVROLET CAPTIVA "/>
    <n v="4.1272248322147653E-2"/>
    <n v="29800000"/>
    <s v="HDI-LIBERTY"/>
    <s v="CAMIONETAPASAJ"/>
    <s v="PARTICULAR"/>
    <s v="ARNULFO_PINEDA@YAHOO.CA"/>
    <n v="161934096"/>
    <n v="1229913"/>
    <n v="1013540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766584"/>
    <n v="1053766584"/>
    <s v="F"/>
    <s v="DIANA"/>
    <s v="IVONNE"/>
    <s v="MARIN"/>
    <s v="ZARATE"/>
    <d v="1986-01-15T00:00:00"/>
    <s v="FQN838"/>
    <n v="0"/>
    <s v="VILLAMARIA"/>
    <n v="17"/>
    <s v="CALDAS"/>
    <m/>
    <n v="3157671261"/>
    <n v="0"/>
    <m/>
    <m/>
    <m/>
    <s v="31/10/2025"/>
    <n v="10"/>
    <n v="31"/>
    <n v="2020"/>
    <s v="CX5 [2] GRAND TOURING TP 2500CC 6AB R"/>
    <s v="PY31026909"/>
    <s v="JM7KF2WLAL0352126"/>
    <n v="5606090"/>
    <s v="MAZDA"/>
    <s v="MAZDA CX5 "/>
    <n v="2.6573986988847585E-2"/>
    <n v="107600000"/>
    <s v="SURAMERICANA"/>
    <s v="CAMIONETAPASAJ"/>
    <s v="PARTICULAR"/>
    <s v="diana_marinz@hotmail.com"/>
    <n v="161915139"/>
    <n v="2859361"/>
    <n v="2382824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87825"/>
    <n v="19387825"/>
    <s v="M"/>
    <s v="CARLOS"/>
    <s v="HERNANDO"/>
    <s v="RODRIGUEZ"/>
    <s v="CUBILLOS"/>
    <d v="1960-04-15T00:00:00"/>
    <s v="NVZ826"/>
    <n v="76001"/>
    <s v="CALI"/>
    <n v="76"/>
    <s v="VALLE DEL CAUCA"/>
    <m/>
    <n v="3216292857"/>
    <n v="3102488803"/>
    <m/>
    <m/>
    <m/>
    <s v="15/10/2025"/>
    <n v="10"/>
    <n v="15"/>
    <n v="2025"/>
    <s v="KARDIAN EVOLUTION AT 1000CC 6AB 1"/>
    <s v="H5DE472Q004078"/>
    <s v="93YRJF002SJ047695"/>
    <n v="8006092"/>
    <s v="RENAULT"/>
    <s v="RENAULT KARDIAN "/>
    <n v="1.9264168115942032E-2"/>
    <n v="82800000"/>
    <s v="MAPFRE"/>
    <s v="CAMIONETA PASAJEROS"/>
    <s v="PARTICULAR"/>
    <s v="rodriguezcubillos@gmail.com"/>
    <n v="29954350"/>
    <n v="1595073.12"/>
    <n v="1320397.58"/>
    <m/>
    <m/>
    <m/>
    <s v=""/>
    <s v=""/>
    <s v=""/>
    <m/>
    <m/>
    <m/>
    <n v="30035138"/>
    <n v="1706197.46"/>
    <n v="1413779.38"/>
    <m/>
    <m/>
    <m/>
    <m/>
    <m/>
    <m/>
    <m/>
    <m/>
    <m/>
    <x v="1"/>
    <s v="COS"/>
  </r>
  <r>
    <n v="63546926"/>
    <n v="63546926"/>
    <s v="F"/>
    <s v="XIOMARA"/>
    <n v="0"/>
    <s v="SANTAMARIA"/>
    <s v="GARCIA"/>
    <d v="1984-01-28T00:00:00"/>
    <s v="JTV564"/>
    <n v="68081"/>
    <s v="BARRANCABERMEJA"/>
    <n v="68"/>
    <s v="SANTANDER"/>
    <m/>
    <n v="3012082787"/>
    <n v="0"/>
    <m/>
    <m/>
    <m/>
    <s v="13/10/2025"/>
    <n v="10"/>
    <n v="13"/>
    <n v="2021"/>
    <s v="T-CROSS TRENDLINE TP 1000CC T 6AB ABS"/>
    <s v="DHS337263"/>
    <s v="9BWBH6BFXM4091515"/>
    <n v="9206084"/>
    <s v="VOLKSWAGEN"/>
    <s v="VOLKSWAGEN T-CROSS "/>
    <n v="2.044500378787879E-2"/>
    <n v="79200000"/>
    <s v="ALLIANZ"/>
    <s v="CAMIONETA PASAJEROS"/>
    <s v="PARTICULAR"/>
    <s v="xiossa_sel@hotmail.com"/>
    <n v="29940423"/>
    <n v="1619244.3"/>
    <n v="1340709.5"/>
    <m/>
    <m/>
    <m/>
    <s v=""/>
    <s v=""/>
    <s v=""/>
    <m/>
    <m/>
    <m/>
    <n v="30053047"/>
    <n v="2617330.3199999998"/>
    <n v="2179437.2400000002"/>
    <m/>
    <m/>
    <m/>
    <m/>
    <m/>
    <m/>
    <m/>
    <m/>
    <m/>
    <x v="1"/>
    <s v="COS"/>
  </r>
  <r>
    <n v="52998867"/>
    <n v="52998867"/>
    <s v="F"/>
    <s v="ALEXANDRA"/>
    <n v="0"/>
    <s v="AMAYA"/>
    <s v="SANCHEZ"/>
    <d v="1984-11-03T00:00:00"/>
    <s v="LRV418"/>
    <n v="5001"/>
    <s v="MEDELLIN"/>
    <n v="5"/>
    <s v="ANTIOQUIA"/>
    <m/>
    <n v="3182800895"/>
    <n v="0"/>
    <m/>
    <m/>
    <m/>
    <s v="18/10/2025"/>
    <n v="10"/>
    <n v="18"/>
    <n v="2023"/>
    <s v="3 [4] GRAND TOURING M TP 2000CC 7AB C"/>
    <s v="PE40753634"/>
    <s v="3MZBP2S7APM200871"/>
    <n v="5601202"/>
    <s v="MAZDA"/>
    <s v="MAZDA 3 "/>
    <n v="4.3911391705069122E-2"/>
    <n v="108500000"/>
    <s v="HDI-LIBERTY"/>
    <s v="AUTOMOVIL"/>
    <s v="PARTICULAR"/>
    <s v="alexandres15@hotmail.com"/>
    <n v="161918657"/>
    <n v="4764386"/>
    <n v="3983685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194570"/>
    <n v="73194570"/>
    <s v="M"/>
    <s v="ANDRES"/>
    <s v="MAURICIO"/>
    <s v="SÃNCHEZ"/>
    <s v="HOYOS"/>
    <d v="1982-12-15T00:00:00"/>
    <s v="NTX003"/>
    <n v="0"/>
    <s v="CARTAGENA"/>
    <n v="13"/>
    <s v="BOLIVAR"/>
    <m/>
    <n v="3142243580"/>
    <n v="0"/>
    <m/>
    <m/>
    <m/>
    <s v="03/10/2025"/>
    <n v="10"/>
    <n v="3"/>
    <n v="2024"/>
    <s v="FORTUNER [2] [F 2.4L SRV TP 2400CC TD 7A"/>
    <s v="2GD1597447"/>
    <s v="8AJAB3GS8R2934320"/>
    <n v="9006183"/>
    <s v="TOYOTA"/>
    <s v="TOYOTA FORTUNER "/>
    <n v="2.7381029002781089E-2"/>
    <n v="251700000"/>
    <s v="SURAMERICANA"/>
    <s v="CAMIONETAPASAJ"/>
    <s v="PARTICULAR"/>
    <s v="andresmauriciosanchezhoyos@gmail.com"/>
    <n v="161801650"/>
    <n v="6891805"/>
    <n v="5771432.76999999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876464"/>
    <n v="80876464"/>
    <s v="M"/>
    <s v="LEONARDO"/>
    <s v="ERASMO"/>
    <s v="PULGARIN"/>
    <s v="VILLEGAS"/>
    <d v="1985-11-14T00:00:00"/>
    <s v="DZX217"/>
    <n v="0"/>
    <s v="CHIA"/>
    <n v="25"/>
    <s v="CUNDINAMARCA"/>
    <m/>
    <n v="3204850182"/>
    <n v="3115141119"/>
    <m/>
    <m/>
    <m/>
    <s v="09/10/2025"/>
    <n v="10"/>
    <n v="9"/>
    <n v="2018"/>
    <s v="TIGUAN [2] ALLSPACE HIGHLINE 2. TP 2000CC T CT TC R1"/>
    <s v="DGV001727"/>
    <s v="3VVJZ65N1JM022834"/>
    <n v="9206073"/>
    <s v="VOLKSWAGEN"/>
    <s v="VOLKSWAGEN TIGUAN "/>
    <n v="4.0220597941888619E-2"/>
    <n v="82600000"/>
    <s v="MAPFRE"/>
    <s v="CAMIONETA PASAJEROS"/>
    <s v="PARTICULAR"/>
    <s v="leonardopulgarin@gmail.com"/>
    <n v="29931259"/>
    <n v="3322221.39"/>
    <n v="2771782.68"/>
    <m/>
    <m/>
    <m/>
    <s v=""/>
    <s v=""/>
    <s v=""/>
    <m/>
    <m/>
    <m/>
    <n v="30048235"/>
    <n v="10943979.49"/>
    <n v="9176621.4199999999"/>
    <m/>
    <m/>
    <m/>
    <m/>
    <m/>
    <m/>
    <m/>
    <m/>
    <m/>
    <x v="0"/>
    <s v="COS"/>
  </r>
  <r>
    <n v="72175017"/>
    <n v="72175017"/>
    <s v="M"/>
    <s v="MIGUEL"/>
    <s v="ANGEL"/>
    <s v="ACOSTA"/>
    <s v="OSIO"/>
    <d v="1971-03-29T00:00:00"/>
    <s v="IXM213"/>
    <n v="0"/>
    <s v="BOGOTA"/>
    <n v="25"/>
    <s v="BOGOTA"/>
    <m/>
    <n v="3157605583"/>
    <n v="0"/>
    <m/>
    <m/>
    <m/>
    <s v="26/10/2025"/>
    <n v="10"/>
    <n v="26"/>
    <n v="2016"/>
    <s v="X3 [F25] xDrive28i TP 2000CC T CT"/>
    <s v="A2171280"/>
    <s v="WBAWX9108G0K09356"/>
    <n v="808036"/>
    <s v="BMW"/>
    <s v="BMW X3 "/>
    <n v="1.9972586750788644E-2"/>
    <n v="95100000"/>
    <s v="ALLIANZ"/>
    <s v="CAMPERO"/>
    <s v="PARTICULAR"/>
    <n v="0"/>
    <n v="161812400"/>
    <n v="1899393"/>
    <n v="1576128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876981"/>
    <n v="43876981"/>
    <s v="F"/>
    <s v="ANA"/>
    <s v="MARIA"/>
    <s v="ARROYAVE"/>
    <s v="MONTOYA"/>
    <d v="1981-11-22T00:00:00"/>
    <s v="UGN658"/>
    <n v="5001"/>
    <s v="MEDELLIN"/>
    <n v="5"/>
    <s v="ANTIOQUIA"/>
    <m/>
    <n v="3103443438"/>
    <n v="0"/>
    <m/>
    <m/>
    <m/>
    <s v="14/10/2026"/>
    <n v="10"/>
    <n v="14"/>
    <n v="2015"/>
    <s v="3 [3]  PRIME TP 2000CC 2AB"/>
    <s v="PE40261789"/>
    <s v="3MZBM4278FM105021"/>
    <n v="5601140"/>
    <s v="MAZDA"/>
    <s v="MAZDA 3 "/>
    <n v="4.7006736864406783E-2"/>
    <n v="47200000"/>
    <s v="BOLIVAR"/>
    <s v="AUTOMOVIL"/>
    <s v="PARTICULAR"/>
    <s v="anaarroyave91@gmail.com"/>
    <n v="29960125"/>
    <n v="2218717.98"/>
    <n v="1844468.89"/>
    <m/>
    <m/>
    <m/>
    <n v="29987623"/>
    <n v="4508671.1399999997"/>
    <n v="3768799.28"/>
    <m/>
    <m/>
    <m/>
    <s v=""/>
    <s v=""/>
    <s v=""/>
    <m/>
    <m/>
    <m/>
    <m/>
    <m/>
    <m/>
    <m/>
    <m/>
    <m/>
    <x v="0"/>
    <s v="COS"/>
  </r>
  <r>
    <n v="1047417822"/>
    <n v="1047417822"/>
    <s v="F"/>
    <s v="DIANA"/>
    <s v="CAROLINA"/>
    <s v="PINZON"/>
    <s v="CEDEÃ‘O"/>
    <d v="1989-04-19T00:00:00"/>
    <s v="JXM354"/>
    <n v="0"/>
    <s v="CARTAGENA"/>
    <n v="13"/>
    <s v="BOLIVAR"/>
    <m/>
    <n v="3172462663"/>
    <n v="3017346111"/>
    <m/>
    <m/>
    <m/>
    <s v="12/10/2026"/>
    <n v="10"/>
    <n v="12"/>
    <n v="2021"/>
    <s v="NIVUS HIGHLINE TP 1000CC T 6AB"/>
    <s v="DHS320082"/>
    <s v="9BWCH6CH2MP051464"/>
    <n v="9206083"/>
    <s v="VOLKSWAGEN"/>
    <s v="VOLKSWAGEN NIVUS "/>
    <n v="4.0931218543046356E-2"/>
    <n v="75500000"/>
    <s v="BOLIVAR"/>
    <s v="CAMIONETAPASAJ"/>
    <s v="PARTICULAR"/>
    <s v="d.pinzonc19@gmail.com"/>
    <n v="161806548"/>
    <n v="3090307"/>
    <n v="2576896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79013"/>
    <n v="41679013"/>
    <s v="F"/>
    <s v="MARIA"/>
    <s v="CARMENZA"/>
    <s v="MUÃ‘OZ"/>
    <s v="SOLIS"/>
    <d v="1958-05-12T00:00:00"/>
    <s v="IJS806"/>
    <n v="0"/>
    <s v="BOGOTA"/>
    <n v="25"/>
    <s v="BOGOTA"/>
    <m/>
    <n v="3108146770"/>
    <n v="0"/>
    <m/>
    <m/>
    <m/>
    <s v="27/10/2025"/>
    <n v="10"/>
    <n v="27"/>
    <n v="2015"/>
    <s v="CROSSFOX [2] [F 1.6L MT 1600CC 2AB A"/>
    <s v="CWS002435"/>
    <s v="9BWAL45Z7F4039038"/>
    <n v="9206065"/>
    <s v="VOLKSWAGEN"/>
    <s v="VOLKSWAGEN CROSSFOX "/>
    <n v="3.7755754189944132E-2"/>
    <n v="35800000"/>
    <s v="HDI-LIBERTY"/>
    <s v="CAMIONETAPASAJ"/>
    <s v="PARTICULAR"/>
    <s v="camusolis@hotmail.com"/>
    <n v="161906070"/>
    <n v="1351656"/>
    <n v="1115845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50912"/>
    <n v="80050912"/>
    <s v="M"/>
    <s v="JOSE"/>
    <s v="ELIDEIMAR"/>
    <s v="GUTIERREZ"/>
    <s v="GUTIERREZ"/>
    <d v="1980-07-14T00:00:00"/>
    <s v="LOZ706"/>
    <n v="0"/>
    <s v="BOGOTA"/>
    <n v="25"/>
    <s v="BOGOTA"/>
    <m/>
    <n v="3114450837"/>
    <n v="0"/>
    <m/>
    <m/>
    <m/>
    <s v="26/10/2025"/>
    <n v="10"/>
    <n v="26"/>
    <n v="2024"/>
    <s v="RIO VIBRANT [FL] TP 1400CC 4P R17"/>
    <s v="G4LCPE705867"/>
    <s v="3KPA341ABRE591765"/>
    <n v="4601305"/>
    <s v="KIA"/>
    <s v="KIA RIO "/>
    <n v="2.927610427586207E-2"/>
    <n v="72500000"/>
    <s v="HDI-LIBERTY"/>
    <s v="AUTOMOVIL"/>
    <s v="PARTICULAR"/>
    <s v="joseelideimar@gmai.com"/>
    <n v="29929781"/>
    <n v="2122517.56"/>
    <n v="1763628.2"/>
    <m/>
    <m/>
    <m/>
    <s v=""/>
    <s v=""/>
    <s v=""/>
    <m/>
    <m/>
    <m/>
    <n v="30046065"/>
    <n v="4042486.52"/>
    <n v="3377047.5"/>
    <m/>
    <m/>
    <m/>
    <m/>
    <m/>
    <m/>
    <m/>
    <m/>
    <m/>
    <x v="0"/>
    <s v="COS"/>
  </r>
  <r>
    <n v="29143293"/>
    <n v="29143293"/>
    <s v="F"/>
    <s v="YOLANDA"/>
    <n v="0"/>
    <s v="GONZALEZ"/>
    <s v="ARIAS"/>
    <d v="1964-06-24T00:00:00"/>
    <s v="JPR138"/>
    <n v="0"/>
    <s v="ANDALUCIA"/>
    <n v="76"/>
    <s v="VALLE DEL CAUCA"/>
    <m/>
    <n v="3117497473"/>
    <n v="3117199528"/>
    <m/>
    <m/>
    <m/>
    <s v="04/10/2025"/>
    <n v="10"/>
    <n v="4"/>
    <n v="2022"/>
    <s v="CX30 GRAND TOURING TP 2500CC 7AB R"/>
    <s v="PY40363137"/>
    <s v="3MVDM2WLANL115134"/>
    <n v="5606102"/>
    <s v="MAZDA"/>
    <s v="MAZDA CX30 "/>
    <n v="2.7941720321931589E-2"/>
    <n v="99400000"/>
    <s v="MAPFRE"/>
    <s v="CAMIONETAPASAJ"/>
    <s v="PARTICULAR"/>
    <n v="0"/>
    <n v="161779502"/>
    <n v="2777407"/>
    <n v="2313955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6781332"/>
    <n v="1036781332"/>
    <s v="F"/>
    <s v="AILIN"/>
    <s v="YULIETH"/>
    <s v="OSORIO"/>
    <s v="CARDONA"/>
    <d v="1992-01-05T00:00:00"/>
    <s v="FIS281"/>
    <n v="5400"/>
    <s v="LA UNION"/>
    <n v="5"/>
    <s v="ANTIOQUIA"/>
    <m/>
    <n v="3122523609"/>
    <n v="3212207244"/>
    <m/>
    <m/>
    <m/>
    <s v="29/10/2025"/>
    <n v="10"/>
    <n v="29"/>
    <n v="2020"/>
    <s v="SANDERO [2] AUTHENTIQUE / LIFE MT 1600CC 8V AA 2AB"/>
    <s v="A812UF34298"/>
    <s v="9FB5SREB4LM948160"/>
    <n v="8001188"/>
    <s v="RENAULT"/>
    <s v="RENAULT SANDERO "/>
    <n v="3.968444272076372E-2"/>
    <n v="41900000"/>
    <s v="MAPFRE"/>
    <s v="AUTOMOVIL"/>
    <s v="PARTICULAR"/>
    <n v="0"/>
    <n v="29977021"/>
    <n v="1662778.15"/>
    <n v="1377292.56"/>
    <m/>
    <m/>
    <m/>
    <n v="30016807"/>
    <n v="1636522.34"/>
    <n v="1355228.86"/>
    <m/>
    <m/>
    <m/>
    <s v=""/>
    <s v=""/>
    <s v=""/>
    <m/>
    <m/>
    <m/>
    <m/>
    <m/>
    <m/>
    <m/>
    <m/>
    <m/>
    <x v="0"/>
    <s v="COS"/>
  </r>
  <r>
    <n v="63355928"/>
    <n v="63355928"/>
    <s v="F"/>
    <s v="MARTHA"/>
    <s v="INDIRA"/>
    <s v="CASALETH"/>
    <n v="0"/>
    <d v="1986-12-24T00:00:00"/>
    <s v="FSO285"/>
    <n v="68001"/>
    <s v="BUCARAMANGA"/>
    <n v="68"/>
    <s v="SANTANDER"/>
    <m/>
    <n v="3212409893"/>
    <n v="3018533514"/>
    <m/>
    <m/>
    <m/>
    <s v="21/10/2025"/>
    <n v="10"/>
    <n v="21"/>
    <n v="2020"/>
    <s v="KICKS ADVANCE MT 1600CC R17"/>
    <s v="HR16825070T"/>
    <s v="3N8CP5HD1ZL606134"/>
    <n v="6406131"/>
    <s v="NISSAN"/>
    <s v="NISSAN KICKS "/>
    <n v="1.7671313269493845E-2"/>
    <n v="73100000"/>
    <s v="HDI SEGUROS"/>
    <s v="CAMIONETAPASAJ"/>
    <s v="PARTICULAR"/>
    <s v="indira_cassaleth@hotmail.com"/>
    <n v="161833159"/>
    <n v="1291773"/>
    <n v="1065523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85463"/>
    <n v="51785463"/>
    <s v="F"/>
    <s v="CLAUDIA"/>
    <s v="VIVIANA"/>
    <s v="CORREAL"/>
    <s v="ROA"/>
    <d v="1965-08-04T00:00:00"/>
    <s v="NCS687"/>
    <n v="73268"/>
    <s v="ESPINAL"/>
    <n v="73"/>
    <s v="TOLIMA"/>
    <m/>
    <n v="3108713752"/>
    <n v="0"/>
    <m/>
    <m/>
    <m/>
    <s v="05/10/2025"/>
    <n v="10"/>
    <n v="5"/>
    <n v="2012"/>
    <s v="CAPTIVA SPORT AT 2400CC 5P 4X2"/>
    <s v="CCS659560"/>
    <s v="3GNAL7EK6CS659560"/>
    <n v="1606211"/>
    <s v="CHEVROLET"/>
    <s v="CHEVROLET CAPTIVA "/>
    <n v="4.1318998993288586E-2"/>
    <n v="29800000"/>
    <s v="SURAMERICANA"/>
    <s v="CAMIONETA PASAJEROS"/>
    <s v="PARTICULAR"/>
    <s v="claudiacorreal@yahoo.es"/>
    <n v="29925551"/>
    <n v="1231306.17"/>
    <n v="1014711.07"/>
    <m/>
    <m/>
    <m/>
    <n v="29990759"/>
    <n v="1247267.8700000001"/>
    <n v="1028124.26"/>
    <m/>
    <m/>
    <m/>
    <s v=""/>
    <s v=""/>
    <s v=""/>
    <m/>
    <m/>
    <m/>
    <m/>
    <m/>
    <m/>
    <m/>
    <m/>
    <m/>
    <x v="0"/>
    <s v="COS"/>
  </r>
  <r>
    <n v="41906429"/>
    <n v="41906429"/>
    <s v="F"/>
    <s v="SILVIA"/>
    <s v="FERNANDA"/>
    <s v="ARIAS"/>
    <s v="QUINTERO"/>
    <d v="1965-02-03T00:00:00"/>
    <s v="NIX748"/>
    <n v="0"/>
    <s v="BOGOTA"/>
    <n v="25"/>
    <s v="BOGOTA"/>
    <m/>
    <n v="3102457790"/>
    <n v="0"/>
    <m/>
    <m/>
    <m/>
    <s v="04/10/2026"/>
    <n v="10"/>
    <n v="4"/>
    <n v="2024"/>
    <s v="YARIS CROSS XLS HYBRID TP 1500CC 8AB 4X2 CT"/>
    <s v="M15ABL74447"/>
    <s v="JTDKBABB7RA297198"/>
    <n v="9006182"/>
    <s v="TOYOTA"/>
    <s v="TOYOTA YARIS "/>
    <n v="1.3706468102073367E-2"/>
    <n v="125400000"/>
    <s v="BOLIVAR"/>
    <s v="CAMIONETA PASAJEROS"/>
    <s v="PARTICULAR"/>
    <s v="silvia.arias1965@gmail.com"/>
    <n v="29940785"/>
    <n v="1718791.1"/>
    <n v="1424362.27"/>
    <m/>
    <m/>
    <m/>
    <s v=""/>
    <s v=""/>
    <s v=""/>
    <m/>
    <m/>
    <m/>
    <n v="30053251"/>
    <n v="2165240.0499999998"/>
    <n v="1799529.45"/>
    <m/>
    <m/>
    <m/>
    <m/>
    <m/>
    <m/>
    <m/>
    <m/>
    <m/>
    <x v="2"/>
    <s v="COS"/>
  </r>
  <r>
    <n v="30323127"/>
    <n v="30323127"/>
    <s v="F"/>
    <s v="SANDRA"/>
    <s v="LUCIA"/>
    <s v="LOPEZ"/>
    <s v="GARCIA"/>
    <d v="1970-12-21T00:00:00"/>
    <s v="JJX764"/>
    <n v="17001"/>
    <s v="MANIZALES"/>
    <n v="17"/>
    <s v="CALDAS"/>
    <m/>
    <n v="3146825141"/>
    <n v="0"/>
    <m/>
    <m/>
    <m/>
    <s v="31/10/2025"/>
    <n v="10"/>
    <n v="31"/>
    <n v="2018"/>
    <s v="EQUINOX [3] PREMIER TP 1500CC T 4X4"/>
    <s v="CJS545272"/>
    <s v="3GNAX9EV2JS545272"/>
    <n v="1608059"/>
    <s v="CHEVROLET"/>
    <s v="CHEVROLET EQUINOX "/>
    <n v="3.8852248743718593E-2"/>
    <n v="79600000"/>
    <s v="ALLIANZ"/>
    <s v="CAMPERO"/>
    <s v="PARTICULAR"/>
    <s v="crismagol01@hotmail.com"/>
    <n v="161904335"/>
    <n v="3092639"/>
    <n v="2578856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89828"/>
    <n v="79589828"/>
    <s v="M"/>
    <s v="EDWIN"/>
    <s v="SNEYDER"/>
    <s v="FORERO"/>
    <s v="MOSQUERA"/>
    <d v="1974-01-01T00:00:00"/>
    <s v="FUM769"/>
    <n v="5615"/>
    <s v="RIONEGRO"/>
    <n v="5"/>
    <s v="ANTIOQUIA"/>
    <m/>
    <n v="3154195014"/>
    <n v="3125846139"/>
    <m/>
    <m/>
    <m/>
    <s v="05/10/2025"/>
    <n v="10"/>
    <n v="5"/>
    <n v="2019"/>
    <s v="FORTUNER [2] 2.4L STREET TP 2400CC TD 4X2 EUR"/>
    <s v="2GD4553479"/>
    <s v="8AJCB8GS1K2447620"/>
    <n v="9006166"/>
    <s v="TOYOTA"/>
    <s v="TOYOTA FORTUNER "/>
    <n v="2.6766512575210587E-2"/>
    <n v="166200000"/>
    <s v="SURAMERICANA"/>
    <s v="CAMIONETA PASAJEROS"/>
    <s v="PARTICULAR"/>
    <s v="amphitryon67@yahoo.es"/>
    <n v="29970629"/>
    <n v="4448594.3899999997"/>
    <n v="3718314.61"/>
    <m/>
    <m/>
    <m/>
    <s v=""/>
    <s v=""/>
    <s v=""/>
    <m/>
    <m/>
    <m/>
    <n v="30152780"/>
    <n v="27655120.350000001"/>
    <n v="23219596.93"/>
    <m/>
    <m/>
    <m/>
    <m/>
    <m/>
    <m/>
    <m/>
    <m/>
    <m/>
    <x v="0"/>
    <s v="COS"/>
  </r>
  <r>
    <n v="43591417"/>
    <n v="43591417"/>
    <s v="F"/>
    <s v="YOMAIRA"/>
    <n v="0"/>
    <s v="GIL"/>
    <s v="GUTIERREZ"/>
    <d v="1974-05-12T00:00:00"/>
    <s v="GRQ243"/>
    <n v="25438"/>
    <s v="MEDINA"/>
    <n v="25"/>
    <s v="CUNDINAMARCA"/>
    <m/>
    <n v="3173828126"/>
    <n v="0"/>
    <m/>
    <m/>
    <m/>
    <s v="22/10/2025"/>
    <n v="10"/>
    <n v="22"/>
    <n v="2020"/>
    <s v="CX5 [2] TOURING TP 2000CC 6AB R"/>
    <s v="PE31428221"/>
    <s v="JM7KF2W7AL0345106"/>
    <n v="5606086"/>
    <s v="MAZDA"/>
    <s v="MAZDA CX5 "/>
    <n v="1.9780884353741496E-2"/>
    <n v="102900000"/>
    <s v="SURAMERICANA"/>
    <s v="CAMIONETAPASAJ"/>
    <s v="PARTICULAR"/>
    <n v="0"/>
    <n v="161939333"/>
    <n v="2035453"/>
    <n v="1690464.9"/>
    <m/>
    <m/>
    <m/>
    <s v=""/>
    <s v=""/>
    <s v=""/>
    <m/>
    <m/>
    <m/>
    <s v=""/>
    <s v=""/>
    <s v=""/>
    <m/>
    <m/>
    <m/>
    <m/>
    <m/>
    <m/>
    <m/>
    <m/>
    <m/>
    <x v="3"/>
    <s v="COS"/>
  </r>
  <r>
    <n v="80431259"/>
    <n v="80431259"/>
    <s v="M"/>
    <s v="EDGAR"/>
    <s v="EDUARDO"/>
    <s v="DELGADO"/>
    <s v="PRIETO"/>
    <d v="1969-06-14T00:00:00"/>
    <s v="KSN230"/>
    <n v="0"/>
    <s v="SOPO"/>
    <n v="25"/>
    <s v="CUNDINAMARCA"/>
    <m/>
    <n v="3114734853"/>
    <n v="0"/>
    <m/>
    <m/>
    <m/>
    <s v="28/10/2025"/>
    <n v="10"/>
    <n v="28"/>
    <n v="2021"/>
    <s v="T-CROSS COMFORTLINE PLU TP 1000CC T 6AB"/>
    <s v="DHS324898"/>
    <s v="9BWBH6BF4M4081613"/>
    <n v="9206086"/>
    <s v="VOLKSWAGEN"/>
    <s v="VOLKSWAGEN T-CROSS "/>
    <n v="1.8072729559748427E-2"/>
    <n v="79500000"/>
    <s v="MAPFRE"/>
    <s v="CAMIONETAPASAJ"/>
    <s v="PARTICULAR"/>
    <s v="delgadoedgare@hotmail.com"/>
    <n v="161909924"/>
    <n v="1436782"/>
    <n v="1187379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803443"/>
    <n v="51803443"/>
    <s v="F"/>
    <s v="MARTHA"/>
    <s v="CECILIA"/>
    <s v="BUITRAGO"/>
    <s v="SANCHEZ"/>
    <d v="1964-11-22T00:00:00"/>
    <s v="FYN123"/>
    <n v="0"/>
    <s v="BOGOTA"/>
    <n v="25"/>
    <s v="BOGOTA"/>
    <m/>
    <n v="3114525918"/>
    <n v="0"/>
    <m/>
    <m/>
    <m/>
    <s v="30/10/2025"/>
    <n v="10"/>
    <n v="30"/>
    <n v="2016"/>
    <s v="FIT [3] LX TP 1500CC"/>
    <s v="L15B11118976"/>
    <s v="3HGGK5850GM600158"/>
    <n v="3401158"/>
    <s v="HONDA"/>
    <s v="HONDA FIT "/>
    <n v="2.5803935051546392E-2"/>
    <n v="48500000"/>
    <s v="ALLIANZ"/>
    <s v="AUTOMOVIL"/>
    <s v="PARTICULAR"/>
    <s v="formaylinea2@hotmail.com"/>
    <n v="29949543"/>
    <n v="1251490.8500000001"/>
    <n v="1031672.98"/>
    <m/>
    <m/>
    <m/>
    <n v="30007599"/>
    <n v="1452553.23"/>
    <n v="1200632.97"/>
    <m/>
    <m/>
    <m/>
    <s v=""/>
    <s v=""/>
    <s v=""/>
    <m/>
    <m/>
    <m/>
    <m/>
    <m/>
    <m/>
    <m/>
    <m/>
    <m/>
    <x v="1"/>
    <s v="COS"/>
  </r>
  <r>
    <n v="52352950"/>
    <n v="52352950"/>
    <s v="F"/>
    <s v="NATHALIE"/>
    <n v="0"/>
    <s v="GARCIA"/>
    <s v="RAMIREZ"/>
    <d v="1979-04-17T00:00:00"/>
    <s v="GCT611"/>
    <n v="0"/>
    <s v="BOGOTA"/>
    <n v="25"/>
    <s v="BOGOTA"/>
    <m/>
    <n v="3185713402"/>
    <n v="3214794001"/>
    <m/>
    <m/>
    <m/>
    <s v="29/10/2025"/>
    <n v="10"/>
    <n v="29"/>
    <n v="2020"/>
    <s v="CX3 TOURING TP 2000CC R17"/>
    <s v="PE21321606"/>
    <s v="JM7DK2W7AL1421868"/>
    <n v="5606083"/>
    <s v="MAZDA"/>
    <s v="MAZDA CX3 "/>
    <n v="1.5617858744394619E-2"/>
    <n v="89200000"/>
    <s v="EQUIDAD"/>
    <s v="CAMIONETAPASAJ"/>
    <s v="PARTICULAR"/>
    <s v="nathaliegarciaramirez@gmail.com"/>
    <n v="161810911"/>
    <n v="1393113"/>
    <n v="1150683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377439"/>
    <n v="52377439"/>
    <s v="F"/>
    <s v="CLAUDIA"/>
    <s v="MARIA"/>
    <s v="LOPEZ"/>
    <s v="NAVARRO"/>
    <d v="1977-02-10T00:00:00"/>
    <s v="JLS873"/>
    <n v="0"/>
    <s v="BOGOTA"/>
    <n v="25"/>
    <s v="BOGOTA"/>
    <m/>
    <n v="3202834929"/>
    <n v="3202824929"/>
    <m/>
    <m/>
    <m/>
    <s v="25/10/2025"/>
    <n v="10"/>
    <n v="25"/>
    <n v="2020"/>
    <s v="TRACKER [FL] LS MT 1800CC"/>
    <s v="CLL236020"/>
    <s v="3GNDJ8EE0LL236020"/>
    <n v="1606233"/>
    <s v="CHEVROLET"/>
    <s v="CHEVROLET TRACKER "/>
    <n v="2.0454050420168068E-2"/>
    <n v="59500000"/>
    <s v="MAPFRE"/>
    <s v="CAMIONETAPASAJ"/>
    <s v="PARTICULAR"/>
    <s v="mariaclau022@hotmail.com"/>
    <n v="161918520"/>
    <n v="1217016"/>
    <n v="1002702.4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525152"/>
    <n v="71525152"/>
    <s v="M"/>
    <s v="JORGE"/>
    <s v="LUIS"/>
    <s v="CARDONA"/>
    <s v="GUTIERREZ"/>
    <d v="1960-10-16T00:00:00"/>
    <s v="KRY100"/>
    <n v="5001"/>
    <s v="MEDELLIN"/>
    <n v="5"/>
    <s v="ANTIOQUIA"/>
    <m/>
    <n v="3014062342"/>
    <n v="3017890184"/>
    <m/>
    <m/>
    <m/>
    <s v="31/10/2025"/>
    <n v="10"/>
    <n v="31"/>
    <n v="2022"/>
    <s v="DUSTER [2] OUTSIDER MT 1300CC T 4X4"/>
    <s v="A460D029962"/>
    <s v="9FBHJD404NM170429"/>
    <n v="8008019"/>
    <s v="RENAULT"/>
    <s v="RENAULT DUSTER "/>
    <n v="1.9826019041916169E-2"/>
    <n v="83500000"/>
    <s v="SURAMERICANA"/>
    <s v="CAMPERO"/>
    <s v="PARTICULAR"/>
    <s v="joluca60@hotmail.com"/>
    <n v="29954895"/>
    <n v="1655472.59"/>
    <n v="1371153.44"/>
    <m/>
    <m/>
    <m/>
    <s v=""/>
    <s v=""/>
    <s v=""/>
    <m/>
    <m/>
    <m/>
    <n v="30036229"/>
    <n v="1697079.74"/>
    <n v="1406117.43"/>
    <m/>
    <m/>
    <m/>
    <m/>
    <m/>
    <m/>
    <m/>
    <m/>
    <m/>
    <x v="1"/>
    <s v="COS"/>
  </r>
  <r>
    <n v="79272773"/>
    <n v="79272773"/>
    <s v="M"/>
    <s v="GONZALO"/>
    <s v="URIEL"/>
    <s v="BARRETO"/>
    <s v="GUTIERREZ"/>
    <d v="1963-05-17T00:00:00"/>
    <s v="KTV298"/>
    <n v="0"/>
    <s v="BOGOTA"/>
    <n v="25"/>
    <s v="BOGOTA"/>
    <m/>
    <n v="3125903697"/>
    <n v="0"/>
    <m/>
    <m/>
    <m/>
    <s v="14/10/2025"/>
    <n v="10"/>
    <n v="14"/>
    <n v="2022"/>
    <s v="FORTUNER [2] [F 2.4L SRV TP 2400CC TD 7A"/>
    <s v="2GDD056282"/>
    <s v="8AJAB3GSXN2932420"/>
    <n v="9006183"/>
    <s v="TOYOTA"/>
    <s v="TOYOTA FORTUNER "/>
    <n v="9.2477152014652023E-3"/>
    <n v="218400000"/>
    <s v="MAPFRE"/>
    <s v="CAMIONETAPASAJ"/>
    <s v="PARTICULAR"/>
    <s v="barretoagroganaderiaelanhelo@hotmail.com"/>
    <n v="161852235"/>
    <n v="2019701"/>
    <n v="1677227.73"/>
    <m/>
    <m/>
    <m/>
    <s v=""/>
    <s v=""/>
    <s v=""/>
    <m/>
    <m/>
    <m/>
    <s v=""/>
    <s v=""/>
    <s v=""/>
    <m/>
    <m/>
    <m/>
    <m/>
    <m/>
    <m/>
    <m/>
    <m/>
    <m/>
    <x v="2"/>
    <s v="COS"/>
  </r>
  <r>
    <n v="42990750"/>
    <n v="42990750"/>
    <s v="F"/>
    <s v="ORLY"/>
    <s v="ISABEL"/>
    <s v="SEVERICHE"/>
    <s v="MERCADO"/>
    <d v="1960-01-09T00:00:00"/>
    <s v="ELY304"/>
    <n v="0"/>
    <s v="BOGOTA"/>
    <n v="25"/>
    <s v="BOGOTA"/>
    <m/>
    <n v="3152538490"/>
    <n v="0"/>
    <m/>
    <m/>
    <m/>
    <s v="07/10/2025"/>
    <n v="10"/>
    <n v="7"/>
    <n v="2019"/>
    <s v="3 [3]  TOURING TP 2000CC 6AB"/>
    <s v="PE40615904"/>
    <s v="3MZBN4278KM211195"/>
    <n v="5601142"/>
    <s v="MAZDA"/>
    <s v="MAZDA 3 "/>
    <n v="2.1864634531250003E-2"/>
    <n v="64000000"/>
    <s v="ALLIANZ"/>
    <s v="AUTOMOVIL"/>
    <s v="PARTICULAR"/>
    <s v="osm.09@hotmail.com"/>
    <n v="29976243"/>
    <n v="1399336.61"/>
    <n v="1155913.1200000001"/>
    <m/>
    <m/>
    <m/>
    <n v="30016019"/>
    <n v="1797457.98"/>
    <n v="1490468.89"/>
    <m/>
    <m/>
    <m/>
    <s v=""/>
    <s v=""/>
    <s v=""/>
    <m/>
    <m/>
    <m/>
    <m/>
    <m/>
    <m/>
    <m/>
    <m/>
    <m/>
    <x v="1"/>
    <s v="COS"/>
  </r>
  <r>
    <n v="37948204"/>
    <n v="37948204"/>
    <s v="F"/>
    <s v="MARIA"/>
    <s v="PATRICIA"/>
    <s v="CALA"/>
    <s v="CASTILLO"/>
    <d v="1981-03-14T00:00:00"/>
    <s v="NXS692"/>
    <n v="0"/>
    <s v="BOGOTA"/>
    <n v="25"/>
    <s v="BOGOTA"/>
    <m/>
    <n v="3112459325"/>
    <n v="3112459321"/>
    <m/>
    <m/>
    <m/>
    <s v="31/10/2025"/>
    <n v="10"/>
    <n v="31"/>
    <n v="2025"/>
    <s v="QASHQAI [4] EXCLUSIVE TP 1300CC T 4X4"/>
    <s v="HR13696439A"/>
    <s v="SJNTANJ12Z1467115"/>
    <n v="6406149"/>
    <s v="NISSAN"/>
    <s v="NISSAN QASHQAI "/>
    <n v="1.5574083113456464E-2"/>
    <n v="151600000"/>
    <s v="MAPFRE"/>
    <s v="CAMIONETAPASAJ"/>
    <s v="PARTICULAR"/>
    <n v="0"/>
    <n v="161909495"/>
    <n v="2361031"/>
    <n v="1964059.55"/>
    <m/>
    <m/>
    <m/>
    <s v=""/>
    <s v=""/>
    <s v=""/>
    <m/>
    <m/>
    <m/>
    <s v=""/>
    <s v=""/>
    <s v=""/>
    <m/>
    <m/>
    <m/>
    <m/>
    <m/>
    <m/>
    <m/>
    <m/>
    <m/>
    <x v="3"/>
    <s v="COS"/>
  </r>
  <r>
    <n v="34316619"/>
    <n v="34316619"/>
    <s v="F"/>
    <s v="ANA"/>
    <s v="CRISTINA"/>
    <s v="MOYA"/>
    <s v="ZAMORA"/>
    <d v="1982-03-11T00:00:00"/>
    <s v="DZU093"/>
    <n v="0"/>
    <s v="BOGOTA"/>
    <n v="25"/>
    <s v="BOGOTA"/>
    <m/>
    <n v="3007784467"/>
    <n v="3017864054"/>
    <m/>
    <m/>
    <m/>
    <s v="02/10/2025"/>
    <n v="10"/>
    <n v="2"/>
    <n v="2018"/>
    <s v="C 180 [W205] AVANTGARDE TP 1600CC T CT"/>
    <n v="27491031003952"/>
    <s v="WDD2050401F554431"/>
    <n v="5801298"/>
    <s v="MERCEDES BENZ"/>
    <s v="MERCEDES BENZ C "/>
    <n v="2.1967318676627535E-2"/>
    <n v="93700000"/>
    <s v="ALLIANZ"/>
    <s v="AUTOMOVIL"/>
    <s v="PARTICULAR"/>
    <s v="anacristina.moya@gmail.com"/>
    <n v="29960362"/>
    <n v="2058337.76"/>
    <n v="1709695.6"/>
    <m/>
    <m/>
    <m/>
    <s v=""/>
    <s v=""/>
    <s v=""/>
    <m/>
    <m/>
    <m/>
    <n v="30047206"/>
    <n v="3762745.51"/>
    <n v="3141971.02"/>
    <m/>
    <m/>
    <m/>
    <m/>
    <m/>
    <m/>
    <m/>
    <m/>
    <m/>
    <x v="0"/>
    <s v="COS"/>
  </r>
  <r>
    <n v="43084190"/>
    <n v="43084190"/>
    <s v="F"/>
    <s v="MARTA"/>
    <s v="ISABEL"/>
    <s v="CARDENAS"/>
    <s v="SOTO"/>
    <d v="1965-02-04T00:00:00"/>
    <s v="HZL916"/>
    <n v="5001"/>
    <s v="MEDELLIN"/>
    <n v="5"/>
    <s v="ANTIOQUIA"/>
    <m/>
    <n v="3162841736"/>
    <n v="0"/>
    <m/>
    <m/>
    <m/>
    <s v="28/10/2025"/>
    <n v="10"/>
    <n v="28"/>
    <n v="2014"/>
    <s v="PRADO [LC 150] TX-L [FL] TP 4000CC 5P CT"/>
    <s v="1GRA901520"/>
    <s v="JTEBU3FJ7EK072819"/>
    <n v="9008188"/>
    <s v="TOYOTA"/>
    <s v="TOYOTA PRADO "/>
    <n v="2.6542531798909752E-2"/>
    <n v="165100000"/>
    <s v="HDI-LIBERTY"/>
    <s v="CAMPERO"/>
    <s v="PARTICULAR"/>
    <n v="0"/>
    <n v="161920131"/>
    <n v="4382172"/>
    <n v="3662497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539101"/>
    <n v="32539101"/>
    <s v="F"/>
    <s v="PATRICIA"/>
    <s v="EUGENIA DEL"/>
    <s v="ORTIZ"/>
    <s v="ORTIZ"/>
    <d v="1956-12-15T00:00:00"/>
    <s v="EIN138"/>
    <n v="5001"/>
    <s v="MEDELLIN"/>
    <n v="5"/>
    <s v="ANTIOQUIA"/>
    <m/>
    <n v="3113001370"/>
    <n v="0"/>
    <m/>
    <m/>
    <m/>
    <s v="23/10/2025"/>
    <n v="10"/>
    <n v="23"/>
    <n v="2017"/>
    <s v="ESCAPE [3] SE TP 2000CC 4X2"/>
    <s v="H1C43056"/>
    <s v="WF0CP6A93H1C43056"/>
    <n v="3006124"/>
    <s v="FORD"/>
    <s v="FORD ESCAPE "/>
    <n v="3.0319077429983524E-2"/>
    <n v="60700000"/>
    <s v="SURAMERICANA"/>
    <s v="CAMIONETAPASAJ"/>
    <s v="PARTICULAR"/>
    <s v="conortizsinortiz@gmail.com"/>
    <n v="161811237"/>
    <n v="1840368"/>
    <n v="1526527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60377"/>
    <n v="43560377"/>
    <s v="F"/>
    <s v="DIANA"/>
    <s v="ISABEL"/>
    <s v="MACIAS"/>
    <s v="GIL"/>
    <d v="1971-10-17T00:00:00"/>
    <s v="NHX213"/>
    <n v="5001"/>
    <s v="MEDELLIN"/>
    <n v="5"/>
    <s v="ANTIOQUIA"/>
    <m/>
    <n v="3162579375"/>
    <n v="0"/>
    <m/>
    <m/>
    <m/>
    <s v="23/10/2025"/>
    <n v="10"/>
    <n v="23"/>
    <n v="2025"/>
    <s v="DUSTER [2] ICONIC AT 1300CC T 4X2"/>
    <s v="A452D027566"/>
    <s v="9FBHJD208SM999180"/>
    <n v="8006073"/>
    <s v="RENAULT"/>
    <s v="RENAULT DUSTER "/>
    <n v="2.8788784584980236E-2"/>
    <n v="101200000"/>
    <s v="MAPFRE"/>
    <s v="CAMIONETAPASAJ"/>
    <s v="PARTICULAR"/>
    <s v="dmacias@sofasa.com.co"/>
    <n v="161804972"/>
    <n v="2913425"/>
    <n v="2428256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8173454"/>
    <n v="88173454"/>
    <s v="M"/>
    <s v="CARLOS"/>
    <s v="DANIEL"/>
    <s v="BERBESI"/>
    <s v="GALVIZ"/>
    <d v="1969-05-17T00:00:00"/>
    <s v="GIP845"/>
    <n v="0"/>
    <s v="TIBU"/>
    <n v="54"/>
    <s v="NORTE DE SANTANDER"/>
    <m/>
    <n v="3123243486"/>
    <n v="3204913410"/>
    <m/>
    <m/>
    <m/>
    <s v="17/10/2025"/>
    <n v="10"/>
    <n v="17"/>
    <n v="2019"/>
    <s v="ALASKAN ZEN MT 2500CC TD 4X4"/>
    <s v="YD25691984P"/>
    <s v="3BRCD33B4KK590027"/>
    <n v="8021003"/>
    <s v="RENAULT"/>
    <s v="RENAULT ALASKAN "/>
    <n v="1.4638534121929026E-2"/>
    <n v="109900000"/>
    <s v="SBS"/>
    <s v="PICKUP DOBLE CABINA"/>
    <s v="PARTICULAR"/>
    <s v="c.daniel4269@hotmail.com"/>
    <n v="29954595"/>
    <n v="1608774.9"/>
    <n v="1331911.6799999999"/>
    <m/>
    <m/>
    <m/>
    <s v=""/>
    <s v=""/>
    <s v=""/>
    <m/>
    <m/>
    <m/>
    <n v="30035620"/>
    <n v="1600489"/>
    <n v="1324948.74"/>
    <m/>
    <m/>
    <m/>
    <m/>
    <m/>
    <m/>
    <m/>
    <m/>
    <m/>
    <x v="2"/>
    <s v="COS"/>
  </r>
  <r>
    <n v="42865980"/>
    <n v="42865980"/>
    <s v="F"/>
    <s v="DORIS"/>
    <n v="0"/>
    <s v="MOLINA"/>
    <s v="BEDOYA"/>
    <d v="1954-03-17T00:00:00"/>
    <s v="NVZ136"/>
    <n v="5001"/>
    <s v="MEDELLIN"/>
    <n v="5"/>
    <s v="ANTIOQUIA"/>
    <m/>
    <n v="3146303936"/>
    <n v="3207267261"/>
    <m/>
    <m/>
    <m/>
    <s v="04/10/2025"/>
    <n v="10"/>
    <n v="4"/>
    <n v="2025"/>
    <s v="CX5 [2] [FL] TOURING TP 2000CC 6AB R"/>
    <s v="PE21990164"/>
    <s v="JM7KF2W7AS0112679"/>
    <n v="5606105"/>
    <s v="MAZDA"/>
    <s v="MAZDA CX5 "/>
    <n v="1.741793235972329E-2"/>
    <n v="130100000"/>
    <s v="SURAMERICANA"/>
    <s v="CAMIONETAPASAJ"/>
    <s v="PARTICULAR"/>
    <s v="dorismol54@hotmail.com"/>
    <n v="161916047"/>
    <n v="2266073"/>
    <n v="1884263.37"/>
    <m/>
    <m/>
    <m/>
    <s v=""/>
    <s v=""/>
    <s v=""/>
    <m/>
    <m/>
    <m/>
    <s v=""/>
    <s v=""/>
    <s v=""/>
    <m/>
    <m/>
    <m/>
    <m/>
    <m/>
    <m/>
    <m/>
    <m/>
    <m/>
    <x v="3"/>
    <s v="COS"/>
  </r>
  <r>
    <n v="27950774"/>
    <n v="27950774"/>
    <s v="F"/>
    <s v="ALICIA"/>
    <n v="0"/>
    <s v="RUIZ"/>
    <s v="APONTE"/>
    <d v="1943-11-26T00:00:00"/>
    <s v="HDN403"/>
    <n v="68276"/>
    <s v="FLORIDABLANCA"/>
    <n v="68"/>
    <s v="SANTANDER"/>
    <m/>
    <n v="3168309831"/>
    <n v="0"/>
    <m/>
    <m/>
    <m/>
    <s v="04/10/2025"/>
    <n v="10"/>
    <n v="4"/>
    <n v="2013"/>
    <s v="CRV [4] CITY PLUS AT 2400CC"/>
    <s v="K24Z92522318"/>
    <s v="3HGRM3830DG603374"/>
    <n v="3406026"/>
    <s v="HONDA"/>
    <s v="HONDA CRV "/>
    <n v="2.4569131832797429E-2"/>
    <n v="62200000"/>
    <s v="MAPFRE"/>
    <s v="CAMIONETAPASAJ"/>
    <s v="PARTICULAR"/>
    <s v="gustavoa@santur.lalianxa.net"/>
    <n v="161816316"/>
    <n v="1528200"/>
    <n v="1264201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93084410"/>
    <n v="93084410"/>
    <s v="M"/>
    <s v="ALFONSO"/>
    <n v="0"/>
    <s v="BERNATE"/>
    <s v="ESPITIA"/>
    <d v="1965-10-02T00:00:00"/>
    <s v="FOP127"/>
    <n v="0"/>
    <s v="BOGOTA"/>
    <n v="25"/>
    <s v="BOGOTA"/>
    <m/>
    <n v="3142040728"/>
    <n v="0"/>
    <m/>
    <m/>
    <m/>
    <s v="23/10/2025"/>
    <n v="10"/>
    <n v="23"/>
    <n v="2019"/>
    <s v="TRACKER [FL] LT TP 1800CC"/>
    <s v="CKL147626"/>
    <s v="3GNCJ8EE4KL147626"/>
    <n v="1606232"/>
    <s v="CHEVROLET"/>
    <s v="CHEVROLET TRACKER "/>
    <n v="2.1205255102040816E-2"/>
    <n v="58800000"/>
    <s v="MAPFRE"/>
    <s v="CAMIONETAPASAJ"/>
    <s v="PARTICULAR"/>
    <s v="bernatecristian373@gmail.com"/>
    <n v="161818952"/>
    <n v="1246869"/>
    <n v="1027789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53783059"/>
    <n v="1053783059"/>
    <s v="M"/>
    <s v="CARLOS"/>
    <s v="FERNANDO"/>
    <s v="REINOSO"/>
    <s v="PARIS"/>
    <d v="1987-12-19T00:00:00"/>
    <s v="KCM551"/>
    <n v="68276"/>
    <s v="FLORIDABLANCA"/>
    <n v="68"/>
    <s v="SANTANDER"/>
    <m/>
    <n v="3113332319"/>
    <n v="0"/>
    <m/>
    <m/>
    <m/>
    <s v="15/10/2025"/>
    <n v="10"/>
    <n v="15"/>
    <n v="2022"/>
    <s v="COROLLA CROSS SE-G HYBRID TP 1800CC 7AB 4"/>
    <s v="2ZR2M67804"/>
    <s v="9BRKZAAG3N0611382"/>
    <n v="9006179"/>
    <s v="TOYOTA"/>
    <s v="TOYOTA COROLLA "/>
    <n v="1.7203733794295593E-2"/>
    <n v="115700000"/>
    <s v="MAPFRE"/>
    <s v="CAMIONETAPASAJ"/>
    <s v="PARTICULAR"/>
    <s v="ca_fe19@hotmail.com"/>
    <n v="161818630"/>
    <n v="1990472"/>
    <n v="1652665.94"/>
    <m/>
    <m/>
    <m/>
    <s v=""/>
    <s v=""/>
    <s v=""/>
    <m/>
    <m/>
    <m/>
    <s v=""/>
    <s v=""/>
    <s v=""/>
    <m/>
    <m/>
    <m/>
    <m/>
    <m/>
    <m/>
    <m/>
    <m/>
    <m/>
    <x v="1"/>
    <s v="COS"/>
  </r>
  <r>
    <n v="21482218"/>
    <n v="21482218"/>
    <s v="F"/>
    <s v="GLORIA"/>
    <s v="MARCELA"/>
    <s v="GIRALDO"/>
    <s v="SERNA"/>
    <d v="1979-05-30T00:00:00"/>
    <s v="HYU049"/>
    <n v="5440"/>
    <s v="MARINILLA"/>
    <n v="5"/>
    <s v="ANTIOQUIA"/>
    <m/>
    <n v="3104583046"/>
    <n v="0"/>
    <m/>
    <m/>
    <m/>
    <s v="21/10/2025"/>
    <n v="10"/>
    <n v="21"/>
    <n v="2017"/>
    <s v="CX3 GRAND TOURING TP 2000CC TC R1"/>
    <s v="PE30999389"/>
    <s v="JM7DK2W7AH0129078"/>
    <n v="5606084"/>
    <s v="MAZDA"/>
    <s v="MAZDA CX3 "/>
    <n v="4.5335E-2"/>
    <n v="77400000"/>
    <s v="MAPFRE"/>
    <s v="CAMIONETAPASAJ"/>
    <s v="PARTICULAR"/>
    <s v="pazgmg05@gmail.com"/>
    <n v="161909349"/>
    <n v="3508929"/>
    <n v="2928680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56043"/>
    <n v="51756043"/>
    <s v="F"/>
    <s v="GLORIA"/>
    <s v="CECILIA"/>
    <s v="JARAMILLO"/>
    <s v="GARCIA"/>
    <d v="1964-11-19T00:00:00"/>
    <s v="DXT317"/>
    <n v="0"/>
    <s v="DOS QUEBRADAS"/>
    <n v="66"/>
    <s v="RISARALDA"/>
    <m/>
    <n v="3176427675"/>
    <n v="0"/>
    <m/>
    <m/>
    <m/>
    <s v="07/10/2025"/>
    <n v="10"/>
    <n v="7"/>
    <n v="2019"/>
    <s v="CAPTUR ZEN MT 2000CC"/>
    <s v="F4RE412C107579"/>
    <s v="93YRHACA2KJ230895"/>
    <n v="8006055"/>
    <s v="RENAULT"/>
    <s v="RENAULT CAPTUR "/>
    <n v="2.3961567291311756E-2"/>
    <n v="58700000"/>
    <s v="ALLIANZ"/>
    <s v="CAMIONETAPASAJ"/>
    <s v="PARTICULAR"/>
    <n v="0"/>
    <n v="161812946"/>
    <n v="1406544"/>
    <n v="1161969.9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131486"/>
    <n v="73131486"/>
    <s v="M"/>
    <s v="EDUAR"/>
    <n v="0"/>
    <s v="RIVERA"/>
    <n v="0"/>
    <d v="1968-02-23T00:00:00"/>
    <s v="BPS703"/>
    <n v="0"/>
    <s v="CARTAGENA"/>
    <n v="13"/>
    <s v="BOLIVAR"/>
    <m/>
    <n v="3157757192"/>
    <n v="3174051909"/>
    <m/>
    <m/>
    <m/>
    <s v="02/10/2025"/>
    <n v="10"/>
    <n v="2"/>
    <n v="2013"/>
    <s v="AVEO EMOTION 1.6L MT 1600CC AA 1A"/>
    <s v="F16D31257682"/>
    <s v="9GATJ5862DB006869"/>
    <n v="1601205"/>
    <s v="CHEVROLET"/>
    <s v="CHEVROLET AVEO "/>
    <n v="4.7752611940298506E-2"/>
    <n v="26800000"/>
    <s v="SURAMERICANA"/>
    <s v="AUTOMOVIL"/>
    <s v="PARTICULAR"/>
    <s v="edriari0268@gmail.com"/>
    <n v="161803802"/>
    <n v="1279770"/>
    <n v="1055436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5059254"/>
    <n v="55059254"/>
    <s v="F"/>
    <s v="NANCY"/>
    <n v="0"/>
    <s v="LINARES"/>
    <s v="GACHA"/>
    <d v="1964-06-20T00:00:00"/>
    <s v="LMW336"/>
    <n v="0"/>
    <s v="GARZON"/>
    <n v="41"/>
    <s v="HUILA"/>
    <m/>
    <n v="3202329128"/>
    <n v="0"/>
    <m/>
    <m/>
    <m/>
    <s v="12/10/2026"/>
    <n v="10"/>
    <n v="12"/>
    <n v="2022"/>
    <s v="EXPLORER [6] ST TP 3000CC T CT"/>
    <s v="NGB38121"/>
    <s v="1FM5K8GC8NGB38121"/>
    <n v="3006146"/>
    <s v="FORD"/>
    <s v="FORD EXPLORER "/>
    <n v="1.913566067653277E-2"/>
    <n v="189200000"/>
    <s v="BOLIVAR"/>
    <s v="CAMIONETAPASAJ"/>
    <s v="PARTICULAR"/>
    <n v="0"/>
    <n v="161824985"/>
    <n v="3620467"/>
    <n v="3022409.64"/>
    <m/>
    <m/>
    <m/>
    <s v=""/>
    <s v=""/>
    <s v=""/>
    <m/>
    <m/>
    <m/>
    <s v=""/>
    <s v=""/>
    <s v=""/>
    <m/>
    <m/>
    <m/>
    <m/>
    <m/>
    <m/>
    <m/>
    <m/>
    <m/>
    <x v="3"/>
    <s v="COS"/>
  </r>
  <r>
    <n v="37748570"/>
    <n v="37748570"/>
    <s v="F"/>
    <s v="AIRINI"/>
    <s v="TORCOROMA"/>
    <s v="QUINTERO"/>
    <s v="QUINTERO"/>
    <d v="1980-03-02T00:00:00"/>
    <s v="LPO945"/>
    <n v="68547"/>
    <s v="PIEDECUESTA"/>
    <n v="68"/>
    <s v="SANTANDER"/>
    <m/>
    <n v="3188041821"/>
    <n v="0"/>
    <m/>
    <m/>
    <m/>
    <s v="03/10/2025"/>
    <n v="10"/>
    <n v="3"/>
    <n v="2022"/>
    <s v="PRADO [LC 150] VX [FL] [2] TP 2800CC 5P TD TC C"/>
    <s v="1GD8989379"/>
    <s v="JTEBR3FJ7N5021448"/>
    <n v="9008232"/>
    <s v="TOYOTA"/>
    <s v="TOYOTA PRADO "/>
    <n v="1.5953283366114075E-2"/>
    <n v="355900000"/>
    <s v="MAPFRE"/>
    <s v="CAMPERO"/>
    <s v="PARTICULAR"/>
    <s v="airini05@hotamil.com"/>
    <n v="29977423"/>
    <n v="5677773.5499999998"/>
    <n v="4751238.28"/>
    <m/>
    <m/>
    <m/>
    <s v=""/>
    <s v=""/>
    <s v=""/>
    <m/>
    <m/>
    <m/>
    <n v="30159624"/>
    <n v="10711400.960000001"/>
    <n v="8981177.2799999993"/>
    <m/>
    <m/>
    <m/>
    <m/>
    <m/>
    <m/>
    <m/>
    <m/>
    <m/>
    <x v="3"/>
    <s v="COS"/>
  </r>
  <r>
    <n v="71775755"/>
    <n v="71775755"/>
    <s v="M"/>
    <s v="WBEIMAR"/>
    <s v="ALBERTO"/>
    <s v="SERNA"/>
    <s v="BOLIVAR"/>
    <d v="1977-08-02T00:00:00"/>
    <s v="MYK424"/>
    <n v="5001"/>
    <s v="MEDELLIN"/>
    <n v="5"/>
    <s v="ANTIOQUIA"/>
    <m/>
    <n v="3054866030"/>
    <n v="3007886051"/>
    <m/>
    <m/>
    <m/>
    <s v="06/10/2025"/>
    <n v="10"/>
    <n v="6"/>
    <n v="2023"/>
    <s v="STEPWAY [2] [FL] INTENS MT 1600CC 16V AA 4AB"/>
    <s v="J759Q212241"/>
    <s v="9FB5SR0EGPM607360"/>
    <n v="8001210"/>
    <s v="RENAULT"/>
    <s v="RENAULT STEPWAY "/>
    <n v="2.3904751641791046E-2"/>
    <n v="67000000"/>
    <s v="ALLIANZ"/>
    <s v="AUTOMOVIL"/>
    <s v="PARTICULAR"/>
    <s v="wbeimar1977@gmail.com"/>
    <n v="29974966"/>
    <n v="1601618.36"/>
    <n v="1325897.78"/>
    <m/>
    <m/>
    <m/>
    <n v="30014745"/>
    <n v="2112278.64"/>
    <n v="1755024.07"/>
    <m/>
    <m/>
    <m/>
    <s v=""/>
    <s v=""/>
    <s v=""/>
    <m/>
    <m/>
    <m/>
    <m/>
    <m/>
    <m/>
    <m/>
    <m/>
    <m/>
    <x v="1"/>
    <s v="COS"/>
  </r>
  <r>
    <n v="19499295"/>
    <n v="19499295"/>
    <s v="M"/>
    <s v="ARMANDO"/>
    <n v="0"/>
    <s v="VARGAS"/>
    <s v="AREVALO"/>
    <d v="1962-03-10T00:00:00"/>
    <s v="NKZ740"/>
    <n v="0"/>
    <s v="BOGOTA"/>
    <n v="25"/>
    <s v="BOGOTA"/>
    <m/>
    <n v="3158504622"/>
    <n v="0"/>
    <m/>
    <m/>
    <m/>
    <s v="07/10/2025"/>
    <n v="10"/>
    <n v="7"/>
    <n v="2024"/>
    <s v="FORESTER [5] 2.5 EYESIGHT TP 2500CC 6AB C"/>
    <s v="UG40029"/>
    <s v="JF1SK9LL5RG261529"/>
    <n v="8608088"/>
    <s v="SUBARU"/>
    <s v="SUBARU FORESTER "/>
    <n v="1.4266056245912361E-2"/>
    <n v="152900000"/>
    <s v="MAPFRE"/>
    <s v="CAMPERO"/>
    <s v="PARTICULAR"/>
    <s v="arvargas10@hotmail.com"/>
    <n v="161887736"/>
    <n v="2181280"/>
    <n v="1813008.1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33703431"/>
    <n v="1033703431"/>
    <s v="M"/>
    <s v="JUAN"/>
    <s v="MANUEL"/>
    <s v="CASTELLANOS"/>
    <s v="OVALLE"/>
    <d v="1988-11-25T00:00:00"/>
    <s v="KOX007"/>
    <n v="0"/>
    <s v="BOGOTA"/>
    <n v="25"/>
    <s v="BOGOTA"/>
    <m/>
    <n v="3102951195"/>
    <n v="0"/>
    <m/>
    <m/>
    <m/>
    <s v="06/10/2025"/>
    <n v="10"/>
    <n v="6"/>
    <n v="2022"/>
    <s v="SENTRA B18 SENSE TP 2000CC 6AB A"/>
    <s v="MR20308021J"/>
    <s v="3N1AB8AE9ZY601761"/>
    <n v="6401254"/>
    <s v="NISSAN"/>
    <s v="NISSAN SENTRA "/>
    <n v="3.1744913678618855E-2"/>
    <n v="75300000"/>
    <s v="MAPFRE"/>
    <s v="AUTOMOVIL"/>
    <s v="PARTICULAR"/>
    <s v="juanmanuelcastellanosjmc@hotmail.com"/>
    <n v="161804430"/>
    <n v="2390392"/>
    <n v="1988732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241105"/>
    <n v="72241105"/>
    <s v="M"/>
    <s v="JOSE"/>
    <s v="DEL CARMEN"/>
    <s v="PALENCIA"/>
    <s v="DIAZ"/>
    <d v="1978-10-15T00:00:00"/>
    <s v="GRS911"/>
    <n v="0"/>
    <s v="CARTAGENA"/>
    <n v="13"/>
    <s v="BOLIVAR"/>
    <m/>
    <n v="3145065787"/>
    <n v="0"/>
    <m/>
    <m/>
    <m/>
    <s v="25/10/2025"/>
    <n v="10"/>
    <n v="25"/>
    <n v="2020"/>
    <s v="DUSTER OROCH EXPRESSION MT 2000CC 4X2 2AB"/>
    <s v="F4RE412C153137"/>
    <s v="93Y9SR5B6LJ879450"/>
    <n v="8021001"/>
    <s v="RENAULT"/>
    <s v="RENAULT DUSTER "/>
    <n v="3.1022812857142857E-2"/>
    <n v="63000000"/>
    <s v="ALLIANZ"/>
    <s v="PICKUP DOBLE CABINA"/>
    <s v="PARTICULAR"/>
    <s v="jotapalencia2023@gmail.com"/>
    <n v="29929745"/>
    <n v="1954437.21"/>
    <n v="1622384.21"/>
    <m/>
    <m/>
    <m/>
    <n v="29994953"/>
    <n v="2203578.36"/>
    <n v="1831746.52"/>
    <m/>
    <m/>
    <m/>
    <s v=""/>
    <s v=""/>
    <s v=""/>
    <m/>
    <m/>
    <m/>
    <m/>
    <m/>
    <m/>
    <m/>
    <m/>
    <m/>
    <x v="0"/>
    <s v="COS"/>
  </r>
  <r>
    <n v="41540953"/>
    <n v="41540953"/>
    <s v="F"/>
    <s v="NORMA"/>
    <n v="0"/>
    <s v="PIEDRAHITA"/>
    <s v="MARROQUIN"/>
    <d v="1950-08-26T00:00:00"/>
    <s v="HCV235"/>
    <n v="0"/>
    <s v="BOGOTA"/>
    <n v="25"/>
    <s v="BOGOTA"/>
    <m/>
    <n v="3124733881"/>
    <n v="3124730881"/>
    <m/>
    <m/>
    <m/>
    <s v="10/10/2025"/>
    <n v="10"/>
    <n v="10"/>
    <n v="2013"/>
    <s v="SX4 CROSSOVER MT 1600CC 5P"/>
    <s v="M16A1694090"/>
    <s v="JS2YA21S8D6400487"/>
    <n v="8801015"/>
    <s v="SUZUKI"/>
    <s v="SUZUKI SX4 "/>
    <n v="3.9972656250000002E-2"/>
    <n v="32000000"/>
    <s v="ALLIANZ"/>
    <s v="AUTOMOVIL"/>
    <s v="PARTICULAR"/>
    <s v="normapiedrahita@hotmail.com"/>
    <n v="161915823"/>
    <n v="1279125"/>
    <n v="1054894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232860"/>
    <n v="72232860"/>
    <s v="M"/>
    <s v="GERARDO"/>
    <s v="LUIS"/>
    <s v="ANGULO"/>
    <s v="CUENTAS"/>
    <d v="1977-10-31T00:00:00"/>
    <s v="EOR113"/>
    <n v="0"/>
    <s v="SANTA MARTA"/>
    <n v="47"/>
    <s v="MAGDALENA"/>
    <m/>
    <n v="3164816227"/>
    <n v="3180311077"/>
    <m/>
    <m/>
    <m/>
    <s v="08/10/2026"/>
    <n v="10"/>
    <n v="8"/>
    <n v="2019"/>
    <s v="S-CROSS GL 2WD AT 1600CC 2AB A"/>
    <s v="M16A2235720"/>
    <s v="TSMYA22S8KM584834"/>
    <n v="8806015"/>
    <s v="SUZUKI"/>
    <s v="SUZUKI S-CROSS "/>
    <n v="2.6928576051779934E-2"/>
    <n v="61800000"/>
    <s v="BOLIVAR"/>
    <s v="CAMIONETAPASAJ"/>
    <s v="PARTICULAR"/>
    <s v="gerangulo@gmail.com"/>
    <n v="161907389"/>
    <n v="1664186"/>
    <n v="1378475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637732"/>
    <n v="79637732"/>
    <s v="M"/>
    <s v="LUIGUI"/>
    <n v="0"/>
    <s v="MESA"/>
    <s v="CASTAÃ‘EDA"/>
    <d v="1972-09-09T00:00:00"/>
    <s v="JXW580"/>
    <n v="0"/>
    <s v="BOGOTA"/>
    <n v="25"/>
    <s v="BOGOTA"/>
    <m/>
    <n v="3214619538"/>
    <n v="3106793602"/>
    <m/>
    <m/>
    <m/>
    <s v="03/10/2025"/>
    <n v="10"/>
    <n v="3"/>
    <n v="2022"/>
    <s v="LOGAN [2] [FL] INTENS MT 1600CC 16V A"/>
    <s v="J759Q080294"/>
    <s v="9FB4SR0EGNM084285"/>
    <n v="8001203"/>
    <s v="RENAULT"/>
    <s v="RENAULT LOGAN "/>
    <n v="2.2437666666666668E-2"/>
    <n v="54000000"/>
    <s v="ALLIANZ"/>
    <s v="AUTOMOVIL"/>
    <s v="PARTICULAR"/>
    <n v="0"/>
    <n v="161902982"/>
    <n v="1211634"/>
    <n v="998179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6772913"/>
    <n v="6772913"/>
    <s v="M"/>
    <s v="MANUEL"/>
    <s v="FRANCISCO"/>
    <s v="ALEMAN"/>
    <s v="NOVOA"/>
    <d v="1965-10-22T00:00:00"/>
    <s v="DZW321"/>
    <n v="0"/>
    <s v="BOGOTA"/>
    <n v="25"/>
    <s v="BOGOTA"/>
    <m/>
    <n v="3134417680"/>
    <n v="0"/>
    <m/>
    <m/>
    <m/>
    <s v="03/10/2025"/>
    <n v="10"/>
    <n v="3"/>
    <n v="2018"/>
    <s v="2 [2] Grand Touring MT 1500CC 6AB"/>
    <s v="P540391178"/>
    <s v="3MDDJ2HA6JM202245"/>
    <n v="5601154"/>
    <s v="MAZDA"/>
    <s v="MAZDA 2 "/>
    <n v="2.3223537906137185E-2"/>
    <n v="55400000"/>
    <s v="HDI-LIBERTY"/>
    <s v="AUTOMOVIL"/>
    <s v="PARTICULAR"/>
    <n v="0"/>
    <n v="161816177"/>
    <n v="1286584"/>
    <n v="1061163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885468"/>
    <n v="79885468"/>
    <s v="M"/>
    <s v="OSCAR"/>
    <s v="HAWER"/>
    <s v="ROJAS"/>
    <s v="PINTO"/>
    <d v="1977-11-16T00:00:00"/>
    <s v="LHW198"/>
    <n v="25286"/>
    <s v="FUNZA"/>
    <n v="25"/>
    <s v="CUNDINAMARCA"/>
    <m/>
    <n v="3138669217"/>
    <n v="3128669217"/>
    <m/>
    <m/>
    <m/>
    <s v="26/10/2025"/>
    <n v="10"/>
    <n v="26"/>
    <n v="2023"/>
    <s v="JOY SEDAN MT 1400CC 4P 2A"/>
    <s v="MPA016665"/>
    <s v="9BGKH69T0PB122748"/>
    <n v="1601345"/>
    <s v="CHEVROLET"/>
    <s v="CHEVROLET JOY "/>
    <n v="2.972777996070727E-2"/>
    <n v="50900000"/>
    <s v="SURAMERICANA"/>
    <s v="AUTOMOVIL"/>
    <s v="PARTICULAR"/>
    <s v="pintorojo77@hotmail.com"/>
    <n v="161821500"/>
    <n v="1513144"/>
    <n v="1251549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4079470"/>
    <n v="4079470"/>
    <s v="M"/>
    <s v="LUIS"/>
    <s v="ERNESTO"/>
    <s v="GÃœICHÃ"/>
    <s v="DUEÃ‘AS"/>
    <d v="1973-01-10T00:00:00"/>
    <s v="KSY997"/>
    <n v="68001"/>
    <s v="BUCARAMANGA"/>
    <n v="68"/>
    <s v="SANTANDER"/>
    <m/>
    <n v="3134117467"/>
    <n v="0"/>
    <m/>
    <m/>
    <m/>
    <s v="19/10/2025"/>
    <n v="10"/>
    <n v="19"/>
    <n v="2023"/>
    <s v="STEPWAY [2] [FL ZEN MT 1600CC 16V A"/>
    <s v="J759Q156485"/>
    <s v="9FB5SR0EGPM384320"/>
    <n v="8001208"/>
    <s v="RENAULT"/>
    <s v="RENAULT STEPWAY "/>
    <n v="1.9166454689984101E-2"/>
    <n v="62900000"/>
    <s v="MAPFRE"/>
    <s v="AUTOMOVIL"/>
    <s v="PARTICULAR"/>
    <s v="luisergud@hotmail.com"/>
    <n v="161832201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543733"/>
    <n v="41543733"/>
    <s v="F"/>
    <s v="CLARA"/>
    <s v="INES"/>
    <s v="FORERO"/>
    <s v="CHACON"/>
    <d v="1948-01-24T00:00:00"/>
    <s v="LQS719"/>
    <n v="0"/>
    <s v="BOGOTA"/>
    <n v="25"/>
    <s v="BOGOTA"/>
    <m/>
    <n v="3105992820"/>
    <n v="3108838687"/>
    <m/>
    <m/>
    <m/>
    <s v="28/10/2025"/>
    <n v="10"/>
    <n v="28"/>
    <n v="2023"/>
    <s v="ONIX [2] PREMIER TP 1000CC T 5P"/>
    <s v="L4F222015189"/>
    <s v="9BGEY48K0PG168887"/>
    <n v="1601340"/>
    <s v="CHEVROLET"/>
    <s v="CHEVROLET ONIX "/>
    <n v="1.8786320610687024E-2"/>
    <n v="65500000"/>
    <s v="MAPFRE"/>
    <s v="AUTOMOVIL"/>
    <s v="PARTICULAR"/>
    <s v="famchacon66@hotmail.com"/>
    <n v="161913376"/>
    <n v="1230504"/>
    <n v="1014036.94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403643"/>
    <n v="43403643"/>
    <s v="F"/>
    <s v="PATRICIA"/>
    <s v="DEL SOCORRO"/>
    <s v="RAMIREZ"/>
    <s v="NARANJO"/>
    <d v="1969-01-30T00:00:00"/>
    <s v="LKS705"/>
    <n v="5266"/>
    <s v="ENVIGADO"/>
    <n v="5"/>
    <s v="ANTIOQUIA"/>
    <m/>
    <n v="3126594273"/>
    <n v="3118477586"/>
    <m/>
    <m/>
    <m/>
    <s v="27/10/2025"/>
    <n v="10"/>
    <n v="27"/>
    <n v="2022"/>
    <s v="ESCAPE [4] TITANIUM HEV TP 2500CC 4X4"/>
    <s v="NUA48543"/>
    <s v="1FMCU9DZ9NUA48543"/>
    <n v="3006142"/>
    <s v="FORD"/>
    <s v="FORD ESCAPE "/>
    <n v="1.8586399383191982E-2"/>
    <n v="129700000"/>
    <s v="ALLIANZ"/>
    <s v="CAMIONETAPASAJ"/>
    <s v="PARTICULAR"/>
    <s v="p_attyramirez@hotmail.com"/>
    <n v="161814588"/>
    <n v="2410656"/>
    <n v="2005761.68"/>
    <m/>
    <m/>
    <m/>
    <s v=""/>
    <s v=""/>
    <s v=""/>
    <m/>
    <m/>
    <m/>
    <s v=""/>
    <s v=""/>
    <s v=""/>
    <m/>
    <m/>
    <m/>
    <m/>
    <m/>
    <m/>
    <m/>
    <m/>
    <m/>
    <x v="3"/>
    <s v="COS"/>
  </r>
  <r>
    <n v="3409201"/>
    <n v="3409201"/>
    <s v="M"/>
    <s v="ORLANDO"/>
    <s v="DE JESUS"/>
    <s v="JARAMILLO"/>
    <s v="BUSTAMANTE"/>
    <d v="1952-07-22T00:00:00"/>
    <s v="IHT973"/>
    <n v="5001"/>
    <s v="MEDELLIN"/>
    <n v="5"/>
    <s v="ANTIOQUIA"/>
    <m/>
    <n v="3156614410"/>
    <n v="0"/>
    <m/>
    <m/>
    <m/>
    <s v="27/10/2025"/>
    <n v="10"/>
    <n v="27"/>
    <n v="2016"/>
    <s v="COROLLA [12]  L TP 1800CC 2AB ABS"/>
    <s v="2ZRL795594"/>
    <s v="5YFBU8HEXGP365104"/>
    <n v="9001137"/>
    <s v="TOYOTA"/>
    <s v="TOYOTA COROLLA "/>
    <n v="2.4044445488029465E-2"/>
    <n v="54300000"/>
    <s v="ALLIANZ"/>
    <s v="AUTOMOVIL"/>
    <s v="PARTICULAR"/>
    <n v="0"/>
    <n v="29933443"/>
    <n v="1305613.3899999999"/>
    <n v="1077154.1100000001"/>
    <m/>
    <m/>
    <m/>
    <n v="29999588"/>
    <n v="2060711.68"/>
    <n v="1711690.49"/>
    <m/>
    <m/>
    <m/>
    <s v=""/>
    <s v=""/>
    <s v=""/>
    <m/>
    <m/>
    <m/>
    <m/>
    <m/>
    <m/>
    <m/>
    <m/>
    <m/>
    <x v="1"/>
    <s v="COS"/>
  </r>
  <r>
    <n v="71363081"/>
    <n v="71363081"/>
    <s v="M"/>
    <s v="CARLOS"/>
    <s v="AUGUSTO"/>
    <s v="MOLINA"/>
    <s v="BETANCUR"/>
    <d v="1983-05-12T00:00:00"/>
    <s v="NTW906"/>
    <n v="5266"/>
    <s v="ENVIGADO"/>
    <n v="5"/>
    <s v="ANTIOQUIA"/>
    <m/>
    <n v="3046198662"/>
    <n v="0"/>
    <m/>
    <m/>
    <m/>
    <s v="04/10/2026"/>
    <n v="10"/>
    <n v="4"/>
    <n v="2025"/>
    <s v="CX30 GRAND TOURING L TP 2000CC 7AB R"/>
    <s v="PE40801756"/>
    <s v="3MVDM2W7ASL306328"/>
    <n v="5606112"/>
    <s v="MAZDA"/>
    <s v="MAZDA CX30 "/>
    <n v="1.7739711465451783E-2"/>
    <n v="131700000"/>
    <s v="BOLIVAR"/>
    <s v="CAMIONETAPASAJ"/>
    <s v="PARTICULAR"/>
    <s v="cmolina010@yahoo.es"/>
    <n v="161813703"/>
    <n v="2336320"/>
    <n v="1943294.33"/>
    <m/>
    <m/>
    <m/>
    <s v=""/>
    <s v=""/>
    <s v=""/>
    <m/>
    <m/>
    <m/>
    <s v=""/>
    <s v=""/>
    <s v=""/>
    <m/>
    <m/>
    <m/>
    <m/>
    <m/>
    <m/>
    <m/>
    <m/>
    <m/>
    <x v="3"/>
    <s v="COS"/>
  </r>
  <r>
    <n v="71692333"/>
    <n v="71692333"/>
    <s v="M"/>
    <s v="FELIPE"/>
    <s v="FRANC"/>
    <s v="ORTEGA"/>
    <s v="ESCOVAR"/>
    <d v="1967-08-04T00:00:00"/>
    <s v="USU759"/>
    <n v="5001"/>
    <s v="MEDELLIN"/>
    <n v="5"/>
    <s v="ANTIOQUIA"/>
    <m/>
    <n v="3116457269"/>
    <n v="3116279479"/>
    <m/>
    <m/>
    <m/>
    <s v="06/10/2025"/>
    <n v="10"/>
    <n v="6"/>
    <n v="2016"/>
    <s v="DUSTER DYNAMIQUE MT 2000CC 4X4"/>
    <s v="A400C117398"/>
    <s v="9FBHSRAJNGM842366"/>
    <n v="8008006"/>
    <s v="RENAULT"/>
    <s v="RENAULT DUSTER "/>
    <n v="3.1082838983050847E-2"/>
    <n v="47200000"/>
    <s v="SURAMERICANA"/>
    <s v="CAMPERO"/>
    <s v="PARTICULAR"/>
    <s v="felipe.ortegae@gmail.com"/>
    <n v="161812636"/>
    <n v="1467110"/>
    <n v="1212865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235346"/>
    <n v="1014235346"/>
    <s v="M"/>
    <s v="DANIEL"/>
    <s v="STEVEN"/>
    <s v="ROJAS"/>
    <s v="ARCE"/>
    <d v="1992-08-18T00:00:00"/>
    <s v="KNX285"/>
    <n v="0"/>
    <s v="BOGOTA"/>
    <n v="25"/>
    <s v="BOGOTA"/>
    <m/>
    <n v="3208405708"/>
    <n v="3208505708"/>
    <m/>
    <m/>
    <m/>
    <s v="10/10/2025"/>
    <n v="10"/>
    <n v="10"/>
    <n v="2021"/>
    <s v="EXPLORER [6] LIMITED TP 2300CC T TC"/>
    <s v="MGA74688"/>
    <s v="1FMSK8FH4MGA74688"/>
    <n v="3006145"/>
    <s v="FORD"/>
    <s v="FORD EXPLORER "/>
    <n v="3.0194326556543836E-2"/>
    <n v="157400000"/>
    <s v="EQUIDAD"/>
    <s v="CAMIONETAPASAJ"/>
    <s v="PARTICULAR"/>
    <s v="DANIEL-ROJAS@OUTLOOK.COM"/>
    <n v="161840050"/>
    <n v="4752587"/>
    <n v="3973770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168969"/>
    <n v="43168969"/>
    <s v="F"/>
    <s v="ASTRID"/>
    <s v="ELENA"/>
    <s v="SANCHEZ"/>
    <s v="PINO"/>
    <d v="1981-04-14T00:00:00"/>
    <s v="NWL063"/>
    <n v="5607"/>
    <s v="RETIRO"/>
    <n v="5"/>
    <s v="ANTIOQUIA"/>
    <m/>
    <n v="3043756942"/>
    <n v="0"/>
    <m/>
    <m/>
    <m/>
    <s v="17/10/2025"/>
    <n v="10"/>
    <n v="17"/>
    <n v="2024"/>
    <s v="SWIFT [4] HYBRID MT 1200CC 5P 6AB ABS"/>
    <s v="K12C5841109"/>
    <s v="JS2ZC53S0R6405445"/>
    <n v="8801057"/>
    <s v="SUZUKI"/>
    <s v="SUZUKI SWIFT "/>
    <n v="2.6270847647058823E-2"/>
    <n v="68000000"/>
    <s v="ALLIANZ"/>
    <s v="AUTOMOVIL"/>
    <s v="PARTICULAR"/>
    <s v="sanchez.ae@gmail.com"/>
    <n v="29926897"/>
    <n v="1786417.64"/>
    <n v="1481191.29"/>
    <m/>
    <m/>
    <m/>
    <n v="29992111"/>
    <n v="10719288.439999999"/>
    <n v="8987805.4100000001"/>
    <m/>
    <m/>
    <m/>
    <s v=""/>
    <s v=""/>
    <s v=""/>
    <m/>
    <m/>
    <m/>
    <m/>
    <m/>
    <m/>
    <m/>
    <m/>
    <m/>
    <x v="1"/>
    <s v="COS"/>
  </r>
  <r>
    <n v="1128406588"/>
    <n v="1128406588"/>
    <s v="F"/>
    <s v="MELISSA"/>
    <n v="0"/>
    <s v="GOMEZ"/>
    <s v="ECHEVERRI"/>
    <d v="1987-05-05T00:00:00"/>
    <s v="JEQ278"/>
    <n v="5001"/>
    <s v="MEDELLIN"/>
    <n v="5"/>
    <s v="ANTIOQUIA"/>
    <m/>
    <n v="3004885354"/>
    <n v="3128415211"/>
    <m/>
    <m/>
    <m/>
    <s v="04/10/2025"/>
    <n v="10"/>
    <n v="4"/>
    <n v="2017"/>
    <s v="STEPWAY [2] EXPRESSION / ZE MT 1600CC AA 16"/>
    <s v="2842Q076876"/>
    <s v="9FB5SRC9GHM564312"/>
    <n v="8001176"/>
    <s v="RENAULT"/>
    <s v="RENAULT STEPWAY "/>
    <n v="3.2564914004914007E-2"/>
    <n v="40700000"/>
    <s v="SURAMERICANA"/>
    <s v="AUTOMOVIL"/>
    <s v="PARTICULAR"/>
    <s v="meligomez4@gmail.com"/>
    <n v="161812262"/>
    <n v="1325392"/>
    <n v="1093774.40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251734"/>
    <n v="1014251734"/>
    <s v="M"/>
    <s v="JOHN"/>
    <s v="ALEX"/>
    <s v="LUENGAS"/>
    <s v="BOCANEGRA"/>
    <d v="1994-02-18T00:00:00"/>
    <s v="ZXY260"/>
    <n v="0"/>
    <s v="BOGOTA"/>
    <n v="25"/>
    <s v="BOGOTA"/>
    <m/>
    <n v="3012766490"/>
    <n v="0"/>
    <m/>
    <m/>
    <m/>
    <s v="19/10/2025"/>
    <n v="10"/>
    <n v="19"/>
    <n v="2015"/>
    <s v="KOLEOS [1][FL][ DYNAMIQUE BOSE AT 2500CC 4X2 T"/>
    <s v="2TRA703F005754"/>
    <s v="VF1VY0CA2FC504113"/>
    <n v="8006061"/>
    <s v="RENAULT"/>
    <s v="RENAULT KOLEOS "/>
    <n v="3.7971381818181819E-2"/>
    <n v="55000000"/>
    <s v="ALLIANZ"/>
    <s v="CAMIONETAPASAJ"/>
    <s v="PARTICULAR"/>
    <s v="johnalexx2000@gmail.com"/>
    <n v="161812016"/>
    <n v="2088426"/>
    <n v="1734980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32896"/>
    <n v="79732896"/>
    <s v="M"/>
    <s v="DANIEL"/>
    <s v="ALBERTO"/>
    <s v="BUENO"/>
    <s v="SERRANO"/>
    <d v="1980-05-15T00:00:00"/>
    <s v="DTR080"/>
    <n v="76001"/>
    <s v="CALI"/>
    <n v="76"/>
    <s v="VALLE DEL CAUCA"/>
    <m/>
    <n v="3176678801"/>
    <n v="0"/>
    <m/>
    <m/>
    <m/>
    <s v="28/10/2025"/>
    <n v="10"/>
    <n v="28"/>
    <n v="2018"/>
    <s v="LOGAN [2] EXPRESSION / LI MT 1600CC AA 8V"/>
    <s v="A812Q017430"/>
    <s v="9FB4SREB4JM906002"/>
    <n v="8001189"/>
    <s v="RENAULT"/>
    <s v="RENAULT LOGAN "/>
    <n v="3.9274756756756755E-2"/>
    <n v="37000000"/>
    <s v="ALLIANZ"/>
    <s v="AUTOMOVIL"/>
    <s v="PARTICULAR"/>
    <s v="daniel.bueno@corbeta.com.co"/>
    <n v="161917496"/>
    <n v="1453166"/>
    <n v="1201148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29597"/>
    <n v="52529597"/>
    <s v="F"/>
    <s v="LAURA"/>
    <s v="JANETH"/>
    <s v="RAMOS"/>
    <s v="MURILLO"/>
    <d v="1980-01-26T00:00:00"/>
    <s v="JXY596"/>
    <n v="0"/>
    <s v="BOGOTA"/>
    <n v="25"/>
    <s v="BOGOTA"/>
    <m/>
    <n v="3143675115"/>
    <n v="3104833803"/>
    <m/>
    <m/>
    <m/>
    <s v="20/10/2025"/>
    <n v="10"/>
    <n v="20"/>
    <n v="2021"/>
    <s v="NIVUS COMFORTLINE TP 1000CC T 6AB"/>
    <s v="DHS325811"/>
    <s v="9BWCH6CH6MP054934"/>
    <n v="9206082"/>
    <s v="VOLKSWAGEN"/>
    <s v="VOLKSWAGEN NIVUS "/>
    <n v="3.6509943977591039E-2"/>
    <n v="71400000"/>
    <s v="SURAMERICANA"/>
    <s v="CAMIONETAPASAJ"/>
    <s v="PARTICULAR"/>
    <n v="0"/>
    <n v="161945233"/>
    <n v="2606810"/>
    <n v="2170596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49312"/>
    <n v="51649312"/>
    <s v="F"/>
    <s v="MARIA"/>
    <s v="CLARA"/>
    <s v="RODRIGUEZ"/>
    <s v="RAGA"/>
    <d v="1961-12-20T00:00:00"/>
    <s v="JDP635"/>
    <n v="0"/>
    <s v="BOGOTA"/>
    <n v="25"/>
    <s v="BOGOTA"/>
    <m/>
    <n v="3155775313"/>
    <n v="3102223562"/>
    <m/>
    <m/>
    <m/>
    <s v="11/10/2025"/>
    <n v="10"/>
    <n v="11"/>
    <n v="2017"/>
    <s v="STEPWAY [2] DYNAMIQUE / INT MT 1600CC AA 16"/>
    <s v="2842Q063165"/>
    <s v="9FB5SRC9GHM444069"/>
    <n v="8001177"/>
    <s v="RENAULT"/>
    <s v="RENAULT STEPWAY "/>
    <n v="2.8345784543325526E-2"/>
    <n v="42700000"/>
    <s v="HDI-LIBERTY"/>
    <s v="AUTOMOVIL"/>
    <s v="PARTICULAR"/>
    <s v="mcrodriguezraga@gmail.com"/>
    <n v="161889420"/>
    <n v="1210365"/>
    <n v="997113.23"/>
    <m/>
    <m/>
    <m/>
    <s v=""/>
    <s v=""/>
    <s v=""/>
    <m/>
    <m/>
    <m/>
    <s v=""/>
    <s v=""/>
    <s v=""/>
    <m/>
    <m/>
    <m/>
    <m/>
    <m/>
    <m/>
    <m/>
    <m/>
    <m/>
    <x v="1"/>
    <s v="COS"/>
  </r>
  <r>
    <n v="38562691"/>
    <n v="38562691"/>
    <s v="F"/>
    <s v="MARIA"/>
    <s v="AMALIA"/>
    <s v="FERNANDEZ"/>
    <s v="VELASCO"/>
    <d v="1982-03-14T00:00:00"/>
    <s v="LMW127"/>
    <n v="0"/>
    <s v="BOGOTA"/>
    <n v="25"/>
    <s v="BOGOTA"/>
    <m/>
    <n v="3134214589"/>
    <n v="0"/>
    <m/>
    <m/>
    <m/>
    <s v="10/10/2025"/>
    <n v="10"/>
    <n v="10"/>
    <n v="2023"/>
    <s v="SWIFT [4] HYBRID MT 1200CC 5P 6AB ABS"/>
    <s v="K12C5777859"/>
    <s v="JS2ZC53S7P6401843"/>
    <n v="8801057"/>
    <s v="SUZUKI"/>
    <s v="SUZUKI SWIFT "/>
    <n v="2.561771037735849E-2"/>
    <n v="63600000"/>
    <s v="ALLIANZ"/>
    <s v="AUTOMOVIL"/>
    <s v="PARTICULAR"/>
    <s v="m.amaliaf@hotmail.com"/>
    <n v="29951891"/>
    <n v="1629286.38"/>
    <n v="1349148.22"/>
    <m/>
    <m/>
    <m/>
    <n v="29979321"/>
    <n v="2376254.2400000002"/>
    <n v="1976852.3"/>
    <m/>
    <m/>
    <m/>
    <s v=""/>
    <s v=""/>
    <s v=""/>
    <m/>
    <m/>
    <m/>
    <m/>
    <m/>
    <m/>
    <m/>
    <m/>
    <m/>
    <x v="1"/>
    <s v="COS"/>
  </r>
  <r>
    <n v="17802608"/>
    <n v="17802608"/>
    <s v="M"/>
    <s v="MOISES"/>
    <s v="ALBERTO"/>
    <s v="HENRIQUEZ"/>
    <s v="GOMEZ"/>
    <d v="1950-11-09T00:00:00"/>
    <s v="DZU975"/>
    <n v="0"/>
    <s v="BOGOTA"/>
    <n v="25"/>
    <s v="BOGOTA"/>
    <m/>
    <n v="3008109705"/>
    <n v="3106392738"/>
    <m/>
    <m/>
    <m/>
    <s v="26/10/2025"/>
    <n v="10"/>
    <n v="26"/>
    <n v="2018"/>
    <s v="RAV4 [4] [FL] STREET TP 2000CC 4X2 5"/>
    <s v="3ZR8140668"/>
    <s v="JTMWD3EV0JJ112426"/>
    <n v="9006158"/>
    <s v="TOYOTA"/>
    <s v="TOYOTA RAV4 "/>
    <n v="1.8294868951612902E-2"/>
    <n v="99200000"/>
    <s v="BOLIVAR"/>
    <s v="CAMIONETAPASAJ"/>
    <s v="PARTICULAR"/>
    <s v="MOHENGO@HOTMAIL.COM"/>
    <n v="161912181"/>
    <n v="1814851"/>
    <n v="1505084.8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453053"/>
    <n v="39453053"/>
    <s v="F"/>
    <s v="LEIDY"/>
    <s v="JOHANA"/>
    <s v="RAVE"/>
    <s v="DELGADO"/>
    <d v="1981-09-13T00:00:00"/>
    <s v="HYR800"/>
    <n v="5615"/>
    <s v="RIONEGRO"/>
    <n v="5"/>
    <s v="ANTIOQUIA"/>
    <m/>
    <n v="3117817842"/>
    <n v="0"/>
    <m/>
    <m/>
    <m/>
    <s v="02/10/2025"/>
    <n v="10"/>
    <n v="2"/>
    <n v="2016"/>
    <s v="SAIL LT MT 1400CC 4P AA"/>
    <s v="LCU150360486"/>
    <s v="9GASA52M2GB011481"/>
    <n v="1601255"/>
    <s v="CHEVROLET"/>
    <s v="CHEVROLET SAIL "/>
    <n v="4.8432013888888889E-2"/>
    <n v="28800000"/>
    <s v="HDI-LIBERTY"/>
    <s v="AUTOMOVIL"/>
    <s v="PARTICULAR"/>
    <n v="0"/>
    <n v="161892655"/>
    <n v="1394842"/>
    <n v="1152135.84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45225"/>
    <n v="79945225"/>
    <s v="M"/>
    <s v="IVAN"/>
    <s v="RAMON"/>
    <s v="DIAZ"/>
    <s v="WIESNER"/>
    <d v="1977-10-26T00:00:00"/>
    <s v="JMS084"/>
    <n v="0"/>
    <s v="BOGOTA"/>
    <n v="25"/>
    <s v="BOGOTA"/>
    <m/>
    <n v="3168753018"/>
    <n v="0"/>
    <m/>
    <m/>
    <m/>
    <s v="10/10/2026"/>
    <n v="10"/>
    <n v="10"/>
    <n v="2021"/>
    <s v="KWID ZEN MT 1000CC 12V 4AB AB"/>
    <s v="B4DA405Q075358"/>
    <s v="93YRBB003MJ423507"/>
    <n v="8001196"/>
    <s v="RENAULT"/>
    <s v="RENAULT KWID "/>
    <n v="3.6184467521367523E-2"/>
    <n v="35100000"/>
    <s v="MAPFRE"/>
    <s v="AUTOMOVIL"/>
    <s v="PARTICULAR"/>
    <s v="ividi@me.com"/>
    <n v="29934441"/>
    <n v="1270074.81"/>
    <n v="1047289.76"/>
    <m/>
    <m/>
    <m/>
    <n v="30000057"/>
    <n v="1440629.92"/>
    <n v="1190613.3799999999"/>
    <m/>
    <m/>
    <m/>
    <s v=""/>
    <s v=""/>
    <s v=""/>
    <m/>
    <m/>
    <m/>
    <m/>
    <m/>
    <m/>
    <m/>
    <m/>
    <m/>
    <x v="0"/>
    <s v="COS"/>
  </r>
  <r>
    <n v="79951591"/>
    <n v="79951591"/>
    <s v="M"/>
    <s v="CESAR"/>
    <s v="AUGUSTO"/>
    <s v="ACEVEDO"/>
    <s v="CRUZ"/>
    <d v="1976-02-21T00:00:00"/>
    <s v="LOX740"/>
    <n v="17001"/>
    <s v="MANIZALES"/>
    <n v="17"/>
    <s v="CALDAS"/>
    <m/>
    <n v="3107993895"/>
    <n v="3207959481"/>
    <m/>
    <m/>
    <m/>
    <s v="13/10/2025"/>
    <n v="10"/>
    <n v="13"/>
    <n v="2024"/>
    <s v="STEPWAY [2] [FL INTENS TP 1600CC 16V A"/>
    <s v="J759Q237825"/>
    <s v="9FB5SR4DXRM757402"/>
    <n v="8001211"/>
    <s v="RENAULT"/>
    <s v="RENAULT STEPWAY "/>
    <n v="2.3840134589502019E-2"/>
    <n v="74300000"/>
    <s v="MAPFRE"/>
    <s v="AUTOMOVIL"/>
    <s v="PARTICULAR"/>
    <s v="cesaracevedocruz@gmail.com"/>
    <n v="161908702"/>
    <n v="1771322"/>
    <n v="1468506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3083507"/>
    <n v="53083507"/>
    <s v="F"/>
    <s v="ROSA"/>
    <s v="LILIANA"/>
    <s v="PRECIADO"/>
    <s v="BURGOS"/>
    <d v="1985-08-18T00:00:00"/>
    <s v="ZZS727"/>
    <n v="0"/>
    <s v="BOGOTA"/>
    <n v="25"/>
    <s v="BOGOTA"/>
    <m/>
    <n v="3124945379"/>
    <n v="0"/>
    <m/>
    <m/>
    <m/>
    <s v="19/10/2025"/>
    <n v="10"/>
    <n v="19"/>
    <n v="2015"/>
    <s v="STEPWAY [FL] 1.6L MT 1600CC AA 16"/>
    <s v="A690Q253105"/>
    <s v="9FBBSRALSFM490081"/>
    <n v="8001155"/>
    <s v="RENAULT"/>
    <s v="RENAULT STEPWAY "/>
    <n v="3.4427869318181821E-2"/>
    <n v="35200000"/>
    <s v="HDI-LIBERTY"/>
    <s v="AUTOMOVIL"/>
    <s v="PARTICULAR"/>
    <s v="liliana.preciado.burgos@gmail.com"/>
    <n v="161806655"/>
    <n v="1211861"/>
    <n v="998370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264839"/>
    <n v="12264839"/>
    <s v="M"/>
    <s v="EDWIN"/>
    <s v="ANTONIO"/>
    <s v="FORERO"/>
    <s v="TORRES"/>
    <d v="1978-08-09T00:00:00"/>
    <s v="NSR638"/>
    <n v="0"/>
    <s v="BOGOTA"/>
    <n v="25"/>
    <s v="BOGOTA"/>
    <m/>
    <n v="3124475805"/>
    <n v="0"/>
    <m/>
    <m/>
    <m/>
    <s v="24/10/2026"/>
    <n v="10"/>
    <n v="24"/>
    <n v="2025"/>
    <s v="2 [2] [FL] TOURING SEDAN TP 1500CC 6AB"/>
    <s v="P540663891"/>
    <s v="3MDDJ2SAASM452846"/>
    <n v="5601197"/>
    <s v="MAZDA"/>
    <s v="MAZDA 2 "/>
    <n v="3.2463310424710429E-2"/>
    <n v="77700000"/>
    <s v="MAPFRE"/>
    <s v="AUTOMOVIL"/>
    <s v="PARTICULAR"/>
    <s v="edwin_fore@hotmail.com"/>
    <n v="29970606"/>
    <n v="2522399.2200000002"/>
    <n v="2099663.21"/>
    <m/>
    <m/>
    <m/>
    <s v=""/>
    <s v=""/>
    <s v=""/>
    <m/>
    <m/>
    <m/>
    <n v="30152770"/>
    <n v="3695607.86"/>
    <n v="3085552.82"/>
    <m/>
    <m/>
    <m/>
    <m/>
    <m/>
    <m/>
    <m/>
    <m/>
    <m/>
    <x v="0"/>
    <s v="COS"/>
  </r>
  <r>
    <n v="11375558"/>
    <n v="11375558"/>
    <s v="M"/>
    <s v="JORGE"/>
    <n v="0"/>
    <s v="RODRIGUEZ"/>
    <n v="0"/>
    <d v="1956-03-07T00:00:00"/>
    <s v="FKN585"/>
    <n v="50001"/>
    <s v="VILLAVICENCIO"/>
    <n v="50"/>
    <s v="META"/>
    <m/>
    <n v="3124358822"/>
    <n v="0"/>
    <m/>
    <m/>
    <m/>
    <s v="09/10/2025"/>
    <n v="10"/>
    <n v="9"/>
    <n v="2022"/>
    <s v="COROLLA [12] [F XE-I HYBRID TP 1800CC 7AB A"/>
    <s v="2ZR2M47058"/>
    <s v="9BRBZ3BEXN4026400"/>
    <n v="9001145"/>
    <s v="TOYOTA"/>
    <s v="TOYOTA COROLLA "/>
    <n v="2.3543072625698325E-2"/>
    <n v="107400000"/>
    <s v="MAPFRE"/>
    <s v="AUTOMOVIL"/>
    <s v="PARTICULAR"/>
    <s v="jarc_007@hotmail.com"/>
    <n v="161948792"/>
    <n v="2528526"/>
    <n v="2104811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07255"/>
    <n v="52007255"/>
    <s v="F"/>
    <s v="DENNIS"/>
    <s v="GIOVANNA"/>
    <s v="GUZMAN"/>
    <s v="LUQUE"/>
    <d v="1970-10-25T00:00:00"/>
    <s v="HQY769"/>
    <n v="0"/>
    <s v="IBAGUE"/>
    <n v="73"/>
    <s v="TOLIMA"/>
    <m/>
    <n v="3007411117"/>
    <n v="3164370472"/>
    <m/>
    <m/>
    <m/>
    <s v="19/10/2025"/>
    <n v="10"/>
    <n v="19"/>
    <n v="2015"/>
    <s v="X TRAIL [T32] ADVANCE TP 2500CC 4X2 ABS"/>
    <s v="QR25094776L"/>
    <s v="JN1JBAT32Z0000588"/>
    <n v="6406124"/>
    <s v="NISSAN"/>
    <s v="NISSAN X "/>
    <n v="3.0478582492581601E-2"/>
    <n v="67400000"/>
    <s v="ALLIANZ"/>
    <s v="CAMIONETA PASAJEROS"/>
    <s v="PARTICULAR"/>
    <s v="dennisgiovanna70@gmail.com"/>
    <n v="29975111"/>
    <n v="2054256.46"/>
    <n v="1706265.93"/>
    <m/>
    <m/>
    <m/>
    <n v="30014885"/>
    <n v="2157834.5699999998"/>
    <n v="1793306.36"/>
    <m/>
    <m/>
    <m/>
    <s v=""/>
    <s v=""/>
    <s v=""/>
    <m/>
    <m/>
    <m/>
    <m/>
    <m/>
    <m/>
    <m/>
    <m/>
    <m/>
    <x v="0"/>
    <s v="COS"/>
  </r>
  <r>
    <n v="10479145"/>
    <n v="10479145"/>
    <s v="M"/>
    <s v="HECTOR"/>
    <n v="0"/>
    <s v="ARCOS"/>
    <s v="MAJE"/>
    <d v="1954-06-11T00:00:00"/>
    <s v="FRK521"/>
    <n v="19698"/>
    <s v="SANTANDER DE QUILICHAO"/>
    <n v="19"/>
    <s v="CAUCA"/>
    <m/>
    <n v="3128430020"/>
    <n v="0"/>
    <m/>
    <m/>
    <m/>
    <s v="10/10/2025"/>
    <n v="10"/>
    <n v="10"/>
    <n v="2019"/>
    <s v="CX5 [2] TOURING TP 2500CC 6AB R"/>
    <s v="PY21157711"/>
    <s v="JM7KF2WLAK0208658"/>
    <n v="5606087"/>
    <s v="MAZDA"/>
    <s v="MAZDA CX5 "/>
    <n v="2.3295749027237356E-2"/>
    <n v="102800000"/>
    <s v="MAPFRE"/>
    <s v="CAMIONETAPASAJ"/>
    <s v="PARTICULAR"/>
    <s v="hectorarcosmaje@gmail.com"/>
    <n v="161908275"/>
    <n v="2394803"/>
    <n v="1992439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936213"/>
    <n v="40936213"/>
    <s v="F"/>
    <s v="BEXY"/>
    <s v="YELENA"/>
    <s v="AMAYA"/>
    <s v="MENDOZA"/>
    <d v="1980-06-23T00:00:00"/>
    <s v="FNX172"/>
    <n v="44001"/>
    <s v="RIOHACHA"/>
    <n v="44"/>
    <s v="LA GUAJIRA"/>
    <m/>
    <n v="3005736409"/>
    <n v="3017895439"/>
    <m/>
    <m/>
    <m/>
    <s v="24/10/2025"/>
    <n v="10"/>
    <n v="24"/>
    <n v="2019"/>
    <s v="PRADO [LC 150] VX [FL] [2] TP 3000CC 5P TD"/>
    <s v="1KD2798398"/>
    <s v="JTEBH3FJ50K201234"/>
    <n v="9008224"/>
    <s v="TOYOTA"/>
    <s v="TOYOTA PRADO "/>
    <n v="1.9423711449840481E-2"/>
    <n v="282100000"/>
    <s v="SURAMERICANA"/>
    <s v="CAMPERO"/>
    <s v="PARTICULAR"/>
    <n v="0"/>
    <n v="161887884"/>
    <n v="5479429"/>
    <n v="4584562.5999999996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187295"/>
    <n v="11187295"/>
    <s v="M"/>
    <s v="JULIO"/>
    <s v="ALBERTO"/>
    <s v="BARRETO"/>
    <s v="AVILA"/>
    <d v="1972-11-10T00:00:00"/>
    <s v="NXQ864"/>
    <n v="0"/>
    <s v="BOGOTA"/>
    <n v="25"/>
    <s v="BOGOTA"/>
    <m/>
    <n v="3176446484"/>
    <n v="3166204250"/>
    <m/>
    <m/>
    <m/>
    <s v="11/10/2025"/>
    <n v="10"/>
    <n v="11"/>
    <n v="2024"/>
    <s v="SWIFT [4] HYBRID MT 1200CC 5P 6A"/>
    <s v="K12C5840317"/>
    <s v="JS2ZC53S1R6404997"/>
    <n v="8801057"/>
    <s v="SUZUKI"/>
    <s v="SUZUKI SWIFT "/>
    <n v="1.9126029411764705E-2"/>
    <n v="68000000"/>
    <s v="HDI-LIBERTY"/>
    <s v="AUTOMOVIL"/>
    <s v="PARTICULAR"/>
    <s v="barret2017@hotmal.com"/>
    <n v="161884325"/>
    <n v="1300570"/>
    <n v="1072916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25156672"/>
    <n v="25156672"/>
    <s v="F"/>
    <s v="JANETH"/>
    <n v="0"/>
    <s v="AGUDELO"/>
    <s v="GALEANO"/>
    <d v="1961-04-29T00:00:00"/>
    <s v="IGO157"/>
    <n v="76147"/>
    <s v="CARTAGO"/>
    <n v="76"/>
    <s v="VALLE DEL CAUCA"/>
    <m/>
    <n v="3004935251"/>
    <n v="3006118186"/>
    <m/>
    <m/>
    <m/>
    <s v="15/10/2025"/>
    <n v="10"/>
    <n v="15"/>
    <n v="2016"/>
    <s v="VENTO [2] CONNECT MT 1600CC 2AB ABS"/>
    <s v="CLS397717"/>
    <s v="WVWZZZ60ZGT010360"/>
    <n v="9201239"/>
    <s v="VOLKSWAGEN"/>
    <s v="VOLKSWAGEN VENTO "/>
    <n v="4.728755470737913E-2"/>
    <n v="39300000"/>
    <s v="ALLIANZ"/>
    <s v="AUTOMOVIL"/>
    <s v="PARTICULAR"/>
    <s v="jagal.ama@gmail.com"/>
    <n v="29928288"/>
    <n v="1858400.9"/>
    <n v="1541681.43"/>
    <m/>
    <m/>
    <m/>
    <n v="29993493"/>
    <n v="2474411.33"/>
    <n v="2059337.25"/>
    <m/>
    <m/>
    <m/>
    <s v=""/>
    <s v=""/>
    <s v=""/>
    <m/>
    <m/>
    <m/>
    <m/>
    <m/>
    <m/>
    <m/>
    <m/>
    <m/>
    <x v="0"/>
    <s v="COS"/>
  </r>
  <r>
    <n v="79611101"/>
    <n v="79611101"/>
    <s v="M"/>
    <s v="LUIS"/>
    <s v="EDUARDO"/>
    <s v="CARDONA"/>
    <s v="LEON"/>
    <d v="1973-08-14T00:00:00"/>
    <s v="DRU278"/>
    <n v="0"/>
    <s v="BOGOTA"/>
    <n v="25"/>
    <s v="BOGOTA"/>
    <m/>
    <n v="3013116560"/>
    <n v="0"/>
    <m/>
    <m/>
    <m/>
    <s v="13/10/2025"/>
    <n v="10"/>
    <n v="13"/>
    <n v="2017"/>
    <s v="CRUZE [2] LTZ TP 1400CC T 4P"/>
    <s v="1HS511919"/>
    <s v="3G1B85EM3HS511919"/>
    <n v="1601301"/>
    <s v="CHEVROLET"/>
    <s v="CHEVROLET CRUZE "/>
    <n v="2.6556923076923075E-2"/>
    <n v="46800000"/>
    <s v="MAPFRE"/>
    <s v="AUTOMOVIL"/>
    <s v="PARTICULAR"/>
    <s v="LUISEDUARDO_CARDONALEON@YAHOO.COM"/>
    <n v="161910025"/>
    <n v="1242864"/>
    <n v="1024423.6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8715252"/>
    <n v="1098715252"/>
    <s v="F"/>
    <s v="MARIA"/>
    <s v="JULIANA"/>
    <s v="VILLAMIZAR"/>
    <s v="PINEDA"/>
    <d v="1899-12-30T00:00:00"/>
    <s v="KNQ199"/>
    <n v="0"/>
    <s v="BOGOTA"/>
    <n v="25"/>
    <s v="BOGOTA"/>
    <m/>
    <n v="3133707845"/>
    <n v="3229437401"/>
    <m/>
    <m/>
    <m/>
    <s v="09/10/2025"/>
    <n v="10"/>
    <n v="9"/>
    <n v="2022"/>
    <s v="NIVUS COMFORTLINE TP 1000CC T 6AB"/>
    <s v="DHS346014"/>
    <s v="9BWCH6CH6NP004410"/>
    <n v="9206082"/>
    <s v="VOLKSWAGEN"/>
    <s v="VOLKSWAGEN NIVUS "/>
    <n v="1.9522013333333334E-2"/>
    <n v="75000000"/>
    <s v="MAPFRE"/>
    <s v="CAMIONETAPASAJ"/>
    <s v="PARTICULAR"/>
    <s v="julianavi29@gmail.com"/>
    <n v="161817607"/>
    <n v="1464151"/>
    <n v="1210378.64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29501"/>
    <n v="8029501"/>
    <s v="M"/>
    <s v="JUAN"/>
    <s v="FERNANDO"/>
    <s v="RUA"/>
    <s v="QUINTERO"/>
    <d v="1985-08-01T00:00:00"/>
    <s v="KOM663"/>
    <n v="5001"/>
    <s v="MEDELLIN"/>
    <n v="5"/>
    <s v="ANTIOQUIA"/>
    <m/>
    <n v="3128151297"/>
    <n v="0"/>
    <m/>
    <m/>
    <m/>
    <s v="09/10/2025"/>
    <n v="10"/>
    <n v="9"/>
    <n v="2021"/>
    <s v="FORESTER [5] ELITE HYBRID TP 2000CC 6AB C"/>
    <s v="YN89312"/>
    <s v="JF1SKELL5MG130788"/>
    <n v="8608095"/>
    <s v="SUBARU"/>
    <s v="SUBARU FORESTER "/>
    <n v="2.5947692307692307E-2"/>
    <n v="143000000"/>
    <s v="MAPFRE"/>
    <s v="CAMPERO"/>
    <s v="PARTICULAR"/>
    <n v="0"/>
    <n v="161812596"/>
    <n v="3710520"/>
    <n v="30980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31174"/>
    <n v="1015431174"/>
    <s v="F"/>
    <s v="PAOLA"/>
    <s v="ANDREA"/>
    <s v="DIAZ"/>
    <s v="DOMINGUEZ"/>
    <d v="1992-05-06T00:00:00"/>
    <s v="GSQ112"/>
    <n v="0"/>
    <s v="BOGOTA"/>
    <n v="25"/>
    <s v="BOGOTA"/>
    <m/>
    <n v="3004355479"/>
    <n v="0"/>
    <m/>
    <m/>
    <m/>
    <s v="19/10/2026"/>
    <n v="10"/>
    <n v="19"/>
    <n v="2020"/>
    <s v="C4 [3] CACTUS SHINE TP 1600CC T 5P 6AB A"/>
    <s v="10FJCE2436948"/>
    <s v="935035GYVLB537236"/>
    <n v="1806037"/>
    <s v="CITROEN"/>
    <s v="CITROEN C4 "/>
    <n v="2.8770150362844703E-2"/>
    <n v="68900000"/>
    <s v="HDI-LIBERTY"/>
    <s v="CAMIONETA PASAJEROS"/>
    <s v="PARTICULAR"/>
    <s v="PAODOMIN0506@GMAIL.COM"/>
    <n v="29930541"/>
    <n v="1982263.36"/>
    <n v="1645767.53"/>
    <m/>
    <m/>
    <m/>
    <n v="29995745"/>
    <n v="2708150.72"/>
    <n v="2255756.91"/>
    <m/>
    <m/>
    <m/>
    <s v=""/>
    <s v=""/>
    <s v=""/>
    <m/>
    <m/>
    <m/>
    <m/>
    <m/>
    <m/>
    <m/>
    <m/>
    <m/>
    <x v="1"/>
    <s v="COS"/>
  </r>
  <r>
    <n v="52331478"/>
    <n v="52331478"/>
    <s v="F"/>
    <s v="MARTHA"/>
    <s v="LUCIA"/>
    <s v="HEREDIA"/>
    <n v="0"/>
    <d v="1975-07-18T00:00:00"/>
    <s v="IUW866"/>
    <n v="0"/>
    <s v="BOGOTA"/>
    <n v="25"/>
    <s v="BOGOTA"/>
    <m/>
    <n v="3123334805"/>
    <n v="0"/>
    <m/>
    <m/>
    <m/>
    <s v="15/10/2025"/>
    <n v="10"/>
    <n v="15"/>
    <n v="2017"/>
    <s v="SANDERO [2] INTENS / AT AT 1600CC AA 16"/>
    <s v="2845Q006362"/>
    <s v="9FB5SRC9BHM404532"/>
    <n v="8001178"/>
    <s v="RENAULT"/>
    <s v="RENAULT SANDERO "/>
    <n v="3.3770839506172837E-2"/>
    <n v="40500000"/>
    <s v="HDI-LIBERTY"/>
    <s v="AUTOMOVIL"/>
    <s v="PARTICULAR"/>
    <s v="marthaheredia72@gmail.com"/>
    <n v="161806625"/>
    <n v="1367719"/>
    <n v="1129343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58548"/>
    <n v="79158548"/>
    <s v="M"/>
    <s v="CARLOS"/>
    <s v="HUGO"/>
    <s v="LEON"/>
    <s v="SUAREZ"/>
    <d v="1964-04-11T00:00:00"/>
    <s v="GVK953"/>
    <n v="5266"/>
    <s v="ENVIGADO"/>
    <n v="5"/>
    <s v="ANTIOQUIA"/>
    <m/>
    <n v="3108480906"/>
    <n v="3108480806"/>
    <m/>
    <m/>
    <m/>
    <s v="09/10/2025"/>
    <n v="10"/>
    <n v="9"/>
    <n v="2020"/>
    <s v="CX5 [2] GRAND TOURING TP 2500CC 6AB R"/>
    <s v="PY31029994"/>
    <s v="JM7KF4WLAL0353141"/>
    <n v="5606088"/>
    <s v="MAZDA"/>
    <s v="MAZDA CX5 "/>
    <n v="3.0751162579473208E-2"/>
    <n v="110100000"/>
    <s v="ALLIANZ"/>
    <s v="CAMIONETAPASAJ"/>
    <s v="PARTICULAR"/>
    <s v="karlezu54@gmail.com"/>
    <n v="161814343"/>
    <n v="3385703"/>
    <n v="2825128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4890091"/>
    <n v="1094890091"/>
    <s v="M"/>
    <s v="ANDRES"/>
    <s v="FELIPE"/>
    <s v="OSMA"/>
    <s v="RINCON"/>
    <d v="1987-07-26T00:00:00"/>
    <s v="GTN303"/>
    <n v="17001"/>
    <s v="MANIZALES"/>
    <n v="17"/>
    <s v="CALDAS"/>
    <m/>
    <n v="3136835574"/>
    <n v="0"/>
    <m/>
    <m/>
    <m/>
    <s v="09/10/2025"/>
    <n v="10"/>
    <n v="9"/>
    <n v="2020"/>
    <s v="STEPWAY [2] TREK INTENS AT 1600CC AA 16"/>
    <s v="2845Q023088"/>
    <s v="9FB5SR596LM102636"/>
    <n v="8001193"/>
    <s v="RENAULT"/>
    <s v="RENAULT STEPWAY "/>
    <n v="4.0129054325955732E-2"/>
    <n v="49700000"/>
    <s v="SURAMERICANA"/>
    <s v="AUTOMOVIL"/>
    <s v="PARTICULAR"/>
    <n v="0"/>
    <n v="161908836"/>
    <n v="1994414"/>
    <n v="1655978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100255"/>
    <n v="70100255"/>
    <s v="M"/>
    <s v="JOSE"/>
    <s v="BAYRON"/>
    <s v="HERNANDEZ"/>
    <s v="ORTIZ"/>
    <d v="1958-03-02T00:00:00"/>
    <s v="NPL274"/>
    <n v="5001"/>
    <s v="MEDELLIN"/>
    <n v="5"/>
    <s v="ANTIOQUIA"/>
    <m/>
    <n v="3105145808"/>
    <n v="0"/>
    <m/>
    <m/>
    <m/>
    <s v="31/10/2025"/>
    <n v="10"/>
    <n v="31"/>
    <n v="2024"/>
    <s v="SPORTAGE [5] NQ5 DESIRE TP 2000CC 6AB A"/>
    <s v="G4NLPH026536"/>
    <s v="U5YPU81DBRL227798"/>
    <n v="4606151"/>
    <s v="KIA"/>
    <s v="KIA SPORTAGE "/>
    <n v="1.8803628762541807E-2"/>
    <n v="119600000"/>
    <s v="SURAMERICANA"/>
    <s v="CAMIONETAPASAJ"/>
    <s v="PARTICULAR"/>
    <s v="bayrondej@outlook.com"/>
    <n v="161811432"/>
    <n v="2248914"/>
    <n v="1869843.79"/>
    <m/>
    <m/>
    <m/>
    <s v=""/>
    <s v=""/>
    <s v=""/>
    <m/>
    <m/>
    <m/>
    <s v=""/>
    <s v=""/>
    <s v=""/>
    <m/>
    <m/>
    <m/>
    <m/>
    <m/>
    <m/>
    <m/>
    <m/>
    <m/>
    <x v="3"/>
    <s v="COS"/>
  </r>
  <r>
    <n v="20421877"/>
    <n v="20421877"/>
    <s v="F"/>
    <s v="MARIA"/>
    <s v="CRISTINA"/>
    <s v="ROBAYO"/>
    <s v="TIBAVIZCO"/>
    <d v="1963-05-25T00:00:00"/>
    <s v="EJM624"/>
    <n v="0"/>
    <s v="CHIA"/>
    <n v="25"/>
    <s v="CUNDINAMARCA"/>
    <m/>
    <n v="3105867624"/>
    <n v="3103390349"/>
    <m/>
    <m/>
    <m/>
    <s v="26/10/2025"/>
    <n v="10"/>
    <n v="26"/>
    <n v="2018"/>
    <s v="FIESTA [7] SPORTBACK TITANIUM TP 1600CC 4P"/>
    <s v="JM102895"/>
    <s v="JM102895"/>
    <n v="3001135"/>
    <s v="FORD"/>
    <s v="FORD FIESTA "/>
    <n v="2.5374813025210087E-2"/>
    <n v="47600000"/>
    <s v="MAPFRE"/>
    <s v="AUTOMOVIL"/>
    <s v="PARTICULAR"/>
    <s v="MACRISS63@HOTMAIL.COM"/>
    <n v="29952095"/>
    <n v="1207841.1000000001"/>
    <n v="994992.52"/>
    <m/>
    <m/>
    <m/>
    <n v="29979529"/>
    <n v="1382916.55"/>
    <n v="1142114.75"/>
    <m/>
    <m/>
    <m/>
    <s v=""/>
    <s v=""/>
    <s v=""/>
    <m/>
    <m/>
    <m/>
    <m/>
    <m/>
    <m/>
    <m/>
    <m/>
    <m/>
    <x v="1"/>
    <s v="COS"/>
  </r>
  <r>
    <n v="1053817659"/>
    <n v="1053817659"/>
    <s v="F"/>
    <s v="ALEJANDRA"/>
    <n v="0"/>
    <s v="OSPINA"/>
    <s v="LONDOÃ‘O"/>
    <d v="1992-03-10T00:00:00"/>
    <s v="KNO923"/>
    <n v="5001"/>
    <s v="MEDELLIN"/>
    <n v="5"/>
    <s v="ANTIOQUIA"/>
    <m/>
    <n v="3122860844"/>
    <n v="3113005810"/>
    <m/>
    <m/>
    <m/>
    <s v="10/10/2025"/>
    <n v="10"/>
    <n v="10"/>
    <n v="2022"/>
    <s v="COROLLA CROSS SE-G HYBRID TP 1800CC 7AB 4"/>
    <s v="2ZR2M74078"/>
    <s v="9BRKZAAGXN0612108"/>
    <n v="9006179"/>
    <s v="TOYOTA"/>
    <s v="TOYOTA COROLLA "/>
    <n v="3.0456421780466723E-2"/>
    <n v="115700000"/>
    <s v="ALLIANZ"/>
    <s v="CAMIONETAPASAJ"/>
    <s v="PARTICULAR"/>
    <s v="lacabanaecohotel@gmail.com"/>
    <n v="161808541"/>
    <n v="3523808"/>
    <n v="2941183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528985"/>
    <n v="9528985"/>
    <s v="M"/>
    <s v="JOSE"/>
    <s v="VICENTE"/>
    <s v="ORDUZ"/>
    <s v="CAMACHO"/>
    <d v="1965-04-24T00:00:00"/>
    <s v="HFS716"/>
    <n v="25214"/>
    <s v="COTA"/>
    <n v="25"/>
    <s v="CUNDINAMARCA"/>
    <m/>
    <n v="3114493853"/>
    <n v="0"/>
    <m/>
    <m/>
    <m/>
    <s v="26/10/2025"/>
    <n v="10"/>
    <n v="26"/>
    <n v="2021"/>
    <s v="DUSTER [FL] EXPRESSION/ZEN MT 1600CC 4X2"/>
    <s v="2842Q254168"/>
    <s v="9FBHSR595MM643520"/>
    <n v="8006051"/>
    <s v="RENAULT"/>
    <s v="RENAULT DUSTER "/>
    <n v="2.1147879310344828E-2"/>
    <n v="58000000"/>
    <s v="EQUIDAD"/>
    <s v="CAMIONETAPASAJ"/>
    <s v="PARTICULAR"/>
    <s v="josevicenteorduz@gmail.com"/>
    <n v="161811708"/>
    <n v="1226577"/>
    <n v="1010737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896682"/>
    <n v="52896682"/>
    <s v="F"/>
    <s v="BIBIANA"/>
    <s v="ANDREA"/>
    <s v="PACHON"/>
    <s v="GOMEZ"/>
    <d v="1981-09-09T00:00:00"/>
    <s v="HCN028"/>
    <n v="0"/>
    <s v="BOGOTA"/>
    <n v="25"/>
    <s v="BOGOTA"/>
    <m/>
    <n v="3017478132"/>
    <n v="0"/>
    <m/>
    <m/>
    <m/>
    <s v="11/10/2026"/>
    <n v="10"/>
    <n v="11"/>
    <n v="2013"/>
    <s v="XC60 T5 FWD TP 2000CC T"/>
    <s v="B4204T71125338"/>
    <s v="YV1DZ47HBD2434320"/>
    <n v="9406027"/>
    <s v="VOLVO"/>
    <s v="VOLVO XC60 "/>
    <n v="4.8180490018148822E-2"/>
    <n v="55100000"/>
    <s v="BOLIVAR"/>
    <s v="CAMIONETAPASAJ"/>
    <s v="PARTICULAR"/>
    <s v="bibi810909@hotmail.com"/>
    <n v="161814254"/>
    <n v="2654745"/>
    <n v="2210877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02874"/>
    <n v="1018402874"/>
    <s v="F"/>
    <s v="MAGDA"/>
    <s v="ROCIO"/>
    <s v="MORA"/>
    <s v="SEPULVEDA"/>
    <d v="1986-02-12T00:00:00"/>
    <s v="IKV552"/>
    <n v="0"/>
    <s v="BOGOTA"/>
    <n v="25"/>
    <s v="BOGOTA"/>
    <m/>
    <n v="3105771557"/>
    <n v="3057077054"/>
    <m/>
    <m/>
    <m/>
    <s v="14/10/2025"/>
    <n v="10"/>
    <n v="14"/>
    <n v="2016"/>
    <s v="3 [3] GRAND TOURING TP 2000CC CT TC"/>
    <s v="PE40404738"/>
    <s v="3MZBM4278GM116919"/>
    <n v="5601143"/>
    <s v="MAZDA"/>
    <s v="MAZDA 3 "/>
    <n v="2.0476698412698412E-2"/>
    <n v="63000000"/>
    <s v="ALLIANZ"/>
    <s v="AUTOMOVIL"/>
    <s v="PARTICULAR"/>
    <n v="0"/>
    <n v="161812147"/>
    <n v="1290032"/>
    <n v="1064060.10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389252"/>
    <n v="94389252"/>
    <s v="M"/>
    <s v="JAIME"/>
    <s v="ANDRES"/>
    <s v="MARIN"/>
    <s v="MOLINA"/>
    <d v="1974-08-15T00:00:00"/>
    <s v="IXR074"/>
    <n v="76001"/>
    <s v="CALI"/>
    <n v="76"/>
    <s v="VALLE DEL CAUCA"/>
    <m/>
    <n v="3186169508"/>
    <n v="0"/>
    <m/>
    <m/>
    <m/>
    <s v="06/10/2025"/>
    <n v="10"/>
    <n v="6"/>
    <n v="2016"/>
    <s v="PILOT [3] EXL AT 3500CC 6AB ABS"/>
    <s v="J35Y62309741"/>
    <s v="5KBYF6860GB602443"/>
    <n v="3408056"/>
    <s v="HONDA"/>
    <s v="HONDA PILOT "/>
    <n v="4.3991444579533939E-2"/>
    <n v="98700000"/>
    <s v="SURAMERICANA"/>
    <s v="CAMPERO"/>
    <s v="PARTICULAR"/>
    <s v="jamm@maser.com.co"/>
    <n v="29971175"/>
    <n v="4341955.58"/>
    <n v="3628702.17"/>
    <m/>
    <m/>
    <m/>
    <s v=""/>
    <s v=""/>
    <s v=""/>
    <m/>
    <m/>
    <m/>
    <n v="30153276"/>
    <n v="15863934.52"/>
    <n v="13311037.41"/>
    <m/>
    <m/>
    <m/>
    <m/>
    <m/>
    <m/>
    <m/>
    <m/>
    <m/>
    <x v="0"/>
    <s v="COS"/>
  </r>
  <r>
    <n v="37835405"/>
    <n v="37835405"/>
    <s v="F"/>
    <s v="MARTHA"/>
    <s v="CECILIA"/>
    <s v="ROMERO"/>
    <s v="PATIÃ‘O"/>
    <d v="1957-09-29T00:00:00"/>
    <s v="NLT155"/>
    <n v="0"/>
    <s v="BOGOTA"/>
    <n v="25"/>
    <s v="BOGOTA"/>
    <m/>
    <n v="3213046260"/>
    <n v="0"/>
    <m/>
    <m/>
    <m/>
    <s v="31/10/2025"/>
    <n v="10"/>
    <n v="31"/>
    <n v="2025"/>
    <s v="COROLLA CROSS [ SE-G HYBRID TP 1800CC 7AB 4"/>
    <s v="2ZR3B39951"/>
    <s v="9BRKZAAG7S0705146"/>
    <n v="9006197"/>
    <s v="TOYOTA"/>
    <s v="TOYOTA COROLLA "/>
    <n v="1.4386413199426112E-2"/>
    <n v="139400000"/>
    <s v="MAPFRE"/>
    <s v="CAMIONETAPASAJ"/>
    <s v="PARTICULAR"/>
    <s v="ROMEROMARTHACECI@YAHOO.ES"/>
    <n v="161905093"/>
    <n v="2005466"/>
    <n v="1665265.45"/>
    <m/>
    <m/>
    <m/>
    <s v=""/>
    <s v=""/>
    <s v=""/>
    <m/>
    <m/>
    <m/>
    <s v=""/>
    <s v=""/>
    <s v=""/>
    <m/>
    <m/>
    <m/>
    <m/>
    <m/>
    <m/>
    <m/>
    <m/>
    <m/>
    <x v="2"/>
    <s v="COS"/>
  </r>
  <r>
    <n v="72095476"/>
    <n v="72095476"/>
    <s v="M"/>
    <s v="JOSE"/>
    <s v="RAFAEL"/>
    <s v="BOLIVAR"/>
    <s v="OSORIO"/>
    <d v="1964-03-19T00:00:00"/>
    <s v="JSW660"/>
    <n v="0"/>
    <s v="BARRANQUILLA"/>
    <n v="8"/>
    <s v="ATLANTICO"/>
    <m/>
    <n v="3017818120"/>
    <n v="0"/>
    <m/>
    <m/>
    <m/>
    <s v="07/10/2025"/>
    <n v="10"/>
    <n v="7"/>
    <n v="2021"/>
    <s v="CX5 [2] GRAND TOURING TP 2500CC 6AB R19 TC"/>
    <s v="PY31135012"/>
    <s v="JM7KF2WLAM0600634"/>
    <n v="5606090"/>
    <s v="MAZDA"/>
    <s v="MAZDA CX5 "/>
    <n v="3.1003972813852813E-2"/>
    <n v="115500000"/>
    <s v="ALLIANZ"/>
    <s v="CAMIONETA PASAJEROS"/>
    <s v="PARTICULAR"/>
    <s v="joserafaelbolivarosorio@gmail.com"/>
    <n v="29929205"/>
    <n v="3580958.86"/>
    <n v="2989209.13"/>
    <m/>
    <m/>
    <m/>
    <s v=""/>
    <s v=""/>
    <s v=""/>
    <m/>
    <m/>
    <m/>
    <n v="30044639"/>
    <n v="7624451.3099999996"/>
    <n v="6387101.9400000004"/>
    <m/>
    <m/>
    <m/>
    <m/>
    <m/>
    <m/>
    <m/>
    <m/>
    <m/>
    <x v="0"/>
    <s v="COS"/>
  </r>
  <r>
    <n v="70952887"/>
    <n v="70952887"/>
    <s v="M"/>
    <s v="JOSE"/>
    <s v="BERTULFO"/>
    <s v="LOPEZ"/>
    <s v="DUQUE"/>
    <d v="1973-06-01T00:00:00"/>
    <s v="IAZ181"/>
    <n v="0"/>
    <s v="COVEÃ‘AS"/>
    <n v="70"/>
    <s v="SUCRE"/>
    <m/>
    <n v="3126934757"/>
    <n v="0"/>
    <m/>
    <m/>
    <m/>
    <s v="06/10/2025"/>
    <n v="10"/>
    <n v="6"/>
    <n v="2015"/>
    <s v="PRADO [LC 150] TX-L [FL] TP 3000CC 5P TD CT T"/>
    <s v="1KD2500095"/>
    <s v="JTEBH3FJ8FK161000"/>
    <n v="9008186"/>
    <s v="TOYOTA"/>
    <s v="TOYOTA PRADO "/>
    <n v="1.3130089052204764E-2"/>
    <n v="197300000"/>
    <s v="SURAMERICANA"/>
    <s v="CAMPERO"/>
    <s v="PARTICULAR"/>
    <s v="sebastiangil30@gmail.com"/>
    <n v="29929453"/>
    <n v="2590566.5699999998"/>
    <n v="2156946.7000000002"/>
    <m/>
    <m/>
    <m/>
    <s v=""/>
    <s v=""/>
    <s v=""/>
    <m/>
    <m/>
    <m/>
    <n v="30045389"/>
    <n v="10574144.199999999"/>
    <n v="8865835.4600000009"/>
    <m/>
    <m/>
    <m/>
    <m/>
    <m/>
    <m/>
    <m/>
    <m/>
    <m/>
    <x v="2"/>
    <s v="COS"/>
  </r>
  <r>
    <n v="34544567"/>
    <n v="34544567"/>
    <s v="F"/>
    <s v="BEATRIZ"/>
    <n v="0"/>
    <s v="ROSERO"/>
    <s v="MORALES"/>
    <d v="1963-06-03T00:00:00"/>
    <s v="JMT452"/>
    <n v="0"/>
    <s v="BOGOTA"/>
    <n v="25"/>
    <s v="BOGOTA"/>
    <m/>
    <n v="3004174602"/>
    <n v="3004837373"/>
    <m/>
    <m/>
    <m/>
    <s v="28/10/2025"/>
    <n v="10"/>
    <n v="28"/>
    <n v="2021"/>
    <s v="STEPWAY [2] [FL INTENS TP 1600CC 16V A"/>
    <s v="J759Q015354"/>
    <s v="9FB5SR4DXMM425901"/>
    <n v="8001211"/>
    <s v="RENAULT"/>
    <s v="RENAULT STEPWAY "/>
    <n v="2.4284869281045753E-2"/>
    <n v="61200000"/>
    <s v="MAPFRE"/>
    <s v="AUTOMOVIL"/>
    <s v="PARTICULAR"/>
    <s v="betyrosmo@hotmail.com"/>
    <n v="161812332"/>
    <n v="1486234"/>
    <n v="1228935.8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7172462"/>
    <n v="17172462"/>
    <s v="M"/>
    <s v="JOSE"/>
    <s v="ANTONIO"/>
    <s v="BAUTISTA"/>
    <s v="PEREZ"/>
    <d v="1947-07-07T00:00:00"/>
    <s v="GLP277"/>
    <n v="0"/>
    <s v="BOGOTA"/>
    <n v="25"/>
    <s v="BOGOTA"/>
    <m/>
    <n v="3114685971"/>
    <n v="0"/>
    <m/>
    <m/>
    <m/>
    <s v="07/10/2026"/>
    <n v="10"/>
    <n v="7"/>
    <n v="2019"/>
    <s v="SPORTAGE [4] [F ZENITH TP 2000CC 6AB A"/>
    <s v="G4NAJH020792"/>
    <s v="U5YPH81ADKL565810"/>
    <n v="4606114"/>
    <s v="KIA"/>
    <s v="KIA SPORTAGE "/>
    <n v="1.3405822179732314E-2"/>
    <n v="104600000"/>
    <s v="BOLIVAR"/>
    <s v="CAMIONETAPASAJ"/>
    <s v="PARTICULAR"/>
    <n v="0"/>
    <n v="161907570"/>
    <n v="1402249"/>
    <n v="1158360.85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268517"/>
    <n v="52268517"/>
    <s v="F"/>
    <s v="IDALIDT"/>
    <n v="0"/>
    <s v="MARTINEZ"/>
    <s v="GARCIA"/>
    <d v="1977-04-14T00:00:00"/>
    <s v="NFX147"/>
    <n v="0"/>
    <s v="BOGOTA"/>
    <n v="25"/>
    <s v="BOGOTA"/>
    <m/>
    <n v="3133601391"/>
    <n v="0"/>
    <m/>
    <m/>
    <m/>
    <s v="20/10/2025"/>
    <n v="10"/>
    <n v="20"/>
    <n v="2024"/>
    <s v="RIO VIBRANT [FL] TP 1400CC 5P R1"/>
    <s v="G4LCPE705028"/>
    <s v="3KPA351ABRE584178"/>
    <n v="4601307"/>
    <s v="KIA"/>
    <s v="KIA RIO "/>
    <n v="3.2054406548431107E-2"/>
    <n v="73300000"/>
    <s v="HDI-LIBERTY"/>
    <s v="AUTOMOVIL"/>
    <s v="PARTICULAR"/>
    <s v="IDALITAMARTINEZ@HOTMAIL.COM"/>
    <n v="161800254"/>
    <n v="2349588"/>
    <n v="1954443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152106"/>
    <n v="91152106"/>
    <s v="M"/>
    <s v="FRANKLIN"/>
    <n v="0"/>
    <s v="PRIETO"/>
    <s v="DIAZ"/>
    <d v="1963-08-19T00:00:00"/>
    <s v="FPT230"/>
    <n v="0"/>
    <s v="BOGOTA"/>
    <n v="25"/>
    <s v="BOGOTA"/>
    <m/>
    <n v="3003353426"/>
    <n v="3005649122"/>
    <m/>
    <m/>
    <m/>
    <s v="29/10/2025"/>
    <n v="10"/>
    <n v="29"/>
    <n v="2019"/>
    <s v="EQUINOX [3] LT TP 1500CC T 4X2"/>
    <s v="CKS515301"/>
    <s v="3GNAX9EV7KS515301"/>
    <n v="1606239"/>
    <s v="CHEVROLET"/>
    <s v="CHEVROLET EQUINOX "/>
    <n v="1.5683207547169811E-2"/>
    <n v="79500000"/>
    <s v="MAPFRE"/>
    <s v="CAMIONETAPASAJ"/>
    <s v="PARTICULAR"/>
    <s v="gerencia@collision-co.com"/>
    <n v="161884041"/>
    <n v="1246815"/>
    <n v="1027743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588452"/>
    <n v="52588452"/>
    <s v="F"/>
    <s v="MARIA"/>
    <s v="STELLA"/>
    <s v="VEGA"/>
    <s v="JAIME"/>
    <d v="1973-10-14T00:00:00"/>
    <s v="JJL998"/>
    <n v="0"/>
    <s v="BOGOTA"/>
    <n v="25"/>
    <s v="BOGOTA"/>
    <m/>
    <n v="3138833823"/>
    <n v="0"/>
    <m/>
    <m/>
    <m/>
    <s v="06/10/2025"/>
    <n v="10"/>
    <n v="6"/>
    <n v="2017"/>
    <s v="ESCAPE [3] [FL] SE TP 2000CC 4X2"/>
    <s v="H1C03398"/>
    <s v="WF0CP6A97H1C03398"/>
    <n v="3006137"/>
    <s v="FORD"/>
    <s v="FORD ESCAPE "/>
    <n v="2.1940644699140401E-2"/>
    <n v="69800000"/>
    <s v="HDI-LIBERTY"/>
    <s v="CAMIONETAPASAJ"/>
    <s v="PARTICULAR"/>
    <s v="gimalsutherland05@hotmail.com"/>
    <n v="161813105"/>
    <n v="1531457"/>
    <n v="1266938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40569"/>
    <n v="71740569"/>
    <s v="M"/>
    <s v="GUSTAVO"/>
    <s v="ADOLFO"/>
    <s v="NARANJO"/>
    <s v="PINO"/>
    <d v="1973-09-02T00:00:00"/>
    <s v="NGT256"/>
    <n v="5001"/>
    <s v="MEDELLIN"/>
    <n v="5"/>
    <s v="ANTIOQUIA"/>
    <m/>
    <n v="3052376878"/>
    <n v="3053738001"/>
    <m/>
    <m/>
    <m/>
    <s v="02/10/2025"/>
    <n v="10"/>
    <n v="2"/>
    <n v="2024"/>
    <s v="KWID [FL] OUTSIDER MT 1000CC 12V 4AB AB"/>
    <s v="B4DA426Q025556"/>
    <s v="93YRBB003RJ535389"/>
    <n v="8001217"/>
    <s v="RENAULT"/>
    <s v="RENAULT KWID "/>
    <n v="3.1228869133192391E-2"/>
    <n v="47300000"/>
    <s v="MAPFRE"/>
    <s v="AUTOMOVIL"/>
    <s v="PARTICULAR"/>
    <s v="GUSNARANJO02@GMAIL.COM"/>
    <n v="29932310"/>
    <n v="1477125.51"/>
    <n v="1221281.94"/>
    <m/>
    <m/>
    <m/>
    <n v="29999025"/>
    <n v="1918545.58"/>
    <n v="1592223.18"/>
    <m/>
    <m/>
    <m/>
    <s v=""/>
    <s v=""/>
    <s v=""/>
    <m/>
    <m/>
    <m/>
    <m/>
    <m/>
    <m/>
    <m/>
    <m/>
    <m/>
    <x v="0"/>
    <s v="COS"/>
  </r>
  <r>
    <n v="19388651"/>
    <n v="19388651"/>
    <s v="M"/>
    <s v="JORGE"/>
    <s v="GUSTAVO"/>
    <s v="CASTILLO"/>
    <s v="TOBARIA"/>
    <d v="1960-01-20T00:00:00"/>
    <s v="JMV180"/>
    <n v="0"/>
    <s v="BOGOTA"/>
    <n v="25"/>
    <s v="BOGOTA"/>
    <m/>
    <n v="3153293693"/>
    <n v="3013864186"/>
    <m/>
    <m/>
    <m/>
    <s v="30/10/2025"/>
    <n v="10"/>
    <n v="30"/>
    <n v="2020"/>
    <s v="RAV4 [5] 2.0L TP 2000CC 4X2 7"/>
    <s v="M20AV137993"/>
    <s v="JTMW43FV4LD511176"/>
    <n v="9006167"/>
    <s v="TOYOTA"/>
    <s v="TOYOTA RAV4 "/>
    <n v="1.767664262820513E-2"/>
    <n v="124800000"/>
    <s v="EQUIDAD"/>
    <s v="CAMIONETAPASAJ"/>
    <s v="PARTICULAR"/>
    <s v="gustavo.castillo@sanvelez.com"/>
    <n v="161912711"/>
    <n v="2206045"/>
    <n v="1833819.55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954920"/>
    <n v="79954920"/>
    <s v="M"/>
    <s v="ANDRES"/>
    <s v="GILBERTO"/>
    <s v="PEREZ"/>
    <s v="PARRA"/>
    <d v="1980-04-13T00:00:00"/>
    <s v="NFN761"/>
    <n v="68001"/>
    <s v="BUCARAMANGA"/>
    <n v="68"/>
    <s v="SANTANDER"/>
    <m/>
    <n v="3143563245"/>
    <n v="0"/>
    <m/>
    <m/>
    <m/>
    <s v="12/10/2025"/>
    <n v="10"/>
    <n v="12"/>
    <n v="2023"/>
    <s v="HILUX [8] [2 FL] 2.8L TP 2800CC TD 7AB 4X4"/>
    <s v="1GD1399566"/>
    <s v="8AJBA3CD1P1789381"/>
    <n v="9021086"/>
    <s v="TOYOTA"/>
    <s v="TOYOTA HILUX "/>
    <n v="1.4988277958644963E-2"/>
    <n v="227300000"/>
    <s v="HDI-LIBERTY"/>
    <s v="PICKUP DOBLE CABINA"/>
    <s v="PARTICULAR"/>
    <s v="andresperezparra@yahoo.com"/>
    <n v="29953755"/>
    <n v="3406835.58"/>
    <n v="2842887.04"/>
    <m/>
    <m/>
    <m/>
    <s v=""/>
    <s v=""/>
    <s v=""/>
    <m/>
    <m/>
    <m/>
    <n v="30033981"/>
    <n v="3474581.1"/>
    <n v="2899816.05"/>
    <m/>
    <m/>
    <m/>
    <m/>
    <m/>
    <m/>
    <m/>
    <m/>
    <m/>
    <x v="2"/>
    <s v="COS"/>
  </r>
  <r>
    <n v="1004668514"/>
    <n v="1004668514"/>
    <s v="M"/>
    <s v="GUSTAVO"/>
    <s v="ADOLFO"/>
    <s v="PATIÃ‘O"/>
    <s v="SANCHEZ"/>
    <d v="1994-12-26T00:00:00"/>
    <s v="LYK342"/>
    <n v="66001"/>
    <s v="PEREIRA"/>
    <n v="66"/>
    <s v="RISARALDA"/>
    <m/>
    <n v="3004055652"/>
    <n v="0"/>
    <m/>
    <m/>
    <m/>
    <s v="18/10/2025"/>
    <n v="10"/>
    <n v="18"/>
    <n v="2025"/>
    <s v="CX30 GRAND TOURING L TP 2500CC 7AB R"/>
    <s v="PY40767423"/>
    <s v="3MVDM4WLASL305250"/>
    <n v="5606128"/>
    <s v="MAZDA"/>
    <s v="MAZDA CX30 "/>
    <n v="3.2380321199143469E-2"/>
    <n v="140100000"/>
    <s v="SURAMERICANA"/>
    <s v="CAMIONETAPASAJ"/>
    <s v="PARTICULAR"/>
    <s v="gustavito2h@hotmail.com"/>
    <n v="161834617"/>
    <n v="4536483"/>
    <n v="3792170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0557296"/>
    <n v="1110557296"/>
    <s v="F"/>
    <s v="LAURA"/>
    <n v="0"/>
    <s v="NAVARRO"/>
    <s v="FRANCO"/>
    <d v="1995-03-03T00:00:00"/>
    <s v="FYY687"/>
    <n v="0"/>
    <s v="BOGOTA"/>
    <n v="25"/>
    <s v="BOGOTA"/>
    <m/>
    <n v="3209197148"/>
    <n v="3138911914"/>
    <m/>
    <m/>
    <m/>
    <s v="26/10/2025"/>
    <n v="10"/>
    <n v="26"/>
    <n v="2019"/>
    <s v="A 200 [W177] Progress TP 1300CC T CT"/>
    <n v="28291480059000"/>
    <s v="WDD1770871J061504"/>
    <n v="5801328"/>
    <s v="MERCEDES BENZ"/>
    <s v="MERCEDES BENZ A "/>
    <n v="3.7301204128440367E-2"/>
    <n v="87200000"/>
    <s v="ALLIANZ"/>
    <s v="AUTOMOVIL"/>
    <s v="PARTICULAR"/>
    <s v="LAURA.NA0395@GMAIL.COM"/>
    <n v="161930496"/>
    <n v="3252665"/>
    <n v="2713332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177400"/>
    <n v="36177400"/>
    <s v="F"/>
    <s v="CLARA"/>
    <s v="INES"/>
    <s v="AHUMADA"/>
    <s v="BUSTOS"/>
    <d v="1965-11-04T00:00:00"/>
    <s v="NSR455"/>
    <n v="41001"/>
    <s v="NEIVA"/>
    <n v="41"/>
    <s v="HUILA"/>
    <m/>
    <n v="3157902279"/>
    <n v="0"/>
    <m/>
    <m/>
    <m/>
    <s v="28/10/2025"/>
    <n v="10"/>
    <n v="28"/>
    <n v="2025"/>
    <s v="STEPWAY [2] [FL ZEN MT 1600CC 16V A"/>
    <s v="J759Q305088"/>
    <s v="9FB5SR0E5SM072777"/>
    <n v="8001208"/>
    <s v="RENAULT"/>
    <s v="RENAULT STEPWAY "/>
    <n v="1.8015357643758764E-2"/>
    <n v="71300000"/>
    <s v="ALLIANZ"/>
    <s v="AUTOMOVIL"/>
    <s v="PARTICULAR"/>
    <s v="clahum12@hotmail.com"/>
    <n v="161815461"/>
    <n v="1284495"/>
    <n v="1059407.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729699"/>
    <n v="1020729699"/>
    <s v="F"/>
    <s v="CAMILA"/>
    <n v="0"/>
    <s v="SILVA"/>
    <s v="ARANGO"/>
    <d v="1987-11-25T00:00:00"/>
    <s v="LMT030"/>
    <n v="0"/>
    <s v="BOGOTA"/>
    <n v="25"/>
    <s v="BOGOTA"/>
    <m/>
    <n v="3504824954"/>
    <n v="0"/>
    <m/>
    <m/>
    <m/>
    <s v="17/10/2025"/>
    <n v="10"/>
    <n v="17"/>
    <n v="2023"/>
    <s v="VITARA GLX + ALL GRIP AT 1600CC 6AB ABS 4X"/>
    <s v="M16A2402490"/>
    <s v="TSMYE21S2PMB27582"/>
    <n v="8808043"/>
    <s v="SUZUKI"/>
    <s v="SUZUKI VITARA "/>
    <n v="1.5470775326086957E-2"/>
    <n v="92000000"/>
    <s v="ALLIANZ"/>
    <s v="CAMPERO"/>
    <s v="PARTICULAR"/>
    <s v="csilvarango@gmail.com"/>
    <n v="29935267"/>
    <n v="1423311.33"/>
    <n v="1176059.94"/>
    <m/>
    <m/>
    <m/>
    <s v=""/>
    <s v=""/>
    <s v=""/>
    <m/>
    <m/>
    <m/>
    <s v=""/>
    <s v=""/>
    <s v=""/>
    <m/>
    <m/>
    <m/>
    <m/>
    <m/>
    <m/>
    <m/>
    <m/>
    <m/>
    <x v="1"/>
    <s v="COS"/>
  </r>
  <r>
    <n v="20794971"/>
    <n v="20794971"/>
    <s v="F"/>
    <s v="GLORIA"/>
    <s v="NIDIA"/>
    <s v="VELEZ"/>
    <s v="PEÃ‘A"/>
    <d v="1964-07-01T00:00:00"/>
    <s v="FZT201"/>
    <n v="25513"/>
    <s v="PACHO"/>
    <n v="25"/>
    <s v="CUNDINAMARCA"/>
    <m/>
    <n v="3108836655"/>
    <n v="3126163139"/>
    <m/>
    <m/>
    <m/>
    <s v="17/10/2025"/>
    <n v="10"/>
    <n v="17"/>
    <n v="2020"/>
    <s v="RIO ZENITH TP 1400CC 4P CT"/>
    <s v="G4LCKE707106"/>
    <s v="3KPA341ABLE220615"/>
    <n v="4601265"/>
    <s v="KIA"/>
    <s v="KIA RIO "/>
    <n v="4.2402852292020371E-2"/>
    <n v="58900000"/>
    <s v="MAPFRE"/>
    <s v="AUTOMOVIL"/>
    <s v="PARTICULAR"/>
    <s v="nidiavelez5034@gmail.com"/>
    <n v="161815742"/>
    <n v="2497528"/>
    <n v="2078763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97736"/>
    <n v="53097736"/>
    <s v="F"/>
    <s v="YURANY"/>
    <n v="0"/>
    <s v="GALAN"/>
    <s v="MOYA"/>
    <d v="1984-05-18T00:00:00"/>
    <s v="FOK330"/>
    <n v="0"/>
    <s v="BOGOTA"/>
    <n v="25"/>
    <s v="BOGOTA"/>
    <m/>
    <n v="3125174676"/>
    <n v="3134293793"/>
    <m/>
    <m/>
    <m/>
    <s v="29/10/2025"/>
    <n v="10"/>
    <n v="29"/>
    <n v="2019"/>
    <s v="CAPTUR INTENS TP 2000CC"/>
    <s v="F4RE412C111747"/>
    <s v="93YRHACA4KJ268169"/>
    <n v="8006056"/>
    <s v="RENAULT"/>
    <s v="RENAULT CAPTUR "/>
    <n v="1.8990482187500001E-2"/>
    <n v="64000000"/>
    <s v="MAPFRE"/>
    <s v="CAMIONETA PASAJEROS"/>
    <s v="PARTICULAR"/>
    <s v="yuyisgm2301@gmail.com"/>
    <n v="29947441"/>
    <n v="1215390.8600000001"/>
    <n v="1001336.86"/>
    <m/>
    <m/>
    <m/>
    <n v="30006683"/>
    <n v="1305880.0900000001"/>
    <n v="1077378.23"/>
    <m/>
    <m/>
    <m/>
    <s v=""/>
    <s v=""/>
    <s v=""/>
    <m/>
    <m/>
    <m/>
    <m/>
    <m/>
    <m/>
    <m/>
    <m/>
    <m/>
    <x v="1"/>
    <s v="COS"/>
  </r>
  <r>
    <n v="43075585"/>
    <n v="43075585"/>
    <s v="F"/>
    <s v="MARIELA"/>
    <s v="DEL CARMEN"/>
    <s v="GUTIERREZ"/>
    <s v="MARQUEZ"/>
    <d v="1964-04-16T00:00:00"/>
    <s v="EFY118"/>
    <n v="5001"/>
    <s v="MEDELLIN"/>
    <n v="5"/>
    <s v="ANTIOQUIA"/>
    <m/>
    <n v="3017891748"/>
    <n v="3113454274"/>
    <m/>
    <m/>
    <m/>
    <s v="05/10/2025"/>
    <n v="10"/>
    <n v="5"/>
    <n v="2018"/>
    <s v="SANDERO [2] AUTHENTIQUE / L MT 1600CC 8V AA"/>
    <s v="A812UD60587"/>
    <s v="9FB5SREB4JM065928"/>
    <n v="8001188"/>
    <s v="RENAULT"/>
    <s v="RENAULT SANDERO "/>
    <n v="3.7428381962864722E-2"/>
    <n v="37700000"/>
    <s v="ALLIANZ"/>
    <s v="AUTOMOVIL"/>
    <s v="PARTICULAR"/>
    <s v="marielagm2317@gmail.com"/>
    <n v="161913182"/>
    <n v="1411050"/>
    <n v="1165756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971741"/>
    <n v="17971741"/>
    <s v="M"/>
    <s v="MANUEL"/>
    <s v="MARIA"/>
    <s v="BARRIOS"/>
    <s v="ORCASITA"/>
    <d v="1961-05-18T00:00:00"/>
    <s v="ZZS253"/>
    <n v="0"/>
    <s v="BOGOTA"/>
    <n v="25"/>
    <s v="BOGOTA"/>
    <m/>
    <n v="3002191602"/>
    <n v="3022613205"/>
    <m/>
    <m/>
    <m/>
    <s v="06/10/2025"/>
    <n v="10"/>
    <n v="6"/>
    <n v="2015"/>
    <s v="ECOSPORT [2] SE MT 2000CC 4X2"/>
    <s v="A0JAF8971696"/>
    <s v="9BFZB55F1F8971696"/>
    <n v="3006132"/>
    <s v="FORD"/>
    <s v="FORD ECOSPORT "/>
    <n v="2.942443396226415E-2"/>
    <n v="42400000"/>
    <s v="MAPFRE"/>
    <s v="CAMIONETAPASAJ"/>
    <s v="PARTICULAR"/>
    <s v="manuelmanybarros@yahoo.com"/>
    <n v="161821038"/>
    <n v="1247596"/>
    <n v="1028400.1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234350"/>
    <n v="91234350"/>
    <s v="M"/>
    <s v="LINDERMAN"/>
    <n v="0"/>
    <s v="GUERRERO"/>
    <s v="DURAN"/>
    <d v="1964-10-01T00:00:00"/>
    <s v="DUR469"/>
    <n v="68001"/>
    <s v="BUCARAMANGA"/>
    <n v="68"/>
    <s v="SANTANDER"/>
    <m/>
    <n v="3162868187"/>
    <n v="0"/>
    <m/>
    <m/>
    <m/>
    <s v="07/10/2025"/>
    <n v="10"/>
    <n v="7"/>
    <n v="2019"/>
    <s v="QASHQAI [3] [FL EXCLUSIVE TP 2000CC 6AB A"/>
    <s v="MR20560468W"/>
    <s v="SJNFBNJ11Z2413661"/>
    <n v="6408119"/>
    <s v="NISSAN"/>
    <s v="NISSAN QASHQAI "/>
    <n v="1.6581172069825435E-2"/>
    <n v="80200000"/>
    <s v="SURAMERICANA"/>
    <s v="CAMPERO"/>
    <s v="PARTICULAR"/>
    <s v="linderman_gd@hotmail.com"/>
    <n v="161827692"/>
    <n v="1329810"/>
    <n v="1097487.7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5047081"/>
    <n v="15047081"/>
    <s v="M"/>
    <s v="ALEXANDER"/>
    <s v="DE LA CRUZ"/>
    <s v="DIAZ"/>
    <s v="LUNA"/>
    <d v="1968-03-08T00:00:00"/>
    <s v="GJO520"/>
    <n v="0"/>
    <s v="SAHAGUN"/>
    <n v="0"/>
    <s v="CÃ“RDOBA"/>
    <m/>
    <n v="3116802612"/>
    <n v="0"/>
    <m/>
    <m/>
    <m/>
    <s v="09/10/2025"/>
    <n v="10"/>
    <n v="9"/>
    <n v="2020"/>
    <s v="DMAX [3] [FL] 2.5L STD MT 2500CC 4X2 T"/>
    <s v="UG7231"/>
    <s v="8LBETF3W8L0002552"/>
    <n v="1621097"/>
    <s v="CHEVROLET"/>
    <s v="CHEVROLET DMAX "/>
    <n v="3.1856073752711496E-2"/>
    <n v="92200000"/>
    <s v="HDI SEGUROS"/>
    <s v="PICKUPDOBLECAB"/>
    <s v="PARTICULAR"/>
    <s v="alexdilu68@gmail.com"/>
    <n v="161903910"/>
    <n v="2937130"/>
    <n v="2448176.81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15159"/>
    <n v="52915159"/>
    <s v="F"/>
    <s v="DIANA"/>
    <s v="CAROLINA"/>
    <s v="RODRIGUEZ"/>
    <n v="0"/>
    <d v="1982-07-01T00:00:00"/>
    <s v="KQK935"/>
    <n v="0"/>
    <s v="BOGOTA"/>
    <n v="25"/>
    <s v="BOGOTA"/>
    <m/>
    <n v="3118124842"/>
    <n v="0"/>
    <m/>
    <m/>
    <m/>
    <s v="31/10/2026"/>
    <n v="10"/>
    <n v="31"/>
    <n v="2021"/>
    <s v="T-CROSS COMFORTLINE PLU TP 1600CC 6AB A"/>
    <s v="DHS324895"/>
    <s v="9BWBH6BF3M4081571"/>
    <n v="9206079"/>
    <s v="VOLKSWAGEN"/>
    <s v="VOLKSWAGEN T-CROSS "/>
    <n v="4.257424802110818E-2"/>
    <n v="75800000"/>
    <s v="MAPFRE"/>
    <s v="CAMIONETAPASAJ"/>
    <s v="PARTICULAR"/>
    <s v="skarito_312@hotmail.com"/>
    <n v="161816342"/>
    <n v="3227128"/>
    <n v="2691872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6321211"/>
    <n v="76321211"/>
    <s v="M"/>
    <s v="HERNAN"/>
    <s v="ANDRES"/>
    <s v="MARTINEZ"/>
    <s v="ROSERO"/>
    <d v="1974-10-20T00:00:00"/>
    <s v="HNT120"/>
    <n v="0"/>
    <s v="POPAYAN"/>
    <n v="19"/>
    <s v="CAUCA"/>
    <m/>
    <n v="3015487260"/>
    <n v="0"/>
    <m/>
    <m/>
    <m/>
    <s v="10/10/2025"/>
    <n v="10"/>
    <n v="10"/>
    <n v="2015"/>
    <s v="KOLEOS [1][FL][2] EXPRESSION MT 2500CC 4X2"/>
    <s v="2TRB702F000252"/>
    <s v="VF1VY0CA6FC506159"/>
    <n v="8006059"/>
    <s v="RENAULT"/>
    <s v="RENAULT KOLEOS "/>
    <n v="2.7284450622406638E-2"/>
    <n v="48200000"/>
    <s v="HDI-LIBERTY"/>
    <s v="CAMIONETA PASAJEROS"/>
    <s v="PARTICULAR"/>
    <s v="heramar74@gmail.com"/>
    <n v="29958407"/>
    <n v="1315110.52"/>
    <n v="1085134.8899999999"/>
    <m/>
    <m/>
    <m/>
    <n v="29985895"/>
    <n v="3721326.61"/>
    <n v="3107165.22"/>
    <m/>
    <m/>
    <m/>
    <s v=""/>
    <s v=""/>
    <s v=""/>
    <m/>
    <m/>
    <m/>
    <m/>
    <m/>
    <m/>
    <m/>
    <m/>
    <m/>
    <x v="1"/>
    <s v="COS"/>
  </r>
  <r>
    <n v="52518396"/>
    <n v="52518396"/>
    <s v="F"/>
    <s v="LAURA"/>
    <s v="MARCELA"/>
    <s v="SANTAMARIA"/>
    <s v="CAMACHO"/>
    <d v="1982-08-31T00:00:00"/>
    <s v="GLY821"/>
    <n v="0"/>
    <s v="BOGOTA"/>
    <n v="25"/>
    <s v="BOGOTA"/>
    <m/>
    <n v="3176383817"/>
    <n v="0"/>
    <m/>
    <m/>
    <m/>
    <s v="09/10/2025"/>
    <n v="10"/>
    <n v="9"/>
    <n v="2019"/>
    <s v="ONIX [FL] LTZ TP 1400CC 4P 2A"/>
    <s v="JTW005129"/>
    <s v="9BGKT69T0KG374409"/>
    <n v="1601334"/>
    <s v="CHEVROLET"/>
    <s v="CHEVROLET ONIX "/>
    <n v="2.6341078224101481E-2"/>
    <n v="47300000"/>
    <s v="PREVISORA"/>
    <s v="AUTOMOVIL"/>
    <s v="PARTICULAR"/>
    <s v="lauramsc31@hotmail.com"/>
    <n v="161824175"/>
    <n v="1245933"/>
    <n v="1027002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791174"/>
    <n v="39791174"/>
    <s v="F"/>
    <s v="CLAUDIA"/>
    <s v="MARCELA"/>
    <s v="PRADA"/>
    <s v="SERRANO"/>
    <d v="1971-11-26T00:00:00"/>
    <s v="NLT082"/>
    <n v="0"/>
    <s v="BOGOTA"/>
    <n v="25"/>
    <s v="BOGOTA"/>
    <m/>
    <n v="3163694823"/>
    <n v="0"/>
    <m/>
    <m/>
    <m/>
    <s v="28/10/2025"/>
    <n v="10"/>
    <n v="28"/>
    <n v="2024"/>
    <s v="POLO [6] TRENDLINE MT 1600CC 4AB A"/>
    <s v="CWS171324"/>
    <s v="9BWAL5BZ8RT659966"/>
    <n v="9201258"/>
    <s v="VOLKSWAGEN"/>
    <s v="VOLKSWAGEN POLO "/>
    <n v="4.6216796267496113E-2"/>
    <n v="64300000"/>
    <s v="HDI-LIBERTY"/>
    <s v="AUTOMOVIL"/>
    <s v="PARTICULAR"/>
    <s v="vikuprada@hotmail.com"/>
    <n v="161813526"/>
    <n v="2971740"/>
    <n v="2477260.20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0047543"/>
    <n v="1040047543"/>
    <s v="M"/>
    <s v="CARLOS"/>
    <s v="ANDRES"/>
    <s v="SALAZAR"/>
    <s v="MORENO"/>
    <d v="1996-09-27T00:00:00"/>
    <s v="DSZ023"/>
    <n v="5376"/>
    <s v="LA CEJA"/>
    <n v="5"/>
    <s v="ANTIOQUIA"/>
    <m/>
    <n v="3007066922"/>
    <n v="0"/>
    <m/>
    <m/>
    <m/>
    <s v="18/10/2025"/>
    <n v="10"/>
    <n v="18"/>
    <n v="2018"/>
    <s v="2 [2] Grand Touring TP 1500CC 6AB TC"/>
    <s v="P540366087"/>
    <s v="3MDDJ2HAAJM200293"/>
    <n v="5601155"/>
    <s v="MAZDA"/>
    <s v="MAZDA 2 "/>
    <n v="3.7386453594771239E-2"/>
    <n v="61200000"/>
    <s v="ALLIANZ"/>
    <s v="AUTOMOVIL"/>
    <s v="PARTICULAR"/>
    <s v="salazarcarlos3159@gmail.com"/>
    <n v="29953957"/>
    <n v="2288050.96"/>
    <n v="1902731.9"/>
    <m/>
    <m/>
    <m/>
    <n v="29981393"/>
    <n v="4078911.9"/>
    <n v="3407657.06"/>
    <m/>
    <m/>
    <m/>
    <s v=""/>
    <s v=""/>
    <s v=""/>
    <m/>
    <m/>
    <m/>
    <m/>
    <m/>
    <m/>
    <m/>
    <m/>
    <m/>
    <x v="0"/>
    <s v="COS"/>
  </r>
  <r>
    <n v="19429841"/>
    <n v="19429841"/>
    <s v="M"/>
    <s v="NELSON"/>
    <s v="FERNANDO"/>
    <s v="RAMIREZ"/>
    <s v="CORDOBA"/>
    <d v="1961-02-24T00:00:00"/>
    <s v="JML543"/>
    <n v="0"/>
    <s v="BOGOTA"/>
    <n v="25"/>
    <s v="BOGOTA"/>
    <m/>
    <n v="3217542767"/>
    <n v="0"/>
    <m/>
    <m/>
    <m/>
    <s v="26/10/2025"/>
    <n v="10"/>
    <n v="26"/>
    <n v="2020"/>
    <s v="X1 [F48] sDrive 18 TP 1500CC T CT"/>
    <n v="34865988"/>
    <s v="WBA31AA09L5R53406"/>
    <n v="806033"/>
    <s v="BMW"/>
    <s v="BMW X1 "/>
    <n v="2.7620868809730668E-2"/>
    <n v="115100000"/>
    <s v="ZURICH-QBE"/>
    <s v="CAMIONETAPASAJ"/>
    <s v="PARTICULAR"/>
    <s v="nelsonframirez@gmail.com"/>
    <n v="161917691"/>
    <n v="3179162"/>
    <n v="2651564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192473"/>
    <n v="1014192473"/>
    <s v="F"/>
    <s v="DIANA"/>
    <s v="MARCELA"/>
    <s v="ROZO"/>
    <s v="SALINAS"/>
    <d v="1988-05-25T00:00:00"/>
    <s v="NLR221"/>
    <n v="0"/>
    <s v="BOGOTA"/>
    <n v="25"/>
    <s v="BOGOTA"/>
    <m/>
    <n v="3043795817"/>
    <n v="0"/>
    <m/>
    <m/>
    <m/>
    <s v="17/10/2025"/>
    <n v="10"/>
    <n v="17"/>
    <n v="2024"/>
    <s v="ESCAPE [4] PLATINUM FHEV AT 2500CC CT 4X"/>
    <s v="RUA82848"/>
    <s v="1FMCU9JZ0RUA82848"/>
    <n v="3006155"/>
    <s v="FORD"/>
    <s v="FORD ESCAPE "/>
    <n v="2.1219893955461294E-2"/>
    <n v="188600000"/>
    <s v="MAPFRE"/>
    <s v="CAMIONETAPASAJ"/>
    <s v="PARTICULAR"/>
    <n v="0"/>
    <n v="161907410"/>
    <n v="4002072"/>
    <n v="3343085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68286074"/>
    <n v="68286074"/>
    <s v="F"/>
    <s v="LUZ"/>
    <s v="MELIDA"/>
    <s v="BERMUDEZ"/>
    <s v="FLOREZ"/>
    <d v="1963-09-30T00:00:00"/>
    <s v="KSU399"/>
    <n v="85001"/>
    <s v="YOPAL"/>
    <n v="85"/>
    <s v="CASANARE"/>
    <m/>
    <n v="3152661946"/>
    <n v="0"/>
    <m/>
    <m/>
    <m/>
    <s v="05/10/2025"/>
    <n v="10"/>
    <n v="5"/>
    <n v="2023"/>
    <s v="SWIFT [4] DZIRE MT 1200CC 4P 2A"/>
    <s v="K12MP4329597"/>
    <s v="MBHZF63S1PG266015"/>
    <n v="8801052"/>
    <s v="SUZUKI"/>
    <s v="SUZUKI SWIFT "/>
    <n v="3.8466393762183235E-2"/>
    <n v="51300000"/>
    <s v="SBS"/>
    <s v="AUTOMOVIL"/>
    <s v="PARTICULAR"/>
    <s v="Luzmelidabf@hotmail.com"/>
    <n v="161959076"/>
    <n v="1973326"/>
    <n v="1638256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0931128"/>
    <n v="50931128"/>
    <s v="F"/>
    <s v="ARLET"/>
    <s v="PATRICIA"/>
    <s v="AGAMES"/>
    <s v="REGINO"/>
    <d v="1980-09-24T00:00:00"/>
    <s v="HIW782"/>
    <n v="0"/>
    <s v="BOGOTA"/>
    <n v="25"/>
    <s v="BOGOTA"/>
    <m/>
    <n v="3187998500"/>
    <n v="0"/>
    <m/>
    <m/>
    <m/>
    <s v="02/10/2025"/>
    <n v="10"/>
    <n v="2"/>
    <n v="2014"/>
    <s v="SANDERO [FL] GT LINE MT 1600CC 16V"/>
    <s v="A690Q192773"/>
    <s v="9FBBSR2LHEM005157"/>
    <n v="8001157"/>
    <s v="RENAULT"/>
    <s v="RENAULT SANDERO "/>
    <n v="3.7833167701863353E-2"/>
    <n v="32200000"/>
    <s v="ALLIANZ"/>
    <s v="AUTOMOVIL"/>
    <s v="PARTICULAR"/>
    <n v="0"/>
    <n v="161815266"/>
    <n v="1218228"/>
    <n v="1003720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53604"/>
    <n v="19353604"/>
    <s v="M"/>
    <s v="URIEL"/>
    <s v="LEON"/>
    <s v="AVILA"/>
    <s v="VLANDIA"/>
    <d v="1955-11-21T00:00:00"/>
    <s v="JLY813"/>
    <n v="0"/>
    <s v="BOGOTA"/>
    <n v="25"/>
    <s v="BOGOTA"/>
    <m/>
    <n v="3112875409"/>
    <n v="0"/>
    <m/>
    <m/>
    <m/>
    <s v="05/10/2025"/>
    <n v="10"/>
    <n v="5"/>
    <n v="2021"/>
    <s v="CX5 [2] GRAND TOURING L TP 2500CC 6AB R"/>
    <s v="PY31133700"/>
    <s v="JM7KF4WLAM0600481"/>
    <n v="5606089"/>
    <s v="MAZDA"/>
    <s v="MAZDA CX5 "/>
    <n v="1.3846003210272873E-2"/>
    <n v="124600000"/>
    <s v="ALLIANZ"/>
    <s v="CAMIONETAPASAJ"/>
    <s v="PARTICULAR"/>
    <s v="avitriplex1a@gmail.com"/>
    <n v="161799722"/>
    <n v="1725212"/>
    <n v="1429757.95"/>
    <m/>
    <m/>
    <m/>
    <s v=""/>
    <s v=""/>
    <s v=""/>
    <m/>
    <m/>
    <m/>
    <s v=""/>
    <s v=""/>
    <s v=""/>
    <m/>
    <m/>
    <m/>
    <m/>
    <m/>
    <m/>
    <m/>
    <m/>
    <m/>
    <x v="2"/>
    <s v="COS"/>
  </r>
  <r>
    <n v="39781904"/>
    <n v="39781904"/>
    <s v="F"/>
    <s v="MARIA"/>
    <s v="PAULINA"/>
    <s v="DE ZUBIRIA"/>
    <s v="BARRIENTOS"/>
    <d v="1969-04-21T00:00:00"/>
    <s v="JEN140"/>
    <n v="0"/>
    <s v="CARTAGENA"/>
    <n v="13"/>
    <s v="BOLIVAR"/>
    <m/>
    <n v="3158792323"/>
    <n v="3315874233"/>
    <m/>
    <m/>
    <m/>
    <s v="04/10/2026"/>
    <n v="10"/>
    <n v="4"/>
    <n v="2017"/>
    <s v="SAIL LTZ MT 1400CC 4P AA"/>
    <s v="LCU160610228"/>
    <s v="9GASA52M6HB010867"/>
    <n v="1601256"/>
    <s v="CHEVROLET"/>
    <s v="CHEVROLET SAIL "/>
    <n v="3.7879631901840488E-2"/>
    <n v="32600000"/>
    <s v="BOLIVAR"/>
    <s v="AUTOMOVIL"/>
    <s v="PARTICULAR"/>
    <s v="polidz@hotmail.com"/>
    <n v="161805190"/>
    <n v="1234876"/>
    <n v="1017710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9555417"/>
    <n v="49555417"/>
    <s v="F"/>
    <s v="NARLYS"/>
    <s v="ANETH"/>
    <s v="RODRIGUEZ"/>
    <s v="MARTINEZ"/>
    <d v="1977-05-16T00:00:00"/>
    <s v="KTK588"/>
    <n v="68001"/>
    <s v="BUCARAMANGA"/>
    <n v="68"/>
    <s v="SANTANDER"/>
    <m/>
    <n v="3105667392"/>
    <n v="3176452431"/>
    <m/>
    <m/>
    <m/>
    <s v="12/10/2025"/>
    <n v="10"/>
    <n v="12"/>
    <n v="2024"/>
    <s v="KICKS [FL] ADVANCE MT 1600CC R17"/>
    <s v="HR16756080V"/>
    <s v="3N8CP5HEXZL626052"/>
    <n v="6406141"/>
    <s v="NISSAN"/>
    <s v="NISSAN KICKS "/>
    <n v="2.5895564516129031E-2"/>
    <n v="86800000"/>
    <s v="MAPFRE"/>
    <s v="CAMIONETAPASAJ"/>
    <s v="PARTICULAR"/>
    <s v="narlysrodriguez@gmail.com"/>
    <n v="161845271"/>
    <n v="2247735"/>
    <n v="1868852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34922"/>
    <n v="80434922"/>
    <s v="M"/>
    <s v="YOVANNY"/>
    <n v="0"/>
    <s v="BEDOYA"/>
    <s v="AVILA"/>
    <d v="1969-06-01T00:00:00"/>
    <s v="GUW257"/>
    <n v="0"/>
    <s v="IBAGUE"/>
    <n v="73"/>
    <s v="TOLIMA"/>
    <m/>
    <n v="3108783460"/>
    <n v="0"/>
    <m/>
    <m/>
    <m/>
    <s v="11/10/2025"/>
    <n v="10"/>
    <n v="11"/>
    <n v="2020"/>
    <s v="DUSTER [FL] EXPRESSION/ZEN MT 1600CC 4X2"/>
    <s v="2842Q248002"/>
    <s v="9FBHSR595LM251922"/>
    <n v="8006051"/>
    <s v="RENAULT"/>
    <s v="RENAULT DUSTER "/>
    <n v="2.2686992481203008E-2"/>
    <n v="53200000"/>
    <s v="HDI-LIBERTY"/>
    <s v="CAMIONETAPASAJ"/>
    <s v="PARTICULAR"/>
    <n v="0"/>
    <n v="161846887"/>
    <n v="1206948"/>
    <n v="994242"/>
    <m/>
    <m/>
    <m/>
    <s v=""/>
    <s v=""/>
    <s v=""/>
    <m/>
    <m/>
    <m/>
    <s v=""/>
    <s v=""/>
    <s v=""/>
    <m/>
    <m/>
    <m/>
    <m/>
    <m/>
    <m/>
    <m/>
    <m/>
    <m/>
    <x v="1"/>
    <s v="COS"/>
  </r>
  <r>
    <n v="2631543"/>
    <n v="2631543"/>
    <s v="M"/>
    <s v="JOSE"/>
    <s v="ORLANDO"/>
    <s v="SEPULVEDA"/>
    <s v="MARTINEZ"/>
    <d v="1960-01-14T00:00:00"/>
    <s v="IYX076"/>
    <n v="0"/>
    <s v="TULUA"/>
    <n v="76"/>
    <s v="VALLE DEL CAUCA"/>
    <m/>
    <n v="3188130510"/>
    <n v="3213373229"/>
    <m/>
    <m/>
    <m/>
    <s v="23/10/2025"/>
    <n v="10"/>
    <n v="23"/>
    <n v="2020"/>
    <s v="CX5 [2] GRAND TOURING S TP 2500CC T 6AB"/>
    <s v="PY31049984"/>
    <s v="JM7KF4WLAL0360198"/>
    <n v="5606095"/>
    <s v="MAZDA"/>
    <s v="MAZDA CX5 "/>
    <n v="3.5033892674616693E-2"/>
    <n v="117400000"/>
    <s v="ALLIANZ"/>
    <s v="CAMIONETAPASAJ"/>
    <s v="PARTICULAR"/>
    <s v="orlansepul1@hotmail.com"/>
    <n v="161911877"/>
    <n v="4112979"/>
    <n v="3436284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837653"/>
    <n v="13837653"/>
    <s v="M"/>
    <s v="LUIS"/>
    <s v="FELIPE"/>
    <s v="ARDILA"/>
    <s v="ALMEIDA"/>
    <d v="1955-03-13T00:00:00"/>
    <s v="DUO035"/>
    <n v="0"/>
    <s v="BOGOTA"/>
    <n v="25"/>
    <s v="BOGOTA"/>
    <m/>
    <n v="3186198827"/>
    <n v="3166168210"/>
    <m/>
    <m/>
    <m/>
    <s v="24/10/2025"/>
    <n v="10"/>
    <n v="24"/>
    <n v="2018"/>
    <s v="X TRAIL [T32] EXCLUSIVE TP 2500CC 6AB A"/>
    <s v="QR25168639M"/>
    <s v="JN1JBNT32Z0026840"/>
    <n v="6408114"/>
    <s v="NISSAN"/>
    <s v="NISSAN X "/>
    <n v="1.8254612903225807E-2"/>
    <n v="93000000"/>
    <s v="ALLIANZ"/>
    <s v="CAMPERO"/>
    <s v="PARTICULAR"/>
    <s v="felipeardila55@hotmail.com"/>
    <n v="161864292"/>
    <n v="1697679"/>
    <n v="1406620.81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716904"/>
    <n v="41716904"/>
    <s v="F"/>
    <s v="MARTHA"/>
    <s v="LUZ"/>
    <s v="CORREA"/>
    <s v="BAHAMON"/>
    <d v="1958-06-26T00:00:00"/>
    <s v="JXX892"/>
    <n v="0"/>
    <s v="BOGOTA"/>
    <n v="25"/>
    <s v="BOGOTA"/>
    <m/>
    <n v="3002118728"/>
    <n v="0"/>
    <m/>
    <m/>
    <m/>
    <s v="05/10/2025"/>
    <n v="10"/>
    <n v="5"/>
    <n v="2022"/>
    <s v="STEPWAY [2] [FL] INTENS MT 1600CC 16V AA 4AB"/>
    <s v="J759Q077234"/>
    <s v="9FB5SR0EGNM082580"/>
    <n v="8001210"/>
    <s v="RENAULT"/>
    <s v="RENAULT STEPWAY "/>
    <n v="2.1329812319999999E-2"/>
    <n v="62500000"/>
    <s v="EQUIDAD"/>
    <s v="AUTOMOVIL"/>
    <s v="PARTICULAR"/>
    <s v="marthaluzco58@gmail.com"/>
    <n v="29949519"/>
    <n v="1333113.27"/>
    <n v="1100263.25"/>
    <m/>
    <m/>
    <m/>
    <n v="30007481"/>
    <n v="1211593.99"/>
    <n v="998146.21"/>
    <m/>
    <m/>
    <m/>
    <s v=""/>
    <s v=""/>
    <s v=""/>
    <m/>
    <m/>
    <m/>
    <m/>
    <m/>
    <m/>
    <m/>
    <m/>
    <m/>
    <x v="1"/>
    <s v="COS"/>
  </r>
  <r>
    <n v="79485280"/>
    <n v="79485280"/>
    <s v="M"/>
    <s v="CARLOS"/>
    <s v="JOSE"/>
    <s v="PUENTES"/>
    <s v="RODRIGUEZ"/>
    <d v="1969-08-27T00:00:00"/>
    <s v="NQK482"/>
    <n v="0"/>
    <s v="BOGOTA"/>
    <n v="25"/>
    <s v="BOGOTA"/>
    <m/>
    <n v="3102995428"/>
    <n v="0"/>
    <m/>
    <m/>
    <m/>
    <s v="09/10/2025"/>
    <n v="10"/>
    <n v="9"/>
    <n v="2024"/>
    <s v="ACCENT HB20S [F ADVANCE MT 1600CC ABS"/>
    <s v="G4FGPE035282"/>
    <s v="9BHCP41CARP507592"/>
    <n v="3201404"/>
    <s v="HYUNDAI"/>
    <s v="HYUNDAI ACCENT "/>
    <n v="2.6535223140495869E-2"/>
    <n v="60500000"/>
    <s v="MAPFRE"/>
    <s v="AUTOMOVIL"/>
    <s v="PARTICULAR"/>
    <s v="cjpuentes@hotmail.com"/>
    <n v="161815172"/>
    <n v="1605381"/>
    <n v="1329059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11912"/>
    <n v="7311912"/>
    <s v="M"/>
    <s v="YIMY"/>
    <s v="RODOLFO"/>
    <s v="LOPEZ"/>
    <s v="PINEDA"/>
    <d v="1973-07-05T00:00:00"/>
    <s v="JXW985"/>
    <n v="0"/>
    <s v="BOGOTA"/>
    <n v="25"/>
    <s v="BOGOTA"/>
    <m/>
    <n v="3102682724"/>
    <n v="0"/>
    <m/>
    <m/>
    <m/>
    <s v="30/10/2025"/>
    <n v="10"/>
    <n v="30"/>
    <n v="2021"/>
    <s v="RAV4 [5] XLE HYBRID TP 2500CC 4X4 7"/>
    <s v="A25AR621028"/>
    <s v="JTMR6RFV8MD029192"/>
    <n v="9008235"/>
    <s v="TOYOTA"/>
    <s v="TOYOTA RAV4 "/>
    <n v="9.9804423380726696E-3"/>
    <n v="189900000"/>
    <s v="MAPFRE"/>
    <s v="CAMPERO"/>
    <s v="PARTICULAR"/>
    <n v="0"/>
    <n v="161890161"/>
    <n v="1895286"/>
    <n v="1572677.64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32414183"/>
    <n v="1032414183"/>
    <s v="F"/>
    <s v="JOHANA"/>
    <s v="MARCELA"/>
    <s v="GARCIA"/>
    <s v="OLAYA"/>
    <d v="1988-05-30T00:00:00"/>
    <s v="JKX290"/>
    <n v="0"/>
    <s v="BOGOTA"/>
    <n v="25"/>
    <s v="BOGOTA"/>
    <m/>
    <n v="3042491369"/>
    <n v="3057507960"/>
    <m/>
    <m/>
    <m/>
    <s v="08/10/2026"/>
    <n v="10"/>
    <n v="8"/>
    <n v="2020"/>
    <s v="CELERIO [2] HG MT 1000CC 5P AA"/>
    <s v="K10BN2290359"/>
    <s v="MA3FC42S1LA673009"/>
    <n v="8801037"/>
    <s v="SUZUKI"/>
    <s v="SUZUKI CELERIO "/>
    <n v="3.7002299741602067E-2"/>
    <n v="38700000"/>
    <s v="BOLIVAR"/>
    <s v="AUTOMOVIL"/>
    <s v="PARTICULAR"/>
    <s v="johanagarciaolaya@gmail.com"/>
    <n v="161786480"/>
    <n v="1431989"/>
    <n v="1183352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84430"/>
    <n v="1020784430"/>
    <s v="F"/>
    <s v="ESTEFANIA"/>
    <n v="0"/>
    <s v="PINZON"/>
    <s v="TORRES"/>
    <d v="1993-08-24T00:00:00"/>
    <s v="FPQ596"/>
    <n v="0"/>
    <s v="BOGOTA"/>
    <n v="25"/>
    <s v="BOGOTA"/>
    <m/>
    <n v="3213719601"/>
    <n v="0"/>
    <m/>
    <m/>
    <m/>
    <s v="05/10/2025"/>
    <n v="10"/>
    <n v="5"/>
    <n v="2019"/>
    <s v="ONIX [FL] LTZ TP 1400CC 5P 2A"/>
    <s v="JTW001079"/>
    <s v="9BGKT48T0KG189669"/>
    <n v="1601317"/>
    <s v="CHEVROLET"/>
    <s v="CHEVROLET ONIX "/>
    <n v="3.6818410138248846E-2"/>
    <n v="43400000"/>
    <s v="HDI-LIBERTY"/>
    <s v="AUTOMOVIL"/>
    <s v="PARTICULAR"/>
    <n v="0"/>
    <n v="161814209"/>
    <n v="1597919"/>
    <n v="1322789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74819"/>
    <n v="71774819"/>
    <s v="M"/>
    <s v="EDUARDO"/>
    <n v="0"/>
    <s v="GIRALDO"/>
    <s v="DUQUE"/>
    <d v="1977-06-30T00:00:00"/>
    <s v="KTY054"/>
    <n v="0"/>
    <s v="CAJICA"/>
    <n v="25"/>
    <s v="CUNDINAMARCA"/>
    <m/>
    <n v="3173833971"/>
    <n v="0"/>
    <m/>
    <m/>
    <m/>
    <s v="26/10/2025"/>
    <n v="10"/>
    <n v="26"/>
    <n v="2021"/>
    <s v="ESCAPE [4] TITANIUM HEV TP 2500CC 4X4"/>
    <s v="MUA83981"/>
    <s v="1FMCU9DZ1MUA83981"/>
    <n v="3006142"/>
    <s v="FORD"/>
    <s v="FORD ESCAPE "/>
    <n v="1.1794157764995891E-2"/>
    <n v="121700000"/>
    <s v="ALLIANZ"/>
    <s v="CAMIONETAPASAJ"/>
    <s v="PARTICULAR"/>
    <s v="egd77@yahoo.com"/>
    <n v="161862532"/>
    <n v="1435349"/>
    <n v="1186175.65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4081028"/>
    <n v="74081028"/>
    <s v="M"/>
    <s v="FABIAN"/>
    <s v="ERNESTO"/>
    <s v="MOLANO"/>
    <s v="CARDENAS"/>
    <d v="1982-05-30T00:00:00"/>
    <s v="NLU242"/>
    <n v="0"/>
    <s v="BOGOTA"/>
    <n v="25"/>
    <s v="BOGOTA"/>
    <m/>
    <n v="3176799013"/>
    <n v="3204263457"/>
    <m/>
    <m/>
    <m/>
    <s v="23/10/2025"/>
    <n v="10"/>
    <n v="23"/>
    <n v="2025"/>
    <s v="K3 CROSS GT LINE AT 1600CC 6AB"/>
    <s v="G4FGRE066033"/>
    <s v="3KPFD51ABSE072104"/>
    <n v="4606174"/>
    <s v="KIA"/>
    <s v="KIA K3 "/>
    <n v="2.6461858037578289E-2"/>
    <n v="95800000"/>
    <s v="MAPFRE"/>
    <s v="CAMIONETAPASAJ"/>
    <s v="PARTICULAR"/>
    <s v="molanocardenas@gmail.com"/>
    <n v="161815616"/>
    <n v="2535046"/>
    <n v="2110290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601889"/>
    <n v="1130601889"/>
    <s v="F"/>
    <s v="MARLENE"/>
    <n v="0"/>
    <s v="CADENA"/>
    <s v="VALDERRAMA"/>
    <d v="1988-10-28T00:00:00"/>
    <s v="FJL034"/>
    <n v="76001"/>
    <s v="CALI"/>
    <n v="76"/>
    <s v="VALLE DEL CAUCA"/>
    <m/>
    <n v="3007005409"/>
    <n v="0"/>
    <m/>
    <m/>
    <m/>
    <s v="07/10/2025"/>
    <n v="10"/>
    <n v="7"/>
    <n v="2018"/>
    <s v="TRACKER [FL] LS TP 1800CC"/>
    <s v="CJL353793"/>
    <s v="3GNCJ8EE3JL353793"/>
    <n v="1606235"/>
    <s v="CHEVROLET"/>
    <s v="CHEVROLET TRACKER "/>
    <n v="3.7237771455223882E-2"/>
    <n v="53600000"/>
    <s v="ALLIANZ"/>
    <s v="CAMIONETA PASAJEROS"/>
    <s v="PARTICULAR"/>
    <s v="marlene.cadena123@hotmail.com"/>
    <n v="29946639"/>
    <n v="1995944.55"/>
    <n v="1657264.33"/>
    <m/>
    <m/>
    <m/>
    <n v="30006283"/>
    <n v="2784602.77"/>
    <n v="2320002.33"/>
    <m/>
    <m/>
    <m/>
    <s v=""/>
    <s v=""/>
    <s v=""/>
    <m/>
    <m/>
    <m/>
    <m/>
    <m/>
    <m/>
    <m/>
    <m/>
    <m/>
    <x v="0"/>
    <s v="COS"/>
  </r>
  <r>
    <n v="32322157"/>
    <n v="32322157"/>
    <s v="F"/>
    <s v="LUZ"/>
    <s v="MERY"/>
    <s v="DUQUE"/>
    <s v="LOPEZ"/>
    <d v="1959-10-04T00:00:00"/>
    <s v="LAW328"/>
    <n v="5079"/>
    <s v="BARBOSA"/>
    <n v="5"/>
    <s v="ANTIOQUIA"/>
    <m/>
    <n v="3128936464"/>
    <n v="0"/>
    <m/>
    <m/>
    <m/>
    <s v="14/10/2025"/>
    <n v="10"/>
    <n v="14"/>
    <n v="2014"/>
    <s v="SANDERO [FL] DYNAMIQUE AT 1600CC 16V AA"/>
    <s v="C697Q008557"/>
    <s v="9FBBSRALAEM239244"/>
    <n v="8001154"/>
    <s v="RENAULT"/>
    <s v="RENAULT SANDERO "/>
    <n v="4.2166480996884734E-2"/>
    <n v="32100000"/>
    <s v="ALLIANZ"/>
    <s v="AUTOMOVIL"/>
    <s v="PARTICULAR"/>
    <s v="meryd0410@gmail.com"/>
    <n v="29923799"/>
    <n v="1353544.04"/>
    <n v="1117431.97"/>
    <m/>
    <m/>
    <m/>
    <n v="29989023"/>
    <n v="1802766.15"/>
    <n v="1494929.54"/>
    <m/>
    <m/>
    <m/>
    <s v=""/>
    <s v=""/>
    <s v=""/>
    <m/>
    <m/>
    <m/>
    <m/>
    <m/>
    <m/>
    <m/>
    <m/>
    <m/>
    <x v="0"/>
    <s v="COS"/>
  </r>
  <r>
    <n v="52106527"/>
    <n v="52106527"/>
    <s v="F"/>
    <s v="ANGELA"/>
    <s v="PATRICIA"/>
    <s v="ROJAS"/>
    <s v="GUACANEME"/>
    <d v="1973-04-03T00:00:00"/>
    <s v="DZV049"/>
    <n v="0"/>
    <s v="BOGOTA"/>
    <n v="25"/>
    <s v="BOGOTA"/>
    <m/>
    <n v="3133950838"/>
    <n v="3314147617"/>
    <m/>
    <m/>
    <m/>
    <s v="07/10/2025"/>
    <n v="10"/>
    <n v="7"/>
    <n v="2017"/>
    <s v="CRV [5] CITY PLUS AT 2400CC 4X2 6"/>
    <s v="K24W93030335"/>
    <s v="1HGRW5830HL502033"/>
    <n v="3406036"/>
    <s v="HONDA"/>
    <s v="HONDA CRV "/>
    <n v="2.30785257985258E-2"/>
    <n v="81400000"/>
    <s v="HDI-LIBERTY"/>
    <s v="CAMIONETAPASAJ"/>
    <s v="PARTICULAR"/>
    <n v="0"/>
    <n v="161909609"/>
    <n v="1878592"/>
    <n v="1558648.7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3219235"/>
    <n v="1093219235"/>
    <s v="M"/>
    <s v="ELKIN"/>
    <s v="DARIO"/>
    <s v="BELTRAN"/>
    <s v="MAZO"/>
    <d v="1990-09-30T00:00:00"/>
    <s v="LYK406"/>
    <n v="66001"/>
    <s v="PEREIRA"/>
    <n v="66"/>
    <s v="RISARALDA"/>
    <m/>
    <n v="3002532906"/>
    <n v="0"/>
    <m/>
    <m/>
    <m/>
    <s v="09/10/2026"/>
    <n v="10"/>
    <n v="9"/>
    <n v="2025"/>
    <s v="3 [4] GRAND TOURING M TP 2000CC 7AB C"/>
    <s v="PE40803579"/>
    <s v="3MZBP2S7ASM301221"/>
    <n v="5601202"/>
    <s v="MAZDA"/>
    <s v="MAZDA 3 "/>
    <n v="3.0817699917559768E-2"/>
    <n v="121300000"/>
    <s v="BOLIVAR"/>
    <s v="AUTOMOVIL"/>
    <s v="PARTICULAR"/>
    <s v="elkin683@gmail.com"/>
    <n v="161860729"/>
    <n v="3738187"/>
    <n v="3121333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499380"/>
    <n v="42499380"/>
    <s v="F"/>
    <s v="JUANA"/>
    <n v="0"/>
    <s v="SOLANO"/>
    <s v="PERALTA"/>
    <d v="1955-03-03T00:00:00"/>
    <s v="FIZ123"/>
    <n v="20001"/>
    <s v="VALLEDUPAR"/>
    <n v="20"/>
    <s v="CESAR"/>
    <m/>
    <n v="3013708738"/>
    <n v="3008163241"/>
    <m/>
    <m/>
    <m/>
    <s v="11/10/2025"/>
    <n v="10"/>
    <n v="11"/>
    <n v="2019"/>
    <s v="VERSA [FL] ADVANCE AT 1600CC 2AB ABS"/>
    <s v="HR16795594P"/>
    <s v="3N1CN7AD9ZK163375"/>
    <n v="6401212"/>
    <s v="NISSAN"/>
    <s v="NISSAN VERSA "/>
    <n v="3.4525782751091708E-2"/>
    <n v="45800000"/>
    <s v="HDI-LIBERTY"/>
    <s v="AUTOMOVIL"/>
    <s v="PARTICULAR"/>
    <s v="mony_camelo@hotmail.com"/>
    <n v="29940725"/>
    <n v="1581280.85"/>
    <n v="1308807.44"/>
    <m/>
    <m/>
    <m/>
    <n v="30003195"/>
    <n v="1732042.94"/>
    <n v="1435498.27"/>
    <m/>
    <m/>
    <m/>
    <s v=""/>
    <s v=""/>
    <s v=""/>
    <m/>
    <m/>
    <m/>
    <m/>
    <m/>
    <m/>
    <m/>
    <m/>
    <m/>
    <x v="0"/>
    <s v="COS"/>
  </r>
  <r>
    <n v="30288356"/>
    <n v="30288356"/>
    <s v="F"/>
    <s v="CLARA"/>
    <s v="EUGENIA"/>
    <s v="SERNA"/>
    <s v="HURTADO"/>
    <d v="1964-01-24T00:00:00"/>
    <s v="EPO362"/>
    <n v="17001"/>
    <s v="MANIZALES"/>
    <n v="17"/>
    <s v="CALDAS"/>
    <m/>
    <n v="3108941723"/>
    <n v="0"/>
    <m/>
    <m/>
    <m/>
    <s v="21/10/2025"/>
    <n v="10"/>
    <n v="21"/>
    <n v="2020"/>
    <s v="MARCH ACTIVE MT 1600CC AA 2A"/>
    <s v="HR16375253U"/>
    <s v="3N1CK3CD8ZL405419"/>
    <n v="6401233"/>
    <s v="NISSAN"/>
    <s v="NISSAN MARCH "/>
    <n v="2.685011135857461E-2"/>
    <n v="44900000"/>
    <s v="HDI-LIBERTY"/>
    <s v="AUTOMOVIL"/>
    <s v="PARTICULAR"/>
    <s v="clara.serna24@gmail.com"/>
    <n v="161904625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57586265"/>
    <n v="1057586265"/>
    <s v="F"/>
    <s v="NORIDA"/>
    <s v="LISSETH"/>
    <s v="LOZADA"/>
    <s v="CHAPARRO"/>
    <d v="1990-12-29T00:00:00"/>
    <s v="EJL068"/>
    <n v="15759"/>
    <s v="SOGAMOSO"/>
    <n v="15"/>
    <s v="BOYACA"/>
    <m/>
    <n v="3213913392"/>
    <n v="3213914392"/>
    <m/>
    <m/>
    <m/>
    <s v="13/10/2025"/>
    <n v="10"/>
    <n v="13"/>
    <n v="2018"/>
    <s v="CX5 [2] GRAND TOURING LX TP 2500CC 6AB R19 TC"/>
    <s v="PY30630562"/>
    <s v="JM8KE4W38J0422040"/>
    <n v="5606089"/>
    <s v="MAZDA"/>
    <s v="MAZDA CX5 "/>
    <n v="1.8768343650793651E-2"/>
    <n v="100800000"/>
    <s v="SURAMERICANA"/>
    <s v="CAMIONETA PASAJEROS"/>
    <s v="PARTICULAR"/>
    <s v="norida.lozada@gmail.com"/>
    <n v="29977617"/>
    <n v="1891849.04"/>
    <n v="1569789.11"/>
    <m/>
    <m/>
    <m/>
    <s v=""/>
    <s v=""/>
    <s v=""/>
    <m/>
    <m/>
    <m/>
    <n v="30159809"/>
    <n v="2039315.53"/>
    <n v="1693710.53"/>
    <m/>
    <m/>
    <m/>
    <m/>
    <m/>
    <m/>
    <m/>
    <m/>
    <m/>
    <x v="1"/>
    <s v="COS"/>
  </r>
  <r>
    <n v="39207511"/>
    <n v="39207511"/>
    <s v="F"/>
    <s v="OLGA"/>
    <s v="CECILIA"/>
    <s v="CORDOBA"/>
    <s v="ESCOBAR"/>
    <d v="1967-10-07T00:00:00"/>
    <s v="NTW486"/>
    <n v="5079"/>
    <s v="BARBOSA"/>
    <n v="5"/>
    <s v="ANTIOQUIA"/>
    <m/>
    <n v="3137006397"/>
    <n v="3444062505"/>
    <m/>
    <m/>
    <m/>
    <s v="31/10/2025"/>
    <n v="10"/>
    <n v="31"/>
    <n v="2025"/>
    <s v="CX5 [2] GRAND TOURING C TP 2500CC 6AB R"/>
    <s v="PY22420716"/>
    <s v="JM7KF4WLAS0118355"/>
    <n v="5606108"/>
    <s v="MAZDA"/>
    <s v="MAZDA CX5 "/>
    <n v="2.4708989637305698E-2"/>
    <n v="154400000"/>
    <s v="SURAMERICANA"/>
    <s v="CAMIONETAPASAJ"/>
    <s v="PARTICULAR"/>
    <s v="olga.cordoba67@gmail.com"/>
    <n v="161802974"/>
    <n v="3815068"/>
    <n v="3185939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744390"/>
    <n v="43744390"/>
    <s v="F"/>
    <s v="CATALINA"/>
    <s v="MARIA"/>
    <s v="RESTREPO"/>
    <s v="URIBE"/>
    <d v="1974-04-25T00:00:00"/>
    <s v="GVK963"/>
    <n v="5001"/>
    <s v="MEDELLIN"/>
    <n v="5"/>
    <s v="ANTIOQUIA"/>
    <m/>
    <n v="3017886073"/>
    <n v="3137591916"/>
    <m/>
    <m/>
    <m/>
    <s v="18/10/2025"/>
    <n v="10"/>
    <n v="18"/>
    <n v="2020"/>
    <s v="2 [2] TOURING AT 1500CC 6AB"/>
    <s v="P540552741"/>
    <s v="3MDDJ2HAALM220055"/>
    <n v="5601157"/>
    <s v="MAZDA"/>
    <s v="MAZDA 2 "/>
    <n v="2.6245427682737171E-2"/>
    <n v="64300000"/>
    <s v="HDI-LIBERTY"/>
    <s v="AUTOMOVIL"/>
    <s v="PARTICULAR"/>
    <s v="catalinarestrepouribe@gmail.com"/>
    <n v="161918283"/>
    <n v="1687581"/>
    <n v="1398135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3218933"/>
    <n v="1093218933"/>
    <s v="F"/>
    <s v="LAURA"/>
    <s v="GISSELL"/>
    <s v="CARDONA"/>
    <s v="ARANGO"/>
    <d v="1990-07-05T00:00:00"/>
    <s v="KQL115"/>
    <n v="76001"/>
    <s v="CALI"/>
    <n v="76"/>
    <s v="VALLE DEL CAUCA"/>
    <m/>
    <n v="3154241553"/>
    <n v="3155830868"/>
    <m/>
    <m/>
    <m/>
    <s v="12/10/2025"/>
    <n v="10"/>
    <n v="12"/>
    <n v="2022"/>
    <s v="CX30 TOURING TP 2000CC 7AB R18 4X"/>
    <s v="PE40725954"/>
    <s v="3MVDM2W7ANL115706"/>
    <n v="5606100"/>
    <s v="MAZDA"/>
    <s v="MAZDA CX30 "/>
    <n v="2.7709499771949829E-2"/>
    <n v="87700000"/>
    <s v="HDI-LIBERTY"/>
    <s v="CAMIONETA PASAJEROS"/>
    <s v="PARTICULAR"/>
    <s v="gissellcar@hotmail.com"/>
    <n v="29926987"/>
    <n v="2430123.13"/>
    <n v="2022120.28"/>
    <m/>
    <m/>
    <m/>
    <s v=""/>
    <s v=""/>
    <s v=""/>
    <m/>
    <m/>
    <m/>
    <n v="30040357"/>
    <n v="2863148.94"/>
    <n v="2386007.5099999998"/>
    <m/>
    <m/>
    <m/>
    <m/>
    <m/>
    <m/>
    <m/>
    <m/>
    <m/>
    <x v="0"/>
    <s v="COS"/>
  </r>
  <r>
    <n v="24149862"/>
    <n v="24149862"/>
    <s v="F"/>
    <s v="DOLLY"/>
    <s v="MILDREED"/>
    <s v="MOJICA"/>
    <s v="ANGARITA"/>
    <d v="1978-12-08T00:00:00"/>
    <s v="LPQ803"/>
    <n v="15238"/>
    <s v="DUITAMA"/>
    <n v="15"/>
    <s v="BOYACA"/>
    <m/>
    <n v="3102117363"/>
    <n v="0"/>
    <m/>
    <m/>
    <m/>
    <s v="13/10/2025"/>
    <n v="10"/>
    <n v="13"/>
    <n v="2022"/>
    <s v="T-CROSS TRENDLINE TP 1000CC T 6AB"/>
    <s v="DHS423508"/>
    <s v="9BWBH6BF9N4058345"/>
    <n v="9206084"/>
    <s v="VOLKSWAGEN"/>
    <s v="VOLKSWAGEN T-CROSS "/>
    <n v="2.996797884841363E-2"/>
    <n v="85100000"/>
    <s v="MAPFRE"/>
    <s v="CAMIONETAPASAJ"/>
    <s v="PARTICULAR"/>
    <s v="dmojica@ebsa.com.co"/>
    <n v="161813231"/>
    <n v="2550275"/>
    <n v="2123088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305323"/>
    <n v="29305323"/>
    <s v="F"/>
    <s v="ROSA"/>
    <s v="NIDIA"/>
    <s v="USECHE"/>
    <s v="BERON"/>
    <d v="1961-04-03T00:00:00"/>
    <s v="IZK855"/>
    <n v="76113"/>
    <s v="BUGALAGRANDE"/>
    <n v="76"/>
    <s v="VALLE DEL CAUCA"/>
    <m/>
    <n v="3122583892"/>
    <n v="3322236237"/>
    <m/>
    <m/>
    <m/>
    <s v="18/10/2025"/>
    <n v="10"/>
    <n v="18"/>
    <n v="2018"/>
    <s v="DUSTER OROCH DYNAMIQUE MT 2000CC 4X2 2"/>
    <s v="F4RE412C096802"/>
    <s v="93Y9SR5B6JJ105835"/>
    <n v="8021002"/>
    <s v="RENAULT"/>
    <s v="RENAULT DUSTER "/>
    <n v="4.5666760563380281E-2"/>
    <n v="56800000"/>
    <s v="SURAMERICANA"/>
    <s v="PICKUPDOBLECAB"/>
    <s v="PARTICULAR"/>
    <s v="ciclorous3@hotmail.com"/>
    <n v="161859632"/>
    <n v="2593872"/>
    <n v="2159724.31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374304"/>
    <n v="22374304"/>
    <s v="F"/>
    <s v="JUDITH"/>
    <s v="STELLA"/>
    <s v="VIVES"/>
    <s v="GUTIERREZ DE PIÃ‘"/>
    <d v="1947-07-04T00:00:00"/>
    <s v="LJL730"/>
    <n v="0"/>
    <s v="BARRANQUILLA"/>
    <n v="8"/>
    <s v="ATLANTICO"/>
    <m/>
    <n v="3106322677"/>
    <n v="0"/>
    <m/>
    <m/>
    <m/>
    <s v="28/10/2025"/>
    <n v="10"/>
    <n v="28"/>
    <n v="2023"/>
    <s v="SELTOS EMOTION TP 1600CC 2AB A"/>
    <s v="G4FGN1514906"/>
    <s v="MZBEP814BPN398388"/>
    <n v="4606143"/>
    <s v="KIA"/>
    <s v="KIA SELTOS "/>
    <n v="2.9239804526748972E-2"/>
    <n v="97200000"/>
    <s v="SURAMERICANA"/>
    <s v="CAMIONETAPASAJ"/>
    <s v="PARTICULAR"/>
    <s v="judith.vives47@gmail.com"/>
    <n v="161813196"/>
    <n v="2842109"/>
    <n v="2368326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071711"/>
    <n v="91071711"/>
    <s v="M"/>
    <s v="JAIME"/>
    <n v="0"/>
    <s v="AYALA"/>
    <s v="ESTUPIÃ‘AN"/>
    <d v="1968-12-02T00:00:00"/>
    <s v="GHP784"/>
    <n v="68001"/>
    <s v="BUCARAMANGA"/>
    <n v="68"/>
    <s v="SANTANDER"/>
    <m/>
    <n v="3168049475"/>
    <n v="3172910168"/>
    <m/>
    <m/>
    <m/>
    <s v="15/10/2025"/>
    <n v="10"/>
    <n v="15"/>
    <n v="2021"/>
    <s v="STEPWAY [2] [FL INTENS MT 1600CC 16V A"/>
    <s v="J759Q024480"/>
    <s v="9FB5SR0EGMM617683"/>
    <n v="8001210"/>
    <s v="RENAULT"/>
    <s v="RENAULT STEPWAY "/>
    <n v="2.5215909090909091E-2"/>
    <n v="59400000"/>
    <s v="MAPFRE"/>
    <s v="AUTOMOVIL"/>
    <s v="PARTICULAR"/>
    <s v="jaime.ayala.1201@gmail.com"/>
    <n v="161840015"/>
    <n v="1497825"/>
    <n v="1238676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975319"/>
    <n v="51975319"/>
    <s v="F"/>
    <s v="ROSA"/>
    <s v="TULIA"/>
    <s v="AMEZQUITA"/>
    <s v="RIPE"/>
    <d v="1969-09-30T00:00:00"/>
    <s v="NXQ662"/>
    <n v="0"/>
    <s v="CAJICA"/>
    <n v="25"/>
    <s v="CUNDINAMARCA"/>
    <m/>
    <n v="3103007369"/>
    <n v="3174398146"/>
    <m/>
    <m/>
    <m/>
    <s v="09/10/2025"/>
    <n v="10"/>
    <n v="9"/>
    <n v="2024"/>
    <s v="CITY LX TP 1500CC 5P 6A"/>
    <s v="L15ZJ3000343"/>
    <s v="93HGN5830RK700119"/>
    <n v="3401172"/>
    <s v="HONDA"/>
    <s v="HONDA CITY "/>
    <n v="3.1598078381795194E-2"/>
    <n v="79100000"/>
    <s v="ALLIANZ"/>
    <s v="AUTOMOVIL"/>
    <s v="PARTICULAR"/>
    <s v="rosamezquita@gmail.com"/>
    <n v="161862003"/>
    <n v="2499408"/>
    <n v="2080343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37207"/>
    <n v="30337207"/>
    <s v="F"/>
    <s v="MONICA"/>
    <s v="MARIA"/>
    <s v="AGUDELO"/>
    <s v="MARIN"/>
    <d v="1976-01-03T00:00:00"/>
    <s v="EJP734"/>
    <n v="17001"/>
    <s v="MANIZALES"/>
    <n v="17"/>
    <s v="CALDAS"/>
    <m/>
    <n v="3117544040"/>
    <n v="3105430623"/>
    <m/>
    <m/>
    <m/>
    <s v="30/10/2026"/>
    <n v="10"/>
    <n v="30"/>
    <n v="2018"/>
    <s v="CLA 180 [C117] Urban TP 1600CC T CT"/>
    <n v="27091031387368"/>
    <s v="WDD1173421N558526"/>
    <n v="5801326"/>
    <s v="MERCEDES BENZ"/>
    <s v="MERCEDES BENZ CLA "/>
    <n v="3.8454893892339546E-2"/>
    <n v="96600000"/>
    <s v="MAPFRE"/>
    <s v="AUTOMOVIL"/>
    <s v="PARTICULAR"/>
    <s v="maogarbmx1@gmail.com"/>
    <n v="29930839"/>
    <n v="3714742.75"/>
    <n v="3101632.56"/>
    <m/>
    <m/>
    <m/>
    <s v=""/>
    <s v=""/>
    <s v=""/>
    <m/>
    <m/>
    <m/>
    <n v="30047789"/>
    <n v="6439473.5099999998"/>
    <n v="5391322.2800000003"/>
    <m/>
    <m/>
    <m/>
    <m/>
    <m/>
    <m/>
    <m/>
    <m/>
    <m/>
    <x v="0"/>
    <s v="COS"/>
  </r>
  <r>
    <n v="72009621"/>
    <n v="72009621"/>
    <s v="M"/>
    <s v="GERSON"/>
    <s v="JOSE"/>
    <s v="GONZALEZ"/>
    <s v="CAMARGO"/>
    <d v="1979-09-07T00:00:00"/>
    <s v="LWR740"/>
    <n v="8758"/>
    <s v="SOLEDAD"/>
    <n v="8"/>
    <s v="ATLANTICO"/>
    <m/>
    <n v="3008056428"/>
    <n v="3107239857"/>
    <m/>
    <m/>
    <m/>
    <s v="03/10/2025"/>
    <n v="10"/>
    <n v="3"/>
    <n v="2023"/>
    <s v="ONIX [2] PREMIER TP 1000CC T 4P"/>
    <s v="L4F223554594"/>
    <s v="9BGEP69K0PG265292"/>
    <n v="1601344"/>
    <s v="CHEVROLET"/>
    <s v="CHEVROLET ONIX "/>
    <n v="3.2470508744038153E-2"/>
    <n v="62900000"/>
    <s v="HDI SEGUROS"/>
    <s v="AUTOMOVIL"/>
    <s v="PARTICULAR"/>
    <s v="gerssongon@hotmail.com"/>
    <n v="161909582"/>
    <n v="2042395"/>
    <n v="1696298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133521"/>
    <n v="12133521"/>
    <s v="M"/>
    <s v="CARLOS"/>
    <s v="ARTURO"/>
    <s v="BEDOYA"/>
    <s v="ZAPATA"/>
    <d v="1967-02-07T00:00:00"/>
    <s v="DGU849"/>
    <n v="76147"/>
    <s v="CARTAGO"/>
    <n v="76"/>
    <s v="VALLE DEL CAUCA"/>
    <m/>
    <n v="3143960467"/>
    <n v="3148460467"/>
    <m/>
    <m/>
    <m/>
    <s v="18/10/2025"/>
    <n v="10"/>
    <n v="18"/>
    <n v="2017"/>
    <s v="DUSTER [FL] DYNAMIQUE/INTEN MT 2000CC 4X4"/>
    <s v="E410C021790"/>
    <s v="9FBHSR5B3HM331267"/>
    <n v="8008014"/>
    <s v="RENAULT"/>
    <s v="RENAULT DUSTER "/>
    <n v="3.5941526717557251E-2"/>
    <n v="52400000"/>
    <s v="SURAMERICANA"/>
    <s v="CAMPERO"/>
    <s v="PARTICULAR"/>
    <s v="cabeza521@hotmail.com"/>
    <n v="161808369"/>
    <n v="1883336"/>
    <n v="1562634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46091"/>
    <n v="10246091"/>
    <s v="M"/>
    <s v="WILMAN"/>
    <s v="ANTONIO"/>
    <s v="RODRIGUEZ"/>
    <s v="CASTELLANOS"/>
    <d v="1959-11-06T00:00:00"/>
    <s v="DKW109"/>
    <n v="17001"/>
    <s v="MANIZALES"/>
    <n v="17"/>
    <s v="CALDAS"/>
    <m/>
    <n v="3206914336"/>
    <n v="0"/>
    <m/>
    <m/>
    <m/>
    <s v="07/10/2025"/>
    <n v="10"/>
    <n v="7"/>
    <n v="2013"/>
    <s v="CROSSFOX [2] 1.6L MT 1600CC 5P FE"/>
    <s v="CFZM38297"/>
    <s v="9BWAB45Z4D4190046"/>
    <n v="9201159"/>
    <s v="VOLKSWAGEN"/>
    <s v="VOLKSWAGEN CROSSFOX "/>
    <n v="3.874739255014327E-2"/>
    <n v="34900000"/>
    <s v="HDI-LIBERTY"/>
    <s v="AUTOMOVIL"/>
    <s v="PARTICULAR"/>
    <s v="wilmanrodriguezcastellanos@gmail.com"/>
    <n v="161904447"/>
    <n v="1352284"/>
    <n v="1116372.87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910735"/>
    <n v="53910735"/>
    <s v="F"/>
    <s v="IVONNE"/>
    <s v="CAROLINA"/>
    <s v="LEAL"/>
    <s v="DEL CORRAL"/>
    <d v="1984-07-23T00:00:00"/>
    <s v="LZU331"/>
    <n v="0"/>
    <s v="BOGOTA"/>
    <n v="25"/>
    <s v="BOGOTA"/>
    <m/>
    <n v="3192484440"/>
    <n v="0"/>
    <m/>
    <m/>
    <m/>
    <s v="18/10/2025"/>
    <n v="10"/>
    <n v="18"/>
    <n v="2025"/>
    <s v="DUSTER [2] [FL] ICONIC MT 1300CC T 4X4"/>
    <s v="A460D057575"/>
    <s v="9FBHJD400SM019793"/>
    <n v="8006090"/>
    <s v="RENAULT"/>
    <s v="RENAULT DUSTER "/>
    <n v="1.5350759615384615E-2"/>
    <n v="104000000"/>
    <s v="HDI-LIBERTY"/>
    <s v="CAMIONETAPASAJ"/>
    <s v="PARTICULAR"/>
    <s v="krito23@gmail.com"/>
    <n v="161820330"/>
    <n v="1596479"/>
    <n v="1321578.59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426818"/>
    <n v="94426818"/>
    <s v="M"/>
    <s v="JUAN"/>
    <s v="CARLOS"/>
    <s v="CEBALLOS"/>
    <s v="RODRIGUEZ"/>
    <d v="1974-11-26T00:00:00"/>
    <s v="NMM312"/>
    <n v="76001"/>
    <s v="CALI"/>
    <n v="76"/>
    <s v="VALLE DEL CAUCA"/>
    <m/>
    <n v="3113389421"/>
    <n v="3185780130"/>
    <m/>
    <m/>
    <m/>
    <s v="31/10/2025"/>
    <n v="10"/>
    <n v="31"/>
    <n v="2024"/>
    <s v="DUSTER [2] INTENS MT 1600CC 4X2"/>
    <s v="J759Q211595"/>
    <s v="9FBHJD202RM642524"/>
    <n v="8006065"/>
    <s v="RENAULT"/>
    <s v="RENAULT DUSTER "/>
    <n v="3.8139833729216151E-2"/>
    <n v="84200000"/>
    <s v="BOLIVAR"/>
    <s v="CAMIONETAPASAJ"/>
    <s v="PARTICULAR"/>
    <s v="DISTRICEBALLOS2016@GMAIL.COM"/>
    <n v="161791660"/>
    <n v="3211374"/>
    <n v="2678633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05683740"/>
    <n v="1105683740"/>
    <s v="M"/>
    <s v="RANDY"/>
    <n v="0"/>
    <s v="BARRERO"/>
    <s v="RAMIREZ"/>
    <d v="1992-10-02T00:00:00"/>
    <s v="GRW602"/>
    <n v="73268"/>
    <s v="ESPINAL"/>
    <n v="73"/>
    <s v="TOLIMA"/>
    <m/>
    <n v="3213057015"/>
    <n v="0"/>
    <m/>
    <m/>
    <m/>
    <s v="04/10/2025"/>
    <n v="10"/>
    <n v="4"/>
    <n v="2024"/>
    <s v="HILUX [8] [FL] GRS IV TP 2800CC TD 7A"/>
    <s v="1GD1572952"/>
    <s v="8AJBA3CD3R7917751"/>
    <n v="9021091"/>
    <s v="TOYOTA"/>
    <s v="TOYOTA HILUX "/>
    <n v="1.9133525925925925E-2"/>
    <n v="270000000"/>
    <s v="MAPFRE"/>
    <s v="PICKUPDOBLECAB"/>
    <s v="PARTICULAR"/>
    <s v="randybarrero2011@hotmail.com"/>
    <n v="161815289"/>
    <n v="5166052"/>
    <n v="4321219.93"/>
    <m/>
    <m/>
    <m/>
    <s v=""/>
    <s v=""/>
    <s v=""/>
    <m/>
    <m/>
    <m/>
    <s v=""/>
    <s v=""/>
    <s v=""/>
    <m/>
    <m/>
    <m/>
    <m/>
    <m/>
    <m/>
    <m/>
    <m/>
    <m/>
    <x v="3"/>
    <s v="COS"/>
  </r>
  <r>
    <n v="92521340"/>
    <n v="92521340"/>
    <s v="M"/>
    <s v="CARLOS"/>
    <s v="ALBERTO"/>
    <s v="MEDINA"/>
    <s v="TORRES"/>
    <d v="1973-09-22T00:00:00"/>
    <s v="LQU297"/>
    <n v="70001"/>
    <s v="SINCELEJO"/>
    <n v="70"/>
    <s v="SUCRE"/>
    <m/>
    <n v="3005359489"/>
    <n v="0"/>
    <m/>
    <m/>
    <m/>
    <s v="28/10/2025"/>
    <n v="10"/>
    <n v="28"/>
    <n v="2023"/>
    <s v="ONIX [2] LT MT 1000CC T 4P 6AB A"/>
    <s v="L4F221395147"/>
    <s v="9BGEB69K0PG133549"/>
    <n v="1601341"/>
    <s v="CHEVROLET"/>
    <s v="CHEVROLET ONIX "/>
    <n v="3.6801958532423205E-2"/>
    <n v="58600000"/>
    <s v="HDI SEGUROS"/>
    <s v="AUTOMOVIL"/>
    <s v="PARTICULAR"/>
    <s v="carmeto@hotmail.es"/>
    <n v="29954135"/>
    <n v="2156594.77"/>
    <n v="1792264.51"/>
    <m/>
    <m/>
    <m/>
    <n v="29981569"/>
    <n v="2596220.23"/>
    <n v="2161697.67"/>
    <m/>
    <m/>
    <m/>
    <s v=""/>
    <s v=""/>
    <s v=""/>
    <m/>
    <m/>
    <m/>
    <m/>
    <m/>
    <m/>
    <m/>
    <m/>
    <m/>
    <x v="0"/>
    <s v="COS"/>
  </r>
  <r>
    <n v="52487803"/>
    <n v="52487803"/>
    <s v="F"/>
    <s v="ANDREA"/>
    <n v="0"/>
    <s v="GARCIA"/>
    <n v="0"/>
    <d v="1977-02-13T00:00:00"/>
    <s v="GBR910"/>
    <n v="0"/>
    <s v="BOGOTA"/>
    <n v="25"/>
    <s v="BOGOTA"/>
    <m/>
    <n v="3183227789"/>
    <n v="3012563587"/>
    <m/>
    <m/>
    <m/>
    <s v="18/10/2025"/>
    <n v="10"/>
    <n v="18"/>
    <n v="2019"/>
    <s v="GLS 500 [X166] 4MATIC TP 4700CC V8 T"/>
    <n v="27892830367331"/>
    <s v="WDC1668731B225181"/>
    <n v="5806057"/>
    <s v="MERCEDES BENZ"/>
    <s v="MERCEDES BENZ GLS "/>
    <n v="1.7176447952639368E-2"/>
    <n v="202700000"/>
    <s v="ALLIANZ"/>
    <s v="CAMIONETAPASAJ"/>
    <s v="PARTICULAR"/>
    <s v="rodjairo@hotmail.com"/>
    <n v="161891221"/>
    <n v="3481666"/>
    <n v="2905769.76"/>
    <m/>
    <m/>
    <m/>
    <s v=""/>
    <s v=""/>
    <s v=""/>
    <m/>
    <m/>
    <m/>
    <s v=""/>
    <s v=""/>
    <s v=""/>
    <m/>
    <m/>
    <m/>
    <m/>
    <m/>
    <m/>
    <m/>
    <m/>
    <m/>
    <x v="3"/>
    <s v="COS"/>
  </r>
  <r>
    <n v="37513541"/>
    <n v="37513541"/>
    <s v="F"/>
    <s v="LINA"/>
    <s v="XIMENA"/>
    <s v="MARTINEZ"/>
    <s v="PARRA"/>
    <d v="1976-09-25T00:00:00"/>
    <s v="IOZ270"/>
    <n v="68001"/>
    <s v="BUCARAMANGA"/>
    <n v="68"/>
    <s v="SANTANDER"/>
    <m/>
    <n v="3176569854"/>
    <n v="0"/>
    <m/>
    <m/>
    <m/>
    <s v="20/10/2025"/>
    <n v="10"/>
    <n v="20"/>
    <n v="2016"/>
    <s v="ECOSPORT [2] SE MT 2000CC 4X2"/>
    <s v="AOJAG8555209"/>
    <s v="AOJAG8555209"/>
    <n v="3006132"/>
    <s v="FORD"/>
    <s v="FORD ECOSPORT "/>
    <n v="3.0317842696629214E-2"/>
    <n v="44500000"/>
    <s v="MAPFRE"/>
    <s v="CAMIONETAPASAJ"/>
    <s v="PARTICULAR"/>
    <s v="linax.martinez@hotmail.com"/>
    <n v="161853703"/>
    <n v="1349144"/>
    <n v="1113734.86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171417"/>
    <n v="31171417"/>
    <s v="F"/>
    <s v="MARIA"/>
    <n v="0"/>
    <s v="TAKEGAMI"/>
    <n v="0"/>
    <d v="1966-05-23T00:00:00"/>
    <s v="MHR564"/>
    <n v="76520"/>
    <s v="PALMIRA"/>
    <n v="76"/>
    <s v="VALLE DEL CAUCA"/>
    <m/>
    <n v="3177331310"/>
    <n v="3187030660"/>
    <m/>
    <m/>
    <m/>
    <s v="18/10/2025"/>
    <n v="10"/>
    <n v="18"/>
    <n v="2012"/>
    <s v="PRADO [LC 150] TX-L AT 3000CC 5P TD"/>
    <s v="1KD2168606"/>
    <s v="JTEBH9FJ5C5035240"/>
    <n v="9008141"/>
    <s v="TOYOTA"/>
    <s v="TOYOTA PRADO "/>
    <n v="3.0441893530997306E-2"/>
    <n v="148400000"/>
    <s v="SURAMERICANA"/>
    <s v="CAMPERO"/>
    <s v="PARTICULAR"/>
    <n v="0"/>
    <n v="161824697"/>
    <n v="4517577"/>
    <n v="3776283.53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764366"/>
    <n v="66764366"/>
    <s v="F"/>
    <s v="LILIAN"/>
    <s v="PATRICIA"/>
    <s v="CARDENAS"/>
    <s v="ACEVEDO"/>
    <d v="1970-12-29T00:00:00"/>
    <s v="LQL425"/>
    <n v="76001"/>
    <s v="CALI"/>
    <n v="76"/>
    <s v="VALLE DEL CAUCA"/>
    <m/>
    <n v="3136345998"/>
    <n v="0"/>
    <m/>
    <m/>
    <m/>
    <s v="05/10/2025"/>
    <n v="10"/>
    <n v="5"/>
    <n v="2024"/>
    <s v="CX30 GRAND TOURING TP 2000CC 7AB R"/>
    <s v="PE40777324"/>
    <s v="3MVDM2W7ARL209434"/>
    <n v="5606101"/>
    <s v="MAZDA"/>
    <s v="MAZDA CX30 "/>
    <n v="3.9037194183062444E-2"/>
    <n v="116900000"/>
    <s v="MAPFRE"/>
    <s v="CAMIONETAPASAJ"/>
    <s v="PARTICULAR"/>
    <s v="lilianpcardenas@gmail.com"/>
    <n v="161771572"/>
    <n v="4563448"/>
    <n v="3814830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70130"/>
    <n v="52470130"/>
    <s v="F"/>
    <s v="SANDRA"/>
    <s v="PATRICIA"/>
    <s v="SANTOYO"/>
    <s v="CORTES"/>
    <d v="1977-04-08T00:00:00"/>
    <s v="JXY306"/>
    <n v="0"/>
    <s v="BOGOTA"/>
    <n v="25"/>
    <s v="BOGOTA"/>
    <m/>
    <n v="3102452443"/>
    <n v="3102452943"/>
    <m/>
    <m/>
    <m/>
    <s v="12/10/2025"/>
    <n v="10"/>
    <n v="12"/>
    <n v="2022"/>
    <s v="ACCENT [6] ADVANCE MT 1600CC 4P 2AB ABS"/>
    <s v="G4FGMU027403"/>
    <s v="9BHCP41CANP236607"/>
    <n v="3201374"/>
    <s v="HYUNDAI"/>
    <s v="HYUNDAI ACCENT "/>
    <n v="2.710247674796748E-2"/>
    <n v="61500000"/>
    <s v="ALLIANZ"/>
    <s v="AUTOMOVIL"/>
    <s v="PARTICULAR"/>
    <s v="ssantoyo77@gmail.com"/>
    <n v="29924958"/>
    <n v="1666802.32"/>
    <n v="1380674.22"/>
    <m/>
    <m/>
    <m/>
    <n v="29990181"/>
    <n v="2221041.34"/>
    <n v="1846421.29"/>
    <m/>
    <m/>
    <m/>
    <s v=""/>
    <s v=""/>
    <s v=""/>
    <m/>
    <m/>
    <m/>
    <m/>
    <m/>
    <m/>
    <m/>
    <m/>
    <m/>
    <x v="1"/>
    <s v="COS"/>
  </r>
  <r>
    <n v="49796191"/>
    <n v="49796191"/>
    <s v="F"/>
    <s v="MAIRA"/>
    <s v="LISBETH"/>
    <s v="DURAN"/>
    <s v="SUAREZ"/>
    <d v="1980-06-16T00:00:00"/>
    <s v="LJL373"/>
    <n v="20001"/>
    <s v="VALLEDUPAR"/>
    <n v="20"/>
    <s v="CESAR"/>
    <m/>
    <n v="3103609268"/>
    <n v="0"/>
    <m/>
    <m/>
    <m/>
    <s v="27/10/2025"/>
    <n v="10"/>
    <n v="27"/>
    <n v="2023"/>
    <s v="DUSTER [2] INTENS TP 1300CC T 4X2"/>
    <s v="A452D013626"/>
    <s v="9FBHJD201PM428346"/>
    <n v="8006066"/>
    <s v="RENAULT"/>
    <s v="RENAULT DUSTER "/>
    <n v="2.3488229777256741E-2"/>
    <n v="85300000"/>
    <s v="MAPFRE"/>
    <s v="CAMIONETAPASAJ"/>
    <s v="PARTICULAR"/>
    <s v="malidu10@hotmail.com"/>
    <n v="161914103"/>
    <n v="2003546"/>
    <n v="1663652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032299"/>
    <n v="28032299"/>
    <s v="F"/>
    <s v="LUZ"/>
    <s v="MILA"/>
    <s v="RUIZ"/>
    <s v="GONZALEZ"/>
    <d v="1960-10-16T00:00:00"/>
    <s v="KPL837"/>
    <n v="0"/>
    <s v="BOGOTA"/>
    <n v="25"/>
    <s v="BOGOTA"/>
    <m/>
    <n v="3158357643"/>
    <n v="3188169983"/>
    <m/>
    <m/>
    <m/>
    <s v="29/10/2025"/>
    <n v="10"/>
    <n v="29"/>
    <n v="2022"/>
    <s v="VIRTUS COMFORTLINE MT 1600CC 4AB A"/>
    <s v="CWS126591"/>
    <s v="9BWDL5BZ5NP011131"/>
    <n v="9201255"/>
    <s v="VOLKSWAGEN"/>
    <s v="VOLKSWAGEN VIRTUS "/>
    <n v="2.2229652567975832E-2"/>
    <n v="66200000"/>
    <s v="MAPFRE"/>
    <s v="AUTOMOVIL"/>
    <s v="PARTICULAR"/>
    <s v="kadilujo@hotmail.com"/>
    <n v="161847431"/>
    <n v="1471603"/>
    <n v="1216640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2358002"/>
    <n v="1032358002"/>
    <s v="M"/>
    <s v="JAVIER"/>
    <s v="MAURICIO"/>
    <s v="ROJAS"/>
    <s v="ALVARADO"/>
    <d v="1985-12-30T00:00:00"/>
    <s v="DZY285"/>
    <n v="0"/>
    <s v="BOGOTA"/>
    <n v="25"/>
    <s v="BOGOTA"/>
    <m/>
    <n v="3142630193"/>
    <n v="0"/>
    <m/>
    <m/>
    <m/>
    <s v="18/10/2025"/>
    <n v="10"/>
    <n v="18"/>
    <n v="2017"/>
    <s v="FABIA [3] HB AMBITION MT 1600CC"/>
    <s v="CWV168270"/>
    <s v="TMBED2NJ0HZ009022"/>
    <n v="8501117"/>
    <s v="SKODA"/>
    <s v="SKODA FABIA "/>
    <n v="2.9416413301662708E-2"/>
    <n v="42100000"/>
    <s v="ALLIANZ"/>
    <s v="AUTOMOVIL"/>
    <s v="PARTICULAR"/>
    <n v="0"/>
    <n v="161791997"/>
    <n v="1238431"/>
    <n v="1020698.1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0006591"/>
    <n v="1010006591"/>
    <s v="M"/>
    <s v="ALEXANDER"/>
    <s v="ANTONIO"/>
    <s v="BOLAÃ‘O"/>
    <s v="CERVANTES"/>
    <d v="1986-06-06T00:00:00"/>
    <s v="LOZ302"/>
    <n v="0"/>
    <s v="BOGOTA"/>
    <n v="25"/>
    <s v="BOGOTA"/>
    <m/>
    <n v="3222007879"/>
    <n v="3203635263"/>
    <m/>
    <m/>
    <m/>
    <s v="04/10/2025"/>
    <n v="10"/>
    <n v="4"/>
    <n v="2023"/>
    <s v="TRACKER [3] TURBO LS AT 1200CC 4X2 A"/>
    <s v="L4H221884581"/>
    <s v="8AGEA76C0PR130415"/>
    <n v="1606258"/>
    <s v="CHEVROLET"/>
    <s v="CHEVROLET TRACKER "/>
    <n v="3.1219501822600242E-2"/>
    <n v="82300000"/>
    <s v="EQUIDAD"/>
    <s v="CAMIONETAPASAJ"/>
    <s v="PARTICULAR"/>
    <s v="alexbonella2806@gmail.com"/>
    <n v="161839483"/>
    <n v="2569365"/>
    <n v="2139130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62562"/>
    <n v="1032362562"/>
    <s v="F"/>
    <s v="MARIA"/>
    <s v="FERNANDA"/>
    <s v="SANCHEZ"/>
    <s v="ALVAREZ"/>
    <d v="1986-01-24T00:00:00"/>
    <s v="UTM085"/>
    <n v="0"/>
    <s v="BOGOTA"/>
    <n v="25"/>
    <s v="BOGOTA"/>
    <m/>
    <n v="3108603887"/>
    <n v="0"/>
    <m/>
    <m/>
    <m/>
    <s v="10/10/2025"/>
    <n v="10"/>
    <n v="10"/>
    <n v="2015"/>
    <s v="ML 250 [W166] CDI TP 2200CC TD"/>
    <n v="65196032497173"/>
    <s v="WDC1660031A508854"/>
    <n v="5808034"/>
    <s v="MERCEDES BENZ"/>
    <s v="MERCEDES BENZ ML "/>
    <n v="2.5341041879468847E-2"/>
    <n v="97900000"/>
    <s v="SURAMERICANA"/>
    <s v="CAMPERO"/>
    <s v="PARTICULAR"/>
    <n v="0"/>
    <n v="161808232"/>
    <n v="2480888"/>
    <n v="2064779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24890"/>
    <n v="63324890"/>
    <s v="F"/>
    <s v="MARTHA"/>
    <s v="CECILIA"/>
    <s v="SUAREZ"/>
    <s v="VERA"/>
    <d v="1966-09-09T00:00:00"/>
    <s v="DUR226"/>
    <n v="68001"/>
    <s v="BUCARAMANGA"/>
    <n v="68"/>
    <s v="SANTANDER"/>
    <m/>
    <n v="3158929994"/>
    <n v="0"/>
    <m/>
    <m/>
    <m/>
    <s v="04/10/2025"/>
    <n v="10"/>
    <n v="4"/>
    <n v="2019"/>
    <s v="ECOSPORT [2] [FL] SE MT 1500CC 4X2"/>
    <s v="XZJAK8735348"/>
    <s v="9BFZB55U3K8735348"/>
    <n v="3006138"/>
    <s v="FORD"/>
    <s v="FORD ECOSPORT "/>
    <n v="2.3405161485319518E-2"/>
    <n v="57900000"/>
    <s v="ALLIANZ"/>
    <s v="CAMIONETA PASAJEROS"/>
    <s v="PARTICULAR"/>
    <s v="gerencia@setraltda.com"/>
    <n v="29949277"/>
    <n v="1355158.85"/>
    <n v="1118788.95"/>
    <m/>
    <m/>
    <m/>
    <n v="30007561"/>
    <n v="1978632.19"/>
    <n v="1642716.13"/>
    <m/>
    <m/>
    <m/>
    <s v=""/>
    <s v=""/>
    <s v=""/>
    <m/>
    <m/>
    <m/>
    <m/>
    <m/>
    <m/>
    <m/>
    <m/>
    <m/>
    <x v="1"/>
    <s v="COS"/>
  </r>
  <r>
    <n v="38962930"/>
    <n v="38962930"/>
    <s v="F"/>
    <s v="BERTA"/>
    <s v="CECILIA"/>
    <s v="FIGUEROA"/>
    <s v="VELASQUEZ"/>
    <d v="1944-01-04T00:00:00"/>
    <s v="JSY061"/>
    <n v="76001"/>
    <s v="CALI"/>
    <n v="76"/>
    <s v="VALLE DEL CAUCA"/>
    <m/>
    <n v="3104299110"/>
    <n v="0"/>
    <m/>
    <m/>
    <m/>
    <s v="16/10/2025"/>
    <n v="10"/>
    <n v="16"/>
    <n v="2021"/>
    <s v="QASHQAI [3] [FL] SENSE CONNECT TP 2000CC 4X2 2AB AB"/>
    <s v="MR20657769W"/>
    <s v="SJNFBAJ11Z2803812"/>
    <n v="6406139"/>
    <s v="NISSAN"/>
    <s v="NISSAN QASHQAI "/>
    <n v="1.9597695121951218E-2"/>
    <n v="94300000"/>
    <s v="ALLIANZ"/>
    <s v="CAMIONETA PASAJEROS"/>
    <s v="PARTICULAR"/>
    <s v="cecilia8fig@hotmail.com"/>
    <n v="29974744"/>
    <n v="1848062.65"/>
    <n v="1532993.82"/>
    <m/>
    <m/>
    <m/>
    <s v=""/>
    <s v=""/>
    <s v=""/>
    <m/>
    <m/>
    <m/>
    <n v="30156906"/>
    <n v="3741531.75"/>
    <n v="3124144.33"/>
    <m/>
    <m/>
    <m/>
    <m/>
    <m/>
    <m/>
    <m/>
    <m/>
    <m/>
    <x v="1"/>
    <s v="COS"/>
  </r>
  <r>
    <n v="66943829"/>
    <n v="66943829"/>
    <s v="F"/>
    <s v="CARMEN"/>
    <s v="SATURIA"/>
    <s v="CANGA"/>
    <s v="ANGULO"/>
    <d v="1977-01-02T00:00:00"/>
    <s v="GYQ887"/>
    <n v="76109"/>
    <s v="BUENAVENTURA"/>
    <n v="76"/>
    <s v="VALLE DEL CAUCA"/>
    <m/>
    <n v="3152716051"/>
    <n v="3148558561"/>
    <m/>
    <m/>
    <m/>
    <s v="09/10/2025"/>
    <n v="10"/>
    <n v="9"/>
    <n v="2020"/>
    <s v="ONIX [FL] LTZ TP 1400CC 4P 2A"/>
    <s v="JTW006829"/>
    <s v="9BGKT69T0LG104883"/>
    <n v="1601334"/>
    <s v="CHEVROLET"/>
    <s v="CHEVROLET ONIX "/>
    <n v="3.513705769230769E-2"/>
    <n v="52000000"/>
    <s v="SURAMERICANA"/>
    <s v="AUTOMOVIL"/>
    <s v="PARTICULAR"/>
    <s v="caarmensa@gmail.com"/>
    <n v="161853924"/>
    <n v="1827127"/>
    <n v="1515400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153511"/>
    <n v="94153511"/>
    <s v="M"/>
    <s v="JUAN"/>
    <s v="GRABIEL"/>
    <s v="RIVERA"/>
    <s v="SALAZAR"/>
    <d v="1981-08-22T00:00:00"/>
    <s v="GJZ121"/>
    <n v="0"/>
    <s v="TULUA"/>
    <n v="76"/>
    <s v="VALLE DEL CAUCA"/>
    <m/>
    <n v="3157102075"/>
    <n v="0"/>
    <m/>
    <m/>
    <m/>
    <s v="08/10/2025"/>
    <n v="10"/>
    <n v="8"/>
    <n v="2020"/>
    <s v="RAV4 [5] 2.0L TP 2000CC 4X2 7"/>
    <s v="M20AV074802"/>
    <s v="JTMW43FV5LD023273"/>
    <n v="9006167"/>
    <s v="TOYOTA"/>
    <s v="TOYOTA RAV4 "/>
    <n v="2.2810120192307694E-2"/>
    <n v="124800000"/>
    <s v="MAPFRE"/>
    <s v="CAMIONETAPASAJ"/>
    <s v="PARTICULAR"/>
    <s v="Juangabrielriverasalazar@hotmail.com"/>
    <n v="161911587"/>
    <n v="2846703"/>
    <n v="2372187.6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513151"/>
    <n v="35513151"/>
    <s v="F"/>
    <s v="CLARA"/>
    <s v="INES"/>
    <s v="RODRIGUEZ"/>
    <s v="IBARRA"/>
    <d v="1969-05-08T00:00:00"/>
    <s v="JMS461"/>
    <n v="0"/>
    <s v="BOGOTA"/>
    <n v="25"/>
    <s v="BOGOTA"/>
    <m/>
    <n v="3108138140"/>
    <n v="0"/>
    <m/>
    <m/>
    <m/>
    <s v="28/10/2025"/>
    <n v="10"/>
    <n v="28"/>
    <n v="2021"/>
    <s v="VOYAGE TRENDLINE MT 1600CC 2AB A"/>
    <s v="CFZU43867"/>
    <s v="9BWDB45U7MT007908"/>
    <n v="9201265"/>
    <s v="VOLKSWAGEN"/>
    <s v="VOLKSWAGEN VOYAGE "/>
    <n v="4.1022593320235758E-2"/>
    <n v="50900000"/>
    <s v="ALLIANZ"/>
    <s v="AUTOMOVIL"/>
    <s v="PARTICULAR"/>
    <s v="cirirb@yahoo.com"/>
    <n v="161815352"/>
    <n v="2088050"/>
    <n v="1734663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86978"/>
    <n v="11386978"/>
    <s v="M"/>
    <s v="MIGUEL"/>
    <s v="ANTONIO"/>
    <s v="CUECA"/>
    <s v="VILLARRAGA"/>
    <d v="1969-09-04T00:00:00"/>
    <s v="IKT351"/>
    <n v="0"/>
    <s v="CHIA"/>
    <n v="25"/>
    <s v="CUNDINAMARCA"/>
    <m/>
    <n v="3158542155"/>
    <n v="3166198100"/>
    <m/>
    <m/>
    <m/>
    <s v="06/10/2025"/>
    <n v="10"/>
    <n v="6"/>
    <n v="2015"/>
    <s v="RAM [4][FL] 2500 POWER WAGO TP 6400CC 4X4"/>
    <s v="XXXXXX"/>
    <s v="3C6TR5FTXFG673391"/>
    <n v="2421012"/>
    <s v="DODGE"/>
    <s v="DODGE RAM "/>
    <n v="1.8370993618960801E-2"/>
    <n v="109700000"/>
    <s v="SURAMERICANA"/>
    <s v="PICKUPDOBLECAB"/>
    <s v="PARTICULAR"/>
    <s v="jemave1@yahoo.com"/>
    <n v="161810404"/>
    <n v="2015298"/>
    <n v="1673527.63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21879978"/>
    <n v="1121879978"/>
    <s v="F"/>
    <s v="SANDRA"/>
    <s v="MILENA"/>
    <s v="GARCIA"/>
    <s v="ARIZA"/>
    <d v="1991-08-22T00:00:00"/>
    <s v="JSO448"/>
    <n v="50001"/>
    <s v="VILLAVICENCIO"/>
    <n v="50"/>
    <s v="META"/>
    <m/>
    <n v="3118540737"/>
    <n v="0"/>
    <m/>
    <m/>
    <m/>
    <s v="29/10/2025"/>
    <n v="10"/>
    <n v="29"/>
    <n v="2022"/>
    <s v="PICANTO [3] [FL X-LINE AT 1250 CC 2AB"/>
    <s v="G4LALP001104"/>
    <s v="KNAB3512BNT848658"/>
    <n v="4601300"/>
    <s v="KIA"/>
    <s v="KIA PICANTO "/>
    <n v="4.2386763005780349E-2"/>
    <n v="51900000"/>
    <s v="ALLIANZ"/>
    <s v="AUTOMOVIL"/>
    <s v="PARTICULAR"/>
    <n v="0"/>
    <n v="161955848"/>
    <n v="2199873"/>
    <n v="1828633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882377"/>
    <n v="79882377"/>
    <s v="M"/>
    <s v="CARLOS"/>
    <s v="ANDRES"/>
    <s v="QUINTERO"/>
    <s v="QUINTERO"/>
    <d v="1980-07-01T00:00:00"/>
    <s v="FYP653"/>
    <n v="0"/>
    <s v="BOGOTA"/>
    <n v="25"/>
    <s v="BOGOTA"/>
    <m/>
    <n v="3114487680"/>
    <n v="3204961955"/>
    <m/>
    <m/>
    <m/>
    <s v="14/10/2025"/>
    <n v="10"/>
    <n v="14"/>
    <n v="2018"/>
    <s v="WRANGLER [3] SPORT AT 3600CC"/>
    <s v="1C4BJWAG9JL916826"/>
    <s v="1C4BJWAG9JL916826"/>
    <n v="4208101"/>
    <s v="JEEP"/>
    <s v="JEEP WRANGLER "/>
    <n v="1.3688545081967212E-2"/>
    <n v="146400000"/>
    <s v="ALLIANZ"/>
    <s v="CAMPERO"/>
    <s v="PARTICULAR"/>
    <s v="carlos.quintero@bitsamericas.com"/>
    <n v="161805737"/>
    <n v="2004003"/>
    <n v="1664036.28"/>
    <m/>
    <m/>
    <m/>
    <s v=""/>
    <s v=""/>
    <s v=""/>
    <m/>
    <m/>
    <m/>
    <s v=""/>
    <s v=""/>
    <s v=""/>
    <m/>
    <m/>
    <m/>
    <m/>
    <m/>
    <m/>
    <m/>
    <m/>
    <m/>
    <x v="2"/>
    <s v="COS"/>
  </r>
  <r>
    <n v="24930969"/>
    <n v="24930969"/>
    <s v="F"/>
    <s v="OLGA"/>
    <s v="DEL PILAR"/>
    <s v="MEJIA"/>
    <s v="GOMEZ"/>
    <d v="1946-01-23T00:00:00"/>
    <s v="KPV314"/>
    <n v="5001"/>
    <s v="MEDELLIN"/>
    <n v="5"/>
    <s v="ANTIOQUIA"/>
    <m/>
    <n v="3146792578"/>
    <n v="0"/>
    <m/>
    <m/>
    <m/>
    <s v="20/10/2025"/>
    <n v="10"/>
    <n v="20"/>
    <n v="2021"/>
    <s v="RAV4 [5] LIMITED HYBRID TP 2500CC 4X4 7"/>
    <s v="A25AR623613"/>
    <s v="JTMD6RFV6MD029492"/>
    <n v="9008236"/>
    <s v="TOYOTA"/>
    <s v="TOYOTA RAV4 "/>
    <n v="1.5845636792452829E-2"/>
    <n v="169600000"/>
    <s v="SURAMERICANA"/>
    <s v="CAMPERO"/>
    <s v="PARTICULAR"/>
    <n v="0"/>
    <n v="161772740"/>
    <n v="2687420"/>
    <n v="2238336.5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28386321"/>
    <n v="1128386321"/>
    <s v="F"/>
    <s v="YULY"/>
    <s v="ANDREA"/>
    <s v="URREGO"/>
    <s v="CESPEDES"/>
    <d v="1987-03-18T00:00:00"/>
    <s v="MYK258"/>
    <n v="5001"/>
    <s v="MEDELLIN"/>
    <n v="5"/>
    <s v="ANTIOQUIA"/>
    <m/>
    <n v="3178538342"/>
    <n v="0"/>
    <m/>
    <m/>
    <m/>
    <s v="13/10/2025"/>
    <n v="10"/>
    <n v="13"/>
    <n v="2024"/>
    <s v="COROLLA [12] [FL] XE-I HYBRID TP 1800CC 7AB ABS"/>
    <s v="2ZR2V91750"/>
    <s v="9BRBZ3BE0R4053014"/>
    <n v="9001145"/>
    <s v="TOYOTA"/>
    <s v="TOYOTA COROLLA "/>
    <n v="4.0089372110091739E-2"/>
    <n v="109000000"/>
    <s v="ALLIANZ"/>
    <s v="AUTOMOVIL"/>
    <s v="PARTICULAR"/>
    <s v="yubis_19@yahoo.es"/>
    <n v="29972539"/>
    <n v="4369741.5599999996"/>
    <n v="3652051.73"/>
    <m/>
    <m/>
    <m/>
    <s v=""/>
    <s v=""/>
    <s v=""/>
    <m/>
    <m/>
    <m/>
    <n v="30154701"/>
    <n v="4832966.8600000003"/>
    <n v="4041316.69"/>
    <m/>
    <m/>
    <m/>
    <m/>
    <m/>
    <m/>
    <m/>
    <m/>
    <m/>
    <x v="0"/>
    <s v="COS"/>
  </r>
  <r>
    <n v="79547618"/>
    <n v="79547618"/>
    <s v="M"/>
    <s v="WILLIAM"/>
    <s v="JAVIER"/>
    <s v="BENAVIDES"/>
    <s v="QUIÃ‘ONEZ"/>
    <d v="1969-01-15T00:00:00"/>
    <s v="FYO505"/>
    <n v="0"/>
    <s v="BOGOTA"/>
    <n v="25"/>
    <s v="BOGOTA"/>
    <m/>
    <n v="3208473394"/>
    <n v="3008473394"/>
    <m/>
    <m/>
    <m/>
    <s v="25/10/2025"/>
    <n v="10"/>
    <n v="25"/>
    <n v="2019"/>
    <s v="SPORTAGE [4] [FL] DESIRE TP 2000CC 2AB ABS RT"/>
    <s v="G4NAJW095315"/>
    <s v="U5YPG81ABKL616278"/>
    <n v="4606121"/>
    <s v="KIA"/>
    <s v="KIA SPORTAGE "/>
    <n v="2.5546792630385486E-2"/>
    <n v="88200000"/>
    <s v="HDI-LIBERTY"/>
    <s v="CAMIONETA PASAJEROS"/>
    <s v="PARTICULAR"/>
    <s v="willyjavi1569@gmail.com"/>
    <n v="29941407"/>
    <n v="2253227.11"/>
    <n v="1873468.16"/>
    <m/>
    <m/>
    <m/>
    <s v=""/>
    <s v=""/>
    <s v=""/>
    <m/>
    <m/>
    <m/>
    <n v="30053537"/>
    <n v="2243082.34"/>
    <n v="1864943.14"/>
    <m/>
    <m/>
    <m/>
    <m/>
    <m/>
    <m/>
    <m/>
    <m/>
    <m/>
    <x v="0"/>
    <s v="COS"/>
  </r>
  <r>
    <n v="79157354"/>
    <n v="79157354"/>
    <s v="M"/>
    <s v="JORGE"/>
    <n v="0"/>
    <s v="LUNA"/>
    <s v="CARRIZOSA"/>
    <d v="1963-10-21T00:00:00"/>
    <s v="KXO211"/>
    <n v="0"/>
    <s v="BOGOTA"/>
    <n v="25"/>
    <s v="BOGOTA"/>
    <m/>
    <n v="3104601691"/>
    <n v="3011254798"/>
    <m/>
    <m/>
    <m/>
    <s v="21/10/2025"/>
    <n v="10"/>
    <n v="21"/>
    <n v="2022"/>
    <s v="HRV [FL] EX 2WD TP 1800CC 4X2 4"/>
    <s v="R18ZB2801078"/>
    <s v="93HRV1870NK601032"/>
    <n v="3406047"/>
    <s v="HONDA"/>
    <s v="HONDA HRV "/>
    <n v="3.5504420849420848E-2"/>
    <n v="103600000"/>
    <s v="HDI-LIBERTY"/>
    <s v="CAMIONETAPASAJ"/>
    <s v="PARTICULAR"/>
    <s v="jorgelunac@hotmail.com"/>
    <n v="161815030"/>
    <n v="3678258"/>
    <n v="3070972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00689"/>
    <n v="8300689"/>
    <s v="M"/>
    <s v="CARLOS"/>
    <s v="BYRON"/>
    <s v="HERNANDEZ"/>
    <s v="CADAVID"/>
    <d v="1949-11-07T00:00:00"/>
    <s v="NGW434"/>
    <n v="5001"/>
    <s v="MEDELLIN"/>
    <n v="5"/>
    <s v="ANTIOQUIA"/>
    <m/>
    <n v="3104431755"/>
    <n v="0"/>
    <m/>
    <m/>
    <m/>
    <s v="02/10/2025"/>
    <n v="10"/>
    <n v="2"/>
    <n v="2024"/>
    <s v="CX5 [2] [FL] TOURING TP 2000CC 6AB R"/>
    <s v="PE21804817"/>
    <s v="JM7KF2W7AR0864441"/>
    <n v="5606105"/>
    <s v="MAZDA"/>
    <s v="MAZDA CX5 "/>
    <n v="2.9565487708168119E-2"/>
    <n v="126100000"/>
    <s v="ALLIANZ"/>
    <s v="CAMIONETAPASAJ"/>
    <s v="PARTICULAR"/>
    <s v="cbyronhc@gmail.com"/>
    <n v="161919730"/>
    <n v="3728208"/>
    <n v="3112947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362555"/>
    <n v="93362555"/>
    <s v="M"/>
    <s v="ALEXANDER"/>
    <n v="0"/>
    <s v="URIBE"/>
    <s v="RUIZ"/>
    <d v="1965-04-17T00:00:00"/>
    <s v="GWT496"/>
    <n v="0"/>
    <s v="IBAGUE"/>
    <n v="73"/>
    <s v="TOLIMA"/>
    <m/>
    <n v="3103373722"/>
    <n v="3118121727"/>
    <m/>
    <m/>
    <m/>
    <s v="13/10/2025"/>
    <n v="10"/>
    <n v="13"/>
    <n v="2022"/>
    <s v="VERSA [2] ADVANCE MT 1600CC RIN 1"/>
    <s v="HR16386048V"/>
    <s v="3N1CN8AE7ZL109548"/>
    <n v="6401246"/>
    <s v="NISSAN"/>
    <s v="NISSAN VERSA "/>
    <n v="3.6377520000000003E-2"/>
    <n v="62500000"/>
    <s v="HDI-LIBERTY"/>
    <s v="AUTOMOVIL"/>
    <s v="PARTICULAR"/>
    <s v="uribevargasdavid@gmail.com"/>
    <n v="161845089"/>
    <n v="2273595"/>
    <n v="1890583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087144"/>
    <n v="83087144"/>
    <s v="M"/>
    <s v="ALBERT"/>
    <n v="0"/>
    <s v="GUTIERREZ"/>
    <s v="MEDINA"/>
    <d v="1964-11-29T00:00:00"/>
    <s v="NGT479"/>
    <n v="5001"/>
    <s v="MEDELLIN"/>
    <n v="5"/>
    <s v="ANTIOQUIA"/>
    <m/>
    <n v="3168688185"/>
    <n v="0"/>
    <m/>
    <m/>
    <m/>
    <s v="12/10/2025"/>
    <n v="10"/>
    <n v="12"/>
    <n v="2023"/>
    <s v="ONIX [2] RS MT 1000CC 5P T 6AB A"/>
    <s v="L4F230545295"/>
    <s v="9BGED48K0PG288878"/>
    <n v="1601339"/>
    <s v="CHEVROLET"/>
    <s v="CHEVROLET ONIX "/>
    <n v="4.4678352827140548E-2"/>
    <n v="61900000"/>
    <s v="HDI SEGUROS"/>
    <s v="AUTOMOVIL"/>
    <s v="PARTICULAR"/>
    <s v="algumed2017@gmail.com"/>
    <n v="29974557"/>
    <n v="2765590.04"/>
    <n v="2304025.2400000002"/>
    <m/>
    <m/>
    <m/>
    <n v="30014349"/>
    <n v="2899155.74"/>
    <n v="2416265.33"/>
    <m/>
    <m/>
    <m/>
    <s v=""/>
    <s v=""/>
    <s v=""/>
    <m/>
    <m/>
    <m/>
    <m/>
    <m/>
    <m/>
    <m/>
    <m/>
    <m/>
    <x v="0"/>
    <s v="COS"/>
  </r>
  <r>
    <n v="65704041"/>
    <n v="65704041"/>
    <s v="F"/>
    <s v="NIRSA"/>
    <s v="ASTRID"/>
    <s v="SERRANO"/>
    <s v="ROMERO"/>
    <d v="1976-10-10T00:00:00"/>
    <s v="HTY863"/>
    <n v="0"/>
    <s v="BOGOTA"/>
    <n v="25"/>
    <s v="BOGOTA"/>
    <m/>
    <n v="3112152099"/>
    <n v="0"/>
    <m/>
    <m/>
    <m/>
    <s v="20/10/2025"/>
    <n v="10"/>
    <n v="20"/>
    <n v="2014"/>
    <s v="JOURNEY SE [FL] TP 2400CC 7PSJ 4X2"/>
    <s v="NULL"/>
    <s v="3C4PDCAB1ET213716"/>
    <n v="2406045"/>
    <s v="DODGE"/>
    <s v="DODGE JOURNEY "/>
    <n v="3.6589119259259263E-2"/>
    <n v="40500000"/>
    <s v="EQUIDAD"/>
    <s v="CAMIONETA PASAJEROS"/>
    <s v="PARTICULAR"/>
    <s v="admonserrano.10@gmail.com"/>
    <n v="29974971"/>
    <n v="1481859.33"/>
    <n v="1225259.94"/>
    <m/>
    <m/>
    <m/>
    <n v="30014757"/>
    <n v="1534722.78"/>
    <n v="1269683.01"/>
    <m/>
    <m/>
    <m/>
    <s v=""/>
    <s v=""/>
    <s v=""/>
    <m/>
    <m/>
    <m/>
    <m/>
    <m/>
    <m/>
    <m/>
    <m/>
    <m/>
    <x v="0"/>
    <s v="COS"/>
  </r>
  <r>
    <n v="79521418"/>
    <n v="79521418"/>
    <s v="M"/>
    <s v="JOSE"/>
    <s v="MIGUEL"/>
    <s v="ARAGON"/>
    <s v="MARRIAGA"/>
    <d v="1970-08-11T00:00:00"/>
    <s v="KAL448"/>
    <n v="0"/>
    <s v="BOGOTA"/>
    <n v="25"/>
    <s v="BOGOTA"/>
    <m/>
    <n v="3213137714"/>
    <n v="0"/>
    <m/>
    <m/>
    <m/>
    <s v="26/10/2025"/>
    <n v="10"/>
    <n v="26"/>
    <n v="2010"/>
    <s v="JOURNEY SXT TP 2400CC 7PSJ"/>
    <s v="3D4PG4FB1AT113487"/>
    <s v="3D4PG4FB1AT113487"/>
    <n v="2406029"/>
    <s v="DODGE"/>
    <s v="DODGE JOURNEY "/>
    <n v="4.2291666666666665E-2"/>
    <n v="31200000"/>
    <s v="BOLIVAR"/>
    <s v="CAMIONETAPASAJ"/>
    <s v="PARTICULAR"/>
    <n v="0"/>
    <n v="161900649"/>
    <n v="1319500"/>
    <n v="1088823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56331"/>
    <n v="51956331"/>
    <s v="F"/>
    <s v="PATRICIA"/>
    <s v="ISABEL"/>
    <s v="HERRERA"/>
    <s v="NAVARRO"/>
    <d v="1970-09-26T00:00:00"/>
    <s v="UBY584"/>
    <n v="0"/>
    <s v="BOGOTA"/>
    <n v="25"/>
    <s v="BOGOTA"/>
    <m/>
    <n v="3186071674"/>
    <n v="3112195651"/>
    <m/>
    <m/>
    <m/>
    <s v="04/10/2025"/>
    <n v="10"/>
    <n v="4"/>
    <n v="2014"/>
    <s v="JOURNEY SE [FL] TP 2400CC 5PSJ 4X2"/>
    <s v="3C4PDCAB6ET303427"/>
    <s v="3C4PDCAB6ET303427"/>
    <n v="2406043"/>
    <s v="DODGE"/>
    <s v="DODGE JOURNEY "/>
    <n v="3.556792601010101E-2"/>
    <n v="39600000"/>
    <s v="SBS"/>
    <s v="CAMIONETA PASAJEROS"/>
    <s v="PARTICULAR"/>
    <n v="0"/>
    <n v="29969711"/>
    <n v="1408489.87"/>
    <n v="1163604.93"/>
    <m/>
    <m/>
    <m/>
    <n v="30009507"/>
    <n v="1423393.81"/>
    <n v="1176129.25"/>
    <m/>
    <m/>
    <m/>
    <s v=""/>
    <s v=""/>
    <s v=""/>
    <m/>
    <m/>
    <m/>
    <m/>
    <m/>
    <m/>
    <m/>
    <m/>
    <m/>
    <x v="0"/>
    <s v="COS"/>
  </r>
  <r>
    <n v="24933198"/>
    <n v="24933198"/>
    <s v="F"/>
    <s v="LUCERO"/>
    <n v="0"/>
    <s v="SALAZAR"/>
    <s v="VALLEJO"/>
    <d v="1944-05-13T00:00:00"/>
    <s v="HWP213"/>
    <n v="66001"/>
    <s v="PEREIRA"/>
    <n v="66"/>
    <s v="RISARALDA"/>
    <m/>
    <n v="3104692382"/>
    <n v="0"/>
    <m/>
    <m/>
    <m/>
    <s v="18/10/2025"/>
    <n v="10"/>
    <n v="18"/>
    <n v="2015"/>
    <s v="NOTE SENSE AT 1600CC"/>
    <s v="HR16769406H"/>
    <s v="3N1CE2CD7ZL175504"/>
    <n v="6401205"/>
    <s v="NISSAN"/>
    <s v="NISSAN NOTE "/>
    <n v="3.8078469945355194E-2"/>
    <n v="36600000"/>
    <s v="SURAMERICANA"/>
    <s v="AUTOMOVIL"/>
    <s v="PARTICULAR"/>
    <n v="0"/>
    <n v="161848795"/>
    <n v="1393672"/>
    <n v="1151152.6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10037"/>
    <n v="1018410037"/>
    <s v="M"/>
    <s v="DANIEL"/>
    <s v="ALBERTO"/>
    <s v="CHAVES"/>
    <s v="PEREZ"/>
    <d v="1987-04-28T00:00:00"/>
    <s v="IEK804"/>
    <n v="0"/>
    <s v="BOGOTA"/>
    <n v="25"/>
    <s v="BOGOTA"/>
    <m/>
    <n v="3212156467"/>
    <n v="0"/>
    <m/>
    <m/>
    <m/>
    <s v="06/10/2025"/>
    <n v="10"/>
    <n v="6"/>
    <n v="2014"/>
    <s v="WRANGLER UNLIMI SPORT TP 3600CC 4X4 4"/>
    <s v="xxxxxxxxxxxxxxxxxxxx"/>
    <s v="1C4BJWDG8EL318535"/>
    <n v="4208108"/>
    <s v="JEEP"/>
    <s v="JEEP WRANGLER "/>
    <n v="1.6111937406855438E-2"/>
    <n v="134200000"/>
    <s v="ALLIANZ"/>
    <s v="CAMPERO"/>
    <s v="PARTICULAR"/>
    <s v="chavesxp@hotmail.com"/>
    <n v="161808552"/>
    <n v="2162222"/>
    <n v="1796993.42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888113"/>
    <n v="79888113"/>
    <s v="M"/>
    <s v="WILSON"/>
    <n v="0"/>
    <s v="OROZCO"/>
    <s v="CASTIBLANCO"/>
    <d v="1978-07-13T00:00:00"/>
    <s v="DZY076"/>
    <n v="0"/>
    <s v="BOGOTA"/>
    <n v="25"/>
    <s v="BOGOTA"/>
    <m/>
    <n v="3105594727"/>
    <n v="3124495205"/>
    <m/>
    <m/>
    <m/>
    <s v="13/10/2025"/>
    <n v="10"/>
    <n v="13"/>
    <n v="2017"/>
    <s v="SONIC [FL] LT TP 1600CC 5P 4A"/>
    <s v="1HS551820"/>
    <s v="3G1J85DC2HS551820"/>
    <n v="1601316"/>
    <s v="CHEVROLET"/>
    <s v="CHEVROLET SONIC "/>
    <n v="2.7754125560538117E-2"/>
    <n v="44600000"/>
    <s v="HDI-LIBERTY"/>
    <s v="AUTOMOVIL"/>
    <s v="PARTICULAR"/>
    <s v="jkathcohen@yahoo.com"/>
    <n v="161804693"/>
    <n v="1237834"/>
    <n v="1020196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307051"/>
    <n v="30307051"/>
    <s v="F"/>
    <s v="GLORIA"/>
    <s v="LIDA"/>
    <s v="ROJAS"/>
    <s v="GONZALEZ"/>
    <d v="1967-03-04T00:00:00"/>
    <s v="KNP993"/>
    <n v="17001"/>
    <s v="MANIZALES"/>
    <n v="17"/>
    <s v="CALDAS"/>
    <m/>
    <n v="3172381254"/>
    <n v="3176801402"/>
    <m/>
    <m/>
    <m/>
    <s v="09/10/2025"/>
    <n v="10"/>
    <n v="9"/>
    <n v="2022"/>
    <s v="PRADO [LC 150] TX-L [FL] [2] TP 4000CC 5P TC"/>
    <s v="1GRC424208"/>
    <s v="JTEBU3FJ5NK212379"/>
    <n v="9008221"/>
    <s v="TOYOTA"/>
    <s v="TOYOTA PRADO "/>
    <n v="1.5522268001540239E-2"/>
    <n v="259700000"/>
    <s v="HDI-LIBERTY"/>
    <s v="CAMPERO"/>
    <s v="PARTICULAR"/>
    <n v="0"/>
    <n v="161907989"/>
    <n v="4031133"/>
    <n v="3367506.58"/>
    <m/>
    <m/>
    <m/>
    <s v=""/>
    <s v=""/>
    <s v=""/>
    <m/>
    <m/>
    <m/>
    <s v=""/>
    <s v=""/>
    <s v=""/>
    <m/>
    <m/>
    <m/>
    <m/>
    <m/>
    <m/>
    <m/>
    <m/>
    <m/>
    <x v="3"/>
    <s v="COS"/>
  </r>
  <r>
    <n v="31929018"/>
    <n v="31929018"/>
    <s v="F"/>
    <s v="LUZ"/>
    <s v="MIRIAM"/>
    <s v="ESPINAL"/>
    <s v="NARANJO"/>
    <d v="1965-02-25T00:00:00"/>
    <s v="JPL960"/>
    <n v="76001"/>
    <s v="CALI"/>
    <n v="76"/>
    <s v="VALLE DEL CAUCA"/>
    <m/>
    <n v="3173007199"/>
    <n v="3131730071"/>
    <m/>
    <m/>
    <m/>
    <s v="31/10/2025"/>
    <n v="10"/>
    <n v="31"/>
    <n v="2021"/>
    <s v="SPORTAGE [4] [F DESIRE TP 2000CC 2AB A"/>
    <s v="G4NAKH046383"/>
    <s v="U5YPG81ABML860894"/>
    <n v="4606121"/>
    <s v="KIA"/>
    <s v="KIA SPORTAGE "/>
    <n v="3.3408555776892432E-2"/>
    <n v="100400000"/>
    <s v="HDI-LIBERTY"/>
    <s v="CAMIONETAPASAJ"/>
    <s v="PARTICULAR"/>
    <n v="0"/>
    <n v="161916046"/>
    <n v="3354219"/>
    <n v="2798671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197407"/>
    <n v="19197407"/>
    <s v="M"/>
    <s v="GERMAN"/>
    <s v="ALBERTO"/>
    <s v="CASTILLO"/>
    <s v="ZARATE"/>
    <d v="1953-04-30T00:00:00"/>
    <s v="IDX884"/>
    <n v="0"/>
    <s v="BOGOTA"/>
    <n v="25"/>
    <s v="BOGOTA"/>
    <m/>
    <n v="3133107576"/>
    <n v="0"/>
    <m/>
    <m/>
    <m/>
    <s v="03/10/2026"/>
    <n v="10"/>
    <n v="3"/>
    <n v="2015"/>
    <s v="TRACKER LS MT 1800CC"/>
    <s v="CFL113275"/>
    <s v="3GNCJ7CE3FL113275"/>
    <n v="1606222"/>
    <s v="CHEVROLET"/>
    <s v="CHEVROLET TRACKER "/>
    <n v="3.152777777777778E-2"/>
    <n v="38700000"/>
    <s v="BOLIVAR"/>
    <s v="CAMIONETAPASAJ"/>
    <s v="PARTICULAR"/>
    <n v="0"/>
    <n v="161812587"/>
    <n v="1220125"/>
    <n v="1005315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48023"/>
    <n v="8348023"/>
    <s v="M"/>
    <s v="HECTOR"/>
    <n v="0"/>
    <s v="MARIN"/>
    <s v="TORRES"/>
    <d v="1950-03-24T00:00:00"/>
    <s v="NTX639"/>
    <n v="5266"/>
    <s v="ENVIGADO"/>
    <n v="5"/>
    <s v="ANTIOQUIA"/>
    <m/>
    <n v="3147935462"/>
    <n v="0"/>
    <m/>
    <m/>
    <m/>
    <s v="31/10/2026"/>
    <n v="10"/>
    <n v="31"/>
    <n v="2025"/>
    <s v="X TRAIL[T33] e-POWER EXCLUSI AT 1500CC 6AB A"/>
    <s v="BM46222101A"/>
    <s v="JN1T33JB2Z0010549"/>
    <n v="6406154"/>
    <s v="NISSAN"/>
    <s v="NISSAN X "/>
    <n v="2.2099376784015225E-2"/>
    <n v="210200000"/>
    <s v="HDI-LIBERTY"/>
    <s v="CAMIONETAPASAJ"/>
    <s v="PARTICULAR"/>
    <n v="0"/>
    <n v="161814129"/>
    <n v="4645289"/>
    <n v="3883604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119140"/>
    <n v="42119140"/>
    <s v="F"/>
    <s v="DIANA"/>
    <s v="PAOLA"/>
    <s v="MEJIA"/>
    <s v="ROJAS"/>
    <d v="1976-05-20T00:00:00"/>
    <s v="KCW187"/>
    <n v="66001"/>
    <s v="PEREIRA"/>
    <n v="66"/>
    <s v="RISARALDA"/>
    <m/>
    <n v="3022945219"/>
    <n v="3024501973"/>
    <m/>
    <m/>
    <m/>
    <s v="05/10/2025"/>
    <n v="10"/>
    <n v="5"/>
    <n v="2016"/>
    <s v="STEPWAY [2] DYNAMIQUE / INT MT 1600CC AA 16"/>
    <s v="A690Q272758"/>
    <s v="9FBBSRALSGM968296"/>
    <n v="8001177"/>
    <s v="RENAULT"/>
    <s v="RENAULT STEPWAY "/>
    <n v="3.4949607329842931E-2"/>
    <n v="38200000"/>
    <s v="SURAMERICANA"/>
    <s v="AUTOMOVIL"/>
    <s v="PARTICULAR"/>
    <s v="dpmejia@utp.edu.co"/>
    <n v="161854747"/>
    <n v="1335075"/>
    <n v="1101911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20852"/>
    <n v="45420852"/>
    <s v="F"/>
    <s v="ROSARIO"/>
    <s v="DEL CARMEN"/>
    <s v="LOPEZ"/>
    <s v="GUERRERO"/>
    <d v="1956-03-25T00:00:00"/>
    <s v="KQN988"/>
    <n v="0"/>
    <s v="CARTAGENA"/>
    <n v="13"/>
    <s v="BOLIVAR"/>
    <m/>
    <n v="3106573275"/>
    <n v="0"/>
    <m/>
    <m/>
    <m/>
    <s v="28/10/2025"/>
    <n v="10"/>
    <n v="28"/>
    <n v="2023"/>
    <s v="YARIS [3] [FL] GR MT 1600CC T 6AB"/>
    <s v="M15ABH85305"/>
    <s v="JTDKBABB2PA148761"/>
    <n v="9001157"/>
    <s v="TOYOTA"/>
    <s v="TOYOTA YARIS "/>
    <n v="1.4679067961165049E-2"/>
    <n v="206000000"/>
    <s v="MAPFRE"/>
    <s v="AUTOMOVIL"/>
    <s v="PARTICULAR"/>
    <s v="loguero@yahoo.com"/>
    <n v="161805666"/>
    <n v="3023888"/>
    <n v="2521082.77"/>
    <m/>
    <m/>
    <m/>
    <s v=""/>
    <s v=""/>
    <s v=""/>
    <m/>
    <m/>
    <m/>
    <s v=""/>
    <s v=""/>
    <s v=""/>
    <m/>
    <m/>
    <m/>
    <m/>
    <m/>
    <m/>
    <m/>
    <m/>
    <m/>
    <x v="2"/>
    <s v="COS"/>
  </r>
  <r>
    <n v="30297753"/>
    <n v="30297753"/>
    <s v="F"/>
    <s v="MARIA"/>
    <s v="DEISY"/>
    <s v="LOPEZ"/>
    <s v="ARBOLEDA"/>
    <d v="1966-04-02T00:00:00"/>
    <s v="GJX444"/>
    <n v="0"/>
    <s v="DOS QUEBRADAS"/>
    <n v="66"/>
    <s v="RISARALDA"/>
    <m/>
    <n v="3122891186"/>
    <n v="0"/>
    <m/>
    <m/>
    <m/>
    <s v="21/10/2025"/>
    <n v="10"/>
    <n v="21"/>
    <n v="2020"/>
    <s v="KICKS ADVANCE MT 1600CC R17"/>
    <s v="HR16712590T"/>
    <s v="3N8CP5HDXZL602258"/>
    <n v="6406131"/>
    <s v="NISSAN"/>
    <s v="NISSAN KICKS "/>
    <n v="2.0401149110807114E-2"/>
    <n v="73100000"/>
    <s v="HDI-LIBERTY"/>
    <s v="CAMIONETAPASAJ"/>
    <s v="PARTICULAR"/>
    <s v="mardey204@gmail.com"/>
    <n v="161812942"/>
    <n v="1491324"/>
    <n v="1233213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568552"/>
    <n v="79568552"/>
    <s v="M"/>
    <s v="LUIS"/>
    <s v="FELIPE"/>
    <s v="MATEUS"/>
    <s v="RAMIREZ"/>
    <d v="1971-08-01T00:00:00"/>
    <s v="FOP706"/>
    <n v="0"/>
    <s v="BOGOTA"/>
    <n v="25"/>
    <s v="BOGOTA"/>
    <m/>
    <n v="3107864211"/>
    <n v="0"/>
    <m/>
    <m/>
    <m/>
    <s v="11/10/2025"/>
    <n v="10"/>
    <n v="11"/>
    <n v="2019"/>
    <s v="GLC 250 [X253] 4MATIC TP 2000CC T"/>
    <n v="27492031608210"/>
    <s v="WDC2539461F504023"/>
    <n v="5806050"/>
    <s v="MERCEDES BENZ"/>
    <s v="MERCEDES BENZ GLC "/>
    <n v="3.0124869459623557E-2"/>
    <n v="164700000"/>
    <s v="SURAMERICANA"/>
    <s v="CAMIONETAPASAJ"/>
    <s v="PARTICULAR"/>
    <s v="felipemateus@gmail.com"/>
    <n v="161813974"/>
    <n v="4961566"/>
    <n v="4149383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87465"/>
    <n v="71687465"/>
    <s v="M"/>
    <s v="JOSE"/>
    <s v="ROBERTO"/>
    <s v="LOPEZ"/>
    <s v="CADAVID"/>
    <d v="1967-06-05T00:00:00"/>
    <s v="IOV232"/>
    <n v="5001"/>
    <s v="MEDELLIN"/>
    <n v="5"/>
    <s v="ANTIOQUIA"/>
    <m/>
    <n v="3136492200"/>
    <n v="0"/>
    <m/>
    <m/>
    <m/>
    <s v="31/10/2025"/>
    <n v="10"/>
    <n v="31"/>
    <n v="2016"/>
    <s v="GLC 250 [X253] 4MATIC TP 2000CC T"/>
    <n v="27492030571714"/>
    <s v="WDC2539461FO36776"/>
    <n v="5806050"/>
    <s v="MERCEDES BENZ"/>
    <s v="MERCEDES BENZ GLC "/>
    <n v="2.4783057921635435E-2"/>
    <n v="117400000"/>
    <s v="SURAMERICANA"/>
    <s v="CAMIONETAPASAJ"/>
    <s v="PARTICULAR"/>
    <n v="0"/>
    <n v="161781269"/>
    <n v="2909531"/>
    <n v="2424984.04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752403"/>
    <n v="37752403"/>
    <s v="F"/>
    <s v="DIANA"/>
    <s v="CAROLINA"/>
    <s v="SANCHEZ"/>
    <s v="PORRAS"/>
    <d v="1980-05-06T00:00:00"/>
    <s v="DUP981"/>
    <n v="68001"/>
    <s v="BUCARAMANGA"/>
    <n v="68"/>
    <s v="SANTANDER"/>
    <m/>
    <n v="3112874835"/>
    <n v="0"/>
    <m/>
    <m/>
    <m/>
    <s v="13/10/2025"/>
    <n v="10"/>
    <n v="13"/>
    <n v="2019"/>
    <s v="SPORTAGE [4] EMOTION TP 2000CC 2AB A"/>
    <s v="G4NAJH007316"/>
    <s v="U5YPG81ABKL533848"/>
    <n v="4606108"/>
    <s v="KIA"/>
    <s v="KIA SPORTAGE "/>
    <n v="3.4563834841628963E-2"/>
    <n v="88400000"/>
    <s v="HDI-LIBERTY"/>
    <s v="CAMIONETAPASAJ"/>
    <s v="PARTICULAR"/>
    <s v="dianaksanchez@gmail.com"/>
    <n v="161834550"/>
    <n v="3055443"/>
    <n v="2547599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2332179"/>
    <n v="82332179"/>
    <s v="M"/>
    <s v="CRISTIAN"/>
    <s v="YOVANY"/>
    <s v="VALENCIA"/>
    <s v="OSPINA"/>
    <d v="1984-10-20T00:00:00"/>
    <s v="FQS891"/>
    <n v="5001"/>
    <s v="MEDELLIN"/>
    <n v="5"/>
    <s v="ANTIOQUIA"/>
    <m/>
    <n v="3234903862"/>
    <n v="3153548696"/>
    <m/>
    <m/>
    <m/>
    <s v="05/10/2026"/>
    <n v="10"/>
    <n v="5"/>
    <n v="2018"/>
    <s v="BT50 [2] [FL] PROFESSIONAL TP 3200CC 4X4"/>
    <s v="P5AT2550398"/>
    <s v="MM7UR4DF0JW793767"/>
    <n v="5621030"/>
    <s v="MAZDA"/>
    <s v="MAZDA BT50 "/>
    <n v="3.6037540930979127E-2"/>
    <n v="124600000"/>
    <s v="BOLIVAR"/>
    <s v="PICKUP DOBLE CABINA"/>
    <s v="PARTICULAR"/>
    <s v="cristianduvan08@gamil.com"/>
    <n v="29958103"/>
    <n v="4490277.5999999996"/>
    <n v="3753342.52"/>
    <m/>
    <m/>
    <m/>
    <s v=""/>
    <s v=""/>
    <s v=""/>
    <m/>
    <m/>
    <m/>
    <n v="30042549"/>
    <n v="4463855.0999999996"/>
    <n v="3731138.74"/>
    <m/>
    <m/>
    <m/>
    <m/>
    <m/>
    <m/>
    <m/>
    <m/>
    <m/>
    <x v="0"/>
    <s v="COS"/>
  </r>
  <r>
    <n v="40416158"/>
    <n v="40416158"/>
    <s v="F"/>
    <s v="MARIBEL"/>
    <n v="0"/>
    <s v="MONTILLA"/>
    <s v="RODRIGUEZ"/>
    <d v="1969-07-15T00:00:00"/>
    <s v="ZZK556"/>
    <n v="0"/>
    <s v="BOGOTA"/>
    <n v="25"/>
    <s v="BOGOTA"/>
    <m/>
    <n v="3132872462"/>
    <n v="0"/>
    <m/>
    <m/>
    <m/>
    <s v="14/10/2025"/>
    <n v="10"/>
    <n v="14"/>
    <n v="2014"/>
    <s v="LOGAN F.II EXPRESSION MT 1600CC AA"/>
    <s v="F710Q160751"/>
    <s v="9FBLSRADBEM239090"/>
    <n v="8001136"/>
    <s v="RENAULT"/>
    <s v="RENAULT LOGAN "/>
    <n v="4.3680063405797102E-2"/>
    <n v="27600000"/>
    <s v="ALLIANZ"/>
    <s v="AUTOMOVIL"/>
    <s v="PARTICULAR"/>
    <n v="0"/>
    <n v="29947665"/>
    <n v="1205569.75"/>
    <n v="993083.82"/>
    <m/>
    <m/>
    <m/>
    <n v="30006653"/>
    <n v="1201499.95"/>
    <n v="989663.82"/>
    <m/>
    <m/>
    <m/>
    <s v=""/>
    <s v=""/>
    <s v=""/>
    <m/>
    <m/>
    <m/>
    <m/>
    <m/>
    <m/>
    <m/>
    <m/>
    <m/>
    <x v="0"/>
    <s v="COS"/>
  </r>
  <r>
    <n v="16631332"/>
    <n v="16631332"/>
    <s v="M"/>
    <s v="JULIO"/>
    <s v="EDUARDO"/>
    <s v="SANCHEZ"/>
    <n v="0"/>
    <d v="1957-06-22T00:00:00"/>
    <s v="KQK835"/>
    <n v="76001"/>
    <s v="CALI"/>
    <n v="76"/>
    <s v="VALLE DEL CAUCA"/>
    <m/>
    <n v="3113220970"/>
    <n v="0"/>
    <m/>
    <m/>
    <m/>
    <s v="04/10/2025"/>
    <n v="10"/>
    <n v="4"/>
    <n v="2022"/>
    <s v="VOYAGE COMFORTLINE MT 1600CC 2AB A"/>
    <s v="CFZV02785"/>
    <s v="9BWDB45U3NT061742"/>
    <n v="9201266"/>
    <s v="VOLKSWAGEN"/>
    <s v="VOLKSWAGEN VOYAGE "/>
    <n v="4.2741690391459072E-2"/>
    <n v="56200000"/>
    <s v="MAPFRE"/>
    <s v="AUTOMOVIL"/>
    <s v="PARTICULAR"/>
    <s v="julioedusanchez22@gmail.com"/>
    <n v="161947104"/>
    <n v="2402083"/>
    <n v="1998556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153380"/>
    <n v="91153380"/>
    <s v="M"/>
    <s v="SEBASTIAN"/>
    <n v="0"/>
    <s v="TORRES"/>
    <s v="MELGAREJO"/>
    <d v="1966-11-01T00:00:00"/>
    <s v="KTK765"/>
    <n v="68001"/>
    <s v="BUCARAMANGA"/>
    <n v="68"/>
    <s v="SANTANDER"/>
    <m/>
    <n v="3107995937"/>
    <n v="3158929433"/>
    <m/>
    <m/>
    <m/>
    <s v="08/10/2026"/>
    <n v="10"/>
    <n v="8"/>
    <n v="2023"/>
    <s v="CAPTIVA [2] PREMIER TURBO TP 1500CC T 4X2"/>
    <s v="LJO18NC1320512"/>
    <s v="LZWADAGA5PB055407"/>
    <n v="1606245"/>
    <s v="CHEVROLET"/>
    <s v="CHEVROLET CAPTIVA "/>
    <n v="1.5829851422070534E-2"/>
    <n v="87900000"/>
    <s v="BOLIVAR"/>
    <s v="CAMIONETA PASAJEROS"/>
    <s v="PARTICULAR"/>
    <s v="sebastian03tm@hotmail.com"/>
    <n v="29926367"/>
    <n v="1391443.94"/>
    <n v="1149280.6200000001"/>
    <m/>
    <m/>
    <m/>
    <s v=""/>
    <s v=""/>
    <s v=""/>
    <m/>
    <m/>
    <m/>
    <n v="30039053"/>
    <n v="1577075.62"/>
    <n v="1305273.6299999999"/>
    <m/>
    <m/>
    <m/>
    <m/>
    <m/>
    <m/>
    <m/>
    <m/>
    <m/>
    <x v="1"/>
    <s v="COS"/>
  </r>
  <r>
    <n v="13835327"/>
    <n v="13835327"/>
    <s v="M"/>
    <s v="RICARDO"/>
    <s v="ENRIQUE"/>
    <s v="MUÃ‘OZ"/>
    <s v="PEÃ‘UELA"/>
    <d v="1955-11-28T00:00:00"/>
    <s v="IRQ728"/>
    <n v="68001"/>
    <s v="BUCARAMANGA"/>
    <n v="68"/>
    <s v="SANTANDER"/>
    <m/>
    <n v="3157659700"/>
    <n v="0"/>
    <m/>
    <m/>
    <m/>
    <s v="07/10/2025"/>
    <n v="10"/>
    <n v="7"/>
    <n v="2016"/>
    <s v="JOURNEY SE/EXPRESS [FL] TP 2400CC 5PSJ"/>
    <s v="NNNOREGISTRO"/>
    <s v="3C4PDCAB5GT232921"/>
    <n v="2406042"/>
    <s v="DODGE"/>
    <s v="DODGE JOURNEY "/>
    <n v="2.538042105263158E-2"/>
    <n v="47500000"/>
    <s v="HDI-LIBERTY"/>
    <s v="CAMIONETAPASAJ"/>
    <s v="PARTICULAR"/>
    <s v="ricardomunozp@hotmail.com"/>
    <n v="161836155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361267"/>
    <n v="16361267"/>
    <s v="M"/>
    <s v="YANIER"/>
    <s v="ALBERTO"/>
    <s v="HERNANDEZ"/>
    <s v="TRUJILLO"/>
    <d v="1965-03-21T00:00:00"/>
    <s v="IYY118"/>
    <n v="76895"/>
    <s v="ZARZAL"/>
    <n v="76"/>
    <s v="VALLE DEL CAUCA"/>
    <m/>
    <n v="3122210695"/>
    <n v="3173223853"/>
    <m/>
    <m/>
    <m/>
    <s v="19/10/2025"/>
    <n v="10"/>
    <n v="19"/>
    <n v="2022"/>
    <s v="CRETA [FL] ADVANCE TP 1600CC 4X2 2"/>
    <s v="G4FGLU220121"/>
    <s v="9BHGB812BNP224447"/>
    <n v="3206111"/>
    <s v="HYUNDAI"/>
    <s v="HYUNDAI CRETA "/>
    <n v="3.9692358247422684E-2"/>
    <n v="77600000"/>
    <s v="HDI-LIBERTY"/>
    <s v="CAMIONETAPASAJ"/>
    <s v="PARTICULAR"/>
    <s v="yanier0321@hotmail.com"/>
    <n v="161963520"/>
    <n v="3080127"/>
    <n v="2568341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0541301"/>
    <n v="1030541301"/>
    <s v="M"/>
    <s v="CARLOS"/>
    <s v="ANDRES"/>
    <s v="LOPEZ"/>
    <s v="GONZALEZ"/>
    <d v="1987-08-30T00:00:00"/>
    <s v="HSU338"/>
    <n v="0"/>
    <s v="BOGOTA"/>
    <n v="25"/>
    <s v="BOGOTA"/>
    <m/>
    <n v="3144493736"/>
    <n v="0"/>
    <m/>
    <m/>
    <m/>
    <s v="07/10/2025"/>
    <n v="10"/>
    <n v="7"/>
    <n v="2014"/>
    <s v="SONIC LT MT 1600CC 5P 2AB ABS"/>
    <s v="1ES500002"/>
    <s v="3G1J86CC6ES500002"/>
    <n v="1601263"/>
    <s v="CHEVROLET"/>
    <s v="CHEVROLET SONIC "/>
    <n v="4.0651708256880734E-2"/>
    <n v="32700000"/>
    <s v="MAPFRE"/>
    <s v="AUTOMOVIL"/>
    <s v="PARTICULAR"/>
    <s v="ing.carlosandres2017@gmail.com"/>
    <n v="29953923"/>
    <n v="1329310.8600000001"/>
    <n v="1097067.95"/>
    <m/>
    <m/>
    <m/>
    <n v="29981350"/>
    <n v="1596409.36"/>
    <n v="1321520.47"/>
    <m/>
    <m/>
    <m/>
    <s v=""/>
    <s v=""/>
    <s v=""/>
    <m/>
    <m/>
    <m/>
    <m/>
    <m/>
    <m/>
    <m/>
    <m/>
    <m/>
    <x v="0"/>
    <s v="COS"/>
  </r>
  <r>
    <n v="52417387"/>
    <n v="52417387"/>
    <s v="F"/>
    <s v="JULIANA"/>
    <s v="BEATRIZ"/>
    <s v="AYALA"/>
    <s v="ENCISO"/>
    <d v="1976-10-15T00:00:00"/>
    <s v="FVO414"/>
    <n v="0"/>
    <s v="BOGOTA"/>
    <n v="25"/>
    <s v="BOGOTA"/>
    <m/>
    <n v="3124543626"/>
    <n v="3202309111"/>
    <m/>
    <m/>
    <m/>
    <s v="19/10/2025"/>
    <n v="10"/>
    <n v="19"/>
    <n v="2019"/>
    <s v="GRAND CHEROKEE LIMITED TP 3600CC CT 4X"/>
    <s v="KC583495"/>
    <s v="1C4RJFBG2KC583495"/>
    <n v="4208109"/>
    <s v="JEEP"/>
    <s v="JEEP GRAND "/>
    <n v="2.2337174427782162E-2"/>
    <n v="126700000"/>
    <s v="HDI-LIBERTY"/>
    <s v="CAMPERO"/>
    <s v="PARTICULAR"/>
    <s v="julianayala@hotmail.com"/>
    <n v="161814065"/>
    <n v="2830120"/>
    <n v="2358252.22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110823"/>
    <n v="16110823"/>
    <s v="M"/>
    <s v="EDGAR"/>
    <n v="0"/>
    <s v="GOMEZ"/>
    <s v="ZULUAGA"/>
    <d v="1964-02-07T00:00:00"/>
    <s v="KNP117"/>
    <n v="76001"/>
    <s v="CALI"/>
    <n v="76"/>
    <s v="VALLE DEL CAUCA"/>
    <m/>
    <n v="3163204447"/>
    <n v="0"/>
    <m/>
    <m/>
    <m/>
    <s v="27/10/2025"/>
    <n v="10"/>
    <n v="27"/>
    <n v="2022"/>
    <s v="DUSTER [2] INTENS MT 1300CC T 4X4"/>
    <s v="A460D023534"/>
    <s v="9FBHJD40XNM084669"/>
    <n v="8008018"/>
    <s v="RENAULT"/>
    <s v="RENAULT DUSTER "/>
    <n v="4.7566535626535629E-2"/>
    <n v="81400000"/>
    <s v="MAPFRE"/>
    <s v="CAMPERO"/>
    <s v="PARTICULAR"/>
    <s v="RAGDEZEMOG@HOTMAIL.COM"/>
    <n v="161915573"/>
    <n v="3871916"/>
    <n v="3233710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34548"/>
    <n v="1020734548"/>
    <s v="F"/>
    <s v="DIANA"/>
    <s v="MARCELA"/>
    <s v="RACHID"/>
    <s v="GARCES"/>
    <d v="1988-08-19T00:00:00"/>
    <s v="CUZ286"/>
    <n v="0"/>
    <s v="CHIA"/>
    <n v="25"/>
    <s v="CUNDINAMARCA"/>
    <m/>
    <n v="3175012816"/>
    <n v="0"/>
    <m/>
    <m/>
    <m/>
    <s v="08/10/2025"/>
    <n v="10"/>
    <n v="8"/>
    <n v="2014"/>
    <s v="PRADO [LC 150] TX-L [FL] TP 4000CC 5P CT TC"/>
    <s v="1GRA780395"/>
    <s v="JTEBU3FJ5EK064749"/>
    <n v="9008188"/>
    <s v="TOYOTA"/>
    <s v="TOYOTA PRADO "/>
    <n v="1.6671824894003633E-2"/>
    <n v="165100000"/>
    <s v="MAPFRE"/>
    <s v="CAMPERO"/>
    <s v="PARTICULAR"/>
    <n v="0"/>
    <n v="29959743"/>
    <n v="2752518.29"/>
    <n v="2293040.58"/>
    <m/>
    <m/>
    <m/>
    <s v=""/>
    <s v=""/>
    <s v=""/>
    <m/>
    <m/>
    <m/>
    <n v="30045883"/>
    <n v="3362146.57"/>
    <n v="2805333.25"/>
    <m/>
    <m/>
    <m/>
    <m/>
    <m/>
    <m/>
    <m/>
    <m/>
    <m/>
    <x v="3"/>
    <s v="COS"/>
  </r>
  <r>
    <n v="28698675"/>
    <n v="28698675"/>
    <s v="F"/>
    <s v="LUZ"/>
    <s v="FANNY"/>
    <s v="PACHECO"/>
    <s v="MONTERO"/>
    <d v="1973-03-12T00:00:00"/>
    <s v="EMP014"/>
    <n v="0"/>
    <s v="BOGOTA"/>
    <n v="25"/>
    <s v="BOGOTA"/>
    <m/>
    <n v="3217150487"/>
    <n v="0"/>
    <m/>
    <m/>
    <m/>
    <s v="15/10/2025"/>
    <n v="10"/>
    <n v="15"/>
    <n v="2018"/>
    <s v="ESCAPE [3] [FL] TITANIUM TP 2000CC 4X4"/>
    <s v="J1C72703"/>
    <s v="WF0CP6B96J1C72703"/>
    <n v="3008059"/>
    <s v="FORD"/>
    <s v="FORD ESCAPE "/>
    <n v="3.0982559681697611E-2"/>
    <n v="75400000"/>
    <s v="MAPFRE"/>
    <s v="CAMPERO"/>
    <s v="PARTICULAR"/>
    <s v="luzfannypachecomontero@gmail.com"/>
    <n v="161815486"/>
    <n v="2336085"/>
    <n v="1943097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4302509"/>
    <n v="74302509"/>
    <s v="M"/>
    <s v="EBERT"/>
    <s v="LARRY"/>
    <s v="PEREZ"/>
    <s v="ARDILA"/>
    <d v="1981-05-15T00:00:00"/>
    <s v="KFZ235"/>
    <n v="0"/>
    <s v="BOGOTA"/>
    <n v="25"/>
    <s v="BOGOTA"/>
    <m/>
    <n v="3114543918"/>
    <n v="0"/>
    <m/>
    <m/>
    <m/>
    <s v="13/10/2025"/>
    <n v="10"/>
    <n v="13"/>
    <n v="2020"/>
    <s v="JETTA [7] TSI SPORTLINE TP 1400CC T TC"/>
    <s v="CZD911682"/>
    <s v="3VWT66BU8LM000342"/>
    <n v="9201251"/>
    <s v="VOLKSWAGEN"/>
    <s v="VOLKSWAGEN JETTA "/>
    <n v="1.5847644110275689E-2"/>
    <n v="79800000"/>
    <s v="MAPFRE"/>
    <s v="AUTOMOVIL"/>
    <s v="PARTICULAR"/>
    <s v="ebert26perez@gmail.com"/>
    <n v="161807092"/>
    <n v="1264642"/>
    <n v="1042723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799211"/>
    <n v="1020799211"/>
    <s v="F"/>
    <s v="KAREN"/>
    <s v="LORENA"/>
    <s v="PRIETO"/>
    <s v="BENITEZ"/>
    <d v="1994-11-15T00:00:00"/>
    <s v="LZT258"/>
    <n v="0"/>
    <s v="BOGOTA"/>
    <n v="25"/>
    <s v="BOGOTA"/>
    <m/>
    <n v="3132529817"/>
    <n v="0"/>
    <m/>
    <m/>
    <m/>
    <s v="09/10/2025"/>
    <n v="10"/>
    <n v="9"/>
    <n v="2024"/>
    <s v="CX5 [2] [FL] TOURING TP 2500CC 6AB R17 4X"/>
    <s v="PY22045307"/>
    <s v="JM7KF2WLAR0858633"/>
    <n v="5606106"/>
    <s v="MAZDA"/>
    <s v="MAZDA CX5 "/>
    <n v="2.1076476412961568E-2"/>
    <n v="132700000"/>
    <s v="MAPFRE"/>
    <s v="CAMIONETA PASAJEROS"/>
    <s v="PARTICULAR"/>
    <s v="karen-1594@hotmail.com"/>
    <n v="29931143"/>
    <n v="2796848.42"/>
    <n v="2330292.79"/>
    <m/>
    <m/>
    <m/>
    <s v=""/>
    <s v=""/>
    <s v=""/>
    <m/>
    <m/>
    <m/>
    <n v="30047649"/>
    <n v="5128409.76"/>
    <n v="4289588.03"/>
    <m/>
    <m/>
    <m/>
    <m/>
    <m/>
    <m/>
    <m/>
    <m/>
    <m/>
    <x v="0"/>
    <s v="COS"/>
  </r>
  <r>
    <n v="60335743"/>
    <n v="60335743"/>
    <s v="F"/>
    <s v="LUCRECIA"/>
    <n v="0"/>
    <s v="MORENO"/>
    <s v="RANGEL"/>
    <d v="1970-03-01T00:00:00"/>
    <s v="LWL001"/>
    <n v="0"/>
    <s v="CUCUTA"/>
    <n v="54"/>
    <s v="NORTE DE SANTANDER"/>
    <m/>
    <n v="3153824822"/>
    <n v="3197331334"/>
    <m/>
    <m/>
    <m/>
    <s v="13/10/2025"/>
    <n v="10"/>
    <n v="13"/>
    <n v="2024"/>
    <s v="JOY HATCHBACK MT 1400CC 5P 2A"/>
    <s v="MUY000564"/>
    <s v="9GAKD48T4RB001277"/>
    <n v="1601346"/>
    <s v="CHEVROLET"/>
    <s v="CHEVROLET JOY "/>
    <n v="4.4596046511627907E-2"/>
    <n v="51600000"/>
    <s v="HDI SEGUROS"/>
    <s v="AUTOMOVIL"/>
    <s v="PARTICULAR"/>
    <s v="luky.1706@gmail.com"/>
    <n v="161811898"/>
    <n v="2301156"/>
    <n v="1913744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92380"/>
    <n v="75092380"/>
    <s v="M"/>
    <s v="JOSE"/>
    <s v="ALEXANDER"/>
    <s v="LOAIZA"/>
    <s v="NARANJO"/>
    <d v="1979-11-23T00:00:00"/>
    <s v="EOZ790"/>
    <n v="17001"/>
    <s v="MANIZALES"/>
    <n v="17"/>
    <s v="CALDAS"/>
    <m/>
    <n v="3113870563"/>
    <n v="0"/>
    <m/>
    <m/>
    <m/>
    <s v="11/10/2025"/>
    <n v="10"/>
    <n v="11"/>
    <n v="2019"/>
    <s v="NIRO ZENITH TP 1600CC 7AB ABS R1"/>
    <s v="G4LEJS363924"/>
    <s v="KNACB81CGK5203012"/>
    <n v="4606112"/>
    <s v="KIA"/>
    <s v="KIA NIRO "/>
    <n v="2.5754954971428573E-2"/>
    <n v="87500000"/>
    <s v="SURAMERICANA"/>
    <s v="CAMIONETA PASAJEROS"/>
    <s v="PARTICULAR"/>
    <s v="alexloaiza2@gmail.com"/>
    <n v="29929604"/>
    <n v="2253558.56"/>
    <n v="1873746.69"/>
    <m/>
    <m/>
    <m/>
    <s v=""/>
    <s v=""/>
    <s v=""/>
    <m/>
    <m/>
    <m/>
    <n v="30045687"/>
    <n v="2471942.38"/>
    <n v="2057262.5"/>
    <m/>
    <m/>
    <m/>
    <m/>
    <m/>
    <m/>
    <m/>
    <m/>
    <m/>
    <x v="0"/>
    <s v="COS"/>
  </r>
  <r>
    <n v="79283970"/>
    <n v="79283970"/>
    <s v="M"/>
    <s v="WALTER"/>
    <s v="EDUARDO"/>
    <s v="RODRIGUEZ"/>
    <s v="AYA"/>
    <d v="1963-09-09T00:00:00"/>
    <s v="LRS226"/>
    <n v="5001"/>
    <s v="MEDELLIN"/>
    <n v="5"/>
    <s v="ANTIOQUIA"/>
    <m/>
    <n v="3142972302"/>
    <n v="3108307779"/>
    <m/>
    <m/>
    <m/>
    <s v="06/10/2025"/>
    <n v="10"/>
    <n v="6"/>
    <n v="2023"/>
    <s v="CAPTIVA [2] PREMIER TURBO TP 1500CC T 4X2"/>
    <s v="LJO18N81320363"/>
    <s v="LZWADAGA6PB041130"/>
    <n v="1606245"/>
    <s v="CHEVROLET"/>
    <s v="CHEVROLET CAPTIVA "/>
    <n v="2.3833458475540387E-2"/>
    <n v="87900000"/>
    <s v="HDI-LIBERTY"/>
    <s v="CAMIONETAPASAJ"/>
    <s v="PARTICULAR"/>
    <s v="superoccidente@yahoo.es"/>
    <n v="161802302"/>
    <n v="2094961"/>
    <n v="1740471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991337"/>
    <n v="40991337"/>
    <s v="F"/>
    <s v="MILENA"/>
    <s v="PATRICIA"/>
    <s v="ARCHBOLD"/>
    <s v="VILLADIEGO"/>
    <d v="1979-05-04T00:00:00"/>
    <s v="LMT885"/>
    <n v="0"/>
    <s v="SAN ANDRES"/>
    <n v="68"/>
    <s v="SANTANDER"/>
    <m/>
    <n v="3043505453"/>
    <n v="3152657854"/>
    <m/>
    <m/>
    <m/>
    <s v="13/10/2026"/>
    <n v="10"/>
    <n v="13"/>
    <n v="2023"/>
    <s v="2 [2] [FL] GRAND TOURING L TP 1500CC 6AB T"/>
    <s v="P540627135"/>
    <s v="3MDDJ2HAAPM405384"/>
    <n v="5601193"/>
    <s v="MAZDA"/>
    <s v="MAZDA 2 "/>
    <n v="3.0293764553686934E-2"/>
    <n v="77300000"/>
    <s v="BOLIVAR"/>
    <s v="AUTOMOVIL"/>
    <s v="PARTICULAR"/>
    <s v="milenaarchbold04@hotmail.com"/>
    <n v="161904129"/>
    <n v="2341708"/>
    <n v="1947821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63929"/>
    <n v="35463929"/>
    <s v="F"/>
    <s v="ANA"/>
    <s v="ISABEL"/>
    <s v="CLAVIJO"/>
    <s v="NAVARRO"/>
    <d v="1959-10-30T00:00:00"/>
    <s v="FJW232"/>
    <n v="0"/>
    <s v="CHIA"/>
    <n v="25"/>
    <s v="CUNDINAMARCA"/>
    <m/>
    <n v="3202727736"/>
    <n v="0"/>
    <m/>
    <m/>
    <m/>
    <s v="08/10/2025"/>
    <n v="10"/>
    <n v="8"/>
    <n v="2019"/>
    <s v="MARCH [FL] SENSE AT 1600CC 2AB A"/>
    <s v="HR16537385T"/>
    <s v="3N1CK3CD8ZL398231"/>
    <n v="6401235"/>
    <s v="NISSAN"/>
    <s v="NISSAN MARCH "/>
    <n v="2.8704047619047619E-2"/>
    <n v="42000000"/>
    <s v="BOLIVAR"/>
    <s v="AUTOMOVIL"/>
    <s v="PARTICULAR"/>
    <s v="anaisabelcn@telmex.net.co"/>
    <n v="161810089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81720325"/>
    <n v="81720325"/>
    <s v="M"/>
    <s v="OSCAR"/>
    <s v="MAURICIO"/>
    <s v="PARRA"/>
    <s v="MORENO"/>
    <d v="1984-10-27T00:00:00"/>
    <s v="FPL377"/>
    <n v="0"/>
    <s v="BOGOTA"/>
    <n v="25"/>
    <s v="BOGOTA"/>
    <m/>
    <n v="3112190806"/>
    <n v="3112190805"/>
    <m/>
    <m/>
    <m/>
    <s v="02/10/2025"/>
    <n v="10"/>
    <n v="2"/>
    <n v="2019"/>
    <s v="QASHQAI [3] [FL] EXCLUSIVE TP 2000CC 6AB ABS CT"/>
    <s v="MR20556377WS"/>
    <s v="SJNFBNJ11Z2400948"/>
    <n v="6408119"/>
    <s v="NISSAN"/>
    <s v="NISSAN QASHQAI "/>
    <n v="1.5199084912718206E-2"/>
    <n v="80200000"/>
    <s v="HDI-LIBERTY"/>
    <s v="CAMPERO"/>
    <s v="PARTICULAR"/>
    <s v="facturacion@strategy360.com.co"/>
    <n v="29956904"/>
    <n v="1218966.6100000001"/>
    <n v="1004341.69"/>
    <m/>
    <m/>
    <m/>
    <s v=""/>
    <s v=""/>
    <s v=""/>
    <m/>
    <m/>
    <m/>
    <n v="30040215"/>
    <n v="1892920.81"/>
    <n v="1570689.76"/>
    <m/>
    <m/>
    <m/>
    <m/>
    <m/>
    <m/>
    <m/>
    <m/>
    <m/>
    <x v="1"/>
    <s v="COS"/>
  </r>
  <r>
    <n v="79276879"/>
    <n v="79276879"/>
    <s v="M"/>
    <s v="WILLIAM"/>
    <s v="ALBERTO"/>
    <s v="TORRES"/>
    <s v="NAVARRO"/>
    <d v="1963-04-23T00:00:00"/>
    <s v="IMT654"/>
    <n v="0"/>
    <s v="CHIA"/>
    <n v="25"/>
    <s v="CUNDINAMARCA"/>
    <m/>
    <n v="3153644846"/>
    <n v="3013535943"/>
    <m/>
    <m/>
    <m/>
    <s v="21/10/2025"/>
    <n v="10"/>
    <n v="21"/>
    <n v="2015"/>
    <s v="WRANGLER UNLIMITED [ SPORT TP 3600CC 4X4 4P"/>
    <s v="1C4BJWDGXFL724611"/>
    <s v="1C4BJWDGXFL724611"/>
    <n v="4208108"/>
    <s v="JEEP"/>
    <s v="JEEP WRANGLER "/>
    <n v="1.4577818718861209E-2"/>
    <n v="140500000"/>
    <s v="HDI-LIBERTY"/>
    <s v="CAMPERO"/>
    <s v="PARTICULAR"/>
    <n v="0"/>
    <n v="29941321"/>
    <n v="2048183.53"/>
    <n v="1701162.63"/>
    <m/>
    <m/>
    <m/>
    <s v=""/>
    <s v=""/>
    <s v=""/>
    <m/>
    <m/>
    <m/>
    <n v="30053499"/>
    <n v="3177844.54"/>
    <n v="2650457.6"/>
    <m/>
    <m/>
    <m/>
    <m/>
    <m/>
    <m/>
    <m/>
    <m/>
    <m/>
    <x v="2"/>
    <s v="COS"/>
  </r>
  <r>
    <n v="9077015"/>
    <n v="9077015"/>
    <s v="M"/>
    <s v="MARIO"/>
    <s v="IRENE"/>
    <s v="BARBOSA"/>
    <s v="ALCAZAR"/>
    <d v="1950-12-13T00:00:00"/>
    <s v="JDV073"/>
    <n v="0"/>
    <s v="BOGOTA"/>
    <n v="25"/>
    <s v="BOGOTA"/>
    <m/>
    <n v="3013038338"/>
    <n v="3013544135"/>
    <m/>
    <m/>
    <m/>
    <s v="25/10/2025"/>
    <n v="10"/>
    <n v="25"/>
    <n v="2017"/>
    <s v="TRACKER LT TP 1800CC CT"/>
    <s v="CHL102832"/>
    <s v="3GNCJ8EE1HL102832"/>
    <n v="1606224"/>
    <s v="CHEVROLET"/>
    <s v="CHEVROLET TRACKER "/>
    <n v="2.4593056680161943E-2"/>
    <n v="49400000"/>
    <s v="HDI-LIBERTY"/>
    <s v="CAMIONETAPASAJ"/>
    <s v="PARTICULAR"/>
    <s v="SMITH_ORTIZ@YAHOO.ES"/>
    <n v="161805885"/>
    <n v="1214897"/>
    <n v="1000921.9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830865"/>
    <n v="1020830865"/>
    <s v="M"/>
    <s v="JUAN"/>
    <s v="DAVID"/>
    <s v="NEIRA"/>
    <s v="SOCHA"/>
    <d v="1998-02-25T00:00:00"/>
    <s v="LMV060"/>
    <n v="0"/>
    <s v="BOGOTA"/>
    <n v="25"/>
    <s v="BOGOTA"/>
    <m/>
    <n v="3208551579"/>
    <n v="3102233017"/>
    <m/>
    <m/>
    <m/>
    <s v="11/10/2026"/>
    <n v="10"/>
    <n v="11"/>
    <n v="2023"/>
    <s v="CX30 GRAND TOURING/ TP 2000CC 7AB R"/>
    <s v="PE40751963"/>
    <s v="3MVDM2W7APL205396"/>
    <n v="5606111"/>
    <s v="MAZDA"/>
    <s v="MAZDA CX30 "/>
    <n v="2.7189274999999999E-2"/>
    <n v="120000000"/>
    <s v="BOLIVAR"/>
    <s v="CAMIONETAPASAJ"/>
    <s v="PARTICULAR"/>
    <s v="juan.david.neira@outlook.com"/>
    <n v="161813995"/>
    <n v="3262713"/>
    <n v="2721775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61757"/>
    <n v="35461757"/>
    <s v="F"/>
    <s v="ELIZABETH"/>
    <n v="0"/>
    <s v="CORNEJO"/>
    <s v="RUIZ"/>
    <d v="1959-06-09T00:00:00"/>
    <s v="EMT113"/>
    <n v="0"/>
    <s v="BOGOTA"/>
    <n v="25"/>
    <s v="BOGOTA"/>
    <m/>
    <n v="3102265808"/>
    <n v="3156896989"/>
    <m/>
    <m/>
    <m/>
    <s v="13/10/2025"/>
    <n v="10"/>
    <n v="13"/>
    <n v="2018"/>
    <s v="EDGE [2] TITANIUM TP 2000CC T"/>
    <s v="JBB90216"/>
    <s v="2FMPK4K96JBB90216"/>
    <n v="3008058"/>
    <s v="FORD"/>
    <s v="FORD EDGE "/>
    <n v="1.6153161988304094E-2"/>
    <n v="85500000"/>
    <s v="MAPFRE"/>
    <s v="CAMPERO"/>
    <s v="PARTICULAR"/>
    <s v="elizabethcornejor@hotmail.com"/>
    <n v="29924307"/>
    <n v="1381095.35"/>
    <n v="1140584.33"/>
    <m/>
    <m/>
    <m/>
    <s v=""/>
    <s v=""/>
    <s v=""/>
    <m/>
    <m/>
    <m/>
    <n v="30034875"/>
    <n v="1301422.82"/>
    <n v="1073632.6200000001"/>
    <m/>
    <m/>
    <m/>
    <m/>
    <m/>
    <m/>
    <m/>
    <m/>
    <m/>
    <x v="1"/>
    <s v="COS"/>
  </r>
  <r>
    <n v="30331724"/>
    <n v="30331724"/>
    <s v="F"/>
    <s v="LIBIA"/>
    <s v="MARCELA"/>
    <s v="AGUIRRE"/>
    <s v="AGUIRRE"/>
    <d v="1974-07-01T00:00:00"/>
    <s v="GEY520"/>
    <n v="17001"/>
    <s v="MANIZALES"/>
    <n v="17"/>
    <s v="CALDAS"/>
    <m/>
    <n v="3117272605"/>
    <n v="0"/>
    <m/>
    <m/>
    <m/>
    <s v="12/10/2025"/>
    <n v="10"/>
    <n v="12"/>
    <n v="2020"/>
    <s v="KICKS SENSE MT 1600CC R16"/>
    <s v="HR16739430T"/>
    <s v="3N8CP5HD4ZL603065"/>
    <n v="6406130"/>
    <s v="NISSAN"/>
    <s v="NISSAN KICKS "/>
    <n v="1.904006705035971E-2"/>
    <n v="69500000"/>
    <s v="HDI-LIBERTY"/>
    <s v="CAMIONETA PASAJEROS"/>
    <s v="PARTICULAR"/>
    <s v="marcelaks01@gmail.com"/>
    <n v="29937576"/>
    <n v="1323284.6599999999"/>
    <n v="1092003.92"/>
    <m/>
    <m/>
    <m/>
    <n v="30001649"/>
    <n v="1479106.98"/>
    <n v="1222947.04"/>
    <m/>
    <m/>
    <m/>
    <s v=""/>
    <s v=""/>
    <s v=""/>
    <m/>
    <m/>
    <m/>
    <m/>
    <m/>
    <m/>
    <m/>
    <m/>
    <m/>
    <x v="1"/>
    <s v="COS"/>
  </r>
  <r>
    <n v="24469326"/>
    <n v="24469326"/>
    <s v="F"/>
    <s v="CECILIA"/>
    <n v="0"/>
    <s v="RAMIREZ"/>
    <s v="VELASQUEZ"/>
    <d v="1943-03-30T00:00:00"/>
    <s v="JIU834"/>
    <n v="63001"/>
    <s v="ARMENIA"/>
    <n v="63"/>
    <s v="QUINDIO"/>
    <m/>
    <n v="3104204745"/>
    <n v="0"/>
    <m/>
    <m/>
    <m/>
    <s v="24/10/2025"/>
    <n v="10"/>
    <n v="24"/>
    <n v="2021"/>
    <s v="QASHQAI [3] [FL ADVANCE TP 2000CC 4X2 2"/>
    <s v="MR20677653W"/>
    <s v="SJNFBAJ11Z2920408"/>
    <n v="6406136"/>
    <s v="NISSAN"/>
    <s v="NISSAN QASHQAI "/>
    <n v="1.8745526590198121E-2"/>
    <n v="95900000"/>
    <s v="SURAMERICANA"/>
    <s v="CAMIONETAPASAJ"/>
    <s v="PARTICULAR"/>
    <s v="cerralo30@hotmail.com"/>
    <n v="161792220"/>
    <n v="1797696"/>
    <n v="1490668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406833"/>
    <n v="79406833"/>
    <s v="M"/>
    <s v="JOSE"/>
    <s v="DANIEL"/>
    <s v="CHITIVA"/>
    <s v="VARGAS"/>
    <d v="1967-04-28T00:00:00"/>
    <s v="MPX712"/>
    <n v="0"/>
    <s v="BOGOTA"/>
    <n v="25"/>
    <s v="BOGOTA"/>
    <m/>
    <n v="3112881419"/>
    <n v="0"/>
    <m/>
    <m/>
    <m/>
    <s v="06/10/2025"/>
    <n v="10"/>
    <n v="6"/>
    <n v="2013"/>
    <s v="AVEO EMOTION 1.6L MT 1600CC AA 2A"/>
    <s v="F16D31829532"/>
    <s v="9GATJ5869DB016010"/>
    <n v="1601203"/>
    <s v="CHEVROLET"/>
    <s v="CHEVROLET AVEO "/>
    <n v="4.5983553113553115E-2"/>
    <n v="27300000"/>
    <s v="MAPFRE"/>
    <s v="AUTOMOVIL"/>
    <s v="PARTICULAR"/>
    <s v="arqchitiva@gamil.com"/>
    <n v="161906974"/>
    <n v="1255351"/>
    <n v="1034916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1923993"/>
    <n v="1121923993"/>
    <s v="F"/>
    <s v="PAULA"/>
    <s v="FERNANDA"/>
    <s v="DUQUE"/>
    <s v="PEDRAZA"/>
    <d v="1995-06-24T00:00:00"/>
    <s v="NKZ768"/>
    <n v="50001"/>
    <s v="VILLAVICENCIO"/>
    <n v="50"/>
    <s v="META"/>
    <m/>
    <n v="3112069458"/>
    <n v="0"/>
    <m/>
    <m/>
    <m/>
    <s v="02/10/2025"/>
    <n v="10"/>
    <n v="2"/>
    <n v="2025"/>
    <s v="3 [4] GRAND TOURING M TP 2000CC 7AB C"/>
    <s v="PE40804479"/>
    <s v="3MZBP2S7ASM301330"/>
    <n v="5601202"/>
    <s v="MAZDA"/>
    <s v="MAZDA 3 "/>
    <n v="3.9445919208573786E-2"/>
    <n v="121300000"/>
    <s v="ALLIANZ"/>
    <s v="AUTOMOVIL"/>
    <s v="PARTICULAR"/>
    <s v="pauladuquep@gmail.com"/>
    <n v="161915423"/>
    <n v="4784790"/>
    <n v="4000832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046541"/>
    <n v="5046541"/>
    <s v="M"/>
    <s v="SILFREDO"/>
    <n v="0"/>
    <s v="SIERRA"/>
    <s v="MORENO"/>
    <d v="1973-08-05T00:00:00"/>
    <s v="BPW691"/>
    <n v="70215"/>
    <s v="COROZAL"/>
    <n v="70"/>
    <s v="SUCRE"/>
    <m/>
    <n v="3208658368"/>
    <n v="3205256026"/>
    <m/>
    <m/>
    <m/>
    <s v="15/10/2025"/>
    <n v="10"/>
    <n v="15"/>
    <n v="2014"/>
    <s v="PRADO [LC 150] TX-L [FL] TP 4000CC 5P CT"/>
    <s v="1GRA908801"/>
    <s v="JTEBU3FJ4E5053501"/>
    <n v="9008188"/>
    <s v="TOYOTA"/>
    <s v="TOYOTA PRADO "/>
    <n v="2.1623585705632949E-2"/>
    <n v="165100000"/>
    <s v="MAPFRE"/>
    <s v="CAMPERO"/>
    <s v="PARTICULAR"/>
    <s v="silfredosierramoreno@gmail.com"/>
    <n v="161811696"/>
    <n v="3570054"/>
    <n v="2980045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65255"/>
    <n v="3465255"/>
    <s v="M"/>
    <s v="LUIS"/>
    <s v="JAIRO"/>
    <s v="OSORNO"/>
    <s v="GIL"/>
    <d v="1954-06-16T00:00:00"/>
    <s v="LKS230"/>
    <n v="5237"/>
    <s v="DON MATIAS"/>
    <n v="5"/>
    <s v="ANTIOQUIA"/>
    <m/>
    <n v="3122860003"/>
    <n v="0"/>
    <m/>
    <m/>
    <m/>
    <s v="02/10/2025"/>
    <n v="10"/>
    <n v="2"/>
    <n v="2023"/>
    <s v="DUSTER [2] INTENS TP 1300CC T 4X2"/>
    <s v="A452D013614"/>
    <s v="9FBHJD207PM378729"/>
    <n v="8006066"/>
    <s v="RENAULT"/>
    <s v="RENAULT DUSTER "/>
    <n v="2.7082555685814771E-2"/>
    <n v="85300000"/>
    <s v="SURAMERICANA"/>
    <s v="CAMIONETAPASAJ"/>
    <s v="PARTICULAR"/>
    <s v="osorno.lujo@gmail.com"/>
    <n v="161812646"/>
    <n v="2310142"/>
    <n v="1921295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350738"/>
    <n v="70350738"/>
    <s v="M"/>
    <s v="GONZALO"/>
    <s v="DE JESUS"/>
    <s v="QUINCHIA"/>
    <s v="GIRALDO"/>
    <d v="1961-08-21T00:00:00"/>
    <s v="GQZ412"/>
    <n v="76001"/>
    <s v="CALI"/>
    <n v="76"/>
    <s v="VALLE DEL CAUCA"/>
    <m/>
    <n v="3155740752"/>
    <n v="3136858303"/>
    <m/>
    <m/>
    <m/>
    <s v="29/10/2025"/>
    <n v="10"/>
    <n v="29"/>
    <n v="2019"/>
    <s v="CRV [5] CITY PLUS AT 2400CC 4X2 6"/>
    <s v="K24W95019782"/>
    <s v="1HGRW5830KL502477"/>
    <n v="3406036"/>
    <s v="HONDA"/>
    <s v="HONDA CRV "/>
    <n v="2.1610042643923241E-2"/>
    <n v="93800000"/>
    <s v="ALLIANZ"/>
    <s v="CAMIONETAPASAJ"/>
    <s v="PARTICULAR"/>
    <n v="0"/>
    <n v="161904618"/>
    <n v="2027022"/>
    <n v="1683380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2388743"/>
    <n v="1022388743"/>
    <s v="F"/>
    <s v="ZULY"/>
    <s v="GERALDINNE"/>
    <s v="REYES"/>
    <s v="TORRES"/>
    <d v="1993-12-08T00:00:00"/>
    <s v="GBW512"/>
    <n v="0"/>
    <s v="BOGOTA"/>
    <n v="25"/>
    <s v="BOGOTA"/>
    <m/>
    <n v="3105750737"/>
    <n v="3208871016"/>
    <m/>
    <m/>
    <m/>
    <s v="25/10/2025"/>
    <n v="10"/>
    <n v="25"/>
    <n v="2019"/>
    <s v="BEAT LTZ MT 1200CC 4P AA"/>
    <s v="Z2190638HOAX0229"/>
    <s v="9GACE5CD9KB065389"/>
    <n v="1601322"/>
    <s v="CHEVROLET"/>
    <s v="CHEVROLET BEAT "/>
    <n v="3.7668914141414142E-2"/>
    <n v="39600000"/>
    <s v="ALLIANZ"/>
    <s v="AUTOMOVIL"/>
    <s v="PARTICULAR"/>
    <s v="zugereto2010@hotmail.es"/>
    <n v="161806629"/>
    <n v="1491689"/>
    <n v="1233520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8391672"/>
    <n v="1128391672"/>
    <s v="M"/>
    <s v="SERGIO"/>
    <s v="ALBERTO"/>
    <s v="DURANGO"/>
    <s v="GOMEZ"/>
    <d v="1987-12-11T00:00:00"/>
    <s v="DQL750"/>
    <n v="5001"/>
    <s v="MEDELLIN"/>
    <n v="5"/>
    <s v="ANTIOQUIA"/>
    <m/>
    <n v="3113786404"/>
    <n v="0"/>
    <m/>
    <m/>
    <m/>
    <s v="04/10/2026"/>
    <n v="10"/>
    <n v="4"/>
    <n v="2018"/>
    <s v="MURANO [Z52] EXCLUSIVE TP 3500CC 4X4 CT 7AB"/>
    <s v="VQ35466283X"/>
    <s v="5N1TANZ52JN100057"/>
    <n v="6406129"/>
    <s v="NISSAN"/>
    <s v="NISSAN MURANO "/>
    <n v="3.4084456800870515E-2"/>
    <n v="91900000"/>
    <s v="BOLIVAR"/>
    <s v="CAMIONETA PASAJEROS"/>
    <s v="PARTICULAR"/>
    <n v="0"/>
    <n v="29948421"/>
    <n v="3132361.58"/>
    <n v="2612236.62"/>
    <m/>
    <m/>
    <m/>
    <s v=""/>
    <s v=""/>
    <s v=""/>
    <m/>
    <m/>
    <m/>
    <n v="30057131"/>
    <n v="6222203.5599999996"/>
    <n v="5208742.49"/>
    <m/>
    <m/>
    <m/>
    <m/>
    <m/>
    <m/>
    <m/>
    <m/>
    <m/>
    <x v="0"/>
    <s v="COS"/>
  </r>
  <r>
    <n v="28797032"/>
    <n v="28797032"/>
    <s v="F"/>
    <s v="EDNA"/>
    <s v="JANETH"/>
    <s v="GARCIA"/>
    <s v="ZAMORA"/>
    <d v="1970-09-27T00:00:00"/>
    <s v="MWP082"/>
    <n v="17001"/>
    <s v="MANIZALES"/>
    <n v="17"/>
    <s v="CALDAS"/>
    <m/>
    <n v="3204334081"/>
    <n v="0"/>
    <m/>
    <m/>
    <m/>
    <s v="05/10/2025"/>
    <n v="10"/>
    <n v="5"/>
    <n v="2014"/>
    <s v="TRACKER LS TP 1800CC"/>
    <s v="CEL119037"/>
    <s v="3GNCJ8CE0EL119037"/>
    <n v="1606223"/>
    <s v="CHEVROLET"/>
    <s v="CHEVROLET TRACKER "/>
    <n v="3.3586781914893615E-2"/>
    <n v="37600000"/>
    <s v="MAPFRE"/>
    <s v="CAMIONETAPASAJ"/>
    <s v="PARTICULAR"/>
    <n v="0"/>
    <n v="161903284"/>
    <n v="1262863"/>
    <n v="1041229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540651"/>
    <n v="91540651"/>
    <s v="M"/>
    <s v="ANDRES"/>
    <s v="MAURICIO"/>
    <s v="DOVALE"/>
    <s v="SANTAMARIA"/>
    <d v="1985-06-24T00:00:00"/>
    <s v="KTS781"/>
    <n v="68081"/>
    <s v="BARRANCABERMEJA"/>
    <n v="68"/>
    <s v="SANTANDER"/>
    <m/>
    <n v="3015538507"/>
    <n v="0"/>
    <m/>
    <m/>
    <m/>
    <s v="28/10/2025"/>
    <n v="10"/>
    <n v="28"/>
    <n v="2022"/>
    <s v="TRACKER [2] LTZ TP 1200CC T"/>
    <s v="L4H220214673"/>
    <s v="9BGEN76C0NB170085"/>
    <n v="1606248"/>
    <s v="CHEVROLET"/>
    <s v="CHEVROLET TRACKER "/>
    <n v="3.3599611111111108E-2"/>
    <n v="72000000"/>
    <s v="MAPFRE"/>
    <s v="CAMIONETAPASAJ"/>
    <s v="PARTICULAR"/>
    <s v="andressantamaria@outlook.com"/>
    <n v="161803450"/>
    <n v="2419172"/>
    <n v="2012917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95310"/>
    <n v="71695310"/>
    <s v="M"/>
    <s v="HAROLD"/>
    <s v="FERNANDO"/>
    <s v="ROZO"/>
    <s v="ZAPATA"/>
    <d v="1968-04-09T00:00:00"/>
    <s v="IHU275"/>
    <n v="5266"/>
    <s v="ENVIGADO"/>
    <n v="5"/>
    <s v="ANTIOQUIA"/>
    <m/>
    <n v="3108455281"/>
    <n v="3108455284"/>
    <m/>
    <m/>
    <m/>
    <s v="13/10/2025"/>
    <n v="10"/>
    <n v="13"/>
    <n v="2016"/>
    <s v="MARCH [FL] SENSE MT 1600CC 2AB"/>
    <s v="HR16710372K"/>
    <s v="3N1CK3CD7ZL381579"/>
    <n v="6401215"/>
    <s v="NISSAN"/>
    <s v="NISSAN MARCH "/>
    <n v="3.999669491525424E-2"/>
    <n v="35400000"/>
    <s v="SBS"/>
    <s v="AUTOMOVIL"/>
    <s v="PARTICULAR"/>
    <s v="haroldrozo@gmail.com"/>
    <n v="161813699"/>
    <n v="1415883"/>
    <n v="1169817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157422"/>
    <n v="33157422"/>
    <s v="F"/>
    <s v="ASTRID"/>
    <s v="DEL CARMEN"/>
    <s v="HERRERA"/>
    <s v="TELLEZ"/>
    <d v="1955-07-14T00:00:00"/>
    <s v="KQN233"/>
    <n v="0"/>
    <s v="CARTAGENA"/>
    <n v="13"/>
    <s v="BOLIVAR"/>
    <m/>
    <n v="3157446872"/>
    <n v="0"/>
    <m/>
    <m/>
    <m/>
    <s v="28/10/2025"/>
    <n v="10"/>
    <n v="28"/>
    <n v="2023"/>
    <s v="X TRAIL [T32] [ EXCLUSIVE CONNE TP 2500CC 4X4 6"/>
    <s v="QR25763834M"/>
    <s v="JN1JBNT32Z0102066"/>
    <n v="6406144"/>
    <s v="NISSAN"/>
    <s v="NISSAN X "/>
    <n v="2.2531432727272729E-2"/>
    <n v="137500000"/>
    <s v="MAPFRE"/>
    <s v="CAMIONETAPASAJ"/>
    <s v="PARTICULAR"/>
    <s v="astridcht@yahoo.com"/>
    <n v="161806002"/>
    <n v="3098072"/>
    <n v="2583421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8453051"/>
    <n v="1128453051"/>
    <s v="M"/>
    <s v="SEBASTIAN"/>
    <n v="0"/>
    <s v="URIBE"/>
    <s v="CHAVARRIAGA"/>
    <d v="1990-11-21T00:00:00"/>
    <s v="MYK169"/>
    <n v="5001"/>
    <s v="MEDELLIN"/>
    <n v="5"/>
    <s v="ANTIOQUIA"/>
    <m/>
    <n v="3154230020"/>
    <n v="0"/>
    <m/>
    <m/>
    <m/>
    <s v="13/10/2026"/>
    <n v="10"/>
    <n v="13"/>
    <n v="2024"/>
    <s v="CX30 GRAND TOURING LX HYB TP 2000CC 7AB R18 TC"/>
    <s v="PE40786923"/>
    <s v="3MVDM2W7ARL212423"/>
    <n v="5606112"/>
    <s v="MAZDA"/>
    <s v="MAZDA CX30 "/>
    <n v="3.8937931620553354E-2"/>
    <n v="126500000"/>
    <s v="BOLIVAR"/>
    <s v="CAMIONETA PASAJEROS"/>
    <s v="PARTICULAR"/>
    <s v="notien@gamil.com"/>
    <n v="29926379"/>
    <n v="4925648.3499999996"/>
    <n v="4119200.29"/>
    <m/>
    <m/>
    <m/>
    <s v=""/>
    <s v=""/>
    <s v=""/>
    <m/>
    <m/>
    <m/>
    <n v="30039059"/>
    <n v="5604432.0899999999"/>
    <n v="4689606.8"/>
    <m/>
    <m/>
    <m/>
    <m/>
    <m/>
    <m/>
    <m/>
    <m/>
    <m/>
    <x v="0"/>
    <s v="COS"/>
  </r>
  <r>
    <n v="70548385"/>
    <n v="70548385"/>
    <s v="M"/>
    <s v="CARLOS"/>
    <s v="MARIO"/>
    <s v="CORREA"/>
    <s v="GONZALEZ"/>
    <d v="1957-04-13T00:00:00"/>
    <s v="HZL519"/>
    <n v="5001"/>
    <s v="MEDELLIN"/>
    <n v="5"/>
    <s v="ANTIOQUIA"/>
    <m/>
    <n v="3147785639"/>
    <n v="0"/>
    <m/>
    <m/>
    <m/>
    <s v="13/10/2025"/>
    <n v="10"/>
    <n v="13"/>
    <n v="2015"/>
    <s v="TRACKER LT TP 1800CC CT"/>
    <s v="CFL100850"/>
    <s v="3GNCJ8CE4FL100850"/>
    <n v="1606224"/>
    <s v="CHEVROLET"/>
    <s v="CHEVROLET TRACKER "/>
    <n v="4.1358337349397589E-2"/>
    <n v="41500000"/>
    <s v="ALLIANZ"/>
    <s v="CAMIONETAPASAJ"/>
    <s v="PARTICULAR"/>
    <s v="cmcgonzalez57@gmail.com"/>
    <n v="161799855"/>
    <n v="1716371"/>
    <n v="1422328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1741427"/>
    <n v="1061741427"/>
    <s v="M"/>
    <s v="HECTOR"/>
    <s v="MAURICIO"/>
    <s v="GONZALEZ"/>
    <s v="LARA"/>
    <d v="1991-09-11T00:00:00"/>
    <s v="LEP971"/>
    <n v="66001"/>
    <s v="PEREIRA"/>
    <n v="66"/>
    <s v="RISARALDA"/>
    <m/>
    <n v="3226199605"/>
    <n v="0"/>
    <m/>
    <m/>
    <m/>
    <s v="07/10/2025"/>
    <n v="10"/>
    <n v="7"/>
    <n v="2023"/>
    <s v="3 [4] TOURING MHEV TP 2000CC 7AB"/>
    <s v="PE40753831"/>
    <s v="3MZBP2S7APM200908"/>
    <n v="5601201"/>
    <s v="MAZDA"/>
    <s v="MAZDA 3 "/>
    <n v="2.5409071949947862E-2"/>
    <n v="95900000"/>
    <s v="PREVISORA"/>
    <s v="AUTOMOVIL"/>
    <s v="PARTICULAR"/>
    <s v="mauriciogl737@gmail.com"/>
    <n v="161833821"/>
    <n v="2436730"/>
    <n v="2027672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6026214"/>
    <n v="1016026214"/>
    <s v="M"/>
    <s v="DANIEL"/>
    <s v="FELIPE"/>
    <s v="PRADA"/>
    <s v="CESPEDES"/>
    <d v="1990-05-06T00:00:00"/>
    <s v="JXV254"/>
    <n v="0"/>
    <s v="BOGOTA"/>
    <n v="25"/>
    <s v="BOGOTA"/>
    <m/>
    <n v="3134012604"/>
    <n v="0"/>
    <m/>
    <m/>
    <m/>
    <s v="29/10/2025"/>
    <n v="10"/>
    <n v="29"/>
    <n v="2022"/>
    <s v="DUSTER [2] INTENS TP 1300CC T 4X2"/>
    <s v="A452D004329"/>
    <s v="9FBHJD209NM085511"/>
    <n v="8006066"/>
    <s v="RENAULT"/>
    <s v="RENAULT DUSTER "/>
    <n v="1.5957461734693878E-2"/>
    <n v="78400000"/>
    <s v="MAPFRE"/>
    <s v="CAMIONETAPASAJ"/>
    <s v="PARTICULAR"/>
    <s v="danielprada.d@gmail.com"/>
    <n v="161824489"/>
    <n v="1251065"/>
    <n v="1031315.26"/>
    <m/>
    <m/>
    <m/>
    <s v=""/>
    <s v=""/>
    <s v=""/>
    <m/>
    <m/>
    <m/>
    <s v=""/>
    <s v=""/>
    <s v=""/>
    <m/>
    <m/>
    <m/>
    <m/>
    <m/>
    <m/>
    <m/>
    <m/>
    <m/>
    <x v="1"/>
    <s v="COS"/>
  </r>
  <r>
    <n v="22478271"/>
    <n v="22478271"/>
    <s v="F"/>
    <s v="SHILENE"/>
    <s v="PATRICIA"/>
    <s v="NIÃ‘O"/>
    <s v="TORRES"/>
    <d v="1979-02-12T00:00:00"/>
    <s v="NUM034"/>
    <n v="0"/>
    <s v="BARRANQUILLA"/>
    <n v="8"/>
    <s v="ATLANTICO"/>
    <m/>
    <n v="3188322340"/>
    <n v="3172184682"/>
    <m/>
    <m/>
    <m/>
    <s v="30/10/2025"/>
    <n v="10"/>
    <n v="30"/>
    <n v="2025"/>
    <s v="ONIX [2] LT MT 1000CC T 4P"/>
    <s v="L4F241954344"/>
    <s v="9BGEB69K0SG173285"/>
    <n v="1601341"/>
    <s v="CHEVROLET"/>
    <s v="CHEVROLET ONIX "/>
    <n v="3.5748521126760566E-2"/>
    <n v="71000000"/>
    <s v="SURAMERICANA"/>
    <s v="AUTOMOVIL"/>
    <s v="PARTICULAR"/>
    <s v="silenenino@gmail.com"/>
    <n v="161812411"/>
    <n v="2538145"/>
    <n v="2112895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050827"/>
    <n v="70050827"/>
    <s v="M"/>
    <s v="MARIO"/>
    <s v="DE JESUS"/>
    <s v="FIGUEROA"/>
    <s v="MIRANDA"/>
    <d v="1944-09-17T00:00:00"/>
    <s v="MFT190"/>
    <n v="5088"/>
    <s v="BELLO"/>
    <n v="5"/>
    <s v="ANTIOQUIA"/>
    <m/>
    <n v="3136496667"/>
    <n v="0"/>
    <m/>
    <m/>
    <m/>
    <s v="07/10/2025"/>
    <n v="10"/>
    <n v="7"/>
    <n v="2013"/>
    <s v="DUSTER DYNAMIQUE MT 2000CC 4X2"/>
    <s v="A402C002976"/>
    <s v="9FBHSRAJ6DM002184"/>
    <n v="8006034"/>
    <s v="RENAULT"/>
    <s v="RENAULT DUSTER "/>
    <n v="3.3489651474530834E-2"/>
    <n v="37300000"/>
    <s v="MAPFRE"/>
    <s v="CAMIONETAPASAJ"/>
    <s v="PARTICULAR"/>
    <s v="mariof1744@gmail.com"/>
    <n v="161813445"/>
    <n v="1249164"/>
    <n v="1029717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95389"/>
    <n v="30395389"/>
    <s v="F"/>
    <s v="SANDRA"/>
    <s v="MILENA"/>
    <s v="GARCIA"/>
    <s v="SANCHEZ"/>
    <d v="1977-12-17T00:00:00"/>
    <s v="HIS323"/>
    <n v="17001"/>
    <s v="MANIZALES"/>
    <n v="17"/>
    <s v="CALDAS"/>
    <m/>
    <n v="3122977760"/>
    <n v="0"/>
    <m/>
    <m/>
    <m/>
    <s v="30/10/2025"/>
    <n v="10"/>
    <n v="30"/>
    <n v="2014"/>
    <s v="TRACKER LS MT 1800CC"/>
    <s v="CEL110587"/>
    <s v="3GNCJ8CE1EL110587"/>
    <n v="1606222"/>
    <s v="CHEVROLET"/>
    <s v="CHEVROLET TRACKER "/>
    <n v="3.3746858583106269E-2"/>
    <n v="36700000"/>
    <s v="BOLIVAR"/>
    <s v="CAMIONETA PASAJEROS"/>
    <s v="PARTICULAR"/>
    <s v="zandramilenagarcia@gmail.com"/>
    <n v="29924621"/>
    <n v="1238509.71"/>
    <n v="1020764.46"/>
    <m/>
    <m/>
    <m/>
    <n v="29989843"/>
    <n v="1987103.19"/>
    <n v="1649834.61"/>
    <m/>
    <m/>
    <m/>
    <s v=""/>
    <s v=""/>
    <s v=""/>
    <m/>
    <m/>
    <m/>
    <m/>
    <m/>
    <m/>
    <m/>
    <m/>
    <m/>
    <x v="0"/>
    <s v="COS"/>
  </r>
  <r>
    <n v="1098625130"/>
    <n v="1098625130"/>
    <s v="M"/>
    <s v="CESAR"/>
    <s v="AUGUSTO"/>
    <s v="PALACIO"/>
    <s v="BUENO"/>
    <d v="1986-11-13T00:00:00"/>
    <s v="MVO825"/>
    <n v="68001"/>
    <s v="BUCARAMANGA"/>
    <n v="68"/>
    <s v="SANTANDER"/>
    <m/>
    <n v="3012950903"/>
    <n v="0"/>
    <m/>
    <m/>
    <m/>
    <s v="13/10/2025"/>
    <n v="10"/>
    <n v="13"/>
    <n v="2023"/>
    <s v="ONIX [2] LT TP 1000CC T 4P"/>
    <s v="L4F222015217"/>
    <s v="9BGEB69K0PG169948"/>
    <n v="1601342"/>
    <s v="CHEVROLET"/>
    <s v="CHEVROLET ONIX "/>
    <n v="3.4438453947368421E-2"/>
    <n v="60800000"/>
    <s v="HDI SEGUROS"/>
    <s v="AUTOMOVIL"/>
    <s v="PARTICULAR"/>
    <s v="ocesno13@hotmail.com"/>
    <n v="161828494"/>
    <n v="2093858"/>
    <n v="1739544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24483"/>
    <n v="4524483"/>
    <s v="M"/>
    <s v="CESAR"/>
    <s v="AUGUSTO"/>
    <s v="RENGIFO"/>
    <s v="MARULANDA"/>
    <d v="1968-07-17T00:00:00"/>
    <s v="GJX986"/>
    <n v="76147"/>
    <s v="CARTAGO"/>
    <n v="76"/>
    <s v="VALLE DEL CAUCA"/>
    <m/>
    <n v="3113235882"/>
    <n v="3113238882"/>
    <m/>
    <m/>
    <m/>
    <s v="13/10/2025"/>
    <n v="10"/>
    <n v="13"/>
    <n v="2020"/>
    <s v="ONIX [FL] ACTIV MT 1400CC 5P 2AB ABS"/>
    <s v="JTX005941"/>
    <s v="9BGKC48TOLG100744"/>
    <n v="1601331"/>
    <s v="CHEVROLET"/>
    <s v="CHEVROLET ONIX "/>
    <n v="3.6018226639344258E-2"/>
    <n v="48800000"/>
    <s v="ALLIANZ"/>
    <s v="AUTOMOVIL"/>
    <s v="PARTICULAR"/>
    <s v="rengifocesar51@gmail.com"/>
    <n v="29929937"/>
    <n v="1757689.46"/>
    <n v="1457049.97"/>
    <m/>
    <m/>
    <m/>
    <n v="29995164"/>
    <n v="1936687.35"/>
    <n v="1607468.36"/>
    <m/>
    <m/>
    <m/>
    <s v=""/>
    <s v=""/>
    <s v=""/>
    <m/>
    <m/>
    <m/>
    <m/>
    <m/>
    <m/>
    <m/>
    <m/>
    <m/>
    <x v="0"/>
    <s v="COS"/>
  </r>
  <r>
    <n v="43865245"/>
    <n v="43865245"/>
    <s v="F"/>
    <s v="ANGELA"/>
    <s v="MARIA"/>
    <s v="CARDONA"/>
    <s v="PEREZ"/>
    <d v="1969-03-28T00:00:00"/>
    <s v="GEN930"/>
    <n v="0"/>
    <s v="BOGOTA"/>
    <n v="25"/>
    <s v="BOGOTA"/>
    <m/>
    <n v="3023766676"/>
    <n v="3147840108"/>
    <m/>
    <m/>
    <m/>
    <s v="28/10/2025"/>
    <n v="10"/>
    <n v="28"/>
    <n v="2020"/>
    <s v="KWID ZEN MT 1000CC 12V 4AB AB"/>
    <s v="B4DA405Q049921"/>
    <s v="93YRBB009LJ071161"/>
    <n v="8001196"/>
    <s v="RENAULT"/>
    <s v="RENAULT KWID "/>
    <n v="3.6622135798816569E-2"/>
    <n v="33800000"/>
    <s v="SURAMERICANA"/>
    <s v="AUTOMOVIL"/>
    <s v="PARTICULAR"/>
    <s v="lelacami07@gmail.com"/>
    <n v="29925960"/>
    <n v="1237828.19"/>
    <n v="1020191.76"/>
    <m/>
    <m/>
    <m/>
    <n v="29991173"/>
    <n v="1233758.3899999999"/>
    <n v="1016771.76"/>
    <m/>
    <m/>
    <m/>
    <s v=""/>
    <s v=""/>
    <s v=""/>
    <m/>
    <m/>
    <m/>
    <m/>
    <m/>
    <m/>
    <m/>
    <m/>
    <m/>
    <x v="0"/>
    <s v="COS"/>
  </r>
  <r>
    <n v="39751725"/>
    <n v="39751725"/>
    <s v="F"/>
    <s v="ANA"/>
    <s v="CARDETH"/>
    <s v="MONCADA"/>
    <s v="CAMARGO"/>
    <d v="1968-02-12T00:00:00"/>
    <s v="NON118"/>
    <n v="15759"/>
    <s v="SOGAMOSO"/>
    <n v="15"/>
    <s v="BOYACA"/>
    <m/>
    <n v="3103379267"/>
    <n v="0"/>
    <m/>
    <m/>
    <m/>
    <s v="29/10/2025"/>
    <n v="10"/>
    <n v="29"/>
    <n v="2025"/>
    <s v="CX5 [2] GRAND TOURING C TP 2500CC 6AB R"/>
    <s v="PY22413375"/>
    <s v="JM7KF4WLAS0117418"/>
    <n v="5606108"/>
    <s v="MAZDA"/>
    <s v="MAZDA CX5 "/>
    <n v="2.6864067357512952E-2"/>
    <n v="154400000"/>
    <s v="ALLIANZ"/>
    <s v="CAMIONETAPASAJ"/>
    <s v="PARTICULAR"/>
    <s v="silenciadoressogamoso@hotmail.com"/>
    <n v="161909482"/>
    <n v="4147812"/>
    <n v="3465556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508415"/>
    <n v="91508415"/>
    <s v="M"/>
    <s v="EDGAR"/>
    <s v="DANIEL"/>
    <s v="RAMIREZ"/>
    <s v="TORRES"/>
    <d v="1982-02-06T00:00:00"/>
    <s v="LGK263"/>
    <n v="68001"/>
    <s v="BUCARAMANGA"/>
    <n v="68"/>
    <s v="SANTANDER"/>
    <m/>
    <n v="3156128121"/>
    <n v="3156128112"/>
    <m/>
    <m/>
    <m/>
    <s v="18/10/2025"/>
    <n v="10"/>
    <n v="18"/>
    <n v="2023"/>
    <s v="RANGER [5] [FL]  XL MT 3200CC TD 4X4"/>
    <s v="SA2Q PJ280352"/>
    <s v="8AFAR23L2PJ280352"/>
    <n v="3021086"/>
    <s v="FORD"/>
    <s v="FORD RANGER "/>
    <n v="3.0302300776836159E-2"/>
    <n v="141600000"/>
    <s v="HDI SEGUROS"/>
    <s v="PICKUP DOBLE CABINA"/>
    <s v="PARTICULAR"/>
    <s v="g.earrsas@gmail.com"/>
    <n v="29930738"/>
    <n v="4290805.79"/>
    <n v="3585719.15"/>
    <m/>
    <m/>
    <m/>
    <s v=""/>
    <s v=""/>
    <s v=""/>
    <m/>
    <m/>
    <m/>
    <n v="30047544"/>
    <n v="6679592.8600000003"/>
    <n v="5593103.2400000002"/>
    <m/>
    <m/>
    <m/>
    <m/>
    <m/>
    <m/>
    <m/>
    <m/>
    <m/>
    <x v="0"/>
    <s v="COS"/>
  </r>
  <r>
    <n v="91499320"/>
    <n v="91499320"/>
    <s v="M"/>
    <s v="JESUS"/>
    <s v="DAVID"/>
    <s v="QUIROGA"/>
    <s v="LOPEZ"/>
    <d v="1975-04-19T00:00:00"/>
    <s v="NQR422"/>
    <n v="68001"/>
    <s v="BUCARAMANGA"/>
    <n v="68"/>
    <s v="SANTANDER"/>
    <m/>
    <n v="3155867331"/>
    <n v="0"/>
    <m/>
    <m/>
    <m/>
    <s v="11/10/2025"/>
    <n v="10"/>
    <n v="11"/>
    <n v="2025"/>
    <s v="KARDIAN EVOLUTION AT 1000CC 6AB 1"/>
    <s v="H5DE472Q002322"/>
    <s v="93YRJF008SJ025264"/>
    <n v="8006092"/>
    <s v="RENAULT"/>
    <s v="RENAULT KARDIAN "/>
    <n v="1.5320874637681158E-2"/>
    <n v="82800000"/>
    <s v="SURAMERICANA"/>
    <s v="CAMIONETA PASAJEROS"/>
    <s v="PARTICULAR"/>
    <n v="0"/>
    <n v="29958691"/>
    <n v="1268568.42"/>
    <n v="1046023.88"/>
    <m/>
    <m/>
    <m/>
    <s v=""/>
    <s v=""/>
    <s v=""/>
    <m/>
    <m/>
    <m/>
    <n v="30043560"/>
    <n v="7104428.0899999999"/>
    <n v="5950107.6399999997"/>
    <m/>
    <m/>
    <m/>
    <m/>
    <m/>
    <m/>
    <m/>
    <m/>
    <m/>
    <x v="1"/>
    <s v="COS"/>
  </r>
  <r>
    <n v="73315290"/>
    <n v="73315290"/>
    <s v="M"/>
    <s v="JUAN"/>
    <s v="CARLOS"/>
    <s v="POVEDA"/>
    <s v="RANGEL"/>
    <d v="1964-01-28T00:00:00"/>
    <s v="NIX566"/>
    <n v="0"/>
    <s v="CARTAGENA"/>
    <n v="13"/>
    <s v="BOLIVAR"/>
    <m/>
    <n v="3157257850"/>
    <n v="0"/>
    <m/>
    <m/>
    <m/>
    <s v="09/10/2025"/>
    <n v="10"/>
    <n v="9"/>
    <n v="2024"/>
    <s v="HRV X-TYLE [LX] AT 1500CC 4X2 6"/>
    <s v="93HRV3820RK300734"/>
    <s v="L15ZJ6000586"/>
    <n v="3406052"/>
    <s v="HONDA"/>
    <s v="HONDA HRV "/>
    <n v="1.9908749999999999E-2"/>
    <n v="115200000"/>
    <s v="MAPFRE"/>
    <s v="CAMIONETAPASAJ"/>
    <s v="PARTICULAR"/>
    <s v="jucapo1@yahoo.con"/>
    <n v="161804836"/>
    <n v="2293488"/>
    <n v="1907300.78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362649"/>
    <n v="19362649"/>
    <s v="M"/>
    <s v="FERNANDO"/>
    <n v="0"/>
    <s v="ACEVEDO"/>
    <s v="ARANGO"/>
    <d v="1957-06-08T00:00:00"/>
    <s v="NYK898"/>
    <n v="0"/>
    <s v="BOGOTA"/>
    <n v="25"/>
    <s v="BOGOTA"/>
    <m/>
    <n v="3102283699"/>
    <n v="0"/>
    <m/>
    <m/>
    <m/>
    <s v="09/10/2025"/>
    <n v="10"/>
    <n v="9"/>
    <n v="2025"/>
    <s v="X TRAIL[T33] e-POWER   ADVAN AT 1500CC 6AB A"/>
    <s v="BM46223140A"/>
    <s v="JN1T33JB4Z0010861"/>
    <n v="6406155"/>
    <s v="NISSAN"/>
    <s v="NISSAN X "/>
    <n v="8.9382062534284143E-3"/>
    <n v="182300000"/>
    <s v="HDI-LIBERTY"/>
    <s v="CAMIONETAPASAJ"/>
    <s v="PARTICULAR"/>
    <s v="facevedoarango@yahoo.com"/>
    <n v="161876565"/>
    <n v="1629435"/>
    <n v="1349272.98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18439750"/>
    <n v="1018439750"/>
    <s v="F"/>
    <s v="KATERIN"/>
    <s v="DANIELA"/>
    <s v="PACHECHO"/>
    <s v="PRADILLA"/>
    <d v="1990-11-29T00:00:00"/>
    <s v="KRR217"/>
    <n v="0"/>
    <s v="IBAGUE"/>
    <n v="73"/>
    <s v="TOLIMA"/>
    <m/>
    <n v="3206949425"/>
    <n v="3142964313"/>
    <m/>
    <m/>
    <m/>
    <s v="27/10/2025"/>
    <n v="10"/>
    <n v="27"/>
    <n v="2023"/>
    <s v="4RUNNER [5] SR5 [FL] TP 4000CC 6AB"/>
    <s v="1GRC757232"/>
    <s v="JTEBU4JR6P6198653"/>
    <n v="9008205"/>
    <s v="TOYOTA"/>
    <s v="TOYOTA 4RUNNER "/>
    <n v="1.3937138250705361E-2"/>
    <n v="248100000"/>
    <s v="MAPFRE"/>
    <s v="CAMPERO"/>
    <s v="PARTICULAR"/>
    <s v="danielapacheco8611@hotmail.com"/>
    <n v="161835958"/>
    <n v="3457804"/>
    <n v="2885718.0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37592595"/>
    <n v="1037592595"/>
    <s v="F"/>
    <s v="YULIANA"/>
    <n v="0"/>
    <s v="CALLE"/>
    <s v="PERDOMO"/>
    <d v="1988-11-30T00:00:00"/>
    <s v="JSR837"/>
    <n v="5001"/>
    <s v="MEDELLIN"/>
    <n v="5"/>
    <s v="ANTIOQUIA"/>
    <m/>
    <n v="3176677041"/>
    <n v="3136612995"/>
    <m/>
    <m/>
    <m/>
    <s v="28/10/2025"/>
    <n v="10"/>
    <n v="28"/>
    <n v="2020"/>
    <s v="ONIX [FL] LTZ TP 1400CC 4P 2AB ABS"/>
    <s v="JTW008616"/>
    <s v="9BGKT48T0LG115132"/>
    <n v="1601334"/>
    <s v="CHEVROLET"/>
    <s v="CHEVROLET ONIX "/>
    <n v="3.5532947884615383E-2"/>
    <n v="52000000"/>
    <s v="ALLIANZ"/>
    <s v="AUTOMOVIL"/>
    <s v="PARTICULAR"/>
    <s v="yulianacallep@hotmail.com"/>
    <n v="29941052"/>
    <n v="1847713.29"/>
    <n v="1532700.24"/>
    <m/>
    <m/>
    <m/>
    <n v="30003365"/>
    <n v="1511714.69"/>
    <n v="1250348.48"/>
    <m/>
    <m/>
    <m/>
    <s v=""/>
    <s v=""/>
    <s v=""/>
    <m/>
    <m/>
    <m/>
    <m/>
    <m/>
    <m/>
    <m/>
    <m/>
    <m/>
    <x v="0"/>
    <s v="COS"/>
  </r>
  <r>
    <n v="1098622659"/>
    <n v="1098622659"/>
    <s v="F"/>
    <s v="LESSA"/>
    <s v="KATHERINE"/>
    <s v="HERNANDEZ"/>
    <s v="RAMIREZ"/>
    <d v="1986-09-29T00:00:00"/>
    <s v="JHX228"/>
    <n v="68001"/>
    <s v="BUCARAMANGA"/>
    <n v="68"/>
    <s v="SANTANDER"/>
    <m/>
    <n v="3187882957"/>
    <n v="3012768942"/>
    <m/>
    <m/>
    <m/>
    <s v="26/10/2025"/>
    <n v="10"/>
    <n v="26"/>
    <n v="2017"/>
    <s v="NP 300 FRONTIER S MT 2500CC 4X4 T"/>
    <s v="YD25652129P"/>
    <s v="3N6CD33B5ZK368029"/>
    <n v="6421064"/>
    <s v="NISSAN"/>
    <s v="NISSAN NP "/>
    <n v="3.2304972129319959E-2"/>
    <n v="89700000"/>
    <s v="ALLIANZ"/>
    <s v="PICKUPDOBLECAB"/>
    <s v="PARTICULAR"/>
    <s v="ceacountry@gmail.com"/>
    <n v="161831515"/>
    <n v="2897756"/>
    <n v="2415089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252352"/>
    <n v="38252352"/>
    <s v="F"/>
    <s v="DIANA"/>
    <s v="CONSTANZA"/>
    <s v="CAMPOS"/>
    <s v="MARTINEZ"/>
    <d v="1961-11-06T00:00:00"/>
    <s v="KOU497"/>
    <n v="0"/>
    <s v="FUSAGASUGA"/>
    <n v="25"/>
    <s v="CUNDINAMARCA"/>
    <m/>
    <n v="3006114658"/>
    <n v="3216985240"/>
    <m/>
    <m/>
    <m/>
    <s v="02/10/2026"/>
    <n v="10"/>
    <n v="2"/>
    <n v="2022"/>
    <s v="CRETA [FL] PREMIUM MT 1600CC 4X2 2"/>
    <s v="G4FGKU448815"/>
    <s v="9BHGB812ANP229424"/>
    <n v="3206105"/>
    <s v="HYUNDAI"/>
    <s v="HYUNDAI CRETA "/>
    <n v="2.328425187032419E-2"/>
    <n v="80200000"/>
    <s v="BOLIVAR"/>
    <s v="CAMIONETAPASAJ"/>
    <s v="PARTICULAR"/>
    <s v="eventosdianacampos@gmail.com"/>
    <n v="161822891"/>
    <n v="1867397"/>
    <n v="1549241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7011578"/>
    <n v="77011578"/>
    <s v="M"/>
    <s v="WALTER"/>
    <n v="0"/>
    <s v="AVILA"/>
    <s v="VERGARA"/>
    <d v="1961-04-08T00:00:00"/>
    <s v="MUM775"/>
    <n v="0"/>
    <s v="BARRANQUILLA"/>
    <n v="8"/>
    <s v="ATLANTICO"/>
    <m/>
    <n v="3157230322"/>
    <n v="3135218013"/>
    <m/>
    <m/>
    <m/>
    <s v="25/10/2025"/>
    <n v="10"/>
    <n v="25"/>
    <n v="2013"/>
    <s v="X TRAIL S BASICA MT 2200CC TD"/>
    <s v="YD22281658A"/>
    <s v="JN8TENT30Z0000683"/>
    <n v="6408100"/>
    <s v="NISSAN"/>
    <s v="NISSAN X "/>
    <n v="4.1948761220825852E-2"/>
    <n v="55700000"/>
    <s v="HDI-LIBERTY"/>
    <s v="CAMPERO"/>
    <s v="PARTICULAR"/>
    <s v="walteravila_08@hotmail.com"/>
    <n v="161811990"/>
    <n v="2336546"/>
    <n v="1943483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6326351"/>
    <n v="76326351"/>
    <s v="M"/>
    <s v="JUAN"/>
    <s v="MANUEL"/>
    <s v="MARTINEZ"/>
    <s v="PAZ"/>
    <d v="1977-05-28T00:00:00"/>
    <s v="HSY903"/>
    <n v="0"/>
    <s v="BOGOTA"/>
    <n v="25"/>
    <s v="BOGOTA"/>
    <m/>
    <n v="3204943215"/>
    <n v="0"/>
    <m/>
    <m/>
    <m/>
    <s v="08/10/2025"/>
    <n v="10"/>
    <n v="8"/>
    <n v="2014"/>
    <s v="PRADO [LC 150] TX-L [FL] TP 4000CC 5P CT TC"/>
    <s v="1GRA918959"/>
    <s v="JTEBU3FJIE5054122"/>
    <n v="9008188"/>
    <s v="TOYOTA"/>
    <s v="TOYOTA PRADO "/>
    <n v="1.1532587159297395E-2"/>
    <n v="165100000"/>
    <s v="HDI-LIBERTY"/>
    <s v="CAMPERO"/>
    <s v="PARTICULAR"/>
    <s v="jmartinez@bonus.com.co"/>
    <n v="29956527"/>
    <n v="1904030.14"/>
    <n v="1580025.33"/>
    <m/>
    <m/>
    <m/>
    <s v=""/>
    <s v=""/>
    <s v=""/>
    <m/>
    <m/>
    <m/>
    <n v="30039617"/>
    <n v="2019798.83"/>
    <n v="1677309.94"/>
    <m/>
    <m/>
    <m/>
    <m/>
    <m/>
    <m/>
    <m/>
    <m/>
    <m/>
    <x v="2"/>
    <s v="COS"/>
  </r>
  <r>
    <n v="26668823"/>
    <n v="26668823"/>
    <s v="F"/>
    <s v="ROSALBA"/>
    <n v="0"/>
    <s v="ALVAREZ"/>
    <s v="RUEDA"/>
    <d v="1975-12-06T00:00:00"/>
    <s v="HQM479"/>
    <n v="0"/>
    <s v="SANTA MARTA"/>
    <n v="47"/>
    <s v="MAGDALENA"/>
    <m/>
    <n v="3164288344"/>
    <n v="3014291846"/>
    <m/>
    <m/>
    <m/>
    <s v="30/10/2025"/>
    <n v="10"/>
    <n v="30"/>
    <n v="2017"/>
    <s v="CX5 [FL] TOURING TP 2000CC CR"/>
    <s v="PE30948952"/>
    <s v="JM8KE2W78H0387338"/>
    <n v="5606079"/>
    <s v="MAZDA"/>
    <s v="MAZDA CX5 "/>
    <n v="2.1669502926208652E-2"/>
    <n v="78600000"/>
    <s v="ALLIANZ"/>
    <s v="CAMIONETA PASAJEROS"/>
    <s v="PARTICULAR"/>
    <s v="rosal.85@hotmail.com"/>
    <n v="29940066"/>
    <n v="1703222.93"/>
    <n v="1411279.77"/>
    <m/>
    <m/>
    <m/>
    <s v=""/>
    <s v=""/>
    <s v=""/>
    <m/>
    <m/>
    <m/>
    <n v="30052863"/>
    <n v="2348812.81"/>
    <n v="1953792.28"/>
    <m/>
    <m/>
    <m/>
    <m/>
    <m/>
    <m/>
    <m/>
    <m/>
    <m/>
    <x v="1"/>
    <s v="COS"/>
  </r>
  <r>
    <n v="29078747"/>
    <n v="29078747"/>
    <s v="F"/>
    <s v="GLORIA"/>
    <n v="0"/>
    <s v="LLOREDA"/>
    <s v="GALLO"/>
    <d v="1938-01-11T00:00:00"/>
    <s v="GYQ309"/>
    <n v="76001"/>
    <s v="CALI"/>
    <n v="76"/>
    <s v="VALLE DEL CAUCA"/>
    <m/>
    <n v="3155663530"/>
    <n v="3167347698"/>
    <m/>
    <m/>
    <m/>
    <s v="29/10/2025"/>
    <n v="10"/>
    <n v="29"/>
    <n v="2020"/>
    <s v="VERSA [2] SENSE AT 1600CC RIN 1"/>
    <s v="HR16871086T"/>
    <s v="3N1CN8AEXZL099842"/>
    <n v="6401248"/>
    <s v="NISSAN"/>
    <s v="NISSAN VERSA "/>
    <n v="3.1000655430711611E-2"/>
    <n v="53400000"/>
    <s v="HDI-LIBERTY"/>
    <s v="AUTOMOVIL"/>
    <s v="PARTICULAR"/>
    <s v="gglloreda@hotmail.com"/>
    <n v="161905634"/>
    <n v="1655435"/>
    <n v="1371121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35415"/>
    <n v="30335415"/>
    <s v="F"/>
    <s v="MARTHA"/>
    <s v="ISABEL"/>
    <s v="ARCILA"/>
    <s v="GIRALDO"/>
    <d v="1975-07-27T00:00:00"/>
    <s v="FIQ333"/>
    <n v="66001"/>
    <s v="PEREIRA"/>
    <n v="66"/>
    <s v="RISARALDA"/>
    <m/>
    <n v="3154210910"/>
    <n v="0"/>
    <m/>
    <m/>
    <m/>
    <s v="20/10/2025"/>
    <n v="10"/>
    <n v="20"/>
    <n v="2019"/>
    <s v="S-CROSS GL 2WD AT 1600CC 2AB A"/>
    <s v="M16A2290914"/>
    <s v="TSMYA22S0KM667626"/>
    <n v="8806015"/>
    <s v="SUZUKI"/>
    <s v="SUZUKI S-CROSS "/>
    <n v="2.5034967637540453E-2"/>
    <n v="61800000"/>
    <s v="BOLIVAR"/>
    <s v="CAMIONETAPASAJ"/>
    <s v="PARTICULAR"/>
    <n v="0"/>
    <n v="161840171"/>
    <n v="1547161"/>
    <n v="1280135.58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114455"/>
    <n v="71114455"/>
    <s v="M"/>
    <s v="WILSON"/>
    <s v="DAVID"/>
    <s v="RAMIREZ"/>
    <s v="GIRALDO"/>
    <d v="1973-02-09T00:00:00"/>
    <s v="LRT109"/>
    <n v="5001"/>
    <s v="MEDELLIN"/>
    <n v="5"/>
    <s v="ANTIOQUIA"/>
    <m/>
    <n v="3217064149"/>
    <n v="3146332883"/>
    <m/>
    <m/>
    <m/>
    <s v="31/10/2025"/>
    <n v="10"/>
    <n v="31"/>
    <n v="2023"/>
    <s v="STEPWAY [2] [FL INTENS TP 1600CC 16V A"/>
    <s v="J759Q197599"/>
    <s v="9FB5SR4DXPM567130"/>
    <n v="8001211"/>
    <s v="RENAULT"/>
    <s v="RENAULT STEPWAY "/>
    <n v="4.7552408963585431E-2"/>
    <n v="71400000"/>
    <s v="MAPFRE"/>
    <s v="AUTOMOVIL"/>
    <s v="PARTICULAR"/>
    <s v="WIDARAGI@HOTMAIL.COM"/>
    <n v="161808313"/>
    <n v="3395242"/>
    <n v="2833144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75247"/>
    <n v="79575247"/>
    <s v="M"/>
    <s v="ARTURO"/>
    <n v="0"/>
    <s v="OSPINA"/>
    <s v="AMEZQUITA"/>
    <d v="1970-10-02T00:00:00"/>
    <s v="DXL634"/>
    <n v="0"/>
    <s v="BOGOTA"/>
    <n v="25"/>
    <s v="BOGOTA"/>
    <m/>
    <n v="3114910449"/>
    <n v="3155224789"/>
    <m/>
    <m/>
    <m/>
    <s v="18/10/2025"/>
    <n v="10"/>
    <n v="18"/>
    <n v="2017"/>
    <s v="JOURNEY SE/EXPRESS [FL] TP 2400CC 5PSJ 4X2"/>
    <s v="XXXXXX"/>
    <s v="3C4PDCAB9HT619036"/>
    <n v="2406042"/>
    <s v="DODGE"/>
    <s v="DODGE JOURNEY "/>
    <n v="2.3868480784313726E-2"/>
    <n v="51000000"/>
    <s v="HDI-LIBERTY"/>
    <s v="CAMIONETA PASAJEROS"/>
    <s v="PARTICULAR"/>
    <n v="0"/>
    <n v="29947546"/>
    <n v="1217292.52"/>
    <n v="1002934.89"/>
    <m/>
    <m/>
    <m/>
    <n v="30006545"/>
    <n v="1220557.8999999999"/>
    <n v="1005678.91"/>
    <m/>
    <m/>
    <m/>
    <s v=""/>
    <s v=""/>
    <s v=""/>
    <m/>
    <m/>
    <m/>
    <m/>
    <m/>
    <m/>
    <m/>
    <m/>
    <m/>
    <x v="1"/>
    <s v="COS"/>
  </r>
  <r>
    <n v="79063306"/>
    <n v="79063306"/>
    <s v="M"/>
    <s v="JOSE"/>
    <s v="ARMANDO"/>
    <s v="SANABRIA"/>
    <s v="ROJAS"/>
    <d v="1970-10-22T00:00:00"/>
    <s v="ELO893"/>
    <n v="0"/>
    <s v="BOGOTA"/>
    <n v="25"/>
    <s v="BOGOTA"/>
    <m/>
    <n v="3012420405"/>
    <n v="0"/>
    <m/>
    <m/>
    <m/>
    <s v="22/10/2025"/>
    <n v="10"/>
    <n v="22"/>
    <n v="2018"/>
    <s v="SOUL [2] SUMMA 1.6 TP 1600CC 2AB A"/>
    <s v="G4FGHH842446"/>
    <s v="KNAJP811BJ7530448"/>
    <n v="4601255"/>
    <s v="KIA"/>
    <s v="KIA SOUL "/>
    <n v="4.1600332167832169E-2"/>
    <n v="57200000"/>
    <s v="SBS"/>
    <s v="AUTOMOVIL"/>
    <s v="PARTICULAR"/>
    <n v="0"/>
    <n v="161813751"/>
    <n v="2379539"/>
    <n v="1979612.5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55885"/>
    <n v="41955885"/>
    <s v="F"/>
    <s v="JOHANNA"/>
    <s v="TERESA"/>
    <s v="LEON"/>
    <s v="GARCIA"/>
    <d v="1983-04-25T00:00:00"/>
    <s v="HFR379"/>
    <n v="63001"/>
    <s v="ARMENIA"/>
    <n v="63"/>
    <s v="QUINDIO"/>
    <m/>
    <n v="3177380978"/>
    <n v="3205239248"/>
    <m/>
    <m/>
    <m/>
    <s v="06/10/2025"/>
    <n v="10"/>
    <n v="6"/>
    <n v="2020"/>
    <s v="X TRAIL [T32] EXCLUSIVE TP 2500CC 6AB A"/>
    <s v="MR20632069W"/>
    <s v="SJNFBNJ11Z2685105"/>
    <n v="6408114"/>
    <s v="NISSAN"/>
    <s v="NISSAN X "/>
    <n v="1.5544085820895523E-2"/>
    <n v="107200000"/>
    <s v="MAPFRE"/>
    <s v="CAMPERO"/>
    <s v="PARTICULAR"/>
    <s v="johannaleon864@hotmail.com"/>
    <n v="161801649"/>
    <n v="1666326"/>
    <n v="1380273.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70015658"/>
    <n v="1070015658"/>
    <s v="M"/>
    <s v="LEONARDO"/>
    <s v="STALY"/>
    <s v="MORENO"/>
    <s v="BOADA"/>
    <d v="1995-04-18T00:00:00"/>
    <s v="JKZ388"/>
    <n v="0"/>
    <s v="CAJICA"/>
    <n v="25"/>
    <s v="CUNDINAMARCA"/>
    <m/>
    <n v="3505894536"/>
    <n v="0"/>
    <m/>
    <m/>
    <m/>
    <s v="18/10/2025"/>
    <n v="10"/>
    <n v="18"/>
    <n v="2020"/>
    <s v="PICANTO [3] GT LINE [SUMMA] AT 1250CC 2AB A"/>
    <s v="G4LAKP115364"/>
    <s v="KNNAB3512BLT633964"/>
    <n v="4601292"/>
    <s v="KIA"/>
    <s v="KIA PICANTO "/>
    <n v="3.1625524193548388E-2"/>
    <n v="49600000"/>
    <s v="MAPFRE"/>
    <s v="AUTOMOVIL"/>
    <s v="PARTICULAR"/>
    <s v="leonarmoreno@hotmail.com"/>
    <n v="161861016"/>
    <n v="1568626"/>
    <n v="1298173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805371"/>
    <n v="1805371"/>
    <s v="M"/>
    <s v="RODRIGO"/>
    <s v="LUIS ALBERTO"/>
    <s v="JOJOA"/>
    <s v="JOJOA"/>
    <d v="1957-03-10T00:00:00"/>
    <s v="GZL886"/>
    <n v="76520"/>
    <s v="PALMIRA"/>
    <n v="76"/>
    <s v="VALLE DEL CAUCA"/>
    <m/>
    <n v="3152827264"/>
    <n v="3146552178"/>
    <m/>
    <m/>
    <m/>
    <s v="27/10/2025"/>
    <n v="10"/>
    <n v="27"/>
    <n v="2021"/>
    <s v="STEPWAY [2] [FL] ZEN MT 1600CC 16V AA 4AB"/>
    <s v="J759Q033390"/>
    <s v="9FB5SR0EGMM699978"/>
    <n v="8001208"/>
    <s v="RENAULT"/>
    <s v="RENAULT STEPWAY "/>
    <n v="2.5216918348623853E-2"/>
    <n v="54500000"/>
    <s v="HDI-LIBERTY"/>
    <s v="AUTOMOVIL"/>
    <s v="PARTICULAR"/>
    <s v="rodri.beto@yahoo.es"/>
    <n v="29968517"/>
    <n v="1374322.05"/>
    <n v="1134892.48"/>
    <m/>
    <m/>
    <m/>
    <n v="30008313"/>
    <n v="2035572.72"/>
    <n v="1690565.31"/>
    <m/>
    <m/>
    <m/>
    <s v=""/>
    <s v=""/>
    <s v=""/>
    <m/>
    <m/>
    <m/>
    <m/>
    <m/>
    <m/>
    <m/>
    <m/>
    <m/>
    <x v="1"/>
    <s v="COS"/>
  </r>
  <r>
    <n v="43870052"/>
    <n v="43870052"/>
    <s v="F"/>
    <s v="MARIBEL"/>
    <n v="0"/>
    <s v="OTALVARO"/>
    <s v="MARIN"/>
    <d v="1980-05-07T00:00:00"/>
    <s v="DGY431"/>
    <n v="5001"/>
    <s v="MEDELLIN"/>
    <n v="5"/>
    <s v="ANTIOQUIA"/>
    <m/>
    <n v="3128462810"/>
    <n v="0"/>
    <m/>
    <m/>
    <m/>
    <s v="25/10/2025"/>
    <n v="10"/>
    <n v="25"/>
    <n v="2013"/>
    <s v="DUSTER DYNAMIQUE MT 2000CC 4X4"/>
    <s v="A400C010229"/>
    <s v="9FBHSRAJNDM008531"/>
    <n v="8008006"/>
    <s v="RENAULT"/>
    <s v="RENAULT DUSTER "/>
    <n v="3.8361530104712042E-2"/>
    <n v="38200000"/>
    <s v="HDI-LIBERTY"/>
    <s v="CAMPERO"/>
    <s v="PARTICULAR"/>
    <s v="maribelotalvaro@gmail.com"/>
    <n v="29947815"/>
    <n v="1465410.45"/>
    <n v="1211437.3500000001"/>
    <m/>
    <m/>
    <m/>
    <n v="30006645"/>
    <n v="1485382.29"/>
    <n v="1228220.4099999999"/>
    <m/>
    <m/>
    <m/>
    <s v=""/>
    <s v=""/>
    <s v=""/>
    <m/>
    <m/>
    <m/>
    <m/>
    <m/>
    <m/>
    <m/>
    <m/>
    <m/>
    <x v="0"/>
    <s v="COS"/>
  </r>
  <r>
    <n v="9314013"/>
    <n v="9314013"/>
    <s v="M"/>
    <s v="ALONSO"/>
    <s v="ENRIQUE"/>
    <s v="DE VIVERO"/>
    <s v="AMADOR"/>
    <d v="1965-01-02T00:00:00"/>
    <s v="DTX463"/>
    <n v="0"/>
    <s v="BARRANQUILLA"/>
    <n v="8"/>
    <s v="ATLANTICO"/>
    <m/>
    <n v="3205419173"/>
    <n v="3215419176"/>
    <m/>
    <m/>
    <m/>
    <s v="11/10/2025"/>
    <n v="10"/>
    <n v="11"/>
    <n v="2017"/>
    <s v="EXPLORER [5] [F LIMITED TP 3500CC 4X4"/>
    <s v="HGC40520"/>
    <s v="1FM5K8F84HGC40520"/>
    <n v="3008054"/>
    <s v="FORD"/>
    <s v="FORD EXPLORER "/>
    <n v="2.1581175298804781E-2"/>
    <n v="100400000"/>
    <s v="SBS"/>
    <s v="CAMPERO"/>
    <s v="PARTICULAR"/>
    <n v="0"/>
    <n v="161812483"/>
    <n v="2166750"/>
    <n v="1800798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79484"/>
    <n v="4079484"/>
    <s v="M"/>
    <s v="MIGUEL"/>
    <s v="ANTONIO"/>
    <s v="MANOSALVA"/>
    <s v="GRIMALDOS"/>
    <d v="1972-06-13T00:00:00"/>
    <s v="NLV124"/>
    <n v="0"/>
    <s v="BOGOTA"/>
    <n v="25"/>
    <s v="BOGOTA"/>
    <m/>
    <n v="3132824389"/>
    <n v="0"/>
    <m/>
    <m/>
    <m/>
    <s v="25/10/2025"/>
    <n v="10"/>
    <n v="25"/>
    <n v="2025"/>
    <s v="CX30 TOURING MHEV [F TP 2000CC 7AB R"/>
    <s v="PE40800764"/>
    <s v="3MVDM2W7ASL305912"/>
    <n v="5606127"/>
    <s v="MAZDA"/>
    <s v="MAZDA CX30 "/>
    <n v="2.3413625730994151E-2"/>
    <n v="119700000"/>
    <s v="MAPFRE"/>
    <s v="CAMIONETAPASAJ"/>
    <s v="PARTICULAR"/>
    <s v="miguelamg72@gmail.com"/>
    <n v="161811971"/>
    <n v="2802611"/>
    <n v="2335135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193368"/>
    <n v="31193368"/>
    <s v="F"/>
    <s v="ELIZABETH"/>
    <n v="0"/>
    <s v="PUERTA"/>
    <s v="BOTERO"/>
    <d v="1958-05-27T00:00:00"/>
    <s v="IYW392"/>
    <n v="76041"/>
    <s v="ANSERMANUEVO"/>
    <n v="76"/>
    <s v="VALLE DEL CAUCA"/>
    <m/>
    <n v="3155823589"/>
    <n v="0"/>
    <m/>
    <m/>
    <m/>
    <s v="25/10/2025"/>
    <n v="10"/>
    <n v="25"/>
    <n v="2021"/>
    <s v="3 [4] TOURING TP 2000CC 7AB"/>
    <s v="PE40684111"/>
    <s v="3MZBP2S7AMM104123"/>
    <n v="5601183"/>
    <s v="MAZDA"/>
    <s v="MAZDA 3 "/>
    <n v="4.1929047211895908E-2"/>
    <n v="80700000"/>
    <s v="ALLIANZ"/>
    <s v="AUTOMOVIL"/>
    <s v="PARTICULAR"/>
    <s v="elizabethpuerta78@hotmail.com"/>
    <n v="29924255"/>
    <n v="3383674.11"/>
    <n v="2823423.62"/>
    <m/>
    <m/>
    <m/>
    <s v=""/>
    <s v=""/>
    <s v=""/>
    <m/>
    <m/>
    <m/>
    <n v="30034727"/>
    <n v="4381099.54"/>
    <n v="3661596.25"/>
    <m/>
    <m/>
    <m/>
    <m/>
    <m/>
    <m/>
    <m/>
    <m/>
    <m/>
    <x v="0"/>
    <s v="COS"/>
  </r>
  <r>
    <n v="10283628"/>
    <n v="10283628"/>
    <s v="M"/>
    <s v="JAIME"/>
    <n v="0"/>
    <s v="VALENCIA"/>
    <s v="SOTO"/>
    <d v="1969-04-03T00:00:00"/>
    <s v="KNO847"/>
    <n v="17001"/>
    <s v="MANIZALES"/>
    <n v="17"/>
    <s v="CALDAS"/>
    <m/>
    <n v="3116143265"/>
    <n v="0"/>
    <m/>
    <m/>
    <m/>
    <s v="05/10/2025"/>
    <n v="10"/>
    <n v="5"/>
    <n v="2022"/>
    <s v="GETZ [2] ADVANCE MT 1600CC 5P 2A"/>
    <s v="G4FGMU259576"/>
    <s v="9BHCP51CANP219998"/>
    <n v="3201376"/>
    <s v="HYUNDAI"/>
    <s v="HYUNDAI GETZ "/>
    <n v="3.1255026833631482E-2"/>
    <n v="55900000"/>
    <s v="HDI-LIBERTY"/>
    <s v="AUTOMOVIL"/>
    <s v="PARTICULAR"/>
    <s v="jaime.valencia628@casur.gov.co"/>
    <n v="161905034"/>
    <n v="1747156"/>
    <n v="1448198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06494"/>
    <n v="41606494"/>
    <s v="F"/>
    <s v="MARIA"/>
    <s v="CECILIA DEL"/>
    <s v="JARAMILLO"/>
    <s v="GUZMAN"/>
    <d v="1953-04-09T00:00:00"/>
    <s v="RMO396"/>
    <n v="0"/>
    <s v="BOGOTA"/>
    <n v="25"/>
    <s v="BOGOTA"/>
    <m/>
    <n v="3124923486"/>
    <n v="0"/>
    <m/>
    <m/>
    <m/>
    <s v="13/10/2025"/>
    <n v="10"/>
    <n v="13"/>
    <n v="2012"/>
    <s v="TIIDA HB PREMIUM MT 1800CC 2AB A"/>
    <s v="MR18747284H"/>
    <s v="3N1BC1CD6ZK113660"/>
    <n v="6401145"/>
    <s v="NISSAN"/>
    <s v="NISSAN TIIDA "/>
    <n v="4.200664383561644E-2"/>
    <n v="29200000"/>
    <s v="HDI-LIBERTY"/>
    <s v="AUTOMOVIL"/>
    <s v="PARTICULAR"/>
    <n v="0"/>
    <n v="161859671"/>
    <n v="1226594"/>
    <n v="1010751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21909"/>
    <n v="45521909"/>
    <s v="F"/>
    <s v="NINI"/>
    <s v="JOHANA"/>
    <s v="LOPEZ"/>
    <s v="IBARRA"/>
    <d v="1980-11-13T00:00:00"/>
    <s v="LRQ894"/>
    <n v="5001"/>
    <s v="MEDELLIN"/>
    <n v="5"/>
    <s v="ANTIOQUIA"/>
    <m/>
    <n v="3157753237"/>
    <n v="3004855232"/>
    <m/>
    <m/>
    <m/>
    <s v="05/10/2025"/>
    <n v="10"/>
    <n v="5"/>
    <n v="2023"/>
    <s v="STEPWAY [2] [FL INTENS TP 1600CC 16V A"/>
    <s v="J759Q181151"/>
    <s v="9FB5SR4DXPM491854"/>
    <n v="8001211"/>
    <s v="RENAULT"/>
    <s v="RENAULT STEPWAY "/>
    <n v="4.0476358543417364E-2"/>
    <n v="71400000"/>
    <s v="ALLIANZ"/>
    <s v="AUTOMOVIL"/>
    <s v="PARTICULAR"/>
    <s v="ninilopezibarra@yahoo.es"/>
    <n v="161916441"/>
    <n v="2890012"/>
    <n v="2408581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726482"/>
    <n v="8726482"/>
    <s v="M"/>
    <s v="ALFREDO"/>
    <s v="RAFAEL"/>
    <s v="GUTIERREZ"/>
    <s v="CANTILLO"/>
    <d v="1962-12-05T00:00:00"/>
    <s v="IRL283"/>
    <n v="0"/>
    <s v="CARTAGENA"/>
    <n v="13"/>
    <s v="BOLIVAR"/>
    <m/>
    <n v="3116609895"/>
    <n v="3126871463"/>
    <m/>
    <m/>
    <m/>
    <s v="14/10/2026"/>
    <n v="10"/>
    <n v="14"/>
    <n v="2016"/>
    <s v="NP 300 FRONTIER S MT 2500CC 4X4 T"/>
    <s v="YD25626377P"/>
    <s v="3N6CD33B8ZK350883"/>
    <n v="6421064"/>
    <s v="NISSAN"/>
    <s v="NISSAN NP "/>
    <n v="2.4072927927927926E-2"/>
    <n v="88800000"/>
    <s v="BOLIVAR"/>
    <s v="PICKUPDOBLECAB"/>
    <s v="PARTICULAR"/>
    <s v="alfredog42@gmail.com"/>
    <n v="161805115"/>
    <n v="2137676"/>
    <n v="1776366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178495"/>
    <n v="39178495"/>
    <s v="F"/>
    <s v="SANDRA"/>
    <s v="MILENA"/>
    <s v="ARISTIZABAL"/>
    <s v="MUÃ‘OZ"/>
    <d v="1983-08-01T00:00:00"/>
    <s v="KPU241"/>
    <n v="5001"/>
    <s v="MEDELLIN"/>
    <n v="5"/>
    <s v="ANTIOQUIA"/>
    <m/>
    <n v="3117400338"/>
    <n v="0"/>
    <m/>
    <m/>
    <m/>
    <s v="17/10/2025"/>
    <n v="10"/>
    <n v="17"/>
    <n v="2022"/>
    <s v="ACCENT [6] ADVANCE MT 1600CC 4P 2AB ABS"/>
    <s v="G4FGMU027821"/>
    <s v="9BHCP41CANP222411"/>
    <n v="3201374"/>
    <s v="HYUNDAI"/>
    <s v="HYUNDAI ACCENT "/>
    <n v="3.7188064878048786E-2"/>
    <n v="61500000"/>
    <s v="PREVISORA"/>
    <s v="AUTOMOVIL"/>
    <s v="PARTICULAR"/>
    <s v="sandra.aristizabal@yahoo.es"/>
    <n v="29924637"/>
    <n v="2287065.9900000002"/>
    <n v="1901904.19"/>
    <m/>
    <m/>
    <m/>
    <n v="29989851"/>
    <n v="2460173.66"/>
    <n v="2047372.82"/>
    <m/>
    <m/>
    <m/>
    <s v=""/>
    <s v=""/>
    <s v=""/>
    <m/>
    <m/>
    <m/>
    <m/>
    <m/>
    <m/>
    <m/>
    <m/>
    <m/>
    <x v="0"/>
    <s v="COS"/>
  </r>
  <r>
    <n v="71399563"/>
    <n v="71399563"/>
    <s v="M"/>
    <s v="DANIEL"/>
    <s v="FELIPE"/>
    <s v="ALVAREZ"/>
    <s v="MORENO"/>
    <d v="1982-01-23T00:00:00"/>
    <s v="GEN154"/>
    <n v="5129"/>
    <s v="CALDAS"/>
    <n v="5"/>
    <s v="ANTIOQUIA"/>
    <m/>
    <n v="3217763798"/>
    <n v="0"/>
    <m/>
    <m/>
    <m/>
    <s v="15/10/2025"/>
    <n v="10"/>
    <n v="15"/>
    <n v="2019"/>
    <s v="ONIX [FL] LTZ TP 1400CC 5P 2A"/>
    <s v="JTY003763"/>
    <s v="9BGKT48T0KG338791"/>
    <n v="1601317"/>
    <s v="CHEVROLET"/>
    <s v="CHEVROLET ONIX "/>
    <n v="3.9861267281105991E-2"/>
    <n v="43400000"/>
    <s v="ALLIANZ"/>
    <s v="AUTOMOVIL"/>
    <s v="PARTICULAR"/>
    <s v="pipe916@gmail.com"/>
    <n v="161866962"/>
    <n v="1729979"/>
    <n v="1433763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91864"/>
    <n v="1032391864"/>
    <s v="M"/>
    <s v="HECTOR"/>
    <s v="FABIAN"/>
    <s v="GOMEZ"/>
    <s v="RIVERA"/>
    <d v="1987-06-03T00:00:00"/>
    <s v="KNM933"/>
    <n v="73449"/>
    <s v="MELGAR"/>
    <n v="73"/>
    <s v="TOLIMA"/>
    <m/>
    <n v="3125908147"/>
    <n v="0"/>
    <m/>
    <m/>
    <m/>
    <s v="24/10/2025"/>
    <n v="10"/>
    <n v="24"/>
    <n v="2022"/>
    <s v="RIO VIBRANT [FL] MT 1400CC 4P R17"/>
    <s v="G4LCME701744"/>
    <s v="3KPA341AANE395482"/>
    <n v="4601304"/>
    <s v="KIA"/>
    <s v="KIA RIO "/>
    <n v="2.7248209570957097E-2"/>
    <n v="60600000"/>
    <s v="MAPFRE"/>
    <s v="AUTOMOVIL"/>
    <s v="PARTICULAR"/>
    <s v="hefagori@hotmail.com"/>
    <n v="29970739"/>
    <n v="1651241.5"/>
    <n v="1367597.9"/>
    <m/>
    <m/>
    <m/>
    <n v="30010531"/>
    <n v="2371047.34"/>
    <n v="1972476.76"/>
    <m/>
    <m/>
    <m/>
    <s v=""/>
    <s v=""/>
    <s v=""/>
    <m/>
    <m/>
    <m/>
    <m/>
    <m/>
    <m/>
    <m/>
    <m/>
    <m/>
    <x v="1"/>
    <s v="COS"/>
  </r>
  <r>
    <n v="51837608"/>
    <n v="51837608"/>
    <s v="F"/>
    <s v="SONIA"/>
    <s v="CONSTANZA"/>
    <s v="ROJAS"/>
    <s v="JIMENEZ"/>
    <d v="1966-08-08T00:00:00"/>
    <s v="KPL731"/>
    <n v="0"/>
    <s v="BOGOTA"/>
    <n v="25"/>
    <s v="BOGOTA"/>
    <m/>
    <n v="3185703853"/>
    <n v="3105703853"/>
    <m/>
    <m/>
    <m/>
    <s v="11/10/2025"/>
    <n v="10"/>
    <n v="11"/>
    <n v="2022"/>
    <s v="VERSA [FL] DRIVE AT 1600CC 2AB A"/>
    <s v="HR16315156V"/>
    <s v="3N1CN7AD3ZK172816"/>
    <n v="6401243"/>
    <s v="NISSAN"/>
    <s v="NISSAN VERSA "/>
    <n v="2.1756738351254482E-2"/>
    <n v="55800000"/>
    <s v="HDI-LIBERTY"/>
    <s v="AUTOMOVIL"/>
    <s v="PARTICULAR"/>
    <s v="sonconroji08@hotmail.com"/>
    <n v="161860755"/>
    <n v="1214026"/>
    <n v="1000189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40872543"/>
    <n v="1140872543"/>
    <s v="F"/>
    <s v="CLAUDIA"/>
    <s v="LUCIA"/>
    <s v="PEREZ"/>
    <s v="PEREIRA"/>
    <d v="1994-11-01T00:00:00"/>
    <s v="KWM420"/>
    <n v="0"/>
    <s v="BARRANQUILLA"/>
    <n v="8"/>
    <s v="ATLANTICO"/>
    <m/>
    <n v="3014091237"/>
    <n v="3014455255"/>
    <m/>
    <m/>
    <m/>
    <s v="18/10/2025"/>
    <n v="10"/>
    <n v="18"/>
    <n v="2022"/>
    <s v="2 [2] [FL] TOURING SEDAN TP 1500CC 6AB"/>
    <s v="P540618877"/>
    <s v="3MDDJ2SAANM400914"/>
    <n v="5601197"/>
    <s v="MAZDA"/>
    <s v="MAZDA 2 "/>
    <n v="4.2002952243125904E-2"/>
    <n v="69100000"/>
    <s v="BOLIVAR"/>
    <s v="AUTOMOVIL"/>
    <s v="PARTICULAR"/>
    <s v="claudiaperezpe@gmail.com"/>
    <n v="161811339"/>
    <n v="2902404"/>
    <n v="2418995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0845417"/>
    <n v="1140845417"/>
    <s v="M"/>
    <s v="HANS"/>
    <s v="DIETER"/>
    <s v="VAN STRAHLEN"/>
    <s v="BARTEL"/>
    <d v="1991-09-14T00:00:00"/>
    <s v="LOZ574"/>
    <n v="0"/>
    <s v="BOGOTA"/>
    <n v="25"/>
    <s v="BOGOTA"/>
    <m/>
    <n v="3124587051"/>
    <n v="0"/>
    <m/>
    <m/>
    <m/>
    <s v="21/10/2025"/>
    <n v="10"/>
    <n v="21"/>
    <n v="2023"/>
    <s v="TAOS HIGHLINE TP 1400CC T 6AB ABS"/>
    <s v="DSJ077769"/>
    <s v="8AWBJ6B22PA815997"/>
    <n v="9206089"/>
    <s v="VOLKSWAGEN"/>
    <s v="VOLKSWAGEN TAOS "/>
    <n v="1.7841851466890192E-2"/>
    <n v="119300000"/>
    <s v="MAPFRE"/>
    <s v="CAMIONETA PASAJEROS"/>
    <s v="PARTICULAR"/>
    <s v="hans.van@outlook.es"/>
    <n v="29972911"/>
    <n v="2128532.88"/>
    <n v="1768683.09"/>
    <m/>
    <m/>
    <m/>
    <s v=""/>
    <s v=""/>
    <s v=""/>
    <m/>
    <m/>
    <m/>
    <n v="30155083"/>
    <n v="2607295.2200000002"/>
    <n v="2171004.39"/>
    <m/>
    <m/>
    <m/>
    <m/>
    <m/>
    <m/>
    <m/>
    <m/>
    <m/>
    <x v="3"/>
    <s v="COS"/>
  </r>
  <r>
    <n v="1013619432"/>
    <n v="1013619432"/>
    <s v="M"/>
    <s v="WILLIAM"/>
    <s v="ORLANDO"/>
    <s v="ROMERO"/>
    <s v="CASTELLANOS"/>
    <d v="1991-01-27T00:00:00"/>
    <s v="JLW013"/>
    <n v="0"/>
    <s v="BOGOTA"/>
    <n v="25"/>
    <s v="BOGOTA"/>
    <m/>
    <n v="3124900855"/>
    <n v="0"/>
    <m/>
    <m/>
    <m/>
    <s v="25/10/2025"/>
    <n v="10"/>
    <n v="25"/>
    <n v="2020"/>
    <s v="KICKS EXCLUSIVE TP 1600CC 6AB R"/>
    <s v="HR16825200T"/>
    <s v="3N8CP5HE8ZL606026"/>
    <n v="6406133"/>
    <s v="NISSAN"/>
    <s v="NISSAN KICKS "/>
    <n v="2.2014604221635883E-2"/>
    <n v="75800000"/>
    <s v="HDI-LIBERTY"/>
    <s v="CAMIONETAPASAJ"/>
    <s v="PARTICULAR"/>
    <n v="0"/>
    <n v="161811494"/>
    <n v="1668707"/>
    <n v="1382274.8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790388"/>
    <n v="42790388"/>
    <s v="F"/>
    <s v="DARY"/>
    <s v="YANETH"/>
    <s v="BONILLA"/>
    <s v="BOTERO"/>
    <d v="1972-06-07T00:00:00"/>
    <s v="LXN793"/>
    <n v="5001"/>
    <s v="MEDELLIN"/>
    <n v="5"/>
    <s v="ANTIOQUIA"/>
    <m/>
    <n v="3013760829"/>
    <n v="3005161945"/>
    <m/>
    <m/>
    <m/>
    <s v="07/10/2025"/>
    <n v="10"/>
    <n v="7"/>
    <n v="2023"/>
    <s v="STEPWAY [2] [FL INTENS MT 1600CC 16V A"/>
    <s v="J759Q198307"/>
    <s v="9FB5SR0EGPM606480"/>
    <n v="8001210"/>
    <s v="RENAULT"/>
    <s v="RENAULT STEPWAY "/>
    <n v="4.1420492537313433E-2"/>
    <n v="67000000"/>
    <s v="MAPFRE"/>
    <s v="AUTOMOVIL"/>
    <s v="PARTICULAR"/>
    <n v="0"/>
    <n v="161803788"/>
    <n v="2775173"/>
    <n v="2312077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19082"/>
    <n v="79519082"/>
    <s v="M"/>
    <s v="JORGE"/>
    <s v="IVAN"/>
    <s v="RAMIREZ"/>
    <s v="RESTREPO"/>
    <d v="1969-01-01T00:00:00"/>
    <s v="JKK921"/>
    <n v="5266"/>
    <s v="ENVIGADO"/>
    <n v="5"/>
    <s v="ANTIOQUIA"/>
    <m/>
    <n v="3108214859"/>
    <n v="0"/>
    <m/>
    <m/>
    <m/>
    <s v="23/10/2025"/>
    <n v="10"/>
    <n v="23"/>
    <n v="2017"/>
    <s v="ESCAPE [3] SE TP 2000CC 4X4"/>
    <s v="H1C08344"/>
    <s v="WF0CP6A99H1C08344"/>
    <n v="3008052"/>
    <s v="FORD"/>
    <s v="FORD ESCAPE "/>
    <n v="3.0605937499999999E-2"/>
    <n v="70400000"/>
    <s v="HDI-LIBERTY"/>
    <s v="CAMPERO"/>
    <s v="PARTICULAR"/>
    <n v="0"/>
    <n v="161813900"/>
    <n v="2154658"/>
    <n v="1790637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42085"/>
    <n v="10242085"/>
    <s v="M"/>
    <s v="GERMAN"/>
    <n v="0"/>
    <s v="ESCOBAR"/>
    <s v="ALVAREZ"/>
    <d v="1957-03-13T00:00:00"/>
    <s v="DZZ369"/>
    <n v="85001"/>
    <s v="YOPAL"/>
    <n v="85"/>
    <s v="CASANARE"/>
    <m/>
    <n v="3202726287"/>
    <n v="0"/>
    <m/>
    <m/>
    <m/>
    <s v="14/10/2025"/>
    <n v="10"/>
    <n v="14"/>
    <n v="2018"/>
    <s v="3 [3] TOURING TP 2000CC 6AB"/>
    <s v="PE40590344"/>
    <s v="3MZBN4478JM208090"/>
    <n v="5601142"/>
    <s v="MAZDA"/>
    <s v="MAZDA 3 "/>
    <n v="2.3320167785234901E-2"/>
    <n v="59600000"/>
    <s v="PREVISORA"/>
    <s v="AUTOMOVIL"/>
    <s v="PARTICULAR"/>
    <n v="0"/>
    <n v="161961739"/>
    <n v="1389882"/>
    <n v="1147967.8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811889"/>
    <n v="43811889"/>
    <s v="F"/>
    <s v="MARGARITA"/>
    <s v="MARIA"/>
    <s v="TORO"/>
    <s v="ALVAREZ"/>
    <d v="1974-01-11T00:00:00"/>
    <s v="LKS018"/>
    <n v="5001"/>
    <s v="MEDELLIN"/>
    <n v="5"/>
    <s v="ANTIOQUIA"/>
    <m/>
    <n v="3148537269"/>
    <n v="3137712566"/>
    <m/>
    <m/>
    <m/>
    <s v="09/10/2025"/>
    <n v="10"/>
    <n v="9"/>
    <n v="2023"/>
    <s v="TRACKER [2] LS MT 1200CC T"/>
    <s v="L4H220824324"/>
    <s v="9BGEA76C0PB100312"/>
    <n v="1606247"/>
    <s v="CHEVROLET"/>
    <s v="CHEVROLET TRACKER "/>
    <n v="3.0993238866396763E-2"/>
    <n v="74100000"/>
    <s v="ALLIANZ"/>
    <s v="CAMIONETAPASAJ"/>
    <s v="PARTICULAR"/>
    <s v="mmtoro74@gmail.com"/>
    <n v="161805172"/>
    <n v="2296599"/>
    <n v="1909915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805708"/>
    <n v="1053805708"/>
    <s v="M"/>
    <s v="JUAN"/>
    <s v="SEBASTIAN"/>
    <s v="RODRIGUEZ"/>
    <s v="GOMEZ"/>
    <d v="1990-10-10T00:00:00"/>
    <s v="KIJ249"/>
    <n v="0"/>
    <s v="IBAGUE"/>
    <n v="73"/>
    <s v="TOLIMA"/>
    <m/>
    <n v="3208018628"/>
    <n v="0"/>
    <m/>
    <m/>
    <m/>
    <s v="11/10/2025"/>
    <n v="10"/>
    <n v="11"/>
    <n v="2012"/>
    <s v="SENTRA 2.0 SL AT 2000CC 6AB A"/>
    <s v="MR20621464H"/>
    <s v="3N1AB6AE6ZL507144"/>
    <n v="6401193"/>
    <s v="NISSAN"/>
    <s v="NISSAN SENTRA "/>
    <n v="3.9386716867469883E-2"/>
    <n v="33200000"/>
    <s v="HDI-LIBERTY"/>
    <s v="AUTOMOVIL"/>
    <s v="PARTICULAR"/>
    <s v="jserogo@hotmail.com"/>
    <n v="161850032"/>
    <n v="1307639"/>
    <n v="1078856.34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8602840"/>
    <n v="18602840"/>
    <s v="M"/>
    <s v="JAVIER"/>
    <n v="0"/>
    <s v="RUIZ"/>
    <s v="MOSQUERA"/>
    <d v="1975-02-01T00:00:00"/>
    <s v="GXR864"/>
    <n v="66572"/>
    <s v="PUEBLO RICO"/>
    <n v="66"/>
    <s v="RISARALDA"/>
    <m/>
    <n v="3186719537"/>
    <n v="0"/>
    <m/>
    <m/>
    <m/>
    <s v="11/10/2025"/>
    <n v="10"/>
    <n v="11"/>
    <n v="2025"/>
    <s v="MONTANA RS AT 1200CC ABS"/>
    <s v="L4H240935183"/>
    <s v="9BGED43C0SB123380"/>
    <n v="1621109"/>
    <s v="CHEVROLET"/>
    <s v="CHEVROLET MONTANA "/>
    <n v="1.7111696136962246E-2"/>
    <n v="113900000"/>
    <s v="SURAMERICANA"/>
    <s v="PICKUP DOBLE CABINA"/>
    <s v="PARTICULAR"/>
    <n v="0"/>
    <n v="29954719"/>
    <n v="1949022.19"/>
    <n v="1617833.77"/>
    <m/>
    <m/>
    <m/>
    <s v=""/>
    <s v=""/>
    <s v=""/>
    <m/>
    <m/>
    <m/>
    <n v="30035846"/>
    <n v="3999634.52"/>
    <n v="3341037.41"/>
    <m/>
    <m/>
    <m/>
    <m/>
    <m/>
    <m/>
    <m/>
    <m/>
    <m/>
    <x v="1"/>
    <s v="COS"/>
  </r>
  <r>
    <n v="10211704"/>
    <n v="10211704"/>
    <s v="M"/>
    <s v="OSCAR"/>
    <s v="DE JESUS"/>
    <s v="CORTES"/>
    <s v="DE JESUS"/>
    <d v="1947-10-25T00:00:00"/>
    <s v="LPU081"/>
    <n v="17001"/>
    <s v="MANIZALES"/>
    <n v="17"/>
    <s v="CALDAS"/>
    <m/>
    <n v="3006079642"/>
    <n v="3006079696"/>
    <m/>
    <m/>
    <m/>
    <s v="03/10/2025"/>
    <n v="10"/>
    <n v="3"/>
    <n v="2024"/>
    <s v="VERSA [2] EXCLUSIVE AT 1600CC TC RI"/>
    <s v="HR16750979V"/>
    <s v="3N1CN8AE6ZL116572"/>
    <n v="6401244"/>
    <s v="NISSAN"/>
    <s v="NISSAN VERSA "/>
    <n v="1.7626525529265254E-2"/>
    <n v="80300000"/>
    <s v="ALLIANZ"/>
    <s v="AUTOMOVIL"/>
    <s v="PARTICULAR"/>
    <s v="oscarcortes-cortes@hotmail.com"/>
    <n v="161902514"/>
    <n v="1415410"/>
    <n v="1169420.5"/>
    <m/>
    <m/>
    <m/>
    <s v=""/>
    <s v=""/>
    <s v=""/>
    <m/>
    <m/>
    <m/>
    <s v=""/>
    <s v=""/>
    <s v=""/>
    <m/>
    <m/>
    <m/>
    <m/>
    <m/>
    <m/>
    <m/>
    <m/>
    <m/>
    <x v="1"/>
    <s v="COS"/>
  </r>
  <r>
    <n v="24617408"/>
    <n v="24617408"/>
    <s v="F"/>
    <s v="SOLEDAD"/>
    <n v="0"/>
    <s v="MESA"/>
    <s v="ESTRADA"/>
    <d v="1948-01-23T00:00:00"/>
    <s v="DKT538"/>
    <n v="17001"/>
    <s v="MANIZALES"/>
    <n v="17"/>
    <s v="CALDAS"/>
    <m/>
    <n v="3104396834"/>
    <n v="0"/>
    <m/>
    <m/>
    <m/>
    <s v="31/10/2025"/>
    <n v="10"/>
    <n v="31"/>
    <n v="2013"/>
    <s v="SANDERO [FL] GT LINE MT 1600CC 16V"/>
    <s v="A690Q151493"/>
    <s v="9FBBSR2LHDM004045"/>
    <n v="8001157"/>
    <s v="RENAULT"/>
    <s v="RENAULT SANDERO "/>
    <n v="3.9919536423841058E-2"/>
    <n v="30200000"/>
    <s v="HDI SEGUROS"/>
    <s v="AUTOMOVIL"/>
    <s v="PARTICULAR"/>
    <s v="soledameza@gmail.com"/>
    <n v="161907832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512384"/>
    <n v="32512384"/>
    <s v="F"/>
    <s v="RUTH"/>
    <n v="0"/>
    <s v="DUQUE"/>
    <s v="VASQUEZ"/>
    <d v="1953-03-27T00:00:00"/>
    <s v="HEY569"/>
    <n v="5001"/>
    <s v="MEDELLIN"/>
    <n v="5"/>
    <s v="ANTIOQUIA"/>
    <m/>
    <n v="3007748520"/>
    <n v="0"/>
    <m/>
    <m/>
    <m/>
    <s v="08/10/2025"/>
    <n v="10"/>
    <n v="8"/>
    <n v="2014"/>
    <s v="SANDERO [FL] AUTHENTIQUE MT 1600CC 8V AA"/>
    <s v="F710Q136275"/>
    <s v="9FBBSRADDEM041755"/>
    <n v="8001151"/>
    <s v="RENAULT"/>
    <s v="RENAULT SANDERO "/>
    <n v="4.1261717171717172E-2"/>
    <n v="29700000"/>
    <s v="SURAMERICANA"/>
    <s v="AUTOMOVIL"/>
    <s v="PARTICULAR"/>
    <s v="rutyduque@gmail.com"/>
    <n v="161805140"/>
    <n v="1225473"/>
    <n v="1009809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71422"/>
    <n v="19471422"/>
    <s v="M"/>
    <s v="CIRO"/>
    <s v="ALBERTO"/>
    <s v="ORTIZ"/>
    <s v="RODRIGUEZ"/>
    <d v="1962-04-21T00:00:00"/>
    <s v="JDW229"/>
    <n v="0"/>
    <s v="BOGOTA"/>
    <n v="25"/>
    <s v="BOGOTA"/>
    <m/>
    <n v="3124798850"/>
    <n v="0"/>
    <m/>
    <m/>
    <m/>
    <s v="11/10/2025"/>
    <n v="10"/>
    <n v="11"/>
    <n v="2017"/>
    <s v="3 [3] TOURING TP 2000CC 6AB"/>
    <s v="PE40501066"/>
    <s v="3MZBM4278HM125409"/>
    <n v="5601142"/>
    <s v="MAZDA"/>
    <s v="MAZDA 3 "/>
    <n v="3.7989153153153155E-2"/>
    <n v="55500000"/>
    <s v="MAPFRE"/>
    <s v="AUTOMOVIL"/>
    <s v="PARTICULAR"/>
    <s v="ICAOR2008@HOTMAIL.COM"/>
    <n v="161814728"/>
    <n v="2108398"/>
    <n v="1751763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6930086"/>
    <n v="1036930086"/>
    <s v="M"/>
    <s v="EDWIN"/>
    <s v="OLINCER"/>
    <s v="MARIN"/>
    <s v="GARCIA"/>
    <d v="1988-03-19T00:00:00"/>
    <s v="HYQ981"/>
    <n v="5615"/>
    <s v="RIONEGRO"/>
    <n v="5"/>
    <s v="ANTIOQUIA"/>
    <m/>
    <n v="3146050927"/>
    <n v="0"/>
    <m/>
    <m/>
    <m/>
    <s v="03/10/2025"/>
    <n v="10"/>
    <n v="3"/>
    <n v="2016"/>
    <s v="SPORTAGE [3] [F REVOLUTION TP 2000CC 1AB A"/>
    <s v="G4NAFH103136"/>
    <s v="KNAPB81ABG7782649"/>
    <n v="4606091"/>
    <s v="KIA"/>
    <s v="KIA SPORTAGE "/>
    <n v="3.2264069264069266E-2"/>
    <n v="69300000"/>
    <s v="SBS"/>
    <s v="CAMIONETAPASAJ"/>
    <s v="PARTICULAR"/>
    <s v="fallosasijuridicos@gmail.com"/>
    <n v="161896491"/>
    <n v="2235900"/>
    <n v="1858907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92528443"/>
    <n v="92528443"/>
    <s v="M"/>
    <s v="ERICH"/>
    <s v="CARLOS"/>
    <s v="MEDINA"/>
    <s v="MONTERROZA"/>
    <d v="1977-02-15T00:00:00"/>
    <s v="NYL133"/>
    <n v="0"/>
    <s v="BARRANQUILLA"/>
    <n v="8"/>
    <s v="ATLANTICO"/>
    <m/>
    <n v="3002222301"/>
    <n v="0"/>
    <m/>
    <m/>
    <m/>
    <s v="31/10/2025"/>
    <n v="10"/>
    <n v="31"/>
    <n v="2025"/>
    <s v="ARKANA ESPRIT ALPINE AT 1300CC T 4X2"/>
    <s v="H5HE490N363337"/>
    <s v="VF1RJL003SC509490"/>
    <n v="8006096"/>
    <s v="RENAULT"/>
    <s v="RENAULT ARKANA "/>
    <n v="2.1317817745803356E-2"/>
    <n v="125100000"/>
    <s v="SBS"/>
    <s v="CAMIONETAPASAJ"/>
    <s v="PARTICULAR"/>
    <s v="erich_medina@hotmail.com"/>
    <n v="161807313"/>
    <n v="2666859"/>
    <n v="2221057.93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99885"/>
    <n v="35499885"/>
    <s v="F"/>
    <s v="NANCY"/>
    <n v="0"/>
    <s v="MURILLO"/>
    <s v="AGUILLON"/>
    <d v="1962-08-14T00:00:00"/>
    <s v="NCN667"/>
    <n v="0"/>
    <s v="BOGOTA"/>
    <n v="25"/>
    <s v="BOGOTA"/>
    <m/>
    <n v="3104814299"/>
    <n v="0"/>
    <m/>
    <m/>
    <m/>
    <s v="08/10/2025"/>
    <n v="10"/>
    <n v="8"/>
    <n v="2013"/>
    <s v="TIIDA HB PREMIUM AT 1800CC 2 AB"/>
    <s v="MR18955936H"/>
    <s v="3N1BC1CD1ZK139843"/>
    <n v="6401146"/>
    <s v="NISSAN"/>
    <s v="NISSAN TIIDA "/>
    <n v="3.8224371069182389E-2"/>
    <n v="31800000"/>
    <s v="BOLIVAR"/>
    <s v="AUTOMOVIL"/>
    <s v="PARTICULAR"/>
    <s v="johannaaruiz@hotmail.com"/>
    <n v="161816449"/>
    <n v="1215535"/>
    <n v="1001458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577332"/>
    <n v="71577332"/>
    <s v="M"/>
    <s v="BENICIO"/>
    <s v="EDUARDO"/>
    <s v="RAMIREZ"/>
    <s v="MORALES"/>
    <d v="1959-06-19T00:00:00"/>
    <s v="KTY249"/>
    <n v="5001"/>
    <s v="MEDELLIN"/>
    <n v="5"/>
    <s v="ANTIOQUIA"/>
    <m/>
    <n v="3108401106"/>
    <n v="0"/>
    <m/>
    <m/>
    <m/>
    <s v="19/10/2025"/>
    <n v="10"/>
    <n v="19"/>
    <n v="2022"/>
    <s v="STEPWAY [2] [FL INTENS MT 1600CC 16V A"/>
    <s v="J759Q069498"/>
    <s v="9FB5SR0EGNM963797"/>
    <n v="8001210"/>
    <s v="RENAULT"/>
    <s v="RENAULT STEPWAY "/>
    <n v="2.1690448000000001E-2"/>
    <n v="62500000"/>
    <s v="ALLIANZ"/>
    <s v="AUTOMOVIL"/>
    <s v="PARTICULAR"/>
    <s v="eduaramo@hotmail.com"/>
    <n v="161919595"/>
    <n v="1355653"/>
    <n v="1119204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4682546"/>
    <n v="1094682546"/>
    <s v="F"/>
    <s v="MAIRA"/>
    <s v="YELAISA"/>
    <s v="VERA"/>
    <s v="GALVIS"/>
    <d v="1989-05-15T00:00:00"/>
    <s v="FSQ189"/>
    <n v="68001"/>
    <s v="BUCARAMANGA"/>
    <n v="68"/>
    <s v="SANTANDER"/>
    <m/>
    <n v="3203758354"/>
    <n v="3118929972"/>
    <m/>
    <m/>
    <m/>
    <s v="19/10/2025"/>
    <n v="10"/>
    <n v="19"/>
    <n v="2020"/>
    <s v="2 [2] Touring MT 1500CC 6AB"/>
    <s v="P540539541"/>
    <s v="3MDDJ2HA6LM217851"/>
    <n v="5601156"/>
    <s v="MAZDA"/>
    <s v="MAZDA 2 "/>
    <n v="2.8374273648648647E-2"/>
    <n v="59200000"/>
    <s v="PREVISORA"/>
    <s v="AUTOMOVIL"/>
    <s v="PARTICULAR"/>
    <s v="mairita_vera27@hotmail.com"/>
    <n v="161843525"/>
    <n v="1679757"/>
    <n v="1391560.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1605"/>
    <n v="7171605"/>
    <s v="M"/>
    <s v="LUIS"/>
    <s v="GABRIEL"/>
    <s v="FONSECA"/>
    <s v="MACIAS"/>
    <d v="1975-01-18T00:00:00"/>
    <s v="NGQ791"/>
    <n v="15001"/>
    <s v="TUNJA"/>
    <n v="15"/>
    <s v="BOYACA"/>
    <m/>
    <n v="3002901670"/>
    <n v="0"/>
    <m/>
    <m/>
    <m/>
    <s v="02/10/2025"/>
    <n v="10"/>
    <n v="2"/>
    <n v="2024"/>
    <s v="SONET ZENITH TP 1500CC 6AB ABS TC"/>
    <s v="G4FLPV564961"/>
    <s v="MZBFC814ERN317034"/>
    <n v="4606150"/>
    <s v="KIA"/>
    <s v="KIA SONET "/>
    <n v="1.907960813253012E-2"/>
    <n v="99600000"/>
    <s v="MAPFRE"/>
    <s v="CAMIONETA PASAJEROS"/>
    <s v="PARTICULAR"/>
    <s v="lugafoma99@hotmail.com"/>
    <n v="29942407"/>
    <n v="1900328.97"/>
    <n v="1576915.1"/>
    <m/>
    <m/>
    <m/>
    <s v=""/>
    <s v=""/>
    <s v=""/>
    <m/>
    <m/>
    <m/>
    <n v="30054153"/>
    <n v="3256386.4"/>
    <n v="2716459.16"/>
    <m/>
    <m/>
    <m/>
    <m/>
    <m/>
    <m/>
    <m/>
    <m/>
    <m/>
    <x v="1"/>
    <s v="COS"/>
  </r>
  <r>
    <n v="79583010"/>
    <n v="79583010"/>
    <s v="M"/>
    <s v="CESAR"/>
    <s v="AUGUSTO"/>
    <s v="GORDILLO"/>
    <s v="MORALES"/>
    <d v="1971-09-08T00:00:00"/>
    <s v="NLT518"/>
    <n v="0"/>
    <s v="BOGOTA"/>
    <n v="25"/>
    <s v="BOGOTA"/>
    <m/>
    <n v="3102418680"/>
    <n v="0"/>
    <m/>
    <m/>
    <m/>
    <s v="18/10/2025"/>
    <n v="10"/>
    <n v="18"/>
    <n v="2024"/>
    <s v="FORTUNER [2] [FL] 2.7L SRV TP 2700CC 7AB 4X2 TC"/>
    <s v="2GD1575158"/>
    <s v="8AJAB3GS0R2934232"/>
    <n v="9006175"/>
    <s v="TOYOTA"/>
    <s v="TOYOTA FORTUNER "/>
    <n v="1.7366129528089885E-2"/>
    <n v="222500000"/>
    <s v="MAPFRE"/>
    <s v="CAMIONETA PASAJEROS"/>
    <s v="PARTICULAR"/>
    <n v="0"/>
    <n v="29929929"/>
    <n v="3863963.82"/>
    <n v="3227028.42"/>
    <m/>
    <m/>
    <m/>
    <s v=""/>
    <s v=""/>
    <s v=""/>
    <m/>
    <m/>
    <m/>
    <n v="30046292"/>
    <n v="4675169.0199999996"/>
    <n v="3908713.46"/>
    <m/>
    <m/>
    <m/>
    <m/>
    <m/>
    <m/>
    <m/>
    <m/>
    <m/>
    <x v="3"/>
    <s v="COS"/>
  </r>
  <r>
    <n v="19116876"/>
    <n v="19116876"/>
    <s v="M"/>
    <s v="JOSE"/>
    <s v="JAMIR"/>
    <s v="MORA"/>
    <s v="MORALES"/>
    <d v="1950-10-11T00:00:00"/>
    <s v="RZZ948"/>
    <n v="0"/>
    <s v="IBAGUE"/>
    <n v="73"/>
    <s v="TOLIMA"/>
    <m/>
    <n v="3005605900"/>
    <n v="0"/>
    <m/>
    <m/>
    <m/>
    <s v="05/10/2025"/>
    <n v="10"/>
    <n v="5"/>
    <n v="2011"/>
    <s v="KOLEOS [1] EXPRESSION MT 2500CC 4X2"/>
    <s v="2TRB702P049855"/>
    <s v="VF1VY0CA6BC333138"/>
    <n v="8006030"/>
    <s v="RENAULT"/>
    <s v="RENAULT KOLEOS "/>
    <n v="3.3241928374655651E-2"/>
    <n v="36300000"/>
    <s v="MAPFRE"/>
    <s v="CAMIONETAPASAJ"/>
    <s v="PARTICULAR"/>
    <s v="cimijm50@gmail.com"/>
    <n v="161837365"/>
    <n v="1206682"/>
    <n v="994018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93001"/>
    <n v="31993001"/>
    <s v="F"/>
    <s v="AUDREY"/>
    <n v="0"/>
    <s v="MARIN"/>
    <s v="VARON"/>
    <d v="1969-04-07T00:00:00"/>
    <s v="LYW235"/>
    <n v="76001"/>
    <s v="CALI"/>
    <n v="76"/>
    <s v="VALLE DEL CAUCA"/>
    <m/>
    <n v="3164077784"/>
    <n v="0"/>
    <m/>
    <m/>
    <m/>
    <s v="12/10/2025"/>
    <n v="10"/>
    <n v="12"/>
    <n v="2023"/>
    <s v="FORTUNER [2] [FL] 2.8L SRX TP 2800CC TD 7AB 4X4"/>
    <s v="1GD5435753"/>
    <s v="8AJBA3FS0P0346350"/>
    <n v="9008243"/>
    <s v="TOYOTA"/>
    <s v="TOYOTA FORTUNER "/>
    <n v="2.5061332342143906E-2"/>
    <n v="272400000"/>
    <s v="ALLIANZ"/>
    <s v="CAMPERO"/>
    <s v="PARTICULAR"/>
    <s v="betancourt9596@gmail.com"/>
    <n v="29976593"/>
    <n v="6826706.9299999997"/>
    <n v="5716728.5099999998"/>
    <m/>
    <m/>
    <m/>
    <s v=""/>
    <s v=""/>
    <s v=""/>
    <m/>
    <m/>
    <m/>
    <n v="30158610"/>
    <n v="14725982.890000001"/>
    <n v="12354775.539999999"/>
    <m/>
    <m/>
    <m/>
    <m/>
    <m/>
    <m/>
    <m/>
    <m/>
    <m/>
    <x v="0"/>
    <s v="COS"/>
  </r>
  <r>
    <n v="79504224"/>
    <n v="79504224"/>
    <s v="M"/>
    <s v="VICTOR"/>
    <s v="BERCELI"/>
    <s v="FUQUEN"/>
    <s v="BENAVIDES"/>
    <d v="1971-01-02T00:00:00"/>
    <s v="ZZW399"/>
    <n v="0"/>
    <s v="BOGOTA"/>
    <n v="25"/>
    <s v="BOGOTA"/>
    <m/>
    <n v="3175385247"/>
    <n v="0"/>
    <m/>
    <m/>
    <m/>
    <s v="28/10/2025"/>
    <n v="10"/>
    <n v="28"/>
    <n v="2015"/>
    <s v="SAIL LS MT 1400CC 4P AA AB"/>
    <s v="LCU141290648"/>
    <s v="9GASA58M7FB017007"/>
    <n v="1601254"/>
    <s v="CHEVROLET"/>
    <s v="CHEVROLET SAIL "/>
    <n v="4.4580684837545126E-2"/>
    <n v="27700000"/>
    <s v="ALLIANZ"/>
    <s v="AUTOMOVIL"/>
    <s v="PARTICULAR"/>
    <s v="maestrofuquen@gmail.com"/>
    <n v="29938555"/>
    <n v="1234884.97"/>
    <n v="1017718.46"/>
    <m/>
    <m/>
    <m/>
    <n v="30002250"/>
    <n v="1230815.17"/>
    <n v="1014298.46"/>
    <m/>
    <m/>
    <m/>
    <s v=""/>
    <s v=""/>
    <s v=""/>
    <m/>
    <m/>
    <m/>
    <m/>
    <m/>
    <m/>
    <m/>
    <m/>
    <m/>
    <x v="0"/>
    <s v="COS"/>
  </r>
  <r>
    <n v="37809491"/>
    <n v="37809491"/>
    <s v="F"/>
    <s v="BERNARDA"/>
    <n v="0"/>
    <s v="DURAN"/>
    <s v="NAVAS"/>
    <d v="1952-01-13T00:00:00"/>
    <s v="HDN945"/>
    <n v="68547"/>
    <s v="PIEDECUESTA"/>
    <n v="68"/>
    <s v="SANTANDER"/>
    <m/>
    <n v="3186313294"/>
    <n v="3153831094"/>
    <m/>
    <m/>
    <m/>
    <s v="17/10/2025"/>
    <n v="10"/>
    <n v="17"/>
    <n v="2014"/>
    <s v="Q3 2.0 TFSI QUATTR TP 2000CC T TC"/>
    <s v="CPS021472"/>
    <s v="WAUZZZ8U0ER022878"/>
    <n v="606017"/>
    <s v="AUDI"/>
    <s v="AUDI Q3 "/>
    <n v="2.0292045826513911E-2"/>
    <n v="61100000"/>
    <s v="BOLIVAR"/>
    <s v="CAMIONETAPASAJ"/>
    <s v="PARTICULAR"/>
    <s v="negritad0113@hotmail.com"/>
    <n v="161862280"/>
    <n v="1239844"/>
    <n v="1021885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4218485"/>
    <n v="14218485"/>
    <s v="M"/>
    <s v="MOISES"/>
    <n v="0"/>
    <s v="BENITEZ"/>
    <s v="CASTRO"/>
    <d v="1953-08-24T00:00:00"/>
    <s v="DRP446"/>
    <n v="0"/>
    <s v="BOGOTA"/>
    <n v="25"/>
    <s v="BOGOTA"/>
    <m/>
    <n v="3104851237"/>
    <n v="3143283880"/>
    <m/>
    <m/>
    <m/>
    <s v="19/10/2025"/>
    <n v="10"/>
    <n v="19"/>
    <n v="2017"/>
    <s v="CX5 [FL] TOURING TP 2000CC CR"/>
    <s v="PE10446570"/>
    <s v="JM8KE2W74H0412770"/>
    <n v="5606079"/>
    <s v="MAZDA"/>
    <s v="MAZDA CX5 "/>
    <n v="2.2455750636132317E-2"/>
    <n v="78600000"/>
    <s v="ALLIANZ"/>
    <s v="CAMIONETAPASAJ"/>
    <s v="PARTICULAR"/>
    <s v="Moisesbenitezcastro.53@gmail.com"/>
    <n v="161909893"/>
    <n v="1765022"/>
    <n v="1463211.5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1778081"/>
    <n v="41778081"/>
    <s v="F"/>
    <s v="ROSAURA"/>
    <n v="0"/>
    <s v="GOMEZ"/>
    <s v="RICAURTE"/>
    <d v="1959-09-11T00:00:00"/>
    <s v="NUZ946"/>
    <n v="0"/>
    <s v="BOGOTA"/>
    <n v="25"/>
    <s v="BOGOTA"/>
    <m/>
    <n v="3203449745"/>
    <n v="3143057044"/>
    <m/>
    <m/>
    <m/>
    <s v="08/10/2025"/>
    <n v="10"/>
    <n v="8"/>
    <n v="2025"/>
    <s v="OROCH [FL] INTENS OUTSIDER MT 1300CC T 4X4"/>
    <s v="H5HA460D055833"/>
    <s v="93Y9SR333SJ043550"/>
    <n v="8021011"/>
    <s v="RENAULT"/>
    <s v="RENAULT OROCH "/>
    <n v="2.8236157540826128E-2"/>
    <n v="104100000"/>
    <s v="HDI-LIBERTY"/>
    <s v="PICKUPDOBLECAB"/>
    <s v="PARTICULAR"/>
    <s v="rosaura1159@outlook.com"/>
    <n v="161909598"/>
    <n v="2939384"/>
    <n v="2450070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92851"/>
    <n v="71792851"/>
    <s v="M"/>
    <s v="CARLOS"/>
    <s v="ALBERTO"/>
    <s v="CAMPILLO"/>
    <s v="MONA"/>
    <d v="1979-08-09T00:00:00"/>
    <s v="NGV301"/>
    <n v="5001"/>
    <s v="MEDELLIN"/>
    <n v="5"/>
    <s v="ANTIOQUIA"/>
    <m/>
    <n v="3003620121"/>
    <n v="0"/>
    <m/>
    <m/>
    <m/>
    <s v="30/10/2025"/>
    <n v="10"/>
    <n v="30"/>
    <n v="2024"/>
    <s v="SELTOS VIBRANT AT 2000CC 6AB R"/>
    <s v="G4NHPH328576"/>
    <s v="KNAER81AKR7535171"/>
    <n v="4606165"/>
    <s v="KIA"/>
    <s v="KIA SELTOS "/>
    <n v="3.432184092940125E-2"/>
    <n v="111900000"/>
    <s v="BOLIVAR"/>
    <s v="CAMIONETAPASAJ"/>
    <s v="PARTICULAR"/>
    <s v="PILLOMONA@GMAIL.COM"/>
    <n v="161913222"/>
    <n v="3840614"/>
    <n v="3207406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447214"/>
    <n v="16447214"/>
    <s v="M"/>
    <s v="ENRIQUE"/>
    <n v="0"/>
    <s v="MARTINEZ"/>
    <s v="PIZARRO"/>
    <d v="1957-10-06T00:00:00"/>
    <s v="IDW493"/>
    <n v="0"/>
    <s v="CARTAGENA"/>
    <n v="13"/>
    <s v="BOLIVAR"/>
    <m/>
    <n v="3104219030"/>
    <n v="3103635238"/>
    <m/>
    <m/>
    <m/>
    <s v="26/10/2025"/>
    <n v="10"/>
    <n v="26"/>
    <n v="2015"/>
    <s v="X TRAIL [T32] EXCLUSIVE TP 2500CC 6AB A"/>
    <s v="QR25106444L"/>
    <s v="JN1JBNT32Z0000428"/>
    <n v="6408114"/>
    <s v="NISSAN"/>
    <s v="NISSAN X "/>
    <n v="1.9673590425531916E-2"/>
    <n v="75200000"/>
    <s v="HDI-LIBERTY"/>
    <s v="CAMPERO"/>
    <s v="PARTICULAR"/>
    <s v="kikemartinez3@gmail.com"/>
    <n v="161804719"/>
    <n v="1479454"/>
    <n v="1223238.59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40867736"/>
    <n v="1140867736"/>
    <s v="F"/>
    <s v="DANIELA"/>
    <s v="CAROLINA"/>
    <s v="BULA"/>
    <s v="HERNANDEZ"/>
    <d v="1994-02-26T00:00:00"/>
    <s v="JPP148"/>
    <n v="8573"/>
    <s v="PUERTO COLOMBIA"/>
    <n v="8"/>
    <s v="ATLANTICO"/>
    <m/>
    <n v="3116451316"/>
    <n v="3012149108"/>
    <m/>
    <m/>
    <m/>
    <s v="19/10/2025"/>
    <n v="10"/>
    <n v="19"/>
    <n v="2022"/>
    <s v="KICKS [FL] EXCLUSIVE TP 1600CC R17 T"/>
    <s v="HR16386495V"/>
    <s v="3N8CP5HE9ZL617083"/>
    <n v="6406143"/>
    <s v="NISSAN"/>
    <s v="NISSAN KICKS "/>
    <n v="2.7712407834101383E-2"/>
    <n v="86800000"/>
    <s v="HDI-LIBERTY"/>
    <s v="CAMIONETAPASAJ"/>
    <s v="PARTICULAR"/>
    <s v="daniela.2618@hotmail.com"/>
    <n v="161879265"/>
    <n v="2405437"/>
    <n v="2001375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7388390"/>
    <n v="1097388390"/>
    <s v="F"/>
    <s v="ALEJANDRA"/>
    <n v="0"/>
    <s v="CARVAJAL"/>
    <s v="GARCIA"/>
    <d v="1985-10-12T00:00:00"/>
    <s v="KNS726"/>
    <n v="63001"/>
    <s v="ARMENIA"/>
    <n v="63"/>
    <s v="QUINDIO"/>
    <m/>
    <n v="3226815408"/>
    <n v="0"/>
    <m/>
    <m/>
    <m/>
    <s v="02/10/2025"/>
    <n v="10"/>
    <n v="2"/>
    <n v="2023"/>
    <s v="ONIX [2] RS MT 1000CC 5P T 6AB A"/>
    <s v="L4F221764625"/>
    <s v="9BGED48K0PG152675"/>
    <n v="1601339"/>
    <s v="CHEVROLET"/>
    <s v="CHEVROLET ONIX "/>
    <n v="3.9722185945072701E-2"/>
    <n v="61900000"/>
    <s v="HDI-LIBERTY"/>
    <s v="AUTOMOVIL"/>
    <s v="PARTICULAR"/>
    <n v="0"/>
    <n v="29944697"/>
    <n v="2458803.31"/>
    <n v="2046221.27"/>
    <m/>
    <m/>
    <m/>
    <n v="30005308"/>
    <n v="2719044.77"/>
    <n v="2264911.5699999998"/>
    <m/>
    <m/>
    <m/>
    <s v=""/>
    <s v=""/>
    <s v=""/>
    <m/>
    <m/>
    <m/>
    <m/>
    <m/>
    <m/>
    <m/>
    <m/>
    <m/>
    <x v="0"/>
    <s v="COS"/>
  </r>
  <r>
    <n v="91491818"/>
    <n v="91491818"/>
    <s v="M"/>
    <s v="GABRIEL"/>
    <n v="0"/>
    <s v="BERDUGO"/>
    <s v="HERRERA"/>
    <d v="1976-11-11T00:00:00"/>
    <s v="KPV484"/>
    <n v="5001"/>
    <s v="MEDELLIN"/>
    <n v="5"/>
    <s v="ANTIOQUIA"/>
    <m/>
    <n v="3177228119"/>
    <n v="3103052256"/>
    <m/>
    <m/>
    <m/>
    <s v="05/10/2025"/>
    <n v="10"/>
    <n v="5"/>
    <n v="2022"/>
    <s v="STEPWAY [2] [FL] INTENS MT 1600CC 16V AA 4AB"/>
    <s v="J759Q066475"/>
    <s v="9FB5SR0EGNM962850"/>
    <n v="8001210"/>
    <s v="RENAULT"/>
    <s v="RENAULT STEPWAY "/>
    <n v="3.779859344E-2"/>
    <n v="62500000"/>
    <s v="MAPFRE"/>
    <s v="AUTOMOVIL"/>
    <s v="PARTICULAR"/>
    <s v="gabriel.berdugo@hotmail.com"/>
    <n v="29938013"/>
    <n v="2362412.09"/>
    <n v="1965220.24"/>
    <m/>
    <m/>
    <m/>
    <n v="30001859"/>
    <n v="2616370.35"/>
    <n v="2178630.5499999998"/>
    <m/>
    <m/>
    <m/>
    <s v=""/>
    <s v=""/>
    <s v=""/>
    <m/>
    <m/>
    <m/>
    <m/>
    <m/>
    <m/>
    <m/>
    <m/>
    <m/>
    <x v="0"/>
    <s v="COS"/>
  </r>
  <r>
    <n v="1098652408"/>
    <n v="1098652408"/>
    <s v="F"/>
    <s v="MAYERLY"/>
    <s v="ANDREA"/>
    <s v="RIOS"/>
    <s v="URIBE"/>
    <d v="1988-05-04T00:00:00"/>
    <s v="DUX437"/>
    <n v="68001"/>
    <s v="BUCARAMANGA"/>
    <n v="68"/>
    <s v="SANTANDER"/>
    <m/>
    <n v="3013368377"/>
    <n v="3013368373"/>
    <m/>
    <m/>
    <m/>
    <s v="18/10/2025"/>
    <n v="10"/>
    <n v="18"/>
    <n v="2018"/>
    <s v="3 [3] GRAND TOURING L TP 2000CC CT TC"/>
    <s v="PE40571565"/>
    <s v="3MZBN4278JM206824"/>
    <n v="5601159"/>
    <s v="MAZDA"/>
    <s v="MAZDA 3 "/>
    <n v="3.4772976022566994E-2"/>
    <n v="70900000"/>
    <s v="MAPFRE"/>
    <s v="AUTOMOVIL"/>
    <s v="PARTICULAR"/>
    <s v="mayermoonly@hotmail.com"/>
    <n v="161828551"/>
    <n v="2465404"/>
    <n v="2051767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64416"/>
    <n v="79564416"/>
    <s v="M"/>
    <s v="EDGAR"/>
    <s v="ALFONSO"/>
    <s v="LOPEZ"/>
    <s v="PINTO"/>
    <d v="1971-02-09T00:00:00"/>
    <s v="HTR692"/>
    <n v="0"/>
    <s v="BOGOTA"/>
    <n v="25"/>
    <s v="BOGOTA"/>
    <m/>
    <n v="3126617908"/>
    <n v="3133379368"/>
    <m/>
    <m/>
    <m/>
    <s v="07/10/2025"/>
    <n v="10"/>
    <n v="7"/>
    <n v="2014"/>
    <s v="JETTA [5] EUROPA MT 2000CC"/>
    <s v="CBP555947"/>
    <s v="3VWBV49M3EM028030"/>
    <n v="9201125"/>
    <s v="VOLKSWAGEN"/>
    <s v="VOLKSWAGEN JETTA "/>
    <n v="3.3295983606557375E-2"/>
    <n v="36600000"/>
    <s v="MAPFRE"/>
    <s v="AUTOMOVIL"/>
    <s v="PARTICULAR"/>
    <s v="elopinto.1971@gmail.com"/>
    <n v="161813581"/>
    <n v="1218633"/>
    <n v="1004061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3627966"/>
    <n v="1013627966"/>
    <s v="M"/>
    <s v="DAVID"/>
    <s v="LEONARDO"/>
    <s v="GARCIA"/>
    <s v="CAICEDO"/>
    <d v="1991-11-23T00:00:00"/>
    <s v="NTX449"/>
    <n v="5001"/>
    <s v="MEDELLIN"/>
    <n v="5"/>
    <s v="ANTIOQUIA"/>
    <m/>
    <n v="3103338524"/>
    <n v="3145796837"/>
    <m/>
    <m/>
    <m/>
    <s v="25/10/2025"/>
    <n v="10"/>
    <n v="25"/>
    <n v="2024"/>
    <s v="FORTUNER [2] [F 2.4L SRV TP 2400CC TD 7A"/>
    <s v="2GD1583914"/>
    <s v="8AJAB3GS7R2934258"/>
    <n v="9006183"/>
    <s v="TOYOTA"/>
    <s v="TOYOTA FORTUNER "/>
    <n v="2.1386154151767978E-2"/>
    <n v="251700000"/>
    <s v="MAPFRE"/>
    <s v="CAMIONETAPASAJ"/>
    <s v="PARTICULAR"/>
    <s v="juliandavidgc1991@gmail.com"/>
    <n v="161811681"/>
    <n v="5382895"/>
    <n v="4503441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0537"/>
    <n v="3210537"/>
    <s v="M"/>
    <s v="OMAR"/>
    <s v="GIOVANNY"/>
    <s v="CORTES"/>
    <s v="CASTELBLANCO"/>
    <d v="1974-05-01T00:00:00"/>
    <s v="GSZ910"/>
    <n v="0"/>
    <s v="TOCANCIPA"/>
    <n v="25"/>
    <s v="CUNDINAMARCA"/>
    <m/>
    <n v="3172719392"/>
    <n v="3102427243"/>
    <m/>
    <m/>
    <m/>
    <s v="10/10/2025"/>
    <n v="10"/>
    <n v="10"/>
    <n v="2020"/>
    <s v="DUSTER OROCH INTENS MT 2000CC 4X4 2AB"/>
    <s v="F4RE410C220315"/>
    <s v="93Y9SR5B3LJ072686"/>
    <n v="8021006"/>
    <s v="RENAULT"/>
    <s v="RENAULT DUSTER "/>
    <n v="2.5365823922734027E-2"/>
    <n v="67300000"/>
    <s v="EQUIDAD"/>
    <s v="PICKUP DOBLE CABINA"/>
    <s v="PARTICULAR"/>
    <s v="omargiovannycortes@hotmail.com"/>
    <n v="29958851"/>
    <n v="1707119.95"/>
    <n v="1414554.58"/>
    <m/>
    <m/>
    <m/>
    <n v="29986351"/>
    <n v="1685074.08"/>
    <n v="1396028.64"/>
    <m/>
    <m/>
    <m/>
    <s v=""/>
    <s v=""/>
    <s v=""/>
    <m/>
    <m/>
    <m/>
    <m/>
    <m/>
    <m/>
    <m/>
    <m/>
    <m/>
    <x v="1"/>
    <s v="COS"/>
  </r>
  <r>
    <n v="67013112"/>
    <n v="67013112"/>
    <s v="F"/>
    <s v="SANDRA"/>
    <s v="PATRICIA"/>
    <s v="VALENCIA"/>
    <s v="GONZALEZ"/>
    <d v="1978-07-06T00:00:00"/>
    <s v="LSQ523"/>
    <n v="76001"/>
    <s v="CALI"/>
    <n v="76"/>
    <s v="VALLE DEL CAUCA"/>
    <m/>
    <n v="3113004259"/>
    <n v="0"/>
    <m/>
    <m/>
    <m/>
    <s v="27/10/2025"/>
    <n v="10"/>
    <n v="27"/>
    <n v="2023"/>
    <s v="X TRAIL [T32] [FL] EXCLUSIVE CONNECT TP 2500CC 4X4 6AB CT"/>
    <s v="QR25764132M"/>
    <s v="JN1JBNT32Z0102090"/>
    <n v="6406144"/>
    <s v="NISSAN"/>
    <s v="NISSAN X "/>
    <n v="2.3957119563636362E-2"/>
    <n v="137500000"/>
    <s v="ALLIANZ"/>
    <s v="CAMIONETA PASAJEROS"/>
    <s v="PARTICULAR"/>
    <s v="sandypato23@gmail.com"/>
    <n v="29924913"/>
    <n v="3294103.94"/>
    <n v="2748154.57"/>
    <m/>
    <m/>
    <m/>
    <s v=""/>
    <s v=""/>
    <s v=""/>
    <m/>
    <m/>
    <m/>
    <n v="30036083"/>
    <n v="6003223.0099999998"/>
    <n v="5024725.22"/>
    <m/>
    <m/>
    <m/>
    <m/>
    <m/>
    <m/>
    <m/>
    <m/>
    <m/>
    <x v="0"/>
    <s v="COS"/>
  </r>
  <r>
    <n v="50847318"/>
    <n v="50847318"/>
    <s v="F"/>
    <s v="MARIA"/>
    <s v="PAULINA"/>
    <s v="MARQUEZ"/>
    <s v="NERIO"/>
    <d v="1964-08-29T00:00:00"/>
    <s v="KOM504"/>
    <n v="0"/>
    <s v="MONTERIA"/>
    <n v="0"/>
    <s v="CÃ“RDOBA"/>
    <m/>
    <n v="3145597826"/>
    <n v="0"/>
    <m/>
    <m/>
    <m/>
    <s v="26/10/2025"/>
    <n v="10"/>
    <n v="26"/>
    <n v="2022"/>
    <s v="COROLLA [12] [F XE-I HYBRID TP 1800CC 7AB A"/>
    <s v="2ZR2K96227"/>
    <s v="9BRBZ3BEXN4022170"/>
    <n v="9001145"/>
    <s v="TOYOTA"/>
    <s v="TOYOTA COROLLA "/>
    <n v="3.5126880819366851E-2"/>
    <n v="107400000"/>
    <s v="MAPFRE"/>
    <s v="AUTOMOVIL"/>
    <s v="PARTICULAR"/>
    <s v="mpaulina.marquez@hotmail.com"/>
    <n v="161814586"/>
    <n v="3772627"/>
    <n v="3150274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56914"/>
    <n v="41656914"/>
    <s v="F"/>
    <s v="MARTA"/>
    <s v="LUCIA"/>
    <s v="GOMEZ"/>
    <s v="DE LOZANO"/>
    <d v="1955-01-14T00:00:00"/>
    <s v="FOL370"/>
    <n v="0"/>
    <s v="BOGOTA"/>
    <n v="25"/>
    <s v="BOGOTA"/>
    <m/>
    <n v="3102373525"/>
    <n v="0"/>
    <m/>
    <m/>
    <m/>
    <s v="14/10/2025"/>
    <n v="10"/>
    <n v="14"/>
    <n v="2018"/>
    <s v="ESCAPE [3] [FL] SE TP 2000CC 4X2"/>
    <s v="J1C92842"/>
    <s v="WF0CP6A98J1C92842"/>
    <n v="3006137"/>
    <s v="FORD"/>
    <s v="FORD ESCAPE "/>
    <n v="1.6218411214953272E-2"/>
    <n v="74900000"/>
    <s v="HDI-LIBERTY"/>
    <s v="CAMIONETAPASAJ"/>
    <s v="PARTICULAR"/>
    <n v="0"/>
    <n v="161916984"/>
    <n v="1214759"/>
    <n v="1000806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8505683"/>
    <n v="18505683"/>
    <s v="M"/>
    <s v="NIRAY"/>
    <n v="0"/>
    <s v="JAIMES"/>
    <s v="BUITRAGO"/>
    <d v="1966-09-02T00:00:00"/>
    <s v="JRW934"/>
    <n v="66001"/>
    <s v="PEREIRA"/>
    <n v="66"/>
    <s v="RISARALDA"/>
    <m/>
    <n v="3157703057"/>
    <n v="3186954579"/>
    <m/>
    <m/>
    <m/>
    <s v="12/10/2025"/>
    <n v="10"/>
    <n v="12"/>
    <n v="2021"/>
    <s v="NIVUS HIGHLINE TP 1000CC T 6AB"/>
    <s v="DHS320862"/>
    <s v="9BWCH6CH6MP053542"/>
    <n v="9206083"/>
    <s v="VOLKSWAGEN"/>
    <s v="VOLKSWAGEN NIVUS "/>
    <n v="3.3987735099337751E-2"/>
    <n v="75500000"/>
    <s v="SURAMERICANA"/>
    <s v="CAMIONETAPASAJ"/>
    <s v="PARTICULAR"/>
    <s v="nirayjaimes@gmail.com"/>
    <n v="161854968"/>
    <n v="2566074"/>
    <n v="2136364.93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41974"/>
    <n v="6341974"/>
    <s v="M"/>
    <s v="JULIO"/>
    <s v="CESR"/>
    <s v="BARONA"/>
    <s v="LOPEZ"/>
    <d v="1968-04-06T00:00:00"/>
    <s v="EOU611"/>
    <n v="5001"/>
    <s v="MEDELLIN"/>
    <n v="5"/>
    <s v="ANTIOQUIA"/>
    <m/>
    <n v="3006194850"/>
    <n v="0"/>
    <m/>
    <m/>
    <m/>
    <s v="28/10/2026"/>
    <n v="10"/>
    <n v="28"/>
    <n v="2019"/>
    <s v="LOGAN [2] PRIVILEGE / INTENS TP 1600CC AA 16V 2AB"/>
    <s v="2845Q016916"/>
    <s v="9FB4SRC9BKM434329"/>
    <n v="8001183"/>
    <s v="RENAULT"/>
    <s v="RENAULT LOGAN "/>
    <n v="3.3720394933920705E-2"/>
    <n v="45400000"/>
    <s v="MAPFRE"/>
    <s v="AUTOMOVIL"/>
    <s v="PARTICULAR"/>
    <s v="jucebalo1968@gmail.com"/>
    <n v="29957689"/>
    <n v="1530905.93"/>
    <n v="1266475.57"/>
    <m/>
    <m/>
    <m/>
    <n v="29985135"/>
    <n v="2185084.52"/>
    <n v="1816205.48"/>
    <m/>
    <m/>
    <m/>
    <s v=""/>
    <s v=""/>
    <s v=""/>
    <m/>
    <m/>
    <m/>
    <m/>
    <m/>
    <m/>
    <m/>
    <m/>
    <m/>
    <x v="0"/>
    <s v="COS"/>
  </r>
  <r>
    <n v="52782636"/>
    <n v="52782636"/>
    <s v="F"/>
    <s v="DIANA"/>
    <s v="MARCELA"/>
    <s v="ROMERO"/>
    <s v="OLARTE"/>
    <d v="1981-09-09T00:00:00"/>
    <s v="LUR413"/>
    <n v="0"/>
    <s v="IBAGUE"/>
    <n v="73"/>
    <s v="TOLIMA"/>
    <m/>
    <n v="3184612505"/>
    <n v="0"/>
    <m/>
    <m/>
    <m/>
    <s v="02/10/2025"/>
    <n v="10"/>
    <n v="2"/>
    <n v="2024"/>
    <s v="JOY HATCHBACK LT MT 1400CC 2AB R"/>
    <s v="MUY005466"/>
    <s v="9GAKD48T0RB006136"/>
    <n v="1601356"/>
    <s v="CHEVROLET"/>
    <s v="CHEVROLET JOY "/>
    <n v="4.9462894736842108E-2"/>
    <n v="53200000"/>
    <s v="HDI SEGUROS"/>
    <s v="AUTOMOVIL"/>
    <s v="PARTICULAR"/>
    <s v="romerodiana873@gmail.com"/>
    <n v="161859447"/>
    <n v="2631426"/>
    <n v="2191282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85131"/>
    <n v="10085131"/>
    <s v="M"/>
    <s v="HERNAN"/>
    <n v="0"/>
    <s v="CHAVARRIAGA"/>
    <s v="WILKIN"/>
    <d v="1955-04-11T00:00:00"/>
    <s v="EPZ196"/>
    <n v="66001"/>
    <s v="PEREIRA"/>
    <n v="66"/>
    <s v="RISARALDA"/>
    <m/>
    <n v="3155490585"/>
    <n v="0"/>
    <m/>
    <m/>
    <m/>
    <s v="30/10/2025"/>
    <n v="10"/>
    <n v="30"/>
    <n v="2018"/>
    <s v="X3 [G01] xDrive20d TP 2000CC TD"/>
    <n v="70155141"/>
    <s v="WBATX3101JLB59652"/>
    <n v="808058"/>
    <s v="BMW"/>
    <s v="BMW X3 "/>
    <n v="2.0745623533891852E-2"/>
    <n v="131300000"/>
    <s v="SURAMERICANA"/>
    <s v="CAMPERO"/>
    <s v="PARTICULAR"/>
    <s v="hernanchav@hotmail.com"/>
    <n v="29958397"/>
    <n v="2723900.37"/>
    <n v="2268991.91"/>
    <m/>
    <m/>
    <m/>
    <s v=""/>
    <s v=""/>
    <s v=""/>
    <m/>
    <m/>
    <m/>
    <n v="30043227"/>
    <n v="3007530.8"/>
    <n v="2507336.81"/>
    <m/>
    <m/>
    <m/>
    <m/>
    <m/>
    <m/>
    <m/>
    <m/>
    <m/>
    <x v="0"/>
    <s v="COS"/>
  </r>
  <r>
    <n v="56090205"/>
    <n v="56090205"/>
    <s v="F"/>
    <s v="KELLYS"/>
    <n v="0"/>
    <s v="CELEDON"/>
    <n v="0"/>
    <d v="1978-11-30T00:00:00"/>
    <s v="KQP186"/>
    <n v="0"/>
    <s v="BOGOTA"/>
    <n v="25"/>
    <s v="BOGOTA"/>
    <m/>
    <n v="3144313206"/>
    <n v="0"/>
    <m/>
    <m/>
    <m/>
    <s v="13/10/2025"/>
    <n v="10"/>
    <n v="13"/>
    <n v="2022"/>
    <s v="TUCSON [4] NX ATTRACTION MT 2000CC 4X2 2AB AB"/>
    <s v="G4NLMW642677"/>
    <s v="TMAJB81DANJ094195"/>
    <n v="3206115"/>
    <s v="HYUNDAI"/>
    <s v="HYUNDAI TUCSON "/>
    <n v="1.591127744510978E-2"/>
    <n v="100200000"/>
    <s v="ALLIANZ"/>
    <s v="CAMIONETA PASAJEROS"/>
    <s v="PARTICULAR"/>
    <n v="0"/>
    <n v="29976247"/>
    <n v="1594310"/>
    <n v="1319756.3"/>
    <m/>
    <m/>
    <m/>
    <s v=""/>
    <s v=""/>
    <s v=""/>
    <m/>
    <m/>
    <m/>
    <n v="30158448"/>
    <n v="2077495.15"/>
    <n v="1725794.24"/>
    <m/>
    <m/>
    <m/>
    <m/>
    <m/>
    <m/>
    <m/>
    <m/>
    <m/>
    <x v="1"/>
    <s v="COS"/>
  </r>
  <r>
    <n v="1032440679"/>
    <n v="1032440679"/>
    <s v="F"/>
    <s v="MARGARITA"/>
    <s v="ROSA"/>
    <s v="BARRAZA"/>
    <s v="DIAZ"/>
    <d v="1990-10-24T00:00:00"/>
    <s v="KQS605"/>
    <n v="0"/>
    <s v="BARRANQUILLA"/>
    <n v="8"/>
    <s v="ATLANTICO"/>
    <m/>
    <n v="3022816685"/>
    <n v="0"/>
    <m/>
    <m/>
    <m/>
    <s v="04/10/2025"/>
    <n v="10"/>
    <n v="4"/>
    <n v="2022"/>
    <s v="KICKS [FL] ADVANCE TP 1600CC R17"/>
    <s v="HR16384127V"/>
    <s v="3N8CP5HE2ZL617426"/>
    <n v="6406142"/>
    <s v="NISSAN"/>
    <s v="NISSAN KICKS "/>
    <n v="3.0785709134615386E-2"/>
    <n v="83200000"/>
    <s v="SURAMERICANA"/>
    <s v="CAMIONETAPASAJ"/>
    <s v="PARTICULAR"/>
    <s v="margarita.barrazad@gmail.com"/>
    <n v="161811326"/>
    <n v="2561371"/>
    <n v="2132412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186954"/>
    <n v="39186954"/>
    <s v="F"/>
    <s v="AURA"/>
    <s v="MARIA"/>
    <s v="BEDOYA"/>
    <s v="VELEZ"/>
    <d v="1973-03-15T00:00:00"/>
    <s v="IHQ220"/>
    <n v="5001"/>
    <s v="MEDELLIN"/>
    <n v="5"/>
    <s v="ANTIOQUIA"/>
    <m/>
    <n v="3104489600"/>
    <n v="3046662354"/>
    <m/>
    <m/>
    <m/>
    <s v="08/10/2025"/>
    <n v="10"/>
    <n v="8"/>
    <n v="2016"/>
    <s v="VERSA [FL] ADVANCE MT 1600CC 2AB ABS"/>
    <s v="3N1CN7AD1ZK151026"/>
    <s v="3N1CN7AD1ZK151026"/>
    <n v="6401213"/>
    <s v="NISSAN"/>
    <s v="NISSAN VERSA "/>
    <n v="3.8147506417112301E-2"/>
    <n v="37400000"/>
    <s v="SURAMERICANA"/>
    <s v="AUTOMOVIL"/>
    <s v="PARTICULAR"/>
    <s v="auramaria.ambv@gmail.com"/>
    <n v="29973673"/>
    <n v="1426716.74"/>
    <n v="1178921.6299999999"/>
    <m/>
    <m/>
    <m/>
    <n v="30013457"/>
    <n v="2296530.63"/>
    <n v="1909857.67"/>
    <m/>
    <m/>
    <m/>
    <s v=""/>
    <s v=""/>
    <s v=""/>
    <m/>
    <m/>
    <m/>
    <m/>
    <m/>
    <m/>
    <m/>
    <m/>
    <m/>
    <x v="0"/>
    <s v="COS"/>
  </r>
  <r>
    <n v="1038410368"/>
    <n v="1038410368"/>
    <s v="M"/>
    <s v="IVAN"/>
    <s v="DARIO"/>
    <s v="OSORIO"/>
    <s v="DURANGO"/>
    <d v="1991-10-31T00:00:00"/>
    <s v="JYK537"/>
    <n v="0"/>
    <s v="BOGOTA"/>
    <n v="25"/>
    <s v="BOGOTA"/>
    <m/>
    <n v="3143907262"/>
    <n v="0"/>
    <m/>
    <m/>
    <m/>
    <s v="21/10/2025"/>
    <n v="10"/>
    <n v="21"/>
    <n v="2021"/>
    <s v="FORTUNER [2] [F 2.4L SR TP 2400CC TD 7A"/>
    <s v="2GDC867470"/>
    <s v="8AJCB3GS0M2433326"/>
    <n v="9006173"/>
    <s v="TOYOTA"/>
    <s v="TOYOTA FORTUNER "/>
    <n v="1.2983403193612774E-2"/>
    <n v="200400000"/>
    <s v="MAPFRE"/>
    <s v="CAMIONETAPASAJ"/>
    <s v="PARTICULAR"/>
    <s v="oualejo31@gmail.com"/>
    <n v="161814052"/>
    <n v="2601874"/>
    <n v="2166448.4700000002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98690658"/>
    <n v="1098690658"/>
    <s v="F"/>
    <s v="JASNEY"/>
    <s v="BRIYID"/>
    <s v="CARVAJAL"/>
    <s v="CASTILLO"/>
    <d v="1990-06-12T00:00:00"/>
    <s v="NFN887"/>
    <n v="68001"/>
    <s v="BUCARAMANGA"/>
    <n v="68"/>
    <s v="SANTANDER"/>
    <m/>
    <n v="3204848224"/>
    <n v="0"/>
    <m/>
    <m/>
    <m/>
    <s v="11/10/2025"/>
    <n v="10"/>
    <n v="11"/>
    <n v="2024"/>
    <s v="SPORTAGE [5] NQ5 DESIRE TP 2000CC 4X4"/>
    <s v="G4NLPH016053"/>
    <s v="U5YPU81DDRL201969"/>
    <n v="4606153"/>
    <s v="KIA"/>
    <s v="KIA SPORTAGE "/>
    <n v="1.6001625879593431E-2"/>
    <n v="127900000"/>
    <s v="ALLIANZ"/>
    <s v="CAMIONETA PASAJEROS"/>
    <s v="PARTICULAR"/>
    <s v="jasbrica.jbc@gmail.com"/>
    <n v="29976341"/>
    <n v="2046607.95"/>
    <n v="1699838.61"/>
    <m/>
    <m/>
    <m/>
    <s v=""/>
    <s v=""/>
    <s v=""/>
    <m/>
    <m/>
    <m/>
    <n v="30158551"/>
    <n v="4027800.58"/>
    <n v="3364706.37"/>
    <m/>
    <m/>
    <m/>
    <m/>
    <m/>
    <m/>
    <m/>
    <m/>
    <m/>
    <x v="3"/>
    <s v="COS"/>
  </r>
  <r>
    <n v="79506722"/>
    <n v="79506722"/>
    <s v="M"/>
    <s v="CARLOS"/>
    <s v="FERNANDO"/>
    <s v="ROMERO"/>
    <s v="FERNANDO"/>
    <d v="1970-03-16T00:00:00"/>
    <s v="JXX201"/>
    <n v="0"/>
    <s v="BOGOTA"/>
    <n v="25"/>
    <s v="BOGOTA"/>
    <m/>
    <n v="3164736575"/>
    <n v="0"/>
    <m/>
    <m/>
    <m/>
    <s v="08/10/2025"/>
    <n v="10"/>
    <n v="8"/>
    <n v="2021"/>
    <s v="HRV [FL] EX 2WD TP 1800CC 4X2 4"/>
    <s v="R18ZB1800569"/>
    <s v="93HRV1850MK600562"/>
    <n v="3406047"/>
    <s v="HONDA"/>
    <s v="HONDA HRV "/>
    <n v="1.7239077720207253E-2"/>
    <n v="96500000"/>
    <s v="HDI-LIBERTY"/>
    <s v="CAMIONETAPASAJ"/>
    <s v="PARTICULAR"/>
    <s v="caferomero@yahoo.com"/>
    <n v="161814732"/>
    <n v="1663571"/>
    <n v="137795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5440064"/>
    <n v="1015440064"/>
    <s v="M"/>
    <s v="HUGO"/>
    <n v="0"/>
    <s v="MOSCOSO"/>
    <s v="CORTES"/>
    <d v="1993-07-26T00:00:00"/>
    <s v="PHR807"/>
    <n v="0"/>
    <s v="BOGOTA"/>
    <n v="25"/>
    <s v="BOGOTA"/>
    <m/>
    <n v="3166859696"/>
    <n v="0"/>
    <m/>
    <m/>
    <m/>
    <s v="17/10/2025"/>
    <n v="10"/>
    <n v="17"/>
    <n v="2025"/>
    <s v="X TRAIL[T33] e-POWER EXCLUSIVE AT 153kW ABS"/>
    <s v="BM46220207A"/>
    <s v="JN1T33JB8Z0010443"/>
    <n v="6406154"/>
    <s v="NISSAN"/>
    <s v="NISSAN X "/>
    <n v="1.3317289438629877E-2"/>
    <n v="210200000"/>
    <s v="HDI-LIBERTY"/>
    <s v="CAMIONETA PASAJEROS"/>
    <s v="PARTICULAR"/>
    <s v="hugodlg26@hotmail.com"/>
    <n v="29957023"/>
    <n v="2799294.24"/>
    <n v="2332348.1"/>
    <m/>
    <m/>
    <m/>
    <s v=""/>
    <s v=""/>
    <s v=""/>
    <m/>
    <m/>
    <m/>
    <n v="30040593"/>
    <n v="2895065.92"/>
    <n v="2412828.5"/>
    <m/>
    <m/>
    <m/>
    <m/>
    <m/>
    <m/>
    <m/>
    <m/>
    <m/>
    <x v="2"/>
    <s v="COS"/>
  </r>
  <r>
    <n v="28914953"/>
    <n v="28914953"/>
    <s v="F"/>
    <s v="LIA"/>
    <s v="MARCELA"/>
    <s v="SAIZ"/>
    <s v="MORALES"/>
    <d v="1967-09-02T00:00:00"/>
    <s v="DRP329"/>
    <n v="0"/>
    <s v="IBAGUE"/>
    <n v="73"/>
    <s v="TOLIMA"/>
    <m/>
    <n v="3007800633"/>
    <n v="0"/>
    <m/>
    <m/>
    <m/>
    <s v="04/10/2025"/>
    <n v="10"/>
    <n v="4"/>
    <n v="2017"/>
    <s v="TRACKER LT TP 1800CC 4X4 C"/>
    <s v="CHL198592"/>
    <s v="3GNCJ8EE3HL198592"/>
    <n v="1606229"/>
    <s v="CHEVROLET"/>
    <s v="CHEVROLET TRACKER "/>
    <n v="4.3777166361974408E-2"/>
    <n v="54700000"/>
    <s v="SURAMERICANA"/>
    <s v="CAMIONETAPASAJ"/>
    <s v="PARTICULAR"/>
    <s v="liamarcelasaiz@yahoo.es"/>
    <n v="161843803"/>
    <n v="2394611"/>
    <n v="1992278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8420991"/>
    <n v="1128420991"/>
    <s v="M"/>
    <s v="BLYDERSON"/>
    <n v="0"/>
    <s v="ARBOLEDA"/>
    <s v="MONTAÃ‘EZ"/>
    <d v="1989-02-23T00:00:00"/>
    <s v="VAR957"/>
    <n v="0"/>
    <s v="QUIBDO"/>
    <n v="0"/>
    <s v="CHOCÃ“"/>
    <m/>
    <n v="3142732097"/>
    <n v="0"/>
    <m/>
    <m/>
    <m/>
    <s v="09/10/2025"/>
    <n v="10"/>
    <n v="9"/>
    <n v="2015"/>
    <s v="EXPLORER [5] LIMITED AT 3500CC 4X4"/>
    <s v="FGA59009"/>
    <s v="1FM5K8F8FGA59009"/>
    <n v="3008049"/>
    <s v="FORD"/>
    <s v="FORD EXPLORER "/>
    <n v="4.2956486161251507E-2"/>
    <n v="83100000"/>
    <s v="SURAMERICANA"/>
    <s v="CAMPERO"/>
    <s v="PARTICULAR"/>
    <s v="blyderson@gmail.com"/>
    <n v="161883592"/>
    <n v="3569684"/>
    <n v="2979734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0443733"/>
    <n v="1110443733"/>
    <s v="F"/>
    <s v="AYDA"/>
    <s v="CONSUELO"/>
    <s v="CERVERA"/>
    <s v="PEREZ"/>
    <d v="1986-02-12T00:00:00"/>
    <s v="KRS734"/>
    <n v="0"/>
    <s v="IBAGUE"/>
    <n v="73"/>
    <s v="TOLIMA"/>
    <m/>
    <n v="3162810525"/>
    <n v="3152664693"/>
    <m/>
    <m/>
    <m/>
    <s v="08/10/2025"/>
    <n v="10"/>
    <n v="8"/>
    <n v="2025"/>
    <s v="HB20 PREMIUM AT 1600CC 6AB A"/>
    <s v="G4FGRE024320"/>
    <s v="9BHCP51CBSP620274"/>
    <n v="3201408"/>
    <s v="HYUNDAI"/>
    <s v="HYUNDAI HB20 "/>
    <n v="3.8955893854748604E-2"/>
    <n v="71600000"/>
    <s v="MAPFRE"/>
    <s v="AUTOMOVIL"/>
    <s v="PARTICULAR"/>
    <s v="AYDACERVERA@GMAIL.COM"/>
    <n v="161858207"/>
    <n v="2789242"/>
    <n v="2323900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29342"/>
    <n v="80029342"/>
    <s v="M"/>
    <s v="JULIAN"/>
    <s v="RODRIGO"/>
    <s v="BELTRAN"/>
    <s v="GOMEZ"/>
    <d v="1980-11-17T00:00:00"/>
    <s v="ZZM457"/>
    <n v="0"/>
    <s v="BOGOTA"/>
    <n v="25"/>
    <s v="BOGOTA"/>
    <m/>
    <n v="3103236821"/>
    <n v="0"/>
    <m/>
    <m/>
    <m/>
    <s v="26/10/2025"/>
    <n v="10"/>
    <n v="26"/>
    <n v="2015"/>
    <s v="CERATO PRO 1.6L MT 1600CC 4P 2A"/>
    <s v="G4FGEH720913"/>
    <s v="KNAFX411AF5883974"/>
    <n v="4601161"/>
    <s v="KIA"/>
    <s v="KIA CERATO "/>
    <n v="4.6957094594594594E-2"/>
    <n v="44400000"/>
    <s v="HDI-LIBERTY"/>
    <s v="AUTOMOVIL"/>
    <s v="PARTICULAR"/>
    <s v="julibel80@gmail.com"/>
    <n v="161822490"/>
    <n v="2084895"/>
    <n v="1732012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3860985"/>
    <n v="1023860985"/>
    <s v="M"/>
    <s v="NELSON"/>
    <n v="0"/>
    <s v="QUIÃ‘ONES"/>
    <s v="RODRIGUEZ"/>
    <d v="1985-03-12T00:00:00"/>
    <s v="LHR028"/>
    <n v="0"/>
    <s v="BOGOTA"/>
    <n v="25"/>
    <s v="BOGOTA"/>
    <m/>
    <n v="3046199314"/>
    <n v="0"/>
    <m/>
    <m/>
    <m/>
    <s v="29/10/2025"/>
    <n v="10"/>
    <n v="29"/>
    <n v="2022"/>
    <s v="JETTA [7] [FL] TSI HIGHLINE TP 1400CC T CT"/>
    <s v="DSJ025558"/>
    <s v="3VWLP6BU4NM006641"/>
    <n v="9201279"/>
    <s v="VOLKSWAGEN"/>
    <s v="VOLKSWAGEN JETTA "/>
    <n v="3.1047057471264367E-2"/>
    <n v="87000000"/>
    <s v="MAPFRE"/>
    <s v="AUTOMOVIL"/>
    <s v="PARTICULAR"/>
    <s v="nelson.1203_@hotmail.com"/>
    <n v="161814573"/>
    <n v="2701094"/>
    <n v="2249827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01142"/>
    <n v="1501142"/>
    <s v="M"/>
    <s v="HUILMAR"/>
    <n v="0"/>
    <s v="RODRIGUEZ"/>
    <s v="RIASCOS"/>
    <d v="1969-07-10T00:00:00"/>
    <s v="FRM453"/>
    <n v="19573"/>
    <s v="PUERTO TEJADA"/>
    <n v="19"/>
    <s v="CAUCA"/>
    <m/>
    <n v="3155132928"/>
    <n v="0"/>
    <m/>
    <m/>
    <m/>
    <s v="06/10/2025"/>
    <n v="10"/>
    <n v="6"/>
    <n v="2019"/>
    <s v="ONIX [FL] ACTIV MT 1400CC 5P 2A"/>
    <s v="JCK007337"/>
    <s v="9BGKC48T0KG144980"/>
    <n v="1601331"/>
    <s v="CHEVROLET"/>
    <s v="CHEVROLET ONIX "/>
    <n v="4.4003481152993351E-2"/>
    <n v="45100000"/>
    <s v="MAPFRE"/>
    <s v="AUTOMOVIL"/>
    <s v="PARTICULAR"/>
    <n v="0"/>
    <n v="161882193"/>
    <n v="1984557"/>
    <n v="1647694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28839"/>
    <n v="1015428839"/>
    <s v="M"/>
    <s v="SERGIO"/>
    <s v="ALEJANDRO"/>
    <s v="CAMERO"/>
    <s v="CARTAGENA"/>
    <d v="1992-01-03T00:00:00"/>
    <s v="LPK023"/>
    <n v="0"/>
    <s v="BOGOTA"/>
    <n v="25"/>
    <s v="BOGOTA"/>
    <m/>
    <n v="3187279157"/>
    <n v="0"/>
    <m/>
    <m/>
    <m/>
    <s v="03/10/2026"/>
    <n v="10"/>
    <n v="3"/>
    <n v="2024"/>
    <s v="CX30 GRAND TOURING/ TP 2000CC 7AB R"/>
    <s v="PE40786521"/>
    <s v="3MVDM2W7ARL212069"/>
    <n v="5606111"/>
    <s v="MAZDA"/>
    <s v="MAZDA CX30 "/>
    <n v="2.4829935275080907E-2"/>
    <n v="123600000"/>
    <s v="BOLIVAR"/>
    <s v="CAMIONETAPASAJ"/>
    <s v="PARTICULAR"/>
    <s v="seralejandro14@msn.com"/>
    <n v="161806577"/>
    <n v="3068980"/>
    <n v="2558975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123304"/>
    <n v="1019123304"/>
    <s v="F"/>
    <s v="DIANA"/>
    <s v="MARCELA"/>
    <s v="MARTÃNEZ"/>
    <s v="DÃVILA"/>
    <d v="1996-09-22T00:00:00"/>
    <s v="MAW377"/>
    <n v="0"/>
    <s v="BOGOTA"/>
    <n v="25"/>
    <s v="BOGOTA"/>
    <m/>
    <n v="3108130485"/>
    <n v="0"/>
    <m/>
    <m/>
    <m/>
    <s v="14/10/2025"/>
    <n v="10"/>
    <n v="14"/>
    <n v="2012"/>
    <s v="CARENS [2] RONDO EX AT 2000CC 2AB ABS CT"/>
    <s v="G4KABH395801"/>
    <s v="KNAHH811BC7387615"/>
    <n v="4606058"/>
    <s v="KIA"/>
    <s v="KIA CARENS "/>
    <n v="3.5808650952380956E-2"/>
    <n v="42000000"/>
    <s v="SBS"/>
    <s v="CAMIONETA PASAJEROS"/>
    <s v="PARTICULAR"/>
    <s v="diana.mmartinez2296@gmail.com"/>
    <n v="29959748"/>
    <n v="1503963.34"/>
    <n v="1243834.74"/>
    <m/>
    <m/>
    <m/>
    <n v="29987237"/>
    <n v="1466935.54"/>
    <n v="1212718.94"/>
    <m/>
    <m/>
    <m/>
    <s v=""/>
    <s v=""/>
    <s v=""/>
    <m/>
    <m/>
    <m/>
    <m/>
    <m/>
    <m/>
    <m/>
    <m/>
    <m/>
    <x v="0"/>
    <s v="COS"/>
  </r>
  <r>
    <n v="34055715"/>
    <n v="34055715"/>
    <s v="F"/>
    <s v="MARIA"/>
    <s v="TERESA"/>
    <s v="SANCHEZ"/>
    <s v="GOMEZ"/>
    <d v="1958-11-08T00:00:00"/>
    <s v="GKM423"/>
    <n v="66001"/>
    <s v="PEREIRA"/>
    <n v="66"/>
    <s v="RISARALDA"/>
    <m/>
    <n v="3004937869"/>
    <n v="0"/>
    <m/>
    <m/>
    <m/>
    <s v="28/10/2025"/>
    <n v="10"/>
    <n v="28"/>
    <n v="2021"/>
    <s v="PICANTO [3] ZENITH AT 1250CC 2AB A"/>
    <s v="G4LALP017768"/>
    <s v="KNAB3512BMT667774"/>
    <n v="4601254"/>
    <s v="KIA"/>
    <s v="KIA PICANTO "/>
    <n v="3.3420078277886497E-2"/>
    <n v="51100000"/>
    <s v="HDI-LIBERTY"/>
    <s v="AUTOMOVIL"/>
    <s v="PARTICULAR"/>
    <s v="mariat082013@gmail.co"/>
    <n v="161842650"/>
    <n v="1707766"/>
    <n v="1415097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10457"/>
    <n v="63310457"/>
    <s v="F"/>
    <s v="NOHEMI"/>
    <n v="0"/>
    <s v="SALAMANCA"/>
    <s v="QUINTERO"/>
    <d v="1963-02-21T00:00:00"/>
    <s v="GYU321"/>
    <n v="68001"/>
    <s v="BUCARAMANGA"/>
    <n v="68"/>
    <s v="SANTANDER"/>
    <m/>
    <n v="3153160443"/>
    <n v="3133275928"/>
    <m/>
    <m/>
    <m/>
    <s v="02/10/2025"/>
    <n v="10"/>
    <n v="2"/>
    <n v="2021"/>
    <s v="DUSTER OROCH INTENS TP 2000CC 4X2 2"/>
    <s v="F4RE412C191714"/>
    <s v="93Y9SR5BZMJ481427"/>
    <n v="8021005"/>
    <s v="RENAULT"/>
    <s v="RENAULT DUSTER "/>
    <n v="3.2415491573033708E-2"/>
    <n v="71200000"/>
    <s v="SURAMERICANA"/>
    <s v="PICKUPDOBLECAB"/>
    <s v="PARTICULAR"/>
    <s v="Gycingenierossas@gmail.com"/>
    <n v="161837431"/>
    <n v="2307983"/>
    <n v="1919481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53367"/>
    <n v="51753367"/>
    <s v="F"/>
    <s v="EDITH"/>
    <n v="0"/>
    <s v="MAHECHA"/>
    <s v="ACOSTA"/>
    <d v="1963-12-26T00:00:00"/>
    <s v="DQQ724"/>
    <n v="0"/>
    <s v="BOGOTA"/>
    <n v="25"/>
    <s v="BOGOTA"/>
    <m/>
    <n v="3165691575"/>
    <n v="3103375871"/>
    <m/>
    <m/>
    <m/>
    <s v="12/10/2025"/>
    <n v="10"/>
    <n v="12"/>
    <n v="2018"/>
    <s v="SPARK [2] LIFE MT 1000CC AA 2A"/>
    <s v="B10S1170650082"/>
    <s v="9GAMM610XJB006394"/>
    <n v="1601308"/>
    <s v="CHEVROLET"/>
    <s v="CHEVROLET SPARK "/>
    <n v="4.212253424657534E-2"/>
    <n v="29200000"/>
    <s v="HDI SEGUROS"/>
    <s v="AUTOMOVIL"/>
    <s v="PARTICULAR"/>
    <s v="edithmh123@hotmail.com"/>
    <n v="161811813"/>
    <n v="1229978"/>
    <n v="1013594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866994"/>
    <n v="31866994"/>
    <s v="F"/>
    <s v="PATRICIA"/>
    <n v="0"/>
    <s v="GALLO"/>
    <s v="NIÃ‘O"/>
    <d v="1961-08-06T00:00:00"/>
    <s v="LLK176"/>
    <n v="76001"/>
    <s v="CALI"/>
    <n v="76"/>
    <s v="VALLE DEL CAUCA"/>
    <m/>
    <n v="3155878268"/>
    <n v="0"/>
    <m/>
    <m/>
    <m/>
    <s v="12/10/2025"/>
    <n v="10"/>
    <n v="12"/>
    <n v="2023"/>
    <s v="MARCH [FL] [2] SENSE AT 1600CC 6AB ABS"/>
    <s v="HR16598945V"/>
    <s v="3N1CK3CE7ZL415285"/>
    <n v="6401256"/>
    <s v="NISSAN"/>
    <s v="NISSAN MARCH "/>
    <n v="4.1186954661791592E-2"/>
    <n v="54700000"/>
    <s v="ALLIANZ"/>
    <s v="AUTOMOVIL"/>
    <s v="PARTICULAR"/>
    <s v="patygallonino@gmail.com"/>
    <n v="29969665"/>
    <n v="2252926.42"/>
    <n v="1873215.48"/>
    <m/>
    <m/>
    <m/>
    <n v="30009453"/>
    <n v="2220627.13"/>
    <n v="1846073.22"/>
    <m/>
    <m/>
    <m/>
    <s v=""/>
    <s v=""/>
    <s v=""/>
    <m/>
    <m/>
    <m/>
    <m/>
    <m/>
    <m/>
    <m/>
    <m/>
    <m/>
    <x v="0"/>
    <s v="COS"/>
  </r>
  <r>
    <n v="1049610416"/>
    <n v="1049610416"/>
    <s v="F"/>
    <s v="AIDA"/>
    <s v="MARCELA"/>
    <s v="VALDERRAMA"/>
    <s v="BARRERA"/>
    <d v="1988-01-13T00:00:00"/>
    <s v="KNV645"/>
    <n v="15001"/>
    <s v="TUNJA"/>
    <n v="15"/>
    <s v="BOYACA"/>
    <m/>
    <n v="3233222661"/>
    <n v="3108622884"/>
    <m/>
    <m/>
    <m/>
    <s v="10/10/2025"/>
    <n v="10"/>
    <n v="10"/>
    <n v="2022"/>
    <s v="DUSTER OROCH INTENS MT 2000CC 4X4 2"/>
    <s v="F4RE410C284894"/>
    <s v="93Y9SR5B3NJ931412"/>
    <n v="8021006"/>
    <s v="RENAULT"/>
    <s v="RENAULT DUSTER "/>
    <n v="3.4092565445026181E-2"/>
    <n v="76400000"/>
    <s v="ALLIANZ"/>
    <s v="PICKUPDOBLECAB"/>
    <s v="PARTICULAR"/>
    <s v="marceval88@hotmail.com"/>
    <n v="161912673"/>
    <n v="2604672"/>
    <n v="2168800.0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437192"/>
    <n v="38437192"/>
    <s v="F"/>
    <s v="LUZ"/>
    <s v="DARY"/>
    <s v="REINA"/>
    <s v="FILIGRAMA"/>
    <d v="1954-11-18T00:00:00"/>
    <s v="MPM634"/>
    <n v="76001"/>
    <s v="CALI"/>
    <n v="76"/>
    <s v="VALLE DEL CAUCA"/>
    <m/>
    <n v="3166752617"/>
    <n v="0"/>
    <m/>
    <m/>
    <m/>
    <s v="28/10/2025"/>
    <n v="10"/>
    <n v="28"/>
    <n v="2012"/>
    <s v="CIVIC [9] SI MT 2400CC"/>
    <s v="K24Z71011338"/>
    <s v="2HGFG4150CH870181"/>
    <n v="3401150"/>
    <s v="HONDA"/>
    <s v="HONDA CIVIC "/>
    <n v="3.0977526394052043E-2"/>
    <n v="53800000"/>
    <s v="ALLIANZ"/>
    <s v="AUTOMOVIL"/>
    <s v="PARTICULAR"/>
    <n v="0"/>
    <n v="29923661"/>
    <n v="1666590.92"/>
    <n v="1380496.57"/>
    <m/>
    <m/>
    <m/>
    <n v="29988822"/>
    <n v="6075712.2199999997"/>
    <n v="5085640.5199999996"/>
    <m/>
    <m/>
    <m/>
    <s v=""/>
    <s v=""/>
    <s v=""/>
    <m/>
    <m/>
    <m/>
    <m/>
    <m/>
    <m/>
    <m/>
    <m/>
    <m/>
    <x v="0"/>
    <s v="COS"/>
  </r>
  <r>
    <n v="71774429"/>
    <n v="71774429"/>
    <s v="M"/>
    <s v="RAFAEL"/>
    <s v="OSVALDO"/>
    <s v="FERNANDEZ"/>
    <s v="GRISALES"/>
    <d v="1977-04-18T00:00:00"/>
    <s v="FIX524"/>
    <n v="5001"/>
    <s v="MEDELLIN"/>
    <n v="5"/>
    <s v="ANTIOQUIA"/>
    <m/>
    <n v="3006175766"/>
    <n v="3176635993"/>
    <m/>
    <m/>
    <m/>
    <s v="26/10/2025"/>
    <n v="10"/>
    <n v="26"/>
    <n v="2023"/>
    <s v="VITARA GL AT 1600CC 2AB A"/>
    <s v="M16A2405710"/>
    <s v="TSMYD21S4PMB32611"/>
    <n v="8806018"/>
    <s v="SUZUKI"/>
    <s v="SUZUKI VITARA "/>
    <n v="3.5933576732673264E-2"/>
    <n v="80800000"/>
    <s v="SURAMERICANA"/>
    <s v="CAMIONETAPASAJ"/>
    <s v="PARTICULAR"/>
    <s v="raffernandez@yahoo.com"/>
    <n v="161810060"/>
    <n v="2903433"/>
    <n v="2419859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27292"/>
    <n v="66827292"/>
    <s v="F"/>
    <s v="MARIA"/>
    <s v="CLAUDIA"/>
    <s v="JARAMILLO"/>
    <s v="MEJIA"/>
    <d v="1970-12-30T00:00:00"/>
    <s v="JHS279"/>
    <n v="76001"/>
    <s v="CALI"/>
    <n v="76"/>
    <s v="VALLE DEL CAUCA"/>
    <m/>
    <n v="3154806262"/>
    <n v="0"/>
    <m/>
    <m/>
    <m/>
    <s v="19/10/2025"/>
    <n v="10"/>
    <n v="19"/>
    <n v="2018"/>
    <s v="VERSA [FL] SENSE AT 1600CC 2AB A"/>
    <s v="HR16714889N"/>
    <s v="3N1CN7AD8ZK158796"/>
    <n v="6401218"/>
    <s v="NISSAN"/>
    <s v="NISSAN VERSA "/>
    <n v="3.2466247191011238E-2"/>
    <n v="44500000"/>
    <s v="PREVISORA"/>
    <s v="AUTOMOVIL"/>
    <s v="PARTICULAR"/>
    <s v="mariamillo70@gmail.com"/>
    <n v="161915125"/>
    <n v="1444748"/>
    <n v="1194074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326551"/>
    <n v="24326551"/>
    <s v="F"/>
    <s v="ANGELA"/>
    <s v="MARIA"/>
    <s v="GUTIERREZ"/>
    <s v="GONZALEZ"/>
    <d v="1957-05-18T00:00:00"/>
    <s v="HHW342"/>
    <n v="76001"/>
    <s v="CALI"/>
    <n v="76"/>
    <s v="VALLE DEL CAUCA"/>
    <m/>
    <n v="3113332580"/>
    <n v="3153378548"/>
    <m/>
    <m/>
    <m/>
    <s v="30/10/2025"/>
    <n v="10"/>
    <n v="30"/>
    <n v="2015"/>
    <s v="VERSA SENSE AT 1600CC 2AB A"/>
    <s v="HR16815484H"/>
    <s v="3N1CN7ADXZK149078"/>
    <n v="6401191"/>
    <s v="NISSAN"/>
    <s v="NISSAN VERSA "/>
    <n v="3.9288521505376345E-2"/>
    <n v="37200000"/>
    <s v="SURAMERICANA"/>
    <s v="AUTOMOVIL"/>
    <s v="PARTICULAR"/>
    <s v="angelagutierrez58@gmail.com"/>
    <n v="161910269"/>
    <n v="1461533"/>
    <n v="1208178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44478"/>
    <n v="79644478"/>
    <s v="M"/>
    <s v="NILSON"/>
    <s v="LEONARDO"/>
    <s v="PARRAGA"/>
    <s v="MOYA"/>
    <d v="1973-10-01T00:00:00"/>
    <s v="NLZ535"/>
    <n v="0"/>
    <s v="BOGOTA"/>
    <n v="25"/>
    <s v="BOGOTA"/>
    <m/>
    <n v="3102229962"/>
    <n v="0"/>
    <m/>
    <m/>
    <m/>
    <s v="04/10/2025"/>
    <n v="10"/>
    <n v="4"/>
    <n v="2023"/>
    <s v="BRONCO SPORT BLACK DIAMOND TP 1500CC T 4X4"/>
    <s v="PRD17492"/>
    <s v="3FMCR9C61PRD17492"/>
    <n v="3006152"/>
    <s v="FORD"/>
    <s v="FORD BRONCO "/>
    <n v="1.8819757826343767E-2"/>
    <n v="169300000"/>
    <s v="ALLIANZ"/>
    <s v="CAMIONETAPASAJ"/>
    <s v="PARTICULAR"/>
    <s v="nilsonparraga@yahoo.com"/>
    <n v="161811992"/>
    <n v="3186185"/>
    <n v="2657466.1"/>
    <m/>
    <m/>
    <m/>
    <s v=""/>
    <s v=""/>
    <s v=""/>
    <m/>
    <m/>
    <m/>
    <s v=""/>
    <s v=""/>
    <s v=""/>
    <m/>
    <m/>
    <m/>
    <m/>
    <m/>
    <m/>
    <m/>
    <m/>
    <m/>
    <x v="3"/>
    <s v="COS"/>
  </r>
  <r>
    <n v="94400599"/>
    <n v="94400599"/>
    <s v="M"/>
    <s v="LUIS"/>
    <s v="GUILLERMO"/>
    <s v="MURILLO"/>
    <s v="GALLON"/>
    <d v="1972-12-05T00:00:00"/>
    <s v="IZN379"/>
    <n v="76001"/>
    <s v="CALI"/>
    <n v="76"/>
    <s v="VALLE DEL CAUCA"/>
    <m/>
    <n v="3135855041"/>
    <n v="3154805652"/>
    <m/>
    <m/>
    <m/>
    <s v="31/10/2025"/>
    <n v="10"/>
    <n v="31"/>
    <n v="2016"/>
    <s v="JOURNEY SE/EXPRESS [FL] TP 2400CC 5PSJ"/>
    <s v="3C4PDCAB7GT195497"/>
    <s v="3C4PDCAB7GT195497"/>
    <n v="2406042"/>
    <s v="DODGE"/>
    <s v="DODGE JOURNEY "/>
    <n v="4.6061115789473688E-2"/>
    <n v="47500000"/>
    <s v="HDI-LIBERTY"/>
    <s v="CAMIONETAPASAJ"/>
    <s v="PARTICULAR"/>
    <n v="0"/>
    <n v="161909612"/>
    <n v="2187903"/>
    <n v="1818573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26661"/>
    <n v="3226661"/>
    <s v="M"/>
    <s v="PEDRO"/>
    <s v="ANTONIO"/>
    <s v="CASTRO"/>
    <s v="PAEZ"/>
    <d v="1953-09-03T00:00:00"/>
    <s v="EJU584"/>
    <n v="0"/>
    <s v="BOGOTA"/>
    <n v="25"/>
    <s v="BOGOTA"/>
    <m/>
    <n v="3108564489"/>
    <n v="3002132384"/>
    <m/>
    <m/>
    <m/>
    <s v="06/10/2026"/>
    <n v="10"/>
    <n v="6"/>
    <n v="2018"/>
    <s v="HILUX [8] 2.4L MT 2400CC TD 4X4 EUR"/>
    <s v="2GD4376354"/>
    <s v="8AJKB8CD1J1673793"/>
    <n v="9021064"/>
    <s v="TOYOTA"/>
    <s v="TOYOTA HILUX "/>
    <n v="1.0908938415043652E-2"/>
    <n v="148900000"/>
    <s v="BOLIVAR"/>
    <s v="PICKUP DOBLE CABINA"/>
    <s v="PARTICULAR"/>
    <s v="nancyp298@hotmail.com"/>
    <n v="29957815"/>
    <n v="1624340.93"/>
    <n v="1344992.38"/>
    <m/>
    <m/>
    <m/>
    <s v=""/>
    <s v=""/>
    <s v=""/>
    <m/>
    <m/>
    <m/>
    <n v="30041963"/>
    <n v="1691372.17"/>
    <n v="1401321.15"/>
    <m/>
    <m/>
    <m/>
    <m/>
    <m/>
    <m/>
    <m/>
    <m/>
    <m/>
    <x v="2"/>
    <s v="COS"/>
  </r>
  <r>
    <n v="79945475"/>
    <n v="79945475"/>
    <s v="M"/>
    <s v="JOHN"/>
    <s v="JAIME"/>
    <s v="PEÃ‘A"/>
    <s v="ANDRADE"/>
    <d v="1977-11-15T00:00:00"/>
    <s v="DON364"/>
    <n v="0"/>
    <s v="BOGOTA"/>
    <n v="25"/>
    <s v="BOGOTA"/>
    <m/>
    <n v="3138887286"/>
    <n v="0"/>
    <m/>
    <m/>
    <m/>
    <s v="17/10/2025"/>
    <n v="10"/>
    <n v="17"/>
    <n v="2017"/>
    <s v="HILUX [8] 2.4L MT 2400CC TD 4X"/>
    <s v="2GD4218734"/>
    <s v="8AJKB8CD3H1670761"/>
    <n v="9021064"/>
    <s v="TOYOTA"/>
    <s v="TOYOTA HILUX "/>
    <n v="1.9020634462869501E-2"/>
    <n v="138700000"/>
    <s v="MAPFRE"/>
    <s v="PICKUPDOBLECAB"/>
    <s v="PARTICULAR"/>
    <n v="0"/>
    <n v="161932023"/>
    <n v="2638162"/>
    <n v="2196942.65"/>
    <m/>
    <m/>
    <m/>
    <s v=""/>
    <s v=""/>
    <s v=""/>
    <m/>
    <m/>
    <m/>
    <s v=""/>
    <s v=""/>
    <s v=""/>
    <m/>
    <m/>
    <m/>
    <m/>
    <m/>
    <m/>
    <m/>
    <m/>
    <m/>
    <x v="3"/>
    <s v="COS"/>
  </r>
  <r>
    <n v="63365041"/>
    <n v="63365041"/>
    <s v="F"/>
    <s v="YANETH"/>
    <n v="0"/>
    <s v="CARREÃ‘O"/>
    <s v="BLANCO"/>
    <d v="1971-08-23T00:00:00"/>
    <s v="KQT873"/>
    <n v="8758"/>
    <s v="SOLEDAD"/>
    <n v="8"/>
    <s v="ATLANTICO"/>
    <m/>
    <n v="3105057727"/>
    <n v="3146071255"/>
    <m/>
    <m/>
    <m/>
    <s v="26/10/2025"/>
    <n v="10"/>
    <n v="26"/>
    <n v="2022"/>
    <s v="POLO [6] COMFORTLINE MT 1600CC 4AB ABS R1"/>
    <s v="CWS134271"/>
    <s v="9BWAL5BZ0NP024498"/>
    <n v="9201260"/>
    <s v="VOLKSWAGEN"/>
    <s v="VOLKSWAGEN POLO "/>
    <n v="3.2149156360708538E-2"/>
    <n v="62100000"/>
    <s v="HDI-LIBERTY"/>
    <s v="AUTOMOVIL"/>
    <s v="PARTICULAR"/>
    <s v="yacablamejia@gmail.com"/>
    <n v="29946326"/>
    <n v="1996462.61"/>
    <n v="1657699.67"/>
    <m/>
    <m/>
    <m/>
    <n v="30005971"/>
    <n v="5517432.6200000001"/>
    <n v="4616498"/>
    <m/>
    <m/>
    <m/>
    <s v=""/>
    <s v=""/>
    <s v=""/>
    <m/>
    <m/>
    <m/>
    <m/>
    <m/>
    <m/>
    <m/>
    <m/>
    <m/>
    <x v="0"/>
    <s v="COS"/>
  </r>
  <r>
    <n v="341442"/>
    <n v="341442"/>
    <s v="M"/>
    <s v="LUDMILLA"/>
    <s v="BEATRIZ"/>
    <s v="PEREZ"/>
    <s v="PARRA"/>
    <d v="1970-05-15T00:00:00"/>
    <s v="EBU918"/>
    <n v="0"/>
    <s v="BOGOTA"/>
    <n v="25"/>
    <s v="BOGOTA"/>
    <m/>
    <n v="3008476381"/>
    <n v="3164545859"/>
    <m/>
    <m/>
    <m/>
    <s v="31/10/2025"/>
    <n v="10"/>
    <n v="31"/>
    <n v="2016"/>
    <s v="TRAVERSE [FL] 3.6L LS TP 3600CC 4X4"/>
    <s v="CGJ137229"/>
    <s v="1GNKV8ED2GJ137229"/>
    <n v="1606230"/>
    <s v="CHEVROLET"/>
    <s v="CHEVROLET TRAVERSE "/>
    <n v="3.5147119883040936E-2"/>
    <n v="68400000"/>
    <s v="SBS"/>
    <s v="CAMIONETAPASAJ"/>
    <s v="PARTICULAR"/>
    <n v="0"/>
    <n v="161903058"/>
    <n v="2404063"/>
    <n v="2000221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77477"/>
    <n v="51877477"/>
    <s v="F"/>
    <s v="SANDRA"/>
    <n v="0"/>
    <s v="MESA"/>
    <s v="MANCERA"/>
    <d v="1967-08-26T00:00:00"/>
    <s v="NJP775"/>
    <n v="0"/>
    <s v="BOGOTA"/>
    <n v="25"/>
    <s v="BOGOTA"/>
    <m/>
    <n v="3160496590"/>
    <n v="3175733692"/>
    <m/>
    <m/>
    <m/>
    <s v="24/10/2025"/>
    <n v="10"/>
    <n v="24"/>
    <n v="2024"/>
    <s v="FORESTER [5] ELITE HYBRID TP 2000CC 6AB C"/>
    <s v="YX31625"/>
    <s v="JF1SKELL5RG254973"/>
    <n v="8608095"/>
    <s v="SUBARU"/>
    <s v="SUBARU FORESTER "/>
    <n v="2.0295139056831921E-2"/>
    <n v="165400000"/>
    <s v="MAPFRE"/>
    <s v="CAMPERO"/>
    <s v="PARTICULAR"/>
    <s v="sandramesam@hotmail.com"/>
    <n v="161874021"/>
    <n v="3356816"/>
    <n v="2800854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546224"/>
    <n v="34546224"/>
    <s v="F"/>
    <s v="NORVY"/>
    <n v="0"/>
    <s v="PEÃ‘A"/>
    <s v="MEDINA"/>
    <d v="1965-09-20T00:00:00"/>
    <s v="JFW372"/>
    <n v="76001"/>
    <s v="CALI"/>
    <n v="76"/>
    <s v="VALLE DEL CAUCA"/>
    <m/>
    <n v="3103953004"/>
    <n v="0"/>
    <m/>
    <m/>
    <m/>
    <s v="03/10/2025"/>
    <n v="10"/>
    <n v="3"/>
    <n v="2017"/>
    <s v="STEPWAY [2] EXPRESSION / ZE MT 1600CC AA 16"/>
    <s v="2842Q066822"/>
    <s v="9FB5SRC9GHM472347"/>
    <n v="8001176"/>
    <s v="RENAULT"/>
    <s v="RENAULT STEPWAY "/>
    <n v="3.7505331695331698E-2"/>
    <n v="40700000"/>
    <s v="ALLIANZ"/>
    <s v="AUTOMOVIL"/>
    <s v="PARTICULAR"/>
    <s v="norbypename@gmail.com"/>
    <n v="161890162"/>
    <n v="1526467"/>
    <n v="1262745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10856"/>
    <n v="80410856"/>
    <s v="M"/>
    <s v="LUIS"/>
    <s v="FERNANDO"/>
    <s v="MURIEL"/>
    <s v="AREVALO"/>
    <d v="1966-09-27T00:00:00"/>
    <s v="DQK073"/>
    <n v="0"/>
    <s v="BOGOTA"/>
    <n v="25"/>
    <s v="BOGOTA"/>
    <m/>
    <n v="3106285302"/>
    <n v="0"/>
    <m/>
    <m/>
    <m/>
    <s v="09/10/2026"/>
    <n v="10"/>
    <n v="9"/>
    <n v="2017"/>
    <s v="GLS 500 [X166] 4MATIC TP 4700CC V8 T"/>
    <n v="27892830311871"/>
    <s v="WDC1668731A754931"/>
    <n v="5806057"/>
    <s v="MERCEDES BENZ"/>
    <s v="MERCEDES BENZ GLS "/>
    <n v="2.4584384384384383E-2"/>
    <n v="166500000"/>
    <s v="BOLIVAR"/>
    <s v="CAMIONETA PASAJEROS"/>
    <s v="PARTICULAR"/>
    <s v="fernando_muriel@hotmail.com"/>
    <n v="29943207"/>
    <n v="4093300"/>
    <n v="3419747.9"/>
    <m/>
    <m/>
    <m/>
    <s v=""/>
    <s v=""/>
    <s v=""/>
    <m/>
    <m/>
    <m/>
    <n v="30054423"/>
    <n v="2996405.22"/>
    <n v="2497987.58"/>
    <m/>
    <m/>
    <m/>
    <m/>
    <m/>
    <m/>
    <m/>
    <m/>
    <m/>
    <x v="0"/>
    <s v="COS"/>
  </r>
  <r>
    <n v="1024476088"/>
    <n v="1024476088"/>
    <s v="F"/>
    <s v="LUZ"/>
    <s v="KAREN"/>
    <s v="FERNANDEZ"/>
    <s v="VANEGAS"/>
    <d v="1987-08-23T00:00:00"/>
    <s v="LLS533"/>
    <n v="50313"/>
    <s v="GRANADA"/>
    <n v="50"/>
    <s v="META"/>
    <m/>
    <n v="3138023651"/>
    <n v="0"/>
    <m/>
    <m/>
    <m/>
    <s v="26/10/2025"/>
    <n v="10"/>
    <n v="26"/>
    <n v="2023"/>
    <s v="2008 [2] GT LINE TP 1200CC T R18 CT"/>
    <s v="VR3USHNJHPJ517238"/>
    <s v="VR3USHNJHPJ517238"/>
    <n v="6806055"/>
    <s v="PEUGEOT"/>
    <s v="PEUGEOT 2008 "/>
    <n v="2.0452484896347482E-2"/>
    <n v="101300000"/>
    <s v="HDI-LIBERTY"/>
    <s v="CAMIONETA PASAJEROS"/>
    <s v="PARTICULAR"/>
    <s v="luzkafer04@hotmail.com"/>
    <n v="29923605"/>
    <n v="2071836.72"/>
    <n v="1721039.26"/>
    <m/>
    <m/>
    <m/>
    <s v=""/>
    <s v=""/>
    <s v=""/>
    <m/>
    <m/>
    <m/>
    <n v="30033513"/>
    <n v="3531231.43"/>
    <n v="2947421.37"/>
    <m/>
    <m/>
    <m/>
    <m/>
    <m/>
    <m/>
    <m/>
    <m/>
    <m/>
    <x v="0"/>
    <s v="COS"/>
  </r>
  <r>
    <n v="26988654"/>
    <n v="26988654"/>
    <s v="F"/>
    <s v="LOLI"/>
    <s v="LUZ"/>
    <s v="LOPEZ"/>
    <s v="DAZA"/>
    <d v="1982-10-15T00:00:00"/>
    <s v="NDS741"/>
    <n v="44078"/>
    <s v="BARRANCAS"/>
    <n v="44"/>
    <s v="LA GUAJIRA"/>
    <m/>
    <n v="3015015815"/>
    <n v="0"/>
    <m/>
    <m/>
    <m/>
    <s v="08/10/2025"/>
    <n v="10"/>
    <n v="8"/>
    <n v="2013"/>
    <s v="FORTUNER [FL] 2.7L AT 2700CC 4X2"/>
    <s v="2TR7305317"/>
    <s v="8AJZX69G8D9201165"/>
    <n v="9006150"/>
    <s v="TOYOTA"/>
    <s v="TOYOTA FORTUNER "/>
    <n v="1.5897206823027719E-2"/>
    <n v="93800000"/>
    <s v="HDI-LIBERTY"/>
    <s v="CAMIONETAPASAJ"/>
    <s v="PARTICULAR"/>
    <s v="lolylopz22@gmail.com"/>
    <n v="161804240"/>
    <n v="1491158"/>
    <n v="1233073.63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896680"/>
    <n v="51896680"/>
    <s v="F"/>
    <s v="CLAUDIA"/>
    <s v="PATRICIA"/>
    <s v="SANCHEZ"/>
    <s v="GIRALDO"/>
    <d v="1968-02-17T00:00:00"/>
    <s v="JXX817"/>
    <n v="0"/>
    <s v="BOGOTA"/>
    <n v="25"/>
    <s v="BOGOTA"/>
    <m/>
    <n v="3108091729"/>
    <n v="0"/>
    <m/>
    <m/>
    <m/>
    <s v="12/10/2025"/>
    <n v="10"/>
    <n v="12"/>
    <n v="2022"/>
    <s v="CX5 [2] GRAND TOURING TP 2500CC 6AB R19 TC"/>
    <s v="PY21782726"/>
    <s v="JM7KF2WLAN0694518"/>
    <n v="5606090"/>
    <s v="MAZDA"/>
    <s v="MAZDA CX5 "/>
    <n v="1.2698371105730428E-2"/>
    <n v="123900000"/>
    <s v="ALLIANZ"/>
    <s v="CAMIONETA PASAJEROS"/>
    <s v="PARTICULAR"/>
    <s v="clausan.17@gmail.com"/>
    <n v="29925757"/>
    <n v="1573328.18"/>
    <n v="1302124.52"/>
    <m/>
    <m/>
    <m/>
    <s v=""/>
    <s v=""/>
    <s v=""/>
    <m/>
    <m/>
    <m/>
    <n v="30037767"/>
    <n v="2358369.29"/>
    <n v="1961822.93"/>
    <m/>
    <m/>
    <m/>
    <m/>
    <m/>
    <m/>
    <m/>
    <m/>
    <m/>
    <x v="2"/>
    <s v="COS"/>
  </r>
  <r>
    <n v="1037622703"/>
    <n v="1037622703"/>
    <s v="F"/>
    <s v="PAOLA"/>
    <s v="ANDREA"/>
    <s v="CUSPOCA"/>
    <s v="AYALA"/>
    <d v="1992-08-30T00:00:00"/>
    <s v="GRN470"/>
    <n v="5001"/>
    <s v="MEDELLIN"/>
    <n v="5"/>
    <s v="ANTIOQUIA"/>
    <m/>
    <n v="3145225086"/>
    <n v="3023660926"/>
    <m/>
    <m/>
    <m/>
    <s v="03/10/2025"/>
    <n v="10"/>
    <n v="3"/>
    <n v="2020"/>
    <s v="2 [2] TOURING SEDAN MT 1500CC 6AB"/>
    <s v="P540548963"/>
    <s v="3MDDJ2SA6LM219448"/>
    <n v="5601170"/>
    <s v="MAZDA"/>
    <s v="MAZDA 2 "/>
    <n v="3.1972338072669824E-2"/>
    <n v="63300000"/>
    <s v="SBS"/>
    <s v="AUTOMOVIL"/>
    <s v="PARTICULAR"/>
    <s v="pacusaya@hotmail.com"/>
    <n v="161909867"/>
    <n v="2023849"/>
    <n v="168071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8250792"/>
    <n v="88250792"/>
    <s v="M"/>
    <s v="CRISTIAN"/>
    <s v="ALBERTO"/>
    <s v="AGUDELO"/>
    <s v="RODRIGUEZ"/>
    <d v="1981-05-08T00:00:00"/>
    <s v="NYK866"/>
    <n v="54223"/>
    <s v="CUCUTILLA"/>
    <n v="54"/>
    <s v="NORTE DE SANTANDER"/>
    <m/>
    <n v="3003733939"/>
    <n v="3017028585"/>
    <m/>
    <m/>
    <m/>
    <s v="17/10/2025"/>
    <n v="10"/>
    <n v="17"/>
    <n v="2025"/>
    <s v="FRONX GLX AT 1500CC 6AB A"/>
    <s v="K15CP7013266"/>
    <s v="MBHWDB3S4SG272708"/>
    <n v="8806035"/>
    <s v="SUZUKI"/>
    <s v="SUZUKI FRONX "/>
    <n v="3.4768518867924529E-2"/>
    <n v="106000000"/>
    <s v="SURAMERICANA"/>
    <s v="CAMIONETAPASAJ"/>
    <s v="PARTICULAR"/>
    <s v="cristiann8105@hotmail.com"/>
    <n v="161812521"/>
    <n v="3685463"/>
    <n v="3077028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467287"/>
    <n v="5467287"/>
    <s v="M"/>
    <s v="MANDIUS"/>
    <s v="OMAR"/>
    <s v="ROMERO"/>
    <s v="CARRASCAL"/>
    <d v="1946-01-20T00:00:00"/>
    <s v="RJQ476"/>
    <n v="0"/>
    <s v="BOGOTA"/>
    <n v="25"/>
    <s v="BOGOTA"/>
    <m/>
    <n v="3152280706"/>
    <n v="3164686842"/>
    <m/>
    <m/>
    <m/>
    <s v="02/10/2025"/>
    <n v="10"/>
    <n v="2"/>
    <n v="2011"/>
    <s v="CRV [3] EX AT 2400CC CT"/>
    <s v="K24Z16551576"/>
    <s v="3CZRE4850BG500330"/>
    <n v="3408047"/>
    <s v="HONDA"/>
    <s v="HONDA CRV "/>
    <n v="3.2478823529411761E-2"/>
    <n v="52700000"/>
    <s v="HDI-LIBERTY"/>
    <s v="CAMPERO"/>
    <s v="PARTICULAR"/>
    <s v="mandiusromero@gmail.com"/>
    <n v="161905710"/>
    <n v="1711634"/>
    <n v="1418347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26722"/>
    <n v="1020726722"/>
    <s v="F"/>
    <s v="MAYRA"/>
    <s v="ALEJANDRA"/>
    <s v="ALCANTARA"/>
    <s v="MARTINEZ"/>
    <d v="1987-06-03T00:00:00"/>
    <s v="NFN528"/>
    <n v="0"/>
    <s v="BOGOTA"/>
    <n v="25"/>
    <s v="BOGOTA"/>
    <m/>
    <n v="3165270385"/>
    <n v="3117262829"/>
    <m/>
    <m/>
    <m/>
    <s v="11/10/2025"/>
    <n v="10"/>
    <n v="11"/>
    <n v="2024"/>
    <s v="X TRAIL[T33] e-POWER EXCLUSIVE AT 153kW ABS"/>
    <s v="BM46054858A"/>
    <s v="JN1T33JB6Z0000865"/>
    <n v="6406154"/>
    <s v="NISSAN"/>
    <s v="NISSAN X "/>
    <n v="1.1001377740863788E-2"/>
    <n v="210700000"/>
    <s v="SURAMERICANA"/>
    <s v="CAMIONETA PASAJEROS"/>
    <s v="PARTICULAR"/>
    <s v="sara918@gmail.co"/>
    <n v="29927853"/>
    <n v="2317990.29"/>
    <n v="1927891"/>
    <m/>
    <m/>
    <m/>
    <s v=""/>
    <s v=""/>
    <s v=""/>
    <m/>
    <m/>
    <m/>
    <n v="30042049"/>
    <n v="3242488.27"/>
    <n v="2704780.06"/>
    <m/>
    <m/>
    <m/>
    <m/>
    <m/>
    <m/>
    <m/>
    <m/>
    <m/>
    <x v="2"/>
    <s v="COS"/>
  </r>
  <r>
    <n v="75100380"/>
    <n v="75100380"/>
    <s v="M"/>
    <s v="JUAN"/>
    <s v="CARLOS"/>
    <s v="GUZMAN"/>
    <s v="AGUIRRE"/>
    <d v="1982-01-21T00:00:00"/>
    <s v="LXV220"/>
    <n v="0"/>
    <s v="CHINCHINA"/>
    <n v="17"/>
    <s v="CALDAS"/>
    <m/>
    <n v="3217587611"/>
    <n v="0"/>
    <m/>
    <m/>
    <m/>
    <s v="10/10/2025"/>
    <n v="10"/>
    <n v="10"/>
    <n v="2023"/>
    <s v="CAPTIVA [2] PREMIER TURBO TP 1500CC T 4X2"/>
    <s v="LJO18P10620502"/>
    <s v="LZWADAGA9PB061744"/>
    <n v="1606245"/>
    <s v="CHEVROLET"/>
    <s v="CHEVROLET CAPTIVA "/>
    <n v="2.4564914675767918E-2"/>
    <n v="87900000"/>
    <s v="HDI-LIBERTY"/>
    <s v="CAMIONETAPASAJ"/>
    <s v="PARTICULAR"/>
    <s v="comprasmundoshermanos@gmail.com"/>
    <n v="161811019"/>
    <n v="2159256"/>
    <n v="1794500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88350"/>
    <n v="42888350"/>
    <s v="F"/>
    <s v="DIANA"/>
    <s v="LUCIA"/>
    <s v="SERNA"/>
    <s v="GOMEZ"/>
    <d v="1965-10-06T00:00:00"/>
    <s v="HAU306"/>
    <n v="0"/>
    <s v="BOGOTA"/>
    <n v="25"/>
    <s v="BOGOTA"/>
    <m/>
    <n v="3132520931"/>
    <n v="3124184704"/>
    <m/>
    <m/>
    <m/>
    <s v="02/10/2025"/>
    <n v="10"/>
    <n v="2"/>
    <n v="2013"/>
    <s v="FORTUNER [FL] 2.7L AT 2700CC 4X2"/>
    <s v="2TR7439531"/>
    <s v="8AJZX69GXD9202236"/>
    <n v="9006150"/>
    <s v="TOYOTA"/>
    <s v="TOYOTA FORTUNER "/>
    <n v="1.4054458848614072E-2"/>
    <n v="93800000"/>
    <s v="MAPFRE"/>
    <s v="CAMIONETA PASAJEROS"/>
    <s v="PARTICULAR"/>
    <s v="dialucys@hahoo.es"/>
    <n v="29959840"/>
    <n v="1318308.24"/>
    <n v="1087822.05"/>
    <m/>
    <m/>
    <m/>
    <s v=""/>
    <s v=""/>
    <s v=""/>
    <m/>
    <m/>
    <m/>
    <n v="30045833"/>
    <n v="1472999.46"/>
    <n v="1217814.67"/>
    <m/>
    <m/>
    <m/>
    <m/>
    <m/>
    <m/>
    <m/>
    <m/>
    <m/>
    <x v="2"/>
    <s v="COS"/>
  </r>
  <r>
    <n v="42083538"/>
    <n v="42083538"/>
    <s v="F"/>
    <s v="MARTHA"/>
    <s v="LUCIA"/>
    <s v="PALMA"/>
    <s v="MUÃ‘OZ"/>
    <d v="1966-11-23T00:00:00"/>
    <s v="MUY190"/>
    <n v="66682"/>
    <s v="SANTA ROSA DE CABAL"/>
    <n v="66"/>
    <s v="RISARALDA"/>
    <m/>
    <n v="3163408580"/>
    <n v="3170816408"/>
    <m/>
    <m/>
    <m/>
    <s v="05/10/2025"/>
    <n v="10"/>
    <n v="5"/>
    <n v="2014"/>
    <s v="LOGAN F.II EXPRESSION MT 1600CC AA"/>
    <s v="F710Q144722"/>
    <s v="9FBLSRADBEM855832"/>
    <n v="8001136"/>
    <s v="RENAULT"/>
    <s v="RENAULT LOGAN "/>
    <n v="4.8351956521739133E-2"/>
    <n v="27600000"/>
    <s v="HDI SEGUROS"/>
    <s v="AUTOMOVIL"/>
    <s v="PARTICULAR"/>
    <s v="tormenta-1@hotmail.com"/>
    <n v="161908120"/>
    <n v="1334514"/>
    <n v="1101439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906533"/>
    <n v="15906533"/>
    <s v="M"/>
    <s v="ELIAS"/>
    <n v="0"/>
    <s v="JARAMILLO"/>
    <s v="HOYOS"/>
    <d v="1966-01-26T00:00:00"/>
    <s v="LZV559"/>
    <n v="0"/>
    <s v="CHINCHINA"/>
    <n v="17"/>
    <s v="CALDAS"/>
    <m/>
    <n v="3127770316"/>
    <n v="0"/>
    <m/>
    <m/>
    <m/>
    <s v="18/10/2025"/>
    <n v="10"/>
    <n v="18"/>
    <n v="2024"/>
    <s v="2 [2] [FL] GRAND TOURING L TP 1500CC 6AB T"/>
    <s v="P540637950"/>
    <s v="3MDDJ2SAARM409279"/>
    <n v="5601200"/>
    <s v="MAZDA"/>
    <s v="MAZDA 2 "/>
    <n v="3.2861735632183905E-2"/>
    <n v="87000000"/>
    <s v="ALLIANZ"/>
    <s v="AUTOMOVIL"/>
    <s v="PARTICULAR"/>
    <n v="0"/>
    <n v="161811046"/>
    <n v="2858971"/>
    <n v="2382496.4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2880313"/>
    <n v="1112880313"/>
    <s v="F"/>
    <s v="MARINELLA"/>
    <n v="0"/>
    <s v="ZULUAGA"/>
    <s v="CASTAÃ‘O"/>
    <d v="1990-12-31T00:00:00"/>
    <s v="DTS075"/>
    <n v="76001"/>
    <s v="CALI"/>
    <n v="76"/>
    <s v="VALLE DEL CAUCA"/>
    <m/>
    <n v="3166947485"/>
    <n v="0"/>
    <m/>
    <m/>
    <m/>
    <s v="09/10/2025"/>
    <n v="10"/>
    <n v="9"/>
    <n v="2018"/>
    <s v="KICKS ADVANCE MT 1600CC R17"/>
    <s v="HR16831657N"/>
    <s v="3N8CP5HD9ZL456760"/>
    <n v="6406131"/>
    <s v="NISSAN"/>
    <s v="NISSAN KICKS "/>
    <n v="3.4883712598425196E-2"/>
    <n v="63500000"/>
    <s v="MAPFRE"/>
    <s v="CAMIONETA PASAJEROS"/>
    <s v="PARTICULAR"/>
    <n v="0"/>
    <n v="29974905"/>
    <n v="2215115.75"/>
    <n v="1841441.81"/>
    <m/>
    <m/>
    <m/>
    <n v="30014701"/>
    <n v="3557315.73"/>
    <n v="2969340.95"/>
    <m/>
    <m/>
    <m/>
    <s v=""/>
    <s v=""/>
    <s v=""/>
    <m/>
    <m/>
    <m/>
    <m/>
    <m/>
    <m/>
    <m/>
    <m/>
    <m/>
    <x v="0"/>
    <s v="COS"/>
  </r>
  <r>
    <n v="52259468"/>
    <n v="52259468"/>
    <s v="F"/>
    <s v="CLAUDIA"/>
    <s v="CRISTINA"/>
    <s v="MORA"/>
    <s v="TORRES"/>
    <d v="1976-05-13T00:00:00"/>
    <s v="JCZ908"/>
    <n v="0"/>
    <s v="BOGOTA"/>
    <n v="25"/>
    <s v="BOGOTA"/>
    <m/>
    <n v="3108129590"/>
    <n v="0"/>
    <m/>
    <m/>
    <m/>
    <s v="02/10/2025"/>
    <n v="10"/>
    <n v="2"/>
    <n v="2016"/>
    <s v="TIGUAN [2] SPORT &amp; STYLE TP 2000CC T CT"/>
    <s v="CCZ494467"/>
    <s v="WVGZZZ5NZGW572026"/>
    <n v="9208018"/>
    <s v="VOLKSWAGEN"/>
    <s v="VOLKSWAGEN TIGUAN "/>
    <n v="1.7685847701149424E-2"/>
    <n v="69600000"/>
    <s v="HDI-LIBERTY"/>
    <s v="CAMPERO"/>
    <s v="PARTICULAR"/>
    <s v="ccmorita1@gmail.com"/>
    <n v="161812832"/>
    <n v="1230935"/>
    <n v="1014398.76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14510"/>
    <n v="43014510"/>
    <s v="F"/>
    <s v="MARIA"/>
    <s v="GRACIELA"/>
    <s v="TAMAYO"/>
    <s v="MEDINA"/>
    <d v="1958-07-06T00:00:00"/>
    <s v="EGX616"/>
    <n v="5001"/>
    <s v="MEDELLIN"/>
    <n v="5"/>
    <s v="ANTIOQUIA"/>
    <m/>
    <n v="3218512541"/>
    <n v="0"/>
    <m/>
    <m/>
    <m/>
    <s v="12/10/2025"/>
    <n v="10"/>
    <n v="12"/>
    <n v="2017"/>
    <s v="ALASKAN INTENS AT 2500CC TD 4X4"/>
    <s v="YD25660958P"/>
    <s v="3BRCD33B6HK590815"/>
    <n v="8021004"/>
    <s v="RENAULT"/>
    <s v="RENAULT ALASKAN "/>
    <n v="2.4096582779456192E-2"/>
    <n v="99300000"/>
    <s v="SURAMERICANA"/>
    <s v="PICKUP DOBLE CABINA"/>
    <s v="PARTICULAR"/>
    <s v="tamayochela@hotmail.com"/>
    <n v="29952126"/>
    <n v="2392790.67"/>
    <n v="1990748.46"/>
    <m/>
    <m/>
    <m/>
    <s v=""/>
    <s v=""/>
    <s v=""/>
    <m/>
    <m/>
    <m/>
    <n v="30031411"/>
    <n v="2832794.33"/>
    <n v="2360499.44"/>
    <m/>
    <m/>
    <m/>
    <m/>
    <m/>
    <m/>
    <m/>
    <m/>
    <m/>
    <x v="0"/>
    <s v="COS"/>
  </r>
  <r>
    <n v="71718645"/>
    <n v="71718645"/>
    <s v="M"/>
    <s v="MAURICIO"/>
    <n v="0"/>
    <s v="MEJIA"/>
    <s v="ARANGO"/>
    <d v="1970-12-31T00:00:00"/>
    <s v="PHR656"/>
    <n v="0"/>
    <s v="CARTAGENA"/>
    <n v="13"/>
    <s v="BOLIVAR"/>
    <m/>
    <n v="3113979147"/>
    <n v="3024580900"/>
    <m/>
    <m/>
    <m/>
    <s v="12/10/2025"/>
    <n v="10"/>
    <n v="12"/>
    <n v="2025"/>
    <s v="X TRAIL[T33] e-POWER EXCLUSI AT 1500CC 6AB A"/>
    <s v="BM46222597A"/>
    <s v="JN1T33JB8Z0010569"/>
    <n v="6406154"/>
    <s v="NISSAN"/>
    <s v="NISSAN X "/>
    <n v="1.172988582302569E-2"/>
    <n v="210200000"/>
    <s v="HDI-LIBERTY"/>
    <s v="CAMIONETAPASAJ"/>
    <s v="PARTICULAR"/>
    <s v="mauriciomejia1970@hotmail.com"/>
    <n v="161805744"/>
    <n v="2465622"/>
    <n v="2051950.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0878979"/>
    <n v="70878979"/>
    <s v="M"/>
    <s v="JORGE"/>
    <s v="MARIO"/>
    <s v="USMA"/>
    <s v="TRUJILLO"/>
    <d v="1982-02-10T00:00:00"/>
    <s v="NGU173"/>
    <n v="5380"/>
    <s v="LA ESTRELLA"/>
    <n v="5"/>
    <s v="ANTIOQUIA"/>
    <m/>
    <n v="3007823261"/>
    <n v="0"/>
    <m/>
    <m/>
    <m/>
    <s v="30/10/2025"/>
    <n v="10"/>
    <n v="30"/>
    <n v="2024"/>
    <s v="2 [2] [FL] GRAND TOURING LX TP 1500CC 6AB TC CR"/>
    <s v="P540649901"/>
    <s v="3MDDJ2HAARM450401"/>
    <n v="5601193"/>
    <s v="MAZDA"/>
    <s v="MAZDA 2 "/>
    <n v="2.5006969559902201E-2"/>
    <n v="81800000"/>
    <s v="HDI-LIBERTY"/>
    <s v="AUTOMOVIL"/>
    <s v="PARTICULAR"/>
    <n v="0"/>
    <n v="29955479"/>
    <n v="2045570.11"/>
    <n v="1698966.48"/>
    <m/>
    <m/>
    <m/>
    <s v=""/>
    <s v=""/>
    <s v=""/>
    <m/>
    <m/>
    <m/>
    <n v="30037371"/>
    <n v="2154110.4500000002"/>
    <n v="1790176.85"/>
    <m/>
    <m/>
    <m/>
    <m/>
    <m/>
    <m/>
    <m/>
    <m/>
    <m/>
    <x v="0"/>
    <s v="COS"/>
  </r>
  <r>
    <n v="42872788"/>
    <n v="42872788"/>
    <s v="F"/>
    <s v="CARMEN"/>
    <s v="ELISA"/>
    <s v="RESTREPO"/>
    <s v="VELEZ"/>
    <d v="1961-06-09T00:00:00"/>
    <s v="EPR685"/>
    <n v="5001"/>
    <s v="MEDELLIN"/>
    <n v="5"/>
    <s v="ANTIOQUIA"/>
    <m/>
    <n v="3116351593"/>
    <n v="3215400000"/>
    <m/>
    <m/>
    <m/>
    <s v="03/10/2025"/>
    <n v="10"/>
    <n v="3"/>
    <n v="2018"/>
    <s v="ESCAPE [3] [FL] TITANIUM TP 2000CC 4X4"/>
    <s v="J1C75636"/>
    <s v="WF0CP6B9XJ1C75636"/>
    <n v="3008059"/>
    <s v="FORD"/>
    <s v="FORD ESCAPE "/>
    <n v="3.6765928381962867E-2"/>
    <n v="75400000"/>
    <s v="ALLIANZ"/>
    <s v="CAMPERO"/>
    <s v="PARTICULAR"/>
    <s v="restrepo.carmen@hotmail.com"/>
    <n v="161916135"/>
    <n v="2772151"/>
    <n v="2309538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954682"/>
    <n v="24954682"/>
    <s v="F"/>
    <s v="ANGELA"/>
    <s v="TRINIDAD"/>
    <s v="TRUJILLO"/>
    <s v="RENDON"/>
    <d v="1953-10-26T00:00:00"/>
    <s v="KTY068"/>
    <n v="5001"/>
    <s v="MEDELLIN"/>
    <n v="5"/>
    <s v="ANTIOQUIA"/>
    <m/>
    <n v="3104362443"/>
    <n v="0"/>
    <m/>
    <m/>
    <m/>
    <s v="14/10/2025"/>
    <n v="10"/>
    <n v="14"/>
    <n v="2021"/>
    <s v="RAV4 [5] XLE HYBRID TP 2500CC 4X4 7"/>
    <s v="A25AR598130"/>
    <s v="JTMR6RFV4MD026645"/>
    <n v="9008235"/>
    <s v="TOYOTA"/>
    <s v="TOYOTA RAV4 "/>
    <n v="1.7916819378620327E-2"/>
    <n v="189900000"/>
    <s v="SURAMERICANA"/>
    <s v="CAMPERO"/>
    <s v="PARTICULAR"/>
    <s v="atrujillo1953@gmail.com"/>
    <n v="161916685"/>
    <n v="3402404"/>
    <n v="2839162.87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117095"/>
    <n v="79117095"/>
    <s v="M"/>
    <s v="RUBEN"/>
    <s v="ALFONSO"/>
    <s v="TORRES"/>
    <s v="MUÃ‘OZ"/>
    <d v="1960-04-30T00:00:00"/>
    <s v="ZXW500"/>
    <n v="25286"/>
    <s v="FUNZA"/>
    <n v="25"/>
    <s v="CUNDINAMARCA"/>
    <m/>
    <n v="3146317626"/>
    <n v="3153385926"/>
    <m/>
    <m/>
    <m/>
    <s v="26/10/2025"/>
    <n v="10"/>
    <n v="26"/>
    <n v="2014"/>
    <s v="RAM [4] 1500 [SLT] TP 3600CC 4X2"/>
    <n v="0"/>
    <s v="3C6JR6BG7EG133484"/>
    <n v="2420023"/>
    <s v="DODGE"/>
    <s v="DODGE RAM "/>
    <n v="1.9296935212765955E-2"/>
    <n v="94000000"/>
    <s v="SURAMERICANA"/>
    <s v="PICKUP SENCILLA"/>
    <s v="PARTICULAR"/>
    <s v="rubenalfonsotm60@gmail.com"/>
    <n v="29944543"/>
    <n v="1813911.91"/>
    <n v="1504295.72"/>
    <m/>
    <m/>
    <m/>
    <s v=""/>
    <s v=""/>
    <s v=""/>
    <m/>
    <m/>
    <m/>
    <n v="30055047"/>
    <n v="2800585.94"/>
    <n v="2333433.56"/>
    <m/>
    <m/>
    <m/>
    <m/>
    <m/>
    <m/>
    <m/>
    <m/>
    <m/>
    <x v="1"/>
    <s v="COS"/>
  </r>
  <r>
    <n v="19464713"/>
    <n v="19464713"/>
    <s v="M"/>
    <s v="DIEGO"/>
    <s v="FRANCISCO"/>
    <s v="DE LA TORRE"/>
    <s v="CIFUENTES"/>
    <d v="1963-03-06T00:00:00"/>
    <s v="KWS470"/>
    <n v="0"/>
    <s v="BOGOTA"/>
    <n v="25"/>
    <s v="BOGOTA"/>
    <m/>
    <n v="3134329415"/>
    <n v="3156255652"/>
    <m/>
    <m/>
    <m/>
    <s v="27/10/2025"/>
    <n v="10"/>
    <n v="27"/>
    <n v="2021"/>
    <s v="EXPLORER [6] ST TP 3000CC T CT"/>
    <s v="MGC03084"/>
    <s v="1FM5K8GC5MGC03084"/>
    <n v="3006146"/>
    <s v="FORD"/>
    <s v="FORD EXPLORER "/>
    <n v="1.9535828603859252E-2"/>
    <n v="176200000"/>
    <s v="ALLIANZ"/>
    <s v="CAMIONETAPASAJ"/>
    <s v="PARTICULAR"/>
    <s v="delato8@yahoo.com"/>
    <n v="161915162"/>
    <n v="3442213"/>
    <n v="2872615.58"/>
    <m/>
    <m/>
    <m/>
    <s v=""/>
    <s v=""/>
    <s v=""/>
    <m/>
    <m/>
    <m/>
    <s v=""/>
    <s v=""/>
    <s v=""/>
    <m/>
    <m/>
    <m/>
    <m/>
    <m/>
    <m/>
    <m/>
    <m/>
    <m/>
    <x v="3"/>
    <s v="COS"/>
  </r>
  <r>
    <n v="91454956"/>
    <n v="91454956"/>
    <s v="M"/>
    <s v="CARLOS"/>
    <s v="JAVIER"/>
    <s v="SANTAMARIA"/>
    <s v="PACHECO"/>
    <d v="1971-09-01T00:00:00"/>
    <s v="DLL175"/>
    <n v="68500"/>
    <s v="OIBA"/>
    <n v="68"/>
    <s v="SANTANDER"/>
    <m/>
    <n v="3168788134"/>
    <n v="3168788234"/>
    <m/>
    <m/>
    <m/>
    <s v="07/10/2025"/>
    <n v="10"/>
    <n v="7"/>
    <n v="2012"/>
    <s v="TIIDA HB PREMIUM MT 1800CC 2AB A"/>
    <s v="MR18774208H"/>
    <s v="3N1BC1CD0ZK121169"/>
    <n v="6401145"/>
    <s v="NISSAN"/>
    <s v="NISSAN TIIDA "/>
    <n v="4.4012568493150682E-2"/>
    <n v="29200000"/>
    <s v="MAPFRE"/>
    <s v="AUTOMOVIL"/>
    <s v="PARTICULAR"/>
    <s v="carjsantamaria@gmail.com"/>
    <n v="161815734"/>
    <n v="1285167"/>
    <n v="1059972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646658"/>
    <n v="1130646658"/>
    <s v="M"/>
    <s v="JULIO"/>
    <s v="ALEJANDRO"/>
    <s v="URIBE"/>
    <s v="QUINTERO"/>
    <d v="1986-07-15T00:00:00"/>
    <s v="HPW971"/>
    <n v="76001"/>
    <s v="CALI"/>
    <n v="76"/>
    <s v="VALLE DEL CAUCA"/>
    <m/>
    <n v="3164927933"/>
    <n v="0"/>
    <m/>
    <m/>
    <m/>
    <s v="04/10/2026"/>
    <n v="10"/>
    <n v="4"/>
    <n v="2019"/>
    <s v="ONIX [FL] LTZ TP 1400CC 5P 2A"/>
    <s v="GFL011176"/>
    <s v="9BGKT48T0KG138879"/>
    <n v="1601317"/>
    <s v="CHEVROLET"/>
    <s v="CHEVROLET ONIX "/>
    <n v="4.3996981566820276E-2"/>
    <n v="43400000"/>
    <s v="BOLIVAR"/>
    <s v="AUTOMOVIL"/>
    <s v="PARTICULAR"/>
    <s v="magnalejo@hotmail.com"/>
    <n v="161777639"/>
    <n v="1909469"/>
    <n v="1584595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30344"/>
    <n v="71730344"/>
    <s v="M"/>
    <s v="OSWALDO"/>
    <s v="DE JESUS"/>
    <s v="ROLDAN"/>
    <s v="RUA"/>
    <d v="1972-06-20T00:00:00"/>
    <s v="JZO189"/>
    <n v="5001"/>
    <s v="MEDELLIN"/>
    <n v="5"/>
    <s v="ANTIOQUIA"/>
    <m/>
    <n v="3128669868"/>
    <n v="0"/>
    <m/>
    <m/>
    <m/>
    <s v="04/10/2025"/>
    <n v="10"/>
    <n v="4"/>
    <n v="2022"/>
    <s v="COROLLA CROSS SE-G HYBRID TP 1800CC 7AB 4"/>
    <s v="2ZR2L42788"/>
    <s v="9BRKZAAG7N0601776"/>
    <n v="9006179"/>
    <s v="TOYOTA"/>
    <s v="TOYOTA COROLLA "/>
    <n v="4.2684373379429562E-2"/>
    <n v="115700000"/>
    <s v="SURAMERICANA"/>
    <s v="CAMIONETAPASAJ"/>
    <s v="PARTICULAR"/>
    <s v="oswaldoroldanrua@gmail.com"/>
    <n v="161919189"/>
    <n v="4938582"/>
    <n v="4130069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66012"/>
    <n v="1020766012"/>
    <s v="F"/>
    <s v="DIANA"/>
    <s v="YINELA"/>
    <s v="RODRIGUEZ"/>
    <s v="MENDEZ"/>
    <d v="1991-10-12T00:00:00"/>
    <s v="NBZ569"/>
    <n v="0"/>
    <s v="BOGOTA"/>
    <n v="25"/>
    <s v="BOGOTA"/>
    <m/>
    <n v="3187943918"/>
    <n v="0"/>
    <m/>
    <m/>
    <m/>
    <s v="03/10/2025"/>
    <n v="10"/>
    <n v="3"/>
    <n v="2013"/>
    <s v="VERSA ADVANCE AT 1600CC 2AB A"/>
    <s v="HR16700370G"/>
    <s v="3N1CN7AD7ZL092039"/>
    <n v="6401184"/>
    <s v="NISSAN"/>
    <s v="NISSAN VERSA "/>
    <n v="4.7042984126984128E-2"/>
    <n v="31500000"/>
    <s v="ZURICH-QBE"/>
    <s v="AUTOMOVIL"/>
    <s v="PARTICULAR"/>
    <s v="diana_yinela@hotmail.com"/>
    <n v="161830032"/>
    <n v="1481854"/>
    <n v="1225255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657644"/>
    <n v="80657644"/>
    <s v="M"/>
    <s v="HELMY"/>
    <s v="YECID"/>
    <s v="GARCIA"/>
    <s v="CAMACHO"/>
    <d v="1984-07-01T00:00:00"/>
    <s v="MYT858"/>
    <n v="0"/>
    <s v="BOGOTA"/>
    <n v="25"/>
    <s v="BOGOTA"/>
    <m/>
    <n v="3188068448"/>
    <n v="3133289486"/>
    <m/>
    <m/>
    <m/>
    <s v="30/10/2025"/>
    <n v="10"/>
    <n v="30"/>
    <n v="2023"/>
    <s v="FORESTER [5] ELITE HYBRID TP 2000CC 6AB C"/>
    <s v="YW48465"/>
    <s v="JF1SKELL5PG197330"/>
    <n v="8608095"/>
    <s v="SUBARU"/>
    <s v="SUBARU FORESTER "/>
    <n v="2.6985707879564381E-2"/>
    <n v="156100000"/>
    <s v="MAPFRE"/>
    <s v="CAMPERO"/>
    <s v="PARTICULAR"/>
    <n v="0"/>
    <n v="161782488"/>
    <n v="4212469"/>
    <n v="3519890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293225"/>
    <n v="24293225"/>
    <s v="F"/>
    <s v="MARIA"/>
    <s v="CRISTINA"/>
    <s v="HENAO"/>
    <s v="ROBLEDO"/>
    <d v="1946-04-16T00:00:00"/>
    <s v="FIO405"/>
    <n v="66001"/>
    <s v="PEREIRA"/>
    <n v="66"/>
    <s v="RISARALDA"/>
    <m/>
    <n v="3104154988"/>
    <n v="3206893038"/>
    <m/>
    <m/>
    <m/>
    <s v="08/10/2025"/>
    <n v="10"/>
    <n v="8"/>
    <n v="2019"/>
    <s v="VITARA GL MT 1600CC 2AB A"/>
    <s v="M16A2236123"/>
    <s v="TSMYD21SKM462809"/>
    <n v="8806019"/>
    <s v="SUZUKI"/>
    <s v="SUZUKI VITARA "/>
    <n v="4.5248030769230771E-2"/>
    <n v="65000000"/>
    <s v="SURAMERICANA"/>
    <s v="CAMIONETAPASAJ"/>
    <s v="PARTICULAR"/>
    <s v="mcrobledo46@gmail.com"/>
    <n v="161840814"/>
    <n v="2941122"/>
    <n v="2451531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0448087"/>
    <n v="1110448087"/>
    <s v="M"/>
    <s v="EDWIN"/>
    <s v="ANDRES"/>
    <s v="CARDONA"/>
    <s v="CRUZ"/>
    <d v="1986-07-04T00:00:00"/>
    <s v="JXU280"/>
    <n v="0"/>
    <s v="BOGOTA"/>
    <n v="25"/>
    <s v="BOGOTA"/>
    <m/>
    <n v="3006609692"/>
    <n v="3412980500"/>
    <m/>
    <m/>
    <m/>
    <s v="05/10/2025"/>
    <n v="10"/>
    <n v="5"/>
    <n v="2022"/>
    <s v="VIRTUS COMFORTLINE MT 1600CC 4AB A"/>
    <s v="CWS132391"/>
    <s v="9BWDL5BZ6NP018962"/>
    <n v="9201255"/>
    <s v="VOLKSWAGEN"/>
    <s v="VOLKSWAGEN VIRTUS "/>
    <n v="2.3086842900302114E-2"/>
    <n v="66200000"/>
    <s v="ALLIANZ"/>
    <s v="AUTOMOVIL"/>
    <s v="PARTICULAR"/>
    <n v="0"/>
    <n v="161820956"/>
    <n v="1528349"/>
    <n v="1264326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2925806"/>
    <n v="1022925806"/>
    <s v="M"/>
    <s v="JAIR"/>
    <n v="0"/>
    <s v="MENDEZ"/>
    <n v="0"/>
    <d v="1985-06-07T00:00:00"/>
    <s v="FNQ456"/>
    <n v="0"/>
    <s v="BOGOTA"/>
    <n v="25"/>
    <s v="BOGOTA"/>
    <m/>
    <n v="3144261216"/>
    <n v="3133296058"/>
    <m/>
    <m/>
    <m/>
    <s v="09/10/2025"/>
    <n v="10"/>
    <n v="9"/>
    <n v="2019"/>
    <s v="HILUX [8] 2.4L MT 2400CC TD 4X4 EUR"/>
    <s v="2GD4452154"/>
    <s v="8AJKB8CD5K1675550"/>
    <n v="9021064"/>
    <s v="TOYOTA"/>
    <s v="TOYOTA HILUX "/>
    <n v="1.786412615769712E-2"/>
    <n v="159800000"/>
    <s v="MAPFRE"/>
    <s v="PICKUP DOBLE CABINA"/>
    <s v="PARTICULAR"/>
    <n v="0"/>
    <n v="29971871"/>
    <n v="2854687.36"/>
    <n v="2378896.94"/>
    <m/>
    <m/>
    <m/>
    <s v=""/>
    <s v=""/>
    <s v=""/>
    <m/>
    <m/>
    <m/>
    <n v="30154061"/>
    <n v="4017461.03"/>
    <n v="3356017.67"/>
    <m/>
    <m/>
    <m/>
    <m/>
    <m/>
    <m/>
    <m/>
    <m/>
    <m/>
    <x v="3"/>
    <s v="COS"/>
  </r>
  <r>
    <n v="8241397"/>
    <n v="8241397"/>
    <s v="M"/>
    <s v="JORGE"/>
    <s v="EDUARDO"/>
    <s v="RICO"/>
    <s v="ECHEVERRI"/>
    <d v="1943-04-22T00:00:00"/>
    <s v="HZN268"/>
    <n v="5001"/>
    <s v="MEDELLIN"/>
    <n v="5"/>
    <s v="ANTIOQUIA"/>
    <m/>
    <n v="3105445386"/>
    <n v="0"/>
    <m/>
    <m/>
    <m/>
    <s v="31/10/2025"/>
    <n v="10"/>
    <n v="31"/>
    <n v="2015"/>
    <s v="DUSTER EXPRESSION MT 1600CC 4X2"/>
    <s v="A690Q230458"/>
    <s v="9FBHSRAA5FM312582"/>
    <n v="8006033"/>
    <s v="RENAULT"/>
    <s v="RENAULT DUSTER "/>
    <n v="3.1657125307125306E-2"/>
    <n v="40700000"/>
    <s v="SURAMERICANA"/>
    <s v="CAMIONETAPASAJ"/>
    <s v="PARTICULAR"/>
    <n v="0"/>
    <n v="161801926"/>
    <n v="1288445"/>
    <n v="1062726.87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83267"/>
    <n v="52183267"/>
    <s v="F"/>
    <s v="BRIYITH"/>
    <s v="ELIANA"/>
    <s v="MORALES"/>
    <s v="BUITRAGO"/>
    <d v="1974-06-05T00:00:00"/>
    <s v="JXZ027"/>
    <n v="0"/>
    <s v="BOGOTA"/>
    <n v="25"/>
    <s v="BOGOTA"/>
    <m/>
    <n v="3118670081"/>
    <n v="3115256107"/>
    <m/>
    <m/>
    <m/>
    <s v="24/10/2025"/>
    <n v="10"/>
    <n v="24"/>
    <n v="2021"/>
    <s v="NIVUS COMFORTLINE TP 1000CC T 6AB ABS"/>
    <s v="DHS320967"/>
    <s v="9BWCH6CH1MP053738"/>
    <n v="9206082"/>
    <s v="VOLKSWAGEN"/>
    <s v="VOLKSWAGEN NIVUS "/>
    <n v="1.9662396358543419E-2"/>
    <n v="71400000"/>
    <s v="HDI-LIBERTY"/>
    <s v="CAMIONETA PASAJEROS"/>
    <s v="PARTICULAR"/>
    <s v="bemorales@hotmail.com"/>
    <n v="29975923"/>
    <n v="1403895.1"/>
    <n v="1159743.78"/>
    <m/>
    <m/>
    <m/>
    <s v=""/>
    <s v=""/>
    <s v=""/>
    <m/>
    <m/>
    <m/>
    <n v="30158118"/>
    <n v="1614820.94"/>
    <n v="1336992.3899999999"/>
    <m/>
    <m/>
    <m/>
    <m/>
    <m/>
    <m/>
    <m/>
    <m/>
    <m/>
    <x v="1"/>
    <s v="COS"/>
  </r>
  <r>
    <n v="36455969"/>
    <n v="36455969"/>
    <s v="F"/>
    <s v="JOSEFINA"/>
    <n v="0"/>
    <s v="LOPEZ"/>
    <s v="ESTEBAN"/>
    <d v="1956-11-06T00:00:00"/>
    <s v="NQR335"/>
    <n v="68276"/>
    <s v="FLORIDABLANCA"/>
    <n v="68"/>
    <s v="SANTANDER"/>
    <m/>
    <n v="3168303455"/>
    <n v="0"/>
    <m/>
    <m/>
    <m/>
    <s v="07/10/2025"/>
    <n v="10"/>
    <n v="7"/>
    <n v="2025"/>
    <s v="STEPWAY [2] [FL INTENS TP 1600CC 16V A"/>
    <s v="J759Q306739"/>
    <s v="9FB5SR4DXSM073251"/>
    <n v="8001211"/>
    <s v="RENAULT"/>
    <s v="RENAULT STEPWAY "/>
    <n v="2.2765081967213115E-2"/>
    <n v="79300000"/>
    <s v="MAPFRE"/>
    <s v="AUTOMOVIL"/>
    <s v="PARTICULAR"/>
    <s v="josefinalopezesteban@hotmail.com"/>
    <n v="161817275"/>
    <n v="1805271"/>
    <n v="1497034.4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384951"/>
    <n v="19384951"/>
    <s v="M"/>
    <s v="LUIS"/>
    <s v="ALBERTO"/>
    <s v="GARZON"/>
    <s v="FUENTES"/>
    <d v="1959-12-25T00:00:00"/>
    <s v="MPV917"/>
    <n v="0"/>
    <s v="BOGOTA"/>
    <n v="25"/>
    <s v="BOGOTA"/>
    <m/>
    <n v="3002155785"/>
    <n v="3002155825"/>
    <m/>
    <m/>
    <m/>
    <s v="05/10/2025"/>
    <n v="10"/>
    <n v="5"/>
    <n v="2013"/>
    <s v="SORENTO XM 3.5 AT 3500CC CT 7P"/>
    <s v="G6DCCS807552"/>
    <s v="KNAKU813DD5319172"/>
    <n v="4608057"/>
    <s v="KIA"/>
    <s v="KIA SORENTO "/>
    <n v="2.4655943113772456E-2"/>
    <n v="66800000"/>
    <s v="SURAMERICANA"/>
    <s v="CAMPERO"/>
    <s v="PARTICULAR"/>
    <s v="luis.garzon@reditoys.com"/>
    <n v="161813947"/>
    <n v="1647017"/>
    <n v="1364048.0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6538471"/>
    <n v="36538471"/>
    <s v="F"/>
    <s v="MARIA"/>
    <s v="TERESA"/>
    <s v="CAYON"/>
    <s v="PADILLA"/>
    <d v="1956-09-13T00:00:00"/>
    <s v="JUO936"/>
    <n v="47745"/>
    <s v="SITIONUEVO"/>
    <n v="47"/>
    <s v="MAGDALENA"/>
    <m/>
    <n v="3157258028"/>
    <n v="3157255802"/>
    <m/>
    <m/>
    <m/>
    <s v="21/10/2025"/>
    <n v="10"/>
    <n v="21"/>
    <n v="2022"/>
    <s v="VITARA GL AT 1600CC 2AB A"/>
    <s v="M16A2364761"/>
    <s v="TSMYD21S2NM960621"/>
    <n v="8806018"/>
    <s v="SUZUKI"/>
    <s v="SUZUKI VITARA "/>
    <n v="3.9085669824086601E-2"/>
    <n v="73900000"/>
    <s v="ALLIANZ"/>
    <s v="CAMIONETAPASAJ"/>
    <s v="PARTICULAR"/>
    <s v="mariatcayon@gmail.com"/>
    <n v="161908951"/>
    <n v="2888431"/>
    <n v="2407252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74084"/>
    <n v="1174084"/>
    <s v="M"/>
    <s v="NELSON"/>
    <n v="0"/>
    <s v="CASTELLANOS"/>
    <s v="PAEZ"/>
    <d v="1966-12-25T00:00:00"/>
    <s v="KSN414"/>
    <n v="0"/>
    <s v="CAJICA"/>
    <n v="25"/>
    <s v="CUNDINAMARCA"/>
    <m/>
    <n v="3124790250"/>
    <n v="3124825914"/>
    <m/>
    <m/>
    <m/>
    <s v="27/10/2025"/>
    <n v="10"/>
    <n v="27"/>
    <n v="2022"/>
    <s v="SWIFT [4] GL MT 1200CC 5P 2A"/>
    <s v="K12MP4236695"/>
    <s v="MBHZF63S0NG126521"/>
    <n v="8801050"/>
    <s v="SUZUKI"/>
    <s v="SUZUKI SWIFT "/>
    <n v="2.4568784860557771E-2"/>
    <n v="50200000"/>
    <s v="ALLIANZ"/>
    <s v="AUTOMOVIL"/>
    <s v="PARTICULAR"/>
    <s v="castellanospaez1@hotmail.com"/>
    <n v="161864122"/>
    <n v="1233353"/>
    <n v="1016430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4991160"/>
    <n v="34991160"/>
    <s v="F"/>
    <s v="LUCINDA"/>
    <s v="REBECA"/>
    <s v="ROMERO"/>
    <s v="VILLERA"/>
    <d v="1966-03-15T00:00:00"/>
    <s v="FRR748"/>
    <n v="0"/>
    <s v="CARTAGENA"/>
    <n v="13"/>
    <s v="BOLIVAR"/>
    <m/>
    <n v="3006111632"/>
    <n v="0"/>
    <m/>
    <m/>
    <m/>
    <s v="20/10/2025"/>
    <n v="10"/>
    <n v="20"/>
    <n v="2019"/>
    <s v="VERSA [FL] SENSE MT 1600CC 2AB A"/>
    <s v="HR16828866P"/>
    <s v="3N1CN7AD0ZK164897"/>
    <n v="6401217"/>
    <s v="NISSAN"/>
    <s v="NISSAN VERSA "/>
    <n v="4.258341463414634E-2"/>
    <n v="45100000"/>
    <s v="ZURICH-QBE"/>
    <s v="AUTOMOVIL"/>
    <s v="PARTICULAR"/>
    <n v="0"/>
    <n v="161801759"/>
    <n v="1920512"/>
    <n v="1593875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289586"/>
    <n v="20289586"/>
    <s v="F"/>
    <s v="ROSA"/>
    <s v="ANA"/>
    <s v="QUIÃ‘ONES"/>
    <s v="SALAZAR"/>
    <d v="1941-11-28T00:00:00"/>
    <s v="USS019"/>
    <n v="25307"/>
    <s v="GIRARDOT"/>
    <n v="25"/>
    <s v="CUNDINAMARCA"/>
    <m/>
    <n v="3204947444"/>
    <n v="0"/>
    <m/>
    <m/>
    <m/>
    <s v="28/10/2025"/>
    <n v="10"/>
    <n v="28"/>
    <n v="2016"/>
    <s v="CLIO III STYLE CA MT 1200CC AA DA"/>
    <s v="G728Q212966"/>
    <s v="9FBBB8305GM888831"/>
    <n v="8001166"/>
    <s v="RENAULT"/>
    <s v="RENAULT CLIO "/>
    <n v="3.7993131034482756E-2"/>
    <n v="31900000"/>
    <s v="MAPFRE"/>
    <s v="AUTOMOVIL"/>
    <s v="PARTICULAR"/>
    <s v="rosa.quinones586@casur.gov.co"/>
    <n v="29927427"/>
    <n v="1211980.8799999999"/>
    <n v="998471.33"/>
    <m/>
    <m/>
    <m/>
    <n v="29992641"/>
    <n v="1207911.08"/>
    <n v="995051.33"/>
    <m/>
    <m/>
    <m/>
    <s v=""/>
    <s v=""/>
    <s v=""/>
    <m/>
    <m/>
    <m/>
    <m/>
    <m/>
    <m/>
    <m/>
    <m/>
    <m/>
    <x v="0"/>
    <s v="COS"/>
  </r>
  <r>
    <n v="94326879"/>
    <n v="94326879"/>
    <s v="M"/>
    <s v="CARLOS"/>
    <s v="ALBERTO"/>
    <s v="SANCHEZ"/>
    <s v="VARELA"/>
    <d v="1976-12-22T00:00:00"/>
    <s v="JKW816"/>
    <n v="76520"/>
    <s v="PALMIRA"/>
    <n v="76"/>
    <s v="VALLE DEL CAUCA"/>
    <m/>
    <n v="3014268058"/>
    <n v="0"/>
    <m/>
    <m/>
    <m/>
    <s v="31/10/2025"/>
    <n v="10"/>
    <n v="31"/>
    <n v="2020"/>
    <s v="3 [4] TOURING TP 2000CC 7AB"/>
    <s v="PE40668939"/>
    <s v="3MZBP2S7ALM102239"/>
    <n v="5601183"/>
    <s v="MAZDA"/>
    <s v="MAZDA 3 "/>
    <n v="3.1899462450592886E-2"/>
    <n v="75900000"/>
    <s v="HDI-LIBERTY"/>
    <s v="AUTOMOVIL"/>
    <s v="PARTICULAR"/>
    <n v="0"/>
    <n v="29954049"/>
    <n v="2421169.2000000002"/>
    <n v="2014595.97"/>
    <m/>
    <m/>
    <m/>
    <s v=""/>
    <s v=""/>
    <s v=""/>
    <m/>
    <m/>
    <m/>
    <n v="30034512"/>
    <n v="4382077.9000000004"/>
    <n v="3662418.4"/>
    <m/>
    <m/>
    <m/>
    <m/>
    <m/>
    <m/>
    <m/>
    <m/>
    <m/>
    <x v="0"/>
    <s v="COS"/>
  </r>
  <r>
    <n v="71581511"/>
    <n v="71581511"/>
    <s v="M"/>
    <s v="SERGIO"/>
    <s v="ABEL"/>
    <s v="ARANGO"/>
    <s v="GARCIA"/>
    <d v="1959-12-24T00:00:00"/>
    <s v="PMM207"/>
    <n v="5001"/>
    <s v="MEDELLIN"/>
    <n v="5"/>
    <s v="ANTIOQUIA"/>
    <m/>
    <n v="3108235308"/>
    <n v="0"/>
    <m/>
    <m/>
    <m/>
    <s v="13/10/2025"/>
    <n v="10"/>
    <n v="13"/>
    <n v="2024"/>
    <s v="COROLLA [12] [F XL-I HYBRID TP 1800CC 7AB A"/>
    <s v="2ZR3B46987"/>
    <s v="9BRBZ3BE9R4065047"/>
    <n v="9001154"/>
    <s v="TOYOTA"/>
    <s v="TOYOTA COROLLA "/>
    <n v="1.8428256704980842E-2"/>
    <n v="104400000"/>
    <s v="SURAMERICANA"/>
    <s v="AUTOMOVIL"/>
    <s v="PARTICULAR"/>
    <n v="0"/>
    <n v="161812322"/>
    <n v="1923910"/>
    <n v="1596731.3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298144"/>
    <n v="63298144"/>
    <s v="F"/>
    <s v="MARIA"/>
    <s v="EUGENIA"/>
    <s v="NUNCIRA"/>
    <s v="GOMEZ"/>
    <d v="1962-10-09T00:00:00"/>
    <s v="GHS915"/>
    <n v="68547"/>
    <s v="PIEDECUESTA"/>
    <n v="68"/>
    <s v="SANTANDER"/>
    <m/>
    <n v="3102552515"/>
    <n v="3012849690"/>
    <m/>
    <m/>
    <m/>
    <s v="29/10/2025"/>
    <n v="10"/>
    <n v="29"/>
    <n v="2021"/>
    <s v="RAV4 [5] XLE HYBRID TP 2500CC 4X4 7"/>
    <s v="A25AR610180"/>
    <s v="JTMR6RFV2MD028006"/>
    <n v="9008235"/>
    <s v="TOYOTA"/>
    <s v="TOYOTA RAV4 "/>
    <n v="1.0284807793575566E-2"/>
    <n v="189900000"/>
    <s v="MAPFRE"/>
    <s v="CAMPERO"/>
    <s v="PARTICULAR"/>
    <s v="mariaeugeniangomez@gmail.com"/>
    <n v="161862693"/>
    <n v="1953085"/>
    <n v="1621248.24"/>
    <m/>
    <m/>
    <m/>
    <s v=""/>
    <s v=""/>
    <s v=""/>
    <m/>
    <m/>
    <m/>
    <s v=""/>
    <s v=""/>
    <s v=""/>
    <m/>
    <m/>
    <m/>
    <m/>
    <m/>
    <m/>
    <m/>
    <m/>
    <m/>
    <x v="2"/>
    <s v="COS"/>
  </r>
  <r>
    <n v="41654743"/>
    <n v="41654743"/>
    <s v="F"/>
    <s v="LUZ"/>
    <s v="MARINA"/>
    <s v="LEON"/>
    <s v="RENGIFO"/>
    <d v="1954-05-27T00:00:00"/>
    <s v="HJU958"/>
    <n v="0"/>
    <s v="BOGOTA"/>
    <n v="25"/>
    <s v="BOGOTA"/>
    <m/>
    <n v="3143106054"/>
    <n v="0"/>
    <m/>
    <m/>
    <m/>
    <s v="05/10/2026"/>
    <n v="10"/>
    <n v="5"/>
    <n v="2014"/>
    <s v="MARCH ADVANCE MT 1600CC 2AB A"/>
    <s v="HR16791407F"/>
    <s v="3N1CK3CD7ZL366404"/>
    <n v="6401196"/>
    <s v="NISSAN"/>
    <s v="NISSAN MARCH "/>
    <n v="3.5045639534883724E-2"/>
    <n v="34400000"/>
    <s v="HDI-LIBERTY"/>
    <s v="AUTOMOVIL"/>
    <s v="PARTICULAR"/>
    <n v="0"/>
    <n v="161777451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176609"/>
    <n v="53176609"/>
    <s v="F"/>
    <s v="MABEL"/>
    <s v="AMPARO"/>
    <s v="CASTILLO"/>
    <s v="GUARNIZO"/>
    <d v="1985-05-28T00:00:00"/>
    <s v="JMT017"/>
    <n v="0"/>
    <s v="BOGOTA"/>
    <n v="25"/>
    <s v="BOGOTA"/>
    <m/>
    <n v="3214688369"/>
    <n v="3205463219"/>
    <m/>
    <m/>
    <m/>
    <s v="03/10/2025"/>
    <n v="10"/>
    <n v="3"/>
    <n v="2020"/>
    <s v="ONIX [FL] LTZ TP 1400CC 5P 2A"/>
    <s v="JTW009027"/>
    <s v="9BGKT48T0LG119545"/>
    <n v="1601317"/>
    <s v="CHEVROLET"/>
    <s v="CHEVROLET ONIX "/>
    <n v="2.9070231092436973E-2"/>
    <n v="47600000"/>
    <s v="HDI-LIBERTY"/>
    <s v="AUTOMOVIL"/>
    <s v="PARTICULAR"/>
    <s v="ampamile@hotmail.com"/>
    <n v="161822443"/>
    <n v="1383743"/>
    <n v="1142809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181734"/>
    <n v="32181734"/>
    <s v="F"/>
    <s v="HEIDY"/>
    <s v="NATALIA"/>
    <s v="ZULUAGA"/>
    <s v="GOMEZ"/>
    <d v="1982-09-29T00:00:00"/>
    <s v="KTZ009"/>
    <n v="5001"/>
    <s v="MEDELLIN"/>
    <n v="5"/>
    <s v="ANTIOQUIA"/>
    <m/>
    <n v="3113659412"/>
    <n v="3205685458"/>
    <m/>
    <m/>
    <m/>
    <s v="24/10/2025"/>
    <n v="10"/>
    <n v="24"/>
    <n v="2022"/>
    <s v="TRACKER [2] LTZ TP 1200CC T"/>
    <s v="L4H210974567"/>
    <s v="9BGEN76C0NB135421"/>
    <n v="1606248"/>
    <s v="CHEVROLET"/>
    <s v="CHEVROLET TRACKER "/>
    <n v="3.2277083333333331E-2"/>
    <n v="72000000"/>
    <s v="HDI-LIBERTY"/>
    <s v="CAMIONETAPASAJ"/>
    <s v="PARTICULAR"/>
    <s v="natyzulu29@hotmail.com"/>
    <n v="161813913"/>
    <n v="2323950"/>
    <n v="1932899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595085"/>
    <n v="1130595085"/>
    <s v="M"/>
    <s v="JOSE"/>
    <s v="AUGUSTO"/>
    <s v="HINESTROZA"/>
    <s v="ROSERO"/>
    <d v="1987-02-11T00:00:00"/>
    <s v="LLK634"/>
    <n v="76001"/>
    <s v="CALI"/>
    <n v="76"/>
    <s v="VALLE DEL CAUCA"/>
    <m/>
    <n v="3202313999"/>
    <n v="0"/>
    <m/>
    <m/>
    <m/>
    <s v="27/10/2025"/>
    <n v="10"/>
    <n v="27"/>
    <n v="2023"/>
    <s v="DUSTER [2] INTENS MT 1600CC 4X2"/>
    <s v="J759Q168463"/>
    <n v="0"/>
    <n v="8006065"/>
    <s v="RENAULT"/>
    <s v="RENAULT DUSTER "/>
    <n v="3.6819498746867171E-2"/>
    <n v="79800000"/>
    <s v="EQUIDAD"/>
    <s v="CAMIONETAPASAJ"/>
    <s v="PARTICULAR"/>
    <s v="tuto.jose@hotmail.com"/>
    <n v="161893536"/>
    <n v="2938196"/>
    <n v="2449072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40152"/>
    <n v="79140152"/>
    <s v="M"/>
    <s v="ERNESTO"/>
    <s v="ALONSO"/>
    <s v="CELIS"/>
    <s v="MANJARES"/>
    <d v="1958-03-23T00:00:00"/>
    <s v="EIW884"/>
    <n v="0"/>
    <s v="BOGOTA"/>
    <n v="25"/>
    <s v="BOGOTA"/>
    <m/>
    <n v="3115888953"/>
    <n v="3115889530"/>
    <m/>
    <m/>
    <m/>
    <s v="24/10/2026"/>
    <n v="10"/>
    <n v="24"/>
    <n v="2018"/>
    <s v="LOGAN [2] EXPRESSION / LIFE + MT 1600CC AA 8V 2AB"/>
    <s v="A812UD68643"/>
    <s v="9FB4SREB4JM112726"/>
    <n v="8001189"/>
    <s v="RENAULT"/>
    <s v="RENAULT LOGAN "/>
    <n v="3.2582966216216216E-2"/>
    <n v="37000000"/>
    <s v="MAPFRE"/>
    <s v="AUTOMOVIL"/>
    <s v="PARTICULAR"/>
    <s v="EACM60@GMAIL.COM"/>
    <n v="29970541"/>
    <n v="1205569.75"/>
    <n v="993083.82"/>
    <m/>
    <m/>
    <m/>
    <n v="30010341"/>
    <n v="1339866.67"/>
    <n v="1105938.3799999999"/>
    <m/>
    <m/>
    <m/>
    <s v=""/>
    <s v=""/>
    <s v=""/>
    <m/>
    <m/>
    <m/>
    <m/>
    <m/>
    <m/>
    <m/>
    <m/>
    <m/>
    <x v="0"/>
    <s v="COS"/>
  </r>
  <r>
    <n v="1015407392"/>
    <n v="1015407392"/>
    <s v="F"/>
    <s v="CLAUDIA"/>
    <s v="VANESSA"/>
    <s v="NOGUERA"/>
    <n v="0"/>
    <d v="1988-08-06T00:00:00"/>
    <s v="NUS829"/>
    <n v="0"/>
    <s v="TOCANCIPA"/>
    <n v="25"/>
    <s v="CUNDINAMARCA"/>
    <m/>
    <n v="3203911077"/>
    <n v="0"/>
    <m/>
    <m/>
    <m/>
    <s v="18/10/2025"/>
    <n v="10"/>
    <n v="18"/>
    <n v="2025"/>
    <s v="SEAGULL 380/400 GS AT 55KW 4X2"/>
    <s v="TZ180XSH4H4029834"/>
    <s v="LGXCE4CC7S0062464"/>
    <n v="11101033"/>
    <s v="BYD"/>
    <s v="BYD SEAGULL "/>
    <n v="2.812053152039555E-2"/>
    <n v="80900000"/>
    <s v="MAPFRE"/>
    <s v="AUTOMOVIL"/>
    <s v="PARTICULAR"/>
    <s v="claudiavanessa06@hotmail.com"/>
    <n v="161910314"/>
    <n v="2274951"/>
    <n v="1891723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5228172"/>
    <n v="1085228172"/>
    <s v="F"/>
    <s v="DAYANA"/>
    <n v="0"/>
    <s v="ARRIETA"/>
    <s v="GUERRERO"/>
    <d v="1991-11-09T00:00:00"/>
    <s v="NUL854"/>
    <n v="0"/>
    <s v="BARRANQUILLA"/>
    <n v="8"/>
    <s v="ATLANTICO"/>
    <m/>
    <n v="3218290684"/>
    <n v="0"/>
    <m/>
    <m/>
    <m/>
    <s v="24/10/2025"/>
    <n v="10"/>
    <n v="24"/>
    <n v="2025"/>
    <s v="STEPWAY [2] [FL] INTENS TP 1600CC 16V AA 4AB"/>
    <s v="J759Q317328"/>
    <s v="9FB5SR4DXSM097422"/>
    <n v="8001211"/>
    <s v="RENAULT"/>
    <s v="RENAULT STEPWAY "/>
    <n v="3.8789068978562422E-2"/>
    <n v="79300000"/>
    <s v="BOLIVAR"/>
    <s v="AUTOMOVIL"/>
    <s v="PARTICULAR"/>
    <s v="dayanarrietag@gmail.com"/>
    <n v="29972509"/>
    <n v="3075973.17"/>
    <n v="2564851.4"/>
    <m/>
    <m/>
    <m/>
    <s v=""/>
    <s v=""/>
    <s v=""/>
    <m/>
    <m/>
    <m/>
    <n v="30154598"/>
    <n v="3059992.28"/>
    <n v="2551422.08"/>
    <m/>
    <m/>
    <m/>
    <m/>
    <m/>
    <m/>
    <m/>
    <m/>
    <m/>
    <x v="0"/>
    <s v="COS"/>
  </r>
  <r>
    <n v="6858073"/>
    <n v="6858073"/>
    <s v="M"/>
    <s v="ARCELIO"/>
    <s v="DE JESUS"/>
    <s v="SALCEDO"/>
    <s v="PERALTA"/>
    <d v="1942-10-28T00:00:00"/>
    <s v="ISY118"/>
    <n v="0"/>
    <s v="MONTERIA"/>
    <n v="0"/>
    <s v="CÃ“RDOBA"/>
    <m/>
    <n v="3218266643"/>
    <n v="0"/>
    <m/>
    <m/>
    <m/>
    <s v="24/10/2025"/>
    <n v="10"/>
    <n v="24"/>
    <n v="2019"/>
    <s v="DUSTER [FL] EXPRESSION/ZEN MT 2000CC 4X4"/>
    <s v="2842Q199668"/>
    <s v="9FBHSR595KM573308"/>
    <n v="8008015"/>
    <s v="RENAULT"/>
    <s v="RENAULT DUSTER "/>
    <n v="2.6939466666666665E-2"/>
    <n v="60000000"/>
    <s v="MAPFRE"/>
    <s v="CAMPERO"/>
    <s v="PARTICULAR"/>
    <s v="janinisalcedo@gmail.com"/>
    <n v="161814334"/>
    <n v="1616368"/>
    <n v="1338292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455138"/>
    <n v="91455138"/>
    <s v="M"/>
    <s v="MARCO"/>
    <s v="AURELIO"/>
    <s v="ALVAREZ"/>
    <s v="PAMPLONA"/>
    <d v="1972-12-14T00:00:00"/>
    <s v="JMX231"/>
    <n v="0"/>
    <s v="BOGOTA"/>
    <n v="25"/>
    <s v="BOGOTA"/>
    <m/>
    <n v="3118082277"/>
    <n v="0"/>
    <m/>
    <m/>
    <m/>
    <s v="30/10/2025"/>
    <n v="10"/>
    <n v="30"/>
    <n v="2021"/>
    <s v="VITARA GLX + ALL GRIP MT 1600CC 6AB A"/>
    <s v="M16A2344491"/>
    <s v="TSMYE21S5MM834507"/>
    <n v="8808042"/>
    <s v="SUZUKI"/>
    <s v="SUZUKI VITARA "/>
    <n v="1.8142587776332899E-2"/>
    <n v="76900000"/>
    <s v="ALLIANZ"/>
    <s v="CAMPERO"/>
    <s v="PARTICULAR"/>
    <s v="marcoalvarez7214@gmail.com"/>
    <n v="161815823"/>
    <n v="1395165"/>
    <n v="1152407.65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110217"/>
    <n v="71110217"/>
    <s v="M"/>
    <s v="NICOLAS"/>
    <s v="DE TOLENTINO"/>
    <s v="SALAZAR"/>
    <s v="VELASQUEZ"/>
    <d v="1958-11-30T00:00:00"/>
    <s v="KAR035"/>
    <n v="0"/>
    <s v="EL CARMEN DE VIBORAL"/>
    <n v="5"/>
    <s v="ANTIOQUIA"/>
    <m/>
    <n v="3136565302"/>
    <n v="3135666530"/>
    <m/>
    <m/>
    <m/>
    <s v="20/10/2025"/>
    <n v="10"/>
    <n v="20"/>
    <n v="2013"/>
    <s v="NAVARA HIGH LUJO MT 2500CC 4X4 T"/>
    <s v="YD25423680T"/>
    <s v="MNTCCUD40Z060001"/>
    <n v="6421041"/>
    <s v="NISSAN"/>
    <s v="NISSAN NAVARA "/>
    <n v="3.1430361596009974E-2"/>
    <n v="80200000"/>
    <s v="SURAMERICANA"/>
    <s v="PICKUPDOBLECAB"/>
    <s v="PARTICULAR"/>
    <s v="nitosave@hotmail.com"/>
    <n v="161813328"/>
    <n v="2520715"/>
    <n v="2098247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50346"/>
    <n v="80050346"/>
    <s v="M"/>
    <s v="JOSE"/>
    <s v="HERNANDO"/>
    <s v="GARCIA"/>
    <s v="USMA"/>
    <d v="1980-03-28T00:00:00"/>
    <s v="NIK697"/>
    <n v="0"/>
    <s v="BOGOTA"/>
    <n v="25"/>
    <s v="BOGOTA"/>
    <m/>
    <n v="3176442476"/>
    <n v="0"/>
    <m/>
    <m/>
    <m/>
    <s v="23/10/2025"/>
    <n v="10"/>
    <n v="23"/>
    <n v="2025"/>
    <s v="ARKANA TECHNO AT 1300CC T 4X2"/>
    <s v="H5HE490N385168"/>
    <s v="VF1RJL002SC532307"/>
    <n v="8006095"/>
    <s v="RENAULT"/>
    <s v="RENAULT ARKANA "/>
    <n v="1.3165565404475043E-2"/>
    <n v="116200000"/>
    <s v="MAPFRE"/>
    <s v="CAMIONETA PASAJEROS"/>
    <s v="PARTICULAR"/>
    <s v="josegarcia68@hotmail.com"/>
    <n v="29929209"/>
    <n v="1529838.7"/>
    <n v="1265578.74"/>
    <m/>
    <m/>
    <m/>
    <s v=""/>
    <s v=""/>
    <s v=""/>
    <m/>
    <m/>
    <m/>
    <n v="30044831"/>
    <n v="1760788.37"/>
    <n v="1459654.09"/>
    <m/>
    <m/>
    <m/>
    <m/>
    <m/>
    <m/>
    <m/>
    <m/>
    <m/>
    <x v="2"/>
    <s v="COS"/>
  </r>
  <r>
    <n v="75096395"/>
    <n v="75096395"/>
    <s v="M"/>
    <s v="GERMAN"/>
    <s v="ALONSO"/>
    <s v="GONZALEZ"/>
    <s v="GALLO"/>
    <d v="1980-12-21T00:00:00"/>
    <s v="EGZ284"/>
    <n v="63001"/>
    <s v="ARMENIA"/>
    <n v="63"/>
    <s v="QUINDIO"/>
    <m/>
    <n v="3113729256"/>
    <n v="0"/>
    <m/>
    <m/>
    <m/>
    <s v="27/10/2025"/>
    <n v="10"/>
    <n v="27"/>
    <n v="2017"/>
    <s v="CX3 TOURING TP 2000CC R17"/>
    <s v="PE31010966"/>
    <s v="JM7DK2W7AH0130150"/>
    <n v="5606083"/>
    <s v="MAZDA"/>
    <s v="MAZDA CX3 "/>
    <n v="2.7953848167539267E-2"/>
    <n v="76400000"/>
    <s v="HDI-LIBERTY"/>
    <s v="CAMIONETAPASAJ"/>
    <s v="PARTICULAR"/>
    <s v="german.gonzalez395@casur.gov.co"/>
    <n v="161786933"/>
    <n v="2135674"/>
    <n v="1774684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7433265"/>
    <n v="1047433265"/>
    <s v="F"/>
    <s v="SARAH"/>
    <s v="SOFIA"/>
    <s v="PALACIO"/>
    <s v="LOPEZ"/>
    <d v="1991-03-01T00:00:00"/>
    <s v="RGP619"/>
    <n v="0"/>
    <s v="CARTAGENA"/>
    <n v="13"/>
    <s v="BOLIVAR"/>
    <m/>
    <n v="3007212157"/>
    <n v="3177882555"/>
    <m/>
    <m/>
    <m/>
    <s v="25/10/2025"/>
    <n v="10"/>
    <n v="25"/>
    <n v="2011"/>
    <s v="TIGUAN TREND &amp; FUN TP 2000CC T 4X4"/>
    <s v="CCZ111194"/>
    <s v="WVGZZZ5NZBW062632"/>
    <n v="9208007"/>
    <s v="VOLKSWAGEN"/>
    <s v="VOLKSWAGEN TIGUAN "/>
    <n v="4.466364835164835E-2"/>
    <n v="45500000"/>
    <s v="PREVISORA"/>
    <s v="CAMPERO"/>
    <s v="PARTICULAR"/>
    <s v="sarahs.palacio@gmail.com"/>
    <n v="161805898"/>
    <n v="2032196"/>
    <n v="1687727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13926"/>
    <n v="1018413926"/>
    <s v="F"/>
    <s v="HEILIN"/>
    <s v="HATTYN"/>
    <s v="GUARNIZO"/>
    <s v="RODRIGUEZ"/>
    <d v="1987-09-09T00:00:00"/>
    <s v="GKY346"/>
    <n v="0"/>
    <s v="BOGOTA"/>
    <n v="25"/>
    <s v="BOGOTA"/>
    <m/>
    <n v="3138038890"/>
    <n v="0"/>
    <m/>
    <m/>
    <m/>
    <s v="03/10/2025"/>
    <n v="10"/>
    <n v="3"/>
    <n v="2019"/>
    <s v="BEAT LS MT 1200CC 4P AA"/>
    <s v="Z2190618HOAX0330"/>
    <s v="9GACE5CDXKB065725"/>
    <n v="1601320"/>
    <s v="CHEVROLET"/>
    <s v="CHEVROLET BEAT "/>
    <n v="3.7423955431754877E-2"/>
    <n v="35900000"/>
    <s v="HDI-LIBERTY"/>
    <s v="AUTOMOVIL"/>
    <s v="PARTICULAR"/>
    <s v="heilinhattyn@yahoo.com"/>
    <n v="161814721"/>
    <n v="1343520"/>
    <n v="1109008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673439"/>
    <n v="16673439"/>
    <s v="M"/>
    <s v="FERNANDO"/>
    <n v="0"/>
    <s v="BERMUDEZ"/>
    <s v="AVILA"/>
    <d v="1961-11-27T00:00:00"/>
    <s v="GWQ273"/>
    <n v="0"/>
    <s v="IBAGUE"/>
    <n v="73"/>
    <s v="TOLIMA"/>
    <m/>
    <n v="3108021993"/>
    <n v="3205134730"/>
    <m/>
    <m/>
    <m/>
    <s v="19/10/2025"/>
    <n v="10"/>
    <n v="19"/>
    <n v="2021"/>
    <s v="ONIX [2] PREMIER TP 1000CC T 4P 6AB A"/>
    <s v="L4F202450231"/>
    <s v="9BGEP69K0MG141208"/>
    <n v="1601344"/>
    <s v="CHEVROLET"/>
    <s v="CHEVROLET ONIX "/>
    <n v="3.2295570932358318E-2"/>
    <n v="54700000"/>
    <s v="MAPFRE"/>
    <s v="AUTOMOVIL"/>
    <s v="PARTICULAR"/>
    <n v="0"/>
    <n v="29957289"/>
    <n v="1766567.73"/>
    <n v="1464510.7"/>
    <m/>
    <m/>
    <m/>
    <n v="29984727"/>
    <n v="1952315.78"/>
    <n v="1620601.5"/>
    <m/>
    <m/>
    <m/>
    <s v=""/>
    <s v=""/>
    <s v=""/>
    <m/>
    <m/>
    <m/>
    <m/>
    <m/>
    <m/>
    <m/>
    <m/>
    <m/>
    <x v="0"/>
    <s v="COS"/>
  </r>
  <r>
    <n v="79701308"/>
    <n v="79701308"/>
    <s v="M"/>
    <s v="SANDRO"/>
    <s v="BENIGNO"/>
    <s v="URREA"/>
    <s v="VASQUEZ"/>
    <d v="1975-01-01T00:00:00"/>
    <s v="LMV516"/>
    <n v="0"/>
    <s v="BOGOTA"/>
    <n v="25"/>
    <s v="BOGOTA"/>
    <m/>
    <n v="3208545572"/>
    <n v="0"/>
    <m/>
    <m/>
    <m/>
    <s v="11/10/2026"/>
    <n v="10"/>
    <n v="11"/>
    <n v="2023"/>
    <s v="SONET ZENITH TP 1500CC 6AB A"/>
    <s v="G4FLNV345860"/>
    <s v="MZBFC814EPN190669"/>
    <n v="4606150"/>
    <s v="KIA"/>
    <s v="KIA SONET "/>
    <n v="3.6978362068965515E-2"/>
    <n v="92800000"/>
    <s v="BOLIVAR"/>
    <s v="CAMIONETAPASAJ"/>
    <s v="PARTICULAR"/>
    <s v="sandrourrea@yahoo.com.mx"/>
    <n v="161909355"/>
    <n v="3431592"/>
    <n v="2863690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319883"/>
    <n v="35319883"/>
    <s v="F"/>
    <s v="YOLANDA"/>
    <n v="0"/>
    <s v="ABRIL"/>
    <s v="RODRIGUEZ"/>
    <d v="1956-08-01T00:00:00"/>
    <s v="KKP977"/>
    <n v="0"/>
    <s v="BOGOTA"/>
    <n v="25"/>
    <s v="BOGOTA"/>
    <m/>
    <n v="3123517683"/>
    <n v="0"/>
    <m/>
    <m/>
    <m/>
    <s v="31/10/2025"/>
    <n v="10"/>
    <n v="31"/>
    <n v="2014"/>
    <s v="PRADO [LC 150] TX-L [FL] TP 3000CC 5P TD"/>
    <s v="1KD2322017"/>
    <s v="JTEBH3FJXEK114730"/>
    <n v="9008186"/>
    <s v="TOYOTA"/>
    <s v="TOYOTA PRADO "/>
    <n v="1.201417845484222E-2"/>
    <n v="183800000"/>
    <s v="MAPFRE"/>
    <s v="CAMPERO"/>
    <s v="PARTICULAR"/>
    <s v="yolis-ar@hotmail.com"/>
    <n v="161916463"/>
    <n v="2208206"/>
    <n v="1835635.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570439"/>
    <n v="43570439"/>
    <s v="F"/>
    <s v="ALBA"/>
    <s v="JULIETA"/>
    <s v="GOMEZ"/>
    <s v="GOMEZ"/>
    <d v="1973-01-26T00:00:00"/>
    <s v="JCQ251"/>
    <n v="5001"/>
    <s v="MEDELLIN"/>
    <n v="5"/>
    <s v="ANTIOQUIA"/>
    <m/>
    <n v="3004706703"/>
    <n v="0"/>
    <m/>
    <m/>
    <m/>
    <s v="12/10/2025"/>
    <n v="10"/>
    <n v="12"/>
    <n v="2017"/>
    <s v="SANDERO [2] EXPRESSION MT 1600CC AA 8V"/>
    <s v="A812UC47647"/>
    <s v="9FB5SREB4HM404927"/>
    <n v="8001181"/>
    <s v="RENAULT"/>
    <s v="RENAULT SANDERO "/>
    <n v="3.5573005617977528E-2"/>
    <n v="35600000"/>
    <s v="SURAMERICANA"/>
    <s v="AUTOMOVIL"/>
    <s v="PARTICULAR"/>
    <n v="0"/>
    <n v="161914165"/>
    <n v="1266399"/>
    <n v="1044201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54723"/>
    <n v="32454723"/>
    <s v="F"/>
    <s v="GLORIA"/>
    <s v="INES"/>
    <s v="PALACIO"/>
    <s v="ZULUAGA"/>
    <d v="1949-08-07T00:00:00"/>
    <s v="EIL300"/>
    <n v="5001"/>
    <s v="MEDELLIN"/>
    <n v="5"/>
    <s v="ANTIOQUIA"/>
    <m/>
    <n v="3136552945"/>
    <n v="3044400028"/>
    <m/>
    <m/>
    <m/>
    <s v="22/10/2025"/>
    <n v="10"/>
    <n v="22"/>
    <n v="2018"/>
    <s v="STEPWAY [2] TREK INTENS AT 1600CC AA 16V 2AB"/>
    <s v="2845Q014329"/>
    <s v="9FB5SR596JM112024"/>
    <n v="8001193"/>
    <s v="RENAULT"/>
    <s v="RENAULT STEPWAY "/>
    <n v="4.1490530444444444E-2"/>
    <n v="45000000"/>
    <s v="SURAMERICANA"/>
    <s v="AUTOMOVIL"/>
    <s v="PARTICULAR"/>
    <s v="gloriapal2011@gmail.com"/>
    <n v="29926687"/>
    <n v="1867073.87"/>
    <n v="1548969.64"/>
    <m/>
    <m/>
    <m/>
    <n v="29991883"/>
    <n v="2174941.66"/>
    <n v="1807682.07"/>
    <m/>
    <m/>
    <m/>
    <s v=""/>
    <s v=""/>
    <s v=""/>
    <m/>
    <m/>
    <m/>
    <m/>
    <m/>
    <m/>
    <m/>
    <m/>
    <m/>
    <x v="0"/>
    <s v="COS"/>
  </r>
  <r>
    <n v="53006352"/>
    <n v="53006352"/>
    <s v="F"/>
    <s v="YENNY"/>
    <s v="EDITH"/>
    <s v="RODRIGUEZ"/>
    <s v="MARTINEZ"/>
    <d v="1983-03-09T00:00:00"/>
    <s v="JMW132"/>
    <n v="0"/>
    <s v="BOGOTA"/>
    <n v="25"/>
    <s v="BOGOTA"/>
    <m/>
    <n v="3102719545"/>
    <n v="0"/>
    <m/>
    <m/>
    <m/>
    <s v="21/10/2025"/>
    <n v="10"/>
    <n v="21"/>
    <n v="2020"/>
    <s v="RIO VIBRANT TP 1400CC 4P"/>
    <s v="G4LCKE727438"/>
    <s v="3KPA341ABLE274215"/>
    <n v="4601263"/>
    <s v="KIA"/>
    <s v="KIA RIO "/>
    <n v="2.5869924528301887E-2"/>
    <n v="53000000"/>
    <s v="ALLIANZ"/>
    <s v="AUTOMOVIL"/>
    <s v="PARTICULAR"/>
    <s v="yennye7@hotmail.com"/>
    <n v="161814076"/>
    <n v="1371106"/>
    <n v="1132190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976745"/>
    <n v="51976745"/>
    <s v="F"/>
    <s v="MARGOTH"/>
    <s v="YOVANA"/>
    <s v="CARO"/>
    <s v="MOLANO"/>
    <d v="1970-08-18T00:00:00"/>
    <s v="GVX150"/>
    <n v="0"/>
    <s v="SANTA MARTA"/>
    <n v="47"/>
    <s v="MAGDALENA"/>
    <m/>
    <n v="3153411948"/>
    <n v="3176578278"/>
    <m/>
    <m/>
    <m/>
    <s v="27/10/2025"/>
    <n v="10"/>
    <n v="27"/>
    <n v="2020"/>
    <s v="GLC 300 [X253] 4MATIC TP 2000CC T"/>
    <n v="26492030186074"/>
    <s v="WDC2539841F709958"/>
    <n v="5806064"/>
    <s v="MERCEDES BENZ"/>
    <s v="MERCEDES BENZ GLC "/>
    <n v="2.4656002995538561E-2"/>
    <n v="156900000"/>
    <s v="HDI-LIBERTY"/>
    <s v="CAMIONETA PASAJEROS"/>
    <s v="PARTICULAR"/>
    <s v="geradmin@lazcanoequipos.com"/>
    <n v="29928779"/>
    <n v="3868526.87"/>
    <n v="3230862.92"/>
    <m/>
    <m/>
    <m/>
    <s v=""/>
    <s v=""/>
    <s v=""/>
    <m/>
    <m/>
    <m/>
    <n v="30043941"/>
    <n v="4349293.79"/>
    <n v="3634868.73"/>
    <m/>
    <m/>
    <m/>
    <m/>
    <m/>
    <m/>
    <m/>
    <m/>
    <m/>
    <x v="0"/>
    <s v="COS"/>
  </r>
  <r>
    <n v="80152666"/>
    <n v="80152666"/>
    <s v="M"/>
    <s v="JEISSON"/>
    <s v="ORLANDO"/>
    <s v="DIAZ"/>
    <s v="ESCOBAR"/>
    <d v="1979-10-30T00:00:00"/>
    <s v="ELZ399"/>
    <n v="0"/>
    <s v="BOGOTA"/>
    <n v="25"/>
    <s v="BOGOTA"/>
    <m/>
    <n v="3183703216"/>
    <n v="0"/>
    <m/>
    <m/>
    <m/>
    <s v="29/10/2025"/>
    <n v="10"/>
    <n v="29"/>
    <n v="2019"/>
    <s v="CX5 [2] TOURING TP 2000CC 6AB R"/>
    <s v="PE10600509"/>
    <s v="JM7KF2W7AK0202926"/>
    <n v="5606086"/>
    <s v="MAZDA"/>
    <s v="MAZDA CX5 "/>
    <n v="3.3723684210526315E-2"/>
    <n v="98800000"/>
    <s v="SURAMERICANA"/>
    <s v="CAMIONETAPASAJ"/>
    <s v="PARTICULAR"/>
    <s v="diazjeisson274@gmail.com"/>
    <n v="161814694"/>
    <n v="3331900"/>
    <n v="2779915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623862"/>
    <n v="14623862"/>
    <s v="M"/>
    <s v="CRHISTIAN"/>
    <s v="GERMAN"/>
    <s v="ESPINOSA"/>
    <s v="LOPEZ"/>
    <d v="1982-09-12T00:00:00"/>
    <s v="JHX132"/>
    <n v="0"/>
    <s v="BOGOTA"/>
    <n v="25"/>
    <s v="BOGOTA"/>
    <m/>
    <n v="3164415664"/>
    <n v="3006002236"/>
    <m/>
    <m/>
    <m/>
    <s v="30/10/2025"/>
    <n v="10"/>
    <n v="30"/>
    <n v="2017"/>
    <s v="2 [2] TOURING AT 1500CC 6AB"/>
    <s v="P540331571"/>
    <s v="3MDDJ2HAAHM110252"/>
    <n v="5601157"/>
    <s v="MAZDA"/>
    <s v="MAZDA 2 "/>
    <n v="2.4467619148936168E-2"/>
    <n v="51700000"/>
    <s v="ALLIANZ"/>
    <s v="AUTOMOVIL"/>
    <s v="PARTICULAR"/>
    <s v="christianesp@gmail.com"/>
    <n v="29973251"/>
    <n v="1264975.9099999999"/>
    <n v="1043004.97"/>
    <m/>
    <m/>
    <m/>
    <n v="30013059"/>
    <n v="1762910.43"/>
    <n v="1461437.34"/>
    <m/>
    <m/>
    <m/>
    <s v=""/>
    <s v=""/>
    <s v=""/>
    <m/>
    <m/>
    <m/>
    <m/>
    <m/>
    <m/>
    <m/>
    <m/>
    <m/>
    <x v="1"/>
    <s v="COS"/>
  </r>
  <r>
    <n v="8027055"/>
    <n v="8027055"/>
    <s v="M"/>
    <s v="ANDRES"/>
    <s v="ALEXANDER"/>
    <s v="GIL"/>
    <s v="CARVAJAL"/>
    <d v="1984-12-22T00:00:00"/>
    <s v="FIY452"/>
    <n v="5001"/>
    <s v="MEDELLIN"/>
    <n v="5"/>
    <s v="ANTIOQUIA"/>
    <m/>
    <n v="3125888640"/>
    <n v="0"/>
    <m/>
    <m/>
    <m/>
    <s v="09/10/2025"/>
    <n v="10"/>
    <n v="9"/>
    <n v="2024"/>
    <s v="S-CROSS [2] GLX ALL GRIP TP 1400CC T 6AB ABS"/>
    <s v="K14C1392907"/>
    <s v="TSMYBA2S5RMA95604"/>
    <n v="8806028"/>
    <s v="SUZUKI"/>
    <s v="SUZUKI S-CROSS "/>
    <n v="2.6682378328173374E-2"/>
    <n v="96900000"/>
    <s v="HDI-LIBERTY"/>
    <s v="CAMIONETA PASAJEROS"/>
    <s v="PARTICULAR"/>
    <s v="andres.gil@outlook.com"/>
    <n v="29953819"/>
    <n v="2585522.46"/>
    <n v="2152707.9500000002"/>
    <m/>
    <m/>
    <m/>
    <s v=""/>
    <s v=""/>
    <s v=""/>
    <m/>
    <m/>
    <m/>
    <n v="30034083"/>
    <n v="3739802.21"/>
    <n v="3122690.93"/>
    <m/>
    <m/>
    <m/>
    <m/>
    <m/>
    <m/>
    <m/>
    <m/>
    <m/>
    <x v="0"/>
    <s v="COS"/>
  </r>
  <r>
    <n v="46387365"/>
    <n v="46387365"/>
    <s v="F"/>
    <s v="DIANA"/>
    <s v="CATALINA"/>
    <s v="MARIÃ‘O"/>
    <s v="CALDERON"/>
    <d v="1985-10-02T00:00:00"/>
    <s v="NGQ810"/>
    <n v="15001"/>
    <s v="TUNJA"/>
    <n v="15"/>
    <s v="BOYACA"/>
    <m/>
    <n v="3002215193"/>
    <n v="0"/>
    <m/>
    <m/>
    <m/>
    <s v="31/10/2025"/>
    <n v="10"/>
    <n v="31"/>
    <n v="2024"/>
    <s v="SWIFT [4] HYBRID MT 1200CC 5P 6A"/>
    <s v="K12C5832306"/>
    <s v="JS2ZC53S0R6402531"/>
    <n v="8801057"/>
    <s v="SUZUKI"/>
    <s v="SUZUKI SWIFT "/>
    <n v="2.3490735294117646E-2"/>
    <n v="68000000"/>
    <s v="BOLIVAR"/>
    <s v="AUTOMOVIL"/>
    <s v="PARTICULAR"/>
    <s v="dianitapink15@hotmail.com"/>
    <n v="161912647"/>
    <n v="1597370"/>
    <n v="1322327.36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3122618"/>
    <n v="53122618"/>
    <s v="F"/>
    <s v="VIVIANA"/>
    <s v="JULIET"/>
    <s v="RODRÃGUEZ"/>
    <s v="DIAZ"/>
    <d v="1985-04-10T00:00:00"/>
    <s v="IVZ305"/>
    <n v="25473"/>
    <s v="MOSQUERA"/>
    <n v="25"/>
    <s v="CUNDINAMARCA"/>
    <m/>
    <n v="3144514966"/>
    <n v="0"/>
    <m/>
    <m/>
    <m/>
    <s v="12/10/2025"/>
    <n v="10"/>
    <n v="12"/>
    <n v="2016"/>
    <s v="RIO SPICE R 1.4 TP 1400CC 5P 2A"/>
    <s v="G4FAFS958469"/>
    <s v="KNADN512BG6653551"/>
    <n v="4601200"/>
    <s v="KIA"/>
    <s v="KIA RIO "/>
    <n v="3.7073656174334141E-2"/>
    <n v="41300000"/>
    <s v="SBS"/>
    <s v="AUTOMOVIL"/>
    <s v="PARTICULAR"/>
    <s v="vivirod0410@gmail.com"/>
    <n v="161814838"/>
    <n v="1531142"/>
    <n v="1266673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62053"/>
    <n v="35462053"/>
    <s v="F"/>
    <s v="MARTHA"/>
    <s v="PATRICIA"/>
    <s v="OCHOA"/>
    <s v="SANTANA"/>
    <d v="1958-09-27T00:00:00"/>
    <s v="LMR677"/>
    <n v="0"/>
    <s v="BOGOTA"/>
    <n v="25"/>
    <s v="BOGOTA"/>
    <m/>
    <n v="3176491259"/>
    <n v="3176441259"/>
    <m/>
    <m/>
    <m/>
    <s v="08/10/2025"/>
    <n v="10"/>
    <n v="8"/>
    <n v="2023"/>
    <s v="XC40 ULTIMATE DARK B AT 2000CC TC"/>
    <n v="4501099"/>
    <s v="YV1XZL5A1P2915116"/>
    <n v="9406094"/>
    <s v="VOLVO"/>
    <s v="VOLVO XC40 "/>
    <n v="2.8265746229849193E-2"/>
    <n v="192300000"/>
    <s v="SBS"/>
    <s v="CAMIONETAPASAJ"/>
    <s v="PARTICULAR"/>
    <s v="marpaosan@hotmail.com"/>
    <n v="161813710"/>
    <n v="5435503"/>
    <n v="4547649.30999999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52186728"/>
    <n v="1152186728"/>
    <s v="F"/>
    <s v="ISABEL"/>
    <s v="CRISTINA"/>
    <s v="RAMIREZ"/>
    <s v="ARIAS"/>
    <d v="1990-03-16T00:00:00"/>
    <s v="LFZ312"/>
    <n v="0"/>
    <s v="CUCUTA"/>
    <n v="54"/>
    <s v="NORTE DE SANTANDER"/>
    <m/>
    <n v="3045242046"/>
    <n v="0"/>
    <m/>
    <m/>
    <m/>
    <s v="22/10/2025"/>
    <n v="10"/>
    <n v="22"/>
    <n v="2022"/>
    <s v="ONIX [2] LT MT 1000CC T 4P"/>
    <s v="L4F220324640"/>
    <s v="9BGEB69K0NG186855"/>
    <n v="1601341"/>
    <s v="CHEVROLET"/>
    <s v="CHEVROLET ONIX "/>
    <n v="4.2191666666666669E-2"/>
    <n v="54600000"/>
    <s v="HDI SEGUROS"/>
    <s v="AUTOMOVIL"/>
    <s v="PARTICULAR"/>
    <s v="isarias03@gmail.com"/>
    <n v="161811915"/>
    <n v="2303665"/>
    <n v="1915852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512930"/>
    <n v="91512930"/>
    <s v="M"/>
    <s v="JUAN"/>
    <s v="FERNANDO"/>
    <s v="CARDENAS"/>
    <s v="ARDILA"/>
    <d v="1982-10-01T00:00:00"/>
    <s v="LIQ016"/>
    <n v="50001"/>
    <s v="VILLAVICENCIO"/>
    <n v="50"/>
    <s v="META"/>
    <m/>
    <n v="3006044088"/>
    <n v="0"/>
    <m/>
    <m/>
    <m/>
    <s v="21/10/2025"/>
    <n v="10"/>
    <n v="21"/>
    <n v="2023"/>
    <s v="SWIFT [4] HYBRID MT 1200CC 5P 6A"/>
    <s v="K12C5786312"/>
    <s v="JS2ZC53S9P6403741"/>
    <n v="8801057"/>
    <s v="SUZUKI"/>
    <s v="SUZUKI SWIFT "/>
    <n v="4.5683301886792455E-2"/>
    <n v="63600000"/>
    <s v="ALLIANZ"/>
    <s v="AUTOMOVIL"/>
    <s v="PARTICULAR"/>
    <s v="cardenas82@yahoo.com"/>
    <n v="161915212"/>
    <n v="2905458"/>
    <n v="2421561.5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370676"/>
    <n v="40370676"/>
    <s v="F"/>
    <s v="OLGA"/>
    <s v="LUCIA"/>
    <s v="BALLESTEROS"/>
    <s v="RUEDA"/>
    <d v="1963-09-04T00:00:00"/>
    <s v="FON196"/>
    <n v="0"/>
    <s v="BOGOTA"/>
    <n v="25"/>
    <s v="BOGOTA"/>
    <m/>
    <n v="3133502566"/>
    <n v="0"/>
    <m/>
    <m/>
    <m/>
    <s v="11/10/2025"/>
    <n v="10"/>
    <n v="11"/>
    <n v="2019"/>
    <s v="CX5 [2] TOURING TP 2500CC 6AB R"/>
    <s v="PE31269836"/>
    <s v="JM7KF2W7AK0229725"/>
    <n v="5606087"/>
    <s v="MAZDA"/>
    <s v="MAZDA CX5 "/>
    <n v="1.38184046692607E-2"/>
    <n v="102800000"/>
    <s v="MAPFRE"/>
    <s v="CAMIONETAPASAJ"/>
    <s v="PARTICULAR"/>
    <s v="ballesteros.lucia@hotmail.com"/>
    <n v="161914671"/>
    <n v="1420532"/>
    <n v="1173724.49"/>
    <m/>
    <m/>
    <m/>
    <s v=""/>
    <s v=""/>
    <s v=""/>
    <m/>
    <m/>
    <m/>
    <s v=""/>
    <s v=""/>
    <s v=""/>
    <m/>
    <m/>
    <m/>
    <m/>
    <m/>
    <m/>
    <m/>
    <m/>
    <m/>
    <x v="2"/>
    <s v="COS"/>
  </r>
  <r>
    <n v="22734509"/>
    <n v="22734509"/>
    <s v="F"/>
    <s v="MARIA"/>
    <s v="FERNANDA"/>
    <s v="VALERA"/>
    <s v="MOJICA"/>
    <d v="1983-02-05T00:00:00"/>
    <s v="JGM883"/>
    <n v="0"/>
    <s v="BARRANQUILLA"/>
    <n v="8"/>
    <s v="ATLANTICO"/>
    <m/>
    <n v="3002418842"/>
    <n v="0"/>
    <m/>
    <m/>
    <m/>
    <s v="07/10/2025"/>
    <n v="10"/>
    <n v="7"/>
    <n v="2017"/>
    <s v="LOGAN [2] PRIVILEGE / INT MT 1600CC AA 16"/>
    <s v="2842Q085838"/>
    <s v="9FB4SRC94HM648546"/>
    <n v="8001171"/>
    <s v="RENAULT"/>
    <s v="RENAULT LOGAN "/>
    <n v="3.6918994845360827E-2"/>
    <n v="38800000"/>
    <s v="MAPFRE"/>
    <s v="AUTOMOVIL"/>
    <s v="PARTICULAR"/>
    <s v="mafe2583@hotmail.com"/>
    <n v="161811147"/>
    <n v="1432457"/>
    <n v="1183745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469945"/>
    <n v="94469945"/>
    <s v="M"/>
    <s v="RAUL"/>
    <n v="0"/>
    <s v="COSME"/>
    <n v="0"/>
    <d v="1979-08-04T00:00:00"/>
    <s v="FJZ202"/>
    <n v="19573"/>
    <s v="PUERTO TEJADA"/>
    <n v="19"/>
    <s v="CAUCA"/>
    <m/>
    <n v="3157595352"/>
    <n v="3150507765"/>
    <m/>
    <m/>
    <m/>
    <s v="26/10/2025"/>
    <n v="10"/>
    <n v="26"/>
    <n v="2019"/>
    <s v="SANDERO [2] AUTHENTIQUE / LIFE MT 1600CC 8V AA 2AB"/>
    <s v="A812UE36149"/>
    <s v="9FB5SREB4KM352140"/>
    <n v="8001188"/>
    <s v="RENAULT"/>
    <s v="RENAULT SANDERO "/>
    <n v="3.7364821079691517E-2"/>
    <n v="38900000"/>
    <s v="PREVISORA"/>
    <s v="AUTOMOVIL"/>
    <s v="PARTICULAR"/>
    <n v="0"/>
    <n v="29945775"/>
    <n v="1453491.54"/>
    <n v="1201421.46"/>
    <m/>
    <m/>
    <m/>
    <n v="30005669"/>
    <n v="1529465.62"/>
    <n v="1265265.23"/>
    <m/>
    <m/>
    <m/>
    <s v=""/>
    <s v=""/>
    <s v=""/>
    <m/>
    <m/>
    <m/>
    <m/>
    <m/>
    <m/>
    <m/>
    <m/>
    <m/>
    <x v="0"/>
    <s v="COS"/>
  </r>
  <r>
    <n v="8250529"/>
    <n v="8250529"/>
    <s v="M"/>
    <s v="MIGUEL"/>
    <s v="ALCIDES"/>
    <s v="TORO"/>
    <s v="GALINDO"/>
    <d v="1942-11-21T00:00:00"/>
    <s v="IOV606"/>
    <n v="5266"/>
    <s v="ENVIGADO"/>
    <n v="5"/>
    <s v="ANTIOQUIA"/>
    <m/>
    <n v="3002686188"/>
    <n v="0"/>
    <m/>
    <m/>
    <m/>
    <s v="25/10/2025"/>
    <n v="10"/>
    <n v="25"/>
    <n v="2016"/>
    <s v="MARCH ACTIVE MT 1600CC"/>
    <s v="HR16857903K"/>
    <s v="3N1CK3CS7ZL385257"/>
    <n v="6401219"/>
    <s v="NISSAN"/>
    <s v="NISSAN MARCH "/>
    <n v="3.8277783050847461E-2"/>
    <n v="35400000"/>
    <s v="HDI SEGUROS"/>
    <s v="AUTOMOVIL"/>
    <s v="PARTICULAR"/>
    <s v="migueltoro324@gmail.com"/>
    <n v="29930169"/>
    <n v="1355033.52"/>
    <n v="1118683.6299999999"/>
    <m/>
    <m/>
    <m/>
    <n v="29995395"/>
    <n v="1331601.52"/>
    <n v="1098992.8700000001"/>
    <m/>
    <m/>
    <m/>
    <s v=""/>
    <s v=""/>
    <s v=""/>
    <m/>
    <m/>
    <m/>
    <m/>
    <m/>
    <m/>
    <m/>
    <m/>
    <m/>
    <x v="0"/>
    <s v="COS"/>
  </r>
  <r>
    <n v="35463621"/>
    <n v="35463621"/>
    <s v="F"/>
    <s v="LUZ"/>
    <s v="MARIA"/>
    <s v="BUITRAGO"/>
    <s v="SEPULVEDA"/>
    <d v="1960-01-01T00:00:00"/>
    <s v="EFU258"/>
    <n v="76001"/>
    <s v="CALI"/>
    <n v="76"/>
    <s v="VALLE DEL CAUCA"/>
    <m/>
    <n v="3155416693"/>
    <n v="0"/>
    <m/>
    <m/>
    <m/>
    <s v="02/10/2025"/>
    <n v="10"/>
    <n v="2"/>
    <n v="2018"/>
    <s v="X1 [F48] sDrive 18 TP 2000CC TD CT"/>
    <n v="53429932"/>
    <s v="WBAHT7107J5J38671"/>
    <n v="806030"/>
    <s v="BMW"/>
    <s v="BMW X1 "/>
    <n v="2.5351883597883599E-2"/>
    <n v="94500000"/>
    <s v="HDI-LIBERTY"/>
    <s v="CAMIONETAPASAJ"/>
    <s v="PARTICULAR"/>
    <s v="luz2009@hotmail.com"/>
    <n v="161904822"/>
    <n v="2395753"/>
    <n v="1993237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915766"/>
    <n v="15915766"/>
    <s v="M"/>
    <s v="LUIS"/>
    <s v="GONZAGA"/>
    <s v="PARRA"/>
    <s v="RAMIREZ"/>
    <d v="1964-07-04T00:00:00"/>
    <s v="NQO953"/>
    <n v="0"/>
    <s v="CUCUTA"/>
    <n v="54"/>
    <s v="NORTE DE SANTANDER"/>
    <m/>
    <n v="3153401704"/>
    <n v="3164650697"/>
    <m/>
    <m/>
    <m/>
    <s v="30/10/2025"/>
    <n v="10"/>
    <n v="30"/>
    <n v="2025"/>
    <s v="COROLLA CROSS [FL] SE-G HYBRID TP 1800CC 7AB 4"/>
    <s v="2ZR3B33406"/>
    <s v="9BRKZAAG9S0704337"/>
    <n v="9006197"/>
    <s v="TOYOTA"/>
    <s v="TOYOTA COROLLA "/>
    <n v="1.1890333787661406E-2"/>
    <n v="139400000"/>
    <s v="MAPFRE"/>
    <s v="CAMIONETA PASAJEROS"/>
    <s v="PARTICULAR"/>
    <s v="gonza15915@hotmail.com"/>
    <n v="29943963"/>
    <n v="1657512.53"/>
    <n v="1372867.67"/>
    <m/>
    <m/>
    <m/>
    <s v=""/>
    <s v=""/>
    <s v=""/>
    <m/>
    <m/>
    <m/>
    <n v="30054781"/>
    <n v="2092897.23"/>
    <n v="1738737.17"/>
    <m/>
    <m/>
    <m/>
    <m/>
    <m/>
    <m/>
    <m/>
    <m/>
    <m/>
    <x v="2"/>
    <s v="COS"/>
  </r>
  <r>
    <n v="52873517"/>
    <n v="52873517"/>
    <s v="F"/>
    <s v="DIANA"/>
    <s v="KARINA"/>
    <s v="DIAZ"/>
    <s v="FAJARDO"/>
    <d v="1982-03-11T00:00:00"/>
    <s v="NJU302"/>
    <n v="0"/>
    <s v="BOGOTA"/>
    <n v="25"/>
    <s v="BOGOTA"/>
    <m/>
    <n v="3103464596"/>
    <n v="0"/>
    <m/>
    <m/>
    <m/>
    <s v="09/10/2025"/>
    <n v="10"/>
    <n v="9"/>
    <n v="2025"/>
    <s v="PICANTO [3] [FL ZENITH AT 1250CC 6AB A"/>
    <s v="G4LARP058885"/>
    <s v="KNAB2512BST241019"/>
    <n v="4601333"/>
    <s v="KIA"/>
    <s v="KIA PICANTO "/>
    <n v="3.4453659711075439E-2"/>
    <n v="62300000"/>
    <s v="MAPFRE"/>
    <s v="AUTOMOVIL"/>
    <s v="PARTICULAR"/>
    <s v="dianakdf@gmail.com"/>
    <n v="161812524"/>
    <n v="2146463"/>
    <n v="1783750.4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56049"/>
    <n v="91256049"/>
    <s v="M"/>
    <s v="ARTURO"/>
    <n v="0"/>
    <s v="RIOS"/>
    <s v="SANCHEZ"/>
    <d v="1967-10-27T00:00:00"/>
    <s v="ZZP696"/>
    <n v="0"/>
    <s v="BOGOTA"/>
    <n v="25"/>
    <s v="BOGOTA"/>
    <m/>
    <n v="3005625115"/>
    <n v="0"/>
    <m/>
    <m/>
    <m/>
    <s v="28/10/2025"/>
    <n v="10"/>
    <n v="28"/>
    <n v="2015"/>
    <s v="LOGAN F.II EXPRESSION MT 1600CC AA"/>
    <s v="F710Q167818"/>
    <s v="9FBLSRADBFM421692"/>
    <n v="8001136"/>
    <s v="RENAULT"/>
    <s v="RENAULT LOGAN "/>
    <n v="4.2005923344947738E-2"/>
    <n v="28700000"/>
    <s v="EQUIDAD"/>
    <s v="AUTOMOVIL"/>
    <s v="PARTICULAR"/>
    <s v="riossanchez@hotmail.com"/>
    <n v="161809492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115606"/>
    <n v="12115606"/>
    <s v="M"/>
    <s v="ALONSO"/>
    <n v="0"/>
    <s v="RAMOS"/>
    <s v="ZUÃ‘IGA"/>
    <d v="1960-06-11T00:00:00"/>
    <s v="KLZ930"/>
    <n v="41001"/>
    <s v="NEIVA"/>
    <n v="41"/>
    <s v="HUILA"/>
    <m/>
    <n v="3142302355"/>
    <n v="0"/>
    <m/>
    <m/>
    <m/>
    <s v="17/10/2025"/>
    <n v="10"/>
    <n v="17"/>
    <n v="2025"/>
    <s v="KICKS [FL] ADVANCE TP 1600CC R17"/>
    <s v="HR16108363P"/>
    <s v="3N8CP5HE0ZL630322"/>
    <n v="6406142"/>
    <s v="NISSAN"/>
    <s v="NISSAN KICKS "/>
    <n v="1.5749018789144049E-2"/>
    <n v="95800000"/>
    <s v="MAPFRE"/>
    <s v="CAMIONETAPASAJ"/>
    <s v="PARTICULAR"/>
    <s v="alonramos06@gmail.com"/>
    <n v="161815421"/>
    <n v="1508756"/>
    <n v="1247862.2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889106"/>
    <n v="79889106"/>
    <s v="M"/>
    <s v="ALEXANDER"/>
    <n v="0"/>
    <s v="MALAVER"/>
    <s v="GOMEZ"/>
    <d v="1978-08-13T00:00:00"/>
    <s v="HFS284"/>
    <n v="0"/>
    <s v="BOGOTA"/>
    <n v="25"/>
    <s v="BOGOTA"/>
    <m/>
    <n v="3102845347"/>
    <n v="0"/>
    <m/>
    <m/>
    <m/>
    <s v="16/10/2025"/>
    <n v="10"/>
    <n v="16"/>
    <n v="2020"/>
    <s v="CAPTIVA [2] PREMIER TURBO TP 1500CC T 4X2"/>
    <s v="LJO18KA1220281"/>
    <s v="LZWADAGA0LB011647"/>
    <n v="1606245"/>
    <s v="CHEVROLET"/>
    <s v="CHEVROLET CAPTIVA "/>
    <n v="1.7493233287858116E-2"/>
    <n v="73300000"/>
    <s v="HDI-LIBERTY"/>
    <s v="CAMIONETAPASAJ"/>
    <s v="PARTICULAR"/>
    <n v="0"/>
    <n v="161811433"/>
    <n v="1282254"/>
    <n v="1057524.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165222"/>
    <n v="39165222"/>
    <s v="F"/>
    <s v="MARIA"/>
    <s v="LUCIA"/>
    <s v="MAYA"/>
    <s v="ECHEVERRY"/>
    <d v="1959-01-13T00:00:00"/>
    <s v="NVY522"/>
    <n v="5129"/>
    <s v="CALDAS"/>
    <n v="5"/>
    <s v="ANTIOQUIA"/>
    <m/>
    <n v="3052503480"/>
    <n v="3137357095"/>
    <m/>
    <m/>
    <m/>
    <s v="03/10/2025"/>
    <n v="10"/>
    <n v="3"/>
    <n v="2025"/>
    <s v="KARDIAN TECHNO AT  1000CC 6AB"/>
    <s v="H5DE472Q002044"/>
    <s v="93YRJF003SJ025463"/>
    <n v="8006093"/>
    <s v="RENAULT"/>
    <s v="RENAULT KARDIAN "/>
    <n v="1.7652251131221718E-2"/>
    <n v="88400000"/>
    <s v="HDI-LIBERTY"/>
    <s v="CAMIONETAPASAJ"/>
    <s v="PARTICULAR"/>
    <s v="mluciamayae@hotmail.com"/>
    <n v="161867720"/>
    <n v="1560459"/>
    <n v="1291310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712791"/>
    <n v="1020712791"/>
    <s v="M"/>
    <s v="JOHN"/>
    <s v="WALTER"/>
    <s v="PERILLA"/>
    <s v="GUTIERREZ"/>
    <d v="1986-02-27T00:00:00"/>
    <s v="KUS697"/>
    <n v="0"/>
    <s v="BOGOTA"/>
    <n v="25"/>
    <s v="BOGOTA"/>
    <m/>
    <n v="3108836720"/>
    <n v="0"/>
    <m/>
    <m/>
    <m/>
    <s v="28/10/2025"/>
    <n v="10"/>
    <n v="28"/>
    <n v="2022"/>
    <s v="KICKS [FL] ADVANCE MT 1600CC R17"/>
    <s v="HR16381972V"/>
    <s v="3N8CP5HE0ZL617490"/>
    <n v="6406141"/>
    <s v="NISSAN"/>
    <s v="NISSAN KICKS "/>
    <n v="2.2209890510948904E-2"/>
    <n v="82200000"/>
    <s v="EQUIDAD"/>
    <s v="CAMIONETAPASAJ"/>
    <s v="PARTICULAR"/>
    <s v="jwalter.perilla@gmail.com"/>
    <n v="161814154"/>
    <n v="1825653"/>
    <n v="1514162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579798"/>
    <n v="31579798"/>
    <s v="F"/>
    <s v="NATALIA"/>
    <s v="ISABEL"/>
    <s v="RAMIREZ"/>
    <s v="MARTINEZ"/>
    <d v="1982-03-19T00:00:00"/>
    <s v="ICS193"/>
    <n v="76001"/>
    <s v="CALI"/>
    <n v="76"/>
    <s v="VALLE DEL CAUCA"/>
    <m/>
    <n v="3104340066"/>
    <n v="3215546330"/>
    <m/>
    <m/>
    <m/>
    <s v="23/10/2025"/>
    <n v="10"/>
    <n v="23"/>
    <n v="2015"/>
    <s v="ACTYON [2] G23D TP 2300CC 1AB"/>
    <n v="1.6195112028660999E+117"/>
    <s v="KPTC0B16SFP087337"/>
    <n v="8306040"/>
    <s v="SSANGYONG"/>
    <s v="SSANGYONG ACTYON "/>
    <n v="3.9874253131313132E-2"/>
    <n v="49500000"/>
    <s v="HDI-LIBERTY"/>
    <s v="CAMIONETA PASAJEROS"/>
    <s v="PARTICULAR"/>
    <n v="0"/>
    <n v="29939044"/>
    <n v="1973775.53"/>
    <n v="1638634.9"/>
    <m/>
    <m/>
    <m/>
    <n v="30002373"/>
    <n v="1827210.88"/>
    <n v="1515471.33"/>
    <m/>
    <m/>
    <m/>
    <s v=""/>
    <s v=""/>
    <s v=""/>
    <m/>
    <m/>
    <m/>
    <m/>
    <m/>
    <m/>
    <m/>
    <m/>
    <m/>
    <x v="0"/>
    <s v="COS"/>
  </r>
  <r>
    <n v="10279919"/>
    <n v="10279919"/>
    <s v="M"/>
    <s v="JESUS"/>
    <s v="ERNEY"/>
    <s v="FERREIRA"/>
    <s v="VERGARA"/>
    <d v="1967-06-21T00:00:00"/>
    <s v="GXK597"/>
    <n v="17001"/>
    <s v="MANIZALES"/>
    <n v="17"/>
    <s v="CALDAS"/>
    <m/>
    <n v="3154987182"/>
    <n v="3218705933"/>
    <m/>
    <m/>
    <m/>
    <s v="26/10/2025"/>
    <n v="10"/>
    <n v="26"/>
    <n v="2020"/>
    <s v="PRADO [LC 150] TX-L [FL] [2] TP 3000CC 5P TD TC C"/>
    <s v="1KDB020685"/>
    <s v="JTEBH3FJ1LK223445"/>
    <n v="9008220"/>
    <s v="TOYOTA"/>
    <s v="TOYOTA PRADO "/>
    <n v="1.6156842894345238E-2"/>
    <n v="268800000"/>
    <s v="HDI-LIBERTY"/>
    <s v="CAMPERO"/>
    <s v="PARTICULAR"/>
    <n v="0"/>
    <n v="29958743"/>
    <n v="4342959.37"/>
    <n v="3629545.69"/>
    <m/>
    <m/>
    <m/>
    <s v=""/>
    <s v=""/>
    <s v=""/>
    <m/>
    <m/>
    <m/>
    <n v="30043841"/>
    <n v="6495523.5099999998"/>
    <n v="5438423.1200000001"/>
    <m/>
    <m/>
    <m/>
    <m/>
    <m/>
    <m/>
    <m/>
    <m/>
    <m/>
    <x v="3"/>
    <s v="COS"/>
  </r>
  <r>
    <n v="51643574"/>
    <n v="51643574"/>
    <s v="F"/>
    <s v="MARIA"/>
    <s v="DEYSI"/>
    <s v="GARCIA"/>
    <s v="HERNANDEZ"/>
    <d v="1962-02-22T00:00:00"/>
    <s v="GKW049"/>
    <n v="0"/>
    <s v="BOGOTA"/>
    <n v="25"/>
    <s v="BOGOTA"/>
    <m/>
    <n v="3103411345"/>
    <n v="0"/>
    <m/>
    <m/>
    <m/>
    <s v="22/10/2025"/>
    <n v="10"/>
    <n v="22"/>
    <n v="2019"/>
    <s v="TRACKER [FL] LTZ TP 1800CC 4X4"/>
    <s v="CKL170395"/>
    <s v="3GNCJ8EE5KL170395"/>
    <n v="1606231"/>
    <s v="CHEVROLET"/>
    <s v="CHEVROLET TRACKER "/>
    <n v="1.9650889967637541E-2"/>
    <n v="61800000"/>
    <s v="EQUIDAD"/>
    <s v="CAMIONETAPASAJ"/>
    <s v="PARTICULAR"/>
    <n v="0"/>
    <n v="161811984"/>
    <n v="1214425"/>
    <n v="1000525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65697562"/>
    <n v="65697562"/>
    <s v="F"/>
    <s v="NOHEMI"/>
    <n v="0"/>
    <s v="ZAMORA"/>
    <s v="RAMIREZ"/>
    <d v="1959-03-07T00:00:00"/>
    <s v="GRW046"/>
    <n v="0"/>
    <s v="BOGOTA"/>
    <n v="25"/>
    <s v="BOGOTA"/>
    <m/>
    <n v="3214399890"/>
    <n v="0"/>
    <m/>
    <m/>
    <m/>
    <s v="08/10/2025"/>
    <n v="10"/>
    <n v="8"/>
    <n v="2024"/>
    <s v="KICKS [FL] ADVANCE TP 1600CC R17"/>
    <s v="HR16757315V"/>
    <s v="3N8CP5HE3ZL626054"/>
    <n v="6406142"/>
    <s v="NISSAN"/>
    <s v="NISSAN KICKS "/>
    <n v="2.133837597330367E-2"/>
    <n v="89900000"/>
    <s v="MAPFRE"/>
    <s v="CAMIONETAPASAJ"/>
    <s v="PARTICULAR"/>
    <s v="josebetoortiz@hotmail.com"/>
    <n v="161904924"/>
    <n v="1918320"/>
    <n v="1592033.2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22328"/>
    <n v="10122328"/>
    <s v="M"/>
    <s v="DANILO"/>
    <s v="ERNESTO"/>
    <s v="GUTIERREZ"/>
    <s v="BRAVO"/>
    <d v="1966-09-26T00:00:00"/>
    <s v="KNN254"/>
    <n v="66001"/>
    <s v="PEREIRA"/>
    <n v="66"/>
    <s v="RISARALDA"/>
    <m/>
    <n v="3113533670"/>
    <n v="0"/>
    <m/>
    <m/>
    <m/>
    <s v="14/10/2025"/>
    <n v="10"/>
    <n v="14"/>
    <n v="2022"/>
    <s v="VITARA GL ALL GRIP AT 1600CC 2AB A"/>
    <s v="M16A2363576"/>
    <s v="TSMYE21S8NM957087"/>
    <n v="8808039"/>
    <s v="SUZUKI"/>
    <s v="SUZUKI VITARA "/>
    <n v="3.2980613333333332E-2"/>
    <n v="75000000"/>
    <s v="HDI-LIBERTY"/>
    <s v="CAMPERO"/>
    <s v="PARTICULAR"/>
    <s v="danilogut5@yahoo.com"/>
    <n v="161838958"/>
    <n v="2473546"/>
    <n v="2058610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23320"/>
    <n v="30323320"/>
    <s v="F"/>
    <s v="MARIA"/>
    <s v="CLEMENCIA"/>
    <s v="RAMIREZ"/>
    <s v="GOMEZ"/>
    <d v="1972-02-15T00:00:00"/>
    <s v="KTQ998"/>
    <n v="5266"/>
    <s v="ENVIGADO"/>
    <n v="5"/>
    <s v="ANTIOQUIA"/>
    <m/>
    <n v="3147941882"/>
    <n v="0"/>
    <m/>
    <m/>
    <m/>
    <s v="18/10/2025"/>
    <n v="10"/>
    <n v="18"/>
    <n v="2022"/>
    <s v="2 [2] [FL] GRAND TOURING L TP 1500CC 6AB T"/>
    <s v="P540619433"/>
    <s v="3MDDJ2HAANM401379"/>
    <n v="5601193"/>
    <s v="MAZDA"/>
    <s v="MAZDA 2 "/>
    <n v="4.1546162018592299E-2"/>
    <n v="75300000"/>
    <s v="HDI-LIBERTY"/>
    <s v="AUTOMOVIL"/>
    <s v="PARTICULAR"/>
    <s v="clemenciaramirez1315@gmail.com"/>
    <n v="161815024"/>
    <n v="3128426"/>
    <n v="2608929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7612601"/>
    <n v="1037612601"/>
    <s v="M"/>
    <s v="DAVID"/>
    <n v="0"/>
    <s v="GOMEZ"/>
    <s v="RESTREPO"/>
    <d v="1991-04-27T00:00:00"/>
    <s v="JYZ337"/>
    <n v="0"/>
    <s v="BOGOTA"/>
    <n v="25"/>
    <s v="BOGOTA"/>
    <m/>
    <n v="3218302463"/>
    <n v="0"/>
    <m/>
    <m/>
    <m/>
    <s v="02/10/2025"/>
    <n v="10"/>
    <n v="2"/>
    <n v="2020"/>
    <s v="JETTA [7] TSI HIGHLINE TP 1400CC T TC"/>
    <s v="CZD935878"/>
    <s v="3VWH66BU1LM041644"/>
    <n v="9201249"/>
    <s v="VOLKSWAGEN"/>
    <s v="VOLKSWAGEN JETTA "/>
    <n v="1.5421338112305854E-2"/>
    <n v="83700000"/>
    <s v="ALLIANZ"/>
    <s v="AUTOMOVIL"/>
    <s v="PARTICULAR"/>
    <n v="0"/>
    <n v="161808155"/>
    <n v="1290766"/>
    <n v="1064677.63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111710"/>
    <n v="80111710"/>
    <s v="M"/>
    <s v="ALEXIS"/>
    <n v="0"/>
    <s v="LOPEZ"/>
    <s v="BARBOSA"/>
    <d v="1983-08-29T00:00:00"/>
    <s v="LPK009"/>
    <n v="0"/>
    <s v="BOGOTA"/>
    <n v="25"/>
    <s v="BOGOTA"/>
    <m/>
    <n v="3002083842"/>
    <n v="0"/>
    <m/>
    <m/>
    <m/>
    <s v="04/10/2025"/>
    <n v="10"/>
    <n v="4"/>
    <n v="2023"/>
    <s v="STONIC ZENITH MT 1000CC T 6AB"/>
    <s v="G3LFNP272546"/>
    <s v="KNAD6817AP6784032"/>
    <n v="4606170"/>
    <s v="KIA"/>
    <s v="KIA STONIC "/>
    <n v="2.9012730375426621E-2"/>
    <n v="87900000"/>
    <s v="MAPFRE"/>
    <s v="CAMIONETAPASAJ"/>
    <s v="PARTICULAR"/>
    <s v="alexis21@gmail.com"/>
    <n v="161815523"/>
    <n v="2550219"/>
    <n v="2123041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05790758"/>
    <n v="1105790758"/>
    <s v="M"/>
    <s v="CRISTIAN"/>
    <n v="0"/>
    <s v="HERRERA"/>
    <s v="RANGEL"/>
    <d v="1996-04-21T00:00:00"/>
    <s v="LRM748"/>
    <n v="73349"/>
    <s v="HONDA"/>
    <n v="73"/>
    <s v="TOLIMA"/>
    <m/>
    <n v="3123407239"/>
    <n v="0"/>
    <m/>
    <m/>
    <m/>
    <s v="05/10/2026"/>
    <n v="10"/>
    <n v="5"/>
    <n v="2023"/>
    <s v="STEPWAY [2] [FL INTENS TP 1600CC 16V A"/>
    <s v="J759Q151779"/>
    <s v="9FB5SR0EGPM433921"/>
    <n v="8001211"/>
    <s v="RENAULT"/>
    <s v="RENAULT STEPWAY "/>
    <n v="4.8298907563025212E-2"/>
    <n v="71400000"/>
    <s v="MAPFRE"/>
    <s v="AUTOMOVIL"/>
    <s v="PARTICULAR"/>
    <s v="cristian_421@outlook.es"/>
    <n v="161832355"/>
    <n v="3448542"/>
    <n v="2877934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26644"/>
    <n v="45526644"/>
    <s v="F"/>
    <s v="ANGELA"/>
    <s v="CAROLINA"/>
    <s v="DAZA"/>
    <s v="CUETO"/>
    <d v="1980-12-08T00:00:00"/>
    <s v="GRS862"/>
    <n v="13836"/>
    <s v="TURBACO"/>
    <n v="13"/>
    <s v="BOLIVAR"/>
    <m/>
    <n v="3005763852"/>
    <n v="0"/>
    <m/>
    <m/>
    <m/>
    <s v="08/10/2025"/>
    <n v="10"/>
    <n v="8"/>
    <n v="2020"/>
    <s v="CAPTUR INTENS TP 2000CC"/>
    <s v="F4RE412C164823"/>
    <s v="93YRHACA4LJ911816"/>
    <n v="8006056"/>
    <s v="RENAULT"/>
    <s v="RENAULT CAPTUR "/>
    <n v="2.0653333333333333E-2"/>
    <n v="68700000"/>
    <s v="MAPFRE"/>
    <s v="CAMIONETAPASAJ"/>
    <s v="PARTICULAR"/>
    <s v="angelacarolinadazacueto@gmail.com"/>
    <n v="161912750"/>
    <n v="1418884"/>
    <n v="1172339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910279"/>
    <n v="79910279"/>
    <s v="M"/>
    <s v="WILMER"/>
    <n v="0"/>
    <s v="PEDRAZA"/>
    <s v="TORRES"/>
    <d v="1977-11-22T00:00:00"/>
    <s v="JXQ365"/>
    <n v="76001"/>
    <s v="CALI"/>
    <n v="76"/>
    <s v="VALLE DEL CAUCA"/>
    <m/>
    <n v="3017554090"/>
    <n v="3206635173"/>
    <m/>
    <m/>
    <m/>
    <s v="07/10/2025"/>
    <n v="10"/>
    <n v="7"/>
    <n v="2022"/>
    <s v="S-CROSS GL 2WD AT 1600CC 2AB A"/>
    <s v="M16A2375408"/>
    <s v="TSMYA22SXNM836555"/>
    <n v="8806015"/>
    <s v="SUZUKI"/>
    <s v="SUZUKI S-CROSS "/>
    <n v="3.0951464435146445E-2"/>
    <n v="71700000"/>
    <s v="HDI-LIBERTY"/>
    <s v="CAMIONETAPASAJ"/>
    <s v="PARTICULAR"/>
    <s v="wpfinanzas@gmail.com"/>
    <n v="161911846"/>
    <n v="2219220"/>
    <n v="1844890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486406"/>
    <n v="94486406"/>
    <s v="M"/>
    <s v="RUBEN"/>
    <s v="DARIO"/>
    <s v="OSPINA"/>
    <s v="ARIAS"/>
    <d v="1976-01-20T00:00:00"/>
    <s v="KOW849"/>
    <n v="76001"/>
    <s v="CALI"/>
    <n v="76"/>
    <s v="VALLE DEL CAUCA"/>
    <m/>
    <n v="3113414835"/>
    <n v="0"/>
    <m/>
    <m/>
    <m/>
    <s v="04/10/2025"/>
    <n v="10"/>
    <n v="4"/>
    <n v="2022"/>
    <s v="CX30 GRAND TOURING TP 2000CC 7AB R18 TC"/>
    <s v="PE40719112"/>
    <s v="3MVDM2W7ANL113432"/>
    <n v="5606101"/>
    <s v="MAZDA"/>
    <s v="MAZDA CX30 "/>
    <n v="2.4218129371316306E-2"/>
    <n v="101800000"/>
    <s v="SURAMERICANA"/>
    <s v="CAMIONETA PASAJEROS"/>
    <s v="PARTICULAR"/>
    <s v="sound_aires@hotmail.com"/>
    <n v="29944125"/>
    <n v="2465405.5699999998"/>
    <n v="2051769.39"/>
    <m/>
    <m/>
    <m/>
    <s v=""/>
    <s v=""/>
    <s v=""/>
    <m/>
    <m/>
    <m/>
    <n v="30055004"/>
    <n v="4854465.46"/>
    <n v="4059382.74"/>
    <m/>
    <m/>
    <m/>
    <m/>
    <m/>
    <m/>
    <m/>
    <m/>
    <m/>
    <x v="0"/>
    <s v="COS"/>
  </r>
  <r>
    <n v="1130667350"/>
    <n v="1130667350"/>
    <s v="M"/>
    <s v="JULIAN"/>
    <s v="SEBASTIAN"/>
    <s v="LOSADA"/>
    <s v="ASTUDILLO"/>
    <d v="1986-10-16T00:00:00"/>
    <s v="NMM072"/>
    <n v="76001"/>
    <s v="CALI"/>
    <n v="76"/>
    <s v="VALLE DEL CAUCA"/>
    <m/>
    <n v="3167409008"/>
    <n v="3002334975"/>
    <m/>
    <m/>
    <m/>
    <s v="24/10/2025"/>
    <n v="10"/>
    <n v="24"/>
    <n v="2024"/>
    <s v="VERSA [2] ADVANCE MT 1600CC RIN 1"/>
    <s v="HR16709893V"/>
    <s v="3N1CN8AE4ZL115677"/>
    <n v="6401246"/>
    <s v="NISSAN"/>
    <s v="NISSAN VERSA "/>
    <n v="3.9808777777777776E-2"/>
    <n v="72000000"/>
    <s v="BOLIVAR"/>
    <s v="AUTOMOVIL"/>
    <s v="PARTICULAR"/>
    <s v="julilosa86@gmail.com"/>
    <n v="161907908"/>
    <n v="2866232"/>
    <n v="2388598.4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59275"/>
    <n v="79959275"/>
    <s v="M"/>
    <s v="FABIAN"/>
    <s v="ANDRES"/>
    <s v="TORRES"/>
    <s v="LLANOS"/>
    <d v="1981-05-29T00:00:00"/>
    <s v="GBM610"/>
    <n v="0"/>
    <s v="BOGOTA"/>
    <n v="25"/>
    <s v="BOGOTA"/>
    <m/>
    <n v="3112554214"/>
    <n v="0"/>
    <m/>
    <m/>
    <m/>
    <s v="14/10/2025"/>
    <n v="10"/>
    <n v="14"/>
    <n v="2019"/>
    <s v="EXPLORER [5] [F LIMITED TP 2300CC 4X4"/>
    <s v="KGA18021"/>
    <s v="1FM5K8FH6KGA18021"/>
    <n v="3008061"/>
    <s v="FORD"/>
    <s v="FORD EXPLORER "/>
    <n v="3.1503772691397001E-2"/>
    <n v="126700000"/>
    <s v="HDI-LIBERTY"/>
    <s v="CAMPERO"/>
    <s v="PARTICULAR"/>
    <s v="atorres_llanos@hotmail.com"/>
    <n v="161908716"/>
    <n v="3991528"/>
    <n v="3334225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469319"/>
    <n v="31469319"/>
    <s v="F"/>
    <s v="ROCIO"/>
    <s v="DEL PILAR"/>
    <s v="MESA"/>
    <s v="CUELLAR"/>
    <d v="1962-06-16T00:00:00"/>
    <s v="JQQ418"/>
    <n v="76001"/>
    <s v="CALI"/>
    <n v="76"/>
    <s v="VALLE DEL CAUCA"/>
    <m/>
    <n v="3136864183"/>
    <n v="0"/>
    <m/>
    <m/>
    <m/>
    <s v="31/10/2025"/>
    <n v="10"/>
    <n v="31"/>
    <n v="2019"/>
    <s v="CRETA [FL] PREMIUM TP 1600CC 4X2 2AB AB"/>
    <s v="G4FGKU313330"/>
    <s v="9BHGB812BKP131178"/>
    <n v="3206098"/>
    <s v="HYUNDAI"/>
    <s v="HYUNDAI CRETA "/>
    <n v="4.2329159292035401E-2"/>
    <n v="67800000"/>
    <s v="SBS"/>
    <s v="CAMIONETA PASAJEROS"/>
    <s v="PARTICULAR"/>
    <s v="romec_98@yahoo.com"/>
    <n v="29928105"/>
    <n v="2869917"/>
    <n v="2391694.96"/>
    <m/>
    <m/>
    <m/>
    <n v="29993305"/>
    <n v="3621815.25"/>
    <n v="3023542.23"/>
    <m/>
    <m/>
    <m/>
    <s v=""/>
    <s v=""/>
    <s v=""/>
    <m/>
    <m/>
    <m/>
    <m/>
    <m/>
    <m/>
    <m/>
    <m/>
    <m/>
    <x v="0"/>
    <s v="COS"/>
  </r>
  <r>
    <n v="42072742"/>
    <n v="42072742"/>
    <s v="F"/>
    <s v="LUZ"/>
    <s v="ADRIANA"/>
    <s v="ZULUAGA"/>
    <s v="TORO"/>
    <d v="1964-12-07T00:00:00"/>
    <s v="DRK384"/>
    <n v="0"/>
    <s v="DOS QUEBRADAS"/>
    <n v="66"/>
    <s v="RISARALDA"/>
    <m/>
    <n v="3103958516"/>
    <n v="0"/>
    <m/>
    <m/>
    <m/>
    <s v="22/10/2025"/>
    <n v="10"/>
    <n v="22"/>
    <n v="2018"/>
    <s v="STEPWAY [2] EXPRESSION / ZE MT 1600CC AA 16"/>
    <s v="2842Q134531"/>
    <s v="9FB5SRC9GJM027596"/>
    <n v="8001176"/>
    <s v="RENAULT"/>
    <s v="RENAULT STEPWAY "/>
    <n v="2.7971461716937356E-2"/>
    <n v="43100000"/>
    <s v="MAPFRE"/>
    <s v="AUTOMOVIL"/>
    <s v="PARTICULAR"/>
    <n v="0"/>
    <n v="161812914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3450950"/>
    <n v="93450950"/>
    <s v="M"/>
    <s v="ALVARO"/>
    <n v="0"/>
    <s v="CAMPOS"/>
    <s v="YANGUMA"/>
    <d v="1975-10-16T00:00:00"/>
    <s v="KRP748"/>
    <n v="0"/>
    <s v="IBAGUE"/>
    <n v="73"/>
    <s v="TOLIMA"/>
    <m/>
    <n v="3165778468"/>
    <n v="0"/>
    <m/>
    <m/>
    <m/>
    <s v="09/10/2025"/>
    <n v="10"/>
    <n v="9"/>
    <n v="2023"/>
    <s v="TUCSON [4] NX PREMIUM TP 2000CC 4X2 6"/>
    <s v="G4NLNW610316"/>
    <s v="TMAJB81DBPJ220816"/>
    <n v="3206118"/>
    <s v="HYUNDAI"/>
    <s v="HYUNDAI TUCSON "/>
    <n v="2.9507320525783618E-2"/>
    <n v="98900000"/>
    <s v="HDI-LIBERTY"/>
    <s v="CAMIONETAPASAJ"/>
    <s v="PARTICULAR"/>
    <s v="modelpiliji@yahoo.com"/>
    <n v="161858578"/>
    <n v="2918274"/>
    <n v="2432330.99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2861691"/>
    <n v="1082861691"/>
    <s v="F"/>
    <s v="ROSA"/>
    <s v="MILEIDYS"/>
    <s v="DAZA"/>
    <s v="CASTILLO"/>
    <d v="1987-03-01T00:00:00"/>
    <s v="NFN742"/>
    <n v="0"/>
    <s v="SANTA MARTA"/>
    <n v="47"/>
    <s v="MAGDALENA"/>
    <m/>
    <n v="3045731839"/>
    <n v="0"/>
    <m/>
    <m/>
    <m/>
    <s v="11/10/2026"/>
    <n v="10"/>
    <n v="11"/>
    <n v="2024"/>
    <s v="3 [4] TOURING MHEV TP 2000CC 7AB"/>
    <s v="PE40782007"/>
    <s v="3MZBP2S7ARM202673"/>
    <n v="5601201"/>
    <s v="MAZDA"/>
    <s v="MAZDA 3 "/>
    <n v="2.5092254616132167E-2"/>
    <n v="102900000"/>
    <s v="BOLIVAR"/>
    <s v="AUTOMOVIL"/>
    <s v="PARTICULAR"/>
    <s v="abogrosadaza@hotmail.com"/>
    <n v="161905442"/>
    <n v="2581993"/>
    <n v="2149741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187102"/>
    <n v="40187102"/>
    <s v="F"/>
    <s v="ANGUIE"/>
    <s v="GISELA"/>
    <s v="OLIVEROS"/>
    <s v="SUESCUN"/>
    <d v="1981-04-23T00:00:00"/>
    <s v="LIQ471"/>
    <n v="50001"/>
    <s v="VILLAVICENCIO"/>
    <n v="50"/>
    <s v="META"/>
    <m/>
    <n v="3203064292"/>
    <n v="0"/>
    <m/>
    <m/>
    <m/>
    <s v="09/10/2025"/>
    <n v="10"/>
    <n v="9"/>
    <n v="2023"/>
    <s v="FORTUNER [2] [F 2.8L SRV TP 2800CC TD 7A"/>
    <s v="1GD5434496"/>
    <s v="8AJBA3FS8P0346161"/>
    <n v="9008238"/>
    <s v="TOYOTA"/>
    <s v="TOYOTA FORTUNER "/>
    <n v="2.3001740740740739E-2"/>
    <n v="270000000"/>
    <s v="MAPFRE"/>
    <s v="CAMPERO"/>
    <s v="PARTICULAR"/>
    <s v="angieoliveros1181@hotmail.com"/>
    <n v="161952299"/>
    <n v="6210470"/>
    <n v="5198882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34135"/>
    <n v="80034135"/>
    <s v="M"/>
    <s v="GIOVANNY"/>
    <s v="MAURICIO"/>
    <s v="ALONSO"/>
    <s v="DAZA"/>
    <d v="1982-07-10T00:00:00"/>
    <s v="RZM531"/>
    <n v="0"/>
    <s v="BOGOTA"/>
    <n v="25"/>
    <s v="BOGOTA"/>
    <m/>
    <n v="3003717939"/>
    <n v="3012331466"/>
    <m/>
    <m/>
    <m/>
    <s v="21/10/2025"/>
    <n v="10"/>
    <n v="21"/>
    <n v="2010"/>
    <s v="SPORTAGE FQ [2] 2.0L MT 2000CC 2AB ABS CT"/>
    <s v="G4GC9H664981"/>
    <s v="KNAKG812CA7709054"/>
    <n v="4608058"/>
    <s v="KIA"/>
    <s v="KIA SPORTAGE "/>
    <n v="4.4688367836257306E-2"/>
    <n v="34200000"/>
    <s v="BOLIVAR"/>
    <s v="CAMPERO"/>
    <s v="PARTICULAR"/>
    <s v="gimaudster@gmail.com"/>
    <n v="29939298"/>
    <n v="1528342.18"/>
    <n v="1264321.1599999999"/>
    <m/>
    <m/>
    <m/>
    <n v="30002537"/>
    <n v="1712246.91"/>
    <n v="1418862.95"/>
    <m/>
    <m/>
    <m/>
    <s v=""/>
    <s v=""/>
    <s v=""/>
    <m/>
    <m/>
    <m/>
    <m/>
    <m/>
    <m/>
    <m/>
    <m/>
    <m/>
    <x v="0"/>
    <s v="COS"/>
  </r>
  <r>
    <n v="66884563"/>
    <n v="66884563"/>
    <s v="F"/>
    <s v="SANDRA"/>
    <s v="LORENA"/>
    <s v="ZAPATA"/>
    <s v="MOSQUERA"/>
    <d v="1977-04-20T00:00:00"/>
    <s v="KVL049"/>
    <n v="19455"/>
    <s v="MIRANDA"/>
    <n v="19"/>
    <s v="CAUCA"/>
    <m/>
    <n v="3117868355"/>
    <n v="0"/>
    <m/>
    <m/>
    <m/>
    <s v="30/10/2025"/>
    <n v="10"/>
    <n v="30"/>
    <n v="2022"/>
    <s v="PICANTO [3] [FL] X-LINE AT 1250 CC 6AB ABS A"/>
    <s v="G4LAMP208833"/>
    <s v="KNAB3512BNT881139"/>
    <n v="4601316"/>
    <s v="KIA"/>
    <s v="KIA PICANTO "/>
    <n v="4.4207462110726646E-2"/>
    <n v="57800000"/>
    <s v="HDI-LIBERTY"/>
    <s v="AUTOMOVIL"/>
    <s v="PARTICULAR"/>
    <s v="sandramayorg@hotmail.com"/>
    <n v="29924742"/>
    <n v="2555191.31"/>
    <n v="2127219.59"/>
    <m/>
    <m/>
    <m/>
    <n v="29989960"/>
    <n v="1870623.76"/>
    <n v="1551952.74"/>
    <m/>
    <m/>
    <m/>
    <s v=""/>
    <s v=""/>
    <s v=""/>
    <m/>
    <m/>
    <m/>
    <m/>
    <m/>
    <m/>
    <m/>
    <m/>
    <m/>
    <x v="0"/>
    <s v="COS"/>
  </r>
  <r>
    <n v="75147485"/>
    <n v="75147485"/>
    <s v="M"/>
    <s v="OSCAR"/>
    <s v="MAURICIO"/>
    <s v="TRUJILLO"/>
    <s v="NARVAEZ"/>
    <d v="1979-08-19T00:00:00"/>
    <s v="EPO611"/>
    <n v="0"/>
    <s v="CHINCHINA"/>
    <n v="17"/>
    <s v="CALDAS"/>
    <m/>
    <n v="3127498673"/>
    <n v="0"/>
    <m/>
    <m/>
    <m/>
    <s v="24/10/2025"/>
    <n v="10"/>
    <n v="24"/>
    <n v="2020"/>
    <s v="ECOSPORT [2] [F TITANIUM TP 2000CC 4X2"/>
    <s v="U4JBL8773954"/>
    <s v="9BFZB65X1L8773954"/>
    <n v="3006134"/>
    <s v="FORD"/>
    <s v="FORD ECOSPORT "/>
    <n v="3.091280415430267E-2"/>
    <n v="67400000"/>
    <s v="MAPFRE"/>
    <s v="CAMIONETAPASAJ"/>
    <s v="PARTICULAR"/>
    <n v="0"/>
    <n v="161810829"/>
    <n v="2083523"/>
    <n v="1730859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708385"/>
    <n v="30708385"/>
    <s v="F"/>
    <s v="ANA"/>
    <s v="CRISTINA"/>
    <s v="JURADO"/>
    <s v="RIASCOS"/>
    <d v="1957-02-07T00:00:00"/>
    <s v="LMT909"/>
    <n v="0"/>
    <s v="BOGOTA"/>
    <n v="25"/>
    <s v="BOGOTA"/>
    <m/>
    <n v="3208357580"/>
    <n v="3002155938"/>
    <m/>
    <m/>
    <m/>
    <s v="18/10/2025"/>
    <n v="10"/>
    <n v="18"/>
    <n v="2023"/>
    <s v="CX5 [2] [FL] GRAND TOURING TP 2500CC 6AB R19 TC"/>
    <s v="PY21979281"/>
    <s v="JM7KF2WLAP0790762"/>
    <n v="5606107"/>
    <s v="MAZDA"/>
    <s v="MAZDA CX5 "/>
    <n v="1.7018154088522131E-2"/>
    <n v="133300000"/>
    <s v="MAPFRE"/>
    <s v="CAMIONETA PASAJEROS"/>
    <s v="PARTICULAR"/>
    <s v="cris_jurado_r@yahoo.com"/>
    <n v="29960369"/>
    <n v="2268519.94"/>
    <n v="1886319.28"/>
    <m/>
    <m/>
    <m/>
    <s v=""/>
    <s v=""/>
    <s v=""/>
    <m/>
    <m/>
    <m/>
    <n v="30047185"/>
    <n v="3186687.42"/>
    <n v="2657888.59"/>
    <m/>
    <m/>
    <m/>
    <m/>
    <m/>
    <m/>
    <m/>
    <m/>
    <m/>
    <x v="3"/>
    <s v="COS"/>
  </r>
  <r>
    <n v="70053485"/>
    <n v="70053485"/>
    <s v="M"/>
    <s v="ROBERTO"/>
    <s v="ISAAC"/>
    <s v="CELIS"/>
    <s v="MIRA"/>
    <d v="1953-10-19T00:00:00"/>
    <s v="JGX084"/>
    <n v="5001"/>
    <s v="MEDELLIN"/>
    <n v="5"/>
    <s v="ANTIOQUIA"/>
    <m/>
    <n v="3113287614"/>
    <n v="0"/>
    <m/>
    <m/>
    <m/>
    <s v="10/10/2025"/>
    <n v="10"/>
    <n v="10"/>
    <n v="2017"/>
    <s v="ECOSPORT [2] TITANIUM TP 2000CC 4X2"/>
    <s v="AOJAH8623760"/>
    <s v="9BFZB55F5H8623760"/>
    <n v="3006127"/>
    <s v="FORD"/>
    <s v="FORD ECOSPORT "/>
    <n v="3.3648074579831933E-2"/>
    <n v="47600000"/>
    <s v="SBS"/>
    <s v="CAMIONETA PASAJEROS"/>
    <s v="PARTICULAR"/>
    <s v="robercelis@gmail.com"/>
    <n v="29971423"/>
    <n v="1601648.35"/>
    <n v="1325922.98"/>
    <m/>
    <m/>
    <m/>
    <n v="30011222"/>
    <n v="2120421.5"/>
    <n v="1761866.81"/>
    <m/>
    <m/>
    <m/>
    <s v=""/>
    <s v=""/>
    <s v=""/>
    <m/>
    <m/>
    <m/>
    <m/>
    <m/>
    <m/>
    <m/>
    <m/>
    <m/>
    <x v="0"/>
    <s v="COS"/>
  </r>
  <r>
    <n v="1152453273"/>
    <n v="1152453273"/>
    <s v="M"/>
    <s v="SANTIAGO"/>
    <n v="0"/>
    <s v="MOLINA"/>
    <s v="OROZCO"/>
    <d v="1995-04-06T00:00:00"/>
    <s v="KZQ337"/>
    <n v="5615"/>
    <s v="RIONEGRO"/>
    <n v="5"/>
    <s v="ANTIOQUIA"/>
    <m/>
    <n v="3117156893"/>
    <n v="3052249594"/>
    <m/>
    <m/>
    <m/>
    <s v="07/10/2025"/>
    <n v="10"/>
    <n v="7"/>
    <n v="2023"/>
    <s v="IBIZA [5] [FL] STYLE TP 1600CC 5P"/>
    <s v="DWY001433"/>
    <s v="VSSZZZKJZPR000045"/>
    <n v="8201086"/>
    <s v="SEAT"/>
    <s v="SEAT IBIZA "/>
    <n v="2.917816462882096E-2"/>
    <n v="68700000"/>
    <s v="ALLIANZ"/>
    <s v="AUTOMOVIL"/>
    <s v="PARTICULAR"/>
    <s v="santi020k@gmail.com"/>
    <n v="29934755"/>
    <n v="2004539.91"/>
    <n v="1664487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23821"/>
    <n v="43523821"/>
    <s v="F"/>
    <s v="VERONICA"/>
    <n v="0"/>
    <s v="OCHOA"/>
    <s v="PATIÃ‘O"/>
    <d v="1968-05-18T00:00:00"/>
    <s v="ICZ768"/>
    <n v="5001"/>
    <s v="MEDELLIN"/>
    <n v="5"/>
    <s v="ANTIOQUIA"/>
    <m/>
    <n v="3128343964"/>
    <n v="0"/>
    <m/>
    <m/>
    <m/>
    <s v="29/10/2025"/>
    <n v="10"/>
    <n v="29"/>
    <n v="2015"/>
    <s v="DUSTER DYNAMIQUE AT 2000CC 4X2"/>
    <s v="B403C049853"/>
    <s v="9FBHSRAJBFM421205"/>
    <n v="8006035"/>
    <s v="RENAULT"/>
    <s v="RENAULT DUSTER "/>
    <n v="4.2343154362416105E-2"/>
    <n v="44700000"/>
    <s v="SURAMERICANA"/>
    <s v="CAMIONETAPASAJ"/>
    <s v="PARTICULAR"/>
    <n v="0"/>
    <n v="161933453"/>
    <n v="1892739"/>
    <n v="1570536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7601489"/>
    <n v="27601489"/>
    <s v="F"/>
    <s v="GLORIA"/>
    <s v="JOHANNA"/>
    <s v="CARDENAS"/>
    <s v="PALENCIA"/>
    <d v="1981-07-06T00:00:00"/>
    <s v="LFZ750"/>
    <n v="68001"/>
    <s v="BUCARAMANGA"/>
    <n v="68"/>
    <s v="SANTANDER"/>
    <m/>
    <n v="3013347084"/>
    <n v="0"/>
    <m/>
    <m/>
    <m/>
    <s v="03/10/2025"/>
    <n v="10"/>
    <n v="3"/>
    <n v="2023"/>
    <s v="CX30 GRAND TOURING TP 2000CC 7AB R"/>
    <s v="PE40745347"/>
    <s v="3MVDM2W7APL202976"/>
    <n v="5606101"/>
    <s v="MAZDA"/>
    <s v="MAZDA CX30 "/>
    <n v="2.344854794520548E-2"/>
    <n v="109500000"/>
    <s v="SURAMERICANA"/>
    <s v="CAMIONETAPASAJ"/>
    <s v="PARTICULAR"/>
    <s v="jocarde@hotmail.com"/>
    <n v="161832474"/>
    <n v="2567616"/>
    <n v="2137660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533795"/>
    <n v="22533795"/>
    <s v="F"/>
    <s v="SANDRA"/>
    <s v="MILENA"/>
    <s v="REYES"/>
    <s v="PACHECO"/>
    <d v="1977-04-26T00:00:00"/>
    <s v="LWS055"/>
    <n v="0"/>
    <s v="BARRANQUILLA"/>
    <n v="8"/>
    <s v="ATLANTICO"/>
    <m/>
    <n v="3003706602"/>
    <n v="0"/>
    <m/>
    <m/>
    <m/>
    <s v="31/10/2025"/>
    <n v="10"/>
    <n v="31"/>
    <n v="2024"/>
    <s v="VERSA [2] EXCLUSIVE AT 1600CC TC RI"/>
    <s v="HR16744961V"/>
    <s v="3N1CN8AE9ZL116355"/>
    <n v="6401244"/>
    <s v="NISSAN"/>
    <s v="NISSAN VERSA "/>
    <n v="3.4748032378580325E-2"/>
    <n v="80300000"/>
    <s v="MAPFRE"/>
    <s v="AUTOMOVIL"/>
    <s v="PARTICULAR"/>
    <s v="samireyesp2604@gmail.com"/>
    <n v="161812940"/>
    <n v="2790267"/>
    <n v="2324761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6782085"/>
    <n v="1116782085"/>
    <s v="F"/>
    <s v="ASTRID"/>
    <s v="LILIANA"/>
    <s v="RIVERA"/>
    <s v="CARDENAS"/>
    <d v="1985-11-24T00:00:00"/>
    <s v="DNS894"/>
    <n v="25430"/>
    <s v="MADRID"/>
    <n v="25"/>
    <s v="CUNDINAMARCA"/>
    <m/>
    <n v="3182898882"/>
    <n v="0"/>
    <m/>
    <m/>
    <m/>
    <s v="10/10/2025"/>
    <n v="10"/>
    <n v="10"/>
    <n v="2017"/>
    <s v="LOGAN [2] AUTHENTIQUE MT 1600CC AA 8V"/>
    <s v="A812Q004613"/>
    <s v="9FB4SREB4HM649029"/>
    <n v="8001173"/>
    <s v="RENAULT"/>
    <s v="RENAULT LOGAN "/>
    <n v="3.5353951612903223E-2"/>
    <n v="34100000"/>
    <s v="MAPFRE"/>
    <s v="AUTOMOVIL"/>
    <s v="PARTICULAR"/>
    <n v="0"/>
    <n v="29926895"/>
    <n v="1205569.75"/>
    <n v="993083.82"/>
    <m/>
    <m/>
    <m/>
    <n v="29992117"/>
    <n v="1239142.47"/>
    <n v="1021296.19"/>
    <m/>
    <m/>
    <m/>
    <s v=""/>
    <s v=""/>
    <s v=""/>
    <m/>
    <m/>
    <m/>
    <m/>
    <m/>
    <m/>
    <m/>
    <m/>
    <m/>
    <x v="0"/>
    <s v="COS"/>
  </r>
  <r>
    <n v="41718245"/>
    <n v="41718245"/>
    <s v="F"/>
    <s v="MARTHA"/>
    <s v="JANETH"/>
    <s v="MORENO"/>
    <s v="RAMIREZ"/>
    <d v="1958-10-28T00:00:00"/>
    <s v="NNP194"/>
    <n v="68276"/>
    <s v="FLORIDABLANCA"/>
    <n v="68"/>
    <s v="SANTANDER"/>
    <m/>
    <n v="3108076527"/>
    <n v="3244381534"/>
    <m/>
    <m/>
    <m/>
    <s v="26/10/2025"/>
    <n v="10"/>
    <n v="26"/>
    <n v="2023"/>
    <s v="ONIX [2] LT TP 1000CC T 4P 6AB A"/>
    <s v="L4F223535104"/>
    <s v="9BGEB69K0PG270339"/>
    <n v="1601342"/>
    <s v="CHEVROLET"/>
    <s v="CHEVROLET ONIX "/>
    <n v="3.024117434210526E-2"/>
    <n v="60800000"/>
    <s v="SBS"/>
    <s v="AUTOMOVIL"/>
    <s v="PARTICULAR"/>
    <n v="0"/>
    <n v="29950019"/>
    <n v="1838663.4"/>
    <n v="1525095.29"/>
    <m/>
    <m/>
    <m/>
    <n v="30007767"/>
    <n v="2211494.63"/>
    <n v="1838398.85"/>
    <m/>
    <m/>
    <m/>
    <s v=""/>
    <s v=""/>
    <s v=""/>
    <m/>
    <m/>
    <m/>
    <m/>
    <m/>
    <m/>
    <m/>
    <m/>
    <m/>
    <x v="0"/>
    <s v="COS"/>
  </r>
  <r>
    <n v="51844031"/>
    <n v="51844031"/>
    <s v="F"/>
    <s v="MAGDALENA"/>
    <s v="INES"/>
    <s v="CORREA"/>
    <s v="HENAO"/>
    <d v="1967-01-24T00:00:00"/>
    <s v="RLU936"/>
    <n v="0"/>
    <s v="BOGOTA"/>
    <n v="25"/>
    <s v="BOGOTA"/>
    <m/>
    <n v="3158047055"/>
    <n v="0"/>
    <m/>
    <m/>
    <m/>
    <s v="20/10/2025"/>
    <n v="10"/>
    <n v="20"/>
    <n v="2012"/>
    <s v="VITARA 1.6L MT 1600CC 3P"/>
    <s v="G16B722598"/>
    <s v="8LDBSE449C0017131"/>
    <n v="1608012"/>
    <s v="CHEVROLET"/>
    <s v="CHEVROLET VITARA "/>
    <n v="2.7512227171492206E-2"/>
    <n v="44900000"/>
    <s v="MAPFRE"/>
    <s v="CAMPERO"/>
    <s v="PARTICULAR"/>
    <s v="nubiastellatotal@yahoo.com"/>
    <n v="161907259"/>
    <n v="1235299"/>
    <n v="1018066.4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2157962"/>
    <n v="72157962"/>
    <s v="M"/>
    <s v="FABIAN"/>
    <n v="0"/>
    <s v="PULGARIN"/>
    <s v="ROMERO"/>
    <d v="1969-06-23T00:00:00"/>
    <s v="DHN434"/>
    <n v="0"/>
    <s v="BARRANQUILLA"/>
    <n v="8"/>
    <s v="ATLANTICO"/>
    <m/>
    <n v="3106328908"/>
    <n v="0"/>
    <m/>
    <m/>
    <m/>
    <s v="10/10/2026"/>
    <n v="10"/>
    <n v="10"/>
    <n v="2012"/>
    <s v="AVEO EMOTION GTI MT 1600CC 3P AA"/>
    <s v="F16D39277531"/>
    <s v="9GATJ2362CB022932"/>
    <n v="1601230"/>
    <s v="CHEVROLET"/>
    <s v="CHEVROLET AVEO "/>
    <n v="4.9464141791044774E-2"/>
    <n v="26800000"/>
    <s v="BOLIVAR"/>
    <s v="AUTOMOVIL"/>
    <s v="PARTICULAR"/>
    <s v="fapulro@hotmail.com"/>
    <n v="161812670"/>
    <n v="1325639"/>
    <n v="1093982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12848"/>
    <n v="79912848"/>
    <s v="M"/>
    <s v="ALEXANDER"/>
    <n v="0"/>
    <s v="BARON"/>
    <s v="ORTIZ"/>
    <d v="1978-06-23T00:00:00"/>
    <s v="LQY914"/>
    <n v="85001"/>
    <s v="YOPAL"/>
    <n v="85"/>
    <s v="CASANARE"/>
    <m/>
    <n v="3132592667"/>
    <n v="0"/>
    <m/>
    <m/>
    <m/>
    <s v="06/10/2025"/>
    <n v="10"/>
    <n v="6"/>
    <n v="2023"/>
    <s v="S-CROSS [2] GLX ALL GRIP MT 1400CC T 6AB"/>
    <s v="K14C1366197"/>
    <s v="TSMYBA2S7PMA32291"/>
    <n v="8806027"/>
    <s v="SUZUKI"/>
    <s v="SUZUKI S-CROSS "/>
    <n v="3.0961311852704256E-2"/>
    <n v="86900000"/>
    <s v="HDI-LIBERTY"/>
    <s v="CAMIONETAPASAJ"/>
    <s v="PARTICULAR"/>
    <s v="callarin@hotmail.com"/>
    <n v="161961560"/>
    <n v="2690538"/>
    <n v="2240956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16391"/>
    <n v="1020716391"/>
    <s v="F"/>
    <s v="ANDREA"/>
    <s v="CAROLINA"/>
    <s v="CORTES"/>
    <s v="GOMEZ"/>
    <d v="1987-06-25T00:00:00"/>
    <s v="HPT041"/>
    <n v="66001"/>
    <s v="PEREIRA"/>
    <n v="66"/>
    <s v="RISARALDA"/>
    <m/>
    <n v="3144934935"/>
    <n v="3144934945"/>
    <m/>
    <m/>
    <m/>
    <s v="09/10/2025"/>
    <n v="10"/>
    <n v="9"/>
    <n v="2014"/>
    <s v="RIO SPICE 1.2 MT 1200CC 4P 2AB"/>
    <s v="G4LADP125193"/>
    <s v="KNADN411AE6333390"/>
    <n v="4601160"/>
    <s v="KIA"/>
    <s v="KIA RIO "/>
    <n v="4.4365358966565349E-2"/>
    <n v="32900000"/>
    <s v="MAPFRE"/>
    <s v="AUTOMOVIL"/>
    <s v="PARTICULAR"/>
    <s v="isaacnietocortes@gmail.com"/>
    <n v="29950749"/>
    <n v="1459620.31"/>
    <n v="1206571.69"/>
    <m/>
    <m/>
    <m/>
    <n v="30008175"/>
    <n v="2817707.53"/>
    <n v="2347821.4500000002"/>
    <m/>
    <m/>
    <m/>
    <s v=""/>
    <s v=""/>
    <s v=""/>
    <m/>
    <m/>
    <m/>
    <m/>
    <m/>
    <m/>
    <m/>
    <m/>
    <m/>
    <x v="0"/>
    <s v="COS"/>
  </r>
  <r>
    <n v="52773430"/>
    <n v="52773430"/>
    <s v="F"/>
    <s v="JENNY"/>
    <s v="JOHANNA"/>
    <s v="JIMENEZ"/>
    <s v="PIRAJAN"/>
    <d v="1980-10-09T00:00:00"/>
    <s v="NLZ503"/>
    <n v="0"/>
    <s v="BOGOTA"/>
    <n v="25"/>
    <s v="BOGOTA"/>
    <m/>
    <n v="3007089256"/>
    <n v="3112750700"/>
    <m/>
    <m/>
    <m/>
    <s v="03/10/2025"/>
    <n v="10"/>
    <n v="3"/>
    <n v="2023"/>
    <s v="YARIS [3] [FL] XS TP 1500CC 2AB A"/>
    <s v="2NR4684460"/>
    <s v="9BRKB3F32P8244579"/>
    <n v="9001147"/>
    <s v="TOYOTA"/>
    <s v="TOYOTA YARIS "/>
    <n v="2.0317426108374385E-2"/>
    <n v="81200000"/>
    <s v="ALLIANZ"/>
    <s v="AUTOMOVIL"/>
    <s v="PARTICULAR"/>
    <s v="jennyjimenez1080@hotmail.com"/>
    <n v="161788554"/>
    <n v="1649775"/>
    <n v="1366365.6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8008261"/>
    <n v="18008261"/>
    <s v="M"/>
    <s v="YASSAR"/>
    <n v="0"/>
    <s v="SOUEIDAN"/>
    <s v="ARCIERI"/>
    <d v="1978-09-19T00:00:00"/>
    <s v="FRU269"/>
    <n v="0"/>
    <s v="BARRANQUILLA"/>
    <n v="8"/>
    <s v="ATLANTICO"/>
    <m/>
    <n v="3135711898"/>
    <n v="3004665262"/>
    <m/>
    <m/>
    <m/>
    <s v="19/10/2025"/>
    <n v="10"/>
    <n v="19"/>
    <n v="2019"/>
    <s v="Q8 55 TFSI MHEV QU TP 3000CC T V6"/>
    <s v="DCB047112"/>
    <s v="WAUZZZF17KD005710"/>
    <n v="606043"/>
    <s v="AUDI"/>
    <s v="AUDI Q8 "/>
    <n v="2.2962312796208532E-2"/>
    <n v="211000000"/>
    <s v="BOLIVAR"/>
    <s v="CAMIONETAPASAJ"/>
    <s v="PARTICULAR"/>
    <s v="maraton011@hotmail.com"/>
    <n v="161805305"/>
    <n v="4845048"/>
    <n v="4051468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53014"/>
    <n v="8353014"/>
    <s v="M"/>
    <s v="LUIS"/>
    <s v="CARLOS"/>
    <s v="ARGOTE"/>
    <s v="MEDINA"/>
    <d v="1951-08-23T00:00:00"/>
    <s v="HNU590"/>
    <n v="5001"/>
    <s v="MEDELLIN"/>
    <n v="5"/>
    <s v="ANTIOQUIA"/>
    <m/>
    <n v="3117628749"/>
    <n v="0"/>
    <m/>
    <m/>
    <m/>
    <s v="06/10/2025"/>
    <n v="10"/>
    <n v="6"/>
    <n v="2014"/>
    <s v="STEPWAY [FL] 1.6L MT 1600CC AA 16V 2AB"/>
    <s v="A690Q212203"/>
    <s v="9FBBSRALSEM938257"/>
    <n v="8001156"/>
    <s v="RENAULT"/>
    <s v="RENAULT STEPWAY "/>
    <n v="3.6720682507288625E-2"/>
    <n v="34300000"/>
    <s v="SURAMERICANA"/>
    <s v="AUTOMOVIL"/>
    <s v="PARTICULAR"/>
    <s v="luiscarlosargote43@gmail.com"/>
    <n v="29942639"/>
    <n v="1259519.4099999999"/>
    <n v="1038419.67"/>
    <m/>
    <m/>
    <m/>
    <n v="30004157"/>
    <n v="1278390.51"/>
    <n v="1054277.74"/>
    <m/>
    <m/>
    <m/>
    <s v=""/>
    <s v=""/>
    <s v=""/>
    <m/>
    <m/>
    <m/>
    <m/>
    <m/>
    <m/>
    <m/>
    <m/>
    <m/>
    <x v="0"/>
    <s v="COS"/>
  </r>
  <r>
    <n v="29179956"/>
    <n v="29179956"/>
    <s v="F"/>
    <s v="CAROLINA"/>
    <n v="0"/>
    <s v="RAMIREZ"/>
    <s v="CAICEDO"/>
    <d v="1980-05-28T00:00:00"/>
    <s v="JCR763"/>
    <n v="5001"/>
    <s v="MEDELLIN"/>
    <n v="5"/>
    <s v="ANTIOQUIA"/>
    <m/>
    <n v="3128716048"/>
    <n v="3136953101"/>
    <m/>
    <m/>
    <m/>
    <s v="29/10/2025"/>
    <n v="10"/>
    <n v="29"/>
    <n v="2017"/>
    <s v="4RUNNER [5] SR5 [FL] TP 4000CC 6AB"/>
    <s v="1GRB412135"/>
    <s v="JTEBU4JR0H5383319"/>
    <n v="9008205"/>
    <s v="TOYOTA"/>
    <s v="TOYOTA 4RUNNER "/>
    <n v="3.0475576441102756E-2"/>
    <n v="159600000"/>
    <s v="HDI-LIBERTY"/>
    <s v="CAMPERO"/>
    <s v="PARTICULAR"/>
    <s v="cryiya@yahoo.com"/>
    <n v="161918155"/>
    <n v="4863902"/>
    <n v="4067312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259366"/>
    <n v="31259366"/>
    <s v="F"/>
    <s v="AMPARO"/>
    <n v="0"/>
    <s v="GARCIA"/>
    <s v="ROJAS"/>
    <d v="1954-03-05T00:00:00"/>
    <s v="IKZ134"/>
    <n v="76001"/>
    <s v="CALI"/>
    <n v="76"/>
    <s v="VALLE DEL CAUCA"/>
    <m/>
    <n v="3174356881"/>
    <n v="0"/>
    <m/>
    <m/>
    <m/>
    <s v="13/10/2025"/>
    <n v="10"/>
    <n v="13"/>
    <n v="2015"/>
    <s v="SENTRA B17 ADVANCE MT 1800CC 2AB A"/>
    <s v="MRA8451763H"/>
    <s v="3N1AB7AD0ZL803595"/>
    <n v="6401202"/>
    <s v="NISSAN"/>
    <s v="NISSAN SENTRA "/>
    <n v="3.5639294403892942E-2"/>
    <n v="41100000"/>
    <s v="ALLIANZ"/>
    <s v="AUTOMOVIL"/>
    <s v="PARTICULAR"/>
    <s v="amparogar05@gmail.com"/>
    <n v="161907596"/>
    <n v="1464775"/>
    <n v="1210903.1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044900"/>
    <n v="79044900"/>
    <s v="M"/>
    <s v="RENE"/>
    <s v="FERNANDO"/>
    <s v="MORENO"/>
    <s v="CLAVIJO"/>
    <d v="1965-01-18T00:00:00"/>
    <s v="JDN803"/>
    <n v="0"/>
    <s v="BOGOTA"/>
    <n v="25"/>
    <s v="BOGOTA"/>
    <m/>
    <n v="3124342507"/>
    <n v="3138316994"/>
    <m/>
    <m/>
    <m/>
    <s v="15/10/2025"/>
    <n v="10"/>
    <n v="15"/>
    <n v="2017"/>
    <s v="TRACKER LS MT 1800CC"/>
    <s v="CHL102257"/>
    <s v="3GNCJ8EE4HL102257"/>
    <n v="1606222"/>
    <s v="CHEVROLET"/>
    <s v="CHEVROLET TRACKER "/>
    <n v="2.6048098290598291E-2"/>
    <n v="46800000"/>
    <s v="HDI-LIBERTY"/>
    <s v="CAMIONETAPASAJ"/>
    <s v="PARTICULAR"/>
    <s v="rentax1965@hotmail.com"/>
    <n v="161943007"/>
    <n v="1219051"/>
    <n v="1004412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0830479"/>
    <n v="70830479"/>
    <s v="M"/>
    <s v="PABLOS"/>
    <s v="ANDRES"/>
    <s v="DUQUE"/>
    <s v="BUILES"/>
    <d v="1982-10-20T00:00:00"/>
    <s v="NTW735"/>
    <n v="5266"/>
    <s v="ENVIGADO"/>
    <n v="5"/>
    <s v="ANTIOQUIA"/>
    <m/>
    <n v="3244165725"/>
    <n v="3206842079"/>
    <m/>
    <m/>
    <m/>
    <s v="04/10/2025"/>
    <n v="10"/>
    <n v="4"/>
    <n v="2025"/>
    <s v="X TRAIL[T33] e-POWER   ADVANCE AT 153kW ABS"/>
    <s v="BM46222039A"/>
    <s v="JN1T33JB6Z0010716"/>
    <n v="6406155"/>
    <s v="NISSAN"/>
    <s v="NISSAN X "/>
    <n v="2.2414328250137137E-2"/>
    <n v="182300000"/>
    <s v="HDI-LIBERTY"/>
    <s v="CAMIONETA PASAJEROS"/>
    <s v="PARTICULAR"/>
    <s v="pablosduque@gmail.com"/>
    <n v="29976889"/>
    <n v="4086132.04"/>
    <n v="3413724.4"/>
    <m/>
    <m/>
    <m/>
    <s v=""/>
    <s v=""/>
    <s v=""/>
    <m/>
    <m/>
    <m/>
    <n v="30158900"/>
    <n v="5300823.3099999996"/>
    <n v="4434473.37"/>
    <m/>
    <m/>
    <m/>
    <m/>
    <m/>
    <m/>
    <m/>
    <m/>
    <m/>
    <x v="0"/>
    <s v="COS"/>
  </r>
  <r>
    <n v="3487770"/>
    <n v="3487770"/>
    <s v="M"/>
    <s v="FABIO"/>
    <s v="LEON"/>
    <s v="OSPINA"/>
    <s v="MONTEALEGRE"/>
    <d v="1946-09-15T00:00:00"/>
    <s v="EOX717"/>
    <n v="5001"/>
    <s v="MEDELLIN"/>
    <n v="5"/>
    <s v="ANTIOQUIA"/>
    <m/>
    <n v="3105440198"/>
    <n v="0"/>
    <m/>
    <m/>
    <m/>
    <s v="31/10/2025"/>
    <n v="10"/>
    <n v="31"/>
    <n v="2018"/>
    <s v="TRACKER [FL] LTZ TP 1800CC 4X4"/>
    <s v="CJL380216"/>
    <s v="3GNCJ8EE1JL380216"/>
    <n v="1606231"/>
    <s v="CHEVROLET"/>
    <s v="CHEVROLET TRACKER "/>
    <n v="3.9505381944444445E-2"/>
    <n v="57600000"/>
    <s v="SURAMERICANA"/>
    <s v="CAMIONETAPASAJ"/>
    <s v="PARTICULAR"/>
    <n v="0"/>
    <n v="161915209"/>
    <n v="2275510"/>
    <n v="1892193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9092156"/>
    <n v="9092156"/>
    <s v="M"/>
    <s v="ALCIDES"/>
    <s v="DANILO"/>
    <s v="ZAMORA"/>
    <s v="DOMINGUEZ"/>
    <d v="1956-07-22T00:00:00"/>
    <s v="HJL996"/>
    <n v="0"/>
    <s v="BOGOTA"/>
    <n v="25"/>
    <s v="BOGOTA"/>
    <m/>
    <n v="3168327681"/>
    <n v="3168327682"/>
    <m/>
    <m/>
    <m/>
    <s v="10/10/2025"/>
    <n v="10"/>
    <n v="10"/>
    <n v="2014"/>
    <s v="SPORTAGE [3] REVOLUTION MT 2000CC 1AB A"/>
    <s v="G4KDDH423833"/>
    <s v="KNAPB811AE7512344"/>
    <n v="4606080"/>
    <s v="KIA"/>
    <s v="KIA SPORTAGE "/>
    <n v="2.5145151515151516E-2"/>
    <n v="59400000"/>
    <s v="MAPFRE"/>
    <s v="CAMIONETAPASAJ"/>
    <s v="PARTICULAR"/>
    <s v="aztdx56@hotmail.com"/>
    <n v="161810199"/>
    <n v="1493622"/>
    <n v="1235144.6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301795"/>
    <n v="30301795"/>
    <s v="F"/>
    <s v="CLAUDIA"/>
    <n v="0"/>
    <s v="ZULUAGA"/>
    <s v="LLANO"/>
    <d v="1967-01-20T00:00:00"/>
    <s v="JJY672"/>
    <n v="17001"/>
    <s v="MANIZALES"/>
    <n v="17"/>
    <s v="CALDAS"/>
    <m/>
    <n v="3116009615"/>
    <n v="0"/>
    <m/>
    <m/>
    <m/>
    <s v="09/10/2025"/>
    <n v="10"/>
    <n v="9"/>
    <n v="2020"/>
    <s v="GOL [7] [FL] COMFORTLINE MT 1600CC 2AB A"/>
    <s v="CFZT99574"/>
    <s v="9BWAB45U1LT000034"/>
    <n v="9201264"/>
    <s v="VOLKSWAGEN"/>
    <s v="VOLKSWAGEN GOL "/>
    <n v="3.0147578947368421E-2"/>
    <n v="47500000"/>
    <s v="ALLIANZ"/>
    <s v="AUTOMOVIL"/>
    <s v="PARTICULAR"/>
    <s v="calliszuluaga@gmail.com"/>
    <n v="161902001"/>
    <n v="1432010"/>
    <n v="1183370.13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65624647"/>
    <n v="1065624647"/>
    <s v="F"/>
    <s v="DANIELA"/>
    <s v="MICHELLE"/>
    <s v="BERTEL"/>
    <s v="RODRIGUEZ"/>
    <d v="1991-01-22T00:00:00"/>
    <s v="JVL966"/>
    <n v="0"/>
    <s v="CARTAGENA"/>
    <n v="13"/>
    <s v="BOLIVAR"/>
    <m/>
    <n v="3173822553"/>
    <n v="0"/>
    <m/>
    <m/>
    <m/>
    <s v="08/10/2025"/>
    <n v="10"/>
    <n v="8"/>
    <n v="2022"/>
    <s v="VITARA GL AT 1600CC 2AB A"/>
    <s v="M16A2377801"/>
    <s v="TSMYD21S9NMA27737"/>
    <n v="8806018"/>
    <s v="SUZUKI"/>
    <s v="SUZUKI VITARA "/>
    <n v="3.8177212449255753E-2"/>
    <n v="73900000"/>
    <s v="HDI-LIBERTY"/>
    <s v="CAMIONETAPASAJ"/>
    <s v="PARTICULAR"/>
    <s v="damibero@gmail.com"/>
    <n v="161800266"/>
    <n v="2821296"/>
    <n v="2350836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462118"/>
    <n v="22462118"/>
    <s v="F"/>
    <s v="LIA"/>
    <s v="DEL PILAR"/>
    <s v="CAMACHO"/>
    <s v="PINZON"/>
    <d v="1977-05-08T00:00:00"/>
    <s v="GJN148"/>
    <n v="0"/>
    <s v="BARRANQUILLA"/>
    <n v="8"/>
    <s v="ATLANTICO"/>
    <m/>
    <n v="3008344854"/>
    <n v="0"/>
    <m/>
    <m/>
    <m/>
    <s v="30/10/2025"/>
    <n v="10"/>
    <n v="30"/>
    <n v="2020"/>
    <s v="VERSA [FL] ADVANCE AT 1600CC 2AB A"/>
    <s v="HR16868655T"/>
    <s v="3N1CN8AE6ZL099501"/>
    <n v="6401212"/>
    <s v="NISSAN"/>
    <s v="NISSAN VERSA "/>
    <n v="2.5514751381215471E-2"/>
    <n v="54300000"/>
    <s v="HDI-LIBERTY"/>
    <s v="AUTOMOVIL"/>
    <s v="PARTICULAR"/>
    <s v="liacp8@hotmail.com"/>
    <n v="161807090"/>
    <n v="1385451"/>
    <n v="1144244.39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93292760"/>
    <n v="93292760"/>
    <s v="M"/>
    <s v="WILLIAM"/>
    <n v="0"/>
    <s v="CONTRERAS"/>
    <s v="ALVAREZ"/>
    <d v="1971-09-25T00:00:00"/>
    <s v="NXU735"/>
    <n v="76001"/>
    <s v="CALI"/>
    <n v="76"/>
    <s v="VALLE DEL CAUCA"/>
    <m/>
    <n v="3154758146"/>
    <n v="0"/>
    <m/>
    <m/>
    <m/>
    <s v="15/10/2025"/>
    <n v="10"/>
    <n v="15"/>
    <n v="2024"/>
    <s v="GRAND VITARA GLX HYBRID AT 1500CC 6AB 4"/>
    <s v="K15CN7260935"/>
    <s v="MA3YKL1S4RT107818"/>
    <n v="8806031"/>
    <s v="SUZUKI"/>
    <s v="SUZUKI GRAND "/>
    <n v="3.0658508845829824E-2"/>
    <n v="118700000"/>
    <s v="HDI-LIBERTY"/>
    <s v="CAMIONETAPASAJ"/>
    <s v="PARTICULAR"/>
    <n v="0"/>
    <n v="161910203"/>
    <n v="3639165"/>
    <n v="3038121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81818"/>
    <n v="19381818"/>
    <s v="M"/>
    <s v="GERARDO"/>
    <n v="0"/>
    <s v="CALIXTO"/>
    <s v="LOPEZ"/>
    <d v="1959-10-24T00:00:00"/>
    <s v="IEM933"/>
    <n v="0"/>
    <s v="BOGOTA"/>
    <n v="25"/>
    <s v="BOGOTA"/>
    <m/>
    <n v="3222220059"/>
    <n v="3114797666"/>
    <m/>
    <m/>
    <m/>
    <s v="31/10/2025"/>
    <n v="10"/>
    <n v="31"/>
    <n v="2015"/>
    <s v="CERATO PRO SPORT 1.6L MT 1600CC 2AB 5P"/>
    <s v="G4FGEH724917"/>
    <s v="KNAFX411BF5286989"/>
    <n v="4601168"/>
    <s v="KIA"/>
    <s v="KIA CERATO "/>
    <n v="3.1190441666666669E-2"/>
    <n v="42000000"/>
    <s v="MAPFRE"/>
    <s v="AUTOMOVIL"/>
    <s v="PARTICULAR"/>
    <s v="geracalixtoz28@hotmail.com"/>
    <n v="29970479"/>
    <n v="1309998.55"/>
    <n v="1080839.1200000001"/>
    <m/>
    <m/>
    <m/>
    <n v="30010273"/>
    <n v="1594246.96"/>
    <n v="1319703.33"/>
    <m/>
    <m/>
    <m/>
    <s v=""/>
    <s v=""/>
    <s v=""/>
    <m/>
    <m/>
    <m/>
    <m/>
    <m/>
    <m/>
    <m/>
    <m/>
    <m/>
    <x v="0"/>
    <s v="COS"/>
  </r>
  <r>
    <n v="42692164"/>
    <n v="42692164"/>
    <s v="F"/>
    <s v="NATALIA"/>
    <n v="0"/>
    <s v="RENDON"/>
    <s v="PADILLA"/>
    <d v="1982-03-07T00:00:00"/>
    <s v="DLV613"/>
    <n v="5001"/>
    <s v="MEDELLIN"/>
    <n v="5"/>
    <s v="ANTIOQUIA"/>
    <m/>
    <n v="3127723807"/>
    <n v="0"/>
    <m/>
    <m/>
    <m/>
    <s v="12/10/2025"/>
    <n v="10"/>
    <n v="12"/>
    <n v="2012"/>
    <s v="PRADO [LC 150] TX-L AT 3000CC 5P TD CT"/>
    <s v="1KD2117434"/>
    <s v="JTEBH3FJ0CK059301"/>
    <n v="9008141"/>
    <s v="TOYOTA"/>
    <s v="TOYOTA PRADO "/>
    <n v="2.3983652425876009E-2"/>
    <n v="148400000"/>
    <s v="MAPFRE"/>
    <s v="CAMPERO"/>
    <s v="PARTICULAR"/>
    <n v="0"/>
    <n v="29938727"/>
    <n v="3559174.02"/>
    <n v="2970902.54"/>
    <m/>
    <m/>
    <m/>
    <s v=""/>
    <s v=""/>
    <s v=""/>
    <m/>
    <m/>
    <m/>
    <n v="30052322"/>
    <n v="8239907.25"/>
    <n v="6904291.8099999996"/>
    <m/>
    <m/>
    <m/>
    <m/>
    <m/>
    <m/>
    <m/>
    <m/>
    <m/>
    <x v="0"/>
    <s v="COS"/>
  </r>
  <r>
    <n v="80803075"/>
    <n v="80803075"/>
    <s v="M"/>
    <s v="GUIOVANNI"/>
    <s v="ANDRES"/>
    <s v="MONSALVE"/>
    <s v="BURGOS"/>
    <d v="1985-04-21T00:00:00"/>
    <s v="LOY397"/>
    <n v="0"/>
    <s v="BOGOTA"/>
    <n v="25"/>
    <s v="BOGOTA"/>
    <m/>
    <n v="3107914715"/>
    <n v="0"/>
    <m/>
    <m/>
    <m/>
    <s v="04/10/2026"/>
    <n v="10"/>
    <n v="4"/>
    <n v="2024"/>
    <s v="CX30 GRAND TOURING/ TP 2000CC 7AB R"/>
    <s v="PE40787216"/>
    <s v="3MVDM2W7ARL212731"/>
    <n v="5606111"/>
    <s v="MAZDA"/>
    <s v="MAZDA CX30 "/>
    <n v="1.9949296116504853E-2"/>
    <n v="123600000"/>
    <s v="BOLIVAR"/>
    <s v="CAMIONETAPASAJ"/>
    <s v="PARTICULAR"/>
    <s v="gamonsalveb@gmail.com"/>
    <n v="161817461"/>
    <n v="2465733"/>
    <n v="2052044.92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30627491"/>
    <n v="1030627491"/>
    <s v="M"/>
    <s v="JEFFERSON"/>
    <s v="RAMIRO"/>
    <s v="CASTRO"/>
    <s v="RODRIGUEZ"/>
    <d v="1993-07-01T00:00:00"/>
    <s v="LOV354"/>
    <n v="0"/>
    <s v="BOGOTA"/>
    <n v="25"/>
    <s v="BOGOTA"/>
    <m/>
    <n v="3102715475"/>
    <n v="3144214482"/>
    <m/>
    <m/>
    <m/>
    <s v="08/10/2025"/>
    <n v="10"/>
    <n v="8"/>
    <n v="2024"/>
    <s v="COROLLA CROSS XE-I HYBRID TP 1800CC 7AB 4"/>
    <s v="2ZR2V06197"/>
    <s v="9BRKZAAG0R0663042"/>
    <n v="9006178"/>
    <s v="TOYOTA"/>
    <s v="TOYOTA COROLLA "/>
    <n v="2.7096619402985075E-2"/>
    <n v="134000000"/>
    <s v="MAPFRE"/>
    <s v="CAMIONETAPASAJ"/>
    <s v="PARTICULAR"/>
    <n v="0"/>
    <n v="161824866"/>
    <n v="3630947"/>
    <n v="3031215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471367"/>
    <n v="20471367"/>
    <s v="F"/>
    <s v="CLAUDIA"/>
    <s v="STELLA"/>
    <s v="GOMEZ"/>
    <s v="VACA"/>
    <d v="1957-08-27T00:00:00"/>
    <s v="LMU124"/>
    <n v="0"/>
    <s v="BOGOTA"/>
    <n v="25"/>
    <s v="BOGOTA"/>
    <m/>
    <n v="3212321605"/>
    <n v="3157858576"/>
    <m/>
    <m/>
    <m/>
    <s v="05/10/2025"/>
    <n v="10"/>
    <n v="5"/>
    <n v="2023"/>
    <s v="DUSTER [2] INTENS TP 1300CC T 4X2"/>
    <s v="A452D013308"/>
    <s v="9FBHJD20XPM429415"/>
    <n v="8006066"/>
    <s v="RENAULT"/>
    <s v="RENAULT DUSTER "/>
    <n v="1.4569425556858149E-2"/>
    <n v="85300000"/>
    <s v="MAPFRE"/>
    <s v="CAMIONETAPASAJ"/>
    <s v="PARTICULAR"/>
    <n v="0"/>
    <n v="161814986"/>
    <n v="1242772"/>
    <n v="1024346.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40989624"/>
    <n v="40989624"/>
    <s v="F"/>
    <s v="ZULIMA"/>
    <s v="ANDREA"/>
    <s v="OSORIO"/>
    <s v="SEPULVEDA"/>
    <d v="1975-09-23T00:00:00"/>
    <s v="IAO899"/>
    <n v="5615"/>
    <s v="RIONEGRO"/>
    <n v="5"/>
    <s v="ANTIOQUIA"/>
    <m/>
    <n v="3203207102"/>
    <n v="0"/>
    <m/>
    <m/>
    <m/>
    <s v="12/10/2025"/>
    <n v="10"/>
    <n v="12"/>
    <n v="2015"/>
    <s v="X TRAIL [T32] ADVANCE TP 2500CC 4X2 A"/>
    <s v="QR25071686L"/>
    <s v="JN1JBNT32Z0000073"/>
    <n v="6406124"/>
    <s v="NISSAN"/>
    <s v="NISSAN X "/>
    <n v="4.6612700296735907E-2"/>
    <n v="67400000"/>
    <s v="SURAMERICANA"/>
    <s v="CAMIONETAPASAJ"/>
    <s v="PARTICULAR"/>
    <s v="zulimaandrea@hotmail.com"/>
    <n v="161893020"/>
    <n v="3141696"/>
    <n v="2620080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71600"/>
    <n v="80471600"/>
    <s v="M"/>
    <s v="JUAN"/>
    <s v="CARLOS"/>
    <s v="APONTE"/>
    <s v="GONZALEZ"/>
    <d v="1973-06-03T00:00:00"/>
    <s v="LYL183"/>
    <n v="0"/>
    <s v="BOGOTA"/>
    <n v="25"/>
    <s v="BOGOTA"/>
    <m/>
    <n v="3108569104"/>
    <n v="3108569109"/>
    <m/>
    <m/>
    <m/>
    <s v="10/10/2025"/>
    <n v="10"/>
    <n v="10"/>
    <n v="2023"/>
    <s v="COROLLA [12] [FL] XE-I HYBRID TP 1800CC 7AB ABS"/>
    <s v="2ZR2V36156"/>
    <s v="9BRBZ3BE9P4052019"/>
    <n v="9001145"/>
    <s v="TOYOTA"/>
    <s v="TOYOTA COROLLA "/>
    <n v="1.2769921735241503E-2"/>
    <n v="111800000"/>
    <s v="MAPFRE"/>
    <s v="AUTOMOVIL"/>
    <s v="PARTICULAR"/>
    <s v="jcaponte@gmail.com"/>
    <n v="29955788"/>
    <n v="1427677.25"/>
    <n v="1179728.78"/>
    <m/>
    <m/>
    <m/>
    <s v=""/>
    <s v=""/>
    <s v=""/>
    <m/>
    <m/>
    <m/>
    <n v="30038005"/>
    <n v="1560894.43"/>
    <n v="1291675.99"/>
    <m/>
    <m/>
    <m/>
    <m/>
    <m/>
    <m/>
    <m/>
    <m/>
    <m/>
    <x v="2"/>
    <s v="COS"/>
  </r>
  <r>
    <n v="5458784"/>
    <n v="5458784"/>
    <s v="M"/>
    <s v="ALVARO"/>
    <n v="0"/>
    <s v="CONTRERAS"/>
    <s v="PEÃ‘ARANDA"/>
    <d v="1960-01-28T00:00:00"/>
    <s v="CUW811"/>
    <n v="0"/>
    <s v="CUCUTA"/>
    <n v="54"/>
    <s v="NORTE DE SANTANDER"/>
    <m/>
    <n v="3142969534"/>
    <n v="0"/>
    <m/>
    <m/>
    <m/>
    <s v="06/10/2025"/>
    <n v="10"/>
    <n v="6"/>
    <n v="2013"/>
    <s v="SANDERO DYNAMIQUE AT 1600CC 16V"/>
    <s v="C697Q006252"/>
    <s v="9FBBSRALADM002089"/>
    <n v="8001146"/>
    <s v="RENAULT"/>
    <s v="RENAULT SANDERO "/>
    <n v="4.0052151162790699E-2"/>
    <n v="30100000"/>
    <s v="MAPFRE"/>
    <s v="AUTOMOVIL"/>
    <s v="PARTICULAR"/>
    <s v="alvarcon@hotmail.com"/>
    <n v="29936459"/>
    <n v="1205569.75"/>
    <n v="993083.82"/>
    <m/>
    <m/>
    <m/>
    <n v="30001107"/>
    <n v="1270637.55"/>
    <n v="1047762.65"/>
    <m/>
    <m/>
    <m/>
    <s v=""/>
    <s v=""/>
    <s v=""/>
    <m/>
    <m/>
    <m/>
    <m/>
    <m/>
    <m/>
    <m/>
    <m/>
    <m/>
    <x v="0"/>
    <s v="COS"/>
  </r>
  <r>
    <n v="80418035"/>
    <n v="80418035"/>
    <s v="M"/>
    <s v="JUAN"/>
    <s v="CAMILO"/>
    <s v="SUAREZ"/>
    <s v="FRANCO"/>
    <d v="1970-02-12T00:00:00"/>
    <s v="KQZ279"/>
    <n v="0"/>
    <s v="BOGOTA"/>
    <n v="25"/>
    <s v="BOGOTA"/>
    <m/>
    <n v="3188372602"/>
    <n v="0"/>
    <m/>
    <m/>
    <m/>
    <s v="09/10/2025"/>
    <n v="10"/>
    <n v="9"/>
    <n v="2022"/>
    <s v="CX30 GRAND TOURING L TP 2500CC 7AB R"/>
    <s v="PY40367413"/>
    <s v="3MVDM2WLANL115336"/>
    <n v="5606103"/>
    <s v="MAZDA"/>
    <s v="MAZDA CX30 "/>
    <n v="1.9974142599277978E-2"/>
    <n v="110800000"/>
    <s v="ALLIANZ"/>
    <s v="CAMIONETAPASAJ"/>
    <s v="PARTICULAR"/>
    <s v="jcsuarezf@gmail.com"/>
    <n v="161833672"/>
    <n v="2213135"/>
    <n v="1839777.06"/>
    <m/>
    <m/>
    <m/>
    <s v=""/>
    <s v=""/>
    <s v=""/>
    <m/>
    <m/>
    <m/>
    <s v=""/>
    <s v=""/>
    <s v=""/>
    <m/>
    <m/>
    <m/>
    <m/>
    <m/>
    <m/>
    <m/>
    <m/>
    <m/>
    <x v="3"/>
    <s v="COS"/>
  </r>
  <r>
    <n v="51591135"/>
    <n v="51591135"/>
    <s v="F"/>
    <s v="MARIA"/>
    <s v="HONY"/>
    <s v="ROA"/>
    <s v="OSORIO"/>
    <d v="1958-11-16T00:00:00"/>
    <s v="JVU246"/>
    <n v="0"/>
    <s v="BOGOTA"/>
    <n v="25"/>
    <s v="BOGOTA"/>
    <m/>
    <n v="3118043914"/>
    <n v="0"/>
    <m/>
    <m/>
    <m/>
    <s v="10/10/2025"/>
    <n v="10"/>
    <n v="10"/>
    <n v="2021"/>
    <s v="VOYAGE COMFORTLINE TP 1600CC 16V 2AB AB"/>
    <s v="CWS548628"/>
    <s v="9BWDL45U7MT107598"/>
    <n v="9201276"/>
    <s v="VOLKSWAGEN"/>
    <s v="VOLKSWAGEN VOYAGE "/>
    <n v="4.2323053803339519E-2"/>
    <n v="53900000"/>
    <s v="MAPFRE"/>
    <s v="AUTOMOVIL"/>
    <s v="PARTICULAR"/>
    <s v="hony0923@hotmail.com"/>
    <n v="29953392"/>
    <n v="2281212.6"/>
    <n v="1896985.38"/>
    <m/>
    <m/>
    <m/>
    <n v="29980841"/>
    <n v="1447163.4"/>
    <n v="1196103.7"/>
    <m/>
    <m/>
    <m/>
    <s v=""/>
    <s v=""/>
    <s v=""/>
    <m/>
    <m/>
    <m/>
    <m/>
    <m/>
    <m/>
    <m/>
    <m/>
    <m/>
    <x v="0"/>
    <s v="COS"/>
  </r>
  <r>
    <n v="6770551"/>
    <n v="6770551"/>
    <s v="M"/>
    <s v="WILSON"/>
    <s v="DARIO"/>
    <s v="PEREZ"/>
    <s v="OCHOA"/>
    <d v="1962-09-16T00:00:00"/>
    <s v="GHN672"/>
    <n v="68001"/>
    <s v="BUCARAMANGA"/>
    <n v="68"/>
    <s v="SANTANDER"/>
    <m/>
    <n v="3174270228"/>
    <n v="3102040927"/>
    <m/>
    <m/>
    <m/>
    <s v="23/10/2025"/>
    <n v="10"/>
    <n v="23"/>
    <n v="2020"/>
    <s v="ECOSPORT [2] [F TITANIUM TP 2000CC 4X2"/>
    <s v="U4JBL8796302"/>
    <s v="NA"/>
    <n v="3006134"/>
    <s v="FORD"/>
    <s v="FORD ECOSPORT "/>
    <n v="1.8818249258160238E-2"/>
    <n v="67400000"/>
    <s v="EQUIDAD"/>
    <s v="CAMIONETAPASAJ"/>
    <s v="PARTICULAR"/>
    <s v="perezwilson373@gmail.com"/>
    <n v="161850158"/>
    <n v="1268350"/>
    <n v="1045840.2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080539"/>
    <n v="52080539"/>
    <s v="F"/>
    <s v="SONIA"/>
    <s v="TERESA"/>
    <s v="VIVAS"/>
    <s v="MONTENEGRO"/>
    <d v="1973-06-25T00:00:00"/>
    <s v="JLX118"/>
    <n v="0"/>
    <s v="BOGOTA"/>
    <n v="25"/>
    <s v="BOGOTA"/>
    <m/>
    <n v="3202322532"/>
    <n v="3208789105"/>
    <m/>
    <m/>
    <m/>
    <s v="28/10/2025"/>
    <n v="10"/>
    <n v="28"/>
    <n v="2020"/>
    <s v="ECOSPORT [2] [FL] SE MT 1500CC 4X2"/>
    <s v="XZJAL8815682"/>
    <s v="9BFZB55U8L8815682"/>
    <n v="3006138"/>
    <s v="FORD"/>
    <s v="FORD ECOSPORT "/>
    <n v="1.9897049438202245E-2"/>
    <n v="62300000"/>
    <s v="MAPFRE"/>
    <s v="CAMIONETA PASAJEROS"/>
    <s v="PARTICULAR"/>
    <s v="soniavivasm@hotmail.com"/>
    <n v="29939657"/>
    <n v="1239586.18"/>
    <n v="1021669.06"/>
    <m/>
    <m/>
    <m/>
    <n v="30002793"/>
    <n v="2093928.88"/>
    <n v="1739604.1"/>
    <m/>
    <m/>
    <m/>
    <s v=""/>
    <s v=""/>
    <s v=""/>
    <m/>
    <m/>
    <m/>
    <m/>
    <m/>
    <m/>
    <m/>
    <m/>
    <m/>
    <x v="1"/>
    <s v="COS"/>
  </r>
  <r>
    <n v="35468096"/>
    <n v="35468096"/>
    <s v="F"/>
    <s v="MARIA"/>
    <s v="TERESA"/>
    <s v="TOVAR"/>
    <s v="CARDENAS"/>
    <d v="1961-01-25T00:00:00"/>
    <s v="JXU876"/>
    <n v="0"/>
    <s v="BOGOTA"/>
    <n v="25"/>
    <s v="BOGOTA"/>
    <m/>
    <n v="3112957490"/>
    <n v="0"/>
    <m/>
    <m/>
    <m/>
    <s v="07/10/2025"/>
    <n v="10"/>
    <n v="7"/>
    <n v="2022"/>
    <s v="SANDERO [2] [FL LIFE + MT 1600CC 16V A"/>
    <s v="J759Q073823"/>
    <s v="9FB5SR0E5NM050193"/>
    <n v="8001206"/>
    <s v="RENAULT"/>
    <s v="RENAULT SANDERO "/>
    <n v="2.3672411764705883E-2"/>
    <n v="51000000"/>
    <s v="HDI-LIBERTY"/>
    <s v="AUTOMOVIL"/>
    <s v="PARTICULAR"/>
    <s v="mariatt2006@yahoo.es"/>
    <n v="161805528"/>
    <n v="1207293"/>
    <n v="994532.0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2748379"/>
    <n v="12748379"/>
    <s v="M"/>
    <s v="RENE"/>
    <s v="MARCELO"/>
    <s v="ESCOBAR"/>
    <s v="PEREZ"/>
    <d v="1978-08-17T00:00:00"/>
    <s v="KUQ935"/>
    <n v="5380"/>
    <s v="LA ESTRELLA"/>
    <n v="5"/>
    <s v="ANTIOQUIA"/>
    <m/>
    <n v="3207277993"/>
    <n v="3106338040"/>
    <m/>
    <m/>
    <m/>
    <s v="24/10/2025"/>
    <n v="10"/>
    <n v="24"/>
    <n v="2023"/>
    <s v="NIRO [FL] EMOTION TP 1600CC 2AB A"/>
    <s v="G4LEMS837354"/>
    <s v="KNACB81CGP5514438"/>
    <n v="4606134"/>
    <s v="KIA"/>
    <s v="KIA NIRO "/>
    <n v="3.1596864564007419E-2"/>
    <n v="107800000"/>
    <s v="HDI-LIBERTY"/>
    <s v="CAMIONETAPASAJ"/>
    <s v="PARTICULAR"/>
    <n v="0"/>
    <n v="161896747"/>
    <n v="3406142"/>
    <n v="2842304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872891"/>
    <n v="43872891"/>
    <s v="F"/>
    <s v="ELISA"/>
    <n v="0"/>
    <s v="SIERRA"/>
    <s v="MEJIA"/>
    <d v="1981-01-31T00:00:00"/>
    <s v="LCZ098"/>
    <n v="5266"/>
    <s v="ENVIGADO"/>
    <n v="5"/>
    <s v="ANTIOQUIA"/>
    <m/>
    <n v="3127594030"/>
    <n v="0"/>
    <m/>
    <m/>
    <m/>
    <s v="27/10/2025"/>
    <n v="10"/>
    <n v="27"/>
    <n v="2022"/>
    <s v="YARIS CROSS XS HYBRID TP 1500CC 8AB 4"/>
    <s v="M15ABF47790"/>
    <s v="JTDKBABB6NA055481"/>
    <n v="9006181"/>
    <s v="TOYOTA"/>
    <s v="TOYOTA YARIS "/>
    <n v="1.5938000000000001E-2"/>
    <n v="104000000"/>
    <s v="SURAMERICANA"/>
    <s v="CAMIONETAPASAJ"/>
    <s v="PARTICULAR"/>
    <s v="elisierra81@hotmail.com"/>
    <n v="161814934"/>
    <n v="1657552"/>
    <n v="1372900.7"/>
    <m/>
    <m/>
    <m/>
    <s v=""/>
    <s v=""/>
    <s v=""/>
    <m/>
    <m/>
    <m/>
    <s v=""/>
    <s v=""/>
    <s v=""/>
    <m/>
    <m/>
    <m/>
    <m/>
    <m/>
    <m/>
    <m/>
    <m/>
    <m/>
    <x v="1"/>
    <s v="COS"/>
  </r>
  <r>
    <n v="9725428"/>
    <n v="9725428"/>
    <s v="M"/>
    <s v="GUILLERMO"/>
    <s v="ANDRES"/>
    <s v="GUTIERREZ"/>
    <s v="MARTINEZ"/>
    <d v="1980-02-07T00:00:00"/>
    <s v="FNY897"/>
    <n v="0"/>
    <s v="BOGOTA"/>
    <n v="25"/>
    <s v="BOGOTA"/>
    <m/>
    <n v="3128746756"/>
    <n v="0"/>
    <m/>
    <m/>
    <m/>
    <s v="07/10/2025"/>
    <n v="10"/>
    <n v="7"/>
    <n v="2019"/>
    <s v="2 [2] Grand Touring MT 1500CC 6AB"/>
    <s v="P540446894"/>
    <s v="3MDDJ2HA6KM206186"/>
    <n v="5601154"/>
    <s v="MAZDA"/>
    <s v="MAZDA 2 "/>
    <n v="2.6297688442211056E-2"/>
    <n v="59700000"/>
    <s v="ALLIANZ"/>
    <s v="AUTOMOVIL"/>
    <s v="PARTICULAR"/>
    <s v="gm_ga@hotmail.com"/>
    <n v="161853132"/>
    <n v="1569972"/>
    <n v="1299304.60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369166"/>
    <n v="79369166"/>
    <s v="M"/>
    <s v="ANDRES"/>
    <n v="0"/>
    <s v="PULIDO"/>
    <s v="PACHON"/>
    <d v="1965-12-24T00:00:00"/>
    <s v="MKW156"/>
    <n v="0"/>
    <s v="BOGOTA"/>
    <n v="25"/>
    <s v="BOGOTA"/>
    <m/>
    <n v="3102021070"/>
    <n v="0"/>
    <m/>
    <m/>
    <m/>
    <s v="23/10/2025"/>
    <n v="10"/>
    <n v="23"/>
    <n v="2012"/>
    <s v="CAPTIVA SPORT AT 2400CC 5P 4X"/>
    <s v="CCS626143"/>
    <s v="3GNAL7EK1CS626143"/>
    <n v="1606211"/>
    <s v="CHEVROLET"/>
    <s v="CHEVROLET CAPTIVA "/>
    <n v="4.1346375838926176E-2"/>
    <n v="29800000"/>
    <s v="HDI-LIBERTY"/>
    <s v="CAMIONETAPASAJ"/>
    <s v="PARTICULAR"/>
    <n v="0"/>
    <n v="161908189"/>
    <n v="1232122"/>
    <n v="1015396.4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473453"/>
    <n v="41473453"/>
    <s v="F"/>
    <s v="MARIA"/>
    <s v="DEL CARMEN"/>
    <s v="OLARTE"/>
    <n v="0"/>
    <d v="1950-02-27T00:00:00"/>
    <s v="RLP377"/>
    <n v="25214"/>
    <s v="COTA"/>
    <n v="25"/>
    <s v="CUNDINAMARCA"/>
    <m/>
    <n v="3232245046"/>
    <n v="0"/>
    <m/>
    <m/>
    <m/>
    <s v="19/10/2025"/>
    <n v="10"/>
    <n v="19"/>
    <n v="2012"/>
    <s v="TIIDA HB EMOTION AT 1800CC AB"/>
    <s v="MR18741579H"/>
    <s v="3N1BC1CG5ZK111831"/>
    <n v="6401148"/>
    <s v="NISSAN"/>
    <s v="NISSAN TIIDA "/>
    <n v="4.0381495016611299E-2"/>
    <n v="30100000"/>
    <s v="HDI-LIBERTY"/>
    <s v="AUTOMOVIL"/>
    <s v="PARTICULAR"/>
    <s v="mcarmenzita@yahoo.com"/>
    <n v="161811720"/>
    <n v="1215483"/>
    <n v="1001414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4933711"/>
    <n v="1094933711"/>
    <s v="F"/>
    <s v="MARIANA"/>
    <n v="0"/>
    <s v="OSORIO"/>
    <s v="GARCIA"/>
    <d v="1993-03-04T00:00:00"/>
    <s v="KNO865"/>
    <n v="17001"/>
    <s v="MANIZALES"/>
    <n v="17"/>
    <s v="CALDAS"/>
    <m/>
    <n v="3137631890"/>
    <n v="0"/>
    <m/>
    <m/>
    <m/>
    <s v="11/10/2025"/>
    <n v="10"/>
    <n v="11"/>
    <n v="2022"/>
    <s v="ACCENT [6] ADVANCE MT 1600CC 4P 2A"/>
    <s v="G4FGMU028890"/>
    <s v="9BHCP41CBNP223041"/>
    <n v="3201374"/>
    <s v="HYUNDAI"/>
    <s v="HYUNDAI ACCENT "/>
    <n v="3.4512227642276426E-2"/>
    <n v="61500000"/>
    <s v="HDI-LIBERTY"/>
    <s v="AUTOMOVIL"/>
    <s v="PARTICULAR"/>
    <s v="asaderosmanizales@gmail.com"/>
    <n v="161904001"/>
    <n v="2122502"/>
    <n v="1763615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383590"/>
    <n v="80383590"/>
    <s v="M"/>
    <s v="HENRY"/>
    <n v="0"/>
    <s v="CATAMA"/>
    <s v="GAITAN"/>
    <d v="1967-09-25T00:00:00"/>
    <s v="DGQ589"/>
    <n v="25286"/>
    <s v="FUNZA"/>
    <n v="25"/>
    <s v="CUNDINAMARCA"/>
    <m/>
    <n v="3203410957"/>
    <n v="3144752095"/>
    <m/>
    <m/>
    <m/>
    <s v="15/10/2025"/>
    <n v="10"/>
    <n v="15"/>
    <n v="2015"/>
    <s v="QASHQAI +2 [2] 2.0L 2WD TP 2000CC 4X2 2"/>
    <s v="MR20273056W"/>
    <s v="SJNJBAJ10Z7209654"/>
    <n v="6406120"/>
    <s v="NISSAN"/>
    <s v="NISSAN QASHQAI "/>
    <n v="2.3978160469667317E-2"/>
    <n v="51100000"/>
    <s v="MAPFRE"/>
    <s v="CAMIONETAPASAJ"/>
    <s v="PARTICULAR"/>
    <s v="catamahenry8@gmail.com"/>
    <n v="161821068"/>
    <n v="1225284"/>
    <n v="1009650.18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772865"/>
    <n v="98772865"/>
    <s v="M"/>
    <s v="JUAN"/>
    <n v="0"/>
    <s v="LOPEZ"/>
    <n v="0"/>
    <d v="1985-07-13T00:00:00"/>
    <s v="UEL245"/>
    <n v="0"/>
    <s v="BOGOTA"/>
    <n v="25"/>
    <s v="BOGOTA"/>
    <m/>
    <n v="3012057961"/>
    <n v="0"/>
    <m/>
    <m/>
    <m/>
    <s v="09/10/2025"/>
    <n v="10"/>
    <n v="9"/>
    <n v="2015"/>
    <s v="DUSTER EXPRESSION MT 1600CC 4X2"/>
    <s v="A690Q259156"/>
    <s v="9FBHSRAA5FM716117"/>
    <n v="8006033"/>
    <s v="RENAULT"/>
    <s v="RENAULT DUSTER "/>
    <n v="3.0604520884520883E-2"/>
    <n v="40700000"/>
    <s v="MAPFRE"/>
    <s v="CAMIONETAPASAJ"/>
    <s v="PARTICULAR"/>
    <s v="jlopezci@gmail.com"/>
    <n v="161812945"/>
    <n v="1245604"/>
    <n v="1026726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316254"/>
    <n v="14316254"/>
    <s v="M"/>
    <s v="OSCAR"/>
    <s v="DANILO"/>
    <s v="BONILLA"/>
    <s v="ORJUELA"/>
    <d v="1955-02-18T00:00:00"/>
    <s v="IEM590"/>
    <n v="0"/>
    <s v="BOGOTA"/>
    <n v="25"/>
    <s v="BOGOTA"/>
    <m/>
    <n v="3203067562"/>
    <n v="3125747382"/>
    <m/>
    <m/>
    <m/>
    <s v="13/10/2025"/>
    <n v="10"/>
    <n v="13"/>
    <n v="2015"/>
    <s v="DUSTER DYNAMIQUE MT 2000CC 4X2"/>
    <s v="A402C039144"/>
    <s v="9FBHSRAJ6FM651379"/>
    <n v="8006034"/>
    <s v="RENAULT"/>
    <s v="RENAULT DUSTER "/>
    <n v="3.942516441860465E-2"/>
    <n v="43000000"/>
    <s v="MAPFRE"/>
    <s v="CAMIONETA PASAJEROS"/>
    <s v="PARTICULAR"/>
    <s v="info@coyprot.com.co"/>
    <n v="29956875"/>
    <n v="1695282.07"/>
    <n v="1404606.78"/>
    <m/>
    <m/>
    <m/>
    <n v="29984315"/>
    <n v="1859782.13"/>
    <n v="1542842.13"/>
    <m/>
    <m/>
    <m/>
    <s v=""/>
    <s v=""/>
    <s v=""/>
    <m/>
    <m/>
    <m/>
    <m/>
    <m/>
    <m/>
    <m/>
    <m/>
    <m/>
    <x v="0"/>
    <s v="COS"/>
  </r>
  <r>
    <n v="45553325"/>
    <n v="45553325"/>
    <s v="F"/>
    <s v="DIANA"/>
    <s v="PAOLA"/>
    <s v="BERNAL"/>
    <s v="LOPEZ"/>
    <d v="1983-08-28T00:00:00"/>
    <s v="NHZ216"/>
    <n v="5266"/>
    <s v="ENVIGADO"/>
    <n v="5"/>
    <s v="ANTIOQUIA"/>
    <m/>
    <n v="3176433533"/>
    <n v="0"/>
    <m/>
    <m/>
    <m/>
    <s v="31/10/2025"/>
    <n v="10"/>
    <n v="31"/>
    <n v="2025"/>
    <s v="COROLLA CROSS [ XE-I HYBRID TP 1800CC 7AB 4"/>
    <s v="2ZR3B16196"/>
    <s v="9BRKZAAG8S0707195"/>
    <n v="9006198"/>
    <s v="TOYOTA"/>
    <s v="TOYOTA COROLLA "/>
    <n v="2.3366472491909384E-2"/>
    <n v="123600000"/>
    <s v="BOLIVAR"/>
    <s v="CAMIONETAPASAJ"/>
    <s v="PARTICULAR"/>
    <s v="cacano@xm.com.co"/>
    <n v="161814059"/>
    <n v="2888096"/>
    <n v="2406971.22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619952"/>
    <n v="12619952"/>
    <s v="M"/>
    <s v="JOSE"/>
    <s v="FERNANDO"/>
    <s v="GRANADOS"/>
    <s v="ROYERO"/>
    <d v="1963-11-29T00:00:00"/>
    <s v="GYU316"/>
    <n v="68276"/>
    <s v="FLORIDABLANCA"/>
    <n v="68"/>
    <s v="SANTANDER"/>
    <m/>
    <n v="3124765325"/>
    <n v="3124891245"/>
    <m/>
    <m/>
    <m/>
    <s v="13/10/2025"/>
    <n v="10"/>
    <n v="13"/>
    <n v="2021"/>
    <s v="VERSA [2] EXCLUSIVE AT 1600CC TC RI"/>
    <s v="HR16013017V"/>
    <s v="3N1CN8AE2ZL103303"/>
    <n v="6401244"/>
    <s v="NISSAN"/>
    <s v="NISSAN VERSA "/>
    <n v="2.749390909090909E-2"/>
    <n v="66000000"/>
    <s v="SURAMERICANA"/>
    <s v="AUTOMOVIL"/>
    <s v="PARTICULAR"/>
    <s v="josegranados29@yahoo.es"/>
    <n v="161815917"/>
    <n v="1814598"/>
    <n v="1504872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8982927"/>
    <n v="38982927"/>
    <s v="F"/>
    <s v="MARIA"/>
    <s v="ELENA"/>
    <s v="ESPADA"/>
    <s v="CABALLERO"/>
    <d v="1946-11-28T00:00:00"/>
    <s v="FJX827"/>
    <n v="76001"/>
    <s v="CALI"/>
    <n v="76"/>
    <s v="VALLE DEL CAUCA"/>
    <m/>
    <n v="3216268389"/>
    <n v="3136052216"/>
    <m/>
    <m/>
    <m/>
    <s v="03/10/2025"/>
    <n v="10"/>
    <n v="3"/>
    <n v="2019"/>
    <s v="SAIL LS MT 1400CC 4P AA"/>
    <s v="LCU173393325"/>
    <s v="9GASA58M9KB000848"/>
    <n v="1601312"/>
    <s v="CHEVROLET"/>
    <s v="CHEVROLET SAIL "/>
    <n v="4.2247077363896851E-2"/>
    <n v="34900000"/>
    <s v="MAPFRE"/>
    <s v="AUTOMOVIL"/>
    <s v="PARTICULAR"/>
    <s v="espadamariaelena5@gmail.com"/>
    <n v="161905084"/>
    <n v="1474423"/>
    <n v="1219011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9525359"/>
    <n v="9525359"/>
    <s v="M"/>
    <s v="SILVANO"/>
    <s v="IGNACIO"/>
    <s v="RAMIREZ"/>
    <s v="GONZALEZ"/>
    <d v="1962-05-03T00:00:00"/>
    <s v="HPV871"/>
    <n v="15759"/>
    <s v="SOGAMOSO"/>
    <n v="15"/>
    <s v="BOYACA"/>
    <m/>
    <n v="3114592574"/>
    <n v="0"/>
    <m/>
    <m/>
    <m/>
    <s v="15/10/2025"/>
    <n v="10"/>
    <n v="15"/>
    <n v="2021"/>
    <s v="RAV4 [5] XLE HYBRID TP 2500CC 4X4 7"/>
    <s v="A25AR595136"/>
    <s v="JTMR6RFV5MD026248"/>
    <n v="9008235"/>
    <s v="TOYOTA"/>
    <s v="TOYOTA RAV4 "/>
    <n v="1.5245434439178515E-2"/>
    <n v="189900000"/>
    <s v="MAPFRE"/>
    <s v="CAMPERO"/>
    <s v="PARTICULAR"/>
    <n v="0"/>
    <n v="161909354"/>
    <n v="2895108"/>
    <n v="2412863.5299999998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75243977"/>
    <n v="1075243977"/>
    <s v="M"/>
    <s v="MICHAEL"/>
    <s v="ANDRES"/>
    <s v="CALDERON"/>
    <s v="FERREIRA"/>
    <d v="1990-04-29T00:00:00"/>
    <s v="LHV431"/>
    <n v="41001"/>
    <s v="NEIVA"/>
    <n v="41"/>
    <s v="HUILA"/>
    <m/>
    <n v="3143018571"/>
    <n v="0"/>
    <m/>
    <m/>
    <m/>
    <s v="03/10/2025"/>
    <n v="10"/>
    <n v="3"/>
    <n v="2023"/>
    <s v="SANDERO [2] [FL] LIFE + MT 1600CC 16V AA 4AB"/>
    <s v="J759Q144210"/>
    <s v="9FB5SR0E5PM343774"/>
    <n v="8001206"/>
    <s v="RENAULT"/>
    <s v="RENAULT SANDERO "/>
    <n v="2.3709008592321754E-2"/>
    <n v="54700000"/>
    <s v="HDI-LIBERTY"/>
    <s v="AUTOMOVIL"/>
    <s v="PARTICULAR"/>
    <s v="andrescalderon01@gmail.com"/>
    <n v="29957697"/>
    <n v="1296882.77"/>
    <n v="1069817.45"/>
    <m/>
    <m/>
    <m/>
    <n v="29985132"/>
    <n v="3949818.11"/>
    <n v="3299174.88"/>
    <m/>
    <m/>
    <m/>
    <s v=""/>
    <s v=""/>
    <s v=""/>
    <m/>
    <m/>
    <m/>
    <m/>
    <m/>
    <m/>
    <m/>
    <m/>
    <m/>
    <x v="1"/>
    <s v="COS"/>
  </r>
  <r>
    <n v="1032415083"/>
    <n v="1032415083"/>
    <s v="F"/>
    <s v="MARIA"/>
    <s v="FERNANDA"/>
    <s v="DONOSO"/>
    <s v="BERNAL"/>
    <d v="1988-03-04T00:00:00"/>
    <s v="DXN802"/>
    <n v="0"/>
    <s v="BOGOTA"/>
    <n v="25"/>
    <s v="BOGOTA"/>
    <m/>
    <n v="3133061530"/>
    <n v="0"/>
    <m/>
    <m/>
    <m/>
    <s v="26/10/2025"/>
    <n v="10"/>
    <n v="26"/>
    <n v="2018"/>
    <s v="3 [3] TOURING TP 2000CC 6AB"/>
    <s v="PE40584621"/>
    <s v="3MZBN4278JM207511"/>
    <n v="5601142"/>
    <s v="MAZDA"/>
    <s v="MAZDA 3 "/>
    <n v="4.2296946308724832E-2"/>
    <n v="59600000"/>
    <s v="BOLIVAR"/>
    <s v="AUTOMOVIL"/>
    <s v="PARTICULAR"/>
    <n v="0"/>
    <n v="161800340"/>
    <n v="2520898"/>
    <n v="2098401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83860"/>
    <n v="30283860"/>
    <s v="F"/>
    <s v="ANA"/>
    <s v="MARIA"/>
    <s v="VELEZ"/>
    <s v="URIBE"/>
    <d v="1963-02-28T00:00:00"/>
    <s v="GWP198"/>
    <n v="17001"/>
    <s v="MANIZALES"/>
    <n v="17"/>
    <s v="CALDAS"/>
    <m/>
    <n v="3104522084"/>
    <n v="0"/>
    <m/>
    <m/>
    <m/>
    <s v="05/10/2025"/>
    <n v="10"/>
    <n v="5"/>
    <n v="2021"/>
    <s v="DUSTER OROCH INTENS MT 2000CC 4X4 2"/>
    <s v="F4RE410C259178"/>
    <s v="93Y9SR5B3MJ543787"/>
    <n v="8021006"/>
    <s v="RENAULT"/>
    <s v="RENAULT DUSTER "/>
    <n v="2.0315667144906742E-2"/>
    <n v="69700000"/>
    <s v="SURAMERICANA"/>
    <s v="PICKUPDOBLECAB"/>
    <s v="PARTICULAR"/>
    <s v="anamariavelezuribe@hotmail.com"/>
    <n v="161906219"/>
    <n v="1416002"/>
    <n v="1169918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428824"/>
    <n v="11428824"/>
    <s v="M"/>
    <s v="JULIO"/>
    <s v="CESAR"/>
    <s v="GUZMAN"/>
    <s v="RODRIGUEZ"/>
    <d v="1959-07-05T00:00:00"/>
    <s v="NVX029"/>
    <n v="0"/>
    <s v="BOGOTA"/>
    <n v="25"/>
    <s v="BOGOTA"/>
    <m/>
    <n v="3114524254"/>
    <n v="0"/>
    <m/>
    <m/>
    <m/>
    <s v="05/10/2025"/>
    <n v="10"/>
    <n v="5"/>
    <n v="2025"/>
    <s v="COROLLA CROSS [ SE-G HYBRID TP 1800CC 7AB 4"/>
    <s v="2ZR3A96781"/>
    <s v="9BRKZAAG5S0702570"/>
    <n v="9006197"/>
    <s v="TOYOTA"/>
    <s v="TOYOTA COROLLA "/>
    <n v="1.1514619799139168E-2"/>
    <n v="139400000"/>
    <s v="MAPFRE"/>
    <s v="CAMIONETAPASAJ"/>
    <s v="PARTICULAR"/>
    <s v="dianaguzman_arenas17@hotmail.com"/>
    <n v="161912728"/>
    <n v="1605138"/>
    <n v="1328855.15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572007"/>
    <n v="79572007"/>
    <s v="M"/>
    <s v="JIMY"/>
    <s v="HUMBERTO"/>
    <s v="DEJOY"/>
    <s v="GONZALEZ"/>
    <d v="1971-03-22T00:00:00"/>
    <s v="JDS837"/>
    <n v="0"/>
    <s v="BOGOTA"/>
    <n v="25"/>
    <s v="BOGOTA"/>
    <m/>
    <n v="3132848282"/>
    <n v="0"/>
    <m/>
    <m/>
    <m/>
    <s v="26/10/2025"/>
    <n v="10"/>
    <n v="26"/>
    <n v="2017"/>
    <s v="DUSTER [FL] EXPRESSION/ZEN MT 1600CC 4X2"/>
    <s v="2842Q050061"/>
    <s v="9FBHSR595HM368993"/>
    <n v="8006051"/>
    <s v="RENAULT"/>
    <s v="RENAULT DUSTER "/>
    <n v="2.6590439737991266E-2"/>
    <n v="45800000"/>
    <s v="BOLIVAR"/>
    <s v="CAMIONETA PASAJEROS"/>
    <s v="PARTICULAR"/>
    <s v="jimdejoy@gmail.com"/>
    <n v="29974543"/>
    <n v="1217842.1399999999"/>
    <n v="1003396.76"/>
    <m/>
    <m/>
    <m/>
    <n v="30014325"/>
    <n v="1215332.6499999999"/>
    <n v="1001287.94"/>
    <m/>
    <m/>
    <m/>
    <s v=""/>
    <s v=""/>
    <s v=""/>
    <m/>
    <m/>
    <m/>
    <m/>
    <m/>
    <m/>
    <m/>
    <m/>
    <m/>
    <x v="1"/>
    <s v="COS"/>
  </r>
  <r>
    <n v="1071550458"/>
    <n v="1071550458"/>
    <s v="M"/>
    <s v="JUAN"/>
    <s v="DIEGO"/>
    <s v="SALINAS"/>
    <s v="DIAZ"/>
    <d v="1996-04-29T00:00:00"/>
    <s v="EJZ965"/>
    <n v="0"/>
    <s v="FUSAGASUGA"/>
    <n v="25"/>
    <s v="CUNDINAMARCA"/>
    <m/>
    <n v="3052980757"/>
    <n v="3104338360"/>
    <m/>
    <m/>
    <m/>
    <s v="10/10/2025"/>
    <n v="10"/>
    <n v="10"/>
    <n v="2018"/>
    <s v="ECOSPORT [2] [F SE TP 2000CC 4X2"/>
    <s v="U4JBJ8666875"/>
    <s v="9BFZB55X8J8666875"/>
    <n v="3006135"/>
    <s v="FORD"/>
    <s v="FORD ECOSPORT "/>
    <n v="2.8561426146010187E-2"/>
    <n v="58900000"/>
    <s v="MAPFRE"/>
    <s v="CAMIONETAPASAJ"/>
    <s v="PARTICULAR"/>
    <s v="jsalinasdiaz11@gmail.com"/>
    <n v="161822805"/>
    <n v="1682268"/>
    <n v="1393670.5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592492"/>
    <n v="16592492"/>
    <s v="M"/>
    <s v="WILMAN"/>
    <n v="0"/>
    <s v="SILVA"/>
    <s v="BETANCOURT"/>
    <d v="1957-12-24T00:00:00"/>
    <s v="LKX953"/>
    <n v="76001"/>
    <s v="CALI"/>
    <n v="76"/>
    <s v="VALLE DEL CAUCA"/>
    <m/>
    <n v="3185903817"/>
    <n v="3117552507"/>
    <m/>
    <m/>
    <m/>
    <s v="16/10/2025"/>
    <n v="10"/>
    <n v="16"/>
    <n v="2023"/>
    <s v="C4 [3] CACTUS SHINE TP 1600CC T 5P"/>
    <s v="10FJC22913197"/>
    <s v="935035GYVPB504798"/>
    <n v="1806037"/>
    <s v="CITROEN"/>
    <s v="CITROEN C4 "/>
    <n v="4.3775646731571624E-2"/>
    <n v="71900000"/>
    <s v="HDI-LIBERTY"/>
    <s v="CAMIONETAPASAJ"/>
    <s v="PARTICULAR"/>
    <n v="0"/>
    <n v="161900234"/>
    <n v="3147469"/>
    <n v="2624931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210410"/>
    <n v="73210410"/>
    <s v="M"/>
    <s v="JOSE"/>
    <s v="GABRIEL"/>
    <s v="DE LA VEGA"/>
    <s v="GRISALES"/>
    <d v="1984-09-28T00:00:00"/>
    <s v="JXX213"/>
    <n v="0"/>
    <s v="BARRANQUILLA"/>
    <n v="8"/>
    <s v="ATLANTICO"/>
    <m/>
    <n v="3046504560"/>
    <n v="0"/>
    <m/>
    <m/>
    <m/>
    <s v="20/10/2025"/>
    <n v="10"/>
    <n v="20"/>
    <n v="2022"/>
    <s v="PICANTO [3] ZENITH MT 1250CC 2AB ABS AA"/>
    <s v="G4LALP009597"/>
    <s v="KNAB3512BNT850779"/>
    <n v="4601253"/>
    <s v="KIA"/>
    <s v="KIA PICANTO "/>
    <n v="4.5172920502901358E-2"/>
    <n v="51700000"/>
    <s v="MAPFRE"/>
    <s v="AUTOMOVIL"/>
    <s v="PARTICULAR"/>
    <s v="jdelaveg28@gmail.com"/>
    <n v="29929049"/>
    <n v="2335439.9900000002"/>
    <n v="1942554.61"/>
    <m/>
    <m/>
    <m/>
    <n v="29994261"/>
    <n v="3884417.21"/>
    <n v="3244216.14"/>
    <m/>
    <m/>
    <m/>
    <s v=""/>
    <s v=""/>
    <s v=""/>
    <m/>
    <m/>
    <m/>
    <m/>
    <m/>
    <m/>
    <m/>
    <m/>
    <m/>
    <x v="0"/>
    <s v="COS"/>
  </r>
  <r>
    <n v="1098653048"/>
    <n v="1098653048"/>
    <s v="M"/>
    <s v="JORGE"/>
    <s v="ANDRES"/>
    <s v="RODRIGUEZ"/>
    <s v="CADENA"/>
    <d v="1988-05-28T00:00:00"/>
    <s v="GYR992"/>
    <n v="0"/>
    <s v="BARRANQUILLA"/>
    <n v="8"/>
    <s v="ATLANTICO"/>
    <m/>
    <n v="3162383274"/>
    <n v="3144245966"/>
    <m/>
    <m/>
    <m/>
    <s v="08/10/2025"/>
    <n v="10"/>
    <n v="8"/>
    <n v="2020"/>
    <s v="LOGAN [2] [FL] LIFE MT 1600CC 8V AA 4AB"/>
    <s v="A812UF97182"/>
    <s v="9FB4SREB4LM327668"/>
    <n v="8001200"/>
    <s v="RENAULT"/>
    <s v="RENAULT LOGAN "/>
    <n v="3.0390987050359711E-2"/>
    <n v="41700000"/>
    <s v="HDI-LIBERTY"/>
    <s v="AUTOMOVIL"/>
    <s v="PARTICULAR"/>
    <s v="jorge_andresrodriguez@hotmail.com"/>
    <n v="29954977"/>
    <n v="1267304.1599999999"/>
    <n v="1044961.48"/>
    <m/>
    <m/>
    <m/>
    <n v="29982427"/>
    <n v="1770594.66"/>
    <n v="1467894.67"/>
    <m/>
    <m/>
    <m/>
    <s v=""/>
    <s v=""/>
    <s v=""/>
    <m/>
    <m/>
    <m/>
    <m/>
    <m/>
    <m/>
    <m/>
    <m/>
    <m/>
    <x v="0"/>
    <s v="COS"/>
  </r>
  <r>
    <n v="1031155649"/>
    <n v="1031155649"/>
    <s v="M"/>
    <s v="JONATHAN"/>
    <s v="ALEXANDER"/>
    <s v="SIABATO"/>
    <s v="BARRIOS"/>
    <d v="1994-08-31T00:00:00"/>
    <s v="NKX988"/>
    <n v="0"/>
    <s v="BOGOTA"/>
    <n v="25"/>
    <s v="BOGOTA"/>
    <m/>
    <n v="3212010395"/>
    <n v="3192509717"/>
    <m/>
    <m/>
    <m/>
    <s v="02/10/2025"/>
    <n v="10"/>
    <n v="2"/>
    <n v="2025"/>
    <s v="ONIX [2] LT TP 1000CC T 4P 6AB A"/>
    <s v="L4F241714393"/>
    <s v="9BGEB69K0SG154796"/>
    <n v="1601342"/>
    <s v="CHEVROLET"/>
    <s v="CHEVROLET ONIX "/>
    <n v="1.9630491700133867E-2"/>
    <n v="74700000"/>
    <s v="ALLIANZ"/>
    <s v="AUTOMOVIL"/>
    <s v="PARTICULAR"/>
    <s v="dienen.sas@gmail.com"/>
    <n v="29969523"/>
    <n v="1466397.73"/>
    <n v="1212267"/>
    <m/>
    <m/>
    <m/>
    <s v=""/>
    <s v=""/>
    <s v=""/>
    <m/>
    <m/>
    <m/>
    <n v="30151638"/>
    <n v="1442057.95"/>
    <n v="1191813.3999999999"/>
    <m/>
    <m/>
    <m/>
    <m/>
    <m/>
    <m/>
    <m/>
    <m/>
    <m/>
    <x v="1"/>
    <s v="COS"/>
  </r>
  <r>
    <n v="41687568"/>
    <n v="41687568"/>
    <s v="F"/>
    <s v="LUZ"/>
    <s v="MARINA"/>
    <s v="RICARDO"/>
    <s v="ARRIETA"/>
    <d v="1957-04-16T00:00:00"/>
    <s v="GJM324"/>
    <n v="0"/>
    <s v="BARRANQUILLA"/>
    <n v="8"/>
    <s v="ATLANTICO"/>
    <m/>
    <n v="3157237263"/>
    <n v="0"/>
    <m/>
    <m/>
    <m/>
    <s v="15/10/2026"/>
    <n v="10"/>
    <n v="15"/>
    <n v="2019"/>
    <s v="CRV [5] CITY PLUS AT 2400CC 4X2 6"/>
    <s v="K24W95016716"/>
    <s v="1HGRW5830KL501851"/>
    <n v="3406036"/>
    <s v="HONDA"/>
    <s v="HONDA CRV "/>
    <n v="2.590640724946695E-2"/>
    <n v="93800000"/>
    <s v="BOLIVAR"/>
    <s v="CAMIONETAPASAJ"/>
    <s v="PARTICULAR"/>
    <s v="luzmarinaricardo@hotmail.com"/>
    <n v="161809023"/>
    <n v="2430021"/>
    <n v="2022034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66511"/>
    <n v="70566511"/>
    <s v="M"/>
    <s v="JUAN"/>
    <s v="CARLOS"/>
    <s v="SOSSA"/>
    <s v="RAMIREZ"/>
    <d v="1966-03-07T00:00:00"/>
    <s v="LPR354"/>
    <n v="5001"/>
    <s v="MEDELLIN"/>
    <n v="5"/>
    <s v="ANTIOQUIA"/>
    <m/>
    <n v="3104132091"/>
    <n v="0"/>
    <m/>
    <m/>
    <m/>
    <s v="11/10/2025"/>
    <n v="10"/>
    <n v="11"/>
    <n v="2023"/>
    <s v="COROLLA CROSS XE-I HYBRID TP 1800CC 7AB 4"/>
    <s v="2ZR2R91312"/>
    <s v="9BRKZAAG2P0640942"/>
    <n v="9006178"/>
    <s v="TOYOTA"/>
    <s v="TOYOTA COROLLA "/>
    <n v="2.8741016949152542E-2"/>
    <n v="123900000"/>
    <s v="ALLIANZ"/>
    <s v="CAMIONETAPASAJ"/>
    <s v="PARTICULAR"/>
    <s v="jucasora70@gmail.com"/>
    <n v="161799448"/>
    <n v="3561012"/>
    <n v="2972446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71040"/>
    <n v="42871040"/>
    <s v="F"/>
    <s v="CLARA"/>
    <s v="INES"/>
    <s v="ANGEL"/>
    <s v="ARANGO"/>
    <d v="1960-08-18T00:00:00"/>
    <s v="LTQ642"/>
    <n v="5001"/>
    <s v="MEDELLIN"/>
    <n v="5"/>
    <s v="ANTIOQUIA"/>
    <m/>
    <n v="3136610444"/>
    <n v="0"/>
    <m/>
    <m/>
    <m/>
    <s v="15/10/2025"/>
    <n v="10"/>
    <n v="15"/>
    <n v="2024"/>
    <s v="ACCENT HB20S [F ADVANCE AT 1600CC ABS"/>
    <s v="G4FGNE073570"/>
    <s v="9BHCP41CBRP404422"/>
    <n v="3201405"/>
    <s v="HYUNDAI"/>
    <s v="HYUNDAI ACCENT "/>
    <n v="2.29432E-2"/>
    <n v="70000000"/>
    <s v="SURAMERICANA"/>
    <s v="AUTOMOVIL"/>
    <s v="PARTICULAR"/>
    <s v="angelarangomariaclara@gmail.com"/>
    <n v="161807593"/>
    <n v="1606024"/>
    <n v="1329600.15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4899747"/>
    <n v="14899747"/>
    <s v="M"/>
    <s v="CAMILO"/>
    <s v="ALFONSO"/>
    <s v="VELEZ"/>
    <s v="RACINES"/>
    <d v="1975-08-18T00:00:00"/>
    <s v="KOV132"/>
    <n v="0"/>
    <s v="BOGOTA"/>
    <n v="25"/>
    <s v="BOGOTA"/>
    <m/>
    <n v="3122862405"/>
    <n v="0"/>
    <m/>
    <m/>
    <m/>
    <s v="27/10/2025"/>
    <n v="10"/>
    <n v="27"/>
    <n v="2022"/>
    <s v="JIMNY [2] GL MT 1500CC 3P 2A"/>
    <s v="K15B1107604"/>
    <s v="MA3JB74V3N0102054"/>
    <n v="8808045"/>
    <s v="SUZUKI"/>
    <s v="SUZUKI JIMNY "/>
    <n v="1.6228123620309051E-2"/>
    <n v="90600000"/>
    <s v="ALLIANZ"/>
    <s v="CAMPERO"/>
    <s v="PARTICULAR"/>
    <s v="velezk64@hotmail.com"/>
    <n v="161804734"/>
    <n v="1470268"/>
    <n v="1215519.26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042709"/>
    <n v="43042709"/>
    <s v="F"/>
    <s v="ALBA"/>
    <s v="ROCIO"/>
    <s v="PEÃ‘A"/>
    <s v="ECHAVARRIA"/>
    <d v="1961-04-27T00:00:00"/>
    <s v="ZXZ108"/>
    <n v="0"/>
    <s v="BOGOTA"/>
    <n v="25"/>
    <s v="BOGOTA"/>
    <m/>
    <n v="3007828625"/>
    <n v="0"/>
    <m/>
    <m/>
    <m/>
    <s v="09/10/2025"/>
    <n v="10"/>
    <n v="9"/>
    <n v="2015"/>
    <s v="JETTA [5] TRENDLINE TP 2000CC CT FE"/>
    <s v="CBP576152"/>
    <s v="3VWDV49M3FM000626"/>
    <n v="9201121"/>
    <s v="VOLKSWAGEN"/>
    <s v="VOLKSWAGEN JETTA "/>
    <n v="3.5769300930232555E-2"/>
    <n v="43000000"/>
    <s v="MAPFRE"/>
    <s v="AUTOMOVIL"/>
    <s v="PARTICULAR"/>
    <s v="albarope61@gmail.com"/>
    <n v="29973043"/>
    <n v="1538079.94"/>
    <n v="1272504.1499999999"/>
    <m/>
    <m/>
    <m/>
    <n v="30012831"/>
    <n v="1678734.75"/>
    <n v="1390701.47"/>
    <m/>
    <m/>
    <m/>
    <s v=""/>
    <s v=""/>
    <s v=""/>
    <m/>
    <m/>
    <m/>
    <m/>
    <m/>
    <m/>
    <m/>
    <m/>
    <m/>
    <x v="0"/>
    <s v="COS"/>
  </r>
  <r>
    <n v="41678248"/>
    <n v="41678248"/>
    <s v="F"/>
    <s v="HILDA"/>
    <s v="MARIA"/>
    <s v="URREGO"/>
    <s v="URREGO"/>
    <d v="1956-11-01T00:00:00"/>
    <s v="LOY051"/>
    <n v="0"/>
    <s v="BOGOTA"/>
    <n v="25"/>
    <s v="BOGOTA"/>
    <m/>
    <n v="3166930871"/>
    <n v="0"/>
    <m/>
    <m/>
    <m/>
    <s v="16/10/2025"/>
    <n v="10"/>
    <n v="16"/>
    <n v="2024"/>
    <s v="GRAND VITARA GLX HYBRID AT 1500CC 6AB 4"/>
    <s v="K15CN7091353"/>
    <s v="MA3YLL1S7RT100679"/>
    <n v="8806030"/>
    <s v="SUZUKI"/>
    <s v="SUZUKI GRAND "/>
    <n v="1.6481111963190184E-2"/>
    <n v="130400000"/>
    <s v="HDI-LIBERTY"/>
    <s v="CAMIONETAPASAJ"/>
    <s v="PARTICULAR"/>
    <s v="hildaurrego@gmail.com"/>
    <n v="161812828"/>
    <n v="2149137"/>
    <n v="1785997.11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875290"/>
    <n v="79875290"/>
    <s v="M"/>
    <s v="OLGER"/>
    <s v="GENARO"/>
    <s v="GARIZABALO"/>
    <s v="FORERO"/>
    <d v="1977-06-29T00:00:00"/>
    <s v="LOZ632"/>
    <n v="0"/>
    <s v="BOGOTA"/>
    <n v="25"/>
    <s v="BOGOTA"/>
    <m/>
    <n v="3107774515"/>
    <n v="0"/>
    <m/>
    <m/>
    <m/>
    <s v="28/10/2025"/>
    <n v="10"/>
    <n v="28"/>
    <n v="2023"/>
    <s v="ESCAPE [4] PLATINUM FHEV AT 2500CC CT 4X"/>
    <s v="PUA73963"/>
    <s v="1FMCU9JZ3PUA73963"/>
    <n v="3006155"/>
    <s v="FORD"/>
    <s v="FORD ESCAPE "/>
    <n v="1.8827224274406331E-2"/>
    <n v="189500000"/>
    <s v="HDI-LIBERTY"/>
    <s v="CAMIONETAPASAJ"/>
    <s v="PARTICULAR"/>
    <s v="garizabalof@gmail.com"/>
    <n v="161909933"/>
    <n v="3567759"/>
    <n v="2978116.63"/>
    <m/>
    <m/>
    <m/>
    <s v=""/>
    <s v=""/>
    <s v=""/>
    <m/>
    <m/>
    <m/>
    <s v=""/>
    <s v=""/>
    <s v=""/>
    <m/>
    <m/>
    <m/>
    <m/>
    <m/>
    <m/>
    <m/>
    <m/>
    <m/>
    <x v="3"/>
    <s v="COS"/>
  </r>
  <r>
    <n v="14297580"/>
    <n v="14297580"/>
    <s v="M"/>
    <s v="DOUGLAS"/>
    <s v="EDUARDO"/>
    <s v="RODRIGUEZ"/>
    <s v="ARCINIEGAS"/>
    <d v="1985-12-06T00:00:00"/>
    <s v="GWT862"/>
    <n v="0"/>
    <s v="IBAGUE"/>
    <n v="73"/>
    <s v="TOLIMA"/>
    <m/>
    <n v="3167573183"/>
    <n v="3204702155"/>
    <m/>
    <m/>
    <m/>
    <s v="20/10/2025"/>
    <n v="10"/>
    <n v="20"/>
    <n v="2022"/>
    <s v="JOY SEDAN MT 1400CC 4P 2A"/>
    <s v="MPA007661"/>
    <s v="9BGKG48T0NB127601"/>
    <n v="1601345"/>
    <s v="CHEVROLET"/>
    <s v="CHEVROLET JOY "/>
    <n v="3.0596585903083701E-2"/>
    <n v="45400000"/>
    <s v="HDI SEGUROS"/>
    <s v="AUTOMOVIL"/>
    <s v="PARTICULAR"/>
    <s v="doerodriguezar@gmail.com"/>
    <n v="161854590"/>
    <n v="1389085"/>
    <n v="1147298.1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335482"/>
    <n v="24335482"/>
    <s v="F"/>
    <s v="JULIANA"/>
    <n v="0"/>
    <s v="MONTES"/>
    <s v="BOTERO"/>
    <d v="1984-10-30T00:00:00"/>
    <s v="LPU431"/>
    <n v="17001"/>
    <s v="MANIZALES"/>
    <n v="17"/>
    <s v="CALDAS"/>
    <m/>
    <n v="3006165091"/>
    <n v="0"/>
    <m/>
    <m/>
    <m/>
    <s v="12/10/2025"/>
    <n v="10"/>
    <n v="12"/>
    <n v="2024"/>
    <s v="VITARA GL AT 1600CC 2AB A"/>
    <s v="M16A2413734"/>
    <s v="TSMYD21S4RMC49933"/>
    <n v="8806018"/>
    <s v="SUZUKI"/>
    <s v="SUZUKI VITARA "/>
    <n v="1.7766864988558353E-2"/>
    <n v="87400000"/>
    <s v="ALLIANZ"/>
    <s v="CAMIONETAPASAJ"/>
    <s v="PARTICULAR"/>
    <s v="julimontes46@hotmail.com"/>
    <n v="161908746"/>
    <n v="1552824"/>
    <n v="1284894.2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494527"/>
    <n v="43494527"/>
    <s v="F"/>
    <s v="GLORIA"/>
    <s v="CECILIA"/>
    <s v="GUTIERREZ"/>
    <s v="ZAPATA"/>
    <d v="1966-06-25T00:00:00"/>
    <s v="JZK796"/>
    <n v="5001"/>
    <s v="MEDELLIN"/>
    <n v="5"/>
    <s v="ANTIOQUIA"/>
    <m/>
    <n v="3003997889"/>
    <n v="0"/>
    <m/>
    <m/>
    <m/>
    <s v="08/10/2025"/>
    <n v="10"/>
    <n v="8"/>
    <n v="2022"/>
    <s v="3 [4] PRIME MT 2000CC 7AB"/>
    <s v="PE40702712"/>
    <s v="3MZBP2S76NM104735"/>
    <n v="5601180"/>
    <s v="MAZDA"/>
    <s v="MAZDA 3 "/>
    <n v="2.3371136310223268E-2"/>
    <n v="85100000"/>
    <s v="SURAMERICANA"/>
    <s v="AUTOMOVIL"/>
    <s v="PARTICULAR"/>
    <s v="jgloriad@yahoo.com"/>
    <n v="29926527"/>
    <n v="1988883.7"/>
    <n v="1651330.84"/>
    <m/>
    <m/>
    <m/>
    <s v=""/>
    <s v=""/>
    <s v=""/>
    <m/>
    <m/>
    <m/>
    <n v="30039348"/>
    <n v="5037850.17"/>
    <n v="4213487.54"/>
    <m/>
    <m/>
    <m/>
    <m/>
    <m/>
    <m/>
    <m/>
    <m/>
    <m/>
    <x v="1"/>
    <s v="COS"/>
  </r>
  <r>
    <n v="43061014"/>
    <n v="43061014"/>
    <s v="F"/>
    <s v="GLORIA"/>
    <s v="ESTELA"/>
    <s v="RINCON"/>
    <s v="TABORDA"/>
    <d v="1961-08-19T00:00:00"/>
    <s v="IDQ189"/>
    <n v="76111"/>
    <s v="BUGA"/>
    <n v="76"/>
    <s v="VALLE DEL CAUCA"/>
    <m/>
    <n v="3206949886"/>
    <n v="0"/>
    <m/>
    <m/>
    <m/>
    <s v="20/10/2025"/>
    <n v="10"/>
    <n v="20"/>
    <n v="2023"/>
    <s v="KICKS [FL] EXCLUSIVE TP 1600CC R17 T"/>
    <s v="HR16631858V"/>
    <s v="3N8CP5HE5ZL623138"/>
    <n v="6406143"/>
    <s v="NISSAN"/>
    <s v="NISSAN KICKS "/>
    <n v="3.2554102564102565E-2"/>
    <n v="89700000"/>
    <s v="SURAMERICANA"/>
    <s v="CAMIONETAPASAJ"/>
    <s v="PARTICULAR"/>
    <s v="alzateana56@gmail.com"/>
    <n v="161857857"/>
    <n v="2920103"/>
    <n v="2433867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10129"/>
    <n v="41910129"/>
    <s v="F"/>
    <s v="SEIRA"/>
    <s v="PAULINA"/>
    <s v="CANO"/>
    <s v="CARDONA"/>
    <d v="1966-07-25T00:00:00"/>
    <s v="GCV337"/>
    <n v="63001"/>
    <s v="ARMENIA"/>
    <n v="63"/>
    <s v="QUINDIO"/>
    <m/>
    <n v="3108324063"/>
    <n v="3155202582"/>
    <m/>
    <m/>
    <m/>
    <s v="04/10/2025"/>
    <n v="10"/>
    <n v="4"/>
    <n v="2020"/>
    <s v="DUSTER [FL] DYNAMIQUE/INTEN MT 2000CC 4X4"/>
    <s v="E410C206127"/>
    <s v="9FBHSR5B3LM950495"/>
    <n v="8008014"/>
    <s v="RENAULT"/>
    <s v="RENAULT DUSTER "/>
    <n v="2.6517993827160493E-2"/>
    <n v="64800000"/>
    <s v="HDI-LIBERTY"/>
    <s v="CAMPERO"/>
    <s v="PARTICULAR"/>
    <n v="0"/>
    <n v="161797924"/>
    <n v="1718366"/>
    <n v="1424004.9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6256077"/>
    <n v="1026256077"/>
    <s v="F"/>
    <s v="ANDREA"/>
    <s v="MILENA"/>
    <s v="MORALES"/>
    <s v="RODRIGUEZ"/>
    <d v="1987-01-27T00:00:00"/>
    <s v="JLZ571"/>
    <n v="0"/>
    <s v="BOGOTA"/>
    <n v="25"/>
    <s v="BOGOTA"/>
    <m/>
    <n v="3123313836"/>
    <n v="0"/>
    <m/>
    <m/>
    <m/>
    <s v="20/10/2025"/>
    <n v="10"/>
    <n v="20"/>
    <n v="2021"/>
    <s v="2 [2] [FL] TOURING SEDAN TP 1500CC 6AB"/>
    <s v="P540584455"/>
    <s v="3MDDJ2HAAMM302506"/>
    <n v="5601197"/>
    <s v="MAZDA"/>
    <s v="MAZDA 2 "/>
    <n v="2.7370312500000001E-2"/>
    <n v="64000000"/>
    <s v="HDI-LIBERTY"/>
    <s v="AUTOMOVIL"/>
    <s v="PARTICULAR"/>
    <n v="0"/>
    <n v="161814145"/>
    <n v="1751700"/>
    <n v="1452016.42"/>
    <m/>
    <m/>
    <m/>
    <s v=""/>
    <s v=""/>
    <s v=""/>
    <m/>
    <m/>
    <m/>
    <s v=""/>
    <s v=""/>
    <s v=""/>
    <m/>
    <m/>
    <m/>
    <m/>
    <m/>
    <m/>
    <m/>
    <m/>
    <m/>
    <x v="1"/>
    <s v="COS"/>
  </r>
  <r>
    <n v="25099772"/>
    <n v="25099772"/>
    <s v="F"/>
    <s v="ISABEL"/>
    <s v="PATRICIA"/>
    <s v="GOMEZ"/>
    <s v="BALLESTEROS"/>
    <d v="1968-10-02T00:00:00"/>
    <s v="JHT148"/>
    <n v="0"/>
    <s v="BOGOTA"/>
    <n v="25"/>
    <s v="BOGOTA"/>
    <m/>
    <n v="3102921436"/>
    <n v="0"/>
    <m/>
    <m/>
    <m/>
    <s v="09/10/2025"/>
    <n v="10"/>
    <n v="9"/>
    <n v="2018"/>
    <s v="LOGAN [2] EXPRESSION / LI AT 1600CC 16V A"/>
    <s v="2845Q010960"/>
    <s v="9FB461JT2JM755985"/>
    <n v="8001199"/>
    <s v="RENAULT"/>
    <s v="RENAULT LOGAN "/>
    <n v="2.9622811735941321E-2"/>
    <n v="40900000"/>
    <s v="HDI-LIBERTY"/>
    <s v="AUTOMOVIL"/>
    <s v="PARTICULAR"/>
    <n v="0"/>
    <n v="161914135"/>
    <n v="1211573"/>
    <n v="998128.6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437521"/>
    <n v="11437521"/>
    <s v="M"/>
    <s v="ROBERT"/>
    <s v="AUGUSTO"/>
    <s v="GOMEZ"/>
    <s v="GRAJALES"/>
    <d v="1971-12-08T00:00:00"/>
    <s v="JDQ344"/>
    <n v="76622"/>
    <s v="ROLDANILLO"/>
    <n v="76"/>
    <s v="VALLE DEL CAUCA"/>
    <m/>
    <n v="3206965625"/>
    <n v="0"/>
    <m/>
    <m/>
    <m/>
    <s v="06/10/2025"/>
    <n v="10"/>
    <n v="6"/>
    <n v="2017"/>
    <s v="JIMNY JLX MT 1300CC 3P"/>
    <s v="M13A2415411"/>
    <s v="JS3JB43V7H4100793"/>
    <n v="8808019"/>
    <s v="SUZUKI"/>
    <s v="SUZUKI JIMNY "/>
    <n v="3.9352712215320912E-2"/>
    <n v="48300000"/>
    <s v="HDI-LIBERTY"/>
    <s v="CAMPERO"/>
    <s v="PARTICULAR"/>
    <n v="0"/>
    <n v="161899847"/>
    <n v="1900736"/>
    <n v="1577257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05824"/>
    <n v="79505824"/>
    <s v="M"/>
    <s v="VICTOR"/>
    <s v="HUGO"/>
    <s v="TRIVIÃ‘O"/>
    <s v="AMADO"/>
    <d v="1969-07-07T00:00:00"/>
    <s v="LMU965"/>
    <n v="0"/>
    <s v="BOGOTA"/>
    <n v="25"/>
    <s v="BOGOTA"/>
    <m/>
    <n v="3246800166"/>
    <n v="3102964943"/>
    <m/>
    <m/>
    <m/>
    <s v="03/10/2025"/>
    <n v="10"/>
    <n v="3"/>
    <n v="2023"/>
    <s v="CAPTIVA [2] LT/LTZ TURBO TP 1500CC T 4X2"/>
    <s v="LJO18N51320195"/>
    <s v="LZWADAGA7PB015944"/>
    <n v="1606243"/>
    <s v="CHEVROLET"/>
    <s v="CHEVROLET CAPTIVA "/>
    <n v="2.6382294478527607E-2"/>
    <n v="81500000"/>
    <s v="MAPFRE"/>
    <s v="CAMIONETAPASAJ"/>
    <s v="PARTICULAR"/>
    <s v="victrivi@hotmail.com"/>
    <n v="161810862"/>
    <n v="2150157"/>
    <n v="1786854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86402"/>
    <n v="31986402"/>
    <s v="F"/>
    <s v="ALBA"/>
    <s v="ADRIANA"/>
    <s v="MORALES"/>
    <s v="SOLARTE"/>
    <d v="1969-01-23T00:00:00"/>
    <s v="LPK071"/>
    <n v="0"/>
    <s v="BOGOTA"/>
    <n v="25"/>
    <s v="BOGOTA"/>
    <m/>
    <n v="3127187702"/>
    <n v="0"/>
    <m/>
    <m/>
    <m/>
    <s v="30/10/2025"/>
    <n v="10"/>
    <n v="30"/>
    <n v="2023"/>
    <s v="FORTUNER [2] [F 2.4L SR TP 2400CC TD 7A"/>
    <s v="2GD1403666"/>
    <s v="8AJCB3GS4P2435746"/>
    <n v="9006173"/>
    <s v="TOYOTA"/>
    <s v="TOYOTA FORTUNER "/>
    <n v="8.4665167508031214E-3"/>
    <n v="217900000"/>
    <s v="MAPFRE"/>
    <s v="CAMIONETAPASAJ"/>
    <s v="PARTICULAR"/>
    <s v="adr.morales@hotmail.com"/>
    <n v="161817562"/>
    <n v="1844854"/>
    <n v="1530297.08"/>
    <m/>
    <m/>
    <m/>
    <s v=""/>
    <s v=""/>
    <s v=""/>
    <m/>
    <m/>
    <m/>
    <s v=""/>
    <s v=""/>
    <s v=""/>
    <m/>
    <m/>
    <m/>
    <m/>
    <m/>
    <m/>
    <m/>
    <m/>
    <m/>
    <x v="2"/>
    <s v="COS"/>
  </r>
  <r>
    <n v="51580264"/>
    <n v="51580264"/>
    <s v="F"/>
    <s v="NANCY"/>
    <s v="ESPERANZA"/>
    <s v="SANCHEZ"/>
    <s v="RODRIGUEZ"/>
    <d v="1959-05-24T00:00:00"/>
    <s v="FNU773"/>
    <n v="0"/>
    <s v="BOGOTA"/>
    <n v="25"/>
    <s v="BOGOTA"/>
    <m/>
    <n v="3012642516"/>
    <n v="0"/>
    <m/>
    <m/>
    <m/>
    <s v="16/10/2025"/>
    <n v="10"/>
    <n v="16"/>
    <n v="2019"/>
    <s v="MARCH [FL]  SENSE MT 1600CC 2AB ABS"/>
    <s v="HR16841925P"/>
    <s v="3N1CK3CD1ZL399382"/>
    <n v="6401236"/>
    <s v="NISSAN"/>
    <s v="NISSAN MARCH "/>
    <n v="3.036699622166247E-2"/>
    <n v="39700000"/>
    <s v="HDI-LIBERTY"/>
    <s v="AUTOMOVIL"/>
    <s v="PARTICULAR"/>
    <s v="nesanchezr@gmail.com"/>
    <n v="29971668"/>
    <n v="1205569.75"/>
    <n v="993083.82"/>
    <m/>
    <m/>
    <m/>
    <n v="30011457"/>
    <n v="1409097.61"/>
    <n v="1164115.6399999999"/>
    <m/>
    <m/>
    <m/>
    <s v=""/>
    <s v=""/>
    <s v=""/>
    <m/>
    <m/>
    <m/>
    <m/>
    <m/>
    <m/>
    <m/>
    <m/>
    <m/>
    <x v="0"/>
    <s v="COS"/>
  </r>
  <r>
    <n v="30318209"/>
    <n v="30318209"/>
    <s v="F"/>
    <s v="DIANA"/>
    <s v="LUCIA"/>
    <s v="GRANADA"/>
    <s v="MEZA"/>
    <d v="1970-10-09T00:00:00"/>
    <s v="LYK349"/>
    <n v="17001"/>
    <s v="MANIZALES"/>
    <n v="17"/>
    <s v="CALDAS"/>
    <m/>
    <n v="3007763338"/>
    <n v="0"/>
    <m/>
    <m/>
    <m/>
    <s v="05/10/2025"/>
    <n v="10"/>
    <n v="5"/>
    <n v="2025"/>
    <s v="COROLLA CROSS [ XE-I HYBRID TP 1800CC 7AB 4"/>
    <s v="2ZR3A91631"/>
    <s v="9BRKZAAG0S0701827"/>
    <n v="9006198"/>
    <s v="TOYOTA"/>
    <s v="TOYOTA COROLLA "/>
    <n v="1.2310307443365696E-2"/>
    <n v="123600000"/>
    <s v="HDI-LIBERTY"/>
    <s v="CAMIONETAPASAJ"/>
    <s v="PARTICULAR"/>
    <s v="dianaluciagranada@gmail.com"/>
    <n v="161904352"/>
    <n v="1521554"/>
    <n v="1258616.44"/>
    <m/>
    <m/>
    <m/>
    <s v=""/>
    <s v=""/>
    <s v=""/>
    <m/>
    <m/>
    <m/>
    <s v=""/>
    <s v=""/>
    <s v=""/>
    <m/>
    <m/>
    <m/>
    <m/>
    <m/>
    <m/>
    <m/>
    <m/>
    <m/>
    <x v="2"/>
    <s v="COS"/>
  </r>
  <r>
    <n v="28268981"/>
    <n v="28268981"/>
    <s v="F"/>
    <s v="MAGDALENA"/>
    <n v="0"/>
    <s v="LEON"/>
    <s v="SANABRIA"/>
    <d v="1971-02-28T00:00:00"/>
    <s v="JXY964"/>
    <n v="0"/>
    <s v="BOGOTA"/>
    <n v="25"/>
    <s v="BOGOTA"/>
    <m/>
    <n v="3208427524"/>
    <n v="0"/>
    <m/>
    <m/>
    <m/>
    <s v="25/10/2025"/>
    <n v="10"/>
    <n v="25"/>
    <n v="2022"/>
    <s v="VITARA GL MT 1600CC 2AB A"/>
    <s v="M16A2371150"/>
    <s v="TSMYD21S5NMA13060"/>
    <n v="8806019"/>
    <s v="SUZUKI"/>
    <s v="SUZUKI VITARA "/>
    <n v="2.2683217270194986E-2"/>
    <n v="71800000"/>
    <s v="HDI-LIBERTY"/>
    <s v="CAMIONETAPASAJ"/>
    <s v="PARTICULAR"/>
    <s v="motomag04@hotmail.com"/>
    <n v="161775275"/>
    <n v="1628655"/>
    <n v="1348617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745075"/>
    <n v="79745075"/>
    <s v="M"/>
    <s v="IVAN"/>
    <s v="ANDRES"/>
    <s v="MORA"/>
    <s v="PEREZ"/>
    <d v="1976-05-31T00:00:00"/>
    <s v="DTV856"/>
    <n v="0"/>
    <s v="BARRANQUILLA"/>
    <n v="8"/>
    <s v="ATLANTICO"/>
    <m/>
    <n v="3135394585"/>
    <n v="3203769115"/>
    <m/>
    <m/>
    <m/>
    <s v="22/10/2025"/>
    <n v="10"/>
    <n v="22"/>
    <n v="2018"/>
    <s v="SANDERO [2] INTENS / AT AT 1600CC AA 16V 2AB"/>
    <s v="2845Q011837"/>
    <s v="9FB5SRC9BJM815863"/>
    <n v="8001178"/>
    <s v="RENAULT"/>
    <s v="RENAULT SANDERO "/>
    <n v="3.1634143942992875E-2"/>
    <n v="42100000"/>
    <s v="HDI-LIBERTY"/>
    <s v="AUTOMOVIL"/>
    <s v="PARTICULAR"/>
    <s v="NANA89JARAMILLO@HOTMAIL.COM"/>
    <n v="29934399"/>
    <n v="1331797.46"/>
    <n v="1099157.53"/>
    <m/>
    <m/>
    <m/>
    <n v="30000055"/>
    <n v="1308105.82"/>
    <n v="1079248.5900000001"/>
    <m/>
    <m/>
    <m/>
    <s v=""/>
    <s v=""/>
    <s v=""/>
    <m/>
    <m/>
    <m/>
    <m/>
    <m/>
    <m/>
    <m/>
    <m/>
    <m/>
    <x v="0"/>
    <s v="COS"/>
  </r>
  <r>
    <n v="73084089"/>
    <n v="73084089"/>
    <s v="M"/>
    <s v="MIGUEL"/>
    <n v="0"/>
    <s v="ROSERO"/>
    <s v="RADA"/>
    <d v="1959-08-11T00:00:00"/>
    <s v="FJX143"/>
    <n v="0"/>
    <s v="MONTERIA"/>
    <n v="0"/>
    <s v="CÃ“RDOBA"/>
    <m/>
    <n v="3105634984"/>
    <n v="3134615153"/>
    <m/>
    <m/>
    <m/>
    <s v="31/10/2025"/>
    <n v="10"/>
    <n v="31"/>
    <n v="2019"/>
    <s v="SPORTAGE [4] VIBRANT TP 2000CC 4X4 2"/>
    <s v="G4NAHH003678"/>
    <s v="U5YPH81ADKL514261"/>
    <n v="4606104"/>
    <s v="KIA"/>
    <s v="KIA SPORTAGE "/>
    <n v="1.8505387243735762E-2"/>
    <n v="87800000"/>
    <s v="BOLIVAR"/>
    <s v="CAMIONETAPASAJ"/>
    <s v="PARTICULAR"/>
    <s v="mroserorada@yahoo.es"/>
    <n v="161814382"/>
    <n v="1624773"/>
    <n v="1345355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305677"/>
    <n v="63305677"/>
    <s v="F"/>
    <s v="LUZ"/>
    <s v="AMPARO"/>
    <s v="VELASCO"/>
    <s v="SANTAMARIA"/>
    <d v="1964-01-07T00:00:00"/>
    <s v="LGX998"/>
    <n v="68001"/>
    <s v="BUCARAMANGA"/>
    <n v="68"/>
    <s v="SANTANDER"/>
    <m/>
    <n v="3185639644"/>
    <n v="0"/>
    <m/>
    <m/>
    <m/>
    <s v="26/10/2025"/>
    <n v="10"/>
    <n v="26"/>
    <n v="2024"/>
    <s v="KOLEOS [2] INTENS TP 2500CC CT TC"/>
    <s v="2TRC707F075629"/>
    <s v="VF1RZG001RC392633"/>
    <n v="8006058"/>
    <s v="RENAULT"/>
    <s v="RENAULT KOLEOS "/>
    <n v="2.3137653880463873E-2"/>
    <n v="112100000"/>
    <s v="BOLIVAR"/>
    <s v="CAMIONETAPASAJ"/>
    <s v="PARTICULAR"/>
    <s v="javier56901@gmail.com"/>
    <n v="161844504"/>
    <n v="2593731"/>
    <n v="2159606.24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948100"/>
    <n v="37948100"/>
    <s v="F"/>
    <s v="ALEXA"/>
    <s v="FERNANDA"/>
    <s v="JAIMES"/>
    <s v="ROJAS"/>
    <d v="1980-12-20T00:00:00"/>
    <s v="UCS156"/>
    <n v="0"/>
    <s v="BOGOTA"/>
    <n v="25"/>
    <s v="BOGOTA"/>
    <m/>
    <n v="3173707802"/>
    <n v="3102226812"/>
    <m/>
    <m/>
    <m/>
    <s v="09/10/2025"/>
    <n v="10"/>
    <n v="9"/>
    <n v="2015"/>
    <s v="CX5 HIGH FWD TP 2000CC"/>
    <s v="PE30698734"/>
    <s v="JM8KE2W79F0269148"/>
    <n v="5606075"/>
    <s v="MAZDA"/>
    <s v="MAZDA CX5 "/>
    <n v="1.918038980509745E-2"/>
    <n v="66700000"/>
    <s v="MAPFRE"/>
    <s v="CAMIONETAPASAJ"/>
    <s v="PARTICULAR"/>
    <s v="alfejaro@hotmail.com"/>
    <n v="161813955"/>
    <n v="1279332"/>
    <n v="1055068.7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6840497"/>
    <n v="16840497"/>
    <s v="M"/>
    <s v="ANDRES"/>
    <n v="0"/>
    <s v="RAMIREZ"/>
    <s v="AGUIRRE"/>
    <d v="1980-01-09T00:00:00"/>
    <s v="LYW314"/>
    <n v="76001"/>
    <s v="CALI"/>
    <n v="76"/>
    <s v="VALLE DEL CAUCA"/>
    <m/>
    <n v="3176479079"/>
    <n v="0"/>
    <m/>
    <m/>
    <m/>
    <s v="09/10/2025"/>
    <n v="10"/>
    <n v="9"/>
    <n v="2024"/>
    <s v="X TRAIL[T33] e-POWER EXCLUSI AT 1500CC 6AB A"/>
    <s v="BM46098028A"/>
    <s v="JN1T33JB0Z0001509"/>
    <n v="6406154"/>
    <s v="NISSAN"/>
    <s v="NISSAN X "/>
    <n v="1.8485970574276221E-2"/>
    <n v="210700000"/>
    <s v="MAPFRE"/>
    <s v="CAMIONETAPASAJ"/>
    <s v="PARTICULAR"/>
    <s v="andresramirez1980@hotmail.com"/>
    <n v="161914677"/>
    <n v="3894994"/>
    <n v="3253104.22"/>
    <m/>
    <m/>
    <m/>
    <s v=""/>
    <s v=""/>
    <s v=""/>
    <m/>
    <m/>
    <m/>
    <s v=""/>
    <s v=""/>
    <s v=""/>
    <m/>
    <m/>
    <m/>
    <m/>
    <m/>
    <m/>
    <m/>
    <m/>
    <m/>
    <x v="3"/>
    <s v="COS"/>
  </r>
  <r>
    <n v="46643377"/>
    <n v="46643377"/>
    <s v="F"/>
    <s v="DOLLY"/>
    <n v="0"/>
    <s v="CASTAÃ‘EDA"/>
    <s v="BERNAL"/>
    <d v="1966-03-21T00:00:00"/>
    <s v="DRR138"/>
    <n v="0"/>
    <s v="PUERTO BOYACA"/>
    <n v="15"/>
    <s v="BOYACA"/>
    <m/>
    <n v="3214763496"/>
    <n v="0"/>
    <m/>
    <m/>
    <m/>
    <s v="11/10/2025"/>
    <n v="10"/>
    <n v="11"/>
    <n v="2017"/>
    <s v="PICANTO ION R S 1.25 AT 1200CC AA VE"/>
    <s v="G4LAGP109593"/>
    <s v="KNABX512BHT399137"/>
    <n v="4601228"/>
    <s v="KIA"/>
    <s v="KIA PICANTO "/>
    <n v="3.6638118811881192E-2"/>
    <n v="40400000"/>
    <s v="MAPFRE"/>
    <s v="AUTOMOVIL"/>
    <s v="PARTICULAR"/>
    <s v="dollyrss@yahoo.es"/>
    <n v="161879138"/>
    <n v="1480180"/>
    <n v="1223849.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230583"/>
    <n v="38230583"/>
    <s v="F"/>
    <s v="AMPARO"/>
    <s v="EUNICE"/>
    <s v="OLAYA"/>
    <s v="DE CAMPOS"/>
    <d v="1955-06-01T00:00:00"/>
    <s v="KRS920"/>
    <n v="0"/>
    <s v="IBAGUE"/>
    <n v="73"/>
    <s v="TOLIMA"/>
    <m/>
    <n v="3163929111"/>
    <n v="3163687524"/>
    <m/>
    <m/>
    <m/>
    <s v="12/10/2025"/>
    <n v="10"/>
    <n v="12"/>
    <n v="2025"/>
    <s v="MONTANA RS AT 1200CC ABS"/>
    <s v="L4H241674092"/>
    <s v="9BGED43C0SB148797"/>
    <n v="1621109"/>
    <s v="CHEVROLET"/>
    <s v="CHEVROLET MONTANA "/>
    <n v="1.8067480245829676E-2"/>
    <n v="113900000"/>
    <s v="ALLIANZ"/>
    <s v="PICKUPDOBLECAB"/>
    <s v="PARTICULAR"/>
    <s v="villaamparototumo@gmail.com"/>
    <n v="161834053"/>
    <n v="2057886"/>
    <n v="1709316.34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091841"/>
    <n v="19091841"/>
    <s v="M"/>
    <s v="ALVARO"/>
    <s v="ENRIQUE"/>
    <s v="MOROS"/>
    <s v="OTERO"/>
    <d v="1950-01-09T00:00:00"/>
    <s v="RKM253"/>
    <n v="0"/>
    <s v="BOGOTA"/>
    <n v="25"/>
    <s v="BOGOTA"/>
    <m/>
    <n v="3006141796"/>
    <n v="3003600995"/>
    <m/>
    <m/>
    <m/>
    <s v="07/10/2025"/>
    <n v="10"/>
    <n v="7"/>
    <n v="2012"/>
    <s v="TIIDA HB PREMIUM AT 1800CC 2 AB ABS"/>
    <s v="MR18729634H"/>
    <s v="3N1BC1CD1ZK110147"/>
    <n v="6401146"/>
    <s v="NISSAN"/>
    <s v="NISSAN TIIDA "/>
    <n v="4.102894695945946E-2"/>
    <n v="29600000"/>
    <s v="ALLIANZ"/>
    <s v="AUTOMOVIL"/>
    <s v="PARTICULAR"/>
    <s v="alv.moros@gmail.com"/>
    <n v="29936547"/>
    <n v="1214456.83"/>
    <n v="1000551.96"/>
    <m/>
    <m/>
    <m/>
    <n v="30001147"/>
    <n v="1220304.22"/>
    <n v="1005465.73"/>
    <m/>
    <m/>
    <m/>
    <s v=""/>
    <s v=""/>
    <s v=""/>
    <m/>
    <m/>
    <m/>
    <m/>
    <m/>
    <m/>
    <m/>
    <m/>
    <m/>
    <x v="0"/>
    <s v="COS"/>
  </r>
  <r>
    <n v="43493492"/>
    <n v="43493492"/>
    <s v="F"/>
    <s v="ANGELA"/>
    <s v="MARIA"/>
    <s v="SALDARRIAGA"/>
    <s v="OSPINA"/>
    <d v="1966-06-11T00:00:00"/>
    <s v="GRQ684"/>
    <n v="5001"/>
    <s v="MEDELLIN"/>
    <n v="5"/>
    <s v="ANTIOQUIA"/>
    <m/>
    <n v="3015386620"/>
    <n v="0"/>
    <m/>
    <m/>
    <m/>
    <s v="10/10/2025"/>
    <n v="10"/>
    <n v="10"/>
    <n v="2020"/>
    <s v="STEPWAY [2] TREK INTENS AT 1600CC AA 16V 2AB"/>
    <s v="J759Q000599"/>
    <s v="9FB5SR4DXLM246273"/>
    <n v="8001193"/>
    <s v="RENAULT"/>
    <s v="RENAULT STEPWAY "/>
    <n v="2.4764544466800806E-2"/>
    <n v="49700000"/>
    <s v="ALLIANZ"/>
    <s v="AUTOMOVIL"/>
    <s v="PARTICULAR"/>
    <s v="angela-1166@hotmail.com"/>
    <n v="29926073"/>
    <n v="1230797.8600000001"/>
    <n v="1014283.92"/>
    <m/>
    <m/>
    <m/>
    <n v="29991270"/>
    <n v="1399643.91"/>
    <n v="1156171.3500000001"/>
    <m/>
    <m/>
    <m/>
    <s v=""/>
    <s v=""/>
    <s v=""/>
    <m/>
    <m/>
    <m/>
    <m/>
    <m/>
    <m/>
    <m/>
    <m/>
    <m/>
    <x v="1"/>
    <s v="COS"/>
  </r>
  <r>
    <n v="40188868"/>
    <n v="40188868"/>
    <s v="F"/>
    <s v="EDITH"/>
    <s v="LORENA"/>
    <s v="ESCAMILLA"/>
    <s v="RUBIO"/>
    <d v="1981-11-17T00:00:00"/>
    <s v="FKN603"/>
    <n v="50001"/>
    <s v="VILLAVICENCIO"/>
    <n v="50"/>
    <s v="META"/>
    <m/>
    <n v="3114548347"/>
    <n v="0"/>
    <m/>
    <m/>
    <m/>
    <s v="20/10/2025"/>
    <n v="10"/>
    <n v="20"/>
    <n v="2022"/>
    <s v="COROLLA CROSS XE-I HYBRID TP 1800CC 7AB 4"/>
    <s v="2ZR2M81907"/>
    <s v="9BRKZAAG6N0612607"/>
    <n v="9006178"/>
    <s v="TOYOTA"/>
    <s v="TOYOTA COROLLA "/>
    <n v="2.3503953488372094E-2"/>
    <n v="116100000"/>
    <s v="MAPFRE"/>
    <s v="CAMIONETAPASAJ"/>
    <s v="PARTICULAR"/>
    <s v="lorenaescamillarubio@gmail.com"/>
    <n v="161953217"/>
    <n v="2728809"/>
    <n v="2273116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3607322"/>
    <n v="23607322"/>
    <s v="F"/>
    <s v="ASTRID"/>
    <s v="DEL CARMEN"/>
    <s v="HUERTAS"/>
    <s v="MARTIN"/>
    <d v="1967-01-05T00:00:00"/>
    <s v="NPY572"/>
    <n v="0"/>
    <s v="BOGOTA"/>
    <n v="25"/>
    <s v="BOGOTA"/>
    <m/>
    <n v="3103075448"/>
    <n v="3215978952"/>
    <m/>
    <m/>
    <m/>
    <s v="16/10/2025"/>
    <n v="10"/>
    <n v="16"/>
    <n v="2024"/>
    <s v="GRAND VITARA GLX HYBRID AT 1500CC 6AB 4"/>
    <s v="K15CN7320942"/>
    <s v="MA3YLL1SXRT101941"/>
    <n v="8806030"/>
    <s v="SUZUKI"/>
    <s v="SUZUKI GRAND "/>
    <n v="1.7449478527607361E-2"/>
    <n v="130400000"/>
    <s v="MAPFRE"/>
    <s v="CAMIONETAPASAJ"/>
    <s v="PARTICULAR"/>
    <s v="asthue@hotmail.com"/>
    <n v="161916279"/>
    <n v="2275412"/>
    <n v="1892110.85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429247"/>
    <n v="79429247"/>
    <s v="M"/>
    <s v="VICTOR"/>
    <s v="RICARDO"/>
    <s v="SILVA"/>
    <s v="CARDOZA"/>
    <d v="1967-10-20T00:00:00"/>
    <s v="EDW260"/>
    <n v="0"/>
    <s v="BOGOTA"/>
    <n v="25"/>
    <s v="BOGOTA"/>
    <m/>
    <n v="3157858002"/>
    <n v="0"/>
    <m/>
    <m/>
    <m/>
    <s v="25/10/2025"/>
    <n v="10"/>
    <n v="25"/>
    <n v="2018"/>
    <s v="SANDERO [2] AUTHENTIQUE / L MT 1600CC 8V AA"/>
    <s v="A812UD86761"/>
    <s v="9FB5SREB4JM166261"/>
    <n v="8001188"/>
    <s v="RENAULT"/>
    <s v="RENAULT SANDERO "/>
    <n v="3.1977984084880638E-2"/>
    <n v="37700000"/>
    <s v="SURAMERICANA"/>
    <s v="AUTOMOVIL"/>
    <s v="PARTICULAR"/>
    <s v="risilvac@hotmail.com"/>
    <n v="161911848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773785"/>
    <n v="16773785"/>
    <s v="M"/>
    <s v="GUSTAVO"/>
    <s v="ADOLFO"/>
    <s v="CARDENAS"/>
    <s v="VALENCIA"/>
    <d v="1969-12-12T00:00:00"/>
    <s v="NLR535"/>
    <n v="76001"/>
    <s v="CALI"/>
    <n v="76"/>
    <s v="VALLE DEL CAUCA"/>
    <m/>
    <n v="3155759707"/>
    <n v="0"/>
    <m/>
    <m/>
    <m/>
    <s v="08/10/2025"/>
    <n v="10"/>
    <n v="8"/>
    <n v="2024"/>
    <s v="FORTUNER [2] [FL] 2.4L SR TP 2400CC TD 7AB 4X2"/>
    <s v="2GD1586195"/>
    <s v="8AJCB3GS2R2438146"/>
    <n v="9006173"/>
    <s v="TOYOTA"/>
    <s v="TOYOTA FORTUNER "/>
    <n v="1.6366440939008339E-2"/>
    <n v="227900000"/>
    <s v="ALLIANZ"/>
    <s v="CAMIONETA PASAJEROS"/>
    <s v="PARTICULAR"/>
    <s v="gerencia@ihc-cia.com"/>
    <n v="29932183"/>
    <n v="3729911.89"/>
    <n v="3114379.74"/>
    <m/>
    <m/>
    <m/>
    <s v=""/>
    <s v=""/>
    <s v=""/>
    <m/>
    <m/>
    <m/>
    <n v="30048681"/>
    <n v="3710947.63"/>
    <n v="3098443.39"/>
    <m/>
    <m/>
    <m/>
    <m/>
    <m/>
    <m/>
    <m/>
    <m/>
    <m/>
    <x v="3"/>
    <s v="COS"/>
  </r>
  <r>
    <n v="14211868"/>
    <n v="14211868"/>
    <s v="M"/>
    <s v="LUIS"/>
    <s v="FERNANDO"/>
    <s v="RICO"/>
    <s v="VIZCAYA"/>
    <d v="1952-01-21T00:00:00"/>
    <s v="KRS844"/>
    <n v="0"/>
    <s v="IBAGUE"/>
    <n v="73"/>
    <s v="TOLIMA"/>
    <m/>
    <n v="3153607552"/>
    <n v="0"/>
    <m/>
    <m/>
    <m/>
    <s v="02/10/2025"/>
    <n v="10"/>
    <n v="2"/>
    <n v="2025"/>
    <s v="K3 GT LINE AT 1600CC 4P 6A"/>
    <s v="G4FGRE042562"/>
    <s v="3KPFE41ABSE055351"/>
    <n v="4601330"/>
    <s v="KIA"/>
    <s v="KIA K3 "/>
    <n v="4.9600362087326946E-2"/>
    <n v="93900000"/>
    <s v="SURAMERICANA"/>
    <s v="AUTOMOVIL"/>
    <s v="PARTICULAR"/>
    <s v="ricoviz52@hotmail.com"/>
    <n v="161858009"/>
    <n v="4657474"/>
    <n v="3893843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50327"/>
    <n v="1015450327"/>
    <s v="F"/>
    <s v="NATHALIA"/>
    <n v="0"/>
    <s v="TAFUR"/>
    <s v="GOMEZ"/>
    <d v="1994-11-18T00:00:00"/>
    <s v="JWS665"/>
    <n v="0"/>
    <s v="BOGOTA"/>
    <n v="25"/>
    <s v="BOGOTA"/>
    <m/>
    <n v="3214014388"/>
    <n v="0"/>
    <m/>
    <m/>
    <m/>
    <s v="25/10/2025"/>
    <n v="10"/>
    <n v="25"/>
    <n v="2022"/>
    <s v="SWIFT [4] HYBRID MT 1200CC 5P 6A"/>
    <s v="K12C5716859"/>
    <s v="JS2ZC53S6N6401216"/>
    <n v="8801057"/>
    <s v="SUZUKI"/>
    <s v="SUZUKI SWIFT "/>
    <n v="2.4260315614617941E-2"/>
    <n v="60200000"/>
    <s v="HDI-LIBERTY"/>
    <s v="AUTOMOVIL"/>
    <s v="PARTICULAR"/>
    <s v="NatHalia.tafur@GMAIL.COM"/>
    <n v="161785446"/>
    <n v="1460471"/>
    <n v="1207286.7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833343"/>
    <n v="13833343"/>
    <s v="M"/>
    <s v="JOSE"/>
    <s v="MARIA"/>
    <s v="VARGAS"/>
    <s v="MANTILLA"/>
    <d v="1954-12-12T00:00:00"/>
    <s v="UDV436"/>
    <n v="68276"/>
    <s v="FLORIDABLANCA"/>
    <n v="68"/>
    <s v="SANTANDER"/>
    <m/>
    <n v="3186183538"/>
    <n v="3164696661"/>
    <m/>
    <m/>
    <m/>
    <s v="26/10/2025"/>
    <n v="10"/>
    <n v="26"/>
    <n v="2015"/>
    <s v="CRV [4] [FL] CITY PLUS AT 2400CC 2AB T"/>
    <s v="K24V21003317"/>
    <s v="3HGRM3830FG601959"/>
    <n v="3406029"/>
    <s v="HONDA"/>
    <s v="HONDA CRV "/>
    <n v="2.2622444134078212E-2"/>
    <n v="71600000"/>
    <s v="HDI-LIBERTY"/>
    <s v="CAMIONETAPASAJ"/>
    <s v="PARTICULAR"/>
    <n v="0"/>
    <n v="161817042"/>
    <n v="1619767"/>
    <n v="1341149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220645"/>
    <n v="43220645"/>
    <s v="F"/>
    <s v="LIZ"/>
    <s v="MAGALY"/>
    <s v="RESTREPO"/>
    <s v="PINEDA"/>
    <d v="1978-07-24T00:00:00"/>
    <s v="LGP080"/>
    <n v="5212"/>
    <s v="COPACABANA"/>
    <n v="5"/>
    <s v="ANTIOQUIA"/>
    <m/>
    <n v="3116094645"/>
    <n v="0"/>
    <m/>
    <m/>
    <m/>
    <s v="07/10/2025"/>
    <n v="10"/>
    <n v="7"/>
    <n v="2023"/>
    <s v="CX30 GRAND TOURING/ TP 2000CC 7AB R"/>
    <s v="PE40742835"/>
    <s v="3MVDM2W7APL201769"/>
    <n v="5606111"/>
    <s v="MAZDA"/>
    <s v="MAZDA CX30 "/>
    <n v="1.8423408333333332E-2"/>
    <n v="120000000"/>
    <s v="SURAMERICANA"/>
    <s v="CAMIONETAPASAJ"/>
    <s v="PARTICULAR"/>
    <n v="0"/>
    <n v="161811538"/>
    <n v="2210809"/>
    <n v="1837822.76"/>
    <m/>
    <m/>
    <m/>
    <s v=""/>
    <s v=""/>
    <s v=""/>
    <m/>
    <m/>
    <m/>
    <s v=""/>
    <s v=""/>
    <s v=""/>
    <m/>
    <m/>
    <m/>
    <m/>
    <m/>
    <m/>
    <m/>
    <m/>
    <m/>
    <x v="3"/>
    <s v="COS"/>
  </r>
  <r>
    <n v="16652986"/>
    <n v="16652986"/>
    <s v="M"/>
    <s v="JUAN"/>
    <s v="MANUEL"/>
    <s v="VARONA"/>
    <s v="BOLAÃ‘OS"/>
    <d v="1960-05-20T00:00:00"/>
    <s v="JSZ858"/>
    <n v="76001"/>
    <s v="CALI"/>
    <n v="76"/>
    <s v="VALLE DEL CAUCA"/>
    <m/>
    <n v="3146225382"/>
    <n v="3238135590"/>
    <m/>
    <m/>
    <m/>
    <s v="14/10/2025"/>
    <n v="10"/>
    <n v="14"/>
    <n v="2021"/>
    <s v="SWIFT [4] DZIRE MT 1200CC 4P 2A"/>
    <s v="K12MN4652219"/>
    <s v="MA3ZF63S2MA645235"/>
    <n v="8801052"/>
    <s v="SUZUKI"/>
    <s v="SUZUKI SWIFT "/>
    <n v="3.92785446985447E-2"/>
    <n v="48100000"/>
    <s v="SURAMERICANA"/>
    <s v="AUTOMOVIL"/>
    <s v="PARTICULAR"/>
    <s v="juanchovabo@gmail.com"/>
    <n v="161902512"/>
    <n v="1889298"/>
    <n v="1567645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57256"/>
    <n v="79157256"/>
    <s v="M"/>
    <s v="GERMAN"/>
    <n v="0"/>
    <s v="SUAREZ"/>
    <s v="MORA"/>
    <d v="1962-10-02T00:00:00"/>
    <s v="NIO760"/>
    <n v="0"/>
    <s v="BOGOTA"/>
    <n v="25"/>
    <s v="BOGOTA"/>
    <m/>
    <n v="3172318834"/>
    <n v="3016619102"/>
    <m/>
    <m/>
    <m/>
    <s v="20/10/2025"/>
    <n v="10"/>
    <n v="20"/>
    <n v="2024"/>
    <s v="CX30 GRAND TOURING HYBRID TP 2000CC 7AB R18 TC"/>
    <s v="PE40786714"/>
    <s v="3MVDM2W7ARL212246"/>
    <n v="5606111"/>
    <s v="MAZDA"/>
    <s v="MAZDA CX30 "/>
    <n v="1.2409188673139159E-2"/>
    <n v="123600000"/>
    <s v="MAPFRE"/>
    <s v="CAMIONETA PASAJEROS"/>
    <s v="PARTICULAR"/>
    <s v="german.suarezmora@gmail.com"/>
    <n v="29928857"/>
    <n v="1533775.72"/>
    <n v="1268887.1599999999"/>
    <m/>
    <m/>
    <m/>
    <s v=""/>
    <s v=""/>
    <s v=""/>
    <m/>
    <m/>
    <m/>
    <n v="30044141"/>
    <n v="1584828.22"/>
    <n v="1311788.42"/>
    <m/>
    <m/>
    <m/>
    <m/>
    <m/>
    <m/>
    <m/>
    <m/>
    <m/>
    <x v="2"/>
    <s v="COS"/>
  </r>
  <r>
    <n v="79842407"/>
    <n v="79842407"/>
    <s v="M"/>
    <s v="JUAN"/>
    <s v="DAVID"/>
    <s v="GOMEZ"/>
    <s v="TABORDA"/>
    <d v="1976-12-21T00:00:00"/>
    <s v="JDQ421"/>
    <n v="0"/>
    <s v="BOGOTA"/>
    <n v="25"/>
    <s v="BOGOTA"/>
    <m/>
    <n v="3186061599"/>
    <n v="0"/>
    <m/>
    <m/>
    <m/>
    <s v="07/10/2025"/>
    <n v="10"/>
    <n v="7"/>
    <n v="2017"/>
    <s v="LOGAN [2] PRIVILEGE / INTENS MT 1600CC AA 16V 2AB"/>
    <s v="2842Q069692"/>
    <s v="9FB4SRC94HM471650"/>
    <n v="8001171"/>
    <s v="RENAULT"/>
    <s v="RENAULT LOGAN "/>
    <n v="3.1354684020618556E-2"/>
    <n v="38800000"/>
    <s v="MAPFRE"/>
    <s v="AUTOMOVIL"/>
    <s v="PARTICULAR"/>
    <s v="juandg_2000@yahoo.com"/>
    <n v="29956294"/>
    <n v="1216561.74"/>
    <n v="1002320.79"/>
    <m/>
    <m/>
    <m/>
    <n v="29983729"/>
    <n v="1217433.8600000001"/>
    <n v="1003053.66"/>
    <m/>
    <m/>
    <m/>
    <s v=""/>
    <s v=""/>
    <s v=""/>
    <m/>
    <m/>
    <m/>
    <m/>
    <m/>
    <m/>
    <m/>
    <m/>
    <m/>
    <x v="0"/>
    <s v="COS"/>
  </r>
  <r>
    <n v="1016058087"/>
    <n v="1016058087"/>
    <s v="M"/>
    <s v="MANUEL"/>
    <s v="HERNANDO"/>
    <s v="RODRIGUEZ"/>
    <s v="RUIZ"/>
    <d v="1993-07-24T00:00:00"/>
    <s v="JLQ514"/>
    <n v="0"/>
    <s v="BOGOTA"/>
    <n v="25"/>
    <s v="BOGOTA"/>
    <m/>
    <n v="3213165585"/>
    <n v="0"/>
    <m/>
    <m/>
    <m/>
    <s v="19/10/2025"/>
    <n v="10"/>
    <n v="19"/>
    <n v="2020"/>
    <s v="BEAT LTZ MT 1200CC 4P AA"/>
    <s v="Z2191128L4AX0211"/>
    <s v="9GACE5CD9LB021717"/>
    <n v="1601322"/>
    <s v="CHEVROLET"/>
    <s v="CHEVROLET BEAT "/>
    <n v="3.2760047281323874E-2"/>
    <n v="42300000"/>
    <s v="HDI-LIBERTY"/>
    <s v="AUTOMOVIL"/>
    <s v="PARTICULAR"/>
    <s v="MANUEL-RODRIGUEZ93@HOTMAIL.COM"/>
    <n v="161935433"/>
    <n v="1385750"/>
    <n v="1144496.13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81683"/>
    <n v="32181683"/>
    <s v="F"/>
    <s v="VERONICA"/>
    <n v="0"/>
    <s v="VENEGAS"/>
    <s v="CORREA"/>
    <d v="1982-11-14T00:00:00"/>
    <s v="NTX700"/>
    <n v="5001"/>
    <s v="MEDELLIN"/>
    <n v="5"/>
    <s v="ANTIOQUIA"/>
    <m/>
    <n v="3104507832"/>
    <n v="0"/>
    <m/>
    <m/>
    <m/>
    <s v="29/10/2025"/>
    <n v="10"/>
    <n v="29"/>
    <n v="2025"/>
    <s v="ARKANA TECHNO AT 1300CC T 4X2"/>
    <s v="H5HE490N357814"/>
    <s v="VF1RJL009SC505301"/>
    <n v="8006095"/>
    <s v="RENAULT"/>
    <s v="RENAULT ARKANA "/>
    <n v="3.0396265060240964E-2"/>
    <n v="116200000"/>
    <s v="MAPFRE"/>
    <s v="CAMIONETAPASAJ"/>
    <s v="PARTICULAR"/>
    <s v="verovenegas@gmail.com"/>
    <n v="161813718"/>
    <n v="3532046"/>
    <n v="2948105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62227"/>
    <n v="43562227"/>
    <s v="F"/>
    <s v="MONICA"/>
    <s v="MARIA"/>
    <s v="FRANCO"/>
    <s v="YEPES"/>
    <d v="1968-01-02T00:00:00"/>
    <s v="EIN438"/>
    <n v="5266"/>
    <s v="ENVIGADO"/>
    <n v="5"/>
    <s v="ANTIOQUIA"/>
    <m/>
    <n v="3006152773"/>
    <n v="0"/>
    <m/>
    <m/>
    <m/>
    <s v="03/10/2025"/>
    <n v="10"/>
    <n v="3"/>
    <n v="2017"/>
    <s v="6 [3] Grand Touring LX TP 2500CC 6AB CT TC"/>
    <s v="PY20913621"/>
    <s v="JM7GL4S39H1115132"/>
    <n v="5601147"/>
    <s v="MAZDA"/>
    <s v="MAZDA 6 "/>
    <n v="2.9180684921763868E-2"/>
    <n v="70300000"/>
    <s v="ALLIANZ"/>
    <s v="AUTOMOVIL"/>
    <s v="PARTICULAR"/>
    <s v="monicafy3@gmail.com"/>
    <n v="29930845"/>
    <n v="2051402.15"/>
    <n v="1703867.35"/>
    <m/>
    <m/>
    <m/>
    <s v=""/>
    <s v=""/>
    <s v=""/>
    <m/>
    <m/>
    <m/>
    <n v="30047795"/>
    <n v="2041662.28"/>
    <n v="1695682.59"/>
    <m/>
    <m/>
    <m/>
    <m/>
    <m/>
    <m/>
    <m/>
    <m/>
    <m/>
    <x v="0"/>
    <s v="COS"/>
  </r>
  <r>
    <n v="29477029"/>
    <n v="29477029"/>
    <s v="F"/>
    <s v="CONSUELO"/>
    <n v="0"/>
    <s v="ZUÃ‘IGA"/>
    <s v="ROJAS"/>
    <d v="1952-08-14T00:00:00"/>
    <s v="DTR283"/>
    <n v="76248"/>
    <s v="EL CERRITO"/>
    <n v="76"/>
    <s v="VALLE DEL CAUCA"/>
    <m/>
    <n v="3178235824"/>
    <n v="3127729018"/>
    <m/>
    <m/>
    <m/>
    <s v="25/10/2025"/>
    <n v="10"/>
    <n v="25"/>
    <n v="2017"/>
    <s v="ECOSPORT [2] SE MT 2000CC 4X2"/>
    <s v="AOJAH8644873"/>
    <s v="9BFZB55F2H8644873"/>
    <n v="3006132"/>
    <s v="FORD"/>
    <s v="FORD ECOSPORT "/>
    <n v="4.7942661122661122E-2"/>
    <n v="48100000"/>
    <s v="ALLIANZ"/>
    <s v="CAMIONETAPASAJ"/>
    <s v="PARTICULAR"/>
    <s v="consuelito459@gmail.com"/>
    <n v="161813412"/>
    <n v="2306042"/>
    <n v="1917850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19752"/>
    <n v="45519752"/>
    <s v="F"/>
    <s v="MILADYS"/>
    <n v="0"/>
    <s v="QUINTANA"/>
    <s v="TORRES"/>
    <d v="1974-09-05T00:00:00"/>
    <s v="EGU395"/>
    <n v="0"/>
    <s v="CARTAGENA"/>
    <n v="13"/>
    <s v="BOLIVAR"/>
    <m/>
    <n v="3007193036"/>
    <n v="0"/>
    <m/>
    <m/>
    <m/>
    <s v="02/10/2025"/>
    <n v="10"/>
    <n v="2"/>
    <n v="2020"/>
    <s v="KICKS EXCLUSIVE TP 1600CC 6AB R17 TC"/>
    <s v="HR16743119T"/>
    <s v="3N8CP5HE5ZL603276"/>
    <n v="6406133"/>
    <s v="NISSAN"/>
    <s v="NISSAN KICKS "/>
    <n v="2.158977427440633E-2"/>
    <n v="75800000"/>
    <s v="SURAMERICANA"/>
    <s v="CAMIONETA PASAJEROS"/>
    <s v="PARTICULAR"/>
    <s v="miladysquintana@gmail.com"/>
    <n v="29976663"/>
    <n v="1636504.89"/>
    <n v="1355214.19"/>
    <m/>
    <m/>
    <m/>
    <s v=""/>
    <s v=""/>
    <s v=""/>
    <m/>
    <m/>
    <m/>
    <n v="30158858"/>
    <n v="2125993.64"/>
    <n v="1766549.28"/>
    <m/>
    <m/>
    <m/>
    <m/>
    <m/>
    <m/>
    <m/>
    <m/>
    <m/>
    <x v="1"/>
    <s v="COS"/>
  </r>
  <r>
    <n v="52045764"/>
    <n v="52045764"/>
    <s v="F"/>
    <s v="SANDRA"/>
    <n v="0"/>
    <s v="LOZADA"/>
    <s v="MORENO"/>
    <d v="1971-08-06T00:00:00"/>
    <s v="LMV795"/>
    <n v="0"/>
    <s v="BOGOTA"/>
    <n v="25"/>
    <s v="BOGOTA"/>
    <m/>
    <n v="3175736044"/>
    <n v="3214521268"/>
    <m/>
    <m/>
    <m/>
    <s v="28/10/2025"/>
    <n v="10"/>
    <n v="28"/>
    <n v="2023"/>
    <s v="COROLLA CROSS SE-G HYBRID TP 1800CC 7AB 4"/>
    <s v="2ZR2R87843"/>
    <s v="9BRKZAAG7P0640385"/>
    <n v="9006179"/>
    <s v="TOYOTA"/>
    <s v="TOYOTA COROLLA "/>
    <n v="1.8761988636363636E-2"/>
    <n v="123200000"/>
    <s v="BOLIVAR"/>
    <s v="CAMIONETAPASAJ"/>
    <s v="PARTICULAR"/>
    <s v="sandralozada7@gmail.com"/>
    <n v="161919117"/>
    <n v="2311477"/>
    <n v="1922417.87"/>
    <m/>
    <m/>
    <m/>
    <s v=""/>
    <s v=""/>
    <s v=""/>
    <m/>
    <m/>
    <m/>
    <s v=""/>
    <s v=""/>
    <s v=""/>
    <m/>
    <m/>
    <m/>
    <m/>
    <m/>
    <m/>
    <m/>
    <m/>
    <m/>
    <x v="3"/>
    <s v="COS"/>
  </r>
  <r>
    <n v="41618172"/>
    <n v="41618172"/>
    <s v="F"/>
    <s v="GLORIA"/>
    <s v="INES"/>
    <s v="HERNANDEZ"/>
    <n v="0"/>
    <d v="1954-02-09T00:00:00"/>
    <s v="IXT252"/>
    <n v="0"/>
    <s v="BOGOTA"/>
    <n v="25"/>
    <s v="BOGOTA"/>
    <m/>
    <n v="3138886772"/>
    <n v="0"/>
    <m/>
    <m/>
    <m/>
    <s v="30/10/2025"/>
    <n v="10"/>
    <n v="30"/>
    <n v="2017"/>
    <s v="GLA 200 [X156] [FL] URB TP 1600CC T"/>
    <n v="27091030962224"/>
    <s v="WDC1569431J254881"/>
    <n v="5806063"/>
    <s v="MERCEDES BENZ"/>
    <s v="MERCEDES BENZ GLA "/>
    <n v="1.9808638036809816E-2"/>
    <n v="81500000"/>
    <s v="BOLIVAR"/>
    <s v="CAMIONETAPASAJ"/>
    <s v="PARTICULAR"/>
    <n v="0"/>
    <n v="161912609"/>
    <n v="1614404"/>
    <n v="1336642.3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3594199"/>
    <n v="1013594199"/>
    <s v="M"/>
    <s v="DAVID"/>
    <s v="ALFONSO"/>
    <s v="RAMIREZ FORERO"/>
    <s v="FORERO"/>
    <d v="1988-01-31T00:00:00"/>
    <s v="NKZ906"/>
    <n v="0"/>
    <s v="BOGOTA"/>
    <n v="25"/>
    <s v="BOGOTA"/>
    <m/>
    <n v="3166916258"/>
    <n v="0"/>
    <m/>
    <m/>
    <m/>
    <s v="03/10/2026"/>
    <n v="10"/>
    <n v="3"/>
    <n v="2025"/>
    <s v="POLO [6] TRACK MT 1600CC 4AB 4"/>
    <s v="CWS609591"/>
    <s v="9BWAL5BZ6ST608715"/>
    <n v="9201282"/>
    <s v="VOLKSWAGEN"/>
    <s v="VOLKSWAGEN POLO "/>
    <n v="1.9370722311396468E-2"/>
    <n v="62300000"/>
    <s v="BOLIVAR"/>
    <s v="AUTOMOVIL"/>
    <s v="PARTICULAR"/>
    <n v="0"/>
    <n v="161819646"/>
    <n v="1206796"/>
    <n v="994114.38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622453"/>
    <n v="98622453"/>
    <s v="M"/>
    <s v="LUIS"/>
    <s v="ALFREDO"/>
    <s v="MUÃ‘OZ"/>
    <s v="MUÃ‘OZ"/>
    <d v="1974-04-20T00:00:00"/>
    <s v="MYK767"/>
    <n v="5360"/>
    <s v="ITAGÃœI"/>
    <n v="5"/>
    <s v="ANTIOQUIA"/>
    <m/>
    <n v="3122940765"/>
    <n v="0"/>
    <m/>
    <m/>
    <m/>
    <s v="31/10/2025"/>
    <n v="10"/>
    <n v="31"/>
    <n v="2024"/>
    <s v="OROCH [FL] INTENS OUTSIDER MT 1300CC T 4X4"/>
    <s v="H5HA460D048928"/>
    <s v="93Y9SR333RJ602404"/>
    <n v="8021011"/>
    <s v="RENAULT"/>
    <s v="RENAULT OROCH "/>
    <n v="4.4579053926206244E-2"/>
    <n v="105700000"/>
    <s v="HDI SEGUROS"/>
    <s v="PICKUPDOBLECAB"/>
    <s v="PARTICULAR"/>
    <n v="0"/>
    <n v="161874908"/>
    <n v="4712006"/>
    <n v="3939669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75790"/>
    <n v="8675790"/>
    <s v="M"/>
    <s v="ESTEBAN"/>
    <s v="ANTONIO"/>
    <s v="DE LA HOZ"/>
    <s v="COMAS"/>
    <d v="1957-07-03T00:00:00"/>
    <s v="KQU625"/>
    <n v="0"/>
    <s v="BARRANQUILLA"/>
    <n v="8"/>
    <s v="ATLANTICO"/>
    <m/>
    <n v="3176711285"/>
    <n v="0"/>
    <m/>
    <m/>
    <m/>
    <s v="11/10/2025"/>
    <n v="10"/>
    <n v="11"/>
    <n v="2022"/>
    <s v="VERSA [2] EXCLUSIVE AT 1600CC TC RI"/>
    <s v="HR16429669V"/>
    <s v="3N1CN8AEXZL111231"/>
    <n v="6401244"/>
    <s v="NISSAN"/>
    <s v="NISSAN VERSA "/>
    <n v="2.3117559607293128E-2"/>
    <n v="71300000"/>
    <s v="MAPFRE"/>
    <s v="AUTOMOVIL"/>
    <s v="PARTICULAR"/>
    <s v="edelahoz_4@hotmail.com"/>
    <n v="161812904"/>
    <n v="1648282"/>
    <n v="1365111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8451960"/>
    <n v="1018451960"/>
    <s v="F"/>
    <s v="MELISA"/>
    <n v="0"/>
    <s v="NOVA"/>
    <s v="NIÃ‘O"/>
    <d v="1992-04-13T00:00:00"/>
    <s v="ELP533"/>
    <n v="0"/>
    <s v="BOGOTA"/>
    <n v="25"/>
    <s v="BOGOTA"/>
    <m/>
    <n v="3143207513"/>
    <n v="3118746828"/>
    <m/>
    <m/>
    <m/>
    <s v="04/10/2025"/>
    <n v="10"/>
    <n v="4"/>
    <n v="2018"/>
    <s v="VOYAGE COMFORTLINE MT 1600CC R15"/>
    <s v="CFZT20826"/>
    <s v="9BWDB45U8JT088509"/>
    <n v="9201226"/>
    <s v="VOLKSWAGEN"/>
    <s v="VOLKSWAGEN VOYAGE "/>
    <n v="3.082762253164557E-2"/>
    <n v="39500000"/>
    <s v="HDI-LIBERTY"/>
    <s v="AUTOMOVIL"/>
    <s v="PARTICULAR"/>
    <s v="melinova0413@hotmail.com"/>
    <n v="29948425"/>
    <n v="1217691.0900000001"/>
    <n v="1003269.82"/>
    <m/>
    <m/>
    <m/>
    <n v="30006961"/>
    <n v="3162192.84"/>
    <n v="2637304.91"/>
    <m/>
    <m/>
    <m/>
    <s v=""/>
    <s v=""/>
    <s v=""/>
    <m/>
    <m/>
    <m/>
    <m/>
    <m/>
    <m/>
    <m/>
    <m/>
    <m/>
    <x v="0"/>
    <s v="COS"/>
  </r>
  <r>
    <n v="30768897"/>
    <n v="30768897"/>
    <s v="F"/>
    <s v="CRISTINA"/>
    <s v="DEL CARMEN"/>
    <s v="TOSCANO"/>
    <s v="CABARCAS"/>
    <d v="1955-11-22T00:00:00"/>
    <s v="UUM388"/>
    <n v="0"/>
    <s v="TOLU"/>
    <n v="70"/>
    <s v="SUCRE"/>
    <m/>
    <n v="3008057727"/>
    <n v="0"/>
    <m/>
    <m/>
    <m/>
    <s v="16/10/2025"/>
    <n v="10"/>
    <n v="16"/>
    <n v="2016"/>
    <s v="CARENS [3] SUV EX TP 2000CC 2AB A"/>
    <s v="G4NAFH326872"/>
    <s v="KNAHU812BG7115292"/>
    <n v="4606083"/>
    <s v="KIA"/>
    <s v="KIA CARENS "/>
    <n v="4.3582039355992842E-2"/>
    <n v="55900000"/>
    <s v="SURAMERICANA"/>
    <s v="CAMIONETAPASAJ"/>
    <s v="PARTICULAR"/>
    <s v="cristi.tos2@hotmail.com"/>
    <n v="161910383"/>
    <n v="2436236"/>
    <n v="2027256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4156267"/>
    <n v="1144156267"/>
    <s v="F"/>
    <s v="DIANA"/>
    <s v="MARCELA"/>
    <s v="MIRANDA"/>
    <s v="HURTADO"/>
    <d v="1992-02-13T00:00:00"/>
    <s v="LLK868"/>
    <n v="76001"/>
    <s v="CALI"/>
    <n v="76"/>
    <s v="VALLE DEL CAUCA"/>
    <m/>
    <n v="3215866306"/>
    <n v="0"/>
    <m/>
    <m/>
    <m/>
    <s v="10/10/2025"/>
    <n v="10"/>
    <n v="10"/>
    <n v="2022"/>
    <s v="VOYAGE COMFORTLINE MT 1600CC 2AB ABS R1"/>
    <s v="CWS147959"/>
    <s v="9BWDL45U8NT121611"/>
    <n v="9201266"/>
    <s v="VOLKSWAGEN"/>
    <s v="VOLKSWAGEN VOYAGE "/>
    <n v="4.1376585587188611E-2"/>
    <n v="56200000"/>
    <s v="PREVISORA"/>
    <s v="AUTOMOVIL"/>
    <s v="PARTICULAR"/>
    <s v="DIANA21392@HOTMAIL.COM"/>
    <n v="29959719"/>
    <n v="2325364.11"/>
    <n v="1934087.49"/>
    <m/>
    <m/>
    <m/>
    <n v="29987205"/>
    <n v="4510240.3099999996"/>
    <n v="3770117.91"/>
    <m/>
    <m/>
    <m/>
    <s v=""/>
    <s v=""/>
    <s v=""/>
    <m/>
    <m/>
    <m/>
    <m/>
    <m/>
    <m/>
    <m/>
    <m/>
    <m/>
    <x v="0"/>
    <s v="COS"/>
  </r>
  <r>
    <n v="80111034"/>
    <n v="80111034"/>
    <s v="M"/>
    <s v="LUIS"/>
    <s v="EDUARDO"/>
    <s v="CALVO"/>
    <n v="0"/>
    <d v="1983-05-09T00:00:00"/>
    <s v="JXK495"/>
    <n v="0"/>
    <s v="BOGOTA"/>
    <n v="25"/>
    <s v="BOGOTA"/>
    <m/>
    <n v="3118989745"/>
    <n v="0"/>
    <m/>
    <m/>
    <m/>
    <s v="09/10/2025"/>
    <n v="10"/>
    <n v="9"/>
    <n v="2022"/>
    <s v="VITARA GLX + ALL GRIP AT 1600CC 6AB A"/>
    <s v="M16A2364602"/>
    <s v="TSMYE21S2NM960728"/>
    <n v="8808043"/>
    <s v="SUZUKI"/>
    <s v="SUZUKI VITARA "/>
    <n v="2.2717456242707119E-2"/>
    <n v="85700000"/>
    <s v="HDI-LIBERTY"/>
    <s v="CAMPERO"/>
    <s v="PARTICULAR"/>
    <s v="lec8305@gmail.com"/>
    <n v="161815094"/>
    <n v="1946886"/>
    <n v="1616038.6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554145"/>
    <n v="32554145"/>
    <s v="F"/>
    <s v="MARIA"/>
    <s v="DORALBA"/>
    <s v="CELADA"/>
    <s v="HINCAPIE"/>
    <d v="1965-05-10T00:00:00"/>
    <s v="KPV115"/>
    <n v="5001"/>
    <s v="MEDELLIN"/>
    <n v="5"/>
    <s v="ANTIOQUIA"/>
    <m/>
    <n v="3003187609"/>
    <n v="3003107609"/>
    <m/>
    <m/>
    <m/>
    <s v="28/10/2025"/>
    <n v="10"/>
    <n v="28"/>
    <n v="2022"/>
    <s v="CX5 [2] GRAND TOURING TP 2500CC 6AB R19 TC"/>
    <s v="PY21760149"/>
    <s v="JM7KF2WLAN0687439"/>
    <n v="5606090"/>
    <s v="MAZDA"/>
    <s v="MAZDA CX5 "/>
    <n v="2.0445481436642453E-2"/>
    <n v="123900000"/>
    <s v="SURAMERICANA"/>
    <s v="CAMIONETA PASAJEROS"/>
    <s v="PARTICULAR"/>
    <s v="dora1065@gmail.com"/>
    <n v="29953209"/>
    <n v="2533195.15"/>
    <n v="2108735.42"/>
    <m/>
    <m/>
    <m/>
    <s v=""/>
    <s v=""/>
    <s v=""/>
    <m/>
    <m/>
    <m/>
    <n v="30032732"/>
    <n v="20216918.710000001"/>
    <n v="16969007.32"/>
    <m/>
    <m/>
    <m/>
    <m/>
    <m/>
    <m/>
    <m/>
    <m/>
    <m/>
    <x v="0"/>
    <s v="COS"/>
  </r>
  <r>
    <n v="55169805"/>
    <n v="55169805"/>
    <s v="F"/>
    <s v="GLALISELY"/>
    <n v="0"/>
    <s v="HERRERA"/>
    <s v="NARVAEZ"/>
    <d v="1974-01-31T00:00:00"/>
    <s v="KQL226"/>
    <n v="76001"/>
    <s v="CALI"/>
    <n v="76"/>
    <s v="VALLE DEL CAUCA"/>
    <m/>
    <n v="3128087284"/>
    <n v="3108582891"/>
    <m/>
    <m/>
    <m/>
    <s v="11/10/2025"/>
    <n v="10"/>
    <n v="11"/>
    <n v="2022"/>
    <s v="SANDERO [2] [FL] LIFE MT 1600CC 8V AA 4AB"/>
    <s v="A812UG76401"/>
    <s v="9FB5SREB4NM000604"/>
    <n v="8001205"/>
    <s v="RENAULT"/>
    <s v="RENAULT SANDERO "/>
    <n v="3.3611584615384618E-2"/>
    <n v="48100000"/>
    <s v="HDI-LIBERTY"/>
    <s v="AUTOMOVIL"/>
    <s v="PARTICULAR"/>
    <s v="glalisely@gmail.com"/>
    <n v="29976582"/>
    <n v="1616717.22"/>
    <n v="1338585.8999999999"/>
    <m/>
    <m/>
    <m/>
    <n v="30016363"/>
    <n v="2183529.46"/>
    <n v="1814898.71"/>
    <m/>
    <m/>
    <m/>
    <s v=""/>
    <s v=""/>
    <s v=""/>
    <m/>
    <m/>
    <m/>
    <m/>
    <m/>
    <m/>
    <m/>
    <m/>
    <m/>
    <x v="0"/>
    <s v="COS"/>
  </r>
  <r>
    <n v="31192254"/>
    <n v="31192254"/>
    <s v="F"/>
    <s v="BERTHA"/>
    <s v="LUCIA"/>
    <s v="OSPINA"/>
    <s v="SANCHEZ"/>
    <d v="1956-04-09T00:00:00"/>
    <s v="LSQ617"/>
    <n v="76001"/>
    <s v="CALI"/>
    <n v="76"/>
    <s v="VALLE DEL CAUCA"/>
    <m/>
    <n v="3006172747"/>
    <n v="0"/>
    <m/>
    <m/>
    <m/>
    <s v="04/10/2025"/>
    <n v="10"/>
    <n v="4"/>
    <n v="2023"/>
    <s v="DUSTER [2] INTENS TP 1300CC T 4X2"/>
    <s v="A452D014313"/>
    <s v="9FBHJD203PM451546"/>
    <n v="8006066"/>
    <s v="RENAULT"/>
    <s v="RENAULT DUSTER "/>
    <n v="2.7980351699882767E-2"/>
    <n v="85300000"/>
    <s v="ALLIANZ"/>
    <s v="CAMIONETAPASAJ"/>
    <s v="PARTICULAR"/>
    <n v="0"/>
    <n v="161911862"/>
    <n v="2386724"/>
    <n v="1985650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426687"/>
    <n v="28426687"/>
    <s v="F"/>
    <s v="ELDA"/>
    <n v="0"/>
    <s v="WANDURRAGA"/>
    <s v="RODRIGUEZ"/>
    <d v="1942-10-01T00:00:00"/>
    <s v="DFP243"/>
    <n v="68001"/>
    <s v="BUCARAMANGA"/>
    <n v="68"/>
    <s v="SANTANDER"/>
    <m/>
    <n v="3142660050"/>
    <n v="0"/>
    <m/>
    <m/>
    <m/>
    <s v="11/10/2026"/>
    <n v="10"/>
    <n v="11"/>
    <n v="2014"/>
    <s v="LOGAN F.II ENTRY [FAMILIER MT 1400CC AA"/>
    <s v="A710UK66856"/>
    <s v="9FBLSRACDEM855821"/>
    <n v="8001135"/>
    <s v="RENAULT"/>
    <s v="RENAULT LOGAN "/>
    <n v="4.7968030303030304E-2"/>
    <n v="26400000"/>
    <s v="BOLIVAR"/>
    <s v="AUTOMOVIL"/>
    <s v="PARTICULAR"/>
    <n v="0"/>
    <n v="161849064"/>
    <n v="1266356"/>
    <n v="1044164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62410"/>
    <n v="39762410"/>
    <s v="F"/>
    <s v="MARIA"/>
    <s v="JACQUELINE"/>
    <s v="OCHOA"/>
    <s v="MONROY"/>
    <d v="1973-04-27T00:00:00"/>
    <s v="JMR242"/>
    <n v="0"/>
    <s v="BOGOTA"/>
    <n v="25"/>
    <s v="BOGOTA"/>
    <m/>
    <n v="3125255856"/>
    <n v="0"/>
    <m/>
    <m/>
    <m/>
    <s v="09/10/2025"/>
    <n v="10"/>
    <n v="9"/>
    <n v="2021"/>
    <s v="SPORTAGE [4] [F GT LINE AT 2000CC  ABS"/>
    <s v="G4NAKH044727"/>
    <s v="U5YPK81ADML860904"/>
    <n v="4606131"/>
    <s v="KIA"/>
    <s v="KIA SPORTAGE "/>
    <n v="4.2812454148471617E-2"/>
    <n v="114500000"/>
    <s v="MAPFRE"/>
    <s v="CAMIONETAPASAJ"/>
    <s v="PARTICULAR"/>
    <s v="soledadjom@hotmail.com"/>
    <n v="161816722"/>
    <n v="4902026"/>
    <n v="4099349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8158930"/>
    <n v="88158930"/>
    <s v="M"/>
    <s v="NESTOR"/>
    <s v="RICARDO"/>
    <s v="DUARTE"/>
    <s v="SUAREZ"/>
    <d v="1973-09-28T00:00:00"/>
    <s v="JCR669"/>
    <n v="5001"/>
    <s v="MEDELLIN"/>
    <n v="5"/>
    <s v="ANTIOQUIA"/>
    <m/>
    <n v="3112155752"/>
    <n v="0"/>
    <m/>
    <m/>
    <m/>
    <s v="27/10/2025"/>
    <n v="10"/>
    <n v="27"/>
    <n v="2016"/>
    <s v="EDGE [2] TITANIUM TP 3500CC"/>
    <s v="GBC25754"/>
    <s v="2FMPK4K82GBC25754"/>
    <n v="3008056"/>
    <s v="FORD"/>
    <s v="FORD EDGE "/>
    <n v="2.6372234992679353E-2"/>
    <n v="68300000"/>
    <s v="SURAMERICANA"/>
    <s v="CAMPERO"/>
    <s v="PARTICULAR"/>
    <s v="nrduartesuarez@gmail.com"/>
    <n v="29937805"/>
    <n v="1801223.65"/>
    <n v="1493633.32"/>
    <m/>
    <m/>
    <m/>
    <n v="30001797"/>
    <n v="1905675.5"/>
    <n v="1581407.98"/>
    <m/>
    <m/>
    <m/>
    <s v=""/>
    <s v=""/>
    <s v=""/>
    <m/>
    <m/>
    <m/>
    <m/>
    <m/>
    <m/>
    <m/>
    <m/>
    <m/>
    <x v="1"/>
    <s v="COS"/>
  </r>
  <r>
    <n v="39532526"/>
    <n v="39532526"/>
    <s v="F"/>
    <s v="GLORIA"/>
    <s v="JEANNETHE"/>
    <s v="RODRIGUEZ"/>
    <s v="PAEZ"/>
    <d v="1964-01-21T00:00:00"/>
    <s v="UBK579"/>
    <n v="0"/>
    <s v="BOGOTA"/>
    <n v="25"/>
    <s v="BOGOTA"/>
    <m/>
    <n v="3163389518"/>
    <n v="0"/>
    <m/>
    <m/>
    <m/>
    <s v="21/10/2025"/>
    <n v="10"/>
    <n v="21"/>
    <n v="2014"/>
    <s v="JOURNEY SE [FL] TP 2400CC 5PSJ"/>
    <s v="null"/>
    <s v="3C4PDCAB3ET256275"/>
    <n v="2406043"/>
    <s v="DODGE"/>
    <s v="DODGE JOURNEY "/>
    <n v="4.3919570707070706E-2"/>
    <n v="39600000"/>
    <s v="BOLIVAR"/>
    <s v="CAMIONETAPASAJ"/>
    <s v="PARTICULAR"/>
    <s v="glojarp@hotmail.com"/>
    <n v="161909001"/>
    <n v="1739215"/>
    <n v="1441525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21567"/>
    <n v="80421567"/>
    <s v="M"/>
    <s v="CARLOS"/>
    <s v="ARTURO"/>
    <s v="RAMIREZ"/>
    <s v="PAREJA"/>
    <d v="1971-06-02T00:00:00"/>
    <s v="UBV267"/>
    <n v="0"/>
    <s v="BOGOTA"/>
    <n v="25"/>
    <s v="BOGOTA"/>
    <m/>
    <n v="3153679934"/>
    <n v="0"/>
    <m/>
    <m/>
    <m/>
    <s v="06/10/2026"/>
    <n v="10"/>
    <n v="6"/>
    <n v="2015"/>
    <s v="CLIO II CAMPUS MT 1200CC 16V A"/>
    <s v="G728Q193265"/>
    <s v="9FBBB8305FM523428"/>
    <n v="8001160"/>
    <s v="RENAULT"/>
    <s v="RENAULT CLIO "/>
    <n v="4.5367714285714289E-2"/>
    <n v="28000000"/>
    <s v="MAPFRE"/>
    <s v="AUTOMOVIL"/>
    <s v="PARTICULAR"/>
    <s v="cartup1@gmail.com"/>
    <n v="161890355"/>
    <n v="1270296"/>
    <n v="1047475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53785"/>
    <n v="39753785"/>
    <s v="F"/>
    <s v="MARTHA"/>
    <s v="YOLANDA"/>
    <s v="BARRERO"/>
    <s v="SILVA"/>
    <d v="1969-10-06T00:00:00"/>
    <s v="KWU866"/>
    <n v="0"/>
    <s v="BOGOTA"/>
    <n v="25"/>
    <s v="BOGOTA"/>
    <m/>
    <n v="3144237705"/>
    <n v="0"/>
    <m/>
    <m/>
    <m/>
    <s v="09/10/2025"/>
    <n v="10"/>
    <n v="9"/>
    <n v="2022"/>
    <s v="JOY SEDAN MT 1400CC 4P 2AB ABS"/>
    <s v="MPA008234"/>
    <s v="9BGKH69T0NB138174"/>
    <n v="1601345"/>
    <s v="CHEVROLET"/>
    <s v="CHEVROLET JOY "/>
    <n v="3.7101428193832602E-2"/>
    <n v="45400000"/>
    <s v="HDI-LIBERTY"/>
    <s v="AUTOMOVIL"/>
    <s v="PARTICULAR"/>
    <s v="martha.barrero785@casur.gov.co"/>
    <n v="29949665"/>
    <n v="1684404.84"/>
    <n v="1395466.25"/>
    <m/>
    <m/>
    <m/>
    <n v="30007756"/>
    <n v="1778353.9"/>
    <n v="1474415.04"/>
    <m/>
    <m/>
    <m/>
    <s v=""/>
    <s v=""/>
    <s v=""/>
    <m/>
    <m/>
    <m/>
    <m/>
    <m/>
    <m/>
    <m/>
    <m/>
    <m/>
    <x v="0"/>
    <s v="COS"/>
  </r>
  <r>
    <n v="37318579"/>
    <n v="37318579"/>
    <s v="F"/>
    <s v="ANGELINA"/>
    <n v="0"/>
    <s v="GOMEZ"/>
    <s v="ARDILA"/>
    <d v="1965-01-24T00:00:00"/>
    <s v="NXV479"/>
    <n v="76001"/>
    <s v="CALI"/>
    <n v="76"/>
    <s v="VALLE DEL CAUCA"/>
    <m/>
    <n v="3002052261"/>
    <n v="3186087282"/>
    <m/>
    <m/>
    <m/>
    <s v="29/10/2026"/>
    <n v="10"/>
    <n v="29"/>
    <n v="2025"/>
    <s v="IBIZA [5] XM AT 1600CC 4X2 6"/>
    <s v="DWY092557"/>
    <s v="VSSZZZKJ9SR000194"/>
    <n v="8201087"/>
    <s v="SEAT"/>
    <s v="SEAT IBIZA "/>
    <n v="2.5907778886010362E-2"/>
    <n v="77200000"/>
    <s v="MAPFRE"/>
    <s v="AUTOMOVIL"/>
    <s v="PARTICULAR"/>
    <s v="angelinaga2016@hotmail.com"/>
    <n v="29972419"/>
    <n v="2000080.53"/>
    <n v="1660739.94"/>
    <m/>
    <m/>
    <m/>
    <s v=""/>
    <s v=""/>
    <s v=""/>
    <m/>
    <m/>
    <m/>
    <n v="30154582"/>
    <n v="4083427.32"/>
    <n v="3411451.53"/>
    <m/>
    <m/>
    <m/>
    <m/>
    <m/>
    <m/>
    <m/>
    <m/>
    <m/>
    <x v="0"/>
    <s v="COS"/>
  </r>
  <r>
    <n v="42122392"/>
    <n v="42122392"/>
    <s v="F"/>
    <s v="SANDRA"/>
    <s v="MILENA"/>
    <s v="ZAPATA"/>
    <s v="BEDOYA"/>
    <d v="1975-09-30T00:00:00"/>
    <s v="JXY377"/>
    <n v="0"/>
    <s v="BOGOTA"/>
    <n v="25"/>
    <s v="BOGOTA"/>
    <m/>
    <n v="3175104807"/>
    <n v="0"/>
    <m/>
    <m/>
    <m/>
    <s v="14/10/2025"/>
    <n v="10"/>
    <n v="14"/>
    <n v="2022"/>
    <s v="CX30 TOURING TP 2000CC 7AB R"/>
    <s v="PE40725704"/>
    <s v="3MVDM2W7ANL115460"/>
    <n v="5606100"/>
    <s v="MAZDA"/>
    <s v="MAZDA CX30 "/>
    <n v="3.9745028506271381E-2"/>
    <n v="87700000"/>
    <s v="ALLIANZ"/>
    <s v="CAMIONETAPASAJ"/>
    <s v="PARTICULAR"/>
    <n v="0"/>
    <n v="161904628"/>
    <n v="3485639"/>
    <n v="2909108.2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505525"/>
    <n v="1018505525"/>
    <s v="F"/>
    <s v="GIULIANA"/>
    <s v="VALENTINA"/>
    <s v="RODRIGUEZ"/>
    <s v="CHICA"/>
    <d v="1998-09-09T00:00:00"/>
    <s v="GLP411"/>
    <n v="0"/>
    <s v="BOGOTA"/>
    <n v="25"/>
    <s v="BOGOTA"/>
    <m/>
    <n v="3023229070"/>
    <n v="3107852852"/>
    <m/>
    <m/>
    <m/>
    <s v="12/10/2025"/>
    <n v="10"/>
    <n v="12"/>
    <n v="2020"/>
    <s v="C4 [3] CACTUS FEEL TP 1600CC 6AB A"/>
    <s v="10DGAG0015757"/>
    <s v="9350WNFPVLB508941"/>
    <n v="1806038"/>
    <s v="CITROEN"/>
    <s v="CITROEN C4 "/>
    <n v="3.3185398230088495E-2"/>
    <n v="56500000"/>
    <s v="EQUIDAD"/>
    <s v="CAMIONETAPASAJ"/>
    <s v="PARTICULAR"/>
    <s v="VALENTINACHICA43@GMAIL.COM"/>
    <n v="161817716"/>
    <n v="1874975"/>
    <n v="1555609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08963"/>
    <n v="41608963"/>
    <s v="F"/>
    <s v="LUZ"/>
    <s v="MARINA"/>
    <s v="CASTELLANOS"/>
    <s v="FORERO"/>
    <d v="1953-12-17T00:00:00"/>
    <s v="DQN724"/>
    <n v="0"/>
    <s v="BOGOTA"/>
    <n v="25"/>
    <s v="BOGOTA"/>
    <m/>
    <n v="3103115228"/>
    <n v="0"/>
    <m/>
    <m/>
    <m/>
    <s v="30/10/2025"/>
    <n v="10"/>
    <n v="30"/>
    <n v="2017"/>
    <s v="FIESTA [7] HATCHBACK TITAN TP 1600CC 5P"/>
    <s v="HM107011"/>
    <s v="HM107011"/>
    <n v="3001137"/>
    <s v="FORD"/>
    <s v="FORD FIESTA "/>
    <n v="2.8363051643192489E-2"/>
    <n v="42600000"/>
    <s v="MAPFRE"/>
    <s v="AUTOMOVIL"/>
    <s v="PARTICULAR"/>
    <s v="luzmitacastellanos@hotmail.com"/>
    <n v="161911927"/>
    <n v="1208266"/>
    <n v="995349.66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542249"/>
    <n v="94542249"/>
    <s v="M"/>
    <s v="DIEGO"/>
    <s v="ANDRES"/>
    <s v="LONDOÃ‘O"/>
    <s v="RODRIGUEZ"/>
    <d v="1985-08-11T00:00:00"/>
    <s v="EHK516"/>
    <n v="76001"/>
    <s v="CALI"/>
    <n v="76"/>
    <s v="VALLE DEL CAUCA"/>
    <m/>
    <n v="3206913784"/>
    <n v="0"/>
    <m/>
    <m/>
    <m/>
    <s v="09/10/2025"/>
    <n v="10"/>
    <n v="9"/>
    <n v="2018"/>
    <s v="KICKS EXCLUSIVE TP 1600CC 6AB R17 TC"/>
    <s v="HR16413843T"/>
    <s v="3N8CP5HEXZL459627"/>
    <n v="6406133"/>
    <s v="NISSAN"/>
    <s v="NISSAN KICKS "/>
    <n v="3.0309129635258357E-2"/>
    <n v="65800000"/>
    <s v="MAPFRE"/>
    <s v="CAMIONETA PASAJEROS"/>
    <s v="PARTICULAR"/>
    <n v="0"/>
    <n v="29969901"/>
    <n v="1994340.73"/>
    <n v="1655916.58"/>
    <m/>
    <m/>
    <m/>
    <n v="30009689"/>
    <n v="2496323.08"/>
    <n v="2077750.49"/>
    <m/>
    <m/>
    <m/>
    <s v=""/>
    <s v=""/>
    <s v=""/>
    <m/>
    <m/>
    <m/>
    <m/>
    <m/>
    <m/>
    <m/>
    <m/>
    <m/>
    <x v="0"/>
    <s v="COS"/>
  </r>
  <r>
    <n v="12103540"/>
    <n v="12103540"/>
    <s v="M"/>
    <s v="RAMIRO"/>
    <n v="0"/>
    <s v="CARDOSO"/>
    <s v="CAMACHO"/>
    <d v="1952-05-11T00:00:00"/>
    <s v="HVN096"/>
    <n v="41001"/>
    <s v="NEIVA"/>
    <n v="41"/>
    <s v="HUILA"/>
    <m/>
    <n v="3228461977"/>
    <n v="0"/>
    <m/>
    <m/>
    <m/>
    <s v="26/10/2025"/>
    <n v="10"/>
    <n v="26"/>
    <n v="2014"/>
    <s v="PICANTO ION XTREM 1.25 AT 1200CC AA"/>
    <s v="G4LADP126261"/>
    <s v="KNABX512BET704485"/>
    <n v="4601139"/>
    <s v="KIA"/>
    <s v="KIA PICANTO "/>
    <n v="4.8063955921052628E-2"/>
    <n v="30400000"/>
    <s v="SBS"/>
    <s v="AUTOMOVIL"/>
    <s v="PARTICULAR"/>
    <s v="rami511@hotmail.com"/>
    <n v="29934467"/>
    <n v="1461144.26"/>
    <n v="1207852.32"/>
    <m/>
    <m/>
    <m/>
    <n v="30000137"/>
    <n v="1883368.97"/>
    <n v="1562663"/>
    <m/>
    <m/>
    <m/>
    <s v=""/>
    <s v=""/>
    <s v=""/>
    <m/>
    <m/>
    <m/>
    <m/>
    <m/>
    <m/>
    <m/>
    <m/>
    <m/>
    <x v="0"/>
    <s v="COS"/>
  </r>
  <r>
    <n v="1118551336"/>
    <n v="1118551336"/>
    <s v="F"/>
    <s v="SOFFI"/>
    <s v="YURITH"/>
    <s v="DEDIOS"/>
    <s v="GUEVARA"/>
    <d v="1992-06-17T00:00:00"/>
    <s v="LZR271"/>
    <n v="85001"/>
    <s v="YOPAL"/>
    <n v="85"/>
    <s v="CASANARE"/>
    <m/>
    <n v="3118312815"/>
    <n v="0"/>
    <m/>
    <m/>
    <m/>
    <s v="22/10/2026"/>
    <n v="10"/>
    <n v="22"/>
    <n v="2025"/>
    <s v="SANDERO [2] [FL ZEN MT 1600CC 16V A"/>
    <s v="J759Q306853"/>
    <s v="9FB5SR0E6SM073145"/>
    <n v="8001207"/>
    <s v="RENAULT"/>
    <s v="RENAULT SANDERO "/>
    <n v="3.6372642405063292E-2"/>
    <n v="63200000"/>
    <s v="MAPFRE"/>
    <s v="AUTOMOVIL"/>
    <s v="PARTICULAR"/>
    <n v="0"/>
    <n v="161959266"/>
    <n v="2298751"/>
    <n v="1911723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021511"/>
    <n v="25021511"/>
    <s v="F"/>
    <s v="SANDRA"/>
    <s v="LILIANA"/>
    <s v="CARDONA"/>
    <s v="MARTINEZ"/>
    <d v="1971-07-20T00:00:00"/>
    <s v="JRX070"/>
    <n v="66001"/>
    <s v="PEREIRA"/>
    <n v="66"/>
    <s v="RISARALDA"/>
    <m/>
    <n v="3233656401"/>
    <n v="0"/>
    <m/>
    <m/>
    <m/>
    <s v="21/10/2025"/>
    <n v="10"/>
    <n v="21"/>
    <n v="2022"/>
    <s v="X4 [G02] xDrive30i TP 2000CC T CT TC"/>
    <n v="17016483"/>
    <s v="WBA31DT04N9J26147"/>
    <n v="808060"/>
    <s v="BMW"/>
    <s v="BMW X4 "/>
    <n v="2.8794260545905708E-2"/>
    <n v="201500000"/>
    <s v="BOLIVAR"/>
    <s v="CAMPERO"/>
    <s v="PARTICULAR"/>
    <s v="slcm-98@hotmail.com"/>
    <n v="29924557"/>
    <n v="5802043.5"/>
    <n v="4855666.8099999996"/>
    <m/>
    <m/>
    <m/>
    <s v=""/>
    <s v=""/>
    <s v=""/>
    <m/>
    <m/>
    <m/>
    <n v="30035367"/>
    <n v="14093671.859999999"/>
    <n v="11823421.73"/>
    <m/>
    <m/>
    <m/>
    <m/>
    <m/>
    <m/>
    <m/>
    <m/>
    <m/>
    <x v="0"/>
    <s v="COS"/>
  </r>
  <r>
    <n v="41780197"/>
    <n v="41780197"/>
    <s v="F"/>
    <s v="CLARA"/>
    <s v="PATRICIA"/>
    <s v="AGUDELO"/>
    <s v="SANTANA"/>
    <d v="1959-08-21T00:00:00"/>
    <s v="LMV787"/>
    <n v="0"/>
    <s v="BOGOTA"/>
    <n v="25"/>
    <s v="BOGOTA"/>
    <m/>
    <n v="3102124383"/>
    <n v="3001306260"/>
    <m/>
    <m/>
    <m/>
    <s v="21/10/2025"/>
    <n v="10"/>
    <n v="21"/>
    <n v="2022"/>
    <s v="RAV4 [5] XLE HYBRID TP 2500CC 4X4 7"/>
    <s v="A25AR928490"/>
    <s v="JTMR6RFV1ND072483"/>
    <n v="9008235"/>
    <s v="TOYOTA"/>
    <s v="TOYOTA RAV4 "/>
    <n v="1.093933628318584E-2"/>
    <n v="203400000"/>
    <s v="MAPFRE"/>
    <s v="CAMPERO"/>
    <s v="PARTICULAR"/>
    <s v="EXPOSOMA@YAHOO.ES"/>
    <n v="161907374"/>
    <n v="2225061"/>
    <n v="1849799.03"/>
    <m/>
    <m/>
    <m/>
    <s v=""/>
    <s v=""/>
    <s v=""/>
    <m/>
    <m/>
    <m/>
    <s v=""/>
    <s v=""/>
    <s v=""/>
    <m/>
    <m/>
    <m/>
    <m/>
    <m/>
    <m/>
    <m/>
    <m/>
    <m/>
    <x v="2"/>
    <s v="COS"/>
  </r>
  <r>
    <n v="14992025"/>
    <n v="14992025"/>
    <s v="M"/>
    <s v="EDGAR"/>
    <s v="ORLANDO"/>
    <s v="CHAPARRO"/>
    <s v="PORTILLA"/>
    <d v="1953-03-03T00:00:00"/>
    <s v="GSV958"/>
    <n v="76001"/>
    <s v="CALI"/>
    <n v="76"/>
    <s v="VALLE DEL CAUCA"/>
    <m/>
    <n v="3104731379"/>
    <n v="0"/>
    <m/>
    <m/>
    <m/>
    <s v="30/10/2025"/>
    <n v="10"/>
    <n v="30"/>
    <n v="2020"/>
    <s v="ECOSPORT [2] [F FREESTYLE TP 2000CC 4X4"/>
    <s v="U4JBL8801488"/>
    <s v="9BFZB65X8L8801488"/>
    <n v="3008062"/>
    <s v="FORD"/>
    <s v="FORD ECOSPORT "/>
    <n v="2.7209170243204579E-2"/>
    <n v="69900000"/>
    <s v="BOLIVAR"/>
    <s v="CAMPERO"/>
    <s v="PARTICULAR"/>
    <s v="botaschaparro@hotmail.com"/>
    <n v="161882111"/>
    <n v="1901921"/>
    <n v="1578252.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0205682"/>
    <n v="1010205682"/>
    <s v="M"/>
    <s v="STEVENS"/>
    <s v="ANCIZAR"/>
    <s v="BOCANEGRA"/>
    <s v="GOMEZ"/>
    <d v="1992-12-15T00:00:00"/>
    <s v="NLR914"/>
    <n v="0"/>
    <s v="BOGOTA"/>
    <n v="25"/>
    <s v="BOGOTA"/>
    <m/>
    <n v="3187062763"/>
    <n v="0"/>
    <m/>
    <m/>
    <m/>
    <s v="09/10/2025"/>
    <n v="10"/>
    <n v="9"/>
    <n v="2024"/>
    <s v="EX30 CORE AT 203KW 4X2"/>
    <s v="R46K3A00H"/>
    <s v="YV12ZEMAXRS084984"/>
    <n v="9406105"/>
    <s v="VOLVO"/>
    <s v="VOLVO EX30 "/>
    <n v="2.4555413466183576E-2"/>
    <n v="165600000"/>
    <s v="ALLIANZ"/>
    <s v="CAMIONETA PASAJEROS"/>
    <s v="PARTICULAR"/>
    <n v="0"/>
    <n v="29975633"/>
    <n v="4066376.47"/>
    <n v="3397123.08"/>
    <m/>
    <m/>
    <m/>
    <s v=""/>
    <s v=""/>
    <s v=""/>
    <m/>
    <m/>
    <m/>
    <n v="30157818"/>
    <n v="6485371"/>
    <n v="5429891.5999999996"/>
    <m/>
    <m/>
    <m/>
    <m/>
    <m/>
    <m/>
    <m/>
    <m/>
    <m/>
    <x v="0"/>
    <s v="COS"/>
  </r>
  <r>
    <n v="1032448025"/>
    <n v="1032448025"/>
    <s v="F"/>
    <s v="VALENTINA"/>
    <n v="0"/>
    <s v="PEREZ"/>
    <s v="BETANCOURT"/>
    <d v="1992-01-03T00:00:00"/>
    <s v="NIO224"/>
    <n v="0"/>
    <s v="BOGOTA"/>
    <n v="25"/>
    <s v="BOGOTA"/>
    <m/>
    <n v="3222239478"/>
    <n v="3003505778"/>
    <m/>
    <m/>
    <m/>
    <s v="18/10/2025"/>
    <n v="10"/>
    <n v="18"/>
    <n v="2023"/>
    <s v="TRACKER [3] TURBO LTZ D AT 1200CC T ABS"/>
    <s v="L4H222765101"/>
    <s v="8AGEN76C0PR123952"/>
    <n v="1606260"/>
    <s v="CHEVROLET"/>
    <s v="CHEVROLET TRACKER "/>
    <n v="1.872048447204969E-2"/>
    <n v="80500000"/>
    <s v="MAPFRE"/>
    <s v="CAMIONETAPASAJ"/>
    <s v="PARTICULAR"/>
    <s v="valeperezbeta20@gmail.com"/>
    <n v="161813879"/>
    <n v="1506999"/>
    <n v="1246385.3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92539325"/>
    <n v="92539325"/>
    <s v="M"/>
    <s v="EUSTORGIO"/>
    <s v="JOSE"/>
    <s v="AMED"/>
    <s v="SALAZAR"/>
    <d v="1980-03-07T00:00:00"/>
    <s v="HRX070"/>
    <n v="70001"/>
    <s v="SINCELEJO"/>
    <n v="70"/>
    <s v="SUCRE"/>
    <m/>
    <n v="3017543348"/>
    <n v="0"/>
    <m/>
    <m/>
    <m/>
    <s v="31/10/2025"/>
    <n v="10"/>
    <n v="31"/>
    <n v="2021"/>
    <s v="VITARA GL AT 1600CC 2AB A"/>
    <s v="M16A2341315"/>
    <s v="TSMYD21S2MM822821"/>
    <n v="8806018"/>
    <s v="SUZUKI"/>
    <s v="SUZUKI VITARA "/>
    <n v="2.5126149659863945E-2"/>
    <n v="73500000"/>
    <s v="HDI-LIBERTY"/>
    <s v="CAMIONETAPASAJ"/>
    <s v="PARTICULAR"/>
    <s v="joseamedsalazar@gmail.com"/>
    <n v="161908864"/>
    <n v="1846772"/>
    <n v="1531909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8429752"/>
    <n v="1018429752"/>
    <s v="F"/>
    <s v="VIVIANA"/>
    <s v="PAOLA"/>
    <s v="BASTIDAS"/>
    <s v="GUALTEROS"/>
    <d v="1989-10-06T00:00:00"/>
    <s v="NIN983"/>
    <n v="0"/>
    <s v="BOGOTA"/>
    <n v="25"/>
    <s v="BOGOTA"/>
    <m/>
    <n v="3208334973"/>
    <n v="0"/>
    <m/>
    <m/>
    <m/>
    <s v="24/10/2025"/>
    <n v="10"/>
    <n v="24"/>
    <n v="2023"/>
    <s v="ESCAPE [4] PLATINUM FHEV AT 2500CC CT 4X"/>
    <s v="PUA82879"/>
    <s v="1FMCU9JZ4PUA82879"/>
    <n v="3006155"/>
    <s v="FORD"/>
    <s v="FORD ESCAPE "/>
    <n v="1.2459693931398418E-2"/>
    <n v="189500000"/>
    <s v="ALLIANZ"/>
    <s v="CAMIONETAPASAJ"/>
    <s v="PARTICULAR"/>
    <s v="vivibastidas11@hotmail.com"/>
    <n v="161807650"/>
    <n v="2361112"/>
    <n v="1964127.34"/>
    <m/>
    <m/>
    <m/>
    <s v=""/>
    <s v=""/>
    <s v=""/>
    <m/>
    <m/>
    <m/>
    <s v=""/>
    <s v=""/>
    <s v=""/>
    <m/>
    <m/>
    <m/>
    <m/>
    <m/>
    <m/>
    <m/>
    <m/>
    <m/>
    <x v="2"/>
    <s v="COS"/>
  </r>
  <r>
    <n v="42085870"/>
    <n v="42085870"/>
    <s v="F"/>
    <s v="BEATRIZ"/>
    <s v="EUGENIA"/>
    <s v="SEPULVEDA"/>
    <s v="GOMEZ"/>
    <d v="1967-08-23T00:00:00"/>
    <s v="HWR431"/>
    <n v="66001"/>
    <s v="PEREIRA"/>
    <n v="66"/>
    <s v="RISARALDA"/>
    <m/>
    <n v="3148620039"/>
    <n v="3113499576"/>
    <m/>
    <m/>
    <m/>
    <s v="10/10/2025"/>
    <n v="10"/>
    <n v="10"/>
    <n v="2015"/>
    <s v="DUSTER DYNAMIQUE AT 2000CC 4X2"/>
    <s v="B403C055787"/>
    <s v="9FBHSRAJBFM447916"/>
    <n v="8006035"/>
    <s v="RENAULT"/>
    <s v="RENAULT DUSTER "/>
    <n v="2.8068380313199106E-2"/>
    <n v="44700000"/>
    <s v="MAPFRE"/>
    <s v="CAMIONETA PASAJEROS"/>
    <s v="PARTICULAR"/>
    <s v="besg1697@gmail.com"/>
    <n v="29925213"/>
    <n v="1254656.6000000001"/>
    <n v="1034333.28"/>
    <m/>
    <m/>
    <m/>
    <n v="29990431"/>
    <n v="2242284.2799999998"/>
    <n v="1864272.5"/>
    <m/>
    <m/>
    <m/>
    <s v=""/>
    <s v=""/>
    <s v=""/>
    <m/>
    <m/>
    <m/>
    <m/>
    <m/>
    <m/>
    <m/>
    <m/>
    <m/>
    <x v="1"/>
    <s v="COS"/>
  </r>
  <r>
    <n v="1030585759"/>
    <n v="1030585759"/>
    <s v="F"/>
    <s v="LUISA"/>
    <s v="FERNANDA"/>
    <s v="GONZALEZ"/>
    <s v="NIETO"/>
    <d v="1991-01-19T00:00:00"/>
    <s v="KQZ651"/>
    <n v="0"/>
    <s v="BOGOTA"/>
    <n v="25"/>
    <s v="BOGOTA"/>
    <m/>
    <n v="3507421377"/>
    <n v="3114910042"/>
    <m/>
    <m/>
    <m/>
    <s v="22/10/2025"/>
    <n v="10"/>
    <n v="22"/>
    <n v="2022"/>
    <s v="POLO [6] COMFORTLINE TP 1600CC 4AB A"/>
    <s v="CWS134133"/>
    <s v="9BWAL5BZ6NP020794"/>
    <n v="9201261"/>
    <s v="VOLKSWAGEN"/>
    <s v="VOLKSWAGEN POLO "/>
    <n v="2.3365773524720895E-2"/>
    <n v="62700000"/>
    <s v="MAPFRE"/>
    <s v="AUTOMOVIL"/>
    <s v="PARTICULAR"/>
    <s v="luisafernandaiure@gmail.com"/>
    <n v="161809272"/>
    <n v="1465034"/>
    <n v="1211121.40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20952801"/>
    <n v="20952801"/>
    <s v="F"/>
    <s v="MARIA"/>
    <s v="VICTORIA"/>
    <s v="RAMIREZ"/>
    <s v="SALAZAR"/>
    <d v="1956-12-21T00:00:00"/>
    <s v="DRV298"/>
    <n v="0"/>
    <s v="BOGOTA"/>
    <n v="25"/>
    <s v="BOGOTA"/>
    <m/>
    <n v="3102825775"/>
    <n v="3174293260"/>
    <m/>
    <m/>
    <m/>
    <s v="08/10/2025"/>
    <n v="10"/>
    <n v="8"/>
    <n v="2018"/>
    <s v="SAIL LTZ MT 1400CC 4P AA 2AB"/>
    <s v="LCU170523310"/>
    <s v="9GASA52M4JB008055"/>
    <n v="1601256"/>
    <s v="CHEVROLET"/>
    <s v="CHEVROLET SAIL "/>
    <n v="3.8297057017543865E-2"/>
    <n v="34200000"/>
    <s v="HDI-LIBERTY"/>
    <s v="AUTOMOVIL"/>
    <s v="PARTICULAR"/>
    <s v="mvramirez.toya@gmail.com"/>
    <n v="29952907"/>
    <n v="1309759.3500000001"/>
    <n v="1080638.1100000001"/>
    <m/>
    <m/>
    <m/>
    <n v="29980347"/>
    <n v="2312689.0499999998"/>
    <n v="1923436.18"/>
    <m/>
    <m/>
    <m/>
    <s v=""/>
    <s v=""/>
    <s v=""/>
    <m/>
    <m/>
    <m/>
    <m/>
    <m/>
    <m/>
    <m/>
    <m/>
    <m/>
    <x v="0"/>
    <s v="COS"/>
  </r>
  <r>
    <n v="88259635"/>
    <n v="88259635"/>
    <s v="M"/>
    <s v="FABIO"/>
    <s v="ALBERTO"/>
    <s v="SANCHEZ"/>
    <s v="GARAVITO"/>
    <d v="1982-03-10T00:00:00"/>
    <s v="JLM662"/>
    <n v="0"/>
    <s v="BOGOTA"/>
    <n v="25"/>
    <s v="BOGOTA"/>
    <m/>
    <n v="3177777836"/>
    <n v="0"/>
    <m/>
    <m/>
    <m/>
    <s v="14/10/2025"/>
    <n v="10"/>
    <n v="14"/>
    <n v="2020"/>
    <s v="RAV4 [5] 2.0L TP 2000CC 4X2 7AB CT"/>
    <s v="M20AV159442"/>
    <s v="JTMW43FV8LD513013"/>
    <n v="9006167"/>
    <s v="TOYOTA"/>
    <s v="TOYOTA RAV4 "/>
    <n v="1.218275753205128E-2"/>
    <n v="124800000"/>
    <s v="ALLIANZ"/>
    <s v="CAMIONETA PASAJEROS"/>
    <s v="PARTICULAR"/>
    <n v="0"/>
    <n v="29958229"/>
    <n v="1520408.14"/>
    <n v="1257653.8999999999"/>
    <m/>
    <m/>
    <m/>
    <s v=""/>
    <s v=""/>
    <s v=""/>
    <m/>
    <m/>
    <m/>
    <n v="30042645"/>
    <n v="1624531.19"/>
    <n v="1345152.26"/>
    <m/>
    <m/>
    <m/>
    <m/>
    <m/>
    <m/>
    <m/>
    <m/>
    <m/>
    <x v="2"/>
    <s v="COS"/>
  </r>
  <r>
    <n v="80022827"/>
    <n v="80022827"/>
    <s v="M"/>
    <s v="GERMAN"/>
    <s v="ANDRES"/>
    <s v="NIETO"/>
    <s v="MORENO"/>
    <d v="1979-05-18T00:00:00"/>
    <s v="FZU061"/>
    <n v="0"/>
    <s v="CHIA"/>
    <n v="25"/>
    <s v="CUNDINAMARCA"/>
    <m/>
    <n v="3052994410"/>
    <n v="3132376882"/>
    <m/>
    <m/>
    <m/>
    <s v="17/10/2025"/>
    <n v="10"/>
    <n v="17"/>
    <n v="2019"/>
    <s v="X3 [G01] xDrive30i TP 2000CC T"/>
    <s v="F6353156"/>
    <s v="WBATR9108KLC62646"/>
    <n v="808057"/>
    <s v="BMW"/>
    <s v="BMW X3 "/>
    <n v="2.6196776075857037E-2"/>
    <n v="137100000"/>
    <s v="HDI-LIBERTY"/>
    <s v="CAMPERO"/>
    <s v="PARTICULAR"/>
    <s v="GANIETOM@OUTLOOK.COM"/>
    <n v="161810197"/>
    <n v="3591578"/>
    <n v="2998132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530402"/>
    <n v="39530402"/>
    <s v="F"/>
    <s v="TULIA"/>
    <s v="BEATRIZ"/>
    <s v="RAMOS"/>
    <s v="PINILLA"/>
    <d v="1962-06-03T00:00:00"/>
    <s v="LOZ280"/>
    <n v="0"/>
    <s v="BOGOTA"/>
    <n v="25"/>
    <s v="BOGOTA"/>
    <m/>
    <n v="3228967093"/>
    <n v="3142550245"/>
    <m/>
    <m/>
    <m/>
    <s v="24/10/2025"/>
    <n v="10"/>
    <n v="24"/>
    <n v="2023"/>
    <s v="ONIX [2] LTZ TP 1000CC T 4P"/>
    <s v="L4F223544743"/>
    <s v="9BGEN69K0PG270581"/>
    <n v="1601343"/>
    <s v="CHEVROLET"/>
    <s v="CHEVROLET ONIX "/>
    <n v="4.4117753164556961E-2"/>
    <n v="63200000"/>
    <s v="MAPFRE"/>
    <s v="AUTOMOVIL"/>
    <s v="PARTICULAR"/>
    <s v="tbramos281@gmail.com"/>
    <n v="161809097"/>
    <n v="2788242"/>
    <n v="2323060.24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84366"/>
    <n v="41684366"/>
    <s v="F"/>
    <s v="ISABEL"/>
    <s v="CRISTINA"/>
    <s v="ALBORNOZ"/>
    <s v="SERRANO"/>
    <d v="1955-07-24T00:00:00"/>
    <s v="LMW752"/>
    <n v="0"/>
    <s v="BOGOTA"/>
    <n v="25"/>
    <s v="BOGOTA"/>
    <m/>
    <n v="3112333083"/>
    <n v="0"/>
    <m/>
    <m/>
    <m/>
    <s v="31/10/2025"/>
    <n v="10"/>
    <n v="31"/>
    <n v="2023"/>
    <s v="TRACKER [2] LS TP 1200CC T"/>
    <s v="L4H222094735"/>
    <s v="9BGEA76C0PB157016"/>
    <n v="1606254"/>
    <s v="CHEVROLET"/>
    <s v="CHEVROLET TRACKER "/>
    <n v="1.6339346666666667E-2"/>
    <n v="75000000"/>
    <s v="HDI-LIBERTY"/>
    <s v="CAMIONETAPASAJ"/>
    <s v="PARTICULAR"/>
    <s v="casalbornoz@hotmail.com"/>
    <n v="161911939"/>
    <n v="1225451"/>
    <n v="1009790.7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36283"/>
    <n v="19436283"/>
    <s v="M"/>
    <s v="JOSE"/>
    <s v="DE JESUS"/>
    <s v="CORREDOR"/>
    <s v="BARRIGA"/>
    <d v="1960-06-06T00:00:00"/>
    <s v="DWM405"/>
    <n v="0"/>
    <s v="BOGOTA"/>
    <n v="25"/>
    <s v="BOGOTA"/>
    <m/>
    <n v="3114406951"/>
    <n v="0"/>
    <m/>
    <m/>
    <m/>
    <s v="30/10/2025"/>
    <n v="10"/>
    <n v="30"/>
    <n v="2018"/>
    <s v="STEPWAY [2] DYNAMIQUE / INTENS MT 1600CC AA 16V 2AB"/>
    <s v="2842Q123171"/>
    <s v="9FB5SRC9GJM907366"/>
    <n v="8001177"/>
    <s v="RENAULT"/>
    <s v="RENAULT STEPWAY "/>
    <n v="2.6613448898678414E-2"/>
    <n v="45400000"/>
    <s v="ALLIANZ"/>
    <s v="AUTOMOVIL"/>
    <s v="PARTICULAR"/>
    <n v="0"/>
    <n v="29929737"/>
    <n v="1208250.58"/>
    <n v="995336.62"/>
    <m/>
    <m/>
    <m/>
    <n v="29994965"/>
    <n v="1205255.94"/>
    <n v="992820.12"/>
    <m/>
    <m/>
    <m/>
    <s v=""/>
    <s v=""/>
    <s v=""/>
    <m/>
    <m/>
    <m/>
    <m/>
    <m/>
    <m/>
    <m/>
    <m/>
    <m/>
    <x v="1"/>
    <s v="COS"/>
  </r>
  <r>
    <n v="1014283644"/>
    <n v="1014283644"/>
    <s v="F"/>
    <s v="TANIA"/>
    <s v="MILDRED"/>
    <s v="MOSCOSO"/>
    <s v="VELASQUEZ"/>
    <d v="1996-11-27T00:00:00"/>
    <s v="NLU605"/>
    <n v="0"/>
    <s v="BOGOTA"/>
    <n v="25"/>
    <s v="BOGOTA"/>
    <m/>
    <n v="3024588281"/>
    <n v="0"/>
    <m/>
    <m/>
    <m/>
    <s v="31/10/2025"/>
    <n v="10"/>
    <n v="31"/>
    <n v="2025"/>
    <s v="SEAGULL 380/400 GS AT 55KW 4X2"/>
    <s v="TZ180XSH4K4072756"/>
    <s v="LGXCE4CC4S0075379"/>
    <n v="11101033"/>
    <s v="BYD"/>
    <s v="BYD SEAGULL "/>
    <n v="3.8037070457354757E-2"/>
    <n v="80900000"/>
    <s v="MAPFRE"/>
    <s v="AUTOMOVIL"/>
    <s v="PARTICULAR"/>
    <s v="taniamildredmoscoso@gmail.com"/>
    <n v="161814988"/>
    <n v="3077199"/>
    <n v="2565881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23518"/>
    <n v="10123518"/>
    <s v="M"/>
    <s v="SAMUEL"/>
    <n v="0"/>
    <s v="CAMPUZANO"/>
    <s v="HENAO"/>
    <d v="1966-11-13T00:00:00"/>
    <s v="FSO249"/>
    <n v="68001"/>
    <s v="BUCARAMANGA"/>
    <n v="68"/>
    <s v="SANTANDER"/>
    <m/>
    <n v="3176381151"/>
    <n v="0"/>
    <m/>
    <m/>
    <m/>
    <s v="04/10/2025"/>
    <n v="10"/>
    <n v="4"/>
    <n v="2020"/>
    <s v="STEPWAY [2] EXPRESSION / ZE MT 1600CC AA 16"/>
    <s v="2842Q239134"/>
    <s v="9FB5SRC9GLM103766"/>
    <n v="8001176"/>
    <s v="RENAULT"/>
    <s v="RENAULT STEPWAY "/>
    <n v="2.4704303278688524E-2"/>
    <n v="48800000"/>
    <s v="HDI-LIBERTY"/>
    <s v="AUTOMOVIL"/>
    <s v="PARTICULAR"/>
    <s v="scampuzano66@yahoo.es"/>
    <n v="161848808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4241221"/>
    <n v="1014241221"/>
    <s v="M"/>
    <s v="CAMILO"/>
    <s v="ANDRES"/>
    <s v="ARROBA"/>
    <s v="TORRES"/>
    <d v="1988-06-11T00:00:00"/>
    <s v="LMW043"/>
    <n v="0"/>
    <s v="BOGOTA"/>
    <n v="25"/>
    <s v="BOGOTA"/>
    <m/>
    <n v="3188958515"/>
    <n v="0"/>
    <m/>
    <m/>
    <m/>
    <s v="13/10/2026"/>
    <n v="10"/>
    <n v="13"/>
    <n v="2023"/>
    <s v="3 [4] GRAND TOURING M TP 2000CC 7AB C"/>
    <s v="PE40753427"/>
    <s v="3MZBP2S7APM200852"/>
    <n v="5601202"/>
    <s v="MAZDA"/>
    <s v="MAZDA 3 "/>
    <n v="2.3497732718894011E-2"/>
    <n v="108500000"/>
    <s v="BOLIVAR"/>
    <s v="AUTOMOVIL"/>
    <s v="PARTICULAR"/>
    <s v="camiloarroba@hotmail.com"/>
    <n v="161813442"/>
    <n v="2549504"/>
    <n v="2122440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16778"/>
    <n v="52516778"/>
    <s v="F"/>
    <s v="LAURA"/>
    <n v="0"/>
    <s v="GARCIA"/>
    <s v="CHACON"/>
    <d v="1980-09-09T00:00:00"/>
    <s v="JXZ399"/>
    <n v="0"/>
    <s v="BOGOTA"/>
    <n v="25"/>
    <s v="BOGOTA"/>
    <m/>
    <n v="3124575084"/>
    <n v="0"/>
    <m/>
    <m/>
    <m/>
    <s v="30/10/2026"/>
    <n v="10"/>
    <n v="30"/>
    <n v="2022"/>
    <s v="VITARA GL AT 1600CC 2AB A"/>
    <s v="M16A2372069"/>
    <s v="TSMYD21S3NMA13946"/>
    <n v="8806018"/>
    <s v="SUZUKI"/>
    <s v="SUZUKI VITARA "/>
    <n v="2.6029458728010827E-2"/>
    <n v="73900000"/>
    <s v="MAPFRE"/>
    <s v="CAMIONETAPASAJ"/>
    <s v="PARTICULAR"/>
    <s v="iproarcosas@gmail.com"/>
    <n v="161899898"/>
    <n v="1923577"/>
    <n v="1596451.0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299253"/>
    <n v="79299253"/>
    <s v="M"/>
    <s v="OSCAR"/>
    <s v="LUBIN"/>
    <s v="OSORIO"/>
    <s v="NIÃ‘O"/>
    <d v="1964-04-04T00:00:00"/>
    <s v="LLZ805"/>
    <n v="0"/>
    <s v="BOGOTA"/>
    <n v="25"/>
    <s v="BOGOTA"/>
    <m/>
    <n v="3106095166"/>
    <n v="3102319202"/>
    <m/>
    <m/>
    <m/>
    <s v="31/10/2025"/>
    <n v="10"/>
    <n v="31"/>
    <n v="2023"/>
    <s v="S.PRESSO GA MT 1000CC 5P AA"/>
    <s v="K10BN5178345"/>
    <s v="MA3FL41S7PA381257"/>
    <n v="8801055"/>
    <s v="SUZUKI"/>
    <s v="SUZUKI S.PRESSO "/>
    <n v="3.0329104477611939E-2"/>
    <n v="40200000"/>
    <s v="HDI-LIBERTY"/>
    <s v="AUTOMOVIL"/>
    <s v="PARTICULAR"/>
    <s v="oscarlubinosorio@gmail.com"/>
    <n v="161908744"/>
    <n v="1219230"/>
    <n v="1004562.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161806"/>
    <n v="19161806"/>
    <s v="M"/>
    <s v="PEDRO"/>
    <s v="JOSE"/>
    <s v="DE LA HOZ"/>
    <s v="GUTIERREZ"/>
    <d v="1951-07-20T00:00:00"/>
    <s v="DEP598"/>
    <n v="0"/>
    <s v="BOGOTA"/>
    <n v="25"/>
    <s v="BOGOTA"/>
    <m/>
    <n v="3186036981"/>
    <n v="3112727136"/>
    <m/>
    <m/>
    <m/>
    <s v="07/10/2025"/>
    <n v="10"/>
    <n v="7"/>
    <n v="2011"/>
    <s v="JOURNEY SE/CREW TP 2400CC 5PSJ"/>
    <n v="519383"/>
    <s v="3D4PG4FB1BT519383"/>
    <n v="2406035"/>
    <s v="DODGE"/>
    <s v="DODGE JOURNEY "/>
    <n v="3.7090212765957448E-2"/>
    <n v="32900000"/>
    <s v="MAPFRE"/>
    <s v="CAMIONETAPASAJ"/>
    <s v="PARTICULAR"/>
    <s v="pedrojhoz@yahoo.com"/>
    <n v="161816023"/>
    <n v="1220268"/>
    <n v="1005435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34317"/>
    <n v="66834317"/>
    <s v="F"/>
    <s v="CLAUDIA"/>
    <n v="0"/>
    <s v="SOLORZANO"/>
    <s v="ANGEL"/>
    <d v="1971-11-24T00:00:00"/>
    <s v="IPY505"/>
    <n v="76001"/>
    <s v="CALI"/>
    <n v="76"/>
    <s v="VALLE DEL CAUCA"/>
    <m/>
    <n v="3155660062"/>
    <n v="0"/>
    <m/>
    <m/>
    <m/>
    <s v="31/10/2025"/>
    <n v="10"/>
    <n v="31"/>
    <n v="2016"/>
    <s v="VERSA [FL] SENSE AT 1600CC 2AB A"/>
    <s v="HR16738062L"/>
    <s v="3N1CN7ADXZK153373"/>
    <n v="6401218"/>
    <s v="NISSAN"/>
    <s v="NISSAN VERSA "/>
    <n v="3.1933350515463921E-2"/>
    <n v="38800000"/>
    <s v="HDI-LIBERTY"/>
    <s v="AUTOMOVIL"/>
    <s v="PARTICULAR"/>
    <n v="0"/>
    <n v="161907912"/>
    <n v="1239014"/>
    <n v="1021188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687943"/>
    <n v="24687943"/>
    <s v="F"/>
    <s v="MARY"/>
    <s v="LUZ"/>
    <s v="RAMIREZ"/>
    <s v="ROMERO"/>
    <d v="1979-12-05T00:00:00"/>
    <s v="GKM114"/>
    <n v="0"/>
    <s v="DOS QUEBRADAS"/>
    <n v="66"/>
    <s v="RISARALDA"/>
    <m/>
    <n v="3173654537"/>
    <n v="0"/>
    <m/>
    <m/>
    <m/>
    <s v="29/10/2025"/>
    <n v="10"/>
    <n v="29"/>
    <n v="2021"/>
    <s v="KICKS ADVANCE MT 1600CC R17"/>
    <s v="HR16043008V"/>
    <s v="3N8CP5HD8ZL611668"/>
    <n v="6406131"/>
    <s v="NISSAN"/>
    <s v="NISSAN KICKS "/>
    <n v="1.624505115089514E-2"/>
    <n v="78200000"/>
    <s v="SURAMERICANA"/>
    <s v="CAMIONETAPASAJ"/>
    <s v="PARTICULAR"/>
    <n v="0"/>
    <n v="161813098"/>
    <n v="1270363"/>
    <n v="1047532.1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0381199"/>
    <n v="1090381199"/>
    <s v="M"/>
    <s v="JAVIER"/>
    <s v="EDUARDO"/>
    <s v="RAMIREZ"/>
    <s v="CACERES"/>
    <d v="1987-04-02T00:00:00"/>
    <s v="NMW301"/>
    <n v="54405"/>
    <s v="LOS PATIOS"/>
    <n v="54"/>
    <s v="NORTE DE SANTANDER"/>
    <m/>
    <n v="3212027088"/>
    <n v="0"/>
    <m/>
    <m/>
    <m/>
    <s v="29/10/2025"/>
    <n v="10"/>
    <n v="29"/>
    <n v="2024"/>
    <s v="PICANTO [3] VIBRANT MT 1250CC 2AB A"/>
    <s v="G4LAPP250534"/>
    <s v="KNAB2512BRT193808"/>
    <n v="4601251"/>
    <s v="KIA"/>
    <s v="KIA PICANTO "/>
    <n v="2.5667163636363635E-2"/>
    <n v="55000000"/>
    <s v="HDI-LIBERTY"/>
    <s v="AUTOMOVIL"/>
    <s v="PARTICULAR"/>
    <s v="jerc.facturas2@gmail.com"/>
    <n v="161899848"/>
    <n v="1411694"/>
    <n v="1166297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264985"/>
    <n v="52264985"/>
    <s v="F"/>
    <s v="MARTHA"/>
    <s v="LUCIA"/>
    <s v="MEJIA"/>
    <s v="MOTTA"/>
    <d v="1976-06-23T00:00:00"/>
    <s v="LQS521"/>
    <n v="0"/>
    <s v="BOGOTA"/>
    <n v="25"/>
    <s v="BOGOTA"/>
    <m/>
    <n v="3208996005"/>
    <n v="3209996005"/>
    <m/>
    <m/>
    <m/>
    <s v="27/10/2025"/>
    <n v="10"/>
    <n v="27"/>
    <n v="2022"/>
    <s v="T-CROSS TRENDLINE TP 1000CC T 6AB"/>
    <s v="DHS426537"/>
    <s v="9BWBH6BF6N4061929"/>
    <n v="9206084"/>
    <s v="VOLKSWAGEN"/>
    <s v="VOLKSWAGEN T-CROSS "/>
    <n v="1.6542338425381903E-2"/>
    <n v="85100000"/>
    <s v="HDI-LIBERTY"/>
    <s v="CAMIONETAPASAJ"/>
    <s v="PARTICULAR"/>
    <s v="malumej@hotmail.com"/>
    <n v="161941283"/>
    <n v="1407753"/>
    <n v="1162985.3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8719211"/>
    <n v="1098719211"/>
    <s v="F"/>
    <s v="JESSICA"/>
    <s v="PAOLA"/>
    <s v="PEREZ"/>
    <s v="VARGAS"/>
    <d v="1992-02-29T00:00:00"/>
    <s v="IPU949"/>
    <n v="68276"/>
    <s v="FLORIDABLANCA"/>
    <n v="68"/>
    <s v="SANTANDER"/>
    <m/>
    <n v="3158703980"/>
    <n v="3005554970"/>
    <m/>
    <m/>
    <m/>
    <s v="21/10/2025"/>
    <n v="10"/>
    <n v="21"/>
    <n v="2017"/>
    <s v="SWIFT [3] DZIRE GA MT 1200CC 4P 2A"/>
    <s v="K12MN1888411"/>
    <n v="0"/>
    <n v="8801032"/>
    <s v="SUZUKI"/>
    <s v="SUZUKI SWIFT "/>
    <n v="4.3952666666666668E-2"/>
    <n v="39000000"/>
    <s v="EQUIDAD"/>
    <s v="AUTOMOVIL"/>
    <s v="PARTICULAR"/>
    <n v="0"/>
    <n v="161818420"/>
    <n v="1714154"/>
    <n v="1420465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05949"/>
    <n v="19205949"/>
    <s v="M"/>
    <s v="HECTOR"/>
    <s v="ANTONIO"/>
    <s v="BONILLA"/>
    <s v="ESTEVEZ"/>
    <d v="1953-04-12T00:00:00"/>
    <s v="FZU983"/>
    <n v="0"/>
    <s v="BOGOTA"/>
    <n v="25"/>
    <s v="BOGOTA"/>
    <m/>
    <n v="3108013562"/>
    <n v="0"/>
    <m/>
    <m/>
    <m/>
    <s v="17/10/2026"/>
    <n v="10"/>
    <n v="17"/>
    <n v="2020"/>
    <s v="i3 SUITE AT 125KW ELECTR"/>
    <s v="E005B985"/>
    <s v="WBY8P2102L7D88788"/>
    <n v="801419"/>
    <s v="BMW"/>
    <s v="BMW i3 "/>
    <n v="2.7585048169556842E-2"/>
    <n v="103800000"/>
    <s v="SURAMERICANA"/>
    <s v="AUTOMOVIL"/>
    <s v="PARTICULAR"/>
    <s v="habonillae@gmail.com"/>
    <n v="161916242"/>
    <n v="2863328"/>
    <n v="2386157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7784625"/>
    <n v="1057784625"/>
    <s v="M"/>
    <s v="JUAN"/>
    <s v="BENICIO"/>
    <s v="HERRERA"/>
    <s v="PARRA"/>
    <d v="1990-08-21T00:00:00"/>
    <s v="GTP939"/>
    <n v="17001"/>
    <s v="MANIZALES"/>
    <n v="17"/>
    <s v="CALDAS"/>
    <m/>
    <n v="3218014505"/>
    <n v="0"/>
    <m/>
    <m/>
    <m/>
    <s v="19/10/2025"/>
    <n v="10"/>
    <n v="19"/>
    <n v="2021"/>
    <s v="CX30 TOURING TP 2000CC 7AB R"/>
    <s v="PE40669336"/>
    <s v="3MVDM2W7AML100184"/>
    <n v="5606100"/>
    <s v="MAZDA"/>
    <s v="MAZDA CX30 "/>
    <n v="2.0623106796116505E-2"/>
    <n v="82400000"/>
    <s v="MAPFRE"/>
    <s v="CAMIONETAPASAJ"/>
    <s v="PARTICULAR"/>
    <s v="benicioh@hotmail.com"/>
    <n v="161902051"/>
    <n v="1699344"/>
    <n v="1408020.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644458"/>
    <n v="79644458"/>
    <s v="M"/>
    <s v="JUAN"/>
    <s v="PABLO"/>
    <s v="CORDOBA"/>
    <s v="HOYOS"/>
    <d v="1979-06-23T00:00:00"/>
    <s v="RLY561"/>
    <n v="0"/>
    <s v="BOGOTA"/>
    <n v="25"/>
    <s v="BOGOTA"/>
    <m/>
    <n v="3176443081"/>
    <n v="0"/>
    <m/>
    <m/>
    <m/>
    <s v="12/10/2026"/>
    <n v="10"/>
    <n v="12"/>
    <n v="2011"/>
    <s v="CAPTIVA SPORT AT 2400CC 5P 4X"/>
    <s v="CBS685525"/>
    <s v="3GNAL7EC3BS685525"/>
    <n v="1606213"/>
    <s v="CHEVROLET"/>
    <s v="CHEVROLET CAPTIVA "/>
    <n v="4.0919838709677421E-2"/>
    <n v="31000000"/>
    <s v="BOLIVAR"/>
    <s v="CAMIONETAPASAJ"/>
    <s v="PARTICULAR"/>
    <s v="jpch7306@gmail.com"/>
    <n v="161814540"/>
    <n v="1268515"/>
    <n v="1045978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760810"/>
    <n v="37760810"/>
    <s v="F"/>
    <s v="ROSALBA"/>
    <n v="0"/>
    <s v="TERAN"/>
    <n v="0"/>
    <d v="1984-08-12T00:00:00"/>
    <s v="IOZ755"/>
    <n v="68001"/>
    <s v="BUCARAMANGA"/>
    <n v="68"/>
    <s v="SANTANDER"/>
    <m/>
    <n v="3162689017"/>
    <n v="0"/>
    <m/>
    <m/>
    <m/>
    <s v="30/10/2025"/>
    <n v="10"/>
    <n v="30"/>
    <n v="2016"/>
    <s v="STEPWAY [2] EXPRESSION / ZE MT 1600CC AA 16"/>
    <s v="2842Q033160"/>
    <s v="9FB5SRC9GGM171156"/>
    <n v="8001176"/>
    <s v="RENAULT"/>
    <s v="RENAULT STEPWAY "/>
    <n v="3.9997386666666669E-2"/>
    <n v="37500000"/>
    <s v="SBS"/>
    <s v="AUTOMOVIL"/>
    <s v="PARTICULAR"/>
    <s v="rosa1284@hotmail.es"/>
    <n v="161847256"/>
    <n v="1499902"/>
    <n v="1240422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45321"/>
    <n v="51645321"/>
    <s v="F"/>
    <s v="ANGELICA"/>
    <n v="0"/>
    <s v="CORREDOR"/>
    <s v="BLANCO"/>
    <d v="1961-11-18T00:00:00"/>
    <s v="DWN133"/>
    <n v="0"/>
    <s v="BOGOTA"/>
    <n v="25"/>
    <s v="BOGOTA"/>
    <m/>
    <n v="3125438037"/>
    <n v="0"/>
    <m/>
    <m/>
    <m/>
    <s v="04/10/2025"/>
    <n v="10"/>
    <n v="4"/>
    <n v="2018"/>
    <s v="GOL [7] HIGHLINE MT 1600CC R16"/>
    <s v="CFZS38136"/>
    <s v="9BWAB45U5JT003371"/>
    <n v="9201224"/>
    <s v="VOLKSWAGEN"/>
    <s v="VOLKSWAGEN GOL "/>
    <n v="3.2538499999999998E-2"/>
    <n v="40000000"/>
    <s v="MAPFRE"/>
    <s v="AUTOMOVIL"/>
    <s v="PARTICULAR"/>
    <s v="ancobla@hotmail.com"/>
    <n v="161929387"/>
    <n v="1301540"/>
    <n v="1073731.11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870546"/>
    <n v="43870546"/>
    <s v="F"/>
    <s v="VALENTINA"/>
    <n v="0"/>
    <s v="ARISTIZABAL"/>
    <s v="HINCAPIE"/>
    <d v="1980-06-27T00:00:00"/>
    <s v="JYU153"/>
    <n v="5001"/>
    <s v="MEDELLIN"/>
    <n v="5"/>
    <s v="ANTIOQUIA"/>
    <m/>
    <n v="3207252541"/>
    <n v="0"/>
    <m/>
    <m/>
    <m/>
    <s v="23/10/2025"/>
    <n v="10"/>
    <n v="23"/>
    <n v="2022"/>
    <s v="COROLLA CROSS XE-I HYBRID TP 1800CC 7AB 4"/>
    <s v="2ZR2L27223"/>
    <s v="9BRKZAAG0N0601277"/>
    <n v="9006178"/>
    <s v="TOYOTA"/>
    <s v="TOYOTA COROLLA "/>
    <n v="1.8196201550387595E-2"/>
    <n v="116100000"/>
    <s v="MAPFRE"/>
    <s v="CAMIONETAPASAJ"/>
    <s v="PARTICULAR"/>
    <s v="valenaristi33@hotmail.com"/>
    <n v="161813761"/>
    <n v="2112579"/>
    <n v="1755276.19"/>
    <m/>
    <m/>
    <m/>
    <s v=""/>
    <s v=""/>
    <s v=""/>
    <m/>
    <m/>
    <m/>
    <s v=""/>
    <s v=""/>
    <s v=""/>
    <m/>
    <m/>
    <m/>
    <m/>
    <m/>
    <m/>
    <m/>
    <m/>
    <m/>
    <x v="3"/>
    <s v="COS"/>
  </r>
  <r>
    <n v="42151342"/>
    <n v="42151342"/>
    <s v="F"/>
    <s v="JOHANNA"/>
    <s v="NATALIA"/>
    <s v="GOMIS"/>
    <s v="GRISALES"/>
    <d v="1982-08-14T00:00:00"/>
    <s v="LYK334"/>
    <n v="66001"/>
    <s v="PEREIRA"/>
    <n v="66"/>
    <s v="RISARALDA"/>
    <m/>
    <n v="3216481623"/>
    <n v="0"/>
    <m/>
    <m/>
    <m/>
    <s v="17/10/2025"/>
    <n v="10"/>
    <n v="17"/>
    <n v="2025"/>
    <s v="CX30 GRAND TOURING/ TP 2000CC 7AB R"/>
    <s v="PE40803306"/>
    <s v="3MVDM2W7ASL306954"/>
    <n v="5606111"/>
    <s v="MAZDA"/>
    <s v="MAZDA CX30 "/>
    <n v="2.8485541871921181E-2"/>
    <n v="121800000"/>
    <s v="SURAMERICANA"/>
    <s v="CAMIONETAPASAJ"/>
    <s v="PARTICULAR"/>
    <n v="0"/>
    <n v="161860692"/>
    <n v="3469539"/>
    <n v="2895579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78695"/>
    <n v="41778695"/>
    <s v="F"/>
    <s v="MARIA"/>
    <s v="EUGENIA"/>
    <s v="ROJAS"/>
    <s v="PAEZ"/>
    <d v="1956-07-30T00:00:00"/>
    <s v="EIV639"/>
    <n v="0"/>
    <s v="BOGOTA"/>
    <n v="25"/>
    <s v="BOGOTA"/>
    <m/>
    <n v="3115295152"/>
    <n v="0"/>
    <m/>
    <m/>
    <m/>
    <s v="05/10/2025"/>
    <n v="10"/>
    <n v="5"/>
    <n v="2018"/>
    <s v="ESCAPE [3] [FL] TITANIUM TP 2000CC 4X4"/>
    <s v="J1C61008"/>
    <s v="WF0CP6B9XJ1C61008"/>
    <n v="3008059"/>
    <s v="FORD"/>
    <s v="FORD ESCAPE "/>
    <n v="1.6100822281167108E-2"/>
    <n v="75400000"/>
    <s v="HDI-LIBERTY"/>
    <s v="CAMPERO"/>
    <s v="PARTICULAR"/>
    <s v="EUGENIA.214@HOTMAIL.COM"/>
    <n v="161805692"/>
    <n v="1214002"/>
    <n v="1000170.08"/>
    <m/>
    <m/>
    <m/>
    <s v=""/>
    <s v=""/>
    <s v=""/>
    <m/>
    <m/>
    <m/>
    <s v=""/>
    <s v=""/>
    <s v=""/>
    <m/>
    <m/>
    <m/>
    <m/>
    <m/>
    <m/>
    <m/>
    <m/>
    <m/>
    <x v="1"/>
    <s v="COS"/>
  </r>
  <r>
    <n v="20735815"/>
    <n v="20735815"/>
    <s v="F"/>
    <s v="LUZ"/>
    <s v="ANGELA"/>
    <s v="ALEMAN"/>
    <s v="DIAZ"/>
    <d v="1959-04-23T00:00:00"/>
    <s v="LYM308"/>
    <n v="25430"/>
    <s v="MADRID"/>
    <n v="25"/>
    <s v="CUNDINAMARCA"/>
    <m/>
    <n v="3108812400"/>
    <n v="3112364531"/>
    <m/>
    <m/>
    <m/>
    <s v="18/10/2025"/>
    <n v="10"/>
    <n v="18"/>
    <n v="2025"/>
    <s v="DUSTER [2] ICONIC AT 1300CC T 4X2"/>
    <s v="A452D027875"/>
    <s v="9FBHJD20XSM020064"/>
    <n v="8006073"/>
    <s v="RENAULT"/>
    <s v="RENAULT DUSTER "/>
    <n v="1.2158132411067194E-2"/>
    <n v="101200000"/>
    <s v="HDI-LIBERTY"/>
    <s v="CAMIONETAPASAJ"/>
    <s v="PARTICULAR"/>
    <s v="LUZANGELAAD@HOTMAIL.COM"/>
    <n v="161900869"/>
    <n v="1230403"/>
    <n v="1013951.77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059247"/>
    <n v="43059247"/>
    <s v="F"/>
    <s v="ADRIANA"/>
    <s v="GABRIELA"/>
    <s v="GUTIERREZ"/>
    <s v="MESA"/>
    <d v="1961-09-06T00:00:00"/>
    <s v="GEX389"/>
    <n v="5266"/>
    <s v="ENVIGADO"/>
    <n v="5"/>
    <s v="ANTIOQUIA"/>
    <m/>
    <n v="3113810530"/>
    <n v="0"/>
    <m/>
    <m/>
    <m/>
    <s v="03/10/2025"/>
    <n v="10"/>
    <n v="3"/>
    <n v="2020"/>
    <s v="GOL [7] [FL] TRENDLINE MT 1600CC 2AB A"/>
    <s v="CFZT99655"/>
    <s v="9BWAB45U0LT000090"/>
    <n v="9201263"/>
    <s v="VOLKSWAGEN"/>
    <s v="VOLKSWAGEN GOL "/>
    <n v="3.7093685393258427E-2"/>
    <n v="44500000"/>
    <s v="MAPFRE"/>
    <s v="AUTOMOVIL"/>
    <s v="PARTICULAR"/>
    <n v="0"/>
    <n v="161814248"/>
    <n v="1650669"/>
    <n v="1367117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630311"/>
    <n v="70630311"/>
    <s v="M"/>
    <s v="ALEJANDRO"/>
    <n v="0"/>
    <s v="MAYA"/>
    <s v="ARANGO"/>
    <d v="1959-09-14T00:00:00"/>
    <s v="IYQ355"/>
    <n v="5001"/>
    <s v="MEDELLIN"/>
    <n v="5"/>
    <s v="ANTIOQUIA"/>
    <m/>
    <n v="3007851520"/>
    <n v="0"/>
    <m/>
    <m/>
    <m/>
    <s v="10/10/2025"/>
    <n v="10"/>
    <n v="10"/>
    <n v="2016"/>
    <s v="GRAND VITARA [3 SZ GLX SPORT AT 2400CC 5P 4X"/>
    <s v="J24B1294033"/>
    <s v="JS3TD04V2G4102766"/>
    <n v="8808033"/>
    <s v="SUZUKI"/>
    <s v="SUZUKI GRAND "/>
    <n v="3.4303975903614455E-2"/>
    <n v="58100000"/>
    <s v="HDI-LIBERTY"/>
    <s v="CAMPERO"/>
    <s v="PARTICULAR"/>
    <s v="higuemaya@gmail.com"/>
    <n v="161920728"/>
    <n v="1993061"/>
    <n v="1654841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96641"/>
    <n v="32696641"/>
    <s v="F"/>
    <s v="BIBIANA"/>
    <n v="0"/>
    <s v="ARTEAGA"/>
    <s v="GONZALEZ"/>
    <d v="1965-12-03T00:00:00"/>
    <s v="HEW682"/>
    <n v="0"/>
    <s v="BARRANQUILLA"/>
    <n v="8"/>
    <s v="ATLANTICO"/>
    <m/>
    <n v="3017190604"/>
    <n v="3023743084"/>
    <m/>
    <m/>
    <m/>
    <s v="10/10/2026"/>
    <n v="10"/>
    <n v="10"/>
    <n v="2020"/>
    <s v="S-CROSS GL 2WD AT 1600CC 2AB A"/>
    <s v="M16A2308850"/>
    <s v="TSMYA22S1LM698174"/>
    <n v="8806015"/>
    <s v="SUZUKI"/>
    <s v="SUZUKI S-CROSS "/>
    <n v="2.8169634703196347E-2"/>
    <n v="65700000"/>
    <s v="BOLIVAR"/>
    <s v="CAMIONETAPASAJ"/>
    <s v="PARTICULAR"/>
    <s v="bibiarte3@hotmail.com"/>
    <n v="161812042"/>
    <n v="1850745"/>
    <n v="1535247.9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46851"/>
    <n v="71746851"/>
    <s v="M"/>
    <s v="JUAN"/>
    <s v="PABLO"/>
    <s v="GOMEZ"/>
    <s v="CARDONA"/>
    <d v="1974-06-24T00:00:00"/>
    <s v="LRS219"/>
    <n v="5001"/>
    <s v="MEDELLIN"/>
    <n v="5"/>
    <s v="ANTIOQUIA"/>
    <m/>
    <n v="3006518964"/>
    <n v="0"/>
    <m/>
    <m/>
    <m/>
    <s v="02/10/2025"/>
    <n v="10"/>
    <n v="2"/>
    <n v="2023"/>
    <s v="STEPWAY [2] [FL INTENS MT 1600CC 16V A"/>
    <s v="J759Q191026"/>
    <s v="9FB5SR0EGPM538628"/>
    <n v="8001210"/>
    <s v="RENAULT"/>
    <s v="RENAULT STEPWAY "/>
    <n v="3.1152462686567163E-2"/>
    <n v="67000000"/>
    <s v="HDI-LIBERTY"/>
    <s v="AUTOMOVIL"/>
    <s v="PARTICULAR"/>
    <s v="pabloser74@gmail.com"/>
    <n v="161804696"/>
    <n v="2087215"/>
    <n v="1733962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76747"/>
    <n v="1020776747"/>
    <s v="F"/>
    <s v="VIVIAN"/>
    <s v="ANDREA"/>
    <s v="RINCON"/>
    <n v="0"/>
    <d v="1992-07-29T00:00:00"/>
    <s v="FYK616"/>
    <n v="0"/>
    <s v="BOGOTA"/>
    <n v="25"/>
    <s v="BOGOTA"/>
    <m/>
    <n v="3144611183"/>
    <n v="0"/>
    <m/>
    <m/>
    <m/>
    <s v="02/10/2025"/>
    <n v="10"/>
    <n v="2"/>
    <n v="2020"/>
    <s v="KWID OUTSIDER MT 1000CC 12V 4AB AB"/>
    <s v="B4DA405Q047981"/>
    <s v="93YRBB007LJ025473"/>
    <n v="8001195"/>
    <s v="RENAULT"/>
    <s v="RENAULT KWID "/>
    <n v="3.9722867329545455E-2"/>
    <n v="35200000"/>
    <s v="MAPFRE"/>
    <s v="AUTOMOVIL"/>
    <s v="PARTICULAR"/>
    <s v="vi_vi02@hotmail.com"/>
    <n v="29935097"/>
    <n v="1398244.93"/>
    <n v="1154995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323937"/>
    <n v="41323937"/>
    <s v="F"/>
    <s v="TERESA"/>
    <s v="DEL NI"/>
    <s v="SUAREZ"/>
    <s v="OCAMPO"/>
    <d v="1950-08-29T00:00:00"/>
    <s v="LMX786"/>
    <n v="0"/>
    <s v="BOGOTA"/>
    <n v="25"/>
    <s v="BOGOTA"/>
    <m/>
    <n v="3002141178"/>
    <n v="0"/>
    <m/>
    <m/>
    <m/>
    <s v="31/10/2025"/>
    <n v="10"/>
    <n v="31"/>
    <n v="2023"/>
    <s v="KOLEOS [2] ZEN TP 2500CC 4X2"/>
    <s v="2TRC707F064142"/>
    <s v="VF1RZG007PC376420"/>
    <n v="8006057"/>
    <s v="RENAULT"/>
    <s v="RENAULT KOLEOS "/>
    <n v="1.5367096774193548E-2"/>
    <n v="102300000"/>
    <s v="MAPFRE"/>
    <s v="CAMIONETAPASAJ"/>
    <s v="PARTICULAR"/>
    <s v="teresa_sua@hotmail.com"/>
    <n v="161814237"/>
    <n v="1572054"/>
    <n v="1301054.0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6924357"/>
    <n v="1036924357"/>
    <s v="F"/>
    <s v="ANGIE"/>
    <n v="0"/>
    <s v="MONTOYA"/>
    <s v="CARO"/>
    <d v="1986-02-12T00:00:00"/>
    <s v="GTY071"/>
    <n v="5615"/>
    <s v="RIONEGRO"/>
    <n v="5"/>
    <s v="ANTIOQUIA"/>
    <m/>
    <n v="3234849005"/>
    <n v="3117074729"/>
    <m/>
    <m/>
    <m/>
    <s v="15/10/2025"/>
    <n v="10"/>
    <n v="15"/>
    <n v="2021"/>
    <s v="DUSTER OROCH INTENS MT 2000CC 4X4 2"/>
    <s v="F4RE410C251548"/>
    <s v="93Y9SR5B3MJ481707"/>
    <n v="8021006"/>
    <s v="RENAULT"/>
    <s v="RENAULT DUSTER "/>
    <n v="3.3522855093256816E-2"/>
    <n v="69700000"/>
    <s v="HDI-LIBERTY"/>
    <s v="PICKUPDOBLECAB"/>
    <s v="PARTICULAR"/>
    <n v="0"/>
    <n v="161898702"/>
    <n v="2336543"/>
    <n v="1943481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326607"/>
    <n v="52326607"/>
    <s v="F"/>
    <s v="SANDRA"/>
    <s v="ALIETTE"/>
    <s v="YEPES"/>
    <s v="YEPES"/>
    <d v="1977-09-10T00:00:00"/>
    <s v="JSQ597"/>
    <n v="5001"/>
    <s v="MEDELLIN"/>
    <n v="5"/>
    <s v="ANTIOQUIA"/>
    <m/>
    <n v="3115307657"/>
    <n v="0"/>
    <m/>
    <m/>
    <m/>
    <s v="30/10/2025"/>
    <n v="10"/>
    <n v="30"/>
    <n v="2020"/>
    <s v="EQUINOX [3] PREMIER TP 1500CC T 4X4"/>
    <s v="LYXRLS584141"/>
    <s v="3GNAX9EV2LS584141"/>
    <n v="1608059"/>
    <s v="CHEVROLET"/>
    <s v="CHEVROLET EQUINOX "/>
    <n v="2.4335190839694657E-2"/>
    <n v="91700000"/>
    <s v="HDI-LIBERTY"/>
    <s v="CAMPERO"/>
    <s v="PARTICULAR"/>
    <s v="saaliette@gmail.com"/>
    <n v="29925019"/>
    <n v="2231537"/>
    <n v="1855241.18"/>
    <m/>
    <m/>
    <m/>
    <s v=""/>
    <s v=""/>
    <s v=""/>
    <m/>
    <m/>
    <m/>
    <n v="30036297"/>
    <n v="2219169.67"/>
    <n v="1844848.46"/>
    <m/>
    <m/>
    <m/>
    <m/>
    <m/>
    <m/>
    <m/>
    <m/>
    <m/>
    <x v="0"/>
    <s v="COS"/>
  </r>
  <r>
    <n v="19446199"/>
    <n v="19446199"/>
    <s v="M"/>
    <s v="EDGAR"/>
    <s v="ORLANDO"/>
    <s v="MORENO"/>
    <s v="REINA"/>
    <d v="1959-01-26T00:00:00"/>
    <s v="HDT464"/>
    <n v="0"/>
    <s v="CHIA"/>
    <n v="25"/>
    <s v="CUNDINAMARCA"/>
    <m/>
    <n v="3224536216"/>
    <n v="3003929006"/>
    <m/>
    <m/>
    <m/>
    <s v="22/10/2025"/>
    <n v="10"/>
    <n v="22"/>
    <n v="2015"/>
    <s v="FIESTA [7] SPORTBACK TITANIUM TP 1600CC 4P"/>
    <s v="FM103762"/>
    <s v="FM103762"/>
    <n v="3001135"/>
    <s v="FORD"/>
    <s v="FORD FIESTA "/>
    <n v="3.2923863858695654E-2"/>
    <n v="36800000"/>
    <s v="HDI-LIBERTY"/>
    <s v="AUTOMOVIL"/>
    <s v="PARTICULAR"/>
    <s v="mariao.6259@hotmail.com"/>
    <n v="29930665"/>
    <n v="1211598.19"/>
    <n v="998149.74"/>
    <m/>
    <m/>
    <m/>
    <n v="29995865"/>
    <n v="1302034.6000000001"/>
    <n v="1074146.72"/>
    <m/>
    <m/>
    <m/>
    <s v=""/>
    <s v=""/>
    <s v=""/>
    <m/>
    <m/>
    <m/>
    <m/>
    <m/>
    <m/>
    <m/>
    <m/>
    <m/>
    <x v="0"/>
    <s v="COS"/>
  </r>
  <r>
    <n v="10291807"/>
    <n v="10291807"/>
    <s v="M"/>
    <s v="OTONIEL"/>
    <n v="0"/>
    <s v="PALTA"/>
    <n v="0"/>
    <d v="1981-06-27T00:00:00"/>
    <s v="FIP714"/>
    <n v="66001"/>
    <s v="PEREIRA"/>
    <n v="66"/>
    <s v="RISARALDA"/>
    <m/>
    <n v="3108495668"/>
    <n v="3113501093"/>
    <m/>
    <m/>
    <m/>
    <s v="05/10/2025"/>
    <n v="10"/>
    <n v="5"/>
    <n v="2018"/>
    <s v="ONIX [FL] LTZ MT 1400CC 5P 2A"/>
    <s v="JCK006446"/>
    <s v="9BGKT48T0JG397452"/>
    <n v="1601318"/>
    <s v="CHEVROLET"/>
    <s v="CHEVROLET ONIX "/>
    <n v="3.149785714285714E-2"/>
    <n v="40600000"/>
    <s v="HDI-LIBERTY"/>
    <s v="AUTOMOVIL"/>
    <s v="PARTICULAR"/>
    <s v="otoniel.palta@gmail.com"/>
    <n v="161851576"/>
    <n v="1278813"/>
    <n v="10546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1069024"/>
    <n v="21069024"/>
    <s v="F"/>
    <s v="MARTHA"/>
    <s v="LILIANA"/>
    <s v="PLATA"/>
    <s v="GARCIA"/>
    <d v="1956-11-29T00:00:00"/>
    <s v="EIR349"/>
    <n v="0"/>
    <s v="BOGOTA"/>
    <n v="25"/>
    <s v="BOGOTA"/>
    <m/>
    <n v="3153365111"/>
    <n v="0"/>
    <m/>
    <m/>
    <m/>
    <s v="12/10/2025"/>
    <n v="10"/>
    <n v="12"/>
    <n v="2018"/>
    <s v="CX5 [FL] TOURING TP 2000CC CR"/>
    <s v="PY10297389"/>
    <s v="JM7KF2WLAJ0140956"/>
    <n v="5606079"/>
    <s v="MAZDA"/>
    <s v="MAZDA CX5 "/>
    <n v="2.4214234875444839E-2"/>
    <n v="84300000"/>
    <s v="MAPFRE"/>
    <s v="CAMIONETAPASAJ"/>
    <s v="PARTICULAR"/>
    <s v="alvarocamachob@gmail.com"/>
    <n v="161907061"/>
    <n v="2041260"/>
    <n v="1695344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26969"/>
    <n v="51626969"/>
    <s v="F"/>
    <s v="NELLY"/>
    <n v="0"/>
    <s v="ROJAS"/>
    <s v="PERALTA"/>
    <d v="1961-10-02T00:00:00"/>
    <s v="LNZ104"/>
    <n v="50001"/>
    <s v="VILLAVICENCIO"/>
    <n v="50"/>
    <s v="META"/>
    <m/>
    <n v="3134376753"/>
    <n v="3005578880"/>
    <m/>
    <m/>
    <m/>
    <s v="04/10/2025"/>
    <n v="10"/>
    <n v="4"/>
    <n v="2024"/>
    <s v="FRONTIER [2] [F PRO-4X TP 2500CC 4X4 A"/>
    <s v="QR25025823P"/>
    <s v="3N6AD33B1ZK453912"/>
    <n v="6421088"/>
    <s v="NISSAN"/>
    <s v="NISSAN FRONTIER "/>
    <n v="1.7374441176470589E-2"/>
    <n v="170000000"/>
    <s v="ALLIANZ"/>
    <s v="PICKUPDOBLECAB"/>
    <s v="PARTICULAR"/>
    <s v="grodrigo50@hotmail.com"/>
    <n v="161944364"/>
    <n v="2953655"/>
    <n v="2462063.44"/>
    <m/>
    <m/>
    <m/>
    <s v=""/>
    <s v=""/>
    <s v=""/>
    <m/>
    <m/>
    <m/>
    <s v=""/>
    <s v=""/>
    <s v=""/>
    <m/>
    <m/>
    <m/>
    <m/>
    <m/>
    <m/>
    <m/>
    <m/>
    <m/>
    <x v="3"/>
    <s v="COS"/>
  </r>
  <r>
    <n v="32682315"/>
    <n v="32682315"/>
    <s v="F"/>
    <s v="ADRIANA"/>
    <s v="ESTELA"/>
    <s v="DE LA ROSA"/>
    <s v="DULCE"/>
    <d v="1964-12-29T00:00:00"/>
    <s v="ENP768"/>
    <n v="0"/>
    <s v="BARRANQUILLA"/>
    <n v="8"/>
    <s v="ATLANTICO"/>
    <m/>
    <n v="3014090323"/>
    <n v="3009711792"/>
    <m/>
    <m/>
    <m/>
    <s v="28/10/2025"/>
    <n v="10"/>
    <n v="28"/>
    <n v="2019"/>
    <s v="SANDERO [2] AUTHENTIQUE / L MT 1600CC 8V AA"/>
    <s v="A812UE47988"/>
    <s v="9FB5SREB4KM431487"/>
    <n v="8001188"/>
    <s v="RENAULT"/>
    <s v="RENAULT SANDERO "/>
    <n v="3.3917506426735217E-2"/>
    <n v="38900000"/>
    <s v="HDI-LIBERTY"/>
    <s v="AUTOMOVIL"/>
    <s v="PARTICULAR"/>
    <s v="adelarosa758@hotmail.com"/>
    <n v="161806363"/>
    <n v="1319391"/>
    <n v="10887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049899"/>
    <n v="30049899"/>
    <s v="F"/>
    <s v="ANA"/>
    <s v="MILENA"/>
    <s v="BARJUCH"/>
    <s v="MORENO"/>
    <d v="1980-11-16T00:00:00"/>
    <s v="LTY216"/>
    <n v="54874"/>
    <s v="VILLA DEL ROSARIO"/>
    <n v="54"/>
    <s v="NORTE DE SANTANDER"/>
    <m/>
    <n v="3138918461"/>
    <n v="0"/>
    <m/>
    <m/>
    <m/>
    <s v="11/10/2025"/>
    <n v="10"/>
    <n v="11"/>
    <n v="2023"/>
    <s v="CX5 [2] GRAND TOURING C TP 2500CC 6AB R"/>
    <s v="PY21991720"/>
    <s v="JM7KF4WLAP0795367"/>
    <n v="5606108"/>
    <s v="MAZDA"/>
    <s v="MAZDA CX5 "/>
    <n v="3.1262731391585759E-2"/>
    <n v="154500000"/>
    <s v="SBS"/>
    <s v="CAMIONETAPASAJ"/>
    <s v="PARTICULAR"/>
    <n v="0"/>
    <n v="161914694"/>
    <n v="4830092"/>
    <n v="4038900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3910015"/>
    <n v="1023910015"/>
    <s v="M"/>
    <s v="JONATHANN"/>
    <s v="DAVID ARTURO"/>
    <s v="LADINO"/>
    <s v="DUEÃ‘AS"/>
    <d v="1991-07-02T00:00:00"/>
    <s v="DKT472"/>
    <n v="0"/>
    <s v="BOGOTA"/>
    <n v="25"/>
    <s v="BOGOTA"/>
    <m/>
    <n v="3148354880"/>
    <n v="0"/>
    <m/>
    <m/>
    <m/>
    <s v="03/10/2025"/>
    <n v="10"/>
    <n v="3"/>
    <n v="2012"/>
    <s v="CAPTIVA SPORT AT 2400CC 5P 4X2"/>
    <s v="CCS565831"/>
    <s v="3GNAL7EK1CS565831"/>
    <n v="1606211"/>
    <s v="CHEVROLET"/>
    <s v="CHEVROLET CAPTIVA "/>
    <n v="4.6406724832214759E-2"/>
    <n v="29800000"/>
    <s v="ZURICH-QBE"/>
    <s v="CAMIONETA PASAJEROS"/>
    <s v="PARTICULAR"/>
    <s v="jonlad52@gmail.com"/>
    <n v="29975735"/>
    <n v="1382920.4"/>
    <n v="1142117.98"/>
    <m/>
    <m/>
    <m/>
    <n v="30015523"/>
    <n v="1867191.31"/>
    <n v="1549068.33"/>
    <m/>
    <m/>
    <m/>
    <s v=""/>
    <s v=""/>
    <s v=""/>
    <m/>
    <m/>
    <m/>
    <m/>
    <m/>
    <m/>
    <m/>
    <m/>
    <m/>
    <x v="0"/>
    <s v="COS"/>
  </r>
  <r>
    <n v="32017481"/>
    <n v="32017481"/>
    <s v="F"/>
    <s v="MARGARITA"/>
    <n v="0"/>
    <s v="PINEDA"/>
    <s v="GOMEZ"/>
    <d v="1957-07-19T00:00:00"/>
    <s v="PIR958"/>
    <n v="5001"/>
    <s v="MEDELLIN"/>
    <n v="5"/>
    <s v="ANTIOQUIA"/>
    <m/>
    <n v="3206769009"/>
    <n v="0"/>
    <m/>
    <m/>
    <m/>
    <s v="04/10/2025"/>
    <n v="10"/>
    <n v="4"/>
    <n v="2025"/>
    <s v="SEALION 7 EV AT 390KW 4X4 CT"/>
    <s v="YS210XYA2E4059131"/>
    <s v="LGXCF4CD9S2009582"/>
    <n v="11106021"/>
    <s v="BYD"/>
    <s v="BYD SEALION "/>
    <n v="2.5521889999999998E-2"/>
    <n v="200000000"/>
    <s v="BOLIVAR"/>
    <s v="CAMIONETAPASAJ"/>
    <s v="PARTICULAR"/>
    <s v="m.pineda@verticeing.com"/>
    <n v="161797971"/>
    <n v="5104378"/>
    <n v="4269393.099999999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830792"/>
    <n v="13830792"/>
    <s v="M"/>
    <s v="JORGE"/>
    <s v="ALBERTO"/>
    <s v="AGUIRRE"/>
    <s v="REYES"/>
    <d v="1954-07-01T00:00:00"/>
    <s v="DVK994"/>
    <n v="68276"/>
    <s v="FLORIDABLANCA"/>
    <n v="68"/>
    <s v="SANTANDER"/>
    <m/>
    <n v="3167171199"/>
    <n v="0"/>
    <m/>
    <m/>
    <m/>
    <s v="23/10/2025"/>
    <n v="10"/>
    <n v="23"/>
    <n v="2019"/>
    <s v="PICANTO [3] VIBRANT MT 1250CC 2AB ABS AA"/>
    <s v="G4LAJP060246"/>
    <s v="KNAB3512AKT322778"/>
    <n v="4601251"/>
    <s v="KIA"/>
    <s v="KIA PICANTO "/>
    <n v="3.3215661686746986E-2"/>
    <n v="41500000"/>
    <s v="MAPFRE"/>
    <s v="AUTOMOVIL"/>
    <s v="PARTICULAR"/>
    <s v="jaguirrereyes@gmail.com"/>
    <n v="29955024"/>
    <n v="1378449.96"/>
    <n v="1138361.31"/>
    <m/>
    <m/>
    <m/>
    <n v="29982463"/>
    <n v="1419124.54"/>
    <n v="1172541.6299999999"/>
    <m/>
    <m/>
    <m/>
    <s v=""/>
    <s v=""/>
    <s v=""/>
    <m/>
    <m/>
    <m/>
    <m/>
    <m/>
    <m/>
    <m/>
    <m/>
    <m/>
    <x v="0"/>
    <s v="COS"/>
  </r>
  <r>
    <n v="79306925"/>
    <n v="79306925"/>
    <s v="M"/>
    <s v="WILLIAM"/>
    <s v="ALFONSO"/>
    <s v="BURGOS"/>
    <s v="CALDERON"/>
    <d v="1964-06-27T00:00:00"/>
    <s v="IDY058"/>
    <n v="0"/>
    <s v="BOGOTA"/>
    <n v="25"/>
    <s v="BOGOTA"/>
    <m/>
    <n v="3123820011"/>
    <n v="3153243200"/>
    <m/>
    <m/>
    <m/>
    <s v="13/10/2025"/>
    <n v="10"/>
    <n v="13"/>
    <n v="2014"/>
    <s v="GRAND CHEROKEE SRT8 TP 6400CC 4X4"/>
    <s v="1C4RJFDJ0EC555255"/>
    <s v="1C4RJFDJ0EC555255"/>
    <n v="4208113"/>
    <s v="JEEP"/>
    <s v="JEEP GRAND "/>
    <n v="2.743695081967213E-2"/>
    <n v="152500000"/>
    <s v="HDI-LIBERTY"/>
    <s v="CAMPERO"/>
    <s v="PARTICULAR"/>
    <s v="williamburgos2001@yahoo.com"/>
    <n v="161914155"/>
    <n v="4184135"/>
    <n v="3496079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271225"/>
    <n v="37271225"/>
    <s v="F"/>
    <s v="JOHANNA"/>
    <s v="DEL CARMEN"/>
    <s v="BRACHO"/>
    <s v="RANGEL"/>
    <d v="1981-04-07T00:00:00"/>
    <s v="LIX294"/>
    <n v="54223"/>
    <s v="CUCUTILLA"/>
    <n v="54"/>
    <s v="NORTE DE SANTANDER"/>
    <m/>
    <n v="3165390430"/>
    <n v="0"/>
    <m/>
    <m/>
    <m/>
    <s v="02/10/2025"/>
    <n v="10"/>
    <n v="2"/>
    <n v="2023"/>
    <s v="ONIX [2] LT TP 1000CC T 4P"/>
    <s v="L4F221444264"/>
    <s v="9BGEB69K0PG132531"/>
    <n v="1601342"/>
    <s v="CHEVROLET"/>
    <s v="CHEVROLET ONIX "/>
    <n v="3.0977335526315788E-2"/>
    <n v="60800000"/>
    <s v="ALLIANZ"/>
    <s v="AUTOMOVIL"/>
    <s v="PARTICULAR"/>
    <s v="bracho18@gmail.com"/>
    <n v="161812526"/>
    <n v="1883422"/>
    <n v="1562707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6386680"/>
    <n v="46386680"/>
    <s v="F"/>
    <s v="ARIANETH"/>
    <n v="0"/>
    <s v="AMAYA"/>
    <s v="CARDONA"/>
    <d v="1985-03-31T00:00:00"/>
    <s v="NFN869"/>
    <n v="15759"/>
    <s v="SOGAMOSO"/>
    <n v="15"/>
    <s v="BOYACA"/>
    <m/>
    <n v="3104881538"/>
    <n v="0"/>
    <m/>
    <m/>
    <m/>
    <s v="26/10/2025"/>
    <n v="10"/>
    <n v="26"/>
    <n v="2024"/>
    <s v="YARIS CROSS XLS HYBRID TP 1500CC 8AB 4"/>
    <s v="M15ADB95133"/>
    <s v="JTDKBABBXRA270769"/>
    <n v="9006182"/>
    <s v="TOYOTA"/>
    <s v="TOYOTA YARIS "/>
    <n v="1.3083708133971292E-2"/>
    <n v="125400000"/>
    <s v="MAPFRE"/>
    <s v="CAMIONETAPASAJ"/>
    <s v="PARTICULAR"/>
    <n v="0"/>
    <n v="161909447"/>
    <n v="1640697"/>
    <n v="1358737.11"/>
    <m/>
    <m/>
    <m/>
    <s v=""/>
    <s v=""/>
    <s v=""/>
    <m/>
    <m/>
    <m/>
    <s v=""/>
    <s v=""/>
    <s v=""/>
    <m/>
    <m/>
    <m/>
    <m/>
    <m/>
    <m/>
    <m/>
    <m/>
    <m/>
    <x v="2"/>
    <s v="COS"/>
  </r>
  <r>
    <n v="71732567"/>
    <n v="71732567"/>
    <s v="M"/>
    <s v="ALVARO"/>
    <s v="LEON"/>
    <s v="RUA"/>
    <s v="GIRALDO"/>
    <d v="1972-03-22T00:00:00"/>
    <s v="DFS586"/>
    <n v="5001"/>
    <s v="MEDELLIN"/>
    <n v="5"/>
    <s v="ANTIOQUIA"/>
    <m/>
    <n v="3012285085"/>
    <n v="0"/>
    <m/>
    <m/>
    <m/>
    <s v="03/10/2025"/>
    <n v="10"/>
    <n v="3"/>
    <n v="2011"/>
    <s v="CAPTIVA SPORT AT 2400CC 5P 4X2 CT"/>
    <s v="CBS673379"/>
    <s v="3GNAL7EC2BS673379"/>
    <n v="1606213"/>
    <s v="CHEVROLET"/>
    <s v="CHEVROLET CAPTIVA "/>
    <n v="3.9799952903225806E-2"/>
    <n v="31000000"/>
    <s v="ALLIANZ"/>
    <s v="CAMIONETA PASAJEROS"/>
    <s v="PARTICULAR"/>
    <s v="alvaroleonr@yahoo.com"/>
    <n v="29936277"/>
    <n v="1233798.54"/>
    <n v="1016805.5"/>
    <m/>
    <m/>
    <m/>
    <n v="30001003"/>
    <n v="1268683.67"/>
    <n v="1046120.73"/>
    <m/>
    <m/>
    <m/>
    <s v=""/>
    <s v=""/>
    <s v=""/>
    <m/>
    <m/>
    <m/>
    <m/>
    <m/>
    <m/>
    <m/>
    <m/>
    <m/>
    <x v="0"/>
    <s v="COS"/>
  </r>
  <r>
    <n v="42099074"/>
    <n v="42099074"/>
    <s v="F"/>
    <s v="CLAUDIA"/>
    <n v="0"/>
    <s v="GONZALEZ"/>
    <s v="CROSTHWAITE"/>
    <d v="1971-04-26T00:00:00"/>
    <s v="LEQ095"/>
    <n v="66001"/>
    <s v="PEREIRA"/>
    <n v="66"/>
    <s v="RISARALDA"/>
    <m/>
    <n v="3104118099"/>
    <n v="0"/>
    <m/>
    <m/>
    <m/>
    <s v="14/10/2025"/>
    <n v="10"/>
    <n v="14"/>
    <n v="2023"/>
    <s v="KOLEOS [2] ZEN TP 2500CC 4X2"/>
    <s v="2TRC707F064228"/>
    <s v="VF1RZG005PC376447"/>
    <n v="8006057"/>
    <s v="RENAULT"/>
    <s v="RENAULT KOLEOS "/>
    <n v="1.3688944281524926E-2"/>
    <n v="102300000"/>
    <s v="HDI-LIBERTY"/>
    <s v="CAMIONETAPASAJ"/>
    <s v="PARTICULAR"/>
    <s v="CGONZALEZ@SENA.EDU.CO"/>
    <n v="161852616"/>
    <n v="1400379"/>
    <n v="1156788.90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007432"/>
    <n v="43007432"/>
    <s v="F"/>
    <s v="ANA"/>
    <s v="ISABEL"/>
    <s v="USUGA"/>
    <s v="YEPES"/>
    <d v="1959-04-11T00:00:00"/>
    <s v="GRQ392"/>
    <n v="5001"/>
    <s v="MEDELLIN"/>
    <n v="5"/>
    <s v="ANTIOQUIA"/>
    <m/>
    <n v="3043735704"/>
    <n v="3120058976"/>
    <m/>
    <m/>
    <m/>
    <s v="25/10/2025"/>
    <n v="10"/>
    <n v="25"/>
    <n v="2020"/>
    <s v="VERSA [FL] ADVANCE AT 1600CC 2AB A"/>
    <s v="HR16785691T"/>
    <s v="3N1CN7AD3ZK169642"/>
    <n v="6401212"/>
    <s v="NISSAN"/>
    <s v="NISSAN VERSA "/>
    <n v="2.4669944751381217E-2"/>
    <n v="54300000"/>
    <s v="ALLIANZ"/>
    <s v="AUTOMOVIL"/>
    <s v="PARTICULAR"/>
    <s v="anyisusy@gmail.com"/>
    <n v="161917376"/>
    <n v="1339578"/>
    <n v="1105695.89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158796"/>
    <n v="79158796"/>
    <s v="M"/>
    <s v="LUIS"/>
    <s v="ANGEL"/>
    <s v="MONTENEGRO"/>
    <s v="MONTENEGRO"/>
    <d v="1964-08-14T00:00:00"/>
    <s v="JDV285"/>
    <n v="0"/>
    <s v="BOGOTA"/>
    <n v="25"/>
    <s v="BOGOTA"/>
    <m/>
    <n v="3142727660"/>
    <n v="0"/>
    <m/>
    <m/>
    <m/>
    <s v="07/10/2026"/>
    <n v="10"/>
    <n v="7"/>
    <n v="2017"/>
    <s v="GRAND VITARA [3 SZ GLX SPORT MT 2400CC 5P 4X"/>
    <s v="J24B1306699"/>
    <s v="JS3TD04V8H4100781"/>
    <n v="8808032"/>
    <s v="SUZUKI"/>
    <s v="SUZUKI GRAND "/>
    <n v="2.3981883333333332E-2"/>
    <n v="60000000"/>
    <s v="BOLIVAR"/>
    <s v="CAMPERO"/>
    <s v="PARTICULAR"/>
    <s v="lacteosnevado@gmail.com"/>
    <n v="161937113"/>
    <n v="1438913"/>
    <n v="1189170.63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9708181"/>
    <n v="59708181"/>
    <s v="F"/>
    <s v="YULLY"/>
    <s v="YAQUELINE"/>
    <s v="ARBOLEDA"/>
    <s v="CIFUENTES"/>
    <d v="1983-12-14T00:00:00"/>
    <s v="KCX174"/>
    <n v="0"/>
    <s v="TULUA"/>
    <n v="76"/>
    <s v="VALLE DEL CAUCA"/>
    <m/>
    <n v="3128608885"/>
    <n v="3137785278"/>
    <m/>
    <m/>
    <m/>
    <s v="13/10/2025"/>
    <n v="10"/>
    <n v="13"/>
    <n v="2017"/>
    <s v="2 [2] Grand Touring TP 1500CC 6AB T"/>
    <s v="P540317906"/>
    <s v="3MDDJ2HAAHM109260"/>
    <n v="5601155"/>
    <s v="MAZDA"/>
    <s v="MAZDA 2 "/>
    <n v="4.0630701754385962E-2"/>
    <n v="57000000"/>
    <s v="MAPFRE"/>
    <s v="AUTOMOVIL"/>
    <s v="PARTICULAR"/>
    <s v="YUDAP_S@HOTMAIL.COM"/>
    <n v="161910437"/>
    <n v="2315950"/>
    <n v="1926176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74285"/>
    <n v="53074285"/>
    <s v="F"/>
    <s v="MARIA"/>
    <s v="XIMENA"/>
    <s v="PUENTES"/>
    <s v="GAITAN"/>
    <d v="1984-12-28T00:00:00"/>
    <s v="RMK798"/>
    <n v="0"/>
    <s v="BOGOTA"/>
    <n v="25"/>
    <s v="BOGOTA"/>
    <m/>
    <n v="3204887367"/>
    <n v="0"/>
    <m/>
    <m/>
    <m/>
    <s v="19/10/2025"/>
    <n v="10"/>
    <n v="19"/>
    <n v="2011"/>
    <s v="FREELANDER 2 HSE AT 3200CC"/>
    <s v="B6324S17021122185"/>
    <s v="SALFA2BA3BH253416"/>
    <n v="5208053"/>
    <s v="LAND ROVER"/>
    <s v="LAND ROVER FREELANDER "/>
    <n v="3.0067394636015324E-2"/>
    <n v="52200000"/>
    <s v="ALLIANZ"/>
    <s v="CAMPERO"/>
    <s v="PARTICULAR"/>
    <s v="ximepuentes@gmail.com"/>
    <n v="161782378"/>
    <n v="1569518"/>
    <n v="1298922.36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96973"/>
    <n v="10896973"/>
    <s v="M"/>
    <s v="PABLO"/>
    <s v="EMILIO"/>
    <s v="GARCIA"/>
    <s v="GIRALDO"/>
    <d v="1954-07-18T00:00:00"/>
    <s v="KPV494"/>
    <n v="5001"/>
    <s v="MEDELLIN"/>
    <n v="5"/>
    <s v="ANTIOQUIA"/>
    <m/>
    <n v="3104095603"/>
    <n v="3116177236"/>
    <m/>
    <m/>
    <m/>
    <s v="12/10/2025"/>
    <n v="10"/>
    <n v="12"/>
    <n v="2021"/>
    <s v="RAV4 [5] LIMITED HYBRID TP 2500CC 4X4 7AB CT"/>
    <s v="A25AR603279"/>
    <s v="JTMD6RFV9MD027221"/>
    <n v="9008236"/>
    <s v="TOYOTA"/>
    <s v="TOYOTA RAV4 "/>
    <n v="1.8157085200471698E-2"/>
    <n v="169600000"/>
    <s v="SURAMERICANA"/>
    <s v="CAMPERO"/>
    <s v="PARTICULAR"/>
    <s v="pabloegg@gmail.com"/>
    <n v="29959048"/>
    <n v="3079441.65"/>
    <n v="2567766.09"/>
    <m/>
    <m/>
    <m/>
    <s v=""/>
    <s v=""/>
    <s v=""/>
    <m/>
    <m/>
    <m/>
    <n v="30044297"/>
    <n v="4527539.5599999996"/>
    <n v="3784655.09"/>
    <m/>
    <m/>
    <m/>
    <m/>
    <m/>
    <m/>
    <m/>
    <m/>
    <m/>
    <x v="3"/>
    <s v="COS"/>
  </r>
  <r>
    <n v="1118804368"/>
    <n v="1118804368"/>
    <s v="M"/>
    <s v="HARLEN"/>
    <s v="YECID"/>
    <s v="DEL VALLE"/>
    <s v="PALMERA"/>
    <d v="1986-04-18T00:00:00"/>
    <s v="KTW532"/>
    <n v="0"/>
    <s v="BOGOTA"/>
    <n v="25"/>
    <s v="BOGOTA"/>
    <m/>
    <n v="3002453082"/>
    <n v="0"/>
    <m/>
    <m/>
    <m/>
    <s v="12/10/2025"/>
    <n v="10"/>
    <n v="12"/>
    <n v="2022"/>
    <s v="CX30 TOURING MT 2000CC 7AB R"/>
    <s v="PE40719134"/>
    <s v="3MVDM2W76NL113442"/>
    <n v="5606099"/>
    <s v="MAZDA"/>
    <s v="MAZDA CX30 "/>
    <n v="1.5940054288816504E-2"/>
    <n v="92100000"/>
    <s v="ALLIANZ"/>
    <s v="CAMIONETAPASAJ"/>
    <s v="PARTICULAR"/>
    <s v="HARLEN.DELVALLE@GMAIL.COM"/>
    <n v="161885149"/>
    <n v="1468079"/>
    <n v="1213679.97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184070"/>
    <n v="73184070"/>
    <s v="M"/>
    <s v="ANDRES"/>
    <s v="FELIPE"/>
    <s v="MONTALVO"/>
    <s v="DE LA OSSA"/>
    <d v="1981-11-16T00:00:00"/>
    <s v="MCQ966"/>
    <n v="0"/>
    <s v="BOGOTA"/>
    <n v="25"/>
    <s v="BOGOTA"/>
    <m/>
    <n v="3202749131"/>
    <n v="3202719131"/>
    <m/>
    <m/>
    <m/>
    <s v="22/10/2025"/>
    <n v="10"/>
    <n v="22"/>
    <n v="2012"/>
    <s v="PRADO [LC 150] TX-L AT 3000CC 5P TD"/>
    <s v="1KD2141175"/>
    <s v="JTEBH3FJ2C5029019"/>
    <n v="9008141"/>
    <s v="TOYOTA"/>
    <s v="TOYOTA PRADO "/>
    <n v="1.771010781671159E-2"/>
    <n v="148400000"/>
    <s v="BOLIVAR"/>
    <s v="CAMPERO"/>
    <s v="PARTICULAR"/>
    <s v="andresfmontalvo@gmail.com"/>
    <n v="161806414"/>
    <n v="2628180"/>
    <n v="2188554.96"/>
    <m/>
    <m/>
    <m/>
    <s v=""/>
    <s v=""/>
    <s v=""/>
    <m/>
    <m/>
    <m/>
    <s v=""/>
    <s v=""/>
    <s v=""/>
    <m/>
    <m/>
    <m/>
    <m/>
    <m/>
    <m/>
    <m/>
    <m/>
    <m/>
    <x v="3"/>
    <s v="COS"/>
  </r>
  <r>
    <n v="35221507"/>
    <n v="35221507"/>
    <s v="F"/>
    <s v="NATALIA"/>
    <n v="0"/>
    <s v="REYES"/>
    <s v="CIFUENTES"/>
    <d v="1983-10-24T00:00:00"/>
    <s v="FZY765"/>
    <n v="0"/>
    <s v="BOGOTA"/>
    <n v="25"/>
    <s v="BOGOTA"/>
    <m/>
    <n v="3132756976"/>
    <n v="0"/>
    <m/>
    <m/>
    <m/>
    <s v="25/10/2025"/>
    <n v="10"/>
    <n v="25"/>
    <n v="2020"/>
    <s v="A 200 [W177] Progress TP 1300CC T CT"/>
    <s v="NA"/>
    <s v="WDD1770871J092414"/>
    <n v="5801328"/>
    <s v="MERCEDES BENZ"/>
    <s v="MERCEDES BENZ A "/>
    <n v="2.8170696465696466E-2"/>
    <n v="96200000"/>
    <s v="ALLIANZ"/>
    <s v="AUTOMOVIL"/>
    <s v="PARTICULAR"/>
    <s v="NARRECI24@HOTMAIL.COM"/>
    <n v="161799920"/>
    <n v="2710021"/>
    <n v="2257328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75106"/>
    <n v="10275106"/>
    <s v="M"/>
    <s v="CARLOS"/>
    <s v="ARTURO"/>
    <s v="YEPES"/>
    <s v="ARIAS"/>
    <d v="1966-12-13T00:00:00"/>
    <s v="MXZ815"/>
    <n v="0"/>
    <s v="BOGOTA"/>
    <n v="25"/>
    <s v="BOGOTA"/>
    <m/>
    <n v="3012549195"/>
    <n v="3017654448"/>
    <m/>
    <m/>
    <m/>
    <s v="10/10/2025"/>
    <n v="10"/>
    <n v="10"/>
    <n v="2014"/>
    <s v="LOGAN F.II EXPRESSION MT 1600CC AA"/>
    <s v="F710Q156988"/>
    <s v="9FBLSRADBEM968263"/>
    <n v="8001136"/>
    <s v="RENAULT"/>
    <s v="RENAULT LOGAN "/>
    <n v="4.3680072463768115E-2"/>
    <n v="27600000"/>
    <s v="HDI-LIBERTY"/>
    <s v="AUTOMOVIL"/>
    <s v="PARTICULAR"/>
    <s v="paco1366@gmail.com"/>
    <n v="161901033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355220"/>
    <n v="93355220"/>
    <s v="M"/>
    <s v="GERMAN"/>
    <n v="0"/>
    <s v="LAISECA"/>
    <s v="HERNANDEZ"/>
    <d v="1963-10-07T00:00:00"/>
    <s v="FQL461"/>
    <n v="0"/>
    <s v="IBAGUE"/>
    <n v="73"/>
    <s v="TOLIMA"/>
    <m/>
    <n v="3002086890"/>
    <n v="3003028848"/>
    <m/>
    <m/>
    <m/>
    <s v="14/10/2025"/>
    <n v="10"/>
    <n v="14"/>
    <n v="2019"/>
    <s v="SPARK [2] LIFE MT 1000CC AA 2A"/>
    <s v="B10S1181990078"/>
    <s v="9GAMM6106KB016454"/>
    <n v="1601308"/>
    <s v="CHEVROLET"/>
    <s v="CHEVROLET SPARK "/>
    <n v="4.5666711409395974E-2"/>
    <n v="29800000"/>
    <s v="MAPFRE"/>
    <s v="AUTOMOVIL"/>
    <s v="PARTICULAR"/>
    <s v="gerencia@pigmento.com.co"/>
    <n v="161843056"/>
    <n v="1360868"/>
    <n v="1123586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00952510"/>
    <n v="1100952510"/>
    <s v="F"/>
    <s v="ANDREA"/>
    <n v="0"/>
    <s v="MAYORGA"/>
    <s v="URIBE"/>
    <d v="1988-03-22T00:00:00"/>
    <s v="IPV040"/>
    <n v="68001"/>
    <s v="BUCARAMANGA"/>
    <n v="68"/>
    <s v="SANTANDER"/>
    <m/>
    <n v="3017867362"/>
    <n v="0"/>
    <m/>
    <m/>
    <m/>
    <s v="05/10/2025"/>
    <n v="10"/>
    <n v="5"/>
    <n v="2018"/>
    <s v="2 [2] TOURING AT 1500CC 6AB"/>
    <s v="P540364237"/>
    <s v="3MDDJ2HAAJM200111"/>
    <n v="5601157"/>
    <s v="MAZDA"/>
    <s v="MAZDA 2 "/>
    <n v="4.8254546223021583E-2"/>
    <n v="55600000"/>
    <s v="SURAMERICANA"/>
    <s v="AUTOMOVIL"/>
    <s v="PARTICULAR"/>
    <s v="andreamayorga22@hotmail.com"/>
    <n v="29950458"/>
    <n v="2682952.77"/>
    <n v="2234582.16"/>
    <m/>
    <m/>
    <m/>
    <n v="30008137"/>
    <n v="2815076.35"/>
    <n v="2345610.38"/>
    <m/>
    <m/>
    <m/>
    <s v=""/>
    <s v=""/>
    <s v=""/>
    <m/>
    <m/>
    <m/>
    <m/>
    <m/>
    <m/>
    <m/>
    <m/>
    <m/>
    <x v="0"/>
    <s v="COS"/>
  </r>
  <r>
    <n v="66899067"/>
    <n v="66899067"/>
    <s v="F"/>
    <s v="DIANA"/>
    <s v="DEL PILAR"/>
    <s v="LALINDE"/>
    <s v="ROJAS"/>
    <d v="1974-02-15T00:00:00"/>
    <s v="SSW004"/>
    <n v="0"/>
    <s v="BOGOTA"/>
    <n v="25"/>
    <s v="BOGOTA"/>
    <m/>
    <n v="3152045584"/>
    <n v="0"/>
    <m/>
    <m/>
    <m/>
    <s v="27/10/2025"/>
    <n v="10"/>
    <n v="27"/>
    <n v="2010"/>
    <s v="HILUX [7] IMV MT 2500CC 4X4 T"/>
    <s v="2KD7910475"/>
    <s v="MR0FR22G3A0555002"/>
    <n v="9021048"/>
    <s v="TOYOTA"/>
    <s v="TOYOTA HILUX "/>
    <n v="1.6668781902552204E-2"/>
    <n v="86200000"/>
    <s v="SBS"/>
    <s v="PICKUPDOBLECAB"/>
    <s v="PARTICULAR"/>
    <s v="diana_lalinde@yahoo.com"/>
    <n v="161815919"/>
    <n v="1436849"/>
    <n v="118743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6173935"/>
    <n v="36173935"/>
    <s v="F"/>
    <s v="BEATRIZ"/>
    <n v="0"/>
    <s v="TAMAYO"/>
    <s v="CUELLAR"/>
    <d v="1964-02-21T00:00:00"/>
    <s v="JNZ893"/>
    <n v="41001"/>
    <s v="NEIVA"/>
    <n v="41"/>
    <s v="HUILA"/>
    <m/>
    <n v="3167502703"/>
    <n v="3165343993"/>
    <m/>
    <m/>
    <m/>
    <s v="18/10/2025"/>
    <n v="10"/>
    <n v="18"/>
    <n v="2020"/>
    <s v="FORTUNER [2] 2.4L STREET TP 2400CC TD 7A"/>
    <s v="2GD4813469"/>
    <s v="8AJCB3GS8L2431614"/>
    <n v="9006171"/>
    <s v="TOYOTA"/>
    <s v="TOYOTA FORTUNER "/>
    <n v="1.1478504928806133E-2"/>
    <n v="182600000"/>
    <s v="MAPFRE"/>
    <s v="CAMIONETAPASAJ"/>
    <s v="PARTICULAR"/>
    <s v="bettyta64@hotmail.com"/>
    <n v="161815546"/>
    <n v="2095975"/>
    <n v="1741323.35"/>
    <m/>
    <m/>
    <m/>
    <s v=""/>
    <s v=""/>
    <s v=""/>
    <m/>
    <m/>
    <m/>
    <s v=""/>
    <s v=""/>
    <s v=""/>
    <m/>
    <m/>
    <m/>
    <m/>
    <m/>
    <m/>
    <m/>
    <m/>
    <m/>
    <x v="2"/>
    <s v="COS"/>
  </r>
  <r>
    <n v="28812568"/>
    <n v="28812568"/>
    <s v="F"/>
    <s v="MARIA"/>
    <s v="SIGLEY"/>
    <s v="CASTELLANOS"/>
    <s v="MARTINEZ"/>
    <d v="1950-08-15T00:00:00"/>
    <s v="ZZY263"/>
    <n v="0"/>
    <s v="BOGOTA"/>
    <n v="25"/>
    <s v="BOGOTA"/>
    <m/>
    <n v="3112177963"/>
    <n v="3008899701"/>
    <m/>
    <m/>
    <m/>
    <s v="08/10/2025"/>
    <n v="10"/>
    <n v="8"/>
    <n v="2015"/>
    <s v="STEPWAY [FL] 1.6L MT 1600CC AA 16"/>
    <s v="C697Q009468"/>
    <s v="9FBBSRALAFM449309"/>
    <n v="8001155"/>
    <s v="RENAULT"/>
    <s v="RENAULT STEPWAY "/>
    <n v="3.437497159090909E-2"/>
    <n v="35200000"/>
    <s v="MAPFRE"/>
    <s v="AUTOMOVIL"/>
    <s v="PARTICULAR"/>
    <s v="sigleycastellanos1508@gmail.com"/>
    <n v="161916489"/>
    <n v="1209999"/>
    <n v="996805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966217"/>
    <n v="5966217"/>
    <s v="M"/>
    <s v="JESUS"/>
    <s v="EFRAIN"/>
    <s v="CHILATRA"/>
    <s v="CARDENAS"/>
    <d v="1953-11-08T00:00:00"/>
    <s v="IGY627"/>
    <n v="0"/>
    <s v="IBAGUE"/>
    <n v="73"/>
    <s v="TOLIMA"/>
    <m/>
    <n v="3118910927"/>
    <n v="0"/>
    <m/>
    <m/>
    <m/>
    <s v="22/10/2025"/>
    <n v="10"/>
    <n v="22"/>
    <n v="2016"/>
    <s v="TUCSON IX 35 STYLE TP 2000CC 4X2 C"/>
    <s v="G4NAFU000875"/>
    <s v="TMAJU81EBGJ783551"/>
    <n v="3206089"/>
    <s v="HYUNDAI"/>
    <s v="HYUNDAI TUCSON "/>
    <n v="2.0249840000000002E-2"/>
    <n v="62500000"/>
    <s v="ALLIANZ"/>
    <s v="CAMIONETAPASAJ"/>
    <s v="PARTICULAR"/>
    <s v="frachoedu@hotmail.com"/>
    <n v="161839262"/>
    <n v="1265615"/>
    <n v="1043541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334008"/>
    <n v="30334008"/>
    <s v="F"/>
    <s v="LINA"/>
    <s v="MARIA"/>
    <s v="OCAMPO"/>
    <s v="GONZALEZ"/>
    <d v="1974-09-21T00:00:00"/>
    <s v="DFN240"/>
    <n v="17001"/>
    <s v="MANIZALES"/>
    <n v="17"/>
    <s v="CALDAS"/>
    <m/>
    <n v="3113043855"/>
    <n v="0"/>
    <m/>
    <m/>
    <m/>
    <s v="04/10/2025"/>
    <n v="10"/>
    <n v="4"/>
    <n v="2013"/>
    <s v="STEPWAY [FL] 1.6L MT 1600CC AA 16"/>
    <s v="A690Q130894"/>
    <s v="9FBBSRALSDM017773"/>
    <n v="8001155"/>
    <s v="RENAULT"/>
    <s v="RENAULT STEPWAY "/>
    <n v="4.621116417910448E-2"/>
    <n v="33500000"/>
    <s v="MAPFRE"/>
    <s v="AUTOMOVIL"/>
    <s v="PARTICULAR"/>
    <s v="Linmaria7@Gmail.Com"/>
    <n v="161903227"/>
    <n v="1548074"/>
    <n v="1280902.35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88382"/>
    <n v="79788382"/>
    <s v="M"/>
    <s v="JULIO"/>
    <s v="CESAR"/>
    <s v="SUAREZ"/>
    <s v="ABRIL"/>
    <d v="1976-09-20T00:00:00"/>
    <s v="LMW702"/>
    <n v="0"/>
    <s v="BOGOTA"/>
    <n v="25"/>
    <s v="BOGOTA"/>
    <m/>
    <n v="3165379452"/>
    <n v="0"/>
    <m/>
    <m/>
    <m/>
    <s v="28/10/2025"/>
    <n v="10"/>
    <n v="28"/>
    <n v="2023"/>
    <s v="JOY SEDAN MT 1400CC 4P 2A"/>
    <s v="MPA019549"/>
    <s v="9BGKH69T0PB138687"/>
    <n v="1601345"/>
    <s v="CHEVROLET"/>
    <s v="CHEVROLET JOY "/>
    <n v="2.4445952848722988E-2"/>
    <n v="50900000"/>
    <s v="HDI-LIBERTY"/>
    <s v="AUTOMOVIL"/>
    <s v="PARTICULAR"/>
    <s v="juliosuarez382@gmail.com"/>
    <n v="161814217"/>
    <n v="1244299"/>
    <n v="1025629.7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113611"/>
    <n v="42113611"/>
    <s v="F"/>
    <s v="GLORIA"/>
    <s v="VIVIANA"/>
    <s v="PEREZ"/>
    <s v="LONDOÃ‘O"/>
    <d v="1975-01-26T00:00:00"/>
    <s v="BXW933"/>
    <n v="0"/>
    <s v="BOGOTA"/>
    <n v="25"/>
    <s v="BOGOTA"/>
    <m/>
    <n v="3103450734"/>
    <n v="3103450724"/>
    <m/>
    <m/>
    <m/>
    <s v="07/10/2025"/>
    <n v="10"/>
    <n v="7"/>
    <n v="2012"/>
    <s v="CARENS [2] RONDO EX MT 2000CC"/>
    <s v="G4KABH390216"/>
    <s v="KNAHH811AC7374198"/>
    <n v="4606059"/>
    <s v="KIA"/>
    <s v="KIA CARENS "/>
    <n v="4.2208076923076925E-2"/>
    <n v="41600000"/>
    <s v="MAPFRE"/>
    <s v="CAMIONETAPASAJ"/>
    <s v="PARTICULAR"/>
    <s v="olgaf.m@hotmail.com"/>
    <n v="161807376"/>
    <n v="1755856"/>
    <n v="1455509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93578"/>
    <n v="30393578"/>
    <s v="F"/>
    <s v="LINA"/>
    <s v="MARIA"/>
    <s v="PELAEZ"/>
    <s v="GOMEZ"/>
    <d v="1977-07-12T00:00:00"/>
    <s v="LXQ179"/>
    <n v="5001"/>
    <s v="MEDELLIN"/>
    <n v="5"/>
    <s v="ANTIOQUIA"/>
    <m/>
    <n v="3105652596"/>
    <n v="0"/>
    <m/>
    <m/>
    <m/>
    <s v="20/10/2025"/>
    <n v="10"/>
    <n v="20"/>
    <n v="2024"/>
    <s v="2 [2] [FL] GRAND TOURING LX TP 1500CC 6AB TC CR"/>
    <s v="P540643708"/>
    <s v="3MDDJ2HAARM411111"/>
    <n v="5601193"/>
    <s v="MAZDA"/>
    <s v="MAZDA 2 "/>
    <n v="2.6992385941320293E-2"/>
    <n v="81800000"/>
    <s v="ALLIANZ"/>
    <s v="AUTOMOVIL"/>
    <s v="PARTICULAR"/>
    <s v="pelaezlina06@gmail.com"/>
    <n v="29949019"/>
    <n v="2207977.17"/>
    <n v="1835443"/>
    <m/>
    <m/>
    <m/>
    <s v=""/>
    <s v=""/>
    <s v=""/>
    <m/>
    <m/>
    <m/>
    <n v="30057235"/>
    <n v="2210994.7599999998"/>
    <n v="1837978.79"/>
    <m/>
    <m/>
    <m/>
    <m/>
    <m/>
    <m/>
    <m/>
    <m/>
    <m/>
    <x v="0"/>
    <s v="COS"/>
  </r>
  <r>
    <n v="52090164"/>
    <n v="52090164"/>
    <s v="F"/>
    <s v="CLAUDIA"/>
    <s v="MARCELA"/>
    <s v="PEÃ‘A"/>
    <s v="GALARZA"/>
    <d v="1974-10-02T00:00:00"/>
    <s v="IJS064"/>
    <n v="0"/>
    <s v="BOGOTA"/>
    <n v="25"/>
    <s v="BOGOTA"/>
    <m/>
    <n v="3173632084"/>
    <n v="3002191155"/>
    <m/>
    <m/>
    <m/>
    <s v="07/10/2025"/>
    <n v="10"/>
    <n v="7"/>
    <n v="2015"/>
    <s v="ECOSPORT [2] SE TP 2000CC 4X2"/>
    <s v="AOJAF8989333"/>
    <s v="9BFZB55F0F8989333"/>
    <n v="3006130"/>
    <s v="FORD"/>
    <s v="FORD ECOSPORT "/>
    <n v="2.8407443387471001E-2"/>
    <n v="43100000"/>
    <s v="ALLIANZ"/>
    <s v="CAMIONETA PASAJEROS"/>
    <s v="PARTICULAR"/>
    <n v="0"/>
    <n v="29925617"/>
    <n v="1224360.81"/>
    <n v="1008874.63"/>
    <m/>
    <m/>
    <m/>
    <n v="29990841"/>
    <n v="1445854.82"/>
    <n v="1195004.05"/>
    <m/>
    <m/>
    <m/>
    <s v=""/>
    <s v=""/>
    <s v=""/>
    <m/>
    <m/>
    <m/>
    <m/>
    <m/>
    <m/>
    <m/>
    <m/>
    <m/>
    <x v="1"/>
    <s v="COS"/>
  </r>
  <r>
    <n v="79603008"/>
    <n v="79603008"/>
    <s v="M"/>
    <s v="JOHN"/>
    <s v="ALEXANDER"/>
    <s v="MALDONADO"/>
    <s v="JARAMILLO"/>
    <d v="1971-12-20T00:00:00"/>
    <s v="JHL699"/>
    <n v="0"/>
    <s v="BOGOTA"/>
    <n v="25"/>
    <s v="BOGOTA"/>
    <m/>
    <n v="3103308033"/>
    <n v="3102529408"/>
    <m/>
    <m/>
    <m/>
    <s v="12/10/2025"/>
    <n v="10"/>
    <n v="12"/>
    <n v="2019"/>
    <s v="ONIX [FL] LTZ MT 1400CC 4P 2A"/>
    <s v="JTY005427"/>
    <s v="9BGKT69T0KG412794"/>
    <n v="1601333"/>
    <s v="CHEVROLET"/>
    <s v="CHEVROLET ONIX "/>
    <n v="2.7511595505617978E-2"/>
    <n v="44500000"/>
    <s v="HDI-LIBERTY"/>
    <s v="AUTOMOVIL"/>
    <s v="PARTICULAR"/>
    <s v="JAMALDONADO@HOTMAIL.COM"/>
    <n v="161912394"/>
    <n v="1224266"/>
    <n v="1008794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586503"/>
    <n v="43586503"/>
    <s v="F"/>
    <s v="CLAUDIA"/>
    <s v="PATRICIA"/>
    <s v="TAMAYO"/>
    <s v="ORREGO"/>
    <d v="1974-08-27T00:00:00"/>
    <s v="EHM196"/>
    <n v="5360"/>
    <s v="ITAGÃœI"/>
    <n v="5"/>
    <s v="ANTIOQUIA"/>
    <m/>
    <n v="3122572461"/>
    <n v="0"/>
    <m/>
    <m/>
    <m/>
    <s v="06/10/2025"/>
    <n v="10"/>
    <n v="6"/>
    <n v="2018"/>
    <s v="2 [2] Grand Touring LX TP 1500CC 6AB TC CR"/>
    <s v="P540420042"/>
    <s v="3MDDJ2HAAJM204342"/>
    <n v="5601162"/>
    <s v="MAZDA"/>
    <s v="MAZDA 2 "/>
    <n v="3.7368730653266333E-2"/>
    <n v="59700000"/>
    <s v="ALLIANZ"/>
    <s v="AUTOMOVIL"/>
    <s v="PARTICULAR"/>
    <s v="claudiap2708@hotmail.com"/>
    <n v="29925848"/>
    <n v="2230913.2200000002"/>
    <n v="1854716.99"/>
    <m/>
    <m/>
    <m/>
    <n v="29991063"/>
    <n v="2166833.2200000002"/>
    <n v="1800868.25"/>
    <m/>
    <m/>
    <m/>
    <s v=""/>
    <s v=""/>
    <s v=""/>
    <m/>
    <m/>
    <m/>
    <m/>
    <m/>
    <m/>
    <m/>
    <m/>
    <m/>
    <x v="0"/>
    <s v="COS"/>
  </r>
  <r>
    <n v="72214899"/>
    <n v="72214899"/>
    <s v="M"/>
    <s v="JORGE"/>
    <s v="FABIAN"/>
    <s v="ANGULO"/>
    <s v="RINCON"/>
    <d v="1975-11-25T00:00:00"/>
    <s v="KHW821"/>
    <n v="8573"/>
    <s v="PUERTO COLOMBIA"/>
    <n v="8"/>
    <s v="ATLANTICO"/>
    <m/>
    <n v="3185328329"/>
    <n v="0"/>
    <m/>
    <m/>
    <m/>
    <s v="23/10/2025"/>
    <n v="10"/>
    <n v="23"/>
    <n v="2010"/>
    <s v="FJ CRUISER 4.0 V6 AT 4000CC 5P 4X"/>
    <s v="1GR5760975"/>
    <s v="JTEBU11F20K068208"/>
    <n v="9008108"/>
    <s v="TOYOTA"/>
    <s v="TOYOTA FJ "/>
    <n v="2.2562607986960064E-2"/>
    <n v="122700000"/>
    <s v="BOLIVAR"/>
    <s v="CAMPERO"/>
    <s v="PARTICULAR"/>
    <s v="alucoast@aol.com1"/>
    <n v="161879847"/>
    <n v="2768432"/>
    <n v="2306413.47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47972"/>
    <n v="10547972"/>
    <s v="M"/>
    <s v="LAURENTINO"/>
    <n v="0"/>
    <s v="MUÃ‘OZ"/>
    <s v="BRAVO"/>
    <d v="1964-11-29T00:00:00"/>
    <s v="GFR672"/>
    <n v="0"/>
    <s v="POPAYAN"/>
    <n v="19"/>
    <s v="CAUCA"/>
    <m/>
    <n v="3136451558"/>
    <n v="3117650808"/>
    <m/>
    <m/>
    <m/>
    <s v="18/10/2025"/>
    <n v="10"/>
    <n v="18"/>
    <n v="2020"/>
    <s v="2 [2] Grand Touring TP 1500CC 6AB T"/>
    <s v="P540552739"/>
    <s v="3MDDJ2HAALM220054"/>
    <n v="5601155"/>
    <s v="MAZDA"/>
    <s v="MAZDA 2 "/>
    <n v="3.387782978723404E-2"/>
    <n v="70500000"/>
    <s v="SURAMERICANA"/>
    <s v="AUTOMOVIL"/>
    <s v="PARTICULAR"/>
    <s v="lauromb72@hotmail.com"/>
    <n v="161875196"/>
    <n v="2388387"/>
    <n v="1987047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79306"/>
    <n v="41779306"/>
    <s v="F"/>
    <s v="LEIDER"/>
    <s v="ELENA"/>
    <s v="GAITAN"/>
    <s v="OLAYA"/>
    <d v="1955-05-23T00:00:00"/>
    <s v="KSR504"/>
    <n v="41001"/>
    <s v="NEIVA"/>
    <n v="41"/>
    <s v="HUILA"/>
    <m/>
    <n v="3153354471"/>
    <n v="0"/>
    <m/>
    <m/>
    <m/>
    <s v="12/10/2025"/>
    <n v="10"/>
    <n v="12"/>
    <n v="2021"/>
    <s v="BRONCO SPORT BIG BEND TP 1500CC T 4X4"/>
    <s v="MRB10284"/>
    <s v="3FMCR9B64MRB10284"/>
    <n v="3006147"/>
    <s v="FORD"/>
    <s v="FORD BRONCO "/>
    <n v="2.2668570232558138E-2"/>
    <n v="107500000"/>
    <s v="HDI-LIBERTY"/>
    <s v="CAMIONETA PASAJEROS"/>
    <s v="PARTICULAR"/>
    <s v="leyderhelenagaitan@yahoo.com"/>
    <n v="29974835"/>
    <n v="2436871.2999999998"/>
    <n v="2027791.01"/>
    <m/>
    <m/>
    <m/>
    <s v=""/>
    <s v=""/>
    <s v=""/>
    <m/>
    <m/>
    <m/>
    <n v="30156882"/>
    <n v="4085001.11"/>
    <n v="3412774.04"/>
    <m/>
    <m/>
    <m/>
    <m/>
    <m/>
    <m/>
    <m/>
    <m/>
    <m/>
    <x v="0"/>
    <s v="COS"/>
  </r>
  <r>
    <n v="32694842"/>
    <n v="32694842"/>
    <s v="F"/>
    <s v="LETICIA"/>
    <n v="0"/>
    <s v="HERNANDEZ"/>
    <s v="CARRILLO"/>
    <d v="1962-06-06T00:00:00"/>
    <s v="GZT955"/>
    <n v="0"/>
    <s v="BARRANQUILLA"/>
    <n v="8"/>
    <s v="ATLANTICO"/>
    <m/>
    <n v="3213231450"/>
    <n v="0"/>
    <m/>
    <m/>
    <m/>
    <s v="31/10/2025"/>
    <n v="10"/>
    <n v="31"/>
    <n v="2021"/>
    <s v="SWIFT [4] GL MT 1200CC 5P 2AB ABS"/>
    <s v="K12MP1188695"/>
    <s v="MBHZC63S8MG563254"/>
    <n v="8801050"/>
    <s v="SUZUKI"/>
    <s v="SUZUKI SWIFT "/>
    <n v="4.0728382995951419E-2"/>
    <n v="49400000"/>
    <s v="HDI-LIBERTY"/>
    <s v="AUTOMOVIL"/>
    <s v="PARTICULAR"/>
    <s v="hernandezleticia55@hotmail.com"/>
    <n v="29928380"/>
    <n v="2011982.12"/>
    <n v="1670741.28"/>
    <m/>
    <m/>
    <m/>
    <n v="29993591"/>
    <n v="2895765.3"/>
    <n v="2413416.2200000002"/>
    <m/>
    <m/>
    <m/>
    <s v=""/>
    <s v=""/>
    <s v=""/>
    <m/>
    <m/>
    <m/>
    <m/>
    <m/>
    <m/>
    <m/>
    <m/>
    <m/>
    <x v="0"/>
    <s v="COS"/>
  </r>
  <r>
    <n v="31446344"/>
    <n v="31446344"/>
    <s v="F"/>
    <s v="ELSA"/>
    <s v="MARY"/>
    <s v="DIAZ"/>
    <s v="LASSO"/>
    <d v="1980-07-08T00:00:00"/>
    <s v="LYV856"/>
    <n v="19573"/>
    <s v="PUERTO TEJADA"/>
    <n v="19"/>
    <s v="CAUCA"/>
    <m/>
    <n v="3128437645"/>
    <n v="0"/>
    <m/>
    <m/>
    <m/>
    <s v="02/10/2025"/>
    <n v="10"/>
    <n v="2"/>
    <n v="2024"/>
    <s v="SONET VIBRANT TP 1500CC 6AB A"/>
    <s v="G4FLPV495466"/>
    <s v="MZBFC814ERN274141"/>
    <n v="4606148"/>
    <s v="KIA"/>
    <s v="KIA SONET "/>
    <n v="3.5273179317931794E-2"/>
    <n v="90900000"/>
    <s v="SBS"/>
    <s v="CAMIONETAPASAJ"/>
    <s v="PARTICULAR"/>
    <n v="0"/>
    <n v="161882577"/>
    <n v="3206332"/>
    <n v="2674396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675508"/>
    <n v="16675508"/>
    <s v="M"/>
    <s v="CARLOS"/>
    <s v="HUMBERTO"/>
    <s v="VALENCIA"/>
    <s v="LLANO"/>
    <d v="1962-11-16T00:00:00"/>
    <s v="KQK812"/>
    <n v="76001"/>
    <s v="CALI"/>
    <n v="76"/>
    <s v="VALLE DEL CAUCA"/>
    <m/>
    <n v="3007771096"/>
    <n v="3125240799"/>
    <m/>
    <m/>
    <m/>
    <s v="07/10/2025"/>
    <n v="10"/>
    <n v="7"/>
    <n v="2022"/>
    <s v="SANDERO [2] [FL ZEN MT 1600CC 16V A"/>
    <s v="J759Q077647"/>
    <s v="9FB5SR0E5NM083005"/>
    <n v="8001207"/>
    <s v="RENAULT"/>
    <s v="RENAULT SANDERO "/>
    <n v="3.7369617590822177E-2"/>
    <n v="52300000"/>
    <s v="MAPFRE"/>
    <s v="AUTOMOVIL"/>
    <s v="PARTICULAR"/>
    <s v="carvalenc@gmail.com"/>
    <n v="161902473"/>
    <n v="1954431"/>
    <n v="1622378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53496"/>
    <n v="51653496"/>
    <s v="F"/>
    <s v="ROSA"/>
    <s v="MARITZA"/>
    <s v="TAMAYO"/>
    <s v="TAMAYO"/>
    <d v="1962-05-04T00:00:00"/>
    <s v="LOZ170"/>
    <n v="0"/>
    <s v="BOGOTA"/>
    <n v="25"/>
    <s v="BOGOTA"/>
    <m/>
    <n v="3113403977"/>
    <n v="3123721295"/>
    <m/>
    <m/>
    <m/>
    <s v="02/10/2025"/>
    <n v="10"/>
    <n v="2"/>
    <n v="2024"/>
    <s v="VERSA [2] ADVANCE AT 1600CC RIN 1"/>
    <s v="HR16715283V"/>
    <s v="3N1CN8AE8ZL115987"/>
    <n v="6401245"/>
    <s v="NISSAN"/>
    <s v="NISSAN VERSA "/>
    <n v="1.7721002673796792E-2"/>
    <n v="74800000"/>
    <s v="ALLIANZ"/>
    <s v="AUTOMOVIL"/>
    <s v="PARTICULAR"/>
    <n v="0"/>
    <n v="161815002"/>
    <n v="1325531"/>
    <n v="1093891.39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354993"/>
    <n v="52354993"/>
    <s v="F"/>
    <s v="DELIA"/>
    <s v="EDITH"/>
    <s v="DÃAZ"/>
    <s v="PRIETO"/>
    <d v="1980-12-13T00:00:00"/>
    <s v="GKW639"/>
    <n v="0"/>
    <s v="BOGOTA"/>
    <n v="25"/>
    <s v="BOGOTA"/>
    <m/>
    <n v="3023672091"/>
    <n v="0"/>
    <m/>
    <m/>
    <m/>
    <s v="31/10/2025"/>
    <n v="10"/>
    <n v="31"/>
    <n v="2019"/>
    <s v="ONIX [FL] LTZ TP 1400CC 4P 2A"/>
    <s v="JTW005017"/>
    <s v="9BGKT69T0KG376287"/>
    <n v="1601334"/>
    <s v="CHEVROLET"/>
    <s v="CHEVROLET ONIX "/>
    <n v="3.8185010570824525E-2"/>
    <n v="47300000"/>
    <s v="HDI-LIBERTY"/>
    <s v="AUTOMOVIL"/>
    <s v="PARTICULAR"/>
    <s v="EDITHDIAZ01@GMAIL.COM"/>
    <n v="161815311"/>
    <n v="1806151"/>
    <n v="1497773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851085"/>
    <n v="8851085"/>
    <s v="M"/>
    <s v="LUIS"/>
    <s v="MIGUEL"/>
    <s v="MARTINEZ"/>
    <s v="OTERO"/>
    <d v="1980-04-16T00:00:00"/>
    <s v="FQW891"/>
    <n v="5001"/>
    <s v="MEDELLIN"/>
    <n v="5"/>
    <s v="ANTIOQUIA"/>
    <m/>
    <n v="3112138142"/>
    <n v="0"/>
    <m/>
    <m/>
    <m/>
    <s v="07/10/2025"/>
    <n v="10"/>
    <n v="7"/>
    <n v="2019"/>
    <s v="LOGAN [2] EXPRESSION / LI MT 1600CC AA 8V"/>
    <s v="A812UE15422"/>
    <s v="9FB4SREB4KM338902"/>
    <n v="8001189"/>
    <s v="RENAULT"/>
    <s v="RENAULT LOGAN "/>
    <n v="3.5719630606860162E-2"/>
    <n v="37900000"/>
    <s v="MAPFRE"/>
    <s v="AUTOMOVIL"/>
    <s v="PARTICULAR"/>
    <s v="lumimao@hotmail.com"/>
    <n v="161784185"/>
    <n v="1353774"/>
    <n v="1117625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192276"/>
    <n v="43192276"/>
    <s v="F"/>
    <s v="MARYORY"/>
    <n v="0"/>
    <s v="IDARRAGA"/>
    <s v="CASTANO"/>
    <d v="1986-02-11T00:00:00"/>
    <s v="LRU981"/>
    <n v="5001"/>
    <s v="MEDELLIN"/>
    <n v="5"/>
    <s v="ANTIOQUIA"/>
    <m/>
    <n v="3128220184"/>
    <n v="3046819028"/>
    <m/>
    <m/>
    <m/>
    <s v="24/10/2025"/>
    <n v="10"/>
    <n v="24"/>
    <n v="2022"/>
    <s v="HILUX [8] [2 FL 2.4L AT 2400CC TD 7A"/>
    <s v="2GDD055536"/>
    <s v="8AJKB3CD6N1647084"/>
    <n v="9021084"/>
    <s v="TOYOTA"/>
    <s v="TOYOTA HILUX "/>
    <n v="2.5226519058295965E-2"/>
    <n v="178400000"/>
    <s v="BOLIVAR"/>
    <s v="PICKUPDOBLECAB"/>
    <s v="PARTICULAR"/>
    <n v="0"/>
    <n v="161810266"/>
    <n v="4500411"/>
    <n v="3761858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324715"/>
    <n v="60324715"/>
    <s v="F"/>
    <s v="ERIDIA"/>
    <s v="JAQUELINE"/>
    <s v="ROZO"/>
    <s v="ORTIZ"/>
    <d v="1967-06-18T00:00:00"/>
    <s v="NYK933"/>
    <n v="0"/>
    <s v="CUCUTA"/>
    <n v="54"/>
    <s v="NORTE DE SANTANDER"/>
    <m/>
    <n v="3114780982"/>
    <n v="0"/>
    <m/>
    <m/>
    <m/>
    <s v="09/10/2025"/>
    <n v="10"/>
    <n v="9"/>
    <n v="2023"/>
    <s v="CAPTIVA [2] PREMIER TURBO TP 1500CC T 4X2"/>
    <s v="LJO18P51020551"/>
    <s v="LZWADAGA6PB070336"/>
    <n v="1606245"/>
    <s v="CHEVROLET"/>
    <s v="CHEVROLET CAPTIVA "/>
    <n v="4.4834288964732648E-2"/>
    <n v="87900000"/>
    <s v="MAPFRE"/>
    <s v="CAMIONETAPASAJ"/>
    <s v="PARTICULAR"/>
    <s v="jaquerozo1967@gmail.com"/>
    <n v="161812291"/>
    <n v="3940934"/>
    <n v="3291709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623187"/>
    <n v="24623187"/>
    <s v="F"/>
    <s v="LUZ"/>
    <s v="LADY"/>
    <s v="LOPEZ"/>
    <s v="GIL"/>
    <d v="1962-06-15T00:00:00"/>
    <s v="LPW851"/>
    <n v="17001"/>
    <s v="MANIZALES"/>
    <n v="17"/>
    <s v="CALDAS"/>
    <m/>
    <n v="3153101172"/>
    <n v="0"/>
    <m/>
    <m/>
    <m/>
    <s v="23/10/2025"/>
    <n v="10"/>
    <n v="23"/>
    <n v="2025"/>
    <s v="2008 [2] GT LINE TP 1200CC T R18"/>
    <s v="VR3USHNLWSJ512059"/>
    <s v="VR3USHNLWSJ512059"/>
    <n v="6806055"/>
    <s v="PEUGEOT"/>
    <s v="PEUGEOT 2008 "/>
    <n v="1.5206680887372013E-2"/>
    <n v="117200000"/>
    <s v="ALLIANZ"/>
    <s v="CAMIONETAPASAJ"/>
    <s v="PARTICULAR"/>
    <s v="luzladylopez@gmail.com"/>
    <n v="161905090"/>
    <n v="1782223"/>
    <n v="1477666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8492359"/>
    <n v="1018492359"/>
    <s v="F"/>
    <s v="LINA"/>
    <s v="MARIA"/>
    <s v="CASTRO"/>
    <s v="VARGAS"/>
    <d v="1996-12-11T00:00:00"/>
    <s v="FNO520"/>
    <n v="0"/>
    <s v="BOGOTA"/>
    <n v="25"/>
    <s v="BOGOTA"/>
    <m/>
    <n v="3102850446"/>
    <n v="3102860446"/>
    <m/>
    <m/>
    <m/>
    <s v="02/10/2025"/>
    <n v="10"/>
    <n v="2"/>
    <n v="2019"/>
    <s v="2 [2] TOURING SEDAN TP 1500CC 6AB"/>
    <s v="P540459888"/>
    <s v="3MDDJ2SAAKM207247"/>
    <n v="5601171"/>
    <s v="MAZDA"/>
    <s v="MAZDA 2 "/>
    <n v="2.2939713911620294E-2"/>
    <n v="61100000"/>
    <s v="ALLIANZ"/>
    <s v="AUTOMOVIL"/>
    <s v="PARTICULAR"/>
    <s v="castrolinav@gmail.com"/>
    <n v="29948746"/>
    <n v="1401616.52"/>
    <n v="1157829.01"/>
    <m/>
    <m/>
    <m/>
    <n v="30007221"/>
    <n v="2429803.46"/>
    <n v="2021851.65"/>
    <m/>
    <m/>
    <m/>
    <s v=""/>
    <s v=""/>
    <s v=""/>
    <m/>
    <m/>
    <m/>
    <m/>
    <m/>
    <m/>
    <m/>
    <m/>
    <m/>
    <x v="1"/>
    <s v="COS"/>
  </r>
  <r>
    <n v="1143224752"/>
    <n v="1143224752"/>
    <s v="M"/>
    <s v="JESUS"/>
    <s v="ALBERTO"/>
    <s v="PALACIO"/>
    <s v="VILLAMIZAR"/>
    <d v="1988-12-26T00:00:00"/>
    <s v="GZU973"/>
    <n v="0"/>
    <s v="BARRANQUILLA"/>
    <n v="8"/>
    <s v="ATLANTICO"/>
    <m/>
    <n v="3012953600"/>
    <n v="0"/>
    <m/>
    <m/>
    <m/>
    <s v="14/10/2026"/>
    <n v="10"/>
    <n v="14"/>
    <n v="2021"/>
    <s v="T-CROSS TRENDLINE TP 1600CC 6AB A"/>
    <s v="CWS533297"/>
    <s v="9BWBL6BF5M4000519"/>
    <n v="9206077"/>
    <s v="VOLKSWAGEN"/>
    <s v="VOLKSWAGEN T-CROSS "/>
    <n v="3.9276688396349416E-2"/>
    <n v="76700000"/>
    <s v="BOLIVAR"/>
    <s v="CAMIONETAPASAJ"/>
    <s v="PARTICULAR"/>
    <n v="0"/>
    <n v="161805784"/>
    <n v="3012522"/>
    <n v="2511531.04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2255770"/>
    <n v="1002255770"/>
    <s v="F"/>
    <s v="SHAROL"/>
    <s v="NIKOL"/>
    <s v="RODRIGUEZ"/>
    <s v="GALLARDO"/>
    <d v="2001-01-31T00:00:00"/>
    <s v="KXQ092"/>
    <n v="0"/>
    <s v="BOGOTA"/>
    <n v="25"/>
    <s v="BOGOTA"/>
    <m/>
    <n v="3125267118"/>
    <n v="0"/>
    <m/>
    <m/>
    <m/>
    <s v="15/10/2026"/>
    <n v="10"/>
    <n v="15"/>
    <n v="2023"/>
    <s v="CX30 GRAND TOURING/ TP 2000CC 7AB R"/>
    <s v="PE40745320"/>
    <s v="3MVDM2W7APL202962"/>
    <n v="5606111"/>
    <s v="MAZDA"/>
    <s v="MAZDA CX30 "/>
    <n v="4.118351666666667E-2"/>
    <n v="120000000"/>
    <s v="BOLIVAR"/>
    <s v="CAMIONETAPASAJ"/>
    <s v="PARTICULAR"/>
    <s v="sharolnikol.1999@gmail.com"/>
    <n v="161829434"/>
    <n v="4942022"/>
    <n v="4132959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0820202"/>
    <n v="1140820202"/>
    <s v="M"/>
    <s v="JHONATHAN"/>
    <s v="DAVID"/>
    <s v="LLINAS"/>
    <s v="PEREZ"/>
    <d v="1989-03-25T00:00:00"/>
    <s v="USW708"/>
    <n v="0"/>
    <s v="BARRANQUILLA"/>
    <n v="8"/>
    <s v="ATLANTICO"/>
    <m/>
    <n v="3006715269"/>
    <n v="0"/>
    <m/>
    <m/>
    <m/>
    <s v="22/10/2025"/>
    <n v="10"/>
    <n v="22"/>
    <n v="2016"/>
    <s v="GOLF [7] GTI DSG TP 2000CC T 5P"/>
    <s v="CXD003409"/>
    <s v="3VW476AU9GM000083"/>
    <n v="9201189"/>
    <s v="VOLKSWAGEN"/>
    <s v="VOLKSWAGEN GOLF "/>
    <n v="4.0877378640776701E-2"/>
    <n v="61800000"/>
    <s v="MAPFRE"/>
    <s v="AUTOMOVIL"/>
    <s v="PARTICULAR"/>
    <s v="jon0325@hotmail.com"/>
    <n v="161805445"/>
    <n v="2526222"/>
    <n v="2102875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840781"/>
    <n v="13840781"/>
    <s v="M"/>
    <s v="LUIS"/>
    <s v="ERNESTO"/>
    <s v="BALLESTEROS"/>
    <s v="CALA"/>
    <d v="1956-09-27T00:00:00"/>
    <s v="LGK997"/>
    <n v="68001"/>
    <s v="BUCARAMANGA"/>
    <n v="68"/>
    <s v="SANTANDER"/>
    <m/>
    <n v="3005063421"/>
    <n v="0"/>
    <m/>
    <m/>
    <m/>
    <s v="21/10/2025"/>
    <n v="10"/>
    <n v="21"/>
    <n v="2023"/>
    <s v="CX5 [2] [FL] GRAND TOURING TP 2500CC 6AB R19 TC"/>
    <s v="PY10778034"/>
    <s v="JM7KF2WLAP0770586"/>
    <n v="5606107"/>
    <s v="MAZDA"/>
    <s v="MAZDA CX5 "/>
    <n v="2.2127015153788447E-2"/>
    <n v="133300000"/>
    <s v="ALLIANZ"/>
    <s v="CAMIONETA PASAJEROS"/>
    <s v="PARTICULAR"/>
    <s v="luisernestocala@yahoo.com"/>
    <n v="29943923"/>
    <n v="2949531.12"/>
    <n v="2458597.58"/>
    <m/>
    <m/>
    <m/>
    <s v=""/>
    <s v=""/>
    <s v=""/>
    <m/>
    <m/>
    <m/>
    <n v="30054901"/>
    <n v="2866324.26"/>
    <n v="2388675.85"/>
    <m/>
    <m/>
    <m/>
    <m/>
    <m/>
    <m/>
    <m/>
    <m/>
    <m/>
    <x v="0"/>
    <s v="COS"/>
  </r>
  <r>
    <n v="70080267"/>
    <n v="70080267"/>
    <s v="M"/>
    <s v="RUBEN"/>
    <s v="DARIO"/>
    <s v="PALACIO"/>
    <s v="BOTERO"/>
    <d v="1957-08-24T00:00:00"/>
    <s v="JIV915"/>
    <n v="5001"/>
    <s v="MEDELLIN"/>
    <n v="5"/>
    <s v="ANTIOQUIA"/>
    <m/>
    <n v="3128329237"/>
    <n v="0"/>
    <m/>
    <m/>
    <m/>
    <s v="27/10/2025"/>
    <n v="10"/>
    <n v="27"/>
    <n v="2017"/>
    <s v="DUSTER [FL] DYNAMIQUE/INTEN MT 2000CC 4X4"/>
    <s v="E410C058379"/>
    <s v="9FBHSR5B3HM606757"/>
    <n v="8008014"/>
    <s v="RENAULT"/>
    <s v="RENAULT DUSTER "/>
    <n v="2.9966125954198473E-2"/>
    <n v="52400000"/>
    <s v="HDI-LIBERTY"/>
    <s v="CAMPERO"/>
    <s v="PARTICULAR"/>
    <n v="0"/>
    <n v="161803961"/>
    <n v="1570225"/>
    <n v="1299516.42"/>
    <m/>
    <m/>
    <m/>
    <s v=""/>
    <s v=""/>
    <s v=""/>
    <m/>
    <m/>
    <m/>
    <s v=""/>
    <s v=""/>
    <s v=""/>
    <m/>
    <m/>
    <m/>
    <m/>
    <m/>
    <m/>
    <m/>
    <m/>
    <m/>
    <x v="1"/>
    <s v="COS"/>
  </r>
  <r>
    <n v="8250318"/>
    <n v="8250318"/>
    <s v="M"/>
    <s v="FRANCISCO"/>
    <s v="JAVIER"/>
    <s v="LOPERA"/>
    <s v="PALACIOS"/>
    <d v="1944-04-18T00:00:00"/>
    <s v="UEO270"/>
    <n v="5001"/>
    <s v="MEDELLIN"/>
    <n v="5"/>
    <s v="ANTIOQUIA"/>
    <m/>
    <n v="3007826315"/>
    <n v="0"/>
    <m/>
    <m/>
    <m/>
    <s v="20/10/2025"/>
    <n v="10"/>
    <n v="20"/>
    <n v="2016"/>
    <s v="RIO SPICE R  1.2 MT 1200CC 5P 2AB AA"/>
    <s v="G4LAFP001723"/>
    <s v="KNADN511AG6714469"/>
    <n v="4601197"/>
    <s v="KIA"/>
    <s v="KIA RIO "/>
    <n v="4.7188111488250653E-2"/>
    <n v="38300000"/>
    <s v="SURAMERICANA"/>
    <s v="AUTOMOVIL"/>
    <s v="PARTICULAR"/>
    <s v="fjavilop@gmail.com"/>
    <n v="29931807"/>
    <n v="1807304.67"/>
    <n v="1498743.42"/>
    <m/>
    <m/>
    <m/>
    <n v="29997013"/>
    <n v="2396422.9300000002"/>
    <n v="1993800.78"/>
    <m/>
    <m/>
    <m/>
    <s v=""/>
    <s v=""/>
    <s v=""/>
    <m/>
    <m/>
    <m/>
    <m/>
    <m/>
    <m/>
    <m/>
    <m/>
    <m/>
    <x v="0"/>
    <s v="COS"/>
  </r>
  <r>
    <n v="60409531"/>
    <n v="60409531"/>
    <s v="F"/>
    <s v="NELLY"/>
    <s v="GISELA"/>
    <s v="VALBUENA"/>
    <s v="MONSALVE"/>
    <d v="1976-04-25T00:00:00"/>
    <s v="NFN825"/>
    <n v="54874"/>
    <s v="VILLA DEL ROSARIO"/>
    <n v="54"/>
    <s v="NORTE DE SANTANDER"/>
    <m/>
    <n v="3125189485"/>
    <n v="0"/>
    <m/>
    <m/>
    <m/>
    <s v="31/10/2025"/>
    <n v="10"/>
    <n v="31"/>
    <n v="2023"/>
    <s v="TRACKER [2] LTZ TP 1200CC T"/>
    <s v="L4H222925099"/>
    <s v="L4H222925099"/>
    <n v="1606248"/>
    <s v="CHEVROLET"/>
    <s v="CHEVROLET TRACKER "/>
    <n v="2.0912750709677418E-2"/>
    <n v="77500000"/>
    <s v="HDI SEGUROS"/>
    <s v="CAMIONETA PASAJEROS"/>
    <s v="PARTICULAR"/>
    <n v="0"/>
    <n v="29972479"/>
    <n v="1620738.18"/>
    <n v="1341964.8600000001"/>
    <m/>
    <m/>
    <m/>
    <s v=""/>
    <s v=""/>
    <s v=""/>
    <m/>
    <m/>
    <m/>
    <n v="30154640"/>
    <n v="1609683.02"/>
    <n v="1332674.81"/>
    <m/>
    <m/>
    <m/>
    <m/>
    <m/>
    <m/>
    <m/>
    <m/>
    <m/>
    <x v="1"/>
    <s v="COS"/>
  </r>
  <r>
    <n v="43976361"/>
    <n v="43976361"/>
    <s v="F"/>
    <s v="MARIA"/>
    <s v="VICTORIA"/>
    <s v="ORREGO"/>
    <s v="CARDONA"/>
    <d v="1984-02-27T00:00:00"/>
    <s v="MYK553"/>
    <n v="5001"/>
    <s v="MEDELLIN"/>
    <n v="5"/>
    <s v="ANTIOQUIA"/>
    <m/>
    <n v="3014669862"/>
    <n v="3014169310"/>
    <m/>
    <m/>
    <m/>
    <s v="24/10/2025"/>
    <n v="10"/>
    <n v="24"/>
    <n v="2024"/>
    <s v="CX30 GRAND TOURING/ TP 2000CC 7AB R"/>
    <s v="PE40786500"/>
    <s v="3MVDM2W7ARL212055"/>
    <n v="5606111"/>
    <s v="MAZDA"/>
    <s v="MAZDA CX30 "/>
    <n v="3.9853211974110035E-2"/>
    <n v="123600000"/>
    <s v="SURAMERICANA"/>
    <s v="CAMIONETAPASAJ"/>
    <s v="PARTICULAR"/>
    <s v="ma_victoria_@hotmail.com"/>
    <n v="161916432"/>
    <n v="4925857"/>
    <n v="41193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336138"/>
    <n v="60336138"/>
    <s v="F"/>
    <s v="MARIA"/>
    <s v="CAROLINA"/>
    <s v="TRUJILLO"/>
    <s v="LOPEZ"/>
    <d v="1969-11-12T00:00:00"/>
    <s v="NWK364"/>
    <n v="0"/>
    <s v="CUCUTA"/>
    <n v="54"/>
    <s v="NORTE DE SANTANDER"/>
    <m/>
    <n v="3102759099"/>
    <n v="3204563880"/>
    <m/>
    <m/>
    <m/>
    <s v="29/10/2025"/>
    <n v="10"/>
    <n v="29"/>
    <n v="2025"/>
    <s v="KWID [FL] OUTSIDER MT 1000CC 12V 4"/>
    <s v="B4DA426Q064630"/>
    <s v="93YRBB008SJ938614"/>
    <n v="8001217"/>
    <s v="RENAULT"/>
    <s v="RENAULT KWID "/>
    <n v="2.3622504638218925E-2"/>
    <n v="53900000"/>
    <s v="ALLIANZ"/>
    <s v="AUTOMOVIL"/>
    <s v="PARTICULAR"/>
    <s v="caritotru@yahoo.com"/>
    <n v="161812053"/>
    <n v="1273253"/>
    <n v="1049960.62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66947046"/>
    <n v="66947046"/>
    <s v="F"/>
    <s v="VIVIANA"/>
    <n v="0"/>
    <s v="VIATELA"/>
    <s v="SALAZAR"/>
    <d v="1974-11-16T00:00:00"/>
    <s v="GSV143"/>
    <n v="76001"/>
    <s v="CALI"/>
    <n v="76"/>
    <s v="VALLE DEL CAUCA"/>
    <m/>
    <n v="3155273013"/>
    <n v="0"/>
    <m/>
    <m/>
    <m/>
    <s v="22/10/2025"/>
    <n v="10"/>
    <n v="22"/>
    <n v="2020"/>
    <s v="CAPTUR INTENS TP 2000CC"/>
    <s v="F4RE412C170862"/>
    <s v="93YRHACA4LJ025094"/>
    <n v="8006056"/>
    <s v="RENAULT"/>
    <s v="RENAULT CAPTUR "/>
    <n v="2.6916433770014556E-2"/>
    <n v="68700000"/>
    <s v="MAPFRE"/>
    <s v="CAMIONETAPASAJ"/>
    <s v="PARTICULAR"/>
    <s v="vviatelas@hotmail.com"/>
    <n v="161875329"/>
    <n v="1849159"/>
    <n v="1533915.07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191661"/>
    <n v="43191661"/>
    <s v="F"/>
    <s v="YULIANA"/>
    <n v="0"/>
    <s v="SOSSA"/>
    <s v="GIRALDO"/>
    <d v="1985-12-12T00:00:00"/>
    <s v="EPU387"/>
    <n v="0"/>
    <s v="BOGOTA"/>
    <n v="25"/>
    <s v="BOGOTA"/>
    <m/>
    <n v="3108278136"/>
    <n v="0"/>
    <m/>
    <m/>
    <m/>
    <s v="07/10/2025"/>
    <n v="10"/>
    <n v="7"/>
    <n v="2019"/>
    <s v="3 [3]  GRAND TOURING LX TP 2000CC CT TC"/>
    <s v="PE40626271"/>
    <s v="3MZBN4278KM212205"/>
    <n v="5601159"/>
    <s v="MAZDA"/>
    <s v="MAZDA 3 "/>
    <n v="1.8417441083223251E-2"/>
    <n v="75700000"/>
    <s v="ALLIANZ"/>
    <s v="AUTOMOVIL"/>
    <s v="PARTICULAR"/>
    <s v="YULISOSSA@GMAIL.COM"/>
    <n v="29940795"/>
    <n v="1394200.29"/>
    <n v="1151596.8799999999"/>
    <m/>
    <m/>
    <m/>
    <s v=""/>
    <s v=""/>
    <s v=""/>
    <m/>
    <m/>
    <m/>
    <n v="30053349"/>
    <n v="1508639.86"/>
    <n v="1247764.5900000001"/>
    <m/>
    <m/>
    <m/>
    <m/>
    <m/>
    <m/>
    <m/>
    <m/>
    <m/>
    <x v="1"/>
    <s v="COS"/>
  </r>
  <r>
    <n v="52691739"/>
    <n v="52691739"/>
    <s v="F"/>
    <s v="PAULA"/>
    <n v="0"/>
    <s v="BOSSIO"/>
    <s v="FORERO"/>
    <d v="1979-02-11T00:00:00"/>
    <s v="PHU268"/>
    <n v="0"/>
    <s v="BOGOTA"/>
    <n v="25"/>
    <s v="BOGOTA"/>
    <m/>
    <n v="3103135548"/>
    <n v="0"/>
    <m/>
    <m/>
    <m/>
    <s v="31/10/2025"/>
    <n v="10"/>
    <n v="31"/>
    <n v="2025"/>
    <s v="T-CROSS [FL] TRENDLINE ST AT 1000CC T 6AB"/>
    <s v="DHS764415"/>
    <s v="9BWBH6BF6S4008935"/>
    <n v="9206101"/>
    <s v="VOLKSWAGEN"/>
    <s v="VOLKSWAGEN T-CROSS "/>
    <n v="1.3674121405750798E-2"/>
    <n v="93900000"/>
    <s v="ALLIANZ"/>
    <s v="CAMIONETAPASAJ"/>
    <s v="PARTICULAR"/>
    <s v="paulabossio@yahoo.com"/>
    <n v="161790239"/>
    <n v="1284000"/>
    <n v="1058991.85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80172627"/>
    <n v="80172627"/>
    <s v="M"/>
    <s v="JULIAN"/>
    <n v="0"/>
    <s v="PAREDES"/>
    <s v="ARCE"/>
    <d v="1982-07-19T00:00:00"/>
    <s v="NIN934"/>
    <n v="0"/>
    <s v="BOGOTA"/>
    <n v="25"/>
    <s v="BOGOTA"/>
    <m/>
    <n v="3012774252"/>
    <n v="0"/>
    <m/>
    <m/>
    <m/>
    <s v="12/10/2026"/>
    <n v="10"/>
    <n v="12"/>
    <n v="2023"/>
    <s v="ESCAPE [4] PLATINUM FHEV AT 2500CC CT 4X"/>
    <s v="PUA81487"/>
    <s v="1FMCU9JZ4PUA81487"/>
    <n v="3006155"/>
    <s v="FORD"/>
    <s v="FORD ESCAPE "/>
    <n v="2.2394474934036939E-2"/>
    <n v="189500000"/>
    <s v="MAPFRE"/>
    <s v="CAMIONETAPASAJ"/>
    <s v="PARTICULAR"/>
    <s v="juliparedes525@gmail.com"/>
    <n v="161819379"/>
    <n v="4243753"/>
    <n v="3546178.8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92999"/>
    <n v="42092999"/>
    <s v="F"/>
    <s v="LILIANA"/>
    <s v="PATRICIA"/>
    <s v="TREJOS"/>
    <s v="ESCOBAR"/>
    <d v="1969-10-19T00:00:00"/>
    <s v="DXR793"/>
    <n v="66001"/>
    <s v="PEREIRA"/>
    <n v="66"/>
    <s v="RISARALDA"/>
    <m/>
    <n v="3234964077"/>
    <n v="3137085586"/>
    <m/>
    <m/>
    <m/>
    <s v="02/10/2026"/>
    <n v="10"/>
    <n v="2"/>
    <n v="2012"/>
    <s v="NP 300 FRONTIER 2.4L MT 2400CC 4X2 A"/>
    <s v="KA24517691A"/>
    <s v="3N6DD23TXZK884667"/>
    <n v="6421051"/>
    <s v="NISSAN"/>
    <s v="NISSAN NP "/>
    <n v="2.7378485401459852E-2"/>
    <n v="54800000"/>
    <s v="BOLIVAR"/>
    <s v="PICKUPDOBLECAB"/>
    <s v="PARTICULAR"/>
    <s v="lilianaptrejos@gmail.com"/>
    <n v="161859919"/>
    <n v="1500341"/>
    <n v="1240790.5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874437"/>
    <n v="42874437"/>
    <s v="F"/>
    <s v="ANA"/>
    <s v="MARIA"/>
    <s v="GARCIA"/>
    <s v="JARAMILLO"/>
    <d v="1962-05-23T00:00:00"/>
    <s v="NWK803"/>
    <n v="0"/>
    <s v="BOGOTA"/>
    <n v="25"/>
    <s v="BOGOTA"/>
    <m/>
    <n v="3108306489"/>
    <n v="3117793153"/>
    <m/>
    <m/>
    <m/>
    <s v="17/10/2025"/>
    <n v="10"/>
    <n v="17"/>
    <n v="2025"/>
    <s v="KWID [FL] OUTSIDER MT 1000CC 12V 4"/>
    <s v="B4DA426Q066582"/>
    <s v="93YRBB006SJ999797"/>
    <n v="8001217"/>
    <s v="RENAULT"/>
    <s v="RENAULT KWID "/>
    <n v="2.4666679035250463E-2"/>
    <n v="53900000"/>
    <s v="SURAMERICANA"/>
    <s v="AUTOMOVIL"/>
    <s v="PARTICULAR"/>
    <s v="margaramht@gmail.com"/>
    <n v="161915592"/>
    <n v="1329534"/>
    <n v="1097255.8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425447"/>
    <n v="80425447"/>
    <s v="M"/>
    <s v="ALBERT"/>
    <s v="GIOVANNI"/>
    <s v="MORENO"/>
    <s v="GAMEZ"/>
    <d v="1972-10-20T00:00:00"/>
    <s v="FJW612"/>
    <n v="0"/>
    <s v="BOGOTA"/>
    <n v="25"/>
    <s v="BOGOTA"/>
    <m/>
    <n v="3103232618"/>
    <n v="0"/>
    <m/>
    <m/>
    <m/>
    <s v="08/10/2026"/>
    <n v="10"/>
    <n v="8"/>
    <n v="2019"/>
    <s v="CX5 [2] TOURING TP 2000CC 6AB R"/>
    <s v="PE31243553"/>
    <s v="JM7KF2W7AK0218964"/>
    <n v="5606086"/>
    <s v="MAZDA"/>
    <s v="MAZDA CX5 "/>
    <n v="1.4037095141700404E-2"/>
    <n v="98800000"/>
    <s v="BOLIVAR"/>
    <s v="CAMIONETAPASAJ"/>
    <s v="PARTICULAR"/>
    <n v="0"/>
    <n v="161913680"/>
    <n v="1386865"/>
    <n v="1145432.89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53049082"/>
    <n v="53049082"/>
    <s v="F"/>
    <s v="SONIA"/>
    <n v="0"/>
    <s v="MORANTES"/>
    <s v="PINZON"/>
    <d v="1985-03-25T00:00:00"/>
    <s v="JCZ894"/>
    <n v="0"/>
    <s v="BOGOTA"/>
    <n v="25"/>
    <s v="BOGOTA"/>
    <m/>
    <n v="3134686922"/>
    <n v="3183964842"/>
    <m/>
    <m/>
    <m/>
    <s v="05/10/2026"/>
    <n v="10"/>
    <n v="5"/>
    <n v="2017"/>
    <s v="Q3 [FL] 1.4 TFSI A TP 1400CC T CT"/>
    <s v="CZD232313"/>
    <s v="WAUZZZ8U9HR000334"/>
    <n v="606024"/>
    <s v="AUDI"/>
    <s v="AUDI Q3 "/>
    <n v="2.3992265624999998E-2"/>
    <n v="76800000"/>
    <s v="BOLIVAR"/>
    <s v="CAMIONETAPASAJ"/>
    <s v="PARTICULAR"/>
    <n v="0"/>
    <n v="161933761"/>
    <n v="1842606"/>
    <n v="1528408.1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923604"/>
    <n v="31923604"/>
    <s v="F"/>
    <s v="JAQUELINE"/>
    <n v="0"/>
    <s v="QUINTERO"/>
    <s v="CASTRO"/>
    <d v="1964-11-19T00:00:00"/>
    <s v="NML629"/>
    <n v="76001"/>
    <s v="CALI"/>
    <n v="76"/>
    <s v="VALLE DEL CAUCA"/>
    <m/>
    <n v="3152887555"/>
    <n v="3128998108"/>
    <m/>
    <m/>
    <m/>
    <s v="11/10/2025"/>
    <n v="10"/>
    <n v="11"/>
    <n v="2024"/>
    <s v="S-CROSS [2] GLX ALL GRIP TP 1400CC T 6AB"/>
    <s v="K14C1392638"/>
    <s v="TSMYBA2S4RMB03269"/>
    <n v="8806028"/>
    <s v="SUZUKI"/>
    <s v="SUZUKI S-CROSS "/>
    <n v="3.5291744066047473E-2"/>
    <n v="96900000"/>
    <s v="MAPFRE"/>
    <s v="CAMIONETAPASAJ"/>
    <s v="PARTICULAR"/>
    <s v="jackyquintero19@gmail.com"/>
    <n v="161911826"/>
    <n v="3419770"/>
    <n v="2853756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39295"/>
    <n v="30239295"/>
    <s v="F"/>
    <s v="LADY"/>
    <s v="CAROLINA"/>
    <s v="GUTIERREZ"/>
    <s v="GIRALDO"/>
    <d v="1984-03-13T00:00:00"/>
    <s v="JYS419"/>
    <n v="17001"/>
    <s v="MANIZALES"/>
    <n v="17"/>
    <s v="CALDAS"/>
    <m/>
    <n v="3128267317"/>
    <n v="0"/>
    <m/>
    <m/>
    <m/>
    <s v="24/10/2025"/>
    <n v="10"/>
    <n v="24"/>
    <n v="2022"/>
    <s v="GLA 200 [H247] AMG LINE TP 1300CC T CT"/>
    <n v="28291480590180"/>
    <s v="W1N2477871J271053"/>
    <n v="5806085"/>
    <s v="MERCEDES BENZ"/>
    <s v="MERCEDES BENZ GLA "/>
    <n v="2.0873226439790577E-2"/>
    <n v="152800000"/>
    <s v="HDI-LIBERTY"/>
    <s v="CAMIONETAPASAJ"/>
    <s v="PARTICULAR"/>
    <s v="carogutierrezgiraldo@gmail.com"/>
    <n v="161905298"/>
    <n v="3189429"/>
    <n v="2660192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550978"/>
    <n v="20550978"/>
    <s v="F"/>
    <s v="NANCY"/>
    <n v="0"/>
    <s v="CANTOR"/>
    <s v="BACHILLER"/>
    <d v="1961-10-12T00:00:00"/>
    <s v="ZZV285"/>
    <n v="25286"/>
    <s v="FUNZA"/>
    <n v="25"/>
    <s v="CUNDINAMARCA"/>
    <m/>
    <n v="3134984221"/>
    <n v="0"/>
    <m/>
    <m/>
    <m/>
    <s v="29/10/2025"/>
    <n v="10"/>
    <n v="29"/>
    <n v="2015"/>
    <s v="SANDERO [FL] DYNAMIQUE AT 1600CC 16V AA"/>
    <s v="C697Q009576"/>
    <s v="9FBBSRALAFM496216"/>
    <n v="8001154"/>
    <s v="RENAULT"/>
    <s v="RENAULT SANDERO "/>
    <n v="3.6405514457831328E-2"/>
    <n v="33200000"/>
    <s v="SBS"/>
    <s v="AUTOMOVIL"/>
    <s v="PARTICULAR"/>
    <s v="nancycantor10@hotmail.com"/>
    <n v="29971607"/>
    <n v="1208663.08"/>
    <n v="995683.26"/>
    <m/>
    <m/>
    <m/>
    <n v="30011397"/>
    <n v="1208730.8600000001"/>
    <n v="995740.22"/>
    <m/>
    <m/>
    <m/>
    <s v=""/>
    <s v=""/>
    <s v=""/>
    <m/>
    <m/>
    <m/>
    <m/>
    <m/>
    <m/>
    <m/>
    <m/>
    <m/>
    <x v="0"/>
    <s v="COS"/>
  </r>
  <r>
    <n v="32143792"/>
    <n v="32143792"/>
    <s v="F"/>
    <s v="YULIANA"/>
    <s v="DEICY"/>
    <s v="BALBIN"/>
    <s v="ARANGO"/>
    <d v="1979-12-15T00:00:00"/>
    <s v="JYV088"/>
    <n v="5001"/>
    <s v="MEDELLIN"/>
    <n v="5"/>
    <s v="ANTIOQUIA"/>
    <m/>
    <n v="3175005024"/>
    <n v="3158236145"/>
    <m/>
    <m/>
    <m/>
    <s v="03/10/2025"/>
    <n v="10"/>
    <n v="3"/>
    <n v="2022"/>
    <s v="VERSA [2] EXCLUSIVE AT 1600CC TC RIN 17"/>
    <s v="HR16320506V"/>
    <s v="3N1CN8AE4ZL108650"/>
    <n v="6401244"/>
    <s v="NISSAN"/>
    <s v="NISSAN VERSA "/>
    <n v="3.8582644319775594E-2"/>
    <n v="71300000"/>
    <s v="MAPFRE"/>
    <s v="AUTOMOVIL"/>
    <s v="PARTICULAR"/>
    <s v="yuliana.d.balbin@gsk.com"/>
    <n v="29941047"/>
    <n v="2750942.54"/>
    <n v="2291716.42"/>
    <m/>
    <m/>
    <m/>
    <s v=""/>
    <s v=""/>
    <s v=""/>
    <m/>
    <m/>
    <m/>
    <n v="30053359"/>
    <n v="2546487.25"/>
    <n v="2119905.25"/>
    <m/>
    <m/>
    <m/>
    <m/>
    <m/>
    <m/>
    <m/>
    <m/>
    <m/>
    <x v="0"/>
    <s v="COS"/>
  </r>
  <r>
    <n v="39557096"/>
    <n v="39557096"/>
    <s v="F"/>
    <s v="MARTHA"/>
    <s v="YANET"/>
    <s v="GARCIA"/>
    <s v="OSPINA"/>
    <d v="1963-11-26T00:00:00"/>
    <s v="FPQ629"/>
    <n v="0"/>
    <s v="BOGOTA"/>
    <n v="25"/>
    <s v="BOGOTA"/>
    <m/>
    <n v="3118546689"/>
    <n v="0"/>
    <m/>
    <m/>
    <m/>
    <s v="05/10/2025"/>
    <n v="10"/>
    <n v="5"/>
    <n v="2019"/>
    <s v="AMAROK [FL] TRENDLINE T MT 2000CC 4X4 2"/>
    <s v="CNF107369"/>
    <s v="WV1ZZZ2HZKA009539"/>
    <n v="9221017"/>
    <s v="VOLKSWAGEN"/>
    <s v="VOLKSWAGEN AMAROK "/>
    <n v="1.6123986220472442E-2"/>
    <n v="101600000"/>
    <s v="MAPFRE"/>
    <s v="PICKUPDOBLECAB"/>
    <s v="PARTICULAR"/>
    <s v="janitogarcia13@gmail.com"/>
    <n v="161849853"/>
    <n v="1638197"/>
    <n v="1356635.9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21854965"/>
    <n v="1121854965"/>
    <s v="F"/>
    <s v="LUIS"/>
    <s v="ERNESTO"/>
    <s v="PARRADO"/>
    <s v="ORTIZ"/>
    <d v="1989-08-06T00:00:00"/>
    <s v="KNY198"/>
    <n v="0"/>
    <s v="BOGOTA"/>
    <n v="25"/>
    <s v="BOGOTA"/>
    <m/>
    <n v="3153617505"/>
    <n v="0"/>
    <m/>
    <m/>
    <m/>
    <s v="11/10/2025"/>
    <n v="10"/>
    <n v="11"/>
    <n v="2022"/>
    <s v="CX30 GRAND TOURING L TP 2500CC 7AB R"/>
    <s v="PY40345563"/>
    <s v="3MVDM2WLANL111024"/>
    <n v="5606103"/>
    <s v="MAZDA"/>
    <s v="MAZDA CX30 "/>
    <n v="1.7958528880866426E-2"/>
    <n v="110800000"/>
    <s v="HDI-LIBERTY"/>
    <s v="CAMIONETAPASAJ"/>
    <s v="PARTICULAR"/>
    <s v="LEPO1989@GMAIL.COM"/>
    <n v="161808326"/>
    <n v="1989805"/>
    <n v="1652104.8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0191083"/>
    <n v="1010191083"/>
    <s v="F"/>
    <s v="TABATA"/>
    <s v="YAJAIRA"/>
    <s v="BARRIOS"/>
    <s v="GARCIA"/>
    <d v="1990-04-09T00:00:00"/>
    <s v="FZT429"/>
    <n v="0"/>
    <s v="BOGOTA"/>
    <n v="25"/>
    <s v="BOGOTA"/>
    <m/>
    <n v="3235277248"/>
    <n v="0"/>
    <m/>
    <m/>
    <m/>
    <s v="24/10/2025"/>
    <n v="10"/>
    <n v="24"/>
    <n v="2020"/>
    <s v="RAV4 [5] 2.0L TP 2000CC 4X2 7"/>
    <s v="M20AV025204"/>
    <s v="JTMW43FV5LD008448"/>
    <n v="9006167"/>
    <s v="TOYOTA"/>
    <s v="TOYOTA RAV4 "/>
    <n v="2.5439735576923077E-2"/>
    <n v="124800000"/>
    <s v="MAPFRE"/>
    <s v="CAMIONETAPASAJ"/>
    <s v="PARTICULAR"/>
    <s v="ingtabatabarrios@gmail.com"/>
    <n v="161918245"/>
    <n v="3174879"/>
    <n v="2647965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176940"/>
    <n v="13176940"/>
    <s v="M"/>
    <s v="JESUS"/>
    <s v="FABIAN"/>
    <s v="GALLARDO"/>
    <s v="JACOME"/>
    <d v="1984-08-14T00:00:00"/>
    <s v="LHO718"/>
    <n v="54498"/>
    <s v="OCAÃ‘A"/>
    <n v="54"/>
    <s v="NORTE DE SANTANDER"/>
    <m/>
    <n v="3158147076"/>
    <n v="0"/>
    <m/>
    <m/>
    <m/>
    <s v="15/10/2025"/>
    <n v="10"/>
    <n v="15"/>
    <n v="2025"/>
    <s v="COROLLA CROSS [FL] SE-G HYBRID TP 1800CC 7AB 4"/>
    <s v="2ZR2Z51952"/>
    <s v="9BRKZAAG1S0689283"/>
    <n v="9006197"/>
    <s v="TOYOTA"/>
    <s v="TOYOTA COROLLA "/>
    <n v="1.4274751076040173E-2"/>
    <n v="139400000"/>
    <s v="MAPFRE"/>
    <s v="CAMIONETA PASAJEROS"/>
    <s v="PARTICULAR"/>
    <s v="fabiangallardo97@hotmail.com"/>
    <n v="29958672"/>
    <n v="1989900.3"/>
    <n v="1652185.13"/>
    <m/>
    <m/>
    <m/>
    <s v=""/>
    <s v=""/>
    <s v=""/>
    <m/>
    <m/>
    <m/>
    <n v="30043527"/>
    <n v="2398334.77"/>
    <n v="1995407.37"/>
    <m/>
    <m/>
    <m/>
    <m/>
    <m/>
    <m/>
    <m/>
    <m/>
    <m/>
    <x v="2"/>
    <s v="COS"/>
  </r>
  <r>
    <n v="43613918"/>
    <n v="43613918"/>
    <s v="F"/>
    <s v="ASTRID"/>
    <s v="BETHSAIDA"/>
    <s v="AMAYA"/>
    <s v="CASALLAS"/>
    <d v="1976-05-01T00:00:00"/>
    <s v="LMX937"/>
    <n v="0"/>
    <s v="BOGOTA"/>
    <n v="25"/>
    <s v="BOGOTA"/>
    <m/>
    <n v="3004962253"/>
    <n v="0"/>
    <m/>
    <m/>
    <m/>
    <s v="28/10/2025"/>
    <n v="10"/>
    <n v="28"/>
    <n v="2023"/>
    <s v="2008 [2] STYLE TP 1600CC T R16"/>
    <s v="NOAPLICA"/>
    <s v="936CMNFPAPB518398"/>
    <n v="6806065"/>
    <s v="PEUGEOT"/>
    <s v="PEUGEOT 2008 "/>
    <n v="1.7774957692307691E-2"/>
    <n v="78000000"/>
    <s v="SURAMERICANA"/>
    <s v="CAMIONETA PASAJEROS"/>
    <s v="PARTICULAR"/>
    <s v="amayastrid@hotmail.com"/>
    <n v="29926919"/>
    <n v="1386446.7"/>
    <n v="1145081.26"/>
    <m/>
    <m/>
    <m/>
    <s v=""/>
    <s v=""/>
    <s v=""/>
    <m/>
    <m/>
    <m/>
    <n v="30040207"/>
    <n v="1767463.93"/>
    <n v="1465263.81"/>
    <m/>
    <m/>
    <m/>
    <m/>
    <m/>
    <m/>
    <m/>
    <m/>
    <m/>
    <x v="1"/>
    <s v="COS"/>
  </r>
  <r>
    <n v="43721092"/>
    <n v="43721092"/>
    <s v="F"/>
    <s v="GLORIA"/>
    <s v="STELLA"/>
    <s v="SAENZ"/>
    <s v="JARAMILLO"/>
    <d v="1969-10-07T00:00:00"/>
    <s v="LKS581"/>
    <n v="5001"/>
    <s v="MEDELLIN"/>
    <n v="5"/>
    <s v="ANTIOQUIA"/>
    <m/>
    <n v="3148301412"/>
    <n v="3103180488"/>
    <m/>
    <m/>
    <m/>
    <s v="07/10/2025"/>
    <n v="10"/>
    <n v="7"/>
    <n v="2023"/>
    <s v="DUSTER [2] INTENS TP 1300CC T 4X2"/>
    <s v="A452D012614"/>
    <s v="9FBHJD209PM383124"/>
    <n v="8006066"/>
    <s v="RENAULT"/>
    <s v="RENAULT DUSTER "/>
    <n v="3.2861547479484172E-2"/>
    <n v="85300000"/>
    <s v="HDI-LIBERTY"/>
    <s v="CAMIONETAPASAJ"/>
    <s v="PARTICULAR"/>
    <s v="glonat49@hotmail.com"/>
    <n v="161920005"/>
    <n v="2803090"/>
    <n v="2335537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8078910"/>
    <n v="78078910"/>
    <s v="M"/>
    <s v="JUAN"/>
    <s v="CARLOS"/>
    <s v="MADARIAGA"/>
    <s v="MENDOZA"/>
    <d v="1984-10-18T00:00:00"/>
    <s v="GXY702"/>
    <n v="0"/>
    <s v="MONTERIA"/>
    <n v="0"/>
    <s v="CÃ“RDOBA"/>
    <m/>
    <n v="3205309616"/>
    <n v="0"/>
    <m/>
    <m/>
    <m/>
    <s v="30/10/2025"/>
    <n v="10"/>
    <n v="30"/>
    <n v="2020"/>
    <s v="RIO VIBRANT MT 1400CC 4P"/>
    <s v="G4LCKE727394"/>
    <s v="3KPA341ABLE275521"/>
    <n v="4601259"/>
    <s v="KIA"/>
    <s v="KIA RIO "/>
    <n v="2.9451428571428573E-2"/>
    <n v="51100000"/>
    <s v="MAPFRE"/>
    <s v="AUTOMOVIL"/>
    <s v="PARTICULAR"/>
    <s v="madariaga15@hotmail.com"/>
    <n v="161942319"/>
    <n v="1504968"/>
    <n v="1244678.65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3449444"/>
    <n v="33449444"/>
    <s v="F"/>
    <s v="ELSA"/>
    <n v="0"/>
    <s v="RODRIGUEZ"/>
    <s v="DE GUATIBONZA"/>
    <d v="1954-04-06T00:00:00"/>
    <s v="MPN764"/>
    <n v="0"/>
    <s v="BOGOTA"/>
    <n v="25"/>
    <s v="BOGOTA"/>
    <m/>
    <n v="3012998779"/>
    <n v="0"/>
    <m/>
    <m/>
    <m/>
    <s v="03/10/2025"/>
    <n v="10"/>
    <n v="3"/>
    <n v="2013"/>
    <s v="OPTRA ADVANCE MT 1600CC 4P"/>
    <s v="F16D32103712"/>
    <s v="9GAJJ5264DB024001"/>
    <n v="1601214"/>
    <s v="CHEVROLET"/>
    <s v="CHEVROLET OPTRA "/>
    <n v="4.6403395522388056E-2"/>
    <n v="26800000"/>
    <s v="MAPFRE"/>
    <s v="AUTOMOVIL"/>
    <s v="PARTICULAR"/>
    <s v="ELSARDEGUATIBONZA@HOTMAIL.COM"/>
    <n v="161935859"/>
    <n v="1243611"/>
    <n v="1025051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752725"/>
    <n v="70752725"/>
    <s v="M"/>
    <s v="ELKIN"/>
    <n v="0"/>
    <s v="GONZALEZ"/>
    <s v="GRISALES"/>
    <d v="1968-06-24T00:00:00"/>
    <s v="EGK438"/>
    <n v="5318"/>
    <s v="GUARNE"/>
    <n v="5"/>
    <s v="ANTIOQUIA"/>
    <m/>
    <n v="3148909585"/>
    <n v="3143577429"/>
    <m/>
    <m/>
    <m/>
    <s v="21/10/2025"/>
    <n v="10"/>
    <n v="21"/>
    <n v="2018"/>
    <s v="DUSTER [FL] DYNAMIQUE/INTEN MT 2000CC 4X4"/>
    <s v="E410C105419"/>
    <s v="9FBHSR5B3JM065597"/>
    <n v="8008014"/>
    <s v="RENAULT"/>
    <s v="RENAULT DUSTER "/>
    <n v="2.561464412811388E-2"/>
    <n v="56200000"/>
    <s v="ALLIANZ"/>
    <s v="CAMPERO"/>
    <s v="PARTICULAR"/>
    <s v="danielagonzalez28@hotmail.com"/>
    <n v="161831136"/>
    <n v="1439543"/>
    <n v="1189700.26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487145"/>
    <n v="63487145"/>
    <s v="F"/>
    <s v="LUDY"/>
    <s v="CECILIA"/>
    <s v="PARADA"/>
    <s v="CARDOZO"/>
    <d v="1973-08-10T00:00:00"/>
    <s v="NUX397"/>
    <n v="68001"/>
    <s v="BUCARAMANGA"/>
    <n v="68"/>
    <s v="SANTANDER"/>
    <m/>
    <n v="3134941834"/>
    <n v="0"/>
    <m/>
    <m/>
    <m/>
    <s v="11/10/2025"/>
    <n v="10"/>
    <n v="11"/>
    <n v="2025"/>
    <s v="COLORADO [FL] LS MT 2800CC 4X4 T"/>
    <s v="LWNF241351064"/>
    <s v="9BG1481K0SC402437"/>
    <n v="1621112"/>
    <s v="CHEVROLET"/>
    <s v="CHEVROLET COLORADO "/>
    <n v="1.865474171813588E-2"/>
    <n v="178100000"/>
    <s v="HDI-LIBERTY"/>
    <s v="PICKUP DOBLE CABINA"/>
    <s v="PARTICULAR"/>
    <s v="ludy.parada1973@hotmail.com"/>
    <n v="29975487"/>
    <n v="3322409.5"/>
    <n v="2771940.76"/>
    <m/>
    <m/>
    <m/>
    <s v=""/>
    <s v=""/>
    <s v=""/>
    <m/>
    <m/>
    <m/>
    <n v="30157525"/>
    <n v="3462243.16"/>
    <n v="2889448.03"/>
    <m/>
    <m/>
    <m/>
    <m/>
    <m/>
    <m/>
    <m/>
    <m/>
    <m/>
    <x v="3"/>
    <s v="COS"/>
  </r>
  <r>
    <n v="93389841"/>
    <n v="93389841"/>
    <s v="M"/>
    <s v="FRANK"/>
    <s v="EDISON"/>
    <s v="ROMERO"/>
    <s v="SUESCUN"/>
    <d v="1973-12-11T00:00:00"/>
    <s v="GWP436"/>
    <n v="0"/>
    <s v="IBAGUE"/>
    <n v="73"/>
    <s v="TOLIMA"/>
    <m/>
    <n v="3165603444"/>
    <n v="3165603442"/>
    <m/>
    <m/>
    <m/>
    <s v="24/10/2025"/>
    <n v="10"/>
    <n v="24"/>
    <n v="2021"/>
    <s v="TRACKER [2] LS MT 1200CC T"/>
    <s v="L4H202175188"/>
    <s v="9BGEA76C0MB145166"/>
    <n v="1606247"/>
    <s v="CHEVROLET"/>
    <s v="CHEVROLET TRACKER "/>
    <n v="2.5929735614307933E-2"/>
    <n v="64300000"/>
    <s v="MAPFRE"/>
    <s v="CAMIONETAPASAJ"/>
    <s v="PARTICULAR"/>
    <s v="freromero11@yahoo.com"/>
    <n v="161856773"/>
    <n v="1667282"/>
    <n v="1381077.08"/>
    <m/>
    <m/>
    <m/>
    <s v=""/>
    <s v=""/>
    <s v=""/>
    <m/>
    <m/>
    <m/>
    <s v=""/>
    <s v=""/>
    <s v=""/>
    <m/>
    <m/>
    <m/>
    <m/>
    <m/>
    <m/>
    <m/>
    <m/>
    <m/>
    <x v="1"/>
    <s v="COS"/>
  </r>
  <r>
    <n v="29331625"/>
    <n v="29331625"/>
    <s v="F"/>
    <s v="SHIRLEY"/>
    <n v="0"/>
    <s v="NIÃ‘O"/>
    <s v="CAMACHO"/>
    <d v="1969-05-06T00:00:00"/>
    <s v="KUY648"/>
    <n v="76001"/>
    <s v="CALI"/>
    <n v="76"/>
    <s v="VALLE DEL CAUCA"/>
    <m/>
    <n v="3114067933"/>
    <n v="0"/>
    <m/>
    <m/>
    <m/>
    <s v="28/10/2026"/>
    <n v="10"/>
    <n v="28"/>
    <n v="2022"/>
    <s v="KICKS [FL] SENSE MT 1600CC R16"/>
    <s v="HR16360319V"/>
    <s v="3N8CP5HE4ZL616343"/>
    <n v="6406140"/>
    <s v="NISSAN"/>
    <s v="NISSAN KICKS "/>
    <n v="2.3571399491094148E-2"/>
    <n v="78600000"/>
    <s v="HDI-LIBERTY"/>
    <s v="CAMIONETAPASAJ"/>
    <s v="PARTICULAR"/>
    <s v="shirleyninoc96@hotail.com"/>
    <n v="161914429"/>
    <n v="1852712"/>
    <n v="1536901.26"/>
    <m/>
    <m/>
    <m/>
    <s v=""/>
    <s v=""/>
    <s v=""/>
    <m/>
    <m/>
    <m/>
    <s v=""/>
    <s v=""/>
    <s v=""/>
    <m/>
    <m/>
    <m/>
    <m/>
    <m/>
    <m/>
    <m/>
    <m/>
    <m/>
    <x v="1"/>
    <s v="COS"/>
  </r>
  <r>
    <n v="57441828"/>
    <n v="57441828"/>
    <s v="F"/>
    <s v="LEISLY"/>
    <s v="YANETH"/>
    <s v="MENDOZA"/>
    <s v="OÃ‘ATE"/>
    <d v="1974-09-14T00:00:00"/>
    <s v="GKU894"/>
    <n v="0"/>
    <s v="SANTA MARTA"/>
    <n v="47"/>
    <s v="MAGDALENA"/>
    <m/>
    <n v="3046659791"/>
    <n v="0"/>
    <m/>
    <m/>
    <m/>
    <s v="14/10/2025"/>
    <n v="10"/>
    <n v="14"/>
    <n v="2021"/>
    <s v="STEPWAY [2] [FL ZEN TP 1600CC 16V A"/>
    <s v="J759Q021881"/>
    <s v="9FB5SR4DXMM490800"/>
    <n v="8001209"/>
    <s v="RENAULT"/>
    <s v="RENAULT STEPWAY "/>
    <n v="3.4658976660682225E-2"/>
    <n v="55700000"/>
    <s v="MAPFRE"/>
    <s v="AUTOMOVIL"/>
    <s v="PARTICULAR"/>
    <s v="leislymendozao@gmail.com"/>
    <n v="161907216"/>
    <n v="1930505"/>
    <n v="1602272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0928037"/>
    <n v="50928037"/>
    <s v="F"/>
    <s v="ANA"/>
    <s v="MILENA"/>
    <s v="VEGA"/>
    <s v="LORA"/>
    <d v="1979-09-05T00:00:00"/>
    <s v="JXK423"/>
    <n v="0"/>
    <s v="MONTERIA"/>
    <n v="0"/>
    <s v="CÃ“RDOBA"/>
    <m/>
    <n v="3126606481"/>
    <n v="0"/>
    <m/>
    <m/>
    <m/>
    <s v="06/10/2025"/>
    <n v="10"/>
    <n v="6"/>
    <n v="2022"/>
    <s v="CX5 [2] TOURING TP 2000CC 6AB R"/>
    <s v="PE31684339"/>
    <s v="JM7KF2W7AN0675753"/>
    <n v="5606086"/>
    <s v="MAZDA"/>
    <s v="MAZDA CX5 "/>
    <n v="1.7827860340196955E-2"/>
    <n v="111700000"/>
    <s v="SURAMERICANA"/>
    <s v="CAMIONETAPASAJ"/>
    <s v="PARTICULAR"/>
    <s v="anavegaso@yahoo.con"/>
    <n v="161814415"/>
    <n v="1991372"/>
    <n v="1653422.0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724318"/>
    <n v="79724318"/>
    <s v="M"/>
    <s v="CARLOS"/>
    <s v="AUGUSTO"/>
    <s v="ESPINOSA"/>
    <s v="TORRES"/>
    <d v="1979-09-03T00:00:00"/>
    <s v="LMV675"/>
    <n v="0"/>
    <s v="BOGOTA"/>
    <n v="25"/>
    <s v="BOGOTA"/>
    <m/>
    <n v="3144707329"/>
    <n v="0"/>
    <m/>
    <m/>
    <m/>
    <s v="20/10/2025"/>
    <n v="10"/>
    <n v="20"/>
    <n v="2023"/>
    <s v="CX5 [2] [FL] GRAND TOURING TP 2500CC 6AB R"/>
    <s v="PY21954679"/>
    <s v="JM7KF2WLAP0780395"/>
    <n v="5606107"/>
    <s v="MAZDA"/>
    <s v="MAZDA CX5 "/>
    <n v="1.2774741185296324E-2"/>
    <n v="133300000"/>
    <s v="BOLIVAR"/>
    <s v="CAMIONETAPASAJ"/>
    <s v="PARTICULAR"/>
    <s v="c.espinos@hotmail.com"/>
    <n v="161780413"/>
    <n v="1702873"/>
    <n v="1410985.46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32364263"/>
    <n v="1032364263"/>
    <s v="F"/>
    <s v="SARA"/>
    <s v="CRISTINA"/>
    <s v="DUENAS"/>
    <s v="RIVERA"/>
    <d v="1986-07-13T00:00:00"/>
    <s v="JPN248"/>
    <n v="0"/>
    <s v="JAMUNDI"/>
    <n v="76"/>
    <s v="VALLE DEL CAUCA"/>
    <m/>
    <n v="3005961537"/>
    <n v="0"/>
    <m/>
    <m/>
    <m/>
    <s v="09/10/2025"/>
    <n v="10"/>
    <n v="9"/>
    <n v="2021"/>
    <s v="QASHQAI [3] [FL] ADVANCE TP 2000CC 4X2 2AB AB"/>
    <s v="MR20655300W"/>
    <s v="SJNFBAJ11Z2784916"/>
    <n v="6406136"/>
    <s v="NISSAN"/>
    <s v="NISSAN QASHQAI "/>
    <n v="3.3527303962460897E-2"/>
    <n v="95900000"/>
    <s v="ALLIANZ"/>
    <s v="CAMIONETA PASAJEROS"/>
    <s v="PARTICULAR"/>
    <s v="sarita0659@yahoo.com"/>
    <n v="29945195"/>
    <n v="3215268.45"/>
    <n v="2681906.2599999998"/>
    <m/>
    <m/>
    <m/>
    <s v=""/>
    <s v=""/>
    <s v=""/>
    <m/>
    <m/>
    <m/>
    <n v="30055377"/>
    <n v="3877103.06"/>
    <n v="3238069.8"/>
    <m/>
    <m/>
    <m/>
    <m/>
    <m/>
    <m/>
    <m/>
    <m/>
    <m/>
    <x v="0"/>
    <s v="COS"/>
  </r>
  <r>
    <n v="9092839"/>
    <n v="9092839"/>
    <s v="M"/>
    <s v="LUIS"/>
    <s v="ALBERTO"/>
    <s v="LEON"/>
    <s v="ORTIZ"/>
    <d v="1954-02-13T00:00:00"/>
    <s v="JWX096"/>
    <n v="0"/>
    <s v="CARTAGENA"/>
    <n v="13"/>
    <s v="BOLIVAR"/>
    <m/>
    <n v="3115995989"/>
    <n v="3115895989"/>
    <m/>
    <m/>
    <m/>
    <s v="04/10/2025"/>
    <n v="10"/>
    <n v="4"/>
    <n v="2022"/>
    <s v="X TRAIL [T32] [ ADVANCE CONNECT TP 2500CC 4X2 2"/>
    <s v="QR25712283M"/>
    <s v="JN1JBAT32Z0029205"/>
    <n v="6406145"/>
    <s v="NISSAN"/>
    <s v="NISSAN X "/>
    <n v="2.0459203980099504E-2"/>
    <n v="120600000"/>
    <s v="MAPFRE"/>
    <s v="CAMIONETAPASAJ"/>
    <s v="PARTICULAR"/>
    <s v="aleono54@gmail.com"/>
    <n v="161800517"/>
    <n v="2467380"/>
    <n v="2053428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96881"/>
    <n v="30396881"/>
    <s v="F"/>
    <s v="LINA"/>
    <s v="PILAR"/>
    <s v="BOTERO"/>
    <s v="GOMEZ"/>
    <d v="1977-11-27T00:00:00"/>
    <s v="LXV382"/>
    <n v="17001"/>
    <s v="MANIZALES"/>
    <n v="17"/>
    <s v="CALDAS"/>
    <m/>
    <n v="3107688217"/>
    <n v="3202064665"/>
    <m/>
    <m/>
    <m/>
    <s v="20/10/2025"/>
    <n v="10"/>
    <n v="20"/>
    <n v="2024"/>
    <s v="CX30 GRAND TOURING HYBRID TP 2000CC 7AB R18 TC"/>
    <s v="PE40786408"/>
    <s v="3MVDM2W7ARL211978"/>
    <n v="5606111"/>
    <s v="MAZDA"/>
    <s v="MAZDA CX30 "/>
    <n v="2.734989061488673E-2"/>
    <n v="123600000"/>
    <s v="SURAMERICANA"/>
    <s v="CAMIONETA PASAJEROS"/>
    <s v="PARTICULAR"/>
    <s v="Linaboterogomez@gmail.com"/>
    <n v="29948905"/>
    <n v="3380446.48"/>
    <n v="2820711.33"/>
    <m/>
    <m/>
    <m/>
    <s v=""/>
    <s v=""/>
    <s v=""/>
    <m/>
    <m/>
    <m/>
    <n v="30057379"/>
    <n v="4731240.12"/>
    <n v="3955832.03"/>
    <m/>
    <m/>
    <m/>
    <m/>
    <m/>
    <m/>
    <m/>
    <m/>
    <m/>
    <x v="0"/>
    <s v="COS"/>
  </r>
  <r>
    <n v="79463981"/>
    <n v="79463981"/>
    <s v="M"/>
    <s v="FERNANDO"/>
    <s v="AUGUSTO"/>
    <s v="GUTIERREZ"/>
    <s v="BELTRAN"/>
    <d v="1968-06-22T00:00:00"/>
    <s v="LQV066"/>
    <n v="0"/>
    <s v="BOGOTA"/>
    <n v="25"/>
    <s v="BOGOTA"/>
    <m/>
    <n v="3165297009"/>
    <n v="3002004398"/>
    <m/>
    <m/>
    <m/>
    <s v="31/10/2025"/>
    <n v="10"/>
    <n v="31"/>
    <n v="2023"/>
    <s v="2008 [2] ALLURE TP 1200CC T R17 CT"/>
    <s v="VR3USHNLGPJ512495"/>
    <s v="VR3USHNLGPJ512495"/>
    <n v="6806057"/>
    <s v="PEUGEOT"/>
    <s v="PEUGEOT 2008 "/>
    <n v="1.679698154180239E-2"/>
    <n v="92100000"/>
    <s v="HDI-LIBERTY"/>
    <s v="CAMIONETA PASAJEROS"/>
    <s v="PARTICULAR"/>
    <s v="ferguti68@gmail.com"/>
    <n v="29957343"/>
    <n v="1547002"/>
    <n v="1280001.68"/>
    <m/>
    <m/>
    <m/>
    <s v=""/>
    <s v=""/>
    <s v=""/>
    <m/>
    <m/>
    <m/>
    <n v="30041208"/>
    <n v="2073643.21"/>
    <n v="1722557.32"/>
    <m/>
    <m/>
    <m/>
    <m/>
    <m/>
    <m/>
    <m/>
    <m/>
    <m/>
    <x v="1"/>
    <s v="COS"/>
  </r>
  <r>
    <n v="44150619"/>
    <n v="44150619"/>
    <s v="F"/>
    <s v="LOLI"/>
    <s v="LUZ"/>
    <s v="BUSTAMANTE"/>
    <s v="TOBAR"/>
    <d v="1981-08-16T00:00:00"/>
    <s v="JVR594"/>
    <n v="0"/>
    <s v="BARRANQUILLA"/>
    <n v="8"/>
    <s v="ATLANTICO"/>
    <m/>
    <n v="3002388824"/>
    <n v="3124527140"/>
    <m/>
    <m/>
    <m/>
    <s v="29/10/2025"/>
    <n v="10"/>
    <n v="29"/>
    <n v="2021"/>
    <s v="ONIX [2] LTZ TP 1000CC T 4P"/>
    <s v="L4F202450250"/>
    <s v="9BGEN69K0MG139150"/>
    <n v="1601343"/>
    <s v="CHEVROLET"/>
    <s v="CHEVROLET ONIX "/>
    <n v="3.5252518248175185E-2"/>
    <n v="54800000"/>
    <s v="SURAMERICANA"/>
    <s v="AUTOMOVIL"/>
    <s v="PARTICULAR"/>
    <n v="0"/>
    <n v="161812811"/>
    <n v="1931838"/>
    <n v="1603393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350394"/>
    <n v="13350394"/>
    <s v="M"/>
    <s v="LUIS"/>
    <s v="EDUARDO"/>
    <s v="BUENO"/>
    <s v="CHACON"/>
    <d v="1957-08-24T00:00:00"/>
    <s v="GVK504"/>
    <n v="5001"/>
    <s v="MEDELLIN"/>
    <n v="5"/>
    <s v="ANTIOQUIA"/>
    <m/>
    <n v="3136148530"/>
    <n v="0"/>
    <m/>
    <m/>
    <m/>
    <s v="07/10/2025"/>
    <n v="10"/>
    <n v="7"/>
    <n v="2020"/>
    <s v="SWIFT [4] DZIRE MT 1200CC 4P 2AB ABS"/>
    <s v="K12MN2319308"/>
    <s v="MA3ZF63S5LA485902"/>
    <n v="8801052"/>
    <s v="SUZUKI"/>
    <s v="SUZUKI SWIFT "/>
    <n v="3.3872742071881609E-2"/>
    <n v="47300000"/>
    <s v="ALLIANZ"/>
    <s v="AUTOMOVIL"/>
    <s v="PARTICULAR"/>
    <s v="LUBUENOC@HOTMAIL.COM"/>
    <n v="29943480"/>
    <n v="1602180.7"/>
    <n v="1326370.3400000001"/>
    <m/>
    <m/>
    <m/>
    <n v="30004585"/>
    <n v="3911156.11"/>
    <n v="3266685.81"/>
    <m/>
    <m/>
    <m/>
    <s v=""/>
    <s v=""/>
    <s v=""/>
    <m/>
    <m/>
    <m/>
    <m/>
    <m/>
    <m/>
    <m/>
    <m/>
    <m/>
    <x v="0"/>
    <s v="COS"/>
  </r>
  <r>
    <n v="41569416"/>
    <n v="41569416"/>
    <s v="F"/>
    <s v="MYRIAM"/>
    <s v="LUZ"/>
    <s v="PINEDA"/>
    <s v="RIVERA"/>
    <d v="1952-07-01T00:00:00"/>
    <s v="IDT650"/>
    <n v="0"/>
    <s v="BOGOTA"/>
    <n v="25"/>
    <s v="BOGOTA"/>
    <m/>
    <n v="3002721490"/>
    <n v="0"/>
    <m/>
    <m/>
    <m/>
    <s v="17/10/2025"/>
    <n v="10"/>
    <n v="17"/>
    <n v="2015"/>
    <s v="TIIDA SD MiiO MT 1600CC 1AB A"/>
    <s v="HR16801386H"/>
    <s v="3N1CC1AC1ZK255834"/>
    <n v="6401195"/>
    <s v="NISSAN"/>
    <s v="NISSAN TIIDA "/>
    <n v="3.7806780185758511E-2"/>
    <n v="32300000"/>
    <s v="MAPFRE"/>
    <s v="AUTOMOVIL"/>
    <s v="PARTICULAR"/>
    <s v="milupi2002@yahoo.com"/>
    <n v="161909668"/>
    <n v="1221159"/>
    <n v="1006183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297876"/>
    <n v="93297876"/>
    <s v="M"/>
    <s v="EDISON"/>
    <s v="JAMITH"/>
    <s v="SABOGAL"/>
    <s v="PERALTA"/>
    <d v="1980-05-08T00:00:00"/>
    <s v="HFS555"/>
    <n v="0"/>
    <s v="LIBANO"/>
    <n v="73"/>
    <s v="TOLIMA"/>
    <m/>
    <n v="3112021403"/>
    <n v="3112021402"/>
    <m/>
    <m/>
    <m/>
    <s v="27/10/2025"/>
    <n v="10"/>
    <n v="27"/>
    <n v="2020"/>
    <s v="HILUX [8] [FL] 2.4L MT 2400CC TD 7A"/>
    <s v="2GD4834370"/>
    <s v="8AJKB3CD2L1625032"/>
    <n v="9021077"/>
    <s v="TOYOTA"/>
    <s v="TOYOTA HILUX "/>
    <n v="1.8984219020172912E-2"/>
    <n v="173500000"/>
    <s v="MAPFRE"/>
    <s v="PICKUPDOBLECAB"/>
    <s v="PARTICULAR"/>
    <s v="edison.sabogal08@gmail.com"/>
    <n v="161898926"/>
    <n v="3293762"/>
    <n v="2747867.06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495623"/>
    <n v="19495623"/>
    <s v="M"/>
    <s v="VICENTE"/>
    <n v="0"/>
    <s v="HERRERA"/>
    <s v="TORRES"/>
    <d v="1963-01-03T00:00:00"/>
    <s v="RKQ729"/>
    <n v="0"/>
    <s v="BOGOTA"/>
    <n v="25"/>
    <s v="BOGOTA"/>
    <m/>
    <n v="3102050744"/>
    <n v="0"/>
    <m/>
    <m/>
    <m/>
    <s v="04/10/2025"/>
    <n v="10"/>
    <n v="4"/>
    <n v="2011"/>
    <s v="CRV [3] EX AT 2400CC CT"/>
    <s v="K24Z16552927"/>
    <s v="3CZRE4850BG600494"/>
    <n v="3408047"/>
    <s v="HONDA"/>
    <s v="HONDA CRV "/>
    <n v="2.36024440227704E-2"/>
    <n v="52700000"/>
    <s v="MAPFRE"/>
    <s v="CAMPERO"/>
    <s v="PARTICULAR"/>
    <s v="vicentehtorres@gmail.com"/>
    <n v="29947345"/>
    <n v="1243848.8"/>
    <n v="1025251.09"/>
    <m/>
    <m/>
    <m/>
    <n v="30006447"/>
    <n v="1239779"/>
    <n v="1021831.09"/>
    <m/>
    <m/>
    <m/>
    <s v=""/>
    <s v=""/>
    <s v=""/>
    <m/>
    <m/>
    <m/>
    <m/>
    <m/>
    <m/>
    <m/>
    <m/>
    <m/>
    <x v="1"/>
    <s v="COS"/>
  </r>
  <r>
    <n v="13499412"/>
    <n v="13499412"/>
    <s v="M"/>
    <s v="LUIS"/>
    <n v="0"/>
    <s v="MENDOZA"/>
    <s v="SILVA"/>
    <d v="1969-09-29T00:00:00"/>
    <s v="GZN502"/>
    <n v="0"/>
    <s v="CUCUTA"/>
    <n v="54"/>
    <s v="NORTE DE SANTANDER"/>
    <m/>
    <n v="3123035948"/>
    <n v="0"/>
    <m/>
    <m/>
    <m/>
    <s v="02/10/2025"/>
    <n v="10"/>
    <n v="2"/>
    <n v="2020"/>
    <s v="COROLLA [12] [F XE-I HYBRID TP 1800CC 7AB A"/>
    <s v="M20AAA15592"/>
    <s v="9BRB43BE1L2014093"/>
    <n v="9001145"/>
    <s v="TOYOTA"/>
    <s v="TOYOTA COROLLA "/>
    <n v="1.969409666283084E-2"/>
    <n v="86900000"/>
    <s v="ALLIANZ"/>
    <s v="AUTOMOVIL"/>
    <s v="PARTICULAR"/>
    <n v="0"/>
    <n v="161812033"/>
    <n v="1711417"/>
    <n v="1418165.36"/>
    <m/>
    <m/>
    <m/>
    <s v=""/>
    <s v=""/>
    <s v=""/>
    <m/>
    <m/>
    <m/>
    <s v=""/>
    <s v=""/>
    <s v=""/>
    <m/>
    <m/>
    <m/>
    <m/>
    <m/>
    <m/>
    <m/>
    <m/>
    <m/>
    <x v="1"/>
    <s v="COS"/>
  </r>
  <r>
    <n v="24432248"/>
    <n v="24432248"/>
    <s v="F"/>
    <s v="NORMA"/>
    <s v="ESPERANZA"/>
    <s v="GOMEZ"/>
    <s v="MARTINEZ"/>
    <d v="1959-09-02T00:00:00"/>
    <s v="JJY364"/>
    <n v="17001"/>
    <s v="MANIZALES"/>
    <n v="17"/>
    <s v="CALDAS"/>
    <m/>
    <n v="3128411960"/>
    <n v="0"/>
    <m/>
    <m/>
    <m/>
    <s v="05/10/2025"/>
    <n v="10"/>
    <n v="5"/>
    <n v="2018"/>
    <s v="TRACKER [FL] LT TP 1800CC"/>
    <s v="CJL904115"/>
    <s v="3GNCJ8EE9JL904115"/>
    <n v="1606232"/>
    <s v="CHEVROLET"/>
    <s v="CHEVROLET TRACKER "/>
    <n v="2.3757408759124087E-2"/>
    <n v="54800000"/>
    <s v="HDI-LIBERTY"/>
    <s v="CAMIONETAPASAJ"/>
    <s v="PARTICULAR"/>
    <s v="normaesperanza52@hotmail.com"/>
    <n v="161908804"/>
    <n v="1301906"/>
    <n v="1074038.74"/>
    <m/>
    <m/>
    <m/>
    <s v=""/>
    <s v=""/>
    <s v=""/>
    <m/>
    <m/>
    <m/>
    <s v=""/>
    <s v=""/>
    <s v=""/>
    <m/>
    <m/>
    <m/>
    <m/>
    <m/>
    <m/>
    <m/>
    <m/>
    <m/>
    <x v="1"/>
    <s v="COS"/>
  </r>
  <r>
    <n v="3438736"/>
    <n v="3438736"/>
    <s v="M"/>
    <s v="GUSTAVO"/>
    <s v="ADOLFO"/>
    <s v="ZAPATA"/>
    <s v="ALVAREZ"/>
    <d v="1981-12-31T00:00:00"/>
    <s v="JIW948"/>
    <n v="5001"/>
    <s v="MEDELLIN"/>
    <n v="5"/>
    <s v="ANTIOQUIA"/>
    <m/>
    <n v="3148921189"/>
    <n v="3234595918"/>
    <m/>
    <m/>
    <m/>
    <s v="05/10/2025"/>
    <n v="10"/>
    <n v="5"/>
    <n v="2017"/>
    <s v="SPORTAGE [4] EMOTION TP 2000CC 2AB A"/>
    <s v="G4NAGH810947"/>
    <s v="KNAPN81ABH7217716"/>
    <n v="4606105"/>
    <s v="KIA"/>
    <s v="KIA SPORTAGE "/>
    <n v="3.2021968709256846E-2"/>
    <n v="76700000"/>
    <s v="HDI-LIBERTY"/>
    <s v="CAMIONETAPASAJ"/>
    <s v="PARTICULAR"/>
    <s v="GUSFMA@HOTMAIL.COM"/>
    <n v="161807609"/>
    <n v="2456085"/>
    <n v="2043936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435511"/>
    <n v="43435511"/>
    <s v="F"/>
    <s v="ANA"/>
    <s v="GLADYS"/>
    <s v="GARCES"/>
    <s v="RAMIREZ"/>
    <d v="1964-09-22T00:00:00"/>
    <s v="NWM728"/>
    <n v="5001"/>
    <s v="MEDELLIN"/>
    <n v="5"/>
    <s v="ANTIOQUIA"/>
    <m/>
    <n v="3128349448"/>
    <n v="3022883531"/>
    <m/>
    <m/>
    <m/>
    <s v="30/10/2025"/>
    <n v="10"/>
    <n v="30"/>
    <n v="2024"/>
    <s v="S-CROSS [2] GLX ALL GRIP TP 1400CC T 6AB"/>
    <s v="K14C1423589"/>
    <s v="TSMYBA2S9RMB64455"/>
    <n v="8806028"/>
    <s v="SUZUKI"/>
    <s v="SUZUKI S-CROSS "/>
    <n v="4.0521836945304437E-2"/>
    <n v="96900000"/>
    <s v="ALLIANZ"/>
    <s v="CAMIONETAPASAJ"/>
    <s v="PARTICULAR"/>
    <s v="ANAGLA196@HOTMAIL.COM"/>
    <n v="161803914"/>
    <n v="3926566"/>
    <n v="3279634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96316"/>
    <n v="75096316"/>
    <s v="M"/>
    <s v="ALEJANDRO"/>
    <n v="0"/>
    <s v="ROBLEDO"/>
    <s v="CALLEJAS"/>
    <d v="1980-08-14T00:00:00"/>
    <s v="UER005"/>
    <n v="17001"/>
    <s v="MANIZALES"/>
    <n v="17"/>
    <s v="CALDAS"/>
    <m/>
    <n v="3127770214"/>
    <n v="0"/>
    <m/>
    <m/>
    <m/>
    <s v="03/10/2025"/>
    <n v="10"/>
    <n v="3"/>
    <n v="2016"/>
    <s v="STEPWAY [FL] 1.6L MT 1600CC AA 16"/>
    <s v="A690Q257882"/>
    <s v="9FBBSRALSGM754155"/>
    <n v="8001156"/>
    <s v="RENAULT"/>
    <s v="RENAULT STEPWAY "/>
    <n v="4.5922455696202534E-2"/>
    <n v="39500000"/>
    <s v="SOLIDARIA"/>
    <s v="AUTOMOVIL"/>
    <s v="PARTICULAR"/>
    <s v="ROBLEDOALEJO@GMAIL.COM"/>
    <n v="161907415"/>
    <n v="1813937"/>
    <n v="1504316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77807"/>
    <n v="35477807"/>
    <s v="F"/>
    <s v="BLANCA"/>
    <s v="NUBIA"/>
    <s v="CHAVEZ"/>
    <s v="SUAREZ"/>
    <d v="1975-07-03T00:00:00"/>
    <s v="ZZY501"/>
    <n v="0"/>
    <s v="CAJICA"/>
    <n v="25"/>
    <s v="CUNDINAMARCA"/>
    <m/>
    <n v="3134562979"/>
    <n v="0"/>
    <m/>
    <m/>
    <m/>
    <s v="16/10/2025"/>
    <n v="10"/>
    <n v="16"/>
    <n v="2015"/>
    <s v="ECOSPORT [2] FREESTYLE MT 2000CC 4X4"/>
    <s v="AOJAF8971619"/>
    <s v="9BFZB65F8F8971619"/>
    <n v="3008053"/>
    <s v="FORD"/>
    <s v="FORD ECOSPORT "/>
    <n v="3.0777400419287212E-2"/>
    <n v="47700000"/>
    <s v="ALLIANZ"/>
    <s v="CAMPERO"/>
    <s v="PARTICULAR"/>
    <s v="banuchs07@hotmail.com"/>
    <n v="161864592"/>
    <n v="1468082"/>
    <n v="1213682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72802"/>
    <n v="66872802"/>
    <s v="F"/>
    <s v="SANDRA"/>
    <s v="PATRICIA"/>
    <s v="OROZCO"/>
    <s v="MORENO"/>
    <d v="1978-07-13T00:00:00"/>
    <s v="FQO679"/>
    <n v="66001"/>
    <s v="PEREIRA"/>
    <n v="66"/>
    <s v="RISARALDA"/>
    <m/>
    <n v="3215571653"/>
    <n v="3137287676"/>
    <m/>
    <m/>
    <m/>
    <s v="26/10/2025"/>
    <n v="10"/>
    <n v="26"/>
    <n v="2020"/>
    <s v="CAPTIVA [2] LT/LTZ TURBO TP 1500CC T 4X2"/>
    <s v="LJO18K92420595"/>
    <s v="LZWADAGA2LB011312"/>
    <n v="1606243"/>
    <s v="CHEVROLET"/>
    <s v="CHEVROLET CAPTIVA "/>
    <n v="3.7934548192771082E-2"/>
    <n v="66400000"/>
    <s v="MAPFRE"/>
    <s v="CAMIONETAPASAJ"/>
    <s v="PARTICULAR"/>
    <s v="luisafernandasac1@gmail.com"/>
    <n v="161832015"/>
    <n v="2518854"/>
    <n v="2096684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008988"/>
    <n v="86008988"/>
    <s v="M"/>
    <s v="MARCOS"/>
    <n v="0"/>
    <s v="VAN DOREN"/>
    <s v="PEREZ"/>
    <d v="1975-11-27T00:00:00"/>
    <s v="LIM540"/>
    <n v="0"/>
    <s v="ACACIAS"/>
    <n v="50"/>
    <s v="META"/>
    <m/>
    <n v="3002148340"/>
    <n v="3106099454"/>
    <m/>
    <m/>
    <m/>
    <s v="26/10/2025"/>
    <n v="10"/>
    <n v="26"/>
    <n v="2024"/>
    <s v="FRONTIER [4] S EURO VI AT 2300CC TD 6A"/>
    <s v="YS23E280C044874"/>
    <s v="8ANBD33F7RL644974"/>
    <n v="6421092"/>
    <s v="NISSAN"/>
    <s v="NISSAN FRONTIER "/>
    <n v="2.94670881006865E-2"/>
    <n v="174800000"/>
    <s v="ALLIANZ"/>
    <s v="PICKUPDOBLECAB"/>
    <s v="PARTICULAR"/>
    <s v="alexandrasotovet@gmail.com"/>
    <n v="161773128"/>
    <n v="5150847"/>
    <n v="4308443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68633"/>
    <n v="51868633"/>
    <s v="F"/>
    <s v="HAYDI"/>
    <n v="0"/>
    <s v="MUÃ‘OZ"/>
    <s v="BERNAL"/>
    <d v="1965-07-06T00:00:00"/>
    <s v="RMT045"/>
    <n v="0"/>
    <s v="BOGOTA"/>
    <n v="25"/>
    <s v="BOGOTA"/>
    <m/>
    <n v="3124547069"/>
    <n v="0"/>
    <m/>
    <m/>
    <m/>
    <s v="21/10/2025"/>
    <n v="10"/>
    <n v="21"/>
    <n v="2012"/>
    <s v="CIVIC [9] EX-L AT 1800CC CT"/>
    <s v="R18Z11671554"/>
    <s v="19XFB2680CE500135"/>
    <n v="3401145"/>
    <s v="HONDA"/>
    <s v="HONDA CIVIC "/>
    <n v="2.7526586270871987E-2"/>
    <n v="53900000"/>
    <s v="HDI-LIBERTY"/>
    <s v="AUTOMOVIL"/>
    <s v="PARTICULAR"/>
    <s v="HAYDIBERNAL@GMAIL.COM"/>
    <n v="161944612"/>
    <n v="1483683"/>
    <n v="1226792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850482"/>
    <n v="32850482"/>
    <s v="F"/>
    <s v="LORENA"/>
    <s v="MARGARITA"/>
    <s v="ZUÃ‘IGA"/>
    <s v="AHUMADA"/>
    <d v="1977-04-18T00:00:00"/>
    <s v="LWR372"/>
    <n v="0"/>
    <s v="BARRANQUILLA"/>
    <n v="8"/>
    <s v="ATLANTICO"/>
    <m/>
    <n v="3126692372"/>
    <n v="0"/>
    <m/>
    <m/>
    <m/>
    <s v="21/10/2025"/>
    <n v="10"/>
    <n v="21"/>
    <n v="2024"/>
    <s v="ACCENT HB20S [F ADVANCE AT 1600CC ABS"/>
    <s v="G4FGNE088344"/>
    <s v="9BHCP41CBRP426532"/>
    <n v="3201405"/>
    <s v="HYUNDAI"/>
    <s v="HYUNDAI ACCENT "/>
    <n v="2.4038085714285715E-2"/>
    <n v="70000000"/>
    <s v="BOLIVAR"/>
    <s v="AUTOMOVIL"/>
    <s v="PARTICULAR"/>
    <s v="lorenazu@hotmail.com"/>
    <n v="161812563"/>
    <n v="1682666"/>
    <n v="1394005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2562771"/>
    <n v="12562771"/>
    <s v="M"/>
    <s v="LUIS"/>
    <s v="GUSTAVO"/>
    <s v="CORREDOR"/>
    <s v="CORREDOR"/>
    <d v="1964-12-27T00:00:00"/>
    <s v="MIV707"/>
    <n v="76147"/>
    <s v="CARTAGO"/>
    <n v="76"/>
    <s v="VALLE DEL CAUCA"/>
    <m/>
    <n v="3113974294"/>
    <n v="3106831419"/>
    <m/>
    <m/>
    <m/>
    <s v="08/10/2025"/>
    <n v="10"/>
    <n v="8"/>
    <n v="2020"/>
    <s v="CAPTUR ZEN MT 2000CC"/>
    <s v="F4RE412C186556"/>
    <s v="93YRHACA2LJ302401"/>
    <n v="8006055"/>
    <s v="RENAULT"/>
    <s v="RENAULT CAPTUR "/>
    <n v="2.4178365079365081E-2"/>
    <n v="63000000"/>
    <s v="MAPFRE"/>
    <s v="CAMIONETAPASAJ"/>
    <s v="PARTICULAR"/>
    <s v="gustavocorredorco@gmail.com"/>
    <n v="161807750"/>
    <n v="1523237"/>
    <n v="1260030.9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8803026"/>
    <n v="1038803026"/>
    <s v="F"/>
    <s v="JENNIFER"/>
    <n v="0"/>
    <s v="SIERRA"/>
    <s v="GUTIERREZ"/>
    <d v="1989-01-25T00:00:00"/>
    <s v="NLS852"/>
    <n v="0"/>
    <s v="BOGOTA"/>
    <n v="25"/>
    <s v="BOGOTA"/>
    <m/>
    <n v="3015592634"/>
    <n v="3103839248"/>
    <m/>
    <m/>
    <m/>
    <s v="02/10/2025"/>
    <n v="10"/>
    <n v="2"/>
    <n v="2025"/>
    <s v="CX30 GRAND TOURING LX HYB TP 2000CC 7AB R18 TC"/>
    <s v="PE40798450"/>
    <s v="3MVDM2W7ASL304956"/>
    <n v="5606112"/>
    <s v="MAZDA"/>
    <s v="MAZDA CX30 "/>
    <n v="1.2146671298405468E-2"/>
    <n v="131700000"/>
    <s v="HDI-LIBERTY"/>
    <s v="CAMIONETA PASAJEROS"/>
    <s v="PARTICULAR"/>
    <s v="jennifersierra@gmail.com"/>
    <n v="29937681"/>
    <n v="1599716.61"/>
    <n v="1324299.67"/>
    <m/>
    <m/>
    <m/>
    <s v=""/>
    <s v=""/>
    <s v=""/>
    <m/>
    <m/>
    <m/>
    <n v="30051727"/>
    <n v="9632223.8399999999"/>
    <n v="8074305.75"/>
    <m/>
    <m/>
    <m/>
    <m/>
    <m/>
    <m/>
    <m/>
    <m/>
    <m/>
    <x v="2"/>
    <s v="COS"/>
  </r>
  <r>
    <n v="10107926"/>
    <n v="10107926"/>
    <s v="M"/>
    <s v="JAIME"/>
    <s v="EDUARDO"/>
    <s v="ARIAS"/>
    <s v="ILIAN"/>
    <d v="1962-07-29T00:00:00"/>
    <s v="DVW288"/>
    <n v="41396"/>
    <s v="LA PLATA"/>
    <n v="41"/>
    <s v="HUILA"/>
    <m/>
    <n v="3214520676"/>
    <n v="3174012581"/>
    <m/>
    <m/>
    <m/>
    <s v="23/10/2025"/>
    <n v="10"/>
    <n v="23"/>
    <n v="2021"/>
    <s v="FORTUNER [2] [F 2.4L SR TP 2400CC TD 7A"/>
    <s v="2GDC844210"/>
    <s v="8AJCB3GS6M2433072"/>
    <n v="9006173"/>
    <s v="TOYOTA"/>
    <s v="TOYOTA FORTUNER "/>
    <n v="1.1008118762475049E-2"/>
    <n v="200400000"/>
    <s v="SURAMERICANA"/>
    <s v="CAMIONETAPASAJ"/>
    <s v="PARTICULAR"/>
    <s v="arledy.vargas@hotmail.com"/>
    <n v="161897346"/>
    <n v="2206027"/>
    <n v="1833804.28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839256"/>
    <n v="52839256"/>
    <s v="F"/>
    <s v="JENNIFFER"/>
    <n v="0"/>
    <s v="CARDENAS"/>
    <s v="TORRES"/>
    <d v="1981-07-27T00:00:00"/>
    <s v="IHT222"/>
    <n v="0"/>
    <s v="BOGOTA"/>
    <n v="25"/>
    <s v="BOGOTA"/>
    <m/>
    <n v="3152529078"/>
    <n v="0"/>
    <m/>
    <m/>
    <m/>
    <s v="04/10/2025"/>
    <n v="10"/>
    <n v="4"/>
    <n v="2016"/>
    <s v="SANDERO [2] INTENS / AT AT 1600CC AA 16"/>
    <s v="2845Q000058"/>
    <s v="9FB5SRC9BGM110556"/>
    <n v="8001178"/>
    <s v="RENAULT"/>
    <s v="RENAULT SANDERO "/>
    <n v="3.2133492063492065E-2"/>
    <n v="37800000"/>
    <s v="EQUIDAD"/>
    <s v="AUTOMOVIL"/>
    <s v="PARTICULAR"/>
    <n v="0"/>
    <n v="161819596"/>
    <n v="1214646"/>
    <n v="1000710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188835"/>
    <n v="1014188835"/>
    <s v="M"/>
    <s v="ELKIN"/>
    <s v="JOSE"/>
    <s v="RUIZ"/>
    <s v="QUINTERO"/>
    <d v="1987-09-21T00:00:00"/>
    <s v="DUN030"/>
    <n v="0"/>
    <s v="BOGOTA"/>
    <n v="25"/>
    <s v="BOGOTA"/>
    <m/>
    <n v="3118940614"/>
    <n v="0"/>
    <m/>
    <m/>
    <m/>
    <s v="15/10/2025"/>
    <n v="10"/>
    <n v="15"/>
    <n v="2018"/>
    <s v="RAV4 [4] [FL] STREET TP 2500CC 4X2 5"/>
    <s v="2ARF416005"/>
    <s v="JTMYF3EV3JD105519"/>
    <n v="9006159"/>
    <s v="TOYOTA"/>
    <s v="TOYOTA RAV4 "/>
    <n v="1.2561490159325211E-2"/>
    <n v="106700000"/>
    <s v="MAPFRE"/>
    <s v="CAMIONETAPASAJ"/>
    <s v="PARTICULAR"/>
    <s v="elkinruizmv@gmail.com"/>
    <n v="161814261"/>
    <n v="1340311"/>
    <n v="1106311.48"/>
    <m/>
    <m/>
    <m/>
    <s v=""/>
    <s v=""/>
    <s v=""/>
    <m/>
    <m/>
    <m/>
    <s v=""/>
    <s v=""/>
    <s v=""/>
    <m/>
    <m/>
    <m/>
    <m/>
    <m/>
    <m/>
    <m/>
    <m/>
    <m/>
    <x v="2"/>
    <s v="COS"/>
  </r>
  <r>
    <n v="14216716"/>
    <n v="14216716"/>
    <s v="M"/>
    <s v="JOSE"/>
    <s v="FRED"/>
    <s v="PEREZ"/>
    <s v="BARRETO"/>
    <d v="1954-02-15T00:00:00"/>
    <s v="IHL140"/>
    <n v="0"/>
    <s v="IBAGUE"/>
    <n v="73"/>
    <s v="TOLIMA"/>
    <m/>
    <n v="3124820524"/>
    <n v="0"/>
    <m/>
    <m/>
    <m/>
    <s v="08/10/2025"/>
    <n v="10"/>
    <n v="8"/>
    <n v="2017"/>
    <s v="SAIL LS MT 1400CC 4P AA"/>
    <s v="LCU160120028"/>
    <s v="9GASA58MXHB004898"/>
    <n v="1601254"/>
    <s v="CHEVROLET"/>
    <s v="CHEVROLET SAIL "/>
    <n v="4.9061081967213115E-2"/>
    <n v="30500000"/>
    <s v="EQUIDAD"/>
    <s v="AUTOMOVIL"/>
    <s v="PARTICULAR"/>
    <s v="jfredperez54@gmail.com"/>
    <n v="161844261"/>
    <n v="1496363"/>
    <n v="1237448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91835"/>
    <n v="42091835"/>
    <s v="F"/>
    <s v="JACQUELINE"/>
    <n v="0"/>
    <s v="JOJOA"/>
    <s v="OSPINA"/>
    <d v="1969-06-03T00:00:00"/>
    <s v="GJY188"/>
    <n v="66001"/>
    <s v="PEREIRA"/>
    <n v="66"/>
    <s v="RISARALDA"/>
    <m/>
    <n v="3137862085"/>
    <n v="3173484308"/>
    <m/>
    <m/>
    <m/>
    <s v="02/10/2025"/>
    <n v="10"/>
    <n v="2"/>
    <n v="2020"/>
    <s v="CX5 [2] GRAND TOURING TP 2500CC 6AB R19 TC"/>
    <s v="PY10570208"/>
    <s v="JM7KF2WLAL0346244"/>
    <n v="5606090"/>
    <s v="MAZDA"/>
    <s v="MAZDA CX5 "/>
    <n v="1.4887666728624535E-2"/>
    <n v="107600000"/>
    <s v="SURAMERICANA"/>
    <s v="CAMIONETA PASAJEROS"/>
    <s v="PARTICULAR"/>
    <s v="j.jojoa@harineradelvalle.com"/>
    <n v="29947919"/>
    <n v="1601912.94"/>
    <n v="1326145.33"/>
    <m/>
    <m/>
    <m/>
    <s v=""/>
    <s v=""/>
    <s v=""/>
    <m/>
    <m/>
    <m/>
    <n v="30056715"/>
    <n v="1902873.62"/>
    <n v="1579053.46"/>
    <m/>
    <m/>
    <m/>
    <m/>
    <m/>
    <m/>
    <m/>
    <m/>
    <m/>
    <x v="2"/>
    <s v="COS"/>
  </r>
  <r>
    <n v="42072801"/>
    <n v="42072801"/>
    <s v="F"/>
    <s v="GLORIA"/>
    <s v="INES"/>
    <s v="HINCAPIE"/>
    <s v="MONTOYA"/>
    <d v="1964-08-18T00:00:00"/>
    <s v="IGQ978"/>
    <n v="66001"/>
    <s v="PEREIRA"/>
    <n v="66"/>
    <s v="RISARALDA"/>
    <m/>
    <n v="3154122541"/>
    <n v="3174298312"/>
    <m/>
    <m/>
    <m/>
    <s v="15/10/2025"/>
    <n v="10"/>
    <n v="15"/>
    <n v="2015"/>
    <s v="ACTYON SPORTS [ A200S TP 2000CC TD 4X"/>
    <n v="67196012596372"/>
    <s v="KPACA1ETSFP201249"/>
    <n v="8321005"/>
    <s v="SSANGYONG"/>
    <s v="SSANGYONG ACTYON "/>
    <n v="2.421972972972973E-2"/>
    <n v="62900000"/>
    <s v="HDI-LIBERTY"/>
    <s v="PICKUPDOBLECAB"/>
    <s v="PARTICULAR"/>
    <s v="gloinehinmon18@yahoo.es"/>
    <n v="161848385"/>
    <n v="1523421"/>
    <n v="12601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6160806"/>
    <n v="36160806"/>
    <s v="F"/>
    <s v="CLARA"/>
    <s v="ELISA"/>
    <s v="BLANCO"/>
    <s v="CABRERA"/>
    <d v="1956-10-07T00:00:00"/>
    <s v="JGR838"/>
    <n v="41001"/>
    <s v="NEIVA"/>
    <n v="41"/>
    <s v="HUILA"/>
    <m/>
    <n v="3153234577"/>
    <n v="0"/>
    <m/>
    <m/>
    <m/>
    <s v="08/10/2025"/>
    <n v="10"/>
    <n v="8"/>
    <n v="2017"/>
    <s v="ESCAPE [3] SE TP 2000CC 4X4"/>
    <s v="H1C08236"/>
    <s v="WF0CP6A96H1C08236"/>
    <n v="3008052"/>
    <s v="FORD"/>
    <s v="FORD ESCAPE "/>
    <n v="3.1444758522727274E-2"/>
    <n v="70400000"/>
    <s v="SURAMERICANA"/>
    <s v="CAMPERO"/>
    <s v="PARTICULAR"/>
    <s v="blancoclaraelisa@gmail.com"/>
    <n v="161815350"/>
    <n v="2213711"/>
    <n v="1840261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894170"/>
    <n v="52894170"/>
    <s v="F"/>
    <s v="PAOLA"/>
    <s v="ANDREA"/>
    <s v="BELTRAN"/>
    <s v="FONSECA"/>
    <d v="1981-03-23T00:00:00"/>
    <s v="NLR832"/>
    <n v="0"/>
    <s v="BOGOTA"/>
    <n v="25"/>
    <s v="BOGOTA"/>
    <m/>
    <n v="3146827758"/>
    <n v="0"/>
    <m/>
    <m/>
    <m/>
    <s v="02/10/2025"/>
    <n v="10"/>
    <n v="2"/>
    <n v="2025"/>
    <s v="SPORTAGE [5] NQ5 VIBRANT TP 2000CC 4X2"/>
    <s v="G4NLPH018504"/>
    <s v="U5YPV81DBSL268305"/>
    <n v="4606154"/>
    <s v="KIA"/>
    <s v="KIA SPORTAGE "/>
    <n v="1.4627811059907835E-2"/>
    <n v="130200000"/>
    <s v="HDI-LIBERTY"/>
    <s v="CAMIONETAPASAJ"/>
    <s v="PARTICULAR"/>
    <s v="paola_abeltran@hotmail.com"/>
    <n v="161904066"/>
    <n v="1904541"/>
    <n v="1580454.6"/>
    <m/>
    <m/>
    <m/>
    <s v=""/>
    <s v=""/>
    <s v=""/>
    <m/>
    <m/>
    <m/>
    <s v=""/>
    <s v=""/>
    <s v=""/>
    <m/>
    <m/>
    <m/>
    <m/>
    <m/>
    <m/>
    <m/>
    <m/>
    <m/>
    <x v="2"/>
    <s v="COS"/>
  </r>
  <r>
    <n v="77186681"/>
    <n v="77186681"/>
    <s v="M"/>
    <s v="MARTIN"/>
    <s v="ALFONSO"/>
    <s v="ROYERO"/>
    <s v="MORENO"/>
    <d v="1976-11-11T00:00:00"/>
    <s v="KRU346"/>
    <n v="0"/>
    <s v="BARRANQUILLA"/>
    <n v="8"/>
    <s v="ATLANTICO"/>
    <m/>
    <n v="3166506587"/>
    <n v="3103454156"/>
    <m/>
    <m/>
    <m/>
    <s v="19/10/2025"/>
    <n v="10"/>
    <n v="19"/>
    <n v="2021"/>
    <s v="BRONCO SPORT WILDTRAK TP 2000CC T CT"/>
    <s v="MRA86225"/>
    <s v="3FMCR9E91MRA86225"/>
    <n v="3006148"/>
    <s v="FORD"/>
    <s v="FORD BRONCO "/>
    <n v="3.4031476761619189E-2"/>
    <n v="133400000"/>
    <s v="BOLIVAR"/>
    <s v="CAMIONETAPASAJ"/>
    <s v="PARTICULAR"/>
    <s v="martin.royero.ing@gmail.com"/>
    <n v="161811483"/>
    <n v="4539799"/>
    <n v="3794956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100467"/>
    <n v="17100467"/>
    <s v="M"/>
    <s v="ALVARO"/>
    <s v="DANIEL"/>
    <s v="CASTILLO"/>
    <s v="SANCHEZ"/>
    <d v="1943-08-10T00:00:00"/>
    <s v="IKY661"/>
    <n v="0"/>
    <s v="BOGOTA"/>
    <n v="25"/>
    <s v="BOGOTA"/>
    <m/>
    <n v="3144552562"/>
    <n v="0"/>
    <m/>
    <m/>
    <m/>
    <s v="18/10/2025"/>
    <n v="10"/>
    <n v="18"/>
    <n v="2015"/>
    <s v="JOURNEY SE/EXPRESS [FL] TP 2400CC 5PSJ"/>
    <s v="3C4PDCAB0FT744892"/>
    <s v="3C4PDCAB0FT744892"/>
    <n v="2406042"/>
    <s v="DODGE"/>
    <s v="DODGE JOURNEY "/>
    <n v="3.5691153846153845E-2"/>
    <n v="44200000"/>
    <s v="HDI-LIBERTY"/>
    <s v="CAMIONETAPASAJ"/>
    <s v="PARTICULAR"/>
    <s v="adcastillo@ainsas.com.co"/>
    <n v="161780289"/>
    <n v="1577549"/>
    <n v="1305671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65332"/>
    <n v="32665332"/>
    <s v="F"/>
    <s v="ELSY"/>
    <s v="ISABEL"/>
    <s v="PACHECO"/>
    <s v="GARZON"/>
    <d v="1962-06-26T00:00:00"/>
    <s v="LWS200"/>
    <n v="0"/>
    <s v="BARRANQUILLA"/>
    <n v="8"/>
    <s v="ATLANTICO"/>
    <m/>
    <n v="3014080777"/>
    <n v="0"/>
    <m/>
    <m/>
    <m/>
    <s v="15/10/2025"/>
    <n v="10"/>
    <n v="15"/>
    <n v="2024"/>
    <s v="PICANTO [3] VIBRANT AT 1250CC 2AB ABS AA"/>
    <s v="G4LAPP177734"/>
    <s v="KNAB2512BRT166124"/>
    <n v="4601252"/>
    <s v="KIA"/>
    <s v="KIA PICANTO "/>
    <n v="3.509819216666666E-2"/>
    <n v="60000000"/>
    <s v="ALLIANZ"/>
    <s v="AUTOMOVIL"/>
    <s v="PARTICULAR"/>
    <s v="elsyisabelpacheco@hotmail.com"/>
    <n v="29973731"/>
    <n v="2105891.5299999998"/>
    <n v="1749656.75"/>
    <m/>
    <m/>
    <m/>
    <n v="30013523"/>
    <n v="4392977.5"/>
    <n v="3671577.73"/>
    <m/>
    <m/>
    <m/>
    <s v=""/>
    <s v=""/>
    <s v=""/>
    <m/>
    <m/>
    <m/>
    <m/>
    <m/>
    <m/>
    <m/>
    <m/>
    <m/>
    <x v="0"/>
    <s v="COS"/>
  </r>
  <r>
    <n v="79794625"/>
    <n v="79794625"/>
    <s v="M"/>
    <s v="JUAN"/>
    <s v="MANUEL"/>
    <s v="PINEDA"/>
    <s v="PEREZ"/>
    <d v="1978-01-27T00:00:00"/>
    <s v="IJL203"/>
    <n v="0"/>
    <s v="BOGOTA"/>
    <n v="25"/>
    <s v="BOGOTA"/>
    <m/>
    <n v="3208397616"/>
    <n v="0"/>
    <m/>
    <m/>
    <m/>
    <s v="22/10/2025"/>
    <n v="10"/>
    <n v="22"/>
    <n v="2016"/>
    <s v="3 [3] GRAND TOURING TP 2000CC CT TC"/>
    <s v="PE40364381"/>
    <s v="XXXXXXX"/>
    <n v="5601143"/>
    <s v="MAZDA"/>
    <s v="MAZDA 3 "/>
    <n v="2.0129380952380951E-2"/>
    <n v="63000000"/>
    <s v="EQUIDAD"/>
    <s v="AUTOMOVIL"/>
    <s v="PARTICULAR"/>
    <s v="plateriajuanmanuel@hotmail.com"/>
    <n v="161897423"/>
    <n v="1268151"/>
    <n v="1045672.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326720"/>
    <n v="79326720"/>
    <s v="M"/>
    <s v="EFRAIN"/>
    <s v="ALBERTO"/>
    <s v="MARTINEZ"/>
    <s v="ROJAS"/>
    <d v="1964-06-18T00:00:00"/>
    <s v="RDM438"/>
    <n v="0"/>
    <s v="BOGOTA"/>
    <n v="25"/>
    <s v="BOGOTA"/>
    <m/>
    <n v="3024427374"/>
    <n v="3173634729"/>
    <m/>
    <m/>
    <m/>
    <s v="05/10/2025"/>
    <n v="10"/>
    <n v="5"/>
    <n v="2011"/>
    <s v="OPTRA ADVANCE AT 1800CC 4P"/>
    <s v="F18D31844141"/>
    <s v="9GAJM52B1BB021705"/>
    <n v="1601216"/>
    <s v="CHEVROLET"/>
    <s v="CHEVROLET OPTRA "/>
    <n v="4.9234504382470123E-2"/>
    <n v="25100000"/>
    <s v="SURAMERICANA"/>
    <s v="AUTOMOVIL"/>
    <s v="PARTICULAR"/>
    <s v="betomartinez64@gmail.com"/>
    <n v="29947569"/>
    <n v="1235786.06"/>
    <n v="1018475.68"/>
    <m/>
    <m/>
    <m/>
    <n v="30006591"/>
    <n v="1237777.33"/>
    <n v="1020149.02"/>
    <m/>
    <m/>
    <m/>
    <s v=""/>
    <s v=""/>
    <s v=""/>
    <m/>
    <m/>
    <m/>
    <m/>
    <m/>
    <m/>
    <m/>
    <m/>
    <m/>
    <x v="0"/>
    <s v="COS"/>
  </r>
  <r>
    <n v="9733817"/>
    <n v="9733817"/>
    <s v="M"/>
    <s v="JORGE"/>
    <s v="MARIO"/>
    <s v="GIRALDO"/>
    <s v="LLANO"/>
    <d v="1979-12-30T00:00:00"/>
    <s v="IWY301"/>
    <n v="0"/>
    <s v="BOGOTA"/>
    <n v="25"/>
    <s v="BOGOTA"/>
    <m/>
    <n v="3218369960"/>
    <n v="0"/>
    <m/>
    <m/>
    <m/>
    <s v="18/10/2025"/>
    <n v="10"/>
    <n v="18"/>
    <n v="2016"/>
    <s v="2 [2] Touring TP 1500CC 2AB"/>
    <s v="P540274360"/>
    <s v="3MDDJ2HAAGM106115"/>
    <n v="5601151"/>
    <s v="MAZDA"/>
    <s v="MAZDA 2 "/>
    <n v="3.1148981288981289E-2"/>
    <n v="48100000"/>
    <s v="HDI-LIBERTY"/>
    <s v="AUTOMOVIL"/>
    <s v="PARTICULAR"/>
    <s v="jorgegiraldo10@gmail.com"/>
    <n v="161817069"/>
    <n v="1498266"/>
    <n v="12390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92637"/>
    <n v="53092637"/>
    <s v="F"/>
    <s v="ANYI"/>
    <s v="LORENA"/>
    <s v="CORTES"/>
    <s v="OVALLE"/>
    <d v="1985-02-19T00:00:00"/>
    <s v="LOX659"/>
    <n v="0"/>
    <s v="BOGOTA"/>
    <n v="25"/>
    <s v="BOGOTA"/>
    <m/>
    <n v="3124955122"/>
    <n v="0"/>
    <m/>
    <m/>
    <m/>
    <s v="06/10/2025"/>
    <n v="10"/>
    <n v="6"/>
    <n v="2023"/>
    <s v="3 [4] TOURING MHEV TP 2000CC 7AB"/>
    <s v="PE40761776"/>
    <s v="3MZBP2S7APM201447"/>
    <n v="5601201"/>
    <s v="MAZDA"/>
    <s v="MAZDA 3 "/>
    <n v="2.5267935349322212E-2"/>
    <n v="95900000"/>
    <s v="ALLIANZ"/>
    <s v="AUTOMOVIL"/>
    <s v="PARTICULAR"/>
    <n v="0"/>
    <n v="161815246"/>
    <n v="2423195"/>
    <n v="2016298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34133"/>
    <n v="51834133"/>
    <s v="F"/>
    <s v="PATRICIA"/>
    <s v="DEL CARMEN"/>
    <s v="JARAMILLO"/>
    <s v="MENDEZ"/>
    <d v="1966-08-25T00:00:00"/>
    <s v="URW444"/>
    <n v="0"/>
    <s v="BOGOTA"/>
    <n v="25"/>
    <s v="BOGOTA"/>
    <m/>
    <n v="3005273122"/>
    <n v="0"/>
    <m/>
    <m/>
    <m/>
    <s v="31/10/2025"/>
    <n v="10"/>
    <n v="31"/>
    <n v="2015"/>
    <s v="FIT [3] EX TP 1500CC ABS 6"/>
    <s v="L15B11080759"/>
    <s v="3HGGK5880FM600648"/>
    <n v="3401155"/>
    <s v="HONDA"/>
    <s v="HONDA FIT "/>
    <n v="4.0574567099567097E-2"/>
    <n v="46200000"/>
    <s v="SURAMERICANA"/>
    <s v="AUTOMOVIL"/>
    <s v="PARTICULAR"/>
    <s v="JARAMEN.G@GMAIL.COM"/>
    <n v="161942698"/>
    <n v="1874545"/>
    <n v="1555247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888964"/>
    <n v="6888964"/>
    <s v="M"/>
    <s v="NILSON"/>
    <n v="0"/>
    <s v="CASTILLO"/>
    <s v="FUENTES"/>
    <d v="1963-04-11T00:00:00"/>
    <s v="GRO721"/>
    <n v="5001"/>
    <s v="MEDELLIN"/>
    <n v="5"/>
    <s v="ANTIOQUIA"/>
    <m/>
    <n v="3108324741"/>
    <n v="0"/>
    <m/>
    <m/>
    <m/>
    <s v="09/10/2025"/>
    <n v="10"/>
    <n v="9"/>
    <n v="2020"/>
    <s v="LOGAN [2] PRIVILEGE / INTENS MT 1600CC AA 16V 2AB"/>
    <s v="2842Q222346"/>
    <s v="9FB4SRC94LM829164"/>
    <n v="8001171"/>
    <s v="RENAULT"/>
    <s v="RENAULT LOGAN "/>
    <n v="3.9224482291666668E-2"/>
    <n v="48000000"/>
    <s v="ALLIANZ"/>
    <s v="AUTOMOVIL"/>
    <s v="PARTICULAR"/>
    <s v="nilcasfu88@hotmail.com"/>
    <n v="29939229"/>
    <n v="1882775.15"/>
    <n v="1562163.99"/>
    <m/>
    <m/>
    <m/>
    <n v="30002494"/>
    <n v="1273028.29"/>
    <n v="1049771.67"/>
    <m/>
    <m/>
    <m/>
    <s v=""/>
    <s v=""/>
    <s v=""/>
    <m/>
    <m/>
    <m/>
    <m/>
    <m/>
    <m/>
    <m/>
    <m/>
    <m/>
    <x v="0"/>
    <s v="COS"/>
  </r>
  <r>
    <n v="79446296"/>
    <n v="79446296"/>
    <s v="M"/>
    <s v="ALEXANDER"/>
    <n v="0"/>
    <s v="CASTRO"/>
    <s v="GALINDO"/>
    <d v="1968-01-04T00:00:00"/>
    <s v="LNU610"/>
    <n v="0"/>
    <s v="BOGOTA"/>
    <n v="25"/>
    <s v="BOGOTA"/>
    <m/>
    <n v="3158597518"/>
    <n v="3158597517"/>
    <m/>
    <m/>
    <m/>
    <s v="26/10/2025"/>
    <n v="10"/>
    <n v="26"/>
    <n v="2023"/>
    <s v="Q2 35 TFSI AMBITION TP 1400CC T"/>
    <s v="DJK098510"/>
    <s v="WAUZZZGAXPA018717"/>
    <n v="606052"/>
    <s v="AUDI"/>
    <s v="AUDI Q2 "/>
    <n v="1.384533739910314E-2"/>
    <n v="111500000"/>
    <s v="BOLIVAR"/>
    <s v="CAMIONETA PASAJEROS"/>
    <s v="PARTICULAR"/>
    <s v="alexandercastro@hotmail.com"/>
    <n v="29970098"/>
    <n v="1543755.12"/>
    <n v="1277273.21"/>
    <m/>
    <m/>
    <m/>
    <s v=""/>
    <s v=""/>
    <s v=""/>
    <m/>
    <m/>
    <m/>
    <n v="30152229"/>
    <n v="2074099.5"/>
    <n v="1722940.76"/>
    <m/>
    <m/>
    <m/>
    <m/>
    <m/>
    <m/>
    <m/>
    <m/>
    <m/>
    <x v="2"/>
    <s v="COS"/>
  </r>
  <r>
    <n v="1121929053"/>
    <n v="1121929053"/>
    <s v="F"/>
    <s v="JESSICA"/>
    <s v="TATIANA"/>
    <s v="HERNÃNDEZ"/>
    <s v="BARRERA"/>
    <d v="1995-11-26T00:00:00"/>
    <s v="JZX814"/>
    <n v="50001"/>
    <s v="VILLAVICENCIO"/>
    <n v="50"/>
    <s v="META"/>
    <m/>
    <n v="3043798738"/>
    <n v="0"/>
    <m/>
    <m/>
    <m/>
    <s v="27/10/2025"/>
    <n v="10"/>
    <n v="27"/>
    <n v="2022"/>
    <s v="CX5 [2] TOURING TP 2000CC 6AB R"/>
    <s v="PE21560991"/>
    <s v="JM7KF2W7AN0650967"/>
    <n v="5606086"/>
    <s v="MAZDA"/>
    <s v="MAZDA CX5 "/>
    <n v="4.4434914950760969E-2"/>
    <n v="111700000"/>
    <s v="MAPFRE"/>
    <s v="CAMIONETAPASAJ"/>
    <s v="PARTICULAR"/>
    <s v="tatianahernandez2611@hotmail.co"/>
    <n v="161915544"/>
    <n v="4963380"/>
    <n v="4150907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136050"/>
    <n v="80136050"/>
    <s v="M"/>
    <s v="JENNER"/>
    <s v="ESKLINGER"/>
    <s v="VALBUENA"/>
    <s v="SALAZAR"/>
    <d v="1982-12-16T00:00:00"/>
    <s v="JMP065"/>
    <n v="0"/>
    <s v="BOGOTA"/>
    <n v="25"/>
    <s v="BOGOTA"/>
    <m/>
    <n v="3132855934"/>
    <n v="0"/>
    <m/>
    <m/>
    <m/>
    <s v="23/10/2025"/>
    <n v="10"/>
    <n v="23"/>
    <n v="2021"/>
    <s v="LOGAN [2] [FL] LIFE + MT 1600CC 16V AA 4AB"/>
    <s v="J759Q021797"/>
    <s v="9FB4SR0E5MM491612"/>
    <n v="8001201"/>
    <s v="RENAULT"/>
    <s v="RENAULT LOGAN "/>
    <n v="3.3036548148148152E-2"/>
    <n v="45900000"/>
    <s v="ALLIANZ"/>
    <s v="AUTOMOVIL"/>
    <s v="PARTICULAR"/>
    <s v="esklinger7@hotmail.com"/>
    <n v="29975132"/>
    <n v="1516377.56"/>
    <n v="1254266.8600000001"/>
    <m/>
    <m/>
    <m/>
    <n v="30014919"/>
    <n v="2297983.37"/>
    <n v="1911078.46"/>
    <m/>
    <m/>
    <m/>
    <s v=""/>
    <s v=""/>
    <s v=""/>
    <m/>
    <m/>
    <m/>
    <m/>
    <m/>
    <m/>
    <m/>
    <m/>
    <m/>
    <x v="0"/>
    <s v="COS"/>
  </r>
  <r>
    <n v="8669730"/>
    <n v="8669730"/>
    <s v="M"/>
    <s v="JAIME"/>
    <s v="DE JESUS"/>
    <s v="PARDO"/>
    <s v="ROSALES"/>
    <d v="1954-11-13T00:00:00"/>
    <s v="LNN857"/>
    <n v="0"/>
    <s v="BOGOTA"/>
    <n v="25"/>
    <s v="BOGOTA"/>
    <m/>
    <n v="3106804108"/>
    <n v="0"/>
    <m/>
    <m/>
    <m/>
    <s v="08/10/2025"/>
    <n v="10"/>
    <n v="8"/>
    <n v="2023"/>
    <s v="KOLEOS [2] INTENS TP 2500CC CT TC"/>
    <s v="2TRC707F065920"/>
    <s v="VF1RZG006PC378434"/>
    <n v="8006058"/>
    <s v="RENAULT"/>
    <s v="RENAULT KOLEOS "/>
    <n v="1.2186353965183753E-2"/>
    <n v="103400000"/>
    <s v="HDI-LIBERTY"/>
    <s v="CAMIONETAPASAJ"/>
    <s v="PARTICULAR"/>
    <s v="jaimepardorosales@gmail.com"/>
    <n v="161910213"/>
    <n v="1260069"/>
    <n v="1038881.28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87548290"/>
    <n v="1087548290"/>
    <s v="F"/>
    <s v="LIZA"/>
    <s v="VANESSA"/>
    <s v="GALLO"/>
    <s v="ALZATE"/>
    <d v="1987-05-19T00:00:00"/>
    <s v="LYK260"/>
    <n v="66001"/>
    <s v="PEREIRA"/>
    <n v="66"/>
    <s v="RISARALDA"/>
    <m/>
    <n v="3195562535"/>
    <n v="3012858114"/>
    <m/>
    <m/>
    <m/>
    <s v="02/10/2025"/>
    <n v="10"/>
    <n v="2"/>
    <n v="2025"/>
    <s v="CX30 GRAND TOURING HYBRID TP 2000CC 7AB R18 TC"/>
    <s v="PE40801490"/>
    <s v="3MVDM2W7ASL306204"/>
    <n v="5606111"/>
    <s v="MAZDA"/>
    <s v="MAZDA CX30 "/>
    <n v="1.4366615599343185E-2"/>
    <n v="121800000"/>
    <s v="ALLIANZ"/>
    <s v="CAMIONETA PASAJEROS"/>
    <s v="PARTICULAR"/>
    <s v="vgalloalzate@gmail.com"/>
    <n v="29972923"/>
    <n v="1749853.78"/>
    <n v="1450465.36"/>
    <m/>
    <m/>
    <m/>
    <s v=""/>
    <s v=""/>
    <s v=""/>
    <m/>
    <m/>
    <m/>
    <n v="30155020"/>
    <n v="2042013.78"/>
    <n v="1695977.97"/>
    <m/>
    <m/>
    <m/>
    <m/>
    <m/>
    <m/>
    <m/>
    <m/>
    <m/>
    <x v="2"/>
    <s v="COS"/>
  </r>
  <r>
    <n v="43529009"/>
    <n v="43529009"/>
    <s v="F"/>
    <s v="DIANA"/>
    <s v="ELVIRA"/>
    <s v="LOSADA"/>
    <s v="CASTAÃ‘O"/>
    <d v="1968-10-17T00:00:00"/>
    <s v="URS608"/>
    <n v="0"/>
    <s v="BOGOTA"/>
    <n v="25"/>
    <s v="BOGOTA"/>
    <m/>
    <n v="3212841580"/>
    <n v="3102709465"/>
    <m/>
    <m/>
    <m/>
    <s v="31/10/2025"/>
    <n v="10"/>
    <n v="31"/>
    <n v="2014"/>
    <s v="208 ALLURE MT 1600CC 5P"/>
    <s v="PSAHM0110B2080167453"/>
    <s v="VF3CCHMZ0ET034580"/>
    <n v="6801221"/>
    <s v="PEUGEOT"/>
    <s v="PEUGEOT 208 "/>
    <n v="3.379753462603878E-2"/>
    <n v="36100000"/>
    <s v="SBS"/>
    <s v="AUTOMOVIL"/>
    <s v="PARTICULAR"/>
    <s v="delmaluzyangel@gmail.com"/>
    <n v="161859780"/>
    <n v="1220091"/>
    <n v="1005286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261758"/>
    <n v="72261758"/>
    <s v="M"/>
    <s v="HELVIS"/>
    <n v="0"/>
    <s v="PEREA"/>
    <s v="LUNA"/>
    <d v="1981-08-20T00:00:00"/>
    <s v="IEQ252"/>
    <n v="20001"/>
    <s v="VALLEDUPAR"/>
    <n v="20"/>
    <s v="CESAR"/>
    <m/>
    <n v="3157492665"/>
    <n v="3017567231"/>
    <m/>
    <m/>
    <m/>
    <s v="31/10/2025"/>
    <n v="10"/>
    <n v="31"/>
    <n v="2015"/>
    <s v="3 [3] TOURING TP 2000CC 6AB"/>
    <s v="PE40251819"/>
    <s v="3MZBM4278FM104209"/>
    <n v="5601142"/>
    <s v="MAZDA"/>
    <s v="MAZDA 3 "/>
    <n v="4.0373672199170124E-2"/>
    <n v="48200000"/>
    <s v="HDI-LIBERTY"/>
    <s v="AUTOMOVIL"/>
    <s v="PARTICULAR"/>
    <n v="0"/>
    <n v="161913541"/>
    <n v="1946011"/>
    <n v="1615303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080904"/>
    <n v="86080904"/>
    <s v="M"/>
    <s v="YONATHAN"/>
    <s v="ORLANDO"/>
    <s v="CORREDOR"/>
    <s v="RUEDA"/>
    <d v="1984-04-20T00:00:00"/>
    <s v="KRL344"/>
    <n v="0"/>
    <s v="BARRANQUILLA"/>
    <n v="8"/>
    <s v="ATLANTICO"/>
    <m/>
    <n v="3013606205"/>
    <n v="3115032397"/>
    <m/>
    <m/>
    <m/>
    <s v="16/10/2025"/>
    <n v="10"/>
    <n v="16"/>
    <n v="2021"/>
    <s v="BRONCO SPORT WILDTRAK TP 2000CC T CT TC 4X"/>
    <s v="MRB27423"/>
    <s v="3FMCR9E93MRB27423"/>
    <n v="3006148"/>
    <s v="FORD"/>
    <s v="FORD BRONCO "/>
    <n v="1.7589099550224887E-2"/>
    <n v="133400000"/>
    <s v="MAPFRE"/>
    <s v="CAMIONETA PASAJEROS"/>
    <s v="PARTICULAR"/>
    <s v="jonthacorredor@gmail.com"/>
    <n v="29974494"/>
    <n v="2346385.88"/>
    <n v="1951752.84"/>
    <m/>
    <m/>
    <m/>
    <s v=""/>
    <s v=""/>
    <s v=""/>
    <m/>
    <m/>
    <m/>
    <n v="30156556"/>
    <n v="3602080.58"/>
    <n v="3006958.47"/>
    <m/>
    <m/>
    <m/>
    <m/>
    <m/>
    <m/>
    <m/>
    <m/>
    <m/>
    <x v="3"/>
    <s v="COS"/>
  </r>
  <r>
    <n v="40334966"/>
    <n v="40334966"/>
    <s v="F"/>
    <s v="VILMA"/>
    <s v="YAIDY"/>
    <s v="SANTOS"/>
    <s v="GONZALEZ"/>
    <d v="1985-04-06T00:00:00"/>
    <s v="LIQ410"/>
    <n v="50001"/>
    <s v="VILLAVICENCIO"/>
    <n v="50"/>
    <s v="META"/>
    <m/>
    <n v="3203068137"/>
    <n v="3104686856"/>
    <m/>
    <m/>
    <m/>
    <s v="04/10/2025"/>
    <n v="10"/>
    <n v="4"/>
    <n v="2023"/>
    <s v="FORTUNER [2] [F 2.4L SR TP 2400CC TD 7A"/>
    <s v="2GD1416817"/>
    <s v="8AJCB3GSXP2435976"/>
    <n v="9006173"/>
    <s v="TOYOTA"/>
    <s v="TOYOTA FORTUNER "/>
    <n v="2.1874066085360258E-2"/>
    <n v="217900000"/>
    <s v="ALLIANZ"/>
    <s v="CAMIONETAPASAJ"/>
    <s v="PARTICULAR"/>
    <s v="yaidy0406g@hotmail.com"/>
    <n v="161946869"/>
    <n v="4766359"/>
    <n v="3985343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76028"/>
    <n v="4576028"/>
    <s v="M"/>
    <s v="HERNANDO"/>
    <n v="0"/>
    <s v="MARIN"/>
    <s v="CASTAÃ‘O"/>
    <d v="1951-07-12T00:00:00"/>
    <s v="NLX882"/>
    <n v="66682"/>
    <s v="SANTA ROSA DE CABAL"/>
    <n v="66"/>
    <s v="RISARALDA"/>
    <m/>
    <n v="3108253388"/>
    <n v="0"/>
    <m/>
    <m/>
    <m/>
    <s v="12/10/2025"/>
    <n v="10"/>
    <n v="12"/>
    <n v="2024"/>
    <s v="SONET VIBRANT TP 1500CC 6AB A"/>
    <s v="G4FLPV552105"/>
    <s v="MZBFC814ERN308465"/>
    <n v="4606148"/>
    <s v="KIA"/>
    <s v="KIA SONET "/>
    <n v="1.5252893289328932E-2"/>
    <n v="90900000"/>
    <s v="HDI-LIBERTY"/>
    <s v="CAMIONETAPASAJ"/>
    <s v="PARTICULAR"/>
    <s v="hernandomarin096@gmail.com"/>
    <n v="161907818"/>
    <n v="1386488"/>
    <n v="1145115.5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256262"/>
    <n v="32256262"/>
    <s v="F"/>
    <s v="ALEJANDRA"/>
    <n v="0"/>
    <s v="GOMEZ"/>
    <s v="GARCIA"/>
    <d v="1983-06-02T00:00:00"/>
    <s v="JXV560"/>
    <n v="5001"/>
    <s v="MEDELLIN"/>
    <n v="5"/>
    <s v="ANTIOQUIA"/>
    <m/>
    <n v="3166180919"/>
    <n v="0"/>
    <m/>
    <m/>
    <m/>
    <s v="19/10/2025"/>
    <n v="10"/>
    <n v="19"/>
    <n v="2022"/>
    <s v="CX5 [2] GRAND TOURING TP 2500CC 6AB R19 TC"/>
    <s v="PY31322493"/>
    <s v="JM7KF2WLAN0685678"/>
    <n v="5606090"/>
    <s v="MAZDA"/>
    <s v="MAZDA CX5 "/>
    <n v="1.9511745601291361E-2"/>
    <n v="123900000"/>
    <s v="HDI-LIBERTY"/>
    <s v="CAMIONETA PASAJEROS"/>
    <s v="PARTICULAR"/>
    <s v="alejandragmz@yahoo.com.mx"/>
    <n v="29944981"/>
    <n v="2417505.2799999998"/>
    <n v="2011517.04"/>
    <m/>
    <m/>
    <m/>
    <s v=""/>
    <s v=""/>
    <s v=""/>
    <m/>
    <m/>
    <m/>
    <n v="30055283"/>
    <n v="5091170.22"/>
    <n v="4258294.3"/>
    <m/>
    <m/>
    <m/>
    <m/>
    <m/>
    <m/>
    <m/>
    <m/>
    <m/>
    <x v="3"/>
    <s v="COS"/>
  </r>
  <r>
    <n v="42980872"/>
    <n v="42980872"/>
    <s v="F"/>
    <s v="NURY"/>
    <n v="0"/>
    <s v="MEJIA"/>
    <s v="DIAZ"/>
    <d v="1956-07-22T00:00:00"/>
    <s v="NGW347"/>
    <n v="5001"/>
    <s v="MEDELLIN"/>
    <n v="5"/>
    <s v="ANTIOQUIA"/>
    <m/>
    <n v="3003211625"/>
    <n v="3003211628"/>
    <m/>
    <m/>
    <m/>
    <s v="25/10/2025"/>
    <n v="10"/>
    <n v="25"/>
    <n v="2024"/>
    <s v="MARCH [FL] [2] SENSE AT 1600CC 6AB ABS"/>
    <s v="hr16508531u"/>
    <s v="3n1ck3ce3zl416028"/>
    <n v="6401256"/>
    <s v="NISSAN"/>
    <s v="NISSAN MARCH "/>
    <n v="2.4474027210884354E-2"/>
    <n v="58800000"/>
    <s v="SBS"/>
    <s v="AUTOMOVIL"/>
    <s v="PARTICULAR"/>
    <s v="nmejiad@hotmail.com"/>
    <n v="29972373"/>
    <n v="1439072.8"/>
    <n v="1189304.8700000001"/>
    <m/>
    <m/>
    <m/>
    <n v="30012159"/>
    <n v="1470341.79"/>
    <n v="1215581.3400000001"/>
    <m/>
    <m/>
    <m/>
    <s v=""/>
    <s v=""/>
    <s v=""/>
    <m/>
    <m/>
    <m/>
    <m/>
    <m/>
    <m/>
    <m/>
    <m/>
    <m/>
    <x v="1"/>
    <s v="COS"/>
  </r>
  <r>
    <n v="51735477"/>
    <n v="51735477"/>
    <s v="F"/>
    <s v="HERMINDA"/>
    <n v="0"/>
    <s v="LEON"/>
    <s v="RINCON"/>
    <d v="1963-01-26T00:00:00"/>
    <s v="JXW582"/>
    <n v="0"/>
    <s v="BOGOTA"/>
    <n v="25"/>
    <s v="BOGOTA"/>
    <m/>
    <n v="3144725807"/>
    <n v="0"/>
    <m/>
    <m/>
    <m/>
    <s v="07/10/2025"/>
    <n v="10"/>
    <n v="7"/>
    <n v="2022"/>
    <s v="STEPWAY [2] [FL] INTENS MT 1600CC 16V AA 4AB"/>
    <s v="J759Q080822"/>
    <s v="9FB5SR0EGNM082613"/>
    <n v="8001210"/>
    <s v="RENAULT"/>
    <s v="RENAULT STEPWAY "/>
    <n v="1.941559872E-2"/>
    <n v="62500000"/>
    <s v="ALLIANZ"/>
    <s v="AUTOMOVIL"/>
    <s v="PARTICULAR"/>
    <s v="heleri_25@hotmail.com"/>
    <n v="29974939"/>
    <n v="1213474.92"/>
    <n v="999726.82"/>
    <m/>
    <m/>
    <m/>
    <n v="30014729"/>
    <n v="1202170.57"/>
    <n v="990227.37"/>
    <m/>
    <m/>
    <m/>
    <s v=""/>
    <s v=""/>
    <s v=""/>
    <m/>
    <m/>
    <m/>
    <m/>
    <m/>
    <m/>
    <m/>
    <m/>
    <m/>
    <x v="1"/>
    <s v="COS"/>
  </r>
  <r>
    <n v="67012633"/>
    <n v="67012633"/>
    <s v="F"/>
    <s v="MARCELA"/>
    <n v="0"/>
    <s v="BALCAZAR"/>
    <s v="CASTILLO"/>
    <d v="1977-02-04T00:00:00"/>
    <s v="IWM923"/>
    <n v="0"/>
    <s v="BOGOTA"/>
    <n v="25"/>
    <s v="BOGOTA"/>
    <m/>
    <n v="3154636683"/>
    <n v="0"/>
    <m/>
    <m/>
    <m/>
    <s v="02/10/2025"/>
    <n v="10"/>
    <n v="2"/>
    <n v="2016"/>
    <s v="RANGE ROVER EVO SE [Si4] TP 2000CC T 5P"/>
    <s v="181214203457204PT"/>
    <s v="SALVA2BG1GH086755"/>
    <n v="5208113"/>
    <s v="LAND ROVER"/>
    <s v="LAND ROVER RANGE "/>
    <n v="1.8430049958368028E-2"/>
    <n v="120100000"/>
    <s v="HDI-LIBERTY"/>
    <s v="CAMPERO"/>
    <s v="PARTICULAR"/>
    <s v="marcebalcazar@yahoo.com"/>
    <n v="161816923"/>
    <n v="2213449"/>
    <n v="1840041.41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95934076"/>
    <n v="1095934076"/>
    <s v="F"/>
    <s v="JENNIFFER"/>
    <s v="JOHELY"/>
    <s v="PARRA"/>
    <s v="ALMEYDA"/>
    <d v="1993-09-23T00:00:00"/>
    <s v="GKT352"/>
    <n v="68001"/>
    <s v="BUCARAMANGA"/>
    <n v="68"/>
    <s v="SANTANDER"/>
    <m/>
    <n v="3118129258"/>
    <n v="0"/>
    <m/>
    <m/>
    <m/>
    <s v="05/10/2025"/>
    <n v="10"/>
    <n v="5"/>
    <n v="2021"/>
    <s v="DUSTER [FL] DYNAMIQUE/INTEN MT 2000CC 4X4"/>
    <s v="E410C254668"/>
    <s v="9FBHSR5B3MM561788"/>
    <n v="8008014"/>
    <s v="RENAULT"/>
    <s v="RENAULT DUSTER "/>
    <n v="3.2718316546762591E-2"/>
    <n v="69500000"/>
    <s v="SBS"/>
    <s v="CAMPERO"/>
    <s v="PARTICULAR"/>
    <s v="johe_66@hotmail.com"/>
    <n v="161831949"/>
    <n v="2273923"/>
    <n v="1890859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960581"/>
    <n v="66960581"/>
    <s v="F"/>
    <s v="MARIA"/>
    <n v="0"/>
    <s v="RONDEROS"/>
    <n v="0"/>
    <d v="1976-05-11T00:00:00"/>
    <s v="JXS185"/>
    <n v="0"/>
    <s v="BOGOTA"/>
    <n v="25"/>
    <s v="BOGOTA"/>
    <m/>
    <n v="3166932129"/>
    <n v="3232234369"/>
    <m/>
    <m/>
    <m/>
    <s v="11/10/2025"/>
    <n v="10"/>
    <n v="11"/>
    <n v="2021"/>
    <s v="BRONCO SPORT WILDTRAK TP 2000CC T CT"/>
    <s v="MRB14871"/>
    <s v="3FMCR9E99MRB14871"/>
    <n v="3006148"/>
    <s v="FORD"/>
    <s v="FORD BRONCO "/>
    <n v="1.3127908545727136E-2"/>
    <n v="133400000"/>
    <s v="MAPFRE"/>
    <s v="CAMIONETAPASAJ"/>
    <s v="PARTICULAR"/>
    <s v="JUYYI@OUTLOOK.ES"/>
    <n v="161932310"/>
    <n v="1751263"/>
    <n v="1451649.78"/>
    <m/>
    <m/>
    <m/>
    <s v=""/>
    <s v=""/>
    <s v=""/>
    <m/>
    <m/>
    <m/>
    <s v=""/>
    <s v=""/>
    <s v=""/>
    <m/>
    <m/>
    <m/>
    <m/>
    <m/>
    <m/>
    <m/>
    <m/>
    <m/>
    <x v="2"/>
    <s v="COS"/>
  </r>
  <r>
    <n v="42875744"/>
    <n v="42875744"/>
    <s v="F"/>
    <s v="MARCELA"/>
    <n v="0"/>
    <s v="RENDON"/>
    <s v="BUSTAMANTE"/>
    <d v="1962-09-30T00:00:00"/>
    <s v="USU091"/>
    <n v="5001"/>
    <s v="MEDELLIN"/>
    <n v="5"/>
    <s v="ANTIOQUIA"/>
    <m/>
    <n v="3186228866"/>
    <n v="0"/>
    <m/>
    <m/>
    <m/>
    <s v="07/10/2025"/>
    <n v="10"/>
    <n v="7"/>
    <n v="2016"/>
    <s v="COROLLA [12] L TP 1800CC 2AB A"/>
    <s v="2ZRL667510"/>
    <s v="5YFBU8HEXGP307980"/>
    <n v="9001137"/>
    <s v="TOYOTA"/>
    <s v="TOYOTA COROLLA "/>
    <n v="2.5648379373848985E-2"/>
    <n v="54300000"/>
    <s v="ALLIANZ"/>
    <s v="AUTOMOVIL"/>
    <s v="PARTICULAR"/>
    <s v="marcela.rendon20@gmail.com"/>
    <n v="161914424"/>
    <n v="1392707"/>
    <n v="1150342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11753268"/>
    <n v="1111753268"/>
    <s v="M"/>
    <s v="JHON"/>
    <s v="EDUAR"/>
    <s v="ECHEVERRI"/>
    <s v="SALAZAR"/>
    <d v="1987-07-24T00:00:00"/>
    <s v="KOM812"/>
    <n v="5615"/>
    <s v="RIONEGRO"/>
    <n v="5"/>
    <s v="ANTIOQUIA"/>
    <m/>
    <n v="3134161767"/>
    <n v="3008259384"/>
    <m/>
    <m/>
    <m/>
    <s v="11/10/2025"/>
    <n v="10"/>
    <n v="11"/>
    <n v="2021"/>
    <s v="Q2 35 TFSI AMBITIO AT 1400CC T 6AB"/>
    <s v="DJK059585"/>
    <s v="WAUZZZGA8MA038606"/>
    <n v="606052"/>
    <s v="AUDI"/>
    <s v="AUDI Q2 "/>
    <n v="2.8952442748091604E-2"/>
    <n v="91700000"/>
    <s v="ALLIANZ"/>
    <s v="CAMIONETAPASAJ"/>
    <s v="PARTICULAR"/>
    <s v="echeverrijhon1@gmail.com"/>
    <n v="161898532"/>
    <n v="2654939"/>
    <n v="2211041.2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492057"/>
    <n v="22492057"/>
    <s v="F"/>
    <s v="GRECIA"/>
    <n v="0"/>
    <s v="ACOSTA"/>
    <n v="0"/>
    <d v="1978-04-25T00:00:00"/>
    <s v="MHV699"/>
    <n v="0"/>
    <s v="BARRANQUILLA"/>
    <n v="8"/>
    <s v="ATLANTICO"/>
    <m/>
    <n v="3016987700"/>
    <n v="3178477074"/>
    <m/>
    <m/>
    <m/>
    <s v="15/10/2025"/>
    <n v="10"/>
    <n v="15"/>
    <n v="2013"/>
    <s v="SPORTAGE [3] REVOLUTION MT 2000CC 1AB A"/>
    <s v="G4KDCH349984"/>
    <s v="KNAPB811AD7299660"/>
    <n v="4606080"/>
    <s v="KIA"/>
    <s v="KIA SPORTAGE "/>
    <n v="3.6980210526315789E-2"/>
    <n v="57000000"/>
    <s v="MAPFRE"/>
    <s v="CAMIONETAPASAJ"/>
    <s v="PARTICULAR"/>
    <s v="dir.financiera@holdingdeseguridad.com.co"/>
    <n v="161812601"/>
    <n v="2107872"/>
    <n v="1751320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404934"/>
    <n v="30404934"/>
    <s v="F"/>
    <s v="ANA"/>
    <s v="MARIA"/>
    <s v="ROBLEDO"/>
    <s v="SALGADO"/>
    <d v="1980-05-15T00:00:00"/>
    <s v="LPW916"/>
    <n v="17001"/>
    <s v="MANIZALES"/>
    <n v="17"/>
    <s v="CALDAS"/>
    <m/>
    <n v="3045671200"/>
    <n v="3137686760"/>
    <m/>
    <m/>
    <m/>
    <s v="03/10/2025"/>
    <n v="10"/>
    <n v="3"/>
    <n v="2025"/>
    <s v="T-CROSS [FL] TRENDLINE ST AT 1000CC T 6AB"/>
    <s v="DHS764328"/>
    <s v="9BWBH6BFXS4008761"/>
    <n v="9206101"/>
    <s v="VOLKSWAGEN"/>
    <s v="VOLKSWAGEN T-CROSS "/>
    <n v="3.213320553780618E-2"/>
    <n v="93900000"/>
    <s v="ALLIANZ"/>
    <s v="CAMIONETAPASAJ"/>
    <s v="PARTICULAR"/>
    <s v="anamarobledo@gmail.com"/>
    <n v="161904143"/>
    <n v="3017308"/>
    <n v="2515553.1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696948"/>
    <n v="51696948"/>
    <s v="F"/>
    <s v="ALBA"/>
    <s v="CECILIA"/>
    <s v="DANGOND"/>
    <s v="CASTRO"/>
    <d v="1962-07-16T00:00:00"/>
    <s v="IWM419"/>
    <n v="20001"/>
    <s v="VALLEDUPAR"/>
    <n v="20"/>
    <s v="CESAR"/>
    <m/>
    <n v="3135741297"/>
    <n v="0"/>
    <m/>
    <m/>
    <m/>
    <s v="28/10/2025"/>
    <n v="10"/>
    <n v="28"/>
    <n v="2015"/>
    <s v="RAM [4][FL] 2500 CREW CAB [LARAM TP 5700CC 4X4 6AB CT"/>
    <s v="3C6TR5FT5FG650794"/>
    <s v="3C6TR5FT5FG650794"/>
    <n v="2421011"/>
    <s v="DODGE"/>
    <s v="DODGE RAM "/>
    <n v="3.0634181201550387E-2"/>
    <n v="103200000"/>
    <s v="BOLIVAR"/>
    <s v="PICKUP DOBLE CABINA"/>
    <s v="PARTICULAR"/>
    <s v="cecydangond@gmail.com"/>
    <n v="29973031"/>
    <n v="3161447.5"/>
    <n v="2636678.5699999998"/>
    <m/>
    <m/>
    <m/>
    <s v=""/>
    <s v=""/>
    <s v=""/>
    <m/>
    <m/>
    <m/>
    <n v="30155118"/>
    <n v="3506926.86"/>
    <n v="2926997.36"/>
    <m/>
    <m/>
    <m/>
    <m/>
    <m/>
    <m/>
    <m/>
    <m/>
    <m/>
    <x v="0"/>
    <s v="COS"/>
  </r>
  <r>
    <n v="35428291"/>
    <n v="35428291"/>
    <s v="F"/>
    <s v="MARTHA"/>
    <s v="LUZ"/>
    <s v="ALICASTRO"/>
    <s v="AMAYA"/>
    <d v="1984-06-02T00:00:00"/>
    <s v="EHS194"/>
    <n v="25899"/>
    <s v="ZIPAQUIRA"/>
    <n v="25"/>
    <s v="CUNDINAMARCA"/>
    <m/>
    <n v="3208135464"/>
    <n v="0"/>
    <m/>
    <m/>
    <m/>
    <s v="05/10/2025"/>
    <n v="10"/>
    <n v="5"/>
    <n v="2022"/>
    <s v="GRAVITI ADVANCE TP 1600CC 5P 2AB ABS"/>
    <s v="G4FGMU010861"/>
    <s v="9BHCP51CBNP223036"/>
    <n v="3201389"/>
    <s v="HYUNDAI"/>
    <s v="HYUNDAI GRAVITI "/>
    <n v="2.1004318535825545E-2"/>
    <n v="64200000"/>
    <s v="ALLIANZ"/>
    <s v="AUTOMOVIL"/>
    <s v="PARTICULAR"/>
    <s v="Malualica@gmail.com"/>
    <n v="29949507"/>
    <n v="1348477.25"/>
    <n v="1113174.1599999999"/>
    <m/>
    <m/>
    <m/>
    <n v="30007482"/>
    <n v="1468051.68"/>
    <n v="1213656.8700000001"/>
    <m/>
    <m/>
    <m/>
    <s v=""/>
    <s v=""/>
    <s v=""/>
    <m/>
    <m/>
    <m/>
    <m/>
    <m/>
    <m/>
    <m/>
    <m/>
    <m/>
    <x v="1"/>
    <s v="COS"/>
  </r>
  <r>
    <n v="52703048"/>
    <n v="52703048"/>
    <s v="F"/>
    <s v="LUZ"/>
    <s v="ANGELA"/>
    <s v="CAMARGO"/>
    <s v="CARDENAS"/>
    <d v="1979-06-30T00:00:00"/>
    <s v="JXT672"/>
    <n v="0"/>
    <s v="BOGOTA"/>
    <n v="25"/>
    <s v="BOGOTA"/>
    <m/>
    <n v="3005686104"/>
    <n v="3154332799"/>
    <m/>
    <m/>
    <m/>
    <s v="10/10/2025"/>
    <n v="10"/>
    <n v="10"/>
    <n v="2022"/>
    <s v="TUCSON [3] PREMIUM EUROPEA TP 2000CC 4X2 6"/>
    <s v="G4NLMW659010"/>
    <s v="TMAJB81DBNJ096676"/>
    <n v="3206102"/>
    <s v="HYUNDAI"/>
    <s v="HYUNDAI TUCSON "/>
    <n v="1.8467565905096659E-2"/>
    <n v="113800000"/>
    <s v="ALLIANZ"/>
    <s v="CAMIONETAPASAJ"/>
    <s v="PARTICULAR"/>
    <n v="0"/>
    <n v="161813935"/>
    <n v="2101609"/>
    <n v="1746058.27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29564153"/>
    <n v="1129564153"/>
    <s v="F"/>
    <s v="JOCELYN"/>
    <n v="0"/>
    <s v="TOBON"/>
    <s v="BILBAO"/>
    <d v="1986-02-16T00:00:00"/>
    <s v="DTX513"/>
    <n v="0"/>
    <s v="BOGOTA"/>
    <n v="25"/>
    <s v="BOGOTA"/>
    <m/>
    <n v="3006227990"/>
    <n v="0"/>
    <m/>
    <m/>
    <m/>
    <s v="09/10/2025"/>
    <n v="10"/>
    <n v="9"/>
    <n v="2017"/>
    <s v="FIESTA [7] HATCHBACK SE TP 1600CC 5P"/>
    <s v="HM127461"/>
    <s v="HM127461"/>
    <n v="3001140"/>
    <s v="FORD"/>
    <s v="FORD FIESTA "/>
    <n v="3.382376498800959E-2"/>
    <n v="41700000"/>
    <s v="SURAMERICANA"/>
    <s v="AUTOMOVIL"/>
    <s v="PARTICULAR"/>
    <n v="0"/>
    <n v="161783178"/>
    <n v="1410451"/>
    <n v="1165253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2641795"/>
    <n v="92641795"/>
    <s v="M"/>
    <s v="FERNANDO"/>
    <s v="DAVID"/>
    <s v="MONTERROZA"/>
    <s v="ROMERO"/>
    <d v="1985-07-15T00:00:00"/>
    <s v="NYN787"/>
    <n v="70001"/>
    <s v="SINCELEJO"/>
    <n v="70"/>
    <s v="SUCRE"/>
    <m/>
    <n v="3218175902"/>
    <n v="0"/>
    <m/>
    <m/>
    <m/>
    <s v="23/10/2025"/>
    <n v="10"/>
    <n v="23"/>
    <n v="2025"/>
    <s v="X TRAIL[T33] e-POWER EXCLUSI AT 1500CC 6AB A"/>
    <s v="BM46222893A"/>
    <s v="JN1T33JB4Z0010939"/>
    <n v="6406154"/>
    <s v="NISSAN"/>
    <s v="NISSAN X "/>
    <n v="2.8695361560418648E-2"/>
    <n v="210200000"/>
    <s v="HDI-LIBERTY"/>
    <s v="CAMIONETAPASAJ"/>
    <s v="PARTICULAR"/>
    <s v="fernando.monterroza@gmail.com"/>
    <n v="161908943"/>
    <n v="6031765"/>
    <n v="5048709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0416546"/>
    <n v="1090416546"/>
    <s v="F"/>
    <s v="YEISON"/>
    <s v="RAUL"/>
    <s v="MEDINA"/>
    <s v="JAIMES"/>
    <d v="1990-01-13T00:00:00"/>
    <s v="JGX898"/>
    <n v="0"/>
    <s v="CUCUTA"/>
    <n v="54"/>
    <s v="NORTE DE SANTANDER"/>
    <m/>
    <n v="3106744586"/>
    <n v="0"/>
    <m/>
    <m/>
    <m/>
    <s v="10/10/2025"/>
    <n v="10"/>
    <n v="10"/>
    <n v="2018"/>
    <s v="PRADO [LC 150] TX-L [FL] TP 4000CC 5P CT"/>
    <s v="1GRB554460"/>
    <s v="JTEBU3FJ7JK129756"/>
    <n v="9008188"/>
    <s v="TOYOTA"/>
    <s v="TOYOTA PRADO "/>
    <n v="2.3127610030706243E-2"/>
    <n v="195400000"/>
    <s v="MAPFRE"/>
    <s v="CAMPERO"/>
    <s v="PARTICULAR"/>
    <s v="yeisonmedina2105@outlook.com"/>
    <n v="161811875"/>
    <n v="4519135"/>
    <n v="3777592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102448"/>
    <n v="73102448"/>
    <s v="M"/>
    <s v="RAFAEL"/>
    <n v="0"/>
    <s v="JIMENEZ"/>
    <s v="LOPEZ"/>
    <d v="1962-03-30T00:00:00"/>
    <s v="DHK535"/>
    <n v="0"/>
    <s v="BARRANQUILLA"/>
    <n v="8"/>
    <s v="ATLANTICO"/>
    <m/>
    <n v="3008042434"/>
    <n v="3054329697"/>
    <m/>
    <m/>
    <m/>
    <s v="12/10/2025"/>
    <n v="10"/>
    <n v="12"/>
    <n v="2012"/>
    <s v="SANDERO DYNAMIQUE AT 1600CC 16V"/>
    <s v="C697Q004253"/>
    <s v="9FBBSRALACM000406"/>
    <n v="8001146"/>
    <s v="RENAULT"/>
    <s v="RENAULT SANDERO "/>
    <n v="4.8835851798561147E-2"/>
    <n v="27800000"/>
    <s v="HDI-LIBERTY"/>
    <s v="AUTOMOVIL"/>
    <s v="PARTICULAR"/>
    <s v="rjimenez.ab@gmail.com"/>
    <n v="29957905"/>
    <n v="1357636.68"/>
    <n v="1120871.1599999999"/>
    <m/>
    <m/>
    <m/>
    <n v="29985390"/>
    <n v="1452861.68"/>
    <n v="1200892.17"/>
    <m/>
    <m/>
    <m/>
    <s v=""/>
    <s v=""/>
    <s v=""/>
    <m/>
    <m/>
    <m/>
    <m/>
    <m/>
    <m/>
    <m/>
    <m/>
    <m/>
    <x v="0"/>
    <s v="COS"/>
  </r>
  <r>
    <n v="94426888"/>
    <n v="94426888"/>
    <s v="M"/>
    <s v="JAVIER"/>
    <n v="0"/>
    <s v="HERNANDEZ"/>
    <n v="0"/>
    <d v="1975-01-21T00:00:00"/>
    <s v="JPM895"/>
    <n v="76001"/>
    <s v="CALI"/>
    <n v="76"/>
    <s v="VALLE DEL CAUCA"/>
    <m/>
    <n v="3126331140"/>
    <n v="3157451407"/>
    <m/>
    <m/>
    <m/>
    <s v="12/10/2025"/>
    <n v="10"/>
    <n v="12"/>
    <n v="2021"/>
    <s v="CX30 GRAND TOURING TP 2000CC 7AB R18 TC"/>
    <s v="PE40683037"/>
    <s v="3MVDM2W7AML103217"/>
    <n v="5606101"/>
    <s v="MAZDA"/>
    <s v="MAZDA CX30 "/>
    <n v="3.1266823864836327E-2"/>
    <n v="94700000"/>
    <s v="HDI-LIBERTY"/>
    <s v="CAMIONETA PASAJEROS"/>
    <s v="PARTICULAR"/>
    <s v="javihern@fiscali.gov.co"/>
    <n v="29954701"/>
    <n v="2960968.22"/>
    <n v="2468208.59"/>
    <m/>
    <m/>
    <m/>
    <s v=""/>
    <s v=""/>
    <s v=""/>
    <m/>
    <m/>
    <m/>
    <n v="30035787"/>
    <n v="3636469.81"/>
    <n v="3035856.98"/>
    <m/>
    <m/>
    <m/>
    <m/>
    <m/>
    <m/>
    <m/>
    <m/>
    <m/>
    <x v="0"/>
    <s v="COS"/>
  </r>
  <r>
    <n v="1130674669"/>
    <n v="1130674669"/>
    <s v="F"/>
    <s v="CAROLINA"/>
    <n v="0"/>
    <s v="CALERO"/>
    <s v="SOLANO"/>
    <d v="1988-01-17T00:00:00"/>
    <s v="JZQ475"/>
    <n v="76001"/>
    <s v="CALI"/>
    <n v="76"/>
    <s v="VALLE DEL CAUCA"/>
    <m/>
    <n v="3186508531"/>
    <n v="3208828525"/>
    <m/>
    <m/>
    <m/>
    <s v="08/10/2026"/>
    <n v="10"/>
    <n v="8"/>
    <n v="2021"/>
    <s v="ESCAPE [3] [FL] SE TP 2000CC 4X2"/>
    <s v="MP492713"/>
    <s v="WF0FP6AD0MP492713"/>
    <n v="3006137"/>
    <s v="FORD"/>
    <s v="FORD ESCAPE "/>
    <n v="2.2778326133909288E-2"/>
    <n v="92600000"/>
    <s v="BOLIVAR"/>
    <s v="CAMIONETAPASAJ"/>
    <s v="PARTICULAR"/>
    <s v="carolinacaleros17@gmail.com"/>
    <n v="161892084"/>
    <n v="2109273"/>
    <n v="1752498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807732"/>
    <n v="11807732"/>
    <s v="M"/>
    <s v="ROLANDO"/>
    <n v="0"/>
    <s v="CUESTA"/>
    <s v="MENA"/>
    <d v="1977-12-04T00:00:00"/>
    <s v="HBY428"/>
    <n v="5001"/>
    <s v="MEDELLIN"/>
    <n v="5"/>
    <s v="ANTIOQUIA"/>
    <m/>
    <n v="3137961851"/>
    <n v="0"/>
    <m/>
    <m/>
    <m/>
    <s v="31/10/2025"/>
    <n v="10"/>
    <n v="31"/>
    <n v="2013"/>
    <s v="FORTUNER [FL] 2.7L AT 2700CC 4X2"/>
    <s v="52419312TR"/>
    <s v="MR1ZX69G8D8104729"/>
    <n v="9006150"/>
    <s v="TOYOTA"/>
    <s v="TOYOTA FORTUNER "/>
    <n v="1.9861574840085286E-2"/>
    <n v="93800000"/>
    <s v="SBS"/>
    <s v="CAMIONETA PASAJEROS"/>
    <s v="PARTICULAR"/>
    <n v="0"/>
    <n v="29969143"/>
    <n v="1863015.72"/>
    <n v="1545559.43"/>
    <m/>
    <m/>
    <m/>
    <s v=""/>
    <s v=""/>
    <s v=""/>
    <m/>
    <m/>
    <m/>
    <n v="30151299"/>
    <n v="4091708.65"/>
    <n v="3418410.63"/>
    <m/>
    <m/>
    <m/>
    <m/>
    <m/>
    <m/>
    <m/>
    <m/>
    <m/>
    <x v="1"/>
    <s v="COS"/>
  </r>
  <r>
    <n v="38872020"/>
    <n v="38872020"/>
    <s v="F"/>
    <s v="LILIANA"/>
    <s v="MARIA"/>
    <s v="VANEGAS"/>
    <s v="CARDONA"/>
    <d v="1970-09-21T00:00:00"/>
    <s v="GXY724"/>
    <n v="76001"/>
    <s v="CALI"/>
    <n v="76"/>
    <s v="VALLE DEL CAUCA"/>
    <m/>
    <n v="3136594122"/>
    <n v="0"/>
    <m/>
    <m/>
    <m/>
    <s v="09/10/2025"/>
    <n v="10"/>
    <n v="9"/>
    <n v="2020"/>
    <s v="X TRAIL [T32] EXCLUSIVE TP 2500CC 6AB ABS CT"/>
    <s v="QR25488645M"/>
    <s v="JN1JBNT32Z0030938"/>
    <n v="6408114"/>
    <s v="NISSAN"/>
    <s v="NISSAN X "/>
    <n v="3.3665977985074626E-2"/>
    <n v="107200000"/>
    <s v="ALLIANZ"/>
    <s v="CAMPERO"/>
    <s v="PARTICULAR"/>
    <s v="lmvanegasc@yahoo.com"/>
    <n v="29931853"/>
    <n v="3608992.84"/>
    <n v="3012767.09"/>
    <m/>
    <m/>
    <m/>
    <s v=""/>
    <s v=""/>
    <s v=""/>
    <m/>
    <m/>
    <m/>
    <n v="30048773"/>
    <n v="2313650.81"/>
    <n v="1924244.38"/>
    <m/>
    <m/>
    <m/>
    <m/>
    <m/>
    <m/>
    <m/>
    <m/>
    <m/>
    <x v="0"/>
    <s v="COS"/>
  </r>
  <r>
    <n v="46355233"/>
    <n v="46355233"/>
    <s v="F"/>
    <s v="LUZ"/>
    <s v="MARINA"/>
    <s v="TORRES"/>
    <s v="JIMENEZ"/>
    <d v="1961-06-25T00:00:00"/>
    <s v="FYW041"/>
    <n v="0"/>
    <s v="BOGOTA"/>
    <n v="25"/>
    <s v="BOGOTA"/>
    <m/>
    <n v="3108122105"/>
    <n v="3108122080"/>
    <m/>
    <m/>
    <m/>
    <s v="05/10/2025"/>
    <n v="10"/>
    <n v="5"/>
    <n v="2019"/>
    <s v="GLA 200 [X156] [FL] URBAN TP 1600CC T"/>
    <n v="27091031859956"/>
    <s v="WDC1569431J614140"/>
    <n v="5806063"/>
    <s v="MERCEDES BENZ"/>
    <s v="MERCEDES BENZ GLA "/>
    <n v="1.7133604954499494E-2"/>
    <n v="98900000"/>
    <s v="HDI-LIBERTY"/>
    <s v="CAMIONETA PASAJEROS"/>
    <s v="PARTICULAR"/>
    <s v="lmtorresj@misena.edu.co"/>
    <n v="29923895"/>
    <n v="1694513.53"/>
    <n v="1403960.95"/>
    <m/>
    <m/>
    <m/>
    <s v=""/>
    <s v=""/>
    <s v=""/>
    <m/>
    <m/>
    <m/>
    <n v="30034035"/>
    <n v="1830137.07"/>
    <n v="1517930.31"/>
    <m/>
    <m/>
    <m/>
    <m/>
    <m/>
    <m/>
    <m/>
    <m/>
    <m/>
    <x v="1"/>
    <s v="COS"/>
  </r>
  <r>
    <n v="32480926"/>
    <n v="32480926"/>
    <s v="F"/>
    <s v="ROSA"/>
    <s v="HELENA"/>
    <s v="ANGEL"/>
    <s v="VELASQUEZ"/>
    <d v="1952-01-03T00:00:00"/>
    <s v="NWK373"/>
    <n v="5001"/>
    <s v="MEDELLIN"/>
    <n v="5"/>
    <s v="ANTIOQUIA"/>
    <m/>
    <n v="3015581875"/>
    <n v="0"/>
    <m/>
    <m/>
    <m/>
    <s v="29/10/2025"/>
    <n v="10"/>
    <n v="29"/>
    <n v="2025"/>
    <s v="CX30 TOURING MHEV [F TP 2000CC 7AB R"/>
    <s v="PE40803053"/>
    <s v="3MVDM2W7ASL306696"/>
    <n v="5606127"/>
    <s v="MAZDA"/>
    <s v="MAZDA CX30 "/>
    <n v="1.7447076023391812E-2"/>
    <n v="119700000"/>
    <s v="MAPFRE"/>
    <s v="CAMIONETAPASAJ"/>
    <s v="PARTICULAR"/>
    <s v="rosahelenaangel@gmail.com"/>
    <n v="161802349"/>
    <n v="2088415"/>
    <n v="1734970.87"/>
    <m/>
    <m/>
    <m/>
    <s v=""/>
    <s v=""/>
    <s v=""/>
    <m/>
    <m/>
    <m/>
    <s v=""/>
    <s v=""/>
    <s v=""/>
    <m/>
    <m/>
    <m/>
    <m/>
    <m/>
    <m/>
    <m/>
    <m/>
    <m/>
    <x v="3"/>
    <s v="COS"/>
  </r>
  <r>
    <n v="1151946585"/>
    <n v="1151946585"/>
    <s v="F"/>
    <s v="JESSICA"/>
    <s v="GISELLE"/>
    <s v="SANCHEZ"/>
    <s v="FLOREZ"/>
    <d v="1992-08-01T00:00:00"/>
    <s v="KQL361"/>
    <n v="76001"/>
    <s v="CALI"/>
    <n v="76"/>
    <s v="VALLE DEL CAUCA"/>
    <m/>
    <n v="3155707914"/>
    <n v="0"/>
    <m/>
    <m/>
    <m/>
    <s v="13/10/2025"/>
    <n v="10"/>
    <n v="13"/>
    <n v="2022"/>
    <s v="SANDERO [2] [FL LIFE + MT 1600CC 16V A"/>
    <s v="J759Q082924"/>
    <s v="9FB5SR0E5NM082867"/>
    <n v="8001206"/>
    <s v="RENAULT"/>
    <s v="RENAULT SANDERO "/>
    <n v="4.4404960784313725E-2"/>
    <n v="51000000"/>
    <s v="HDI-LIBERTY"/>
    <s v="AUTOMOVIL"/>
    <s v="PARTICULAR"/>
    <s v="creconsultoressst@gmail.com"/>
    <n v="161913642"/>
    <n v="2264653"/>
    <n v="1883070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74070"/>
    <n v="91274070"/>
    <s v="M"/>
    <s v="CARLOS"/>
    <s v="ALFONSO"/>
    <s v="MANOSALVA"/>
    <s v="RAMIREZ"/>
    <d v="1970-06-09T00:00:00"/>
    <s v="IOZ443"/>
    <n v="68001"/>
    <s v="BUCARAMANGA"/>
    <n v="68"/>
    <s v="SANTANDER"/>
    <m/>
    <n v="3153837236"/>
    <n v="0"/>
    <m/>
    <m/>
    <m/>
    <s v="06/10/2025"/>
    <n v="10"/>
    <n v="6"/>
    <n v="2016"/>
    <s v="SAIL LS MT 1400CC 4P AA AB"/>
    <s v="LCU152330781"/>
    <s v="9GASA58M1GB038114"/>
    <n v="1601254"/>
    <s v="CHEVROLET"/>
    <s v="CHEVROLET SAIL "/>
    <n v="4.3827609824561402E-2"/>
    <n v="28500000"/>
    <s v="SBS"/>
    <s v="AUTOMOVIL"/>
    <s v="PARTICULAR"/>
    <s v="calichemanosalva@hotmail.com"/>
    <n v="29954601"/>
    <n v="1249086.8799999999"/>
    <n v="1029652.84"/>
    <m/>
    <m/>
    <m/>
    <n v="29982035"/>
    <n v="1230534.24"/>
    <n v="1014062.39"/>
    <m/>
    <m/>
    <m/>
    <s v=""/>
    <s v=""/>
    <s v=""/>
    <m/>
    <m/>
    <m/>
    <m/>
    <m/>
    <m/>
    <m/>
    <m/>
    <m/>
    <x v="0"/>
    <s v="COS"/>
  </r>
  <r>
    <n v="27952591"/>
    <n v="27952591"/>
    <s v="F"/>
    <s v="MATILDE"/>
    <n v="0"/>
    <s v="QUINTERO"/>
    <s v="OICATA"/>
    <d v="1943-02-27T00:00:00"/>
    <s v="DUW363"/>
    <n v="68001"/>
    <s v="BUCARAMANGA"/>
    <n v="68"/>
    <s v="SANTANDER"/>
    <m/>
    <n v="3012281028"/>
    <n v="3213476517"/>
    <m/>
    <m/>
    <m/>
    <s v="13/10/2025"/>
    <n v="10"/>
    <n v="13"/>
    <n v="2018"/>
    <s v="MARCH ACTIVE MT 1600CC AA 2A"/>
    <s v="HR16867944N"/>
    <s v="3N1CK3CD5ZL394685"/>
    <n v="6401233"/>
    <s v="NISSAN"/>
    <s v="NISSAN MARCH "/>
    <n v="2.9548284313725491E-2"/>
    <n v="40800000"/>
    <s v="SURAMERICANA"/>
    <s v="AUTOMOVIL"/>
    <s v="PARTICULAR"/>
    <s v="alejandro.oicata@gmail.com"/>
    <n v="161853825"/>
    <n v="1205570"/>
    <n v="993083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0082841"/>
    <n v="70082841"/>
    <s v="M"/>
    <s v="FABIO"/>
    <s v="ANTONIO"/>
    <s v="SALAZAR"/>
    <s v="GOMEZ"/>
    <d v="1957-06-11T00:00:00"/>
    <s v="NVZ086"/>
    <n v="0"/>
    <s v="BOGOTA"/>
    <n v="25"/>
    <s v="BOGOTA"/>
    <m/>
    <n v="3127161108"/>
    <n v="3509886753"/>
    <m/>
    <m/>
    <m/>
    <s v="04/10/2025"/>
    <n v="10"/>
    <n v="4"/>
    <n v="2025"/>
    <s v="CX30 TOURING TP 2000CC 7AB R"/>
    <s v="PE40802001"/>
    <s v="3MVDM2W7ASL306510"/>
    <n v="5606100"/>
    <s v="MAZDA"/>
    <s v="MAZDA CX30 "/>
    <n v="1.8269367088607595E-2"/>
    <n v="102700000"/>
    <s v="ALLIANZ"/>
    <s v="CAMIONETAPASAJ"/>
    <s v="PARTICULAR"/>
    <s v="fabioantoniosalazar@gmail.com"/>
    <n v="161908942"/>
    <n v="1876264"/>
    <n v="1556692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7847183"/>
    <n v="17847183"/>
    <s v="M"/>
    <s v="BERNARDO"/>
    <s v="ILIAN"/>
    <s v="OSORIO"/>
    <s v="BUSTAMANTE"/>
    <d v="1959-05-04T00:00:00"/>
    <s v="IGP209"/>
    <n v="66001"/>
    <s v="PEREIRA"/>
    <n v="66"/>
    <s v="RISARALDA"/>
    <m/>
    <n v="3186119010"/>
    <n v="3218975119"/>
    <m/>
    <m/>
    <m/>
    <s v="27/10/2025"/>
    <n v="10"/>
    <n v="27"/>
    <n v="2016"/>
    <s v="LOGAN [2] PRIVILEGE / INT MT 1600CC AA 16"/>
    <s v="2842Q023542"/>
    <s v="9FB4SRC94GM135853"/>
    <n v="8001171"/>
    <s v="RENAULT"/>
    <s v="RENAULT LOGAN "/>
    <n v="3.8702548476454296E-2"/>
    <n v="36100000"/>
    <s v="HDI-LIBERTY"/>
    <s v="AUTOMOVIL"/>
    <s v="PARTICULAR"/>
    <s v="ilianosorio.bi@gmail.com"/>
    <n v="161854713"/>
    <n v="1397162"/>
    <n v="1154085.35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6885220"/>
    <n v="1136885220"/>
    <s v="M"/>
    <s v="JOSE"/>
    <s v="ALEJANDRA"/>
    <s v="CEPEDA"/>
    <s v="CAMPOS"/>
    <d v="1993-04-05T00:00:00"/>
    <s v="JXZ689"/>
    <n v="0"/>
    <s v="BOGOTA"/>
    <n v="25"/>
    <s v="BOGOTA"/>
    <m/>
    <n v="3132456756"/>
    <n v="3138294422"/>
    <m/>
    <m/>
    <m/>
    <s v="27/10/2025"/>
    <n v="10"/>
    <n v="27"/>
    <n v="2022"/>
    <s v="VOYAGE COMFORTLINE TP 1600CC 16V 2"/>
    <s v="CWS127818"/>
    <s v="9BWDL45U4NT053629"/>
    <n v="9201276"/>
    <s v="VOLKSWAGEN"/>
    <s v="VOLKSWAGEN VOYAGE "/>
    <n v="3.3298284734133793E-2"/>
    <n v="58300000"/>
    <s v="ALLIANZ"/>
    <s v="AUTOMOVIL"/>
    <s v="PARTICULAR"/>
    <s v="alejocepeda@gmail.com"/>
    <n v="161809762"/>
    <n v="1941290"/>
    <n v="1611336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800864"/>
    <n v="1053800864"/>
    <s v="F"/>
    <s v="NATALIA"/>
    <n v="0"/>
    <s v="DAVILA"/>
    <s v="ALZATE"/>
    <d v="1990-01-22T00:00:00"/>
    <s v="LPU239"/>
    <n v="17001"/>
    <s v="MANIZALES"/>
    <n v="17"/>
    <s v="CALDAS"/>
    <m/>
    <n v="3207215440"/>
    <n v="0"/>
    <m/>
    <m/>
    <m/>
    <s v="05/10/2026"/>
    <n v="10"/>
    <n v="5"/>
    <n v="2024"/>
    <s v="ACCENT HB20S [F ADVANCE MT 1600CC ABS"/>
    <s v="G4FGPE025873"/>
    <s v="9BHCP41CBRP471483"/>
    <n v="3201404"/>
    <s v="HYUNDAI"/>
    <s v="HYUNDAI ACCENT "/>
    <n v="3.6618198347107438E-2"/>
    <n v="60500000"/>
    <s v="BOLIVAR"/>
    <s v="AUTOMOVIL"/>
    <s v="PARTICULAR"/>
    <s v="natydavila2290@gmail.com"/>
    <n v="161906922"/>
    <n v="2215401"/>
    <n v="1841681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435760"/>
    <n v="45435760"/>
    <s v="F"/>
    <s v="ADELA"/>
    <s v="ISABEL"/>
    <s v="HERRERA"/>
    <s v="GENES"/>
    <d v="1961-02-11T00:00:00"/>
    <s v="GSV034"/>
    <n v="76001"/>
    <s v="CALI"/>
    <n v="76"/>
    <s v="VALLE DEL CAUCA"/>
    <m/>
    <n v="3154928228"/>
    <n v="0"/>
    <m/>
    <m/>
    <m/>
    <s v="12/10/2025"/>
    <n v="10"/>
    <n v="12"/>
    <n v="2020"/>
    <s v="ECOSPORT [2] [F SE TP 1500CC 4X2"/>
    <s v="XZJAL8788100"/>
    <s v="9BFZB55UXL8788100"/>
    <n v="3006139"/>
    <s v="FORD"/>
    <s v="FORD ECOSPORT "/>
    <n v="2.9795721003134795E-2"/>
    <n v="63800000"/>
    <s v="MAPFRE"/>
    <s v="CAMIONETAPASAJ"/>
    <s v="PARTICULAR"/>
    <s v="adelaisa@yahoo.es"/>
    <n v="161902520"/>
    <n v="1900967"/>
    <n v="1577451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28269680"/>
    <n v="1128269680"/>
    <s v="F"/>
    <s v="JANETH"/>
    <s v="CRISTINA"/>
    <s v="MARTINEZ"/>
    <s v="HOYOS"/>
    <d v="1987-04-27T00:00:00"/>
    <s v="EPT374"/>
    <n v="5001"/>
    <s v="MEDELLIN"/>
    <n v="5"/>
    <s v="ANTIOQUIA"/>
    <m/>
    <n v="3136246137"/>
    <n v="0"/>
    <m/>
    <m/>
    <m/>
    <s v="18/10/2025"/>
    <n v="10"/>
    <n v="18"/>
    <n v="2019"/>
    <s v="2 [2] PRIME SEDAN TP 1500CC 6AB"/>
    <s v="P540462122"/>
    <s v="3MDDJ2SAAKM207679"/>
    <n v="5601169"/>
    <s v="MAZDA"/>
    <s v="MAZDA 2 "/>
    <n v="3.2026360898502498E-2"/>
    <n v="60100000"/>
    <s v="ALLIANZ"/>
    <s v="AUTOMOVIL"/>
    <s v="PARTICULAR"/>
    <s v="jcris1515@hotmail.com"/>
    <n v="29928315"/>
    <n v="1924784.29"/>
    <n v="1597465.79"/>
    <m/>
    <m/>
    <m/>
    <n v="29993529"/>
    <n v="3621942.87"/>
    <n v="3023649.47"/>
    <m/>
    <m/>
    <m/>
    <s v=""/>
    <s v=""/>
    <s v=""/>
    <m/>
    <m/>
    <m/>
    <m/>
    <m/>
    <m/>
    <m/>
    <m/>
    <m/>
    <x v="0"/>
    <s v="COS"/>
  </r>
  <r>
    <n v="91360339"/>
    <n v="91360339"/>
    <s v="M"/>
    <s v="VIDAL"/>
    <n v="0"/>
    <s v="NOVA"/>
    <s v="MONCADA"/>
    <d v="1960-12-25T00:00:00"/>
    <s v="DAR916"/>
    <n v="0"/>
    <s v="ACACIAS"/>
    <n v="50"/>
    <s v="META"/>
    <m/>
    <n v="3112279530"/>
    <n v="0"/>
    <m/>
    <m/>
    <m/>
    <s v="25/10/2025"/>
    <n v="10"/>
    <n v="25"/>
    <n v="2019"/>
    <s v="TRACKER [FL] LS MT 1800CC"/>
    <s v="3GNDJ8EE6KL296155"/>
    <s v="CKL296155"/>
    <n v="1606233"/>
    <s v="CHEVROLET"/>
    <s v="CHEVROLET TRACKER "/>
    <n v="3.4722797833935018E-2"/>
    <n v="55400000"/>
    <s v="HDI SEGUROS"/>
    <s v="CAMIONETAPASAJ"/>
    <s v="PARTICULAR"/>
    <s v="elgranrematemultitodo@hotmail.com"/>
    <n v="161773680"/>
    <n v="1923643"/>
    <n v="1596506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453597"/>
    <n v="39453597"/>
    <s v="F"/>
    <s v="ELSA"/>
    <s v="CATALINA"/>
    <s v="RESTREPO"/>
    <s v="ARROYAVE"/>
    <d v="1981-05-28T00:00:00"/>
    <s v="KPQ171"/>
    <n v="5615"/>
    <s v="RIONEGRO"/>
    <n v="5"/>
    <s v="ANTIOQUIA"/>
    <m/>
    <n v="3128066378"/>
    <n v="0"/>
    <m/>
    <m/>
    <m/>
    <s v="19/10/2025"/>
    <n v="10"/>
    <n v="19"/>
    <n v="2022"/>
    <s v="COROLLA CROSS SE-G HYBRID TP 1800CC 7AB 4"/>
    <s v="2ZR2L99261"/>
    <s v="9BRKZAAG9N0605179"/>
    <n v="9006179"/>
    <s v="TOYOTA"/>
    <s v="TOYOTA COROLLA "/>
    <n v="2.0121970613656007E-2"/>
    <n v="115700000"/>
    <s v="SURAMERICANA"/>
    <s v="CAMIONETAPASAJ"/>
    <s v="PARTICULAR"/>
    <s v="catalinarpo81@gmail.com"/>
    <n v="161892342"/>
    <n v="2328112"/>
    <n v="1936396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012205"/>
    <n v="40012205"/>
    <s v="F"/>
    <s v="BLANCA"/>
    <s v="CECILIA"/>
    <s v="ALVARADO"/>
    <s v="RODRIGUEZ"/>
    <d v="1954-02-06T00:00:00"/>
    <s v="NLZ865"/>
    <n v="15001"/>
    <s v="TUNJA"/>
    <n v="15"/>
    <s v="BOYACA"/>
    <m/>
    <n v="3106806104"/>
    <n v="0"/>
    <m/>
    <m/>
    <m/>
    <s v="25/10/2025"/>
    <n v="10"/>
    <n v="25"/>
    <n v="2023"/>
    <s v="Q2 35 TFSI AMBITIO AT 1400CC T 6AB"/>
    <s v="DJK206205"/>
    <s v="WAUZZZGA8PA054423"/>
    <n v="606052"/>
    <s v="AUDI"/>
    <s v="AUDI Q2 "/>
    <n v="2.2787874439461883E-2"/>
    <n v="111500000"/>
    <s v="PREVISORA"/>
    <s v="CAMIONETAPASAJ"/>
    <s v="PARTICULAR"/>
    <n v="0"/>
    <n v="161912631"/>
    <n v="2540848"/>
    <n v="2115166.25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498829"/>
    <n v="6498829"/>
    <s v="M"/>
    <s v="JOSE"/>
    <s v="ALEXANDER"/>
    <s v="VILLAMIL"/>
    <s v="BURGOS"/>
    <d v="1979-01-11T00:00:00"/>
    <s v="IYW408"/>
    <n v="0"/>
    <s v="TULUA"/>
    <n v="76"/>
    <s v="VALLE DEL CAUCA"/>
    <m/>
    <n v="3168246271"/>
    <n v="3128659828"/>
    <m/>
    <m/>
    <m/>
    <s v="31/10/2025"/>
    <n v="10"/>
    <n v="31"/>
    <n v="2020"/>
    <s v="3 [3] TOURING TP 2000CC 6AB"/>
    <s v="PE40666714"/>
    <s v="3MZBN4278LM218011"/>
    <n v="5601142"/>
    <s v="MAZDA"/>
    <s v="MAZDA 3 "/>
    <n v="4.0221443148688044E-2"/>
    <n v="68600000"/>
    <s v="HDI-LIBERTY"/>
    <s v="AUTOMOVIL"/>
    <s v="PARTICULAR"/>
    <s v="alexey2006@gmail.com"/>
    <n v="161911339"/>
    <n v="2759191"/>
    <n v="2298648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71330"/>
    <n v="71671330"/>
    <s v="M"/>
    <s v="JUAN"/>
    <s v="DIEGO"/>
    <s v="TRUJILLO"/>
    <s v="ROBLEDO"/>
    <d v="1966-05-25T00:00:00"/>
    <s v="DMS400"/>
    <n v="63001"/>
    <s v="ARMENIA"/>
    <n v="63"/>
    <s v="QUINDIO"/>
    <m/>
    <n v="3006086856"/>
    <n v="0"/>
    <m/>
    <m/>
    <m/>
    <s v="09/10/2025"/>
    <n v="10"/>
    <n v="9"/>
    <n v="2017"/>
    <s v="SPORTAGE [4] EMOTION TP 2000CC 2AB A"/>
    <s v="G4NAGH897098"/>
    <s v="KNAPM81ABH7179477"/>
    <n v="4606105"/>
    <s v="KIA"/>
    <s v="KIA SPORTAGE "/>
    <n v="2.3959061277705345E-2"/>
    <n v="76700000"/>
    <s v="SBS"/>
    <s v="CAMIONETAPASAJ"/>
    <s v="PARTICULAR"/>
    <n v="0"/>
    <n v="161796130"/>
    <n v="1837660"/>
    <n v="1524251.8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0555549"/>
    <n v="1030555549"/>
    <s v="F"/>
    <s v="JESSIKA"/>
    <s v="MARCELA"/>
    <s v="MARTÃNEZ"/>
    <s v="PEÃ‘A"/>
    <d v="1989-04-13T00:00:00"/>
    <s v="JNR805"/>
    <n v="0"/>
    <s v="BOGOTA"/>
    <n v="25"/>
    <s v="BOGOTA"/>
    <m/>
    <n v="3012363041"/>
    <n v="0"/>
    <m/>
    <m/>
    <m/>
    <s v="28/10/2025"/>
    <n v="10"/>
    <n v="28"/>
    <n v="2021"/>
    <s v="QASHQAI [3] [FL ADVANCE TP 2000CC 4X2 2"/>
    <s v="MR20674617W"/>
    <s v="SJNFBAJ11Z2868356"/>
    <n v="6406136"/>
    <s v="NISSAN"/>
    <s v="NISSAN QASHQAI "/>
    <n v="1.5183295099061522E-2"/>
    <n v="95900000"/>
    <s v="SURAMERICANA"/>
    <s v="CAMIONETAPASAJ"/>
    <s v="PARTICULAR"/>
    <s v="jeka13martinez@hotmail.com"/>
    <n v="161905732"/>
    <n v="1456078"/>
    <n v="1203595.12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93367914"/>
    <n v="93367914"/>
    <s v="M"/>
    <s v="JUAN"/>
    <s v="CARLOS"/>
    <s v="DIAZ"/>
    <s v="SALAZAR"/>
    <d v="1966-08-13T00:00:00"/>
    <s v="EPL540"/>
    <n v="0"/>
    <s v="IBAGUE"/>
    <n v="73"/>
    <s v="TOLIMA"/>
    <m/>
    <n v="3123792696"/>
    <n v="0"/>
    <m/>
    <m/>
    <m/>
    <s v="24/10/2025"/>
    <n v="10"/>
    <n v="24"/>
    <n v="2018"/>
    <s v="WRANGLER [3] SPORT AT 3600CC"/>
    <s v="epl540"/>
    <s v="1C4BJWAG5JL914149"/>
    <n v="4208101"/>
    <s v="JEEP"/>
    <s v="JEEP WRANGLER "/>
    <n v="2.3543613387978141E-2"/>
    <n v="146400000"/>
    <s v="ALLIANZ"/>
    <s v="CAMPERO"/>
    <s v="PARTICULAR"/>
    <s v="jucadisa@hotmail.com"/>
    <n v="161842988"/>
    <n v="3446785"/>
    <n v="2876457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36048"/>
    <n v="41736048"/>
    <s v="F"/>
    <s v="LUZ"/>
    <s v="MARINA"/>
    <s v="MATIZ"/>
    <s v="ULLOA"/>
    <d v="1955-05-16T00:00:00"/>
    <s v="JMV864"/>
    <n v="0"/>
    <s v="BOGOTA"/>
    <n v="25"/>
    <s v="BOGOTA"/>
    <m/>
    <n v="3118540921"/>
    <n v="0"/>
    <m/>
    <m/>
    <m/>
    <s v="23/10/2025"/>
    <n v="10"/>
    <n v="23"/>
    <n v="2021"/>
    <s v="T-CROSS COMFORTLINE TP 1600CC 6AB A"/>
    <s v="CWS533330"/>
    <s v="9BWBL6BF8M4000515"/>
    <n v="9206078"/>
    <s v="VOLKSWAGEN"/>
    <s v="VOLKSWAGEN T-CROSS "/>
    <n v="1.640043645699615E-2"/>
    <n v="77900000"/>
    <s v="ALLIANZ"/>
    <s v="CAMIONETAPASAJ"/>
    <s v="PARTICULAR"/>
    <s v="m.matiz@hotmail.com"/>
    <n v="161806157"/>
    <n v="1277594"/>
    <n v="1053608.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3386862"/>
    <n v="93386862"/>
    <s v="M"/>
    <s v="FERNANDO"/>
    <n v="0"/>
    <s v="VALDES"/>
    <s v="GOMEZ"/>
    <d v="1971-08-31T00:00:00"/>
    <s v="LJP218"/>
    <n v="0"/>
    <s v="BOGOTA"/>
    <n v="25"/>
    <s v="BOGOTA"/>
    <m/>
    <n v="3107855542"/>
    <n v="0"/>
    <m/>
    <m/>
    <m/>
    <s v="30/10/2025"/>
    <n v="10"/>
    <n v="30"/>
    <n v="2023"/>
    <s v="OROCH [FL] CARGO MT 1300CC T 4X4"/>
    <s v="H5HA460D043047"/>
    <s v="93Y9SR333PJ277584"/>
    <n v="8021008"/>
    <s v="RENAULT"/>
    <s v="RENAULT OROCH "/>
    <n v="2.7068695187165776E-2"/>
    <n v="93500000"/>
    <s v="HDI-LIBERTY"/>
    <s v="PICKUPDOBLECAB"/>
    <s v="PARTICULAR"/>
    <s v="fervago@hotmail.com"/>
    <n v="161790598"/>
    <n v="2530923"/>
    <n v="2106826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537227"/>
    <n v="98537227"/>
    <s v="M"/>
    <s v="OLIVERIO"/>
    <s v="ENRIQUE"/>
    <s v="RESTREPO"/>
    <s v="ARANGO"/>
    <d v="1972-08-29T00:00:00"/>
    <s v="LTT088"/>
    <n v="5376"/>
    <s v="LA CEJA"/>
    <n v="5"/>
    <s v="ANTIOQUIA"/>
    <m/>
    <n v="3012308181"/>
    <n v="0"/>
    <m/>
    <m/>
    <m/>
    <s v="10/10/2025"/>
    <n v="10"/>
    <n v="10"/>
    <n v="2023"/>
    <s v="ONIX [2] PREMIER TP 1000CC T 5P 6AB A"/>
    <s v="L4F230195537"/>
    <s v="9BGEY48K0PG286293"/>
    <n v="1601340"/>
    <s v="CHEVROLET"/>
    <s v="CHEVROLET ONIX "/>
    <n v="4.3722766106870231E-2"/>
    <n v="65500000"/>
    <s v="MAPFRE"/>
    <s v="AUTOMOVIL"/>
    <s v="PARTICULAR"/>
    <s v="enrique-restrepo@hotmail.com"/>
    <n v="29935328"/>
    <n v="2863841.18"/>
    <n v="2386589.23"/>
    <m/>
    <m/>
    <m/>
    <n v="30000520"/>
    <n v="1922992.53"/>
    <n v="1595960.11"/>
    <m/>
    <m/>
    <m/>
    <s v=""/>
    <s v=""/>
    <s v=""/>
    <m/>
    <m/>
    <m/>
    <m/>
    <m/>
    <m/>
    <m/>
    <m/>
    <m/>
    <x v="0"/>
    <s v="COS"/>
  </r>
  <r>
    <n v="32304632"/>
    <n v="32304632"/>
    <s v="F"/>
    <s v="ANA"/>
    <s v="SOFIA"/>
    <s v="AGUDELO"/>
    <s v="GIRALDO"/>
    <d v="1946-07-20T00:00:00"/>
    <s v="EOW808"/>
    <n v="5001"/>
    <s v="MEDELLIN"/>
    <n v="5"/>
    <s v="ANTIOQUIA"/>
    <m/>
    <n v="3104239514"/>
    <n v="3344137118"/>
    <m/>
    <m/>
    <m/>
    <s v="23/10/2025"/>
    <n v="10"/>
    <n v="23"/>
    <n v="2019"/>
    <s v="NP 300 FRONTIER 2.5L MT 2500CC TD 4X"/>
    <s v="QR25250232H"/>
    <s v="3N6AD33U8ZK394343"/>
    <n v="6420043"/>
    <s v="NISSAN"/>
    <s v="NISSAN NP "/>
    <n v="2.0848785460992909E-2"/>
    <n v="112800000"/>
    <s v="ALLIANZ"/>
    <s v="PICKUPSENCILLA"/>
    <s v="PARTICULAR"/>
    <s v="anasagudelo@hotmail.com"/>
    <n v="161914664"/>
    <n v="2351743"/>
    <n v="1956254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0925988"/>
    <n v="50925988"/>
    <s v="F"/>
    <s v="LAURENT"/>
    <s v="ELENA"/>
    <s v="NIEBLES"/>
    <s v="ARRIETA"/>
    <d v="1979-06-16T00:00:00"/>
    <s v="KVT922"/>
    <n v="0"/>
    <s v="MONTERIA"/>
    <n v="0"/>
    <s v="CÃ“RDOBA"/>
    <m/>
    <n v="3223040207"/>
    <n v="3172332435"/>
    <m/>
    <m/>
    <m/>
    <s v="07/10/2025"/>
    <n v="10"/>
    <n v="7"/>
    <n v="2024"/>
    <s v="FRONTIER [2] [FL] SE SPORT EURO VI MT 2300CC 4X4 6AB AA"/>
    <s v="YS23E280C047319"/>
    <s v="8ANBD33F4RL665524"/>
    <n v="6421091"/>
    <s v="NISSAN"/>
    <s v="NISSAN FRONTIER "/>
    <n v="2.5315048773364483E-2"/>
    <n v="171200000"/>
    <s v="HDI-LIBERTY"/>
    <s v="PICKUP DOBLE CABINA"/>
    <s v="PARTICULAR"/>
    <s v="laurenthelena@yahoo.com"/>
    <n v="29977341"/>
    <n v="4333936.3499999996"/>
    <n v="3621963.32"/>
    <m/>
    <m/>
    <m/>
    <s v=""/>
    <s v=""/>
    <s v=""/>
    <m/>
    <m/>
    <m/>
    <n v="30159328"/>
    <n v="4953728.3600000003"/>
    <n v="4142796.94"/>
    <m/>
    <m/>
    <m/>
    <m/>
    <m/>
    <m/>
    <m/>
    <m/>
    <m/>
    <x v="0"/>
    <s v="COS"/>
  </r>
  <r>
    <n v="1115850972"/>
    <n v="1115850972"/>
    <s v="M"/>
    <s v="WILSON"/>
    <s v="JOSE"/>
    <s v="TUPANTEVE"/>
    <s v="VILLAMARIN"/>
    <d v="1986-07-19T00:00:00"/>
    <s v="FXL321"/>
    <n v="85250"/>
    <s v="PAZ DE ARIPORO"/>
    <n v="85"/>
    <s v="CASANARE"/>
    <m/>
    <n v="3115457434"/>
    <n v="0"/>
    <m/>
    <m/>
    <m/>
    <s v="16/10/2025"/>
    <n v="10"/>
    <n v="16"/>
    <n v="2020"/>
    <s v="ONIX [FL] ACTIV MT 1400CC 5P 2A"/>
    <s v="JTY006091"/>
    <s v="9BGKC48T0LG100486"/>
    <n v="1601331"/>
    <s v="CHEVROLET"/>
    <s v="CHEVROLET ONIX "/>
    <n v="2.8500184426229508E-2"/>
    <n v="48800000"/>
    <s v="HDI-LIBERTY"/>
    <s v="AUTOMOVIL"/>
    <s v="PARTICULAR"/>
    <s v="wiljotv86@hotmail.com"/>
    <n v="161830157"/>
    <n v="1390809"/>
    <n v="1148747.3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28467518"/>
    <n v="1128467518"/>
    <s v="M"/>
    <s v="FELIPE"/>
    <n v="0"/>
    <s v="HOYOS"/>
    <s v="JIMENEZ"/>
    <d v="1988-04-11T00:00:00"/>
    <s v="LRO418"/>
    <n v="5001"/>
    <s v="MEDELLIN"/>
    <n v="5"/>
    <s v="ANTIOQUIA"/>
    <m/>
    <n v="3175099395"/>
    <n v="0"/>
    <m/>
    <m/>
    <m/>
    <s v="09/10/2025"/>
    <n v="10"/>
    <n v="9"/>
    <n v="2023"/>
    <s v="JOY HATCHBACK MT 1400CC 5P 2A"/>
    <s v="MPA019107"/>
    <s v="9BGKG48T0PB136829"/>
    <n v="1601346"/>
    <s v="CHEVROLET"/>
    <s v="CHEVROLET JOY "/>
    <n v="3.3172799188640974E-2"/>
    <n v="49300000"/>
    <s v="HDI-LIBERTY"/>
    <s v="AUTOMOVIL"/>
    <s v="PARTICULAR"/>
    <s v="felipehoyosjimenez11@gmail.com"/>
    <n v="161913391"/>
    <n v="1635419"/>
    <n v="1354301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1127850"/>
    <n v="1031127850"/>
    <s v="F"/>
    <s v="YULY"/>
    <s v="PATRICIA"/>
    <s v="CASTRO"/>
    <s v="BELTRAN"/>
    <d v="1989-10-01T00:00:00"/>
    <s v="GPS964"/>
    <n v="0"/>
    <s v="BOGOTA"/>
    <n v="25"/>
    <s v="BOGOTA"/>
    <m/>
    <n v="3012298195"/>
    <n v="0"/>
    <m/>
    <m/>
    <m/>
    <s v="14/10/2025"/>
    <n v="10"/>
    <n v="14"/>
    <n v="2020"/>
    <s v="CX5 [2] GRAND TOURING TP 2500CC 6AB R"/>
    <s v="PY21434612"/>
    <s v="JM7KF4WLAL0369954"/>
    <n v="5606088"/>
    <s v="MAZDA"/>
    <s v="MAZDA CX5 "/>
    <n v="2.5471916439600364E-2"/>
    <n v="110100000"/>
    <s v="HDI SEGUROS"/>
    <s v="CAMIONETAPASAJ"/>
    <s v="PARTICULAR"/>
    <s v="yulycastro100@gmail.com"/>
    <n v="161818627"/>
    <n v="2804458"/>
    <n v="2336687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0202361"/>
    <n v="1010202361"/>
    <s v="F"/>
    <s v="IVONNE"/>
    <s v="NATALIA"/>
    <s v="ARIZA"/>
    <s v="MURCIA"/>
    <d v="1992-05-09T00:00:00"/>
    <s v="KYZ000"/>
    <n v="0"/>
    <s v="BOGOTA"/>
    <n v="25"/>
    <s v="BOGOTA"/>
    <m/>
    <n v="3105674383"/>
    <n v="0"/>
    <m/>
    <m/>
    <m/>
    <s v="25/10/2025"/>
    <n v="10"/>
    <n v="25"/>
    <n v="2022"/>
    <s v="ONIX [2] LTZ TP 1000CC T 4P"/>
    <s v="L4F213514125"/>
    <s v="9BGEN69K0NG168327"/>
    <n v="1601343"/>
    <s v="CHEVROLET"/>
    <s v="CHEVROLET ONIX "/>
    <n v="2.6413350515463917E-2"/>
    <n v="58200000"/>
    <s v="MAPFRE"/>
    <s v="AUTOMOVIL"/>
    <s v="PARTICULAR"/>
    <s v="nataliaariza24@hotmail.com"/>
    <n v="161843123"/>
    <n v="1537257"/>
    <n v="1271812.65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265134"/>
    <n v="19265134"/>
    <s v="M"/>
    <s v="ALFONSO"/>
    <n v="0"/>
    <s v="BARRAGAN"/>
    <s v="TORRES"/>
    <d v="1957-11-13T00:00:00"/>
    <s v="KRQ186"/>
    <n v="25307"/>
    <s v="GIRARDOT"/>
    <n v="25"/>
    <s v="CUNDINAMARCA"/>
    <m/>
    <n v="3224420800"/>
    <n v="3219529951"/>
    <m/>
    <m/>
    <m/>
    <s v="15/10/2025"/>
    <n v="10"/>
    <n v="15"/>
    <n v="2023"/>
    <s v="CAPTIVA [2] PREMIER TURBO TP 1500CC T 4X2"/>
    <s v="LJO18N60220454"/>
    <s v="LZWADAGA3PB020669"/>
    <n v="1606245"/>
    <s v="CHEVROLET"/>
    <s v="CHEVROLET CAPTIVA "/>
    <n v="2.9887599544937429E-2"/>
    <n v="87900000"/>
    <s v="MAPFRE"/>
    <s v="CAMIONETAPASAJ"/>
    <s v="PARTICULAR"/>
    <n v="0"/>
    <n v="161825721"/>
    <n v="2627120"/>
    <n v="2187663.93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1846611"/>
    <n v="1121846611"/>
    <s v="F"/>
    <s v="DIANA"/>
    <s v="CAROLINA"/>
    <s v="MUÃ‘OZ"/>
    <s v="GAITAN"/>
    <d v="1988-10-28T00:00:00"/>
    <s v="LIM274"/>
    <n v="0"/>
    <s v="SAN JOSE DEL GUAVIARE"/>
    <n v="95"/>
    <s v="GUAVIARE"/>
    <m/>
    <n v="3202088297"/>
    <n v="3176065724"/>
    <m/>
    <m/>
    <m/>
    <s v="26/10/2025"/>
    <n v="10"/>
    <n v="26"/>
    <n v="2023"/>
    <s v="KICKS [FL] SENSE MT 1600CC R16"/>
    <s v="HR16593291V"/>
    <s v="3N8CP5HE2ZL622268"/>
    <n v="6406140"/>
    <s v="NISSAN"/>
    <s v="NISSAN KICKS "/>
    <n v="3.5919688279301747E-2"/>
    <n v="80200000"/>
    <s v="MAPFRE"/>
    <s v="CAMIONETAPASAJ"/>
    <s v="PARTICULAR"/>
    <s v="vhanna704@gmail.com"/>
    <n v="161904336"/>
    <n v="2880759"/>
    <n v="2400805.54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296318"/>
    <n v="79296318"/>
    <s v="M"/>
    <s v="LEON"/>
    <s v="DENIS"/>
    <s v="VELOSA"/>
    <s v="CASTRO"/>
    <d v="1964-02-13T00:00:00"/>
    <s v="GCZ617"/>
    <n v="5088"/>
    <s v="BELLO"/>
    <n v="5"/>
    <s v="ANTIOQUIA"/>
    <m/>
    <n v="3006140261"/>
    <n v="0"/>
    <m/>
    <m/>
    <m/>
    <s v="11/10/2025"/>
    <n v="10"/>
    <n v="11"/>
    <n v="2019"/>
    <s v="TONIC VIBRANT TP 1600CC 5P R1"/>
    <s v="G4GJE037599"/>
    <s v="3KPA251CAKE128517"/>
    <n v="4601280"/>
    <s v="KIA"/>
    <s v="KIA TONIC "/>
    <n v="4.4117996575342468E-2"/>
    <n v="58400000"/>
    <s v="HDI-LIBERTY"/>
    <s v="AUTOMOVIL"/>
    <s v="PARTICULAR"/>
    <s v="denis.velosa@upb.edu.co"/>
    <n v="161813726"/>
    <n v="2576491"/>
    <n v="2145118.1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11638"/>
    <n v="52111638"/>
    <s v="F"/>
    <s v="SANDRA"/>
    <s v="EMILIA"/>
    <s v="MUÃ‘OZ"/>
    <s v="TORRES"/>
    <d v="1971-11-20T00:00:00"/>
    <s v="LMW932"/>
    <n v="0"/>
    <s v="BOGOTA"/>
    <n v="25"/>
    <s v="BOGOTA"/>
    <m/>
    <n v="3118475544"/>
    <n v="3215660821"/>
    <m/>
    <m/>
    <m/>
    <s v="28/10/2025"/>
    <n v="10"/>
    <n v="28"/>
    <n v="2023"/>
    <s v="CX30 GRAND TOURING/ TP 2000CC 7AB R"/>
    <s v="PE40754516"/>
    <s v="3MVDM2W7APL206101"/>
    <n v="5606111"/>
    <s v="MAZDA"/>
    <s v="MAZDA CX30 "/>
    <n v="1.4149675E-2"/>
    <n v="120000000"/>
    <s v="ALLIANZ"/>
    <s v="CAMIONETAPASAJ"/>
    <s v="PARTICULAR"/>
    <s v="sandraemunoz@gmail.com"/>
    <n v="161914715"/>
    <n v="1697961"/>
    <n v="1406857.62"/>
    <m/>
    <m/>
    <m/>
    <s v=""/>
    <s v=""/>
    <s v=""/>
    <m/>
    <m/>
    <m/>
    <s v=""/>
    <s v=""/>
    <s v=""/>
    <m/>
    <m/>
    <m/>
    <m/>
    <m/>
    <m/>
    <m/>
    <m/>
    <m/>
    <x v="2"/>
    <s v="COS"/>
  </r>
  <r>
    <n v="71782885"/>
    <n v="71782885"/>
    <s v="M"/>
    <s v="JUAN"/>
    <s v="FELIPE"/>
    <s v="MAILLANE"/>
    <s v="TABARES"/>
    <d v="1979-03-20T00:00:00"/>
    <s v="KPR088"/>
    <n v="5631"/>
    <s v="SABANETA"/>
    <n v="5"/>
    <s v="ANTIOQUIA"/>
    <m/>
    <n v="3006199777"/>
    <n v="0"/>
    <m/>
    <m/>
    <m/>
    <s v="18/10/2025"/>
    <n v="10"/>
    <n v="18"/>
    <n v="2021"/>
    <s v="ESCAPE [4] SE HEV TP 2500CC 4X2"/>
    <s v="MUA43085"/>
    <s v="1FMCU0BZ6MUA43085"/>
    <n v="3006144"/>
    <s v="FORD"/>
    <s v="FORD ESCAPE "/>
    <n v="1.8973467336683418E-2"/>
    <n v="99500000"/>
    <s v="MAPFRE"/>
    <s v="CAMIONETAPASAJ"/>
    <s v="PARTICULAR"/>
    <s v="jfelipe885@gmail.com"/>
    <n v="161902910"/>
    <n v="1887860"/>
    <n v="1566436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377542"/>
    <n v="71377542"/>
    <s v="M"/>
    <s v="ALEJANDRO"/>
    <n v="0"/>
    <s v="CADAVID"/>
    <s v="ZULUAGA"/>
    <d v="1981-08-04T00:00:00"/>
    <s v="NYK930"/>
    <n v="5001"/>
    <s v="MEDELLIN"/>
    <n v="5"/>
    <s v="ANTIOQUIA"/>
    <m/>
    <n v="3003674426"/>
    <n v="3206888433"/>
    <m/>
    <m/>
    <m/>
    <s v="28/10/2025"/>
    <n v="10"/>
    <n v="28"/>
    <n v="2025"/>
    <s v="ARKANA TECHNO AT 1300CC T 4X2"/>
    <s v="H5HE490N358575"/>
    <s v="VF1RJL003SC505004"/>
    <n v="8006095"/>
    <s v="RENAULT"/>
    <s v="RENAULT ARKANA "/>
    <n v="1.4857659208261619E-2"/>
    <n v="116200000"/>
    <s v="MAPFRE"/>
    <s v="CAMIONETAPASAJ"/>
    <s v="PARTICULAR"/>
    <s v="alejocz81@gmail.com"/>
    <n v="161812123"/>
    <n v="1726460"/>
    <n v="1430806.9"/>
    <m/>
    <m/>
    <m/>
    <s v=""/>
    <s v=""/>
    <s v=""/>
    <m/>
    <m/>
    <m/>
    <s v=""/>
    <s v=""/>
    <s v=""/>
    <m/>
    <m/>
    <m/>
    <m/>
    <m/>
    <m/>
    <m/>
    <m/>
    <m/>
    <x v="2"/>
    <s v="COS"/>
  </r>
  <r>
    <n v="37818146"/>
    <n v="37818146"/>
    <s v="F"/>
    <s v="MARIA"/>
    <s v="TERESA"/>
    <s v="ZARATE"/>
    <s v="AGUILAR"/>
    <d v="1953-02-12T00:00:00"/>
    <s v="DNS792"/>
    <n v="0"/>
    <s v="BOGOTA"/>
    <n v="25"/>
    <s v="BOGOTA"/>
    <m/>
    <n v="3002108471"/>
    <n v="0"/>
    <m/>
    <m/>
    <m/>
    <s v="14/10/2025"/>
    <n v="10"/>
    <n v="14"/>
    <n v="2018"/>
    <s v="LOGAN [2] PRIVILEGE / INT TP 1600CC AA 16"/>
    <s v="2845Q010519"/>
    <s v="9FB4SRC9BJM729852"/>
    <n v="8001183"/>
    <s v="RENAULT"/>
    <s v="RENAULT LOGAN "/>
    <n v="2.8708364928909953E-2"/>
    <n v="42200000"/>
    <s v="MAPFRE"/>
    <s v="AUTOMOVIL"/>
    <s v="PARTICULAR"/>
    <s v="zamate@hotmail.com"/>
    <n v="161919456"/>
    <n v="1211493"/>
    <n v="998061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5826638"/>
    <n v="5826638"/>
    <s v="M"/>
    <s v="JESUS"/>
    <n v="0"/>
    <s v="ROA"/>
    <s v="VARON"/>
    <d v="1946-03-17T00:00:00"/>
    <s v="FQK131"/>
    <n v="0"/>
    <s v="IBAGUE"/>
    <n v="73"/>
    <s v="TOLIMA"/>
    <m/>
    <n v="3002178229"/>
    <n v="0"/>
    <m/>
    <m/>
    <m/>
    <s v="12/10/2025"/>
    <n v="10"/>
    <n v="12"/>
    <n v="2019"/>
    <s v="KICKS ADVANCE TP 1600CC R17"/>
    <s v="HR16576492T"/>
    <s v="3N8CP5HD6ZL465903"/>
    <n v="6406132"/>
    <s v="NISSAN"/>
    <s v="NISSAN KICKS "/>
    <n v="1.8969605341246289E-2"/>
    <n v="67400000"/>
    <s v="HDI-LIBERTY"/>
    <s v="CAMIONETA PASAJEROS"/>
    <s v="PARTICULAR"/>
    <s v="Jesusroa59@yahoo.com"/>
    <n v="29958625"/>
    <n v="1278551.3999999999"/>
    <n v="1054412.94"/>
    <m/>
    <m/>
    <m/>
    <n v="29986098"/>
    <n v="1408556.58"/>
    <n v="1163660.99"/>
    <m/>
    <m/>
    <m/>
    <s v=""/>
    <s v=""/>
    <s v=""/>
    <m/>
    <m/>
    <m/>
    <m/>
    <m/>
    <m/>
    <m/>
    <m/>
    <m/>
    <x v="1"/>
    <s v="COS"/>
  </r>
  <r>
    <n v="78708741"/>
    <n v="78708741"/>
    <s v="M"/>
    <s v="JAIRO"/>
    <s v="ALFONSO"/>
    <s v="COMBATT"/>
    <s v="CABALLERO"/>
    <d v="1965-04-02T00:00:00"/>
    <s v="KVU192"/>
    <n v="0"/>
    <s v="MONTERIA"/>
    <n v="0"/>
    <s v="CÃ“RDOBA"/>
    <m/>
    <n v="3122961958"/>
    <n v="3104708111"/>
    <m/>
    <m/>
    <m/>
    <s v="31/10/2025"/>
    <n v="10"/>
    <n v="31"/>
    <n v="2025"/>
    <s v="DUSTER [2] ICONIC AT 1300CC T 4X2"/>
    <s v="A452D028099"/>
    <s v="9FBHJD20XSM047264"/>
    <n v="8006073"/>
    <s v="RENAULT"/>
    <s v="RENAULT DUSTER "/>
    <n v="1.4659467490118578E-2"/>
    <n v="101200000"/>
    <s v="HDI-LIBERTY"/>
    <s v="CAMIONETA PASAJEROS"/>
    <s v="PARTICULAR"/>
    <n v="0"/>
    <n v="29946291"/>
    <n v="1483538.11"/>
    <n v="1226670.68"/>
    <m/>
    <m/>
    <m/>
    <s v=""/>
    <s v=""/>
    <s v=""/>
    <m/>
    <m/>
    <m/>
    <n v="30055919"/>
    <n v="2686263.6"/>
    <n v="2237364.37"/>
    <m/>
    <m/>
    <m/>
    <m/>
    <m/>
    <m/>
    <m/>
    <m/>
    <m/>
    <x v="2"/>
    <s v="COS"/>
  </r>
  <r>
    <n v="4516477"/>
    <n v="4516477"/>
    <s v="M"/>
    <s v="JUAN"/>
    <s v="GABRIEL"/>
    <s v="LONDOÃ‘O"/>
    <s v="OSORIO"/>
    <d v="1984-06-18T00:00:00"/>
    <s v="LYK543"/>
    <n v="66001"/>
    <s v="PEREIRA"/>
    <n v="66"/>
    <s v="RISARALDA"/>
    <m/>
    <n v="3207198447"/>
    <n v="3104028787"/>
    <m/>
    <m/>
    <m/>
    <s v="29/10/2025"/>
    <n v="10"/>
    <n v="29"/>
    <n v="2025"/>
    <s v="PICANTO [3] [FL ZENITH MT 1250CC 6AB A"/>
    <s v="G4LARP181704"/>
    <s v="KNAB2512AST297288"/>
    <n v="4601332"/>
    <s v="KIA"/>
    <s v="KIA PICANTO "/>
    <n v="4.410117850953206E-2"/>
    <n v="57700000"/>
    <s v="BOLIVAR"/>
    <s v="AUTOMOVIL"/>
    <s v="PARTICULAR"/>
    <s v="juangabriel9115114@gmail.com"/>
    <n v="161847690"/>
    <n v="2544638"/>
    <n v="2118351.4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3661792"/>
    <n v="1113661792"/>
    <s v="M"/>
    <s v="JORGE"/>
    <s v="LUIS"/>
    <s v="HERNANDEZ"/>
    <s v="CRUZ"/>
    <d v="1993-04-19T00:00:00"/>
    <s v="LKZ291"/>
    <n v="76520"/>
    <s v="PALMIRA"/>
    <n v="76"/>
    <s v="VALLE DEL CAUCA"/>
    <m/>
    <n v="3183838168"/>
    <n v="3108264000"/>
    <m/>
    <m/>
    <m/>
    <s v="30/10/2025"/>
    <n v="10"/>
    <n v="30"/>
    <n v="2023"/>
    <s v="CX30 GRAND TOURING/ TP 2000CC 7AB R"/>
    <s v="PE40752889"/>
    <s v="3MVDM2W7APL205650"/>
    <n v="5606111"/>
    <s v="MAZDA"/>
    <s v="MAZDA CX30 "/>
    <n v="4.1439749999999997E-2"/>
    <n v="120000000"/>
    <s v="MAPFRE"/>
    <s v="CAMIONETAPASAJ"/>
    <s v="PARTICULAR"/>
    <s v="jorghernandz592@gmail.com"/>
    <n v="161824816"/>
    <n v="4972770"/>
    <n v="4158798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25909"/>
    <n v="43025909"/>
    <s v="F"/>
    <s v="MARTHA"/>
    <s v="LUCIA"/>
    <s v="POSADA"/>
    <s v="ARISTIZABAL"/>
    <d v="1958-07-23T00:00:00"/>
    <s v="LGQ609"/>
    <n v="5001"/>
    <s v="MEDELLIN"/>
    <n v="5"/>
    <s v="ANTIOQUIA"/>
    <m/>
    <n v="3184267654"/>
    <n v="0"/>
    <m/>
    <m/>
    <m/>
    <s v="08/10/2025"/>
    <n v="10"/>
    <n v="8"/>
    <n v="2022"/>
    <s v="GOL [7] [FL] COMFORTLINE AT 1600CC 2AB ABS R1"/>
    <s v="CFZV31743"/>
    <s v="9BWAB45U4NT119862"/>
    <n v="9201274"/>
    <s v="VOLKSWAGEN"/>
    <s v="VOLKSWAGEN GOL "/>
    <n v="2.7931358288770053E-2"/>
    <n v="56100000"/>
    <s v="SURAMERICANA"/>
    <s v="AUTOMOVIL"/>
    <s v="PARTICULAR"/>
    <s v="marthicaposada@gmail.com"/>
    <n v="29950253"/>
    <n v="1566949.2"/>
    <n v="1296764.03"/>
    <m/>
    <m/>
    <m/>
    <n v="30007871"/>
    <n v="1645713.08"/>
    <n v="1362952.17"/>
    <m/>
    <m/>
    <m/>
    <s v=""/>
    <s v=""/>
    <s v=""/>
    <m/>
    <m/>
    <m/>
    <m/>
    <m/>
    <m/>
    <m/>
    <m/>
    <m/>
    <x v="1"/>
    <s v="COS"/>
  </r>
  <r>
    <n v="79575233"/>
    <n v="79575233"/>
    <s v="M"/>
    <s v="ORLANDO"/>
    <s v="RAFAEL"/>
    <s v="GUERRA"/>
    <s v="CHARRIS"/>
    <d v="1971-10-10T00:00:00"/>
    <s v="HAW346"/>
    <n v="0"/>
    <s v="BOGOTA"/>
    <n v="25"/>
    <s v="BOGOTA"/>
    <m/>
    <n v="3213103077"/>
    <n v="0"/>
    <m/>
    <m/>
    <m/>
    <s v="03/10/2025"/>
    <n v="10"/>
    <n v="3"/>
    <n v="2013"/>
    <s v="RIO SPICE 1.4 MT 1400CC 5P AB"/>
    <s v="G4FACS443098"/>
    <s v="KNADN512AD6821555"/>
    <n v="4601145"/>
    <s v="KIA"/>
    <s v="KIA RIO "/>
    <n v="4.0605512820512821E-2"/>
    <n v="31200000"/>
    <s v="MAPFRE"/>
    <s v="AUTOMOVIL"/>
    <s v="PARTICULAR"/>
    <n v="0"/>
    <n v="161818210"/>
    <n v="1266892"/>
    <n v="1044615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6606170"/>
    <n v="26606170"/>
    <s v="F"/>
    <s v="GLORIA"/>
    <s v="CECILIA"/>
    <s v="POLANIA"/>
    <s v="GALINDO"/>
    <d v="1952-06-11T00:00:00"/>
    <s v="JNZ894"/>
    <n v="41001"/>
    <s v="NEIVA"/>
    <n v="41"/>
    <s v="HUILA"/>
    <m/>
    <n v="3176412081"/>
    <n v="0"/>
    <m/>
    <m/>
    <m/>
    <s v="09/10/2025"/>
    <n v="10"/>
    <n v="9"/>
    <n v="2020"/>
    <s v="HRV [FL] X-TYLE TP 1800CC 4X2 2"/>
    <s v="R18Z95014753"/>
    <s v="3HGRU5830LM500348"/>
    <n v="3406041"/>
    <s v="HONDA"/>
    <s v="HONDA HRV "/>
    <n v="2.8252270408163267E-2"/>
    <n v="78400000"/>
    <s v="ALLIANZ"/>
    <s v="CAMIONETAPASAJ"/>
    <s v="PARTICULAR"/>
    <s v="gloriapolania1106@hotmail.com"/>
    <n v="161815220"/>
    <n v="2214978"/>
    <n v="1841325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878788"/>
    <n v="32878788"/>
    <s v="F"/>
    <s v="ALEXANDRA"/>
    <s v="MARIA"/>
    <s v="PEREZ"/>
    <s v="SAAD"/>
    <d v="1977-05-26T00:00:00"/>
    <s v="GZV092"/>
    <n v="0"/>
    <s v="BARRANQUILLA"/>
    <n v="8"/>
    <s v="ATLANTICO"/>
    <m/>
    <n v="3114060076"/>
    <n v="0"/>
    <m/>
    <m/>
    <m/>
    <s v="09/10/2026"/>
    <n v="10"/>
    <n v="9"/>
    <n v="2021"/>
    <s v="SENTRA B18 SENSE TP 2000CC 6AB A"/>
    <s v="MR20116187J"/>
    <s v="3N1AB8AE1ZY600538"/>
    <n v="6401254"/>
    <s v="NISSAN"/>
    <s v="NISSAN SENTRA "/>
    <n v="3.6258101788170564E-2"/>
    <n v="72700000"/>
    <s v="BOLIVAR"/>
    <s v="AUTOMOVIL"/>
    <s v="PARTICULAR"/>
    <s v="almaps@hotmail.com"/>
    <n v="161812134"/>
    <n v="2635964"/>
    <n v="2195095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40759"/>
    <n v="45540759"/>
    <s v="F"/>
    <s v="ANGELA"/>
    <s v="MARIA"/>
    <s v="NAVARRETE"/>
    <s v="CAMELO"/>
    <d v="1982-07-31T00:00:00"/>
    <s v="EFL015"/>
    <n v="0"/>
    <s v="BOGOTA"/>
    <n v="25"/>
    <s v="BOGOTA"/>
    <m/>
    <n v="3102474601"/>
    <n v="3002037769"/>
    <m/>
    <m/>
    <m/>
    <s v="23/10/2025"/>
    <n v="10"/>
    <n v="23"/>
    <n v="2018"/>
    <s v="LOGAN [2] PRIVILEGE / INTENS TP 1600CC AA 16V 2AB"/>
    <s v="2845Q013696"/>
    <s v="9FB4SRC9BJM067472"/>
    <n v="8001183"/>
    <s v="RENAULT"/>
    <s v="RENAULT LOGAN "/>
    <n v="2.8759973459715638E-2"/>
    <n v="42200000"/>
    <s v="ALLIANZ"/>
    <s v="AUTOMOVIL"/>
    <s v="PARTICULAR"/>
    <s v="angela.navarrete@gmail.com"/>
    <n v="29926071"/>
    <n v="1213670.8799999999"/>
    <n v="999891.5"/>
    <m/>
    <m/>
    <m/>
    <n v="29991281"/>
    <n v="1442701.76"/>
    <n v="1192354.42"/>
    <m/>
    <m/>
    <m/>
    <s v=""/>
    <s v=""/>
    <s v=""/>
    <m/>
    <m/>
    <m/>
    <m/>
    <m/>
    <m/>
    <m/>
    <m/>
    <m/>
    <x v="1"/>
    <s v="COS"/>
  </r>
  <r>
    <n v="80061967"/>
    <n v="80061967"/>
    <s v="M"/>
    <s v="ANDRES"/>
    <s v="FERNANDO"/>
    <s v="VARGAS"/>
    <s v="MOLINA"/>
    <d v="1978-12-13T00:00:00"/>
    <s v="NMM483"/>
    <n v="76622"/>
    <s v="ROLDANILLO"/>
    <n v="76"/>
    <s v="VALLE DEL CAUCA"/>
    <m/>
    <n v="3216397730"/>
    <n v="0"/>
    <m/>
    <m/>
    <m/>
    <s v="16/10/2025"/>
    <n v="10"/>
    <n v="16"/>
    <n v="2023"/>
    <s v="HILUX [8] [2 FL 2.4L AT 2400CC TD 7A"/>
    <s v="2GD1363203"/>
    <s v="8AJKB3CD8P1657084"/>
    <n v="9021084"/>
    <s v="TOYOTA"/>
    <s v="TOYOTA HILUX "/>
    <n v="2.9444374034003091E-2"/>
    <n v="194100000"/>
    <s v="SURAMERICANA"/>
    <s v="PICKUPDOBLECAB"/>
    <s v="PARTICULAR"/>
    <n v="0"/>
    <n v="161900079"/>
    <n v="5715153"/>
    <n v="4782649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698939"/>
    <n v="8698939"/>
    <s v="M"/>
    <s v="IVAN"/>
    <n v="0"/>
    <s v="BARRERA"/>
    <n v="0"/>
    <d v="1959-12-29T00:00:00"/>
    <s v="NYK756"/>
    <n v="0"/>
    <s v="CUCUTA"/>
    <n v="54"/>
    <s v="NORTE DE SANTANDER"/>
    <m/>
    <n v="3219262554"/>
    <n v="0"/>
    <m/>
    <m/>
    <m/>
    <s v="04/10/2025"/>
    <n v="10"/>
    <n v="4"/>
    <n v="2025"/>
    <s v="KWID [FL] INTENS MT 1000CC 12V 4AB AB"/>
    <s v="B4DA426Q070659"/>
    <s v="93YRBB004SJ021234"/>
    <n v="8001215"/>
    <s v="RENAULT"/>
    <s v="RENAULT KWID "/>
    <n v="2.653176492985972E-2"/>
    <n v="49900000"/>
    <s v="ALLIANZ"/>
    <s v="AUTOMOVIL"/>
    <s v="PARTICULAR"/>
    <s v="ivalba4@gmail.com"/>
    <n v="29934267"/>
    <n v="1323935.07"/>
    <n v="1092550.48"/>
    <m/>
    <m/>
    <m/>
    <n v="30000039"/>
    <n v="1301586.97"/>
    <n v="1073770.56"/>
    <m/>
    <m/>
    <m/>
    <s v=""/>
    <s v=""/>
    <s v=""/>
    <m/>
    <m/>
    <m/>
    <m/>
    <m/>
    <m/>
    <m/>
    <m/>
    <m/>
    <x v="1"/>
    <s v="COS"/>
  </r>
  <r>
    <n v="1087489391"/>
    <n v="1087489391"/>
    <s v="F"/>
    <s v="JULIAN"/>
    <s v="EDUARDO"/>
    <s v="SANCHEZ"/>
    <s v="CASTAÃ‘O"/>
    <d v="1990-05-25T00:00:00"/>
    <s v="GKM094"/>
    <n v="66001"/>
    <s v="PEREIRA"/>
    <n v="66"/>
    <s v="RISARALDA"/>
    <m/>
    <n v="3218521608"/>
    <n v="0"/>
    <m/>
    <m/>
    <m/>
    <s v="04/10/2025"/>
    <n v="10"/>
    <n v="4"/>
    <n v="2020"/>
    <s v="TRACKER [FL] LS TP 1800CC"/>
    <s v="CLL270119"/>
    <s v="3GNCJ8EE8LL270119"/>
    <n v="1606235"/>
    <s v="CHEVROLET"/>
    <s v="CHEVROLET TRACKER "/>
    <n v="2.8867769255663429E-2"/>
    <n v="61800000"/>
    <s v="ALLIANZ"/>
    <s v="CAMIONETA PASAJEROS"/>
    <s v="PARTICULAR"/>
    <s v="juedcastano@gmail.com"/>
    <n v="29957483"/>
    <n v="1784028.14"/>
    <n v="1479183.31"/>
    <m/>
    <m/>
    <m/>
    <n v="29984937"/>
    <n v="1766604.31"/>
    <n v="1464541.44"/>
    <m/>
    <m/>
    <m/>
    <s v=""/>
    <s v=""/>
    <s v=""/>
    <m/>
    <m/>
    <m/>
    <m/>
    <m/>
    <m/>
    <m/>
    <m/>
    <m/>
    <x v="1"/>
    <s v="COS"/>
  </r>
  <r>
    <n v="51923666"/>
    <n v="51923666"/>
    <s v="F"/>
    <s v="MARCELA"/>
    <s v="ANDREA"/>
    <s v="CAMACHO"/>
    <s v="RICO"/>
    <d v="1968-11-24T00:00:00"/>
    <s v="NER112"/>
    <n v="0"/>
    <s v="BOGOTA"/>
    <n v="25"/>
    <s v="BOGOTA"/>
    <m/>
    <n v="3182098091"/>
    <n v="0"/>
    <m/>
    <m/>
    <m/>
    <s v="22/10/2025"/>
    <n v="10"/>
    <n v="22"/>
    <n v="2013"/>
    <s v="VERSA ADVANCE MT 1600CC 2AB A"/>
    <s v="HR16724330G"/>
    <s v="3N1CN7AD2ZL093244"/>
    <n v="6401190"/>
    <s v="NISSAN"/>
    <s v="NISSAN VERSA "/>
    <n v="3.8617106918238997E-2"/>
    <n v="31800000"/>
    <s v="MAPFRE"/>
    <s v="AUTOMOVIL"/>
    <s v="PARTICULAR"/>
    <s v="marcela.camacho.rico@hotmail.com"/>
    <n v="161911581"/>
    <n v="1228024"/>
    <n v="1011952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5672870"/>
    <n v="1045672870"/>
    <s v="F"/>
    <s v="SHIRLY"/>
    <s v="PAOLA"/>
    <s v="ALVAREZ"/>
    <s v="MENDOZA"/>
    <d v="1987-12-27T00:00:00"/>
    <s v="NTX650"/>
    <n v="5001"/>
    <s v="MEDELLIN"/>
    <n v="5"/>
    <s v="ANTIOQUIA"/>
    <m/>
    <n v="3136252788"/>
    <n v="0"/>
    <m/>
    <m/>
    <m/>
    <s v="23/10/2025"/>
    <n v="10"/>
    <n v="23"/>
    <n v="2025"/>
    <s v="K3 ZENITH AT 1600CC 4P 6A"/>
    <s v="G4FGRE068244"/>
    <s v="3KPFC41ABSE074645"/>
    <n v="4601329"/>
    <s v="KIA"/>
    <s v="KIA K3 "/>
    <n v="4.8681773455377574E-2"/>
    <n v="87400000"/>
    <s v="MAPFRE"/>
    <s v="AUTOMOVIL"/>
    <s v="PARTICULAR"/>
    <s v="shirlynurse@hotmail.com"/>
    <n v="161813197"/>
    <n v="4254787"/>
    <n v="3555450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3102976"/>
    <n v="33102976"/>
    <s v="F"/>
    <s v="TATIANA"/>
    <s v="PATRICIA"/>
    <s v="AVILA"/>
    <s v="AVILA"/>
    <d v="1979-05-03T00:00:00"/>
    <s v="VAW124"/>
    <n v="13836"/>
    <s v="TURBACO"/>
    <n v="13"/>
    <s v="BOLIVAR"/>
    <m/>
    <n v="3003120794"/>
    <n v="3154865339"/>
    <m/>
    <m/>
    <m/>
    <s v="29/10/2025"/>
    <n v="10"/>
    <n v="29"/>
    <n v="2016"/>
    <s v="SANDERO [FL] AUTHENTIQUE MT 1600CC 8V SA"/>
    <s v="C697Q010608"/>
    <s v="9FBBSRALAGM733522"/>
    <n v="8001150"/>
    <s v="RENAULT"/>
    <s v="RENAULT SANDERO "/>
    <n v="3.8971353846153849E-2"/>
    <n v="32500000"/>
    <s v="SURAMERICANA"/>
    <s v="AUTOMOVIL"/>
    <s v="PARTICULAR"/>
    <s v="tatiana.avila0305@gmail.com"/>
    <n v="161912738"/>
    <n v="1266569"/>
    <n v="1044343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07784"/>
    <n v="63307784"/>
    <s v="F"/>
    <s v="MARIA"/>
    <s v="ISABEL"/>
    <s v="ALMEIDA"/>
    <n v="0"/>
    <d v="1964-06-16T00:00:00"/>
    <s v="GHS590"/>
    <n v="68276"/>
    <s v="FLORIDABLANCA"/>
    <n v="68"/>
    <s v="SANTANDER"/>
    <m/>
    <n v="3153765087"/>
    <n v="0"/>
    <m/>
    <m/>
    <m/>
    <s v="04/10/2025"/>
    <n v="10"/>
    <n v="4"/>
    <n v="2022"/>
    <s v="RANGER [5] [FL] XLS MT 3200CC TD 4X"/>
    <s v="SA2QNJ251151"/>
    <s v="8AFAR23L5NJ251151"/>
    <n v="3021079"/>
    <s v="FORD"/>
    <s v="FORD RANGER "/>
    <n v="1.3733002853067047E-2"/>
    <n v="140200000"/>
    <s v="SURAMERICANA"/>
    <s v="PICKUPDOBLECAB"/>
    <s v="PARTICULAR"/>
    <s v="malmeida@sevicol.com.co"/>
    <n v="161818988"/>
    <n v="1925367"/>
    <n v="1597955.86"/>
    <m/>
    <m/>
    <m/>
    <s v=""/>
    <s v=""/>
    <s v=""/>
    <m/>
    <m/>
    <m/>
    <s v=""/>
    <s v=""/>
    <s v=""/>
    <m/>
    <m/>
    <m/>
    <m/>
    <m/>
    <m/>
    <m/>
    <m/>
    <m/>
    <x v="2"/>
    <s v="COS"/>
  </r>
  <r>
    <n v="37888019"/>
    <n v="37888019"/>
    <s v="F"/>
    <s v="NANCY"/>
    <s v="MARIELA"/>
    <s v="CASADIEGO"/>
    <s v="RUIZ"/>
    <d v="1961-08-26T00:00:00"/>
    <s v="FJS844"/>
    <n v="15001"/>
    <s v="TUNJA"/>
    <n v="15"/>
    <s v="BOYACA"/>
    <m/>
    <n v="3103344137"/>
    <n v="3004336979"/>
    <m/>
    <m/>
    <m/>
    <s v="05/10/2025"/>
    <n v="10"/>
    <n v="5"/>
    <n v="2019"/>
    <s v="KICKS SENSE MT 1600CC R16"/>
    <s v="HR16636533T"/>
    <s v="3N8CP5HD5ZL467853"/>
    <n v="6406130"/>
    <s v="NISSAN"/>
    <s v="NISSAN KICKS "/>
    <n v="2.3603624394184168E-2"/>
    <n v="61900000"/>
    <s v="MAPFRE"/>
    <s v="CAMIONETA PASAJEROS"/>
    <s v="PARTICULAR"/>
    <s v="nancy.casadiego@uptc.edu.co"/>
    <n v="29971676"/>
    <n v="1461064.35"/>
    <n v="1207785.17"/>
    <m/>
    <m/>
    <m/>
    <n v="30011461"/>
    <n v="1212865.72"/>
    <n v="999214.89"/>
    <m/>
    <m/>
    <m/>
    <s v=""/>
    <s v=""/>
    <s v=""/>
    <m/>
    <m/>
    <m/>
    <m/>
    <m/>
    <m/>
    <m/>
    <m/>
    <m/>
    <x v="1"/>
    <s v="COS"/>
  </r>
  <r>
    <n v="24827028"/>
    <n v="24827028"/>
    <s v="F"/>
    <s v="MARTHA"/>
    <s v="ELENA"/>
    <s v="MUÃ‘OZ"/>
    <s v="QUINTERO"/>
    <d v="1975-08-01T00:00:00"/>
    <s v="EPL351"/>
    <n v="17001"/>
    <s v="MANIZALES"/>
    <n v="17"/>
    <s v="CALDAS"/>
    <m/>
    <n v="3206777750"/>
    <n v="3127282926"/>
    <m/>
    <m/>
    <m/>
    <s v="26/10/2025"/>
    <n v="10"/>
    <n v="26"/>
    <n v="2019"/>
    <s v="2 [2] TOURING SEDAN TP 1500CC 6AB"/>
    <s v="P540490514"/>
    <s v="3MDDJ2SAAKM212004"/>
    <n v="5601171"/>
    <s v="MAZDA"/>
    <s v="MAZDA 2 "/>
    <n v="2.5505777414075285E-2"/>
    <n v="61100000"/>
    <s v="BOLIVAR"/>
    <s v="AUTOMOVIL"/>
    <s v="PARTICULAR"/>
    <s v="marthaelenamunozquintero@gmail.com"/>
    <n v="161903647"/>
    <n v="1558403"/>
    <n v="1289582.6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4896114"/>
    <n v="1094896114"/>
    <s v="F"/>
    <s v="PAOLA"/>
    <s v="ANDREA"/>
    <s v="GUTIERREZ"/>
    <s v="LOAIZA"/>
    <d v="1988-03-31T00:00:00"/>
    <s v="MYK088"/>
    <n v="0"/>
    <s v="MONTERIA"/>
    <n v="0"/>
    <s v="CÃ“RDOBA"/>
    <m/>
    <n v="3134373980"/>
    <n v="0"/>
    <m/>
    <m/>
    <m/>
    <s v="07/10/2025"/>
    <n v="10"/>
    <n v="7"/>
    <n v="2023"/>
    <s v="HILUX [8] [2 FL] 2.8L TP 2800CC TD 7AB 4X4"/>
    <s v="1GD1368325"/>
    <s v="8AJBA3CD0P1781904"/>
    <n v="9021086"/>
    <s v="TOYOTA"/>
    <s v="TOYOTA HILUX "/>
    <n v="2.5758250241970964E-2"/>
    <n v="227300000"/>
    <s v="SURAMERICANA"/>
    <s v="PICKUP DOBLE CABINA"/>
    <s v="PARTICULAR"/>
    <s v="pgutierrez637@gmail.com"/>
    <n v="29930537"/>
    <n v="5854850.2800000003"/>
    <n v="4900042.25"/>
    <m/>
    <m/>
    <m/>
    <s v=""/>
    <s v=""/>
    <s v=""/>
    <m/>
    <m/>
    <m/>
    <n v="30047369"/>
    <n v="9256609.7899999991"/>
    <n v="7758663.6900000004"/>
    <m/>
    <m/>
    <m/>
    <m/>
    <m/>
    <m/>
    <m/>
    <m/>
    <m/>
    <x v="0"/>
    <s v="COS"/>
  </r>
  <r>
    <n v="52419012"/>
    <n v="52419012"/>
    <s v="F"/>
    <s v="CARMEN"/>
    <s v="MIREYA"/>
    <s v="GARCIA"/>
    <s v="RINCON"/>
    <d v="1977-03-26T00:00:00"/>
    <s v="LML090"/>
    <n v="0"/>
    <s v="BOGOTA"/>
    <n v="25"/>
    <s v="BOGOTA"/>
    <m/>
    <n v="3208535823"/>
    <n v="0"/>
    <m/>
    <m/>
    <m/>
    <s v="17/10/2026"/>
    <n v="10"/>
    <n v="17"/>
    <n v="2025"/>
    <s v="PICANTO [3] [FL VIBRANT MT 1000CC 6AB A"/>
    <s v="G3LARP119441"/>
    <s v="KNAB2511AST271914"/>
    <n v="4601331"/>
    <s v="KIA"/>
    <s v="KIA PICANTO "/>
    <n v="4.5673320312500001E-2"/>
    <n v="51200000"/>
    <s v="MAPFRE"/>
    <s v="AUTOMOVIL"/>
    <s v="PARTICULAR"/>
    <s v="kamitea03@gmail.com"/>
    <n v="161913982"/>
    <n v="2338474"/>
    <n v="1945104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83825"/>
    <n v="80083825"/>
    <s v="M"/>
    <s v="DAVID"/>
    <s v="ESTEBAN"/>
    <s v="VARGAS"/>
    <s v="PARRA"/>
    <d v="1979-10-06T00:00:00"/>
    <s v="JBZ868"/>
    <n v="0"/>
    <s v="BOGOTA"/>
    <n v="25"/>
    <s v="BOGOTA"/>
    <m/>
    <n v="3208792862"/>
    <n v="3102996182"/>
    <m/>
    <m/>
    <m/>
    <s v="16/10/2025"/>
    <n v="10"/>
    <n v="16"/>
    <n v="2020"/>
    <s v="CAPTUR INTENS TP 2000CC"/>
    <s v="F4RE412C174011"/>
    <s v="93YRHACA4LJ073066"/>
    <n v="8006056"/>
    <s v="RENAULT"/>
    <s v="RENAULT CAPTUR "/>
    <n v="1.7589752547307134E-2"/>
    <n v="68700000"/>
    <s v="MAPFRE"/>
    <s v="CAMIONETAPASAJ"/>
    <s v="PARTICULAR"/>
    <s v="davidestebanvargasparra@gmail.com"/>
    <n v="161811823"/>
    <n v="1208416"/>
    <n v="995475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6695492"/>
    <n v="36695492"/>
    <s v="F"/>
    <s v="JAZMIRIS"/>
    <s v="SAIDY"/>
    <s v="MEJIA"/>
    <s v="PARRA"/>
    <d v="1980-03-13T00:00:00"/>
    <s v="ELY593"/>
    <n v="0"/>
    <s v="SANTA MARTA"/>
    <n v="47"/>
    <s v="MAGDALENA"/>
    <m/>
    <n v="3008045529"/>
    <n v="0"/>
    <m/>
    <m/>
    <m/>
    <s v="10/10/2025"/>
    <n v="10"/>
    <n v="10"/>
    <n v="2019"/>
    <s v="301 ALLURE MT 1600CC 4P TD"/>
    <s v="VF3DD9HJCKJ506776"/>
    <s v="VF3DD9HJCKJ506776"/>
    <n v="6801241"/>
    <s v="PEUGEOT"/>
    <s v="PEUGEOT 301 "/>
    <n v="4.6210960784313727E-2"/>
    <n v="51000000"/>
    <s v="SURAMERICANA"/>
    <s v="AUTOMOVIL"/>
    <s v="PARTICULAR"/>
    <s v="jmegacontable@gmail.com"/>
    <n v="161907446"/>
    <n v="2356759"/>
    <n v="1960470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452570"/>
    <n v="43452570"/>
    <s v="F"/>
    <s v="DIANA"/>
    <s v="YOLIMA"/>
    <s v="CARVAJAL"/>
    <s v="MUÃ‘OZ"/>
    <d v="1975-10-19T00:00:00"/>
    <s v="GHW126"/>
    <n v="0"/>
    <s v="MONTELIBANO"/>
    <n v="0"/>
    <s v="CÃ“RDOBA"/>
    <m/>
    <n v="3126253553"/>
    <n v="0"/>
    <m/>
    <m/>
    <m/>
    <s v="12/10/2025"/>
    <n v="10"/>
    <n v="12"/>
    <n v="2020"/>
    <s v="STEPWAY [2] DYNAMIQUE / INT MT 1600CC AA 16"/>
    <s v="2842Q244432"/>
    <s v="9FB5SRC9GLM148077"/>
    <n v="8001177"/>
    <s v="RENAULT"/>
    <s v="RENAULT STEPWAY "/>
    <n v="3.2103686200378075E-2"/>
    <n v="52900000"/>
    <s v="MAPFRE"/>
    <s v="AUTOMOVIL"/>
    <s v="PARTICULAR"/>
    <s v="carvajaldiana1975@gmail.com"/>
    <n v="161941656"/>
    <n v="1698285"/>
    <n v="1407129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226898"/>
    <n v="52226898"/>
    <s v="F"/>
    <s v="ANA"/>
    <s v="JUDITH"/>
    <s v="ABREU"/>
    <s v="MURCIA"/>
    <d v="1975-03-12T00:00:00"/>
    <s v="LNL250"/>
    <n v="0"/>
    <s v="BOGOTA"/>
    <n v="25"/>
    <s v="BOGOTA"/>
    <m/>
    <n v="3112818293"/>
    <n v="0"/>
    <m/>
    <m/>
    <m/>
    <s v="04/10/2025"/>
    <n v="10"/>
    <n v="4"/>
    <n v="2023"/>
    <s v="LOGAN [2] [FL] LIFE + MT 1600CC 16V A"/>
    <s v="J759Q179406"/>
    <s v="9FB4SR0E5PM492954"/>
    <n v="8001201"/>
    <s v="RENAULT"/>
    <s v="RENAULT LOGAN "/>
    <n v="3.7812457466918713E-2"/>
    <n v="52900000"/>
    <s v="MAPFRE"/>
    <s v="AUTOMOVIL"/>
    <s v="PARTICULAR"/>
    <s v="judithabreumur@hotmail.com"/>
    <n v="161913979"/>
    <n v="2000279"/>
    <n v="1660906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81920"/>
    <n v="39681920"/>
    <s v="F"/>
    <s v="MARIA"/>
    <s v="CELEN"/>
    <s v="GUTIERREZ"/>
    <s v="MONTAÃ‘EZ"/>
    <d v="1960-09-29T00:00:00"/>
    <s v="FOO965"/>
    <n v="0"/>
    <s v="BOGOTA"/>
    <n v="25"/>
    <s v="BOGOTA"/>
    <m/>
    <n v="3212104190"/>
    <n v="0"/>
    <m/>
    <m/>
    <m/>
    <s v="13/10/2025"/>
    <n v="10"/>
    <n v="13"/>
    <n v="2018"/>
    <s v="TIGUAN [2] ALLSPACE TRENDL TP 1400CC T R17"/>
    <s v="CZD045122"/>
    <s v="3VVK665N2JM086345"/>
    <n v="9206070"/>
    <s v="VOLKSWAGEN"/>
    <s v="VOLKSWAGEN TIGUAN "/>
    <n v="1.5703136246786632E-2"/>
    <n v="77800000"/>
    <s v="HDI-LIBERTY"/>
    <s v="CAMIONETAPASAJ"/>
    <s v="PARTICULAR"/>
    <s v="mcgutierr@yahoo.com"/>
    <n v="161806839"/>
    <n v="1221704"/>
    <n v="1006641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302514"/>
    <n v="94302514"/>
    <s v="M"/>
    <s v="JOSE"/>
    <s v="EDER"/>
    <s v="PUENTES"/>
    <s v="JARAMILLO"/>
    <d v="1976-05-21T00:00:00"/>
    <s v="NCK653"/>
    <n v="76563"/>
    <s v="PRADERA"/>
    <n v="76"/>
    <s v="VALLE DEL CAUCA"/>
    <m/>
    <n v="3116437423"/>
    <n v="3136653850"/>
    <m/>
    <m/>
    <m/>
    <s v="07/10/2025"/>
    <n v="10"/>
    <n v="7"/>
    <n v="2018"/>
    <s v="TRACKER [FL] LS MT 1800CC"/>
    <s v="CJL278257"/>
    <s v="3GNDJ8EE3JL278257"/>
    <n v="1606233"/>
    <s v="CHEVROLET"/>
    <s v="CHEVROLET TRACKER "/>
    <n v="3.5950968992248061E-2"/>
    <n v="51600000"/>
    <s v="SURAMERICANA"/>
    <s v="CAMIONETAPASAJ"/>
    <s v="PARTICULAR"/>
    <s v="jose--937@hotmail.com"/>
    <n v="161877999"/>
    <n v="1855070"/>
    <n v="1538882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7403240"/>
    <n v="1007403240"/>
    <s v="F"/>
    <s v="VALENTINA"/>
    <n v="0"/>
    <s v="BERNATE"/>
    <s v="APARICIO"/>
    <d v="2000-04-22T00:00:00"/>
    <s v="EBP034"/>
    <n v="0"/>
    <s v="BOGOTA"/>
    <n v="25"/>
    <s v="BOGOTA"/>
    <m/>
    <n v="3232330420"/>
    <n v="3134821639"/>
    <m/>
    <m/>
    <m/>
    <s v="30/10/2025"/>
    <n v="10"/>
    <n v="30"/>
    <n v="2018"/>
    <s v="SANDERO [2] INTENS / AT AT 1600CC AA 16"/>
    <s v="2845Q014235"/>
    <s v="9FB5SRC9BJM112219"/>
    <n v="8001178"/>
    <s v="RENAULT"/>
    <s v="RENAULT SANDERO "/>
    <n v="4.8525629453681711E-2"/>
    <n v="42100000"/>
    <s v="ALLIANZ"/>
    <s v="AUTOMOVIL"/>
    <s v="PARTICULAR"/>
    <s v="alciberna@gmail.com"/>
    <n v="161815211"/>
    <n v="2042929"/>
    <n v="1696747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72565"/>
    <n v="71772565"/>
    <s v="M"/>
    <s v="CARLOS"/>
    <s v="ANDRES"/>
    <s v="PEREZ"/>
    <s v="GOMEZ"/>
    <d v="1975-09-06T00:00:00"/>
    <s v="GTN371"/>
    <n v="5266"/>
    <s v="ENVIGADO"/>
    <n v="5"/>
    <s v="ANTIOQUIA"/>
    <m/>
    <n v="3007733434"/>
    <n v="3178552422"/>
    <m/>
    <m/>
    <m/>
    <s v="15/10/2025"/>
    <n v="10"/>
    <n v="15"/>
    <n v="2020"/>
    <s v="COROLLA [12] [FL] SE-G HYBRID TP 1800CC 7AB ABS TC"/>
    <s v="2ZR2F15514"/>
    <s v="9BRBZ3BE2L4001925"/>
    <n v="9001146"/>
    <s v="TOYOTA"/>
    <s v="TOYOTA COROLLA "/>
    <n v="1.8929504031354984E-2"/>
    <n v="89300000"/>
    <s v="ALLIANZ"/>
    <s v="AUTOMOVIL"/>
    <s v="PARTICULAR"/>
    <s v="carluperez@hotmail.com"/>
    <n v="29953933"/>
    <n v="1690404.71"/>
    <n v="1400508.16"/>
    <m/>
    <m/>
    <m/>
    <s v=""/>
    <s v=""/>
    <s v=""/>
    <m/>
    <m/>
    <m/>
    <n v="30034327"/>
    <n v="11217377.15"/>
    <n v="9406367.3499999996"/>
    <m/>
    <m/>
    <m/>
    <m/>
    <m/>
    <m/>
    <m/>
    <m/>
    <m/>
    <x v="1"/>
    <s v="COS"/>
  </r>
  <r>
    <n v="52817421"/>
    <n v="52817421"/>
    <s v="F"/>
    <s v="YURANY"/>
    <s v="ANDREA"/>
    <s v="GUTIÃ‰RREZ"/>
    <s v="CALVO"/>
    <d v="1983-09-25T00:00:00"/>
    <s v="LNS012"/>
    <n v="0"/>
    <s v="BOGOTA"/>
    <n v="25"/>
    <s v="BOGOTA"/>
    <m/>
    <n v="3042152301"/>
    <n v="3167433172"/>
    <m/>
    <m/>
    <m/>
    <s v="20/10/2025"/>
    <n v="10"/>
    <n v="20"/>
    <n v="2023"/>
    <s v="DUSTER [2] ICONIC AT 1300CC T 4X2"/>
    <s v="A452D016039"/>
    <s v="9FBHJD200PM521262"/>
    <n v="8006073"/>
    <s v="RENAULT"/>
    <s v="RENAULT DUSTER "/>
    <n v="1.5396837708830548E-2"/>
    <n v="83800000"/>
    <s v="HDI-LIBERTY"/>
    <s v="CAMIONETAPASAJ"/>
    <s v="PARTICULAR"/>
    <s v="luisdelcastillogomez@yahoo.com.co"/>
    <n v="161837907"/>
    <n v="1290255"/>
    <n v="1064247.7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8767625"/>
    <n v="1038767625"/>
    <s v="M"/>
    <s v="JORGE"/>
    <s v="ALEJANDRO"/>
    <s v="LEMA"/>
    <s v="GALEANO"/>
    <d v="1988-09-05T00:00:00"/>
    <s v="KPT827"/>
    <n v="5129"/>
    <s v="CALDAS"/>
    <n v="5"/>
    <s v="ANTIOQUIA"/>
    <m/>
    <n v="3136323720"/>
    <n v="0"/>
    <m/>
    <m/>
    <m/>
    <s v="28/10/2025"/>
    <n v="10"/>
    <n v="28"/>
    <n v="2021"/>
    <s v="ESCAPE [4] TITANIUM HEV TP 2500CC 4X4"/>
    <s v="MUA72038"/>
    <s v="1FMCU9DZ8MUA72038"/>
    <n v="3006142"/>
    <s v="FORD"/>
    <s v="FORD ESCAPE "/>
    <n v="3.5892161051766638E-2"/>
    <n v="121700000"/>
    <s v="SOLIDARIA"/>
    <s v="CAMIONETAPASAJ"/>
    <s v="PARTICULAR"/>
    <n v="0"/>
    <n v="161866632"/>
    <n v="4368076"/>
    <n v="3650651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30565"/>
    <n v="66830565"/>
    <s v="F"/>
    <s v="SANDRA"/>
    <s v="CONSTANZA"/>
    <s v="SANTA"/>
    <s v="CORREA"/>
    <d v="1971-06-11T00:00:00"/>
    <s v="KQL481"/>
    <n v="76001"/>
    <s v="CALI"/>
    <n v="76"/>
    <s v="VALLE DEL CAUCA"/>
    <m/>
    <n v="3176680554"/>
    <n v="3131766805"/>
    <m/>
    <m/>
    <m/>
    <s v="13/10/2025"/>
    <n v="10"/>
    <n v="13"/>
    <n v="2022"/>
    <s v="COROLLA CROSS SE-G HYBRID TP 1800CC 7AB 4"/>
    <s v="2ZR2M77381"/>
    <s v="9BRKZAAG0N0612358"/>
    <n v="9006179"/>
    <s v="TOYOTA"/>
    <s v="TOYOTA COROLLA "/>
    <n v="2.3970976663785653E-2"/>
    <n v="115700000"/>
    <s v="MAPFRE"/>
    <s v="CAMIONETAPASAJ"/>
    <s v="PARTICULAR"/>
    <s v="csanta@rentingcolombia.com"/>
    <n v="161915834"/>
    <n v="2773442"/>
    <n v="2310623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85490"/>
    <n v="41685490"/>
    <s v="F"/>
    <s v="LESBY"/>
    <n v="0"/>
    <s v="CESPEDES"/>
    <s v="GARCIA"/>
    <d v="1956-02-24T00:00:00"/>
    <s v="IJY237"/>
    <n v="0"/>
    <s v="BOGOTA"/>
    <n v="25"/>
    <s v="BOGOTA"/>
    <m/>
    <n v="3005649577"/>
    <n v="3182822747"/>
    <m/>
    <m/>
    <m/>
    <s v="31/10/2025"/>
    <n v="10"/>
    <n v="31"/>
    <n v="2015"/>
    <s v="VERSA [FL] ADVANCE AT 1600CC 2AB A"/>
    <s v="HR16860269J"/>
    <s v="3N1CN7AD4ZK150677"/>
    <n v="6401212"/>
    <s v="NISSAN"/>
    <s v="NISSAN VERSA "/>
    <n v="3.4176140845070424E-2"/>
    <n v="35500000"/>
    <s v="MAPFRE"/>
    <s v="AUTOMOVIL"/>
    <s v="PARTICULAR"/>
    <n v="0"/>
    <n v="161846261"/>
    <n v="1213253"/>
    <n v="999540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56374"/>
    <n v="51856374"/>
    <s v="F"/>
    <s v="NANCY"/>
    <s v="STELLA"/>
    <s v="ACOSTA"/>
    <s v="LOPEZ"/>
    <d v="1967-04-29T00:00:00"/>
    <s v="KZZ239"/>
    <n v="0"/>
    <s v="BOGOTA"/>
    <n v="25"/>
    <s v="BOGOTA"/>
    <m/>
    <n v="3115338574"/>
    <n v="3118906853"/>
    <m/>
    <m/>
    <m/>
    <s v="16/10/2026"/>
    <n v="10"/>
    <n v="16"/>
    <n v="2022"/>
    <s v="VOYAGE COMFORTLINE MT 1600CC 2AB A"/>
    <s v="CFZV25210"/>
    <s v="9BWDB45U2NT115435"/>
    <n v="9201266"/>
    <s v="VOLKSWAGEN"/>
    <s v="VOLKSWAGEN VOYAGE "/>
    <n v="3.4835587188612099E-2"/>
    <n v="56200000"/>
    <s v="MAPFRE"/>
    <s v="AUTOMOVIL"/>
    <s v="PARTICULAR"/>
    <s v="nancyacostal29@gmail.com"/>
    <n v="161901515"/>
    <n v="1957760"/>
    <n v="1625176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69656"/>
    <n v="10069656"/>
    <s v="M"/>
    <s v="SAMUEL"/>
    <s v="ANTONIO"/>
    <s v="PINEDA"/>
    <s v="PINEDA"/>
    <d v="1950-10-14T00:00:00"/>
    <s v="GKM464"/>
    <n v="66001"/>
    <s v="PEREIRA"/>
    <n v="66"/>
    <s v="RISARALDA"/>
    <m/>
    <n v="3012905332"/>
    <n v="0"/>
    <m/>
    <m/>
    <m/>
    <s v="28/10/2025"/>
    <n v="10"/>
    <n v="28"/>
    <n v="2021"/>
    <s v="DUSTER OROCH INTENS MT 2000CC 4X4 2AB"/>
    <s v="F4RE410C262115"/>
    <s v="93Y9SR5B3MJ623175"/>
    <n v="8021006"/>
    <s v="RENAULT"/>
    <s v="RENAULT DUSTER "/>
    <n v="3.1514236298421809E-2"/>
    <n v="69700000"/>
    <s v="ALLIANZ"/>
    <s v="PICKUP DOBLE CABINA"/>
    <s v="PARTICULAR"/>
    <n v="0"/>
    <n v="29959217"/>
    <n v="2196542.27"/>
    <n v="1825833.84"/>
    <m/>
    <m/>
    <m/>
    <n v="29986706"/>
    <n v="1343635.4"/>
    <n v="1109105.3799999999"/>
    <m/>
    <m/>
    <m/>
    <s v=""/>
    <s v=""/>
    <s v=""/>
    <m/>
    <m/>
    <m/>
    <m/>
    <m/>
    <m/>
    <m/>
    <m/>
    <m/>
    <x v="0"/>
    <s v="COS"/>
  </r>
  <r>
    <n v="28544631"/>
    <n v="28544631"/>
    <s v="F"/>
    <s v="MAGNOLIA"/>
    <n v="0"/>
    <s v="PÃ‰REZ"/>
    <s v="OSORIO"/>
    <d v="1981-08-30T00:00:00"/>
    <s v="IGZ294"/>
    <n v="0"/>
    <s v="IBAGUE"/>
    <n v="73"/>
    <s v="TOLIMA"/>
    <m/>
    <n v="3204399917"/>
    <n v="0"/>
    <m/>
    <m/>
    <m/>
    <s v="18/10/2026"/>
    <n v="10"/>
    <n v="18"/>
    <n v="2016"/>
    <s v="SONIC LT TP 1600CC 4P 4AB ABS"/>
    <s v="1GS901029"/>
    <s v="3G1J85DCXGS901029"/>
    <n v="1601261"/>
    <s v="CHEVROLET"/>
    <s v="CHEVROLET SONIC "/>
    <n v="3.6939468112244897E-2"/>
    <n v="39200000"/>
    <s v="MAPFRE"/>
    <s v="AUTOMOVIL"/>
    <s v="PARTICULAR"/>
    <s v="mgnoli.p.osorio@gmail.com"/>
    <n v="29928555"/>
    <n v="1448027.15"/>
    <n v="1196829.54"/>
    <m/>
    <m/>
    <m/>
    <n v="29993773"/>
    <n v="2935350.83"/>
    <n v="2446681.37"/>
    <m/>
    <m/>
    <m/>
    <s v=""/>
    <s v=""/>
    <s v=""/>
    <m/>
    <m/>
    <m/>
    <m/>
    <m/>
    <m/>
    <m/>
    <m/>
    <m/>
    <x v="0"/>
    <s v="COS"/>
  </r>
  <r>
    <n v="63503260"/>
    <n v="63503260"/>
    <s v="F"/>
    <s v="YAZMIN"/>
    <n v="0"/>
    <s v="HERNANDEZ"/>
    <s v="FERREIRA"/>
    <d v="1974-11-05T00:00:00"/>
    <s v="DUO771"/>
    <n v="68276"/>
    <s v="FLORIDABLANCA"/>
    <n v="68"/>
    <s v="SANTANDER"/>
    <m/>
    <n v="3108748686"/>
    <n v="3182479891"/>
    <m/>
    <m/>
    <m/>
    <s v="16/10/2025"/>
    <n v="10"/>
    <n v="16"/>
    <n v="2019"/>
    <s v="JETTA [7] TSI R-LINE TP 1400CC T TC"/>
    <s v="CZD077370"/>
    <s v="3VWH66BU2KM012586"/>
    <n v="9201250"/>
    <s v="VOLKSWAGEN"/>
    <s v="VOLKSWAGEN JETTA "/>
    <n v="3.045210155148096E-2"/>
    <n v="70900000"/>
    <s v="SBS"/>
    <s v="AUTOMOVIL"/>
    <s v="PARTICULAR"/>
    <s v="yazminhernandezfcv@gmail.com"/>
    <n v="161817109"/>
    <n v="2159054"/>
    <n v="1794331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500540"/>
    <n v="29500540"/>
    <s v="F"/>
    <s v="ZULEMA"/>
    <n v="0"/>
    <s v="HERRERA"/>
    <s v="SOTO"/>
    <d v="1957-04-25T00:00:00"/>
    <s v="FLQ565"/>
    <n v="76275"/>
    <s v="FLORIDA"/>
    <n v="76"/>
    <s v="VALLE DEL CAUCA"/>
    <m/>
    <n v="3146797167"/>
    <n v="0"/>
    <m/>
    <m/>
    <m/>
    <s v="24/10/2025"/>
    <n v="10"/>
    <n v="24"/>
    <n v="2024"/>
    <s v="MARCH [FL] [2] SENSE AT 1600CC 6AB A"/>
    <s v="HR16672020V"/>
    <s v="3N1CK3CEXZL415684"/>
    <n v="6401256"/>
    <s v="NISSAN"/>
    <s v="NISSAN MARCH "/>
    <n v="2.5884268707482994E-2"/>
    <n v="58800000"/>
    <s v="MAPFRE"/>
    <s v="AUTOMOVIL"/>
    <s v="PARTICULAR"/>
    <s v="icabsato@yahoo.es"/>
    <n v="161815811"/>
    <n v="1521995"/>
    <n v="1258987.62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883611"/>
    <n v="42883611"/>
    <s v="F"/>
    <s v="ANGELA"/>
    <s v="MARIA"/>
    <s v="ORTEGA"/>
    <s v="MARQUEZ"/>
    <d v="1964-01-22T00:00:00"/>
    <s v="FQT767"/>
    <n v="5001"/>
    <s v="MEDELLIN"/>
    <n v="5"/>
    <s v="ANTIOQUIA"/>
    <m/>
    <n v="3014000652"/>
    <n v="0"/>
    <m/>
    <m/>
    <m/>
    <s v="03/10/2025"/>
    <n v="10"/>
    <n v="3"/>
    <n v="2019"/>
    <s v="STEPWAY [2] TREK INTENS AT 1600CC AA 16"/>
    <s v="2845Q017991"/>
    <s v="9FB5SR596KM571366"/>
    <n v="8001193"/>
    <s v="RENAULT"/>
    <s v="RENAULT STEPWAY "/>
    <n v="2.6879938144329898E-2"/>
    <n v="48500000"/>
    <s v="ALLIANZ"/>
    <s v="AUTOMOVIL"/>
    <s v="PARTICULAR"/>
    <s v="angelamariaortega@hotmail.com"/>
    <n v="161803488"/>
    <n v="1303677"/>
    <n v="1075526.60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330956"/>
    <n v="19330956"/>
    <s v="M"/>
    <s v="DAVID"/>
    <s v="HERNEY"/>
    <s v="BARRERO"/>
    <s v="GARCIA"/>
    <d v="1956-03-02T00:00:00"/>
    <s v="JGV939"/>
    <n v="0"/>
    <s v="BOGOTA"/>
    <n v="25"/>
    <s v="BOGOTA"/>
    <m/>
    <n v="3013908986"/>
    <n v="3103419874"/>
    <m/>
    <m/>
    <m/>
    <s v="21/10/2025"/>
    <n v="10"/>
    <n v="21"/>
    <n v="2017"/>
    <s v="C 200 [W205] CGI EXCL TP 2000CC T"/>
    <n v="27592030977430"/>
    <s v="WDD2050421F537787"/>
    <n v="5801286"/>
    <s v="MERCEDES BENZ"/>
    <s v="MERCEDES BENZ C "/>
    <n v="1.8065820734341254E-2"/>
    <n v="92600000"/>
    <s v="HDI-LIBERTY"/>
    <s v="AUTOMOVIL"/>
    <s v="PARTICULAR"/>
    <s v="Dbarrero@hotmail.com"/>
    <n v="161906624"/>
    <n v="1672895"/>
    <n v="1385794.4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470646"/>
    <n v="80470646"/>
    <s v="M"/>
    <s v="SILVINO"/>
    <n v="0"/>
    <s v="HERNANDEZ"/>
    <s v="SOTO"/>
    <d v="1972-02-27T00:00:00"/>
    <s v="PHR720"/>
    <n v="0"/>
    <s v="BOGOTA"/>
    <n v="25"/>
    <s v="BOGOTA"/>
    <m/>
    <n v="3233234507"/>
    <n v="3204962306"/>
    <m/>
    <m/>
    <m/>
    <s v="10/10/2025"/>
    <n v="10"/>
    <n v="10"/>
    <n v="2024"/>
    <s v="HILUX [8] [FL] GRS IV TP 2800CC TD 7AB 4X4"/>
    <s v="1GD1581211"/>
    <s v="8AJBA3CD0R7915911"/>
    <n v="9021091"/>
    <s v="TOYOTA"/>
    <s v="TOYOTA HILUX "/>
    <n v="1.3403026E-2"/>
    <n v="270000000"/>
    <s v="MAPFRE"/>
    <s v="PICKUP DOBLE CABINA"/>
    <s v="PARTICULAR"/>
    <s v="silvino.hernandez35@gmail.com"/>
    <n v="29975973"/>
    <n v="3618817.02"/>
    <n v="3021022.71"/>
    <m/>
    <m/>
    <m/>
    <s v=""/>
    <s v=""/>
    <s v=""/>
    <m/>
    <m/>
    <m/>
    <n v="30158149"/>
    <n v="5115167.5199999996"/>
    <n v="4278460.0999999996"/>
    <m/>
    <m/>
    <m/>
    <m/>
    <m/>
    <m/>
    <m/>
    <m/>
    <m/>
    <x v="2"/>
    <s v="COS"/>
  </r>
  <r>
    <n v="41577486"/>
    <n v="41577486"/>
    <s v="F"/>
    <s v="ISABEL"/>
    <s v="VICTORIA MAR"/>
    <s v="GALEANO"/>
    <s v="RESTREPO"/>
    <d v="1950-08-09T00:00:00"/>
    <s v="HJR386"/>
    <n v="0"/>
    <s v="BOGOTA"/>
    <n v="25"/>
    <s v="BOGOTA"/>
    <m/>
    <n v="3115137014"/>
    <n v="3213563654"/>
    <m/>
    <m/>
    <m/>
    <s v="17/10/2025"/>
    <n v="10"/>
    <n v="17"/>
    <n v="2014"/>
    <s v="TIIDA HB EMOTION AT 1800CC AB"/>
    <s v="MR18980585H"/>
    <s v="3N1BC1CGXZK252054"/>
    <n v="6401148"/>
    <s v="NISSAN"/>
    <s v="NISSAN TIIDA "/>
    <n v="3.4833487031700291E-2"/>
    <n v="34700000"/>
    <s v="MAPFRE"/>
    <s v="AUTOMOVIL"/>
    <s v="PARTICULAR"/>
    <s v="isavga@hotmail.com"/>
    <n v="161813911"/>
    <n v="1208722"/>
    <n v="995732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446759"/>
    <n v="31446759"/>
    <s v="F"/>
    <s v="NIDIA"/>
    <n v="0"/>
    <s v="QUINAYAS"/>
    <s v="RUIZ"/>
    <d v="1979-12-21T00:00:00"/>
    <s v="JIM370"/>
    <n v="76001"/>
    <s v="CALI"/>
    <n v="76"/>
    <s v="VALLE DEL CAUCA"/>
    <m/>
    <n v="3163254081"/>
    <n v="3102856714"/>
    <m/>
    <m/>
    <m/>
    <s v="09/10/2025"/>
    <n v="10"/>
    <n v="9"/>
    <n v="2017"/>
    <s v="NP 300 FRONTIER [2]  2.5L MT 2500CC 4X2 AA 2AB"/>
    <s v="QR25113073H"/>
    <s v="3N6AD33U4ZK370833"/>
    <n v="6421067"/>
    <s v="NISSAN"/>
    <s v="NISSAN NP "/>
    <n v="3.8366474644549765E-2"/>
    <n v="84400000"/>
    <s v="MAPFRE"/>
    <s v="PICKUP DOBLE CABINA"/>
    <s v="PARTICULAR"/>
    <s v="nidiaqruiz@gmail.com"/>
    <n v="29939689"/>
    <n v="3238130.46"/>
    <n v="2701118.03"/>
    <m/>
    <m/>
    <m/>
    <s v=""/>
    <s v=""/>
    <s v=""/>
    <m/>
    <m/>
    <m/>
    <n v="30052670"/>
    <n v="3220602.74"/>
    <n v="2686388.86"/>
    <m/>
    <m/>
    <m/>
    <m/>
    <m/>
    <m/>
    <m/>
    <m/>
    <m/>
    <x v="0"/>
    <s v="COS"/>
  </r>
  <r>
    <n v="79159432"/>
    <n v="79159432"/>
    <s v="M"/>
    <s v="HUMBERTO"/>
    <n v="0"/>
    <s v="QUINTERO"/>
    <s v="TOVAR"/>
    <d v="1960-08-26T00:00:00"/>
    <s v="RGY534"/>
    <n v="0"/>
    <s v="BOGOTA"/>
    <n v="25"/>
    <s v="BOGOTA"/>
    <m/>
    <n v="3108144793"/>
    <n v="0"/>
    <m/>
    <m/>
    <m/>
    <s v="31/10/2025"/>
    <n v="10"/>
    <n v="31"/>
    <n v="2011"/>
    <s v="C 180 [W204] CGI BlueEFFIC TP 1800CC 4P"/>
    <n v="27182030182080"/>
    <s v="WDDGF4KB4BA508204"/>
    <n v="5801229"/>
    <s v="MERCEDES BENZ"/>
    <s v="MERCEDES BENZ C "/>
    <n v="3.0849831685393257E-2"/>
    <n v="44500000"/>
    <s v="SURAMERICANA"/>
    <s v="AUTOMOVIL"/>
    <s v="PARTICULAR"/>
    <s v="qthumberto@gmail.com"/>
    <n v="29958589"/>
    <n v="1372817.51"/>
    <n v="1133628.1599999999"/>
    <m/>
    <m/>
    <m/>
    <n v="29986072"/>
    <n v="1435297.79"/>
    <n v="1186132.6000000001"/>
    <m/>
    <m/>
    <m/>
    <s v=""/>
    <s v=""/>
    <s v=""/>
    <m/>
    <m/>
    <m/>
    <m/>
    <m/>
    <m/>
    <m/>
    <m/>
    <m/>
    <x v="0"/>
    <s v="COS"/>
  </r>
  <r>
    <n v="1075656952"/>
    <n v="1075656952"/>
    <s v="F"/>
    <s v="IVON"/>
    <s v="ALEXANDRA"/>
    <s v="RAMIREZ"/>
    <s v="ARBOLEDA"/>
    <d v="1988-09-22T00:00:00"/>
    <s v="KYU456"/>
    <n v="0"/>
    <s v="BOGOTA"/>
    <n v="25"/>
    <s v="BOGOTA"/>
    <m/>
    <n v="3102100173"/>
    <n v="3144001038"/>
    <m/>
    <m/>
    <m/>
    <s v="17/10/2025"/>
    <n v="10"/>
    <n v="17"/>
    <n v="2022"/>
    <s v="SWIFT [4] HYBRID MT 1200CC 5P 6AB ABS"/>
    <s v="K12C5729756"/>
    <s v="JS2ZC53S6N6402396"/>
    <n v="8801057"/>
    <s v="SUZUKI"/>
    <s v="SUZUKI SWIFT "/>
    <n v="3.8507581395348836E-2"/>
    <n v="60200000"/>
    <s v="ALLIANZ"/>
    <s v="AUTOMOVIL"/>
    <s v="PARTICULAR"/>
    <s v="ing.ivonramirez@gmail.com"/>
    <n v="29974523"/>
    <n v="2318156.4"/>
    <n v="1928030.59"/>
    <m/>
    <m/>
    <m/>
    <n v="30014309"/>
    <n v="1253831.9099999999"/>
    <n v="1033640.26"/>
    <m/>
    <m/>
    <m/>
    <s v=""/>
    <s v=""/>
    <s v=""/>
    <m/>
    <m/>
    <m/>
    <m/>
    <m/>
    <m/>
    <m/>
    <m/>
    <m/>
    <x v="0"/>
    <s v="COS"/>
  </r>
  <r>
    <n v="39189977"/>
    <n v="39189977"/>
    <s v="F"/>
    <s v="LIZET"/>
    <s v="PAOLA"/>
    <s v="ESTRADA"/>
    <s v="CARDONA"/>
    <d v="1979-03-23T00:00:00"/>
    <s v="NWL148"/>
    <n v="5376"/>
    <s v="LA CEJA"/>
    <n v="5"/>
    <s v="ANTIOQUIA"/>
    <m/>
    <n v="3148527867"/>
    <n v="0"/>
    <m/>
    <m/>
    <m/>
    <s v="03/10/2025"/>
    <n v="10"/>
    <n v="3"/>
    <n v="2025"/>
    <s v="CX30 GRAND TOURING HYBRID TP 2000CC 7AB R18 TC"/>
    <s v="PE40801960"/>
    <s v="3MVDM2W7ASL306408"/>
    <n v="5606111"/>
    <s v="MAZDA"/>
    <s v="MAZDA CX30 "/>
    <n v="2.1968133333333334E-2"/>
    <n v="121800000"/>
    <s v="SURAMERICANA"/>
    <s v="CAMIONETA PASAJEROS"/>
    <s v="PARTICULAR"/>
    <s v="lestrad23@gmal.com"/>
    <n v="29977017"/>
    <n v="2675718.64"/>
    <n v="2228503.06"/>
    <m/>
    <m/>
    <m/>
    <s v=""/>
    <s v=""/>
    <s v=""/>
    <m/>
    <m/>
    <m/>
    <n v="30159015"/>
    <n v="17385522.760000002"/>
    <n v="14589682.99"/>
    <m/>
    <m/>
    <m/>
    <m/>
    <m/>
    <m/>
    <m/>
    <m/>
    <m/>
    <x v="0"/>
    <s v="COS"/>
  </r>
  <r>
    <n v="31240138"/>
    <n v="31240138"/>
    <s v="F"/>
    <s v="OFELIA"/>
    <n v="0"/>
    <s v="RIOS"/>
    <s v="GOMEZ"/>
    <d v="1952-01-01T00:00:00"/>
    <s v="GYP451"/>
    <n v="76001"/>
    <s v="CALI"/>
    <n v="76"/>
    <s v="VALLE DEL CAUCA"/>
    <m/>
    <n v="3046199035"/>
    <n v="0"/>
    <m/>
    <m/>
    <m/>
    <s v="13/10/2025"/>
    <n v="10"/>
    <n v="13"/>
    <n v="2020"/>
    <s v="NOTE [FL] ADVANCE AT 1600CC AA 2A"/>
    <s v="HR16333031U"/>
    <s v="3N1CE2CD7ZL178709"/>
    <n v="6401234"/>
    <s v="NISSAN"/>
    <s v="NISSAN NOTE "/>
    <n v="3.9645161290322584E-2"/>
    <n v="49600000"/>
    <s v="ALLIANZ"/>
    <s v="AUTOMOVIL"/>
    <s v="PARTICULAR"/>
    <s v="ofelia010152@gmail.com"/>
    <n v="161885237"/>
    <n v="1966400"/>
    <n v="1632436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429815"/>
    <n v="80429815"/>
    <s v="M"/>
    <s v="WILSON"/>
    <s v="MAURICIO"/>
    <s v="MUÃ‘OZ"/>
    <s v="MESA"/>
    <d v="1973-08-24T00:00:00"/>
    <s v="KOV707"/>
    <n v="0"/>
    <s v="BOGOTA"/>
    <n v="25"/>
    <s v="BOGOTA"/>
    <m/>
    <n v="3128062449"/>
    <n v="3215417933"/>
    <m/>
    <m/>
    <m/>
    <s v="09/10/2025"/>
    <n v="10"/>
    <n v="9"/>
    <n v="2021"/>
    <s v="CAPTIVA [2] PREMIER TURBO TP 1500CC T 4X2"/>
    <s v="LJO18M52420177"/>
    <s v="LZWADAGA5MB022094"/>
    <n v="1606245"/>
    <s v="CHEVROLET"/>
    <s v="CHEVROLET CAPTIVA "/>
    <n v="1.8538737113402062E-2"/>
    <n v="77600000"/>
    <s v="HDI-LIBERTY"/>
    <s v="CAMIONETAPASAJ"/>
    <s v="PARTICULAR"/>
    <s v="wilmun90@yahoo.es"/>
    <n v="161911911"/>
    <n v="1438606"/>
    <n v="1188912.8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336425"/>
    <n v="52336425"/>
    <s v="F"/>
    <s v="MARTHA"/>
    <s v="LILIANA"/>
    <s v="QUIROGA"/>
    <s v="MARIN"/>
    <d v="1976-10-31T00:00:00"/>
    <s v="IJU461"/>
    <n v="0"/>
    <s v="BOGOTA"/>
    <n v="25"/>
    <s v="BOGOTA"/>
    <m/>
    <n v="3187118073"/>
    <n v="3187118083"/>
    <m/>
    <m/>
    <m/>
    <s v="04/10/2025"/>
    <n v="10"/>
    <n v="4"/>
    <n v="2015"/>
    <s v="ESCAPE [3] SE TP 2000CC 4X2"/>
    <s v="FUC18276"/>
    <s v="1FMCU0G97FUC18276"/>
    <n v="3006124"/>
    <s v="FORD"/>
    <s v="FORD ESCAPE "/>
    <n v="2.5485654761904761E-2"/>
    <n v="50400000"/>
    <s v="MAPFRE"/>
    <s v="CAMIONETAPASAJ"/>
    <s v="PARTICULAR"/>
    <s v="maliquima@hotmail.com"/>
    <n v="161815972"/>
    <n v="1284477"/>
    <n v="1059392.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72080"/>
    <n v="19472080"/>
    <s v="M"/>
    <s v="PEDRO"/>
    <s v="JAIME"/>
    <s v="PARRA"/>
    <s v="RAMIREZ"/>
    <d v="1960-04-04T00:00:00"/>
    <s v="LMW152"/>
    <n v="0"/>
    <s v="BOGOTA"/>
    <n v="25"/>
    <s v="BOGOTA"/>
    <m/>
    <n v="3103936966"/>
    <n v="3212053657"/>
    <m/>
    <m/>
    <m/>
    <s v="14/10/2025"/>
    <n v="10"/>
    <n v="14"/>
    <n v="2023"/>
    <s v="CX5 [2] [FL] TOURING TP 2000CC 6AB R17 4X"/>
    <s v="PE60237863"/>
    <s v="JM7KF2W7AP0776725"/>
    <n v="5606105"/>
    <s v="MAZDA"/>
    <s v="MAZDA CX5 "/>
    <n v="1.8831077957446811E-2"/>
    <n v="117500000"/>
    <s v="HDI-LIBERTY"/>
    <s v="CAMIONETA PASAJEROS"/>
    <s v="PARTICULAR"/>
    <s v="impulsos01@gmail.com"/>
    <n v="29957867"/>
    <n v="2212651.66"/>
    <n v="1839371.14"/>
    <m/>
    <m/>
    <m/>
    <s v=""/>
    <s v=""/>
    <s v=""/>
    <m/>
    <m/>
    <m/>
    <n v="30041993"/>
    <n v="2028931.98"/>
    <n v="1684984.86"/>
    <m/>
    <m/>
    <m/>
    <m/>
    <m/>
    <m/>
    <m/>
    <m/>
    <m/>
    <x v="3"/>
    <s v="COS"/>
  </r>
  <r>
    <n v="5554754"/>
    <n v="5554754"/>
    <s v="M"/>
    <s v="CARLOS"/>
    <s v="ANTONIO"/>
    <s v="HERNANDEZ"/>
    <s v="BOHORQUEZ"/>
    <d v="1942-12-20T00:00:00"/>
    <s v="NCT339"/>
    <n v="0"/>
    <s v="BOGOTA"/>
    <n v="25"/>
    <s v="BOGOTA"/>
    <m/>
    <n v="3102642411"/>
    <n v="0"/>
    <m/>
    <m/>
    <m/>
    <s v="05/10/2025"/>
    <n v="10"/>
    <n v="5"/>
    <n v="2013"/>
    <s v="GLK 300 [X204] [FL] 4MA TP 3500CC V6"/>
    <n v="27695730234352"/>
    <s v="WDCGG9AB4DF971434"/>
    <n v="5808035"/>
    <s v="MERCEDES BENZ"/>
    <s v="MERCEDES BENZ GLK "/>
    <n v="2.807403409090909E-2"/>
    <n v="70400000"/>
    <s v="HDI-LIBERTY"/>
    <s v="CAMPERO"/>
    <s v="PARTICULAR"/>
    <s v="carlosjapo@hotmail.com"/>
    <n v="161908365"/>
    <n v="1976412"/>
    <n v="1640850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810274"/>
    <n v="39810274"/>
    <s v="F"/>
    <s v="LUZ"/>
    <s v="DARY"/>
    <s v="CASTAÃ‘EDA"/>
    <s v="NIÃ‘O"/>
    <d v="1983-03-09T00:00:00"/>
    <s v="NFT515"/>
    <n v="25899"/>
    <s v="ZIPAQUIRA"/>
    <n v="25"/>
    <s v="CUNDINAMARCA"/>
    <m/>
    <n v="3138308146"/>
    <n v="0"/>
    <m/>
    <m/>
    <m/>
    <s v="13/10/2025"/>
    <n v="10"/>
    <n v="13"/>
    <n v="2024"/>
    <s v="KWID [FL] OUTSIDER MT 1000CC 12V 4"/>
    <s v="B4DA426Q027847"/>
    <s v="93YRBB006RJ536570"/>
    <n v="8001217"/>
    <s v="RENAULT"/>
    <s v="RENAULT KWID "/>
    <n v="3.1689682875264268E-2"/>
    <n v="47300000"/>
    <s v="SBS"/>
    <s v="AUTOMOVIL"/>
    <s v="PARTICULAR"/>
    <s v="daryluz83@hotmail.com"/>
    <n v="161964040"/>
    <n v="1498922"/>
    <n v="1239598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71348"/>
    <n v="79571348"/>
    <s v="M"/>
    <s v="PAUL"/>
    <n v="0"/>
    <s v="ACOSTA"/>
    <s v="RUIZ"/>
    <d v="1973-04-19T00:00:00"/>
    <s v="EJZ942"/>
    <n v="0"/>
    <s v="BOGOTA"/>
    <n v="25"/>
    <s v="BOGOTA"/>
    <m/>
    <n v="3118104152"/>
    <n v="0"/>
    <m/>
    <m/>
    <m/>
    <s v="12/10/2025"/>
    <n v="10"/>
    <n v="12"/>
    <n v="2019"/>
    <s v="DUSTER [FL] DYNAMIQUE/INTENS MT 2000CC 4X2"/>
    <s v="E412C111150"/>
    <s v="9FBHSR5B6KM238199"/>
    <n v="8006052"/>
    <s v="RENAULT"/>
    <s v="RENAULT DUSTER "/>
    <n v="2.1705643177892919E-2"/>
    <n v="57900000"/>
    <s v="EQUIDAD"/>
    <s v="CAMIONETA PASAJEROS"/>
    <s v="PARTICULAR"/>
    <s v="paulacosta79@yahoo.es"/>
    <n v="29969807"/>
    <n v="1256756.74"/>
    <n v="1036098.1"/>
    <m/>
    <m/>
    <m/>
    <n v="30009601"/>
    <n v="1205746.56"/>
    <n v="993232.4"/>
    <m/>
    <m/>
    <m/>
    <s v=""/>
    <s v=""/>
    <s v=""/>
    <m/>
    <m/>
    <m/>
    <m/>
    <m/>
    <m/>
    <m/>
    <m/>
    <m/>
    <x v="1"/>
    <s v="COS"/>
  </r>
  <r>
    <n v="15451046"/>
    <n v="15451046"/>
    <s v="M"/>
    <s v="JHONATAN"/>
    <s v="ESTIBEN"/>
    <s v="FLOREZ"/>
    <s v="VANEGAS"/>
    <d v="1985-09-26T00:00:00"/>
    <s v="JZO050"/>
    <n v="5360"/>
    <s v="ITAGÃœI"/>
    <n v="5"/>
    <s v="ANTIOQUIA"/>
    <m/>
    <n v="3006535328"/>
    <n v="0"/>
    <m/>
    <m/>
    <m/>
    <s v="03/10/2025"/>
    <n v="10"/>
    <n v="3"/>
    <n v="2022"/>
    <s v="COROLLA CROSS SE-G HYBRID TP 1800CC 7AB 4X2 CT"/>
    <s v="2ZR2L53302"/>
    <s v="9BRKZAAG0N0602395"/>
    <n v="9006179"/>
    <s v="TOYOTA"/>
    <s v="TOYOTA COROLLA "/>
    <n v="2.5686015384615384E-2"/>
    <n v="115700000"/>
    <s v="ALLIANZ"/>
    <s v="CAMIONETA PASAJEROS"/>
    <s v="PARTICULAR"/>
    <s v="jhonatan.florez@epm.com.co"/>
    <n v="29959255"/>
    <n v="2971871.98"/>
    <n v="2477371.41"/>
    <m/>
    <m/>
    <m/>
    <s v=""/>
    <s v=""/>
    <s v=""/>
    <m/>
    <m/>
    <m/>
    <n v="30044885"/>
    <n v="3887449.09"/>
    <n v="3246763.94"/>
    <m/>
    <m/>
    <m/>
    <m/>
    <m/>
    <m/>
    <m/>
    <m/>
    <m/>
    <x v="0"/>
    <s v="COS"/>
  </r>
  <r>
    <n v="52515841"/>
    <n v="52515841"/>
    <s v="F"/>
    <s v="MONICA"/>
    <s v="ANDREA"/>
    <s v="GIRALDO"/>
    <s v="MOTOA"/>
    <d v="1980-04-08T00:00:00"/>
    <s v="JRU533"/>
    <n v="0"/>
    <s v="BOGOTA"/>
    <n v="25"/>
    <s v="BOGOTA"/>
    <m/>
    <n v="3208995811"/>
    <n v="0"/>
    <m/>
    <m/>
    <m/>
    <s v="24/10/2025"/>
    <n v="10"/>
    <n v="24"/>
    <n v="2021"/>
    <s v="FORTUNER [2] [FL] 2.8L SR TP 2800CC TD 7AB 4X4"/>
    <s v="1GD4930990"/>
    <s v="8AJDA3FS4M0503253"/>
    <n v="9008237"/>
    <s v="TOYOTA"/>
    <s v="TOYOTA FORTUNER "/>
    <n v="1.6993689483065955E-2"/>
    <n v="224400000"/>
    <s v="MAPFRE"/>
    <s v="CAMPERO"/>
    <s v="PARTICULAR"/>
    <s v="pocahonta47@hotmail.com"/>
    <n v="29931047"/>
    <n v="3813383.92"/>
    <n v="3184524.3"/>
    <m/>
    <m/>
    <m/>
    <s v=""/>
    <s v=""/>
    <s v=""/>
    <m/>
    <m/>
    <m/>
    <n v="30048025"/>
    <n v="2873452.54"/>
    <n v="2394666"/>
    <m/>
    <m/>
    <m/>
    <m/>
    <m/>
    <m/>
    <m/>
    <m/>
    <m/>
    <x v="3"/>
    <s v="COS"/>
  </r>
  <r>
    <n v="51921733"/>
    <n v="51921733"/>
    <s v="F"/>
    <s v="LUZ"/>
    <s v="MYRIAM"/>
    <s v="ALARCON"/>
    <s v="MEDINA"/>
    <d v="1969-01-07T00:00:00"/>
    <s v="LHK238"/>
    <n v="68276"/>
    <s v="FLORIDABLANCA"/>
    <n v="68"/>
    <s v="SANTANDER"/>
    <m/>
    <n v="3156234626"/>
    <n v="3174255296"/>
    <m/>
    <m/>
    <m/>
    <s v="09/10/2025"/>
    <n v="10"/>
    <n v="9"/>
    <n v="2025"/>
    <s v="CX30 TOURING MHEV [F TP 2000CC 7AB R"/>
    <s v="PE40802893"/>
    <s v="3MVDM2W7ASL306532"/>
    <n v="5606127"/>
    <s v="MAZDA"/>
    <s v="MAZDA CX30 "/>
    <n v="2.3395764411027569E-2"/>
    <n v="119700000"/>
    <s v="ALLIANZ"/>
    <s v="CAMIONETAPASAJ"/>
    <s v="PARTICULAR"/>
    <s v="MUMIALAR@HOTMAIL.COM"/>
    <n v="161816601"/>
    <n v="2800473"/>
    <n v="2333338.81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56080"/>
    <n v="1020756080"/>
    <s v="F"/>
    <s v="LAURA"/>
    <s v="NATALIA"/>
    <s v="ZAMBRANO"/>
    <s v="SOLANILLA"/>
    <d v="1990-09-01T00:00:00"/>
    <s v="JKZ324"/>
    <n v="0"/>
    <s v="BOGOTA"/>
    <n v="25"/>
    <s v="BOGOTA"/>
    <m/>
    <n v="3057137157"/>
    <n v="3178948531"/>
    <m/>
    <m/>
    <m/>
    <s v="06/10/2025"/>
    <n v="10"/>
    <n v="6"/>
    <n v="2020"/>
    <s v="VOYAGE COMFORTLINE TP 1600CC 16V 2"/>
    <s v="CWS101599"/>
    <s v="9BWDL45U3LT096226"/>
    <n v="9201276"/>
    <s v="VOLKSWAGEN"/>
    <s v="VOLKSWAGEN VOYAGE "/>
    <n v="4.3411394891944989E-2"/>
    <n v="50900000"/>
    <s v="ZURICH-QBE"/>
    <s v="AUTOMOVIL"/>
    <s v="PARTICULAR"/>
    <s v="lauritazam@hotmail.com"/>
    <n v="161810651"/>
    <n v="2209640"/>
    <n v="1836840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12865"/>
    <n v="52112865"/>
    <s v="F"/>
    <s v="JANNETH"/>
    <n v="0"/>
    <s v="HURTADO"/>
    <s v="RODRIGUEZ"/>
    <d v="1972-04-04T00:00:00"/>
    <s v="LMT190"/>
    <n v="0"/>
    <s v="BOGOTA"/>
    <n v="25"/>
    <s v="BOGOTA"/>
    <m/>
    <n v="3133946797"/>
    <n v="3164153985"/>
    <m/>
    <m/>
    <m/>
    <s v="24/10/2025"/>
    <n v="10"/>
    <n v="24"/>
    <n v="2023"/>
    <s v="TRACKER [2] PREMIER TP 1200CC T CT"/>
    <s v="L4H221754557"/>
    <s v="9BGEP76C0PB147420"/>
    <n v="1606249"/>
    <s v="CHEVROLET"/>
    <s v="CHEVROLET TRACKER "/>
    <n v="2.079636798088411E-2"/>
    <n v="83700000"/>
    <s v="HDI-LIBERTY"/>
    <s v="CAMIONETAPASAJ"/>
    <s v="PARTICULAR"/>
    <s v="jannethhurtado15@hotmail.com"/>
    <n v="161817844"/>
    <n v="1740656"/>
    <n v="1442735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39929"/>
    <n v="19439929"/>
    <s v="M"/>
    <s v="JORGE"/>
    <s v="ALBERTO"/>
    <s v="VELEZ"/>
    <s v="VELASQUEZ"/>
    <d v="1958-06-20T00:00:00"/>
    <s v="GLT007"/>
    <n v="0"/>
    <s v="BOGOTA"/>
    <n v="25"/>
    <s v="BOGOTA"/>
    <m/>
    <n v="3108071500"/>
    <n v="3108071544"/>
    <m/>
    <m/>
    <m/>
    <s v="06/10/2025"/>
    <n v="10"/>
    <n v="6"/>
    <n v="2020"/>
    <s v="X TRAIL [T32] EXCLUSIVE TP 2500CC 6AB A"/>
    <s v="QR25445277M"/>
    <s v="JN1JBNT32Z0030089"/>
    <n v="6408114"/>
    <s v="NISSAN"/>
    <s v="NISSAN X "/>
    <n v="1.2669981343283582E-2"/>
    <n v="107200000"/>
    <s v="HDI-LIBERTY"/>
    <s v="CAMPERO"/>
    <s v="PARTICULAR"/>
    <s v="velez.mendez.manuela@gmail.com"/>
    <n v="161906746"/>
    <n v="1358222"/>
    <n v="1121362.89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37330689"/>
    <n v="37330689"/>
    <s v="F"/>
    <s v="EDNA"/>
    <s v="LAILEN"/>
    <s v="QUINTERO"/>
    <s v="CLARO"/>
    <d v="1977-05-23T00:00:00"/>
    <s v="NPK070"/>
    <n v="54498"/>
    <s v="OCAÃ‘A"/>
    <n v="54"/>
    <s v="NORTE DE SANTANDER"/>
    <m/>
    <n v="3174003759"/>
    <n v="3217094574"/>
    <m/>
    <m/>
    <m/>
    <s v="12/10/2025"/>
    <n v="10"/>
    <n v="12"/>
    <n v="2025"/>
    <s v="X TRAIL[T33] e-POWER EXCLUSI AT 1500CC 6AB A"/>
    <s v="BM46222285A"/>
    <s v="JN1T33JB1Z0010462"/>
    <n v="6406158"/>
    <s v="NISSAN"/>
    <s v="NISSAN X "/>
    <n v="1.4718548225152129E-2"/>
    <n v="197200000"/>
    <s v="HDI-LIBERTY"/>
    <s v="CAMIONETA PASAJEROS"/>
    <s v="PARTICULAR"/>
    <s v="july2katy@hotmail.com"/>
    <n v="29939785"/>
    <n v="2902497.71"/>
    <n v="2419073.71"/>
    <m/>
    <m/>
    <m/>
    <s v=""/>
    <s v=""/>
    <s v=""/>
    <m/>
    <m/>
    <m/>
    <n v="30052735"/>
    <n v="3417497.37"/>
    <n v="2851846.53"/>
    <m/>
    <m/>
    <m/>
    <m/>
    <m/>
    <m/>
    <m/>
    <m/>
    <m/>
    <x v="2"/>
    <s v="COS"/>
  </r>
  <r>
    <n v="1098651864"/>
    <n v="1098651864"/>
    <s v="M"/>
    <s v="ALVARO"/>
    <s v="ALEXANDER"/>
    <s v="VILLAMIZAR"/>
    <s v="APARICIO"/>
    <d v="1988-03-13T00:00:00"/>
    <s v="GYU531"/>
    <n v="0"/>
    <s v="GIRON"/>
    <n v="68"/>
    <s v="SANTANDER"/>
    <m/>
    <n v="3174918659"/>
    <n v="0"/>
    <m/>
    <m/>
    <m/>
    <s v="27/10/2025"/>
    <n v="10"/>
    <n v="27"/>
    <n v="2020"/>
    <s v="SPARK [4] GT ACTIV MT 1200CC 5P AA 2AB"/>
    <s v="Z1200040L4AX0017"/>
    <s v="9GACE6CD1LB030885"/>
    <n v="1601335"/>
    <s v="CHEVROLET"/>
    <s v="CHEVROLET SPARK "/>
    <n v="3.0386647775175645E-2"/>
    <n v="42700000"/>
    <s v="MAPFRE"/>
    <s v="AUTOMOVIL"/>
    <s v="PARTICULAR"/>
    <s v="alvaro_villa_88@hotmail.com"/>
    <n v="29936663"/>
    <n v="1297509.8600000001"/>
    <n v="1070344.42"/>
    <m/>
    <m/>
    <m/>
    <n v="30001189"/>
    <n v="1730807.26"/>
    <n v="1434459.88"/>
    <m/>
    <m/>
    <m/>
    <s v=""/>
    <s v=""/>
    <s v=""/>
    <m/>
    <m/>
    <m/>
    <m/>
    <m/>
    <m/>
    <m/>
    <m/>
    <m/>
    <x v="0"/>
    <s v="COS"/>
  </r>
  <r>
    <n v="52917236"/>
    <n v="52917236"/>
    <s v="F"/>
    <s v="YANIRA"/>
    <n v="0"/>
    <s v="QUIMBAYA"/>
    <s v="MARIN"/>
    <d v="1982-12-14T00:00:00"/>
    <s v="ZZM940"/>
    <n v="25754"/>
    <s v="SOACHA"/>
    <n v="25"/>
    <s v="CUNDINAMARCA"/>
    <m/>
    <n v="3203948537"/>
    <n v="0"/>
    <m/>
    <m/>
    <m/>
    <s v="08/10/2025"/>
    <n v="10"/>
    <n v="8"/>
    <n v="2015"/>
    <s v="STEPWAY [FL] 1.6L MT 1600CC AA 16V 1AB"/>
    <s v="A690Q244775"/>
    <s v="9FBBSRALSFM341075"/>
    <n v="8001155"/>
    <s v="RENAULT"/>
    <s v="RENAULT STEPWAY "/>
    <n v="3.9028587784090907E-2"/>
    <n v="35200000"/>
    <s v="EQUIDAD"/>
    <s v="AUTOMOVIL"/>
    <s v="PARTICULAR"/>
    <s v="YANIRAQUIMBAYA@GMAIL.COM"/>
    <n v="29971985"/>
    <n v="1373806.29"/>
    <n v="1134459.07"/>
    <m/>
    <m/>
    <m/>
    <n v="30011767"/>
    <n v="1291870.1599999999"/>
    <n v="1065605.18"/>
    <m/>
    <m/>
    <m/>
    <s v=""/>
    <s v=""/>
    <s v=""/>
    <m/>
    <m/>
    <m/>
    <m/>
    <m/>
    <m/>
    <m/>
    <m/>
    <m/>
    <x v="0"/>
    <s v="COS"/>
  </r>
  <r>
    <n v="79374413"/>
    <n v="79374413"/>
    <s v="M"/>
    <s v="MANUE"/>
    <s v="MANUEL"/>
    <s v="PAEZ"/>
    <s v="LOZANO"/>
    <d v="1966-03-22T00:00:00"/>
    <s v="NLT549"/>
    <n v="0"/>
    <s v="BOGOTA"/>
    <n v="25"/>
    <s v="BOGOTA"/>
    <m/>
    <n v="3223740322"/>
    <n v="0"/>
    <m/>
    <m/>
    <m/>
    <s v="30/10/2025"/>
    <n v="10"/>
    <n v="30"/>
    <n v="2025"/>
    <s v="YARIS CROSS XLS HYBRID TP 1500CC 8AB 4"/>
    <s v="M15ADD21136"/>
    <s v="JTDKBABB0SA389713"/>
    <n v="9006182"/>
    <s v="TOYOTA"/>
    <s v="TOYOTA YARIS "/>
    <n v="1.4144521674140507E-2"/>
    <n v="133800000"/>
    <s v="MAPFRE"/>
    <s v="CAMIONETAPASAJ"/>
    <s v="PARTICULAR"/>
    <n v="0"/>
    <n v="161816465"/>
    <n v="1892537"/>
    <n v="1570367.45"/>
    <m/>
    <m/>
    <m/>
    <s v=""/>
    <s v=""/>
    <s v=""/>
    <m/>
    <m/>
    <m/>
    <s v=""/>
    <s v=""/>
    <s v=""/>
    <m/>
    <m/>
    <m/>
    <m/>
    <m/>
    <m/>
    <m/>
    <m/>
    <m/>
    <x v="2"/>
    <s v="COS"/>
  </r>
  <r>
    <n v="60395107"/>
    <n v="60395107"/>
    <s v="F"/>
    <s v="ELDA"/>
    <s v="YADIRA"/>
    <s v="AMAYA MENDOZA ELDA"/>
    <s v="MENDOZA"/>
    <d v="1979-06-25T00:00:00"/>
    <s v="NQO210"/>
    <n v="0"/>
    <s v="CUCUTA"/>
    <n v="54"/>
    <s v="NORTE DE SANTANDER"/>
    <m/>
    <n v="3165264313"/>
    <n v="0"/>
    <m/>
    <m/>
    <m/>
    <s v="31/10/2025"/>
    <n v="10"/>
    <n v="31"/>
    <n v="2025"/>
    <s v="ONIX [2] LT MT 1000CC T 4P"/>
    <s v="L4F241714317"/>
    <s v="9BGEB69K0SG150189"/>
    <n v="1601341"/>
    <s v="CHEVROLET"/>
    <s v="CHEVROLET ONIX "/>
    <n v="3.890832394366197E-2"/>
    <n v="71000000"/>
    <s v="MAPFRE"/>
    <s v="AUTOMOVIL"/>
    <s v="PARTICULAR"/>
    <n v="0"/>
    <n v="161811911"/>
    <n v="2762491"/>
    <n v="2301420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8448254"/>
    <n v="1128448254"/>
    <s v="M"/>
    <s v="OSCAR"/>
    <s v="JULIAN"/>
    <s v="CASTRILLON"/>
    <s v="JIMENEZ"/>
    <d v="1988-09-17T00:00:00"/>
    <s v="NTX375"/>
    <n v="5001"/>
    <s v="MEDELLIN"/>
    <n v="5"/>
    <s v="ANTIOQUIA"/>
    <m/>
    <n v="3004670165"/>
    <n v="3178902378"/>
    <m/>
    <m/>
    <m/>
    <s v="25/10/2025"/>
    <n v="10"/>
    <n v="25"/>
    <n v="2025"/>
    <s v="DUSTER [2] ICONIC MT 1300CC T 4X4"/>
    <s v="A460D057493"/>
    <s v="9FBHJD406SM019720"/>
    <n v="8006074"/>
    <s v="RENAULT"/>
    <s v="RENAULT DUSTER "/>
    <n v="1.5985160288461538E-2"/>
    <n v="104000000"/>
    <s v="MAPFRE"/>
    <s v="CAMIONETA PASAJEROS"/>
    <s v="PARTICULAR"/>
    <s v="oscarcastrillon1988@gmail.com"/>
    <n v="29956719"/>
    <n v="1662456.67"/>
    <n v="1377022.41"/>
    <m/>
    <m/>
    <m/>
    <s v=""/>
    <s v=""/>
    <s v=""/>
    <m/>
    <m/>
    <m/>
    <n v="30039859"/>
    <n v="3246496.31"/>
    <n v="2708148.16"/>
    <m/>
    <m/>
    <m/>
    <m/>
    <m/>
    <m/>
    <m/>
    <m/>
    <m/>
    <x v="1"/>
    <s v="COS"/>
  </r>
  <r>
    <n v="1065863453"/>
    <n v="1065863453"/>
    <s v="F"/>
    <s v="MAYRA"/>
    <s v="ALEJANDRA"/>
    <s v="RINCON"/>
    <s v="GUTIERREZ"/>
    <d v="1985-08-31T00:00:00"/>
    <s v="DUW063"/>
    <n v="20011"/>
    <s v="AGUACHICA"/>
    <n v="20"/>
    <s v="CESAR"/>
    <m/>
    <n v="3154158177"/>
    <n v="3124646515"/>
    <m/>
    <m/>
    <m/>
    <s v="11/10/2025"/>
    <n v="10"/>
    <n v="11"/>
    <n v="2018"/>
    <s v="KICKS ADVANCE MT 1600CC R17"/>
    <s v="HR16788795N"/>
    <s v="3N8CP5HD8ZL455129"/>
    <n v="6406131"/>
    <s v="NISSAN"/>
    <s v="NISSAN KICKS "/>
    <n v="2.1401448503937007E-2"/>
    <n v="63500000"/>
    <s v="EQUIDAD"/>
    <s v="CAMIONETA PASAJEROS"/>
    <s v="PARTICULAR"/>
    <s v="mayraalejandrarincon@hotmail.com"/>
    <n v="29927832"/>
    <n v="1358991.98"/>
    <n v="1122010.07"/>
    <m/>
    <m/>
    <m/>
    <n v="29993045"/>
    <n v="1446552.29"/>
    <n v="1195590.1599999999"/>
    <m/>
    <m/>
    <m/>
    <s v=""/>
    <s v=""/>
    <s v=""/>
    <m/>
    <m/>
    <m/>
    <m/>
    <m/>
    <m/>
    <m/>
    <m/>
    <m/>
    <x v="1"/>
    <s v="COS"/>
  </r>
  <r>
    <n v="70547502"/>
    <n v="70547502"/>
    <s v="M"/>
    <s v="RODRIGO"/>
    <n v="0"/>
    <s v="BOTERO"/>
    <s v="ARANGO"/>
    <d v="1955-07-07T00:00:00"/>
    <s v="JJK589"/>
    <n v="5001"/>
    <s v="MEDELLIN"/>
    <n v="5"/>
    <s v="ANTIOQUIA"/>
    <m/>
    <n v="3154115310"/>
    <n v="3154115311"/>
    <m/>
    <m/>
    <m/>
    <s v="17/10/2025"/>
    <n v="10"/>
    <n v="17"/>
    <n v="2018"/>
    <s v="SANDERO [2] AUTHENTIQUE / L MT 1600CC 8V AA"/>
    <s v="A812Q009755"/>
    <s v="9FB5SREB4JM731799"/>
    <n v="8001188"/>
    <s v="RENAULT"/>
    <s v="RENAULT SANDERO "/>
    <n v="3.2955437665782496E-2"/>
    <n v="37700000"/>
    <s v="SURAMERICANA"/>
    <s v="AUTOMOVIL"/>
    <s v="PARTICULAR"/>
    <s v="pfrobot@gmail.com"/>
    <n v="161920065"/>
    <n v="1242420"/>
    <n v="1024050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97983"/>
    <n v="19497983"/>
    <s v="M"/>
    <s v="LUIS"/>
    <s v="ARMANDO"/>
    <s v="CONDE"/>
    <s v="GONZALEZ"/>
    <d v="1961-09-01T00:00:00"/>
    <s v="NIN958"/>
    <n v="0"/>
    <s v="ACACIAS"/>
    <n v="50"/>
    <s v="META"/>
    <m/>
    <n v="3153040433"/>
    <n v="0"/>
    <m/>
    <m/>
    <m/>
    <s v="09/10/2025"/>
    <n v="10"/>
    <n v="9"/>
    <n v="2023"/>
    <s v="BRONCO SPORT WILDTRAK TP 2000CC T CT TC 4X"/>
    <s v="PRD75409"/>
    <s v="3FMCR9E94PRD75409"/>
    <n v="3006148"/>
    <s v="FORD"/>
    <s v="FORD BRONCO "/>
    <n v="2.6698182498373454E-2"/>
    <n v="153700000"/>
    <s v="MAPFRE"/>
    <s v="CAMIONETA PASAJEROS"/>
    <s v="PARTICULAR"/>
    <s v="mantto.pre@gmail.com"/>
    <n v="29942641"/>
    <n v="4103510.65"/>
    <n v="3428328.28"/>
    <m/>
    <m/>
    <m/>
    <s v=""/>
    <s v=""/>
    <s v=""/>
    <m/>
    <m/>
    <m/>
    <n v="30054266"/>
    <n v="2777678.1"/>
    <n v="2314183.2799999998"/>
    <m/>
    <m/>
    <m/>
    <m/>
    <m/>
    <m/>
    <m/>
    <m/>
    <m/>
    <x v="0"/>
    <s v="COS"/>
  </r>
  <r>
    <n v="43039250"/>
    <n v="43039250"/>
    <s v="F"/>
    <s v="CINZIA"/>
    <s v="MIRELLA"/>
    <s v="FOIS"/>
    <s v="D AMATO"/>
    <d v="1962-09-03T00:00:00"/>
    <s v="MYK699"/>
    <n v="5001"/>
    <s v="MEDELLIN"/>
    <n v="5"/>
    <s v="ANTIOQUIA"/>
    <m/>
    <n v="3104265551"/>
    <n v="3128547655"/>
    <m/>
    <m/>
    <m/>
    <s v="27/10/2025"/>
    <n v="10"/>
    <n v="27"/>
    <n v="2024"/>
    <s v="VERSA [2] ADVANCE AT 1600CC RIN 16"/>
    <s v="HR16756006V"/>
    <s v="3N1CN8AE2ZL116617"/>
    <n v="6401245"/>
    <s v="NISSAN"/>
    <s v="NISSAN VERSA "/>
    <n v="2.2132674331550802E-2"/>
    <n v="74800000"/>
    <s v="ALLIANZ"/>
    <s v="AUTOMOVIL"/>
    <s v="PARTICULAR"/>
    <s v="foisabogados@gmail.com"/>
    <n v="29977207"/>
    <n v="1655524.04"/>
    <n v="1371196.67"/>
    <m/>
    <m/>
    <m/>
    <s v=""/>
    <s v=""/>
    <s v=""/>
    <m/>
    <m/>
    <m/>
    <n v="30159410"/>
    <n v="1858279.41"/>
    <n v="1541579.34"/>
    <m/>
    <m/>
    <m/>
    <m/>
    <m/>
    <m/>
    <m/>
    <m/>
    <m/>
    <x v="1"/>
    <s v="COS"/>
  </r>
  <r>
    <n v="35503261"/>
    <n v="35503261"/>
    <s v="F"/>
    <s v="ADRIANA"/>
    <s v="BEATRIZ"/>
    <s v="AMOROCHO"/>
    <s v="RAMIREZ"/>
    <d v="1963-09-15T00:00:00"/>
    <s v="JNN580"/>
    <n v="0"/>
    <s v="BOGOTA"/>
    <n v="25"/>
    <s v="BOGOTA"/>
    <m/>
    <n v="3185218856"/>
    <n v="3124574620"/>
    <m/>
    <m/>
    <m/>
    <s v="04/10/2025"/>
    <n v="10"/>
    <n v="4"/>
    <n v="2021"/>
    <s v="C 200 [W205] AVANTGARDE TP 2000CC T"/>
    <n v="26492030300907"/>
    <s v="W1K2050801G025739"/>
    <n v="5801334"/>
    <s v="MERCEDES BENZ"/>
    <s v="MERCEDES BENZ C "/>
    <n v="1.6370762010221463E-2"/>
    <n v="117400000"/>
    <s v="MAPFRE"/>
    <s v="AUTOMOVIL"/>
    <s v="PARTICULAR"/>
    <s v="adrianafuam@gmail.com"/>
    <n v="29932817"/>
    <n v="1921927.46"/>
    <n v="1595065.09"/>
    <m/>
    <m/>
    <m/>
    <s v=""/>
    <s v=""/>
    <s v=""/>
    <m/>
    <m/>
    <m/>
    <n v="30049259"/>
    <n v="1948309.01"/>
    <n v="1617234.46"/>
    <m/>
    <m/>
    <m/>
    <m/>
    <m/>
    <m/>
    <m/>
    <m/>
    <m/>
    <x v="1"/>
    <s v="COS"/>
  </r>
  <r>
    <n v="1114834160"/>
    <n v="1114834160"/>
    <s v="F"/>
    <s v="DANIELA"/>
    <n v="0"/>
    <s v="VALENCIA"/>
    <s v="CHAVEZ"/>
    <d v="1995-12-23T00:00:00"/>
    <s v="NXV475"/>
    <n v="76001"/>
    <s v="CALI"/>
    <n v="76"/>
    <s v="VALLE DEL CAUCA"/>
    <m/>
    <n v="3175465482"/>
    <n v="0"/>
    <m/>
    <m/>
    <m/>
    <s v="30/10/2025"/>
    <n v="10"/>
    <n v="30"/>
    <n v="2025"/>
    <s v="COROLLA CROSS [ SE-G HYBRID TP 1800CC 7AB 4"/>
    <s v="2ZR3B25152"/>
    <s v="9BRKZAAG6S0704523"/>
    <n v="9006197"/>
    <s v="TOYOTA"/>
    <s v="TOYOTA COROLLA "/>
    <n v="2.0315408895265424E-2"/>
    <n v="139400000"/>
    <s v="HDI-LIBERTY"/>
    <s v="CAMIONETAPASAJ"/>
    <s v="PARTICULAR"/>
    <s v="dvalencia23@javerianacali.edu.co"/>
    <n v="161887131"/>
    <n v="2831968"/>
    <n v="2359804.99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00287"/>
    <n v="52100287"/>
    <s v="F"/>
    <s v="CLAUDIA"/>
    <s v="MIREYA"/>
    <s v="NIÃ‘O"/>
    <s v="COCUNUBO"/>
    <d v="1971-07-02T00:00:00"/>
    <s v="DZS312"/>
    <n v="0"/>
    <s v="BOGOTA"/>
    <n v="25"/>
    <s v="BOGOTA"/>
    <m/>
    <n v="3114707053"/>
    <n v="0"/>
    <m/>
    <m/>
    <m/>
    <s v="04/10/2025"/>
    <n v="10"/>
    <n v="4"/>
    <n v="2018"/>
    <s v="B 180 [W246] BlueEffi TP 1600CC T"/>
    <n v="27091031306406"/>
    <s v="WDD2462421J446012"/>
    <n v="5801284"/>
    <s v="MERCEDES BENZ"/>
    <s v="MERCEDES BENZ B "/>
    <n v="3.2119584E-2"/>
    <n v="62500000"/>
    <s v="MAPFRE"/>
    <s v="AUTOMOVIL"/>
    <s v="PARTICULAR"/>
    <s v="cmnc12@hotmail.com"/>
    <n v="161814361"/>
    <n v="2007474"/>
    <n v="1666952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946178"/>
    <n v="20946178"/>
    <s v="F"/>
    <s v="MARIA"/>
    <s v="DEL ROSARIO"/>
    <s v="PEÃ‘UELA"/>
    <s v="PRIETO"/>
    <d v="1963-07-02T00:00:00"/>
    <s v="FPQ595"/>
    <n v="0"/>
    <s v="BOGOTA"/>
    <n v="25"/>
    <s v="BOGOTA"/>
    <m/>
    <n v="3165213430"/>
    <n v="0"/>
    <m/>
    <m/>
    <m/>
    <s v="28/10/2025"/>
    <n v="10"/>
    <n v="28"/>
    <n v="2019"/>
    <s v="VOYAGE TRENDLINE MT 1600CC R14"/>
    <s v="CFZT87510"/>
    <s v="9BWDB45U9KT054290"/>
    <n v="9201225"/>
    <s v="VOLKSWAGEN"/>
    <s v="VOLKSWAGEN VOYAGE "/>
    <n v="3.0131141439205957E-2"/>
    <n v="40300000"/>
    <s v="ALLIANZ"/>
    <s v="AUTOMOVIL"/>
    <s v="PARTICULAR"/>
    <s v="mariadelro2963@gmail.com"/>
    <n v="161812429"/>
    <n v="1214285"/>
    <n v="1000407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01754110"/>
    <n v="1101754110"/>
    <s v="F"/>
    <s v="MAYRA"/>
    <s v="MELISSA"/>
    <s v="HERNANDEZ"/>
    <s v="TORRES"/>
    <d v="1988-04-18T00:00:00"/>
    <s v="GHP827"/>
    <n v="0"/>
    <s v="BOGOTA"/>
    <n v="25"/>
    <s v="BOGOTA"/>
    <m/>
    <n v="3175339549"/>
    <n v="0"/>
    <m/>
    <m/>
    <m/>
    <s v="21/10/2025"/>
    <n v="10"/>
    <n v="21"/>
    <n v="2021"/>
    <s v="MARCH ACTIVE MT 1600CC AA 2AB ABS"/>
    <s v="HR16110143V"/>
    <s v="3N1CK3CD8ZL409678"/>
    <n v="6401233"/>
    <s v="NISSAN"/>
    <s v="NISSAN MARCH "/>
    <n v="3.1239789161554191E-2"/>
    <n v="48900000"/>
    <s v="SURAMERICANA"/>
    <s v="AUTOMOVIL"/>
    <s v="PARTICULAR"/>
    <s v="mayra.melissa20@gmail.com"/>
    <n v="29927859"/>
    <n v="1527625.69"/>
    <n v="1263719.07"/>
    <m/>
    <m/>
    <m/>
    <n v="29993087"/>
    <n v="1736985.55"/>
    <n v="1439651.72"/>
    <m/>
    <m/>
    <m/>
    <s v=""/>
    <s v=""/>
    <s v=""/>
    <m/>
    <m/>
    <m/>
    <m/>
    <m/>
    <m/>
    <m/>
    <m/>
    <m/>
    <x v="0"/>
    <s v="COS"/>
  </r>
  <r>
    <n v="40079881"/>
    <n v="40079881"/>
    <s v="F"/>
    <s v="MARILYN"/>
    <s v="COSTANZA"/>
    <s v="TORRES"/>
    <s v="CANO"/>
    <d v="1980-12-25T00:00:00"/>
    <s v="EOO822"/>
    <n v="41001"/>
    <s v="NEIVA"/>
    <n v="41"/>
    <s v="HUILA"/>
    <m/>
    <n v="3212546185"/>
    <n v="0"/>
    <m/>
    <m/>
    <m/>
    <s v="29/10/2025"/>
    <n v="10"/>
    <n v="29"/>
    <n v="2019"/>
    <s v="NP 300 FRONTIER LE MT 2500CC 4X4 T"/>
    <s v="YD25683205P"/>
    <s v="3N6CD33B7ZK393305"/>
    <n v="6421062"/>
    <s v="NISSAN"/>
    <s v="NISSAN NP "/>
    <n v="2.8204342226310946E-2"/>
    <n v="108700000"/>
    <s v="BOLIVAR"/>
    <s v="PICKUPDOBLECAB"/>
    <s v="PARTICULAR"/>
    <s v="matoca25@hotmail.com"/>
    <n v="161815517"/>
    <n v="3065812"/>
    <n v="2556312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45095"/>
    <n v="71645095"/>
    <s v="M"/>
    <s v="ELKIN"/>
    <n v="0"/>
    <s v="AGUDELO"/>
    <s v="HINESTROZA"/>
    <d v="1964-07-02T00:00:00"/>
    <s v="IST112"/>
    <n v="5001"/>
    <s v="MEDELLIN"/>
    <n v="5"/>
    <s v="ANTIOQUIA"/>
    <m/>
    <n v="3007757265"/>
    <n v="0"/>
    <m/>
    <m/>
    <m/>
    <s v="27/10/2025"/>
    <n v="10"/>
    <n v="27"/>
    <n v="2016"/>
    <s v="TRACKER LT TP 1800CC CT"/>
    <s v="CGL903069"/>
    <s v="3GNCJ8EE0GL903069"/>
    <n v="1606224"/>
    <s v="CHEVROLET"/>
    <s v="CHEVROLET TRACKER "/>
    <n v="3.1363941189931348E-2"/>
    <n v="43700000"/>
    <s v="HDI-LIBERTY"/>
    <s v="CAMIONETA PASAJEROS"/>
    <s v="PARTICULAR"/>
    <s v="elkinagudelo@gmail.com"/>
    <n v="29945431"/>
    <n v="1370604.23"/>
    <n v="1131768.26"/>
    <m/>
    <m/>
    <m/>
    <n v="30005513"/>
    <n v="1647408.18"/>
    <n v="1364376.62"/>
    <m/>
    <m/>
    <m/>
    <s v=""/>
    <s v=""/>
    <s v=""/>
    <m/>
    <m/>
    <m/>
    <m/>
    <m/>
    <m/>
    <m/>
    <m/>
    <m/>
    <x v="0"/>
    <s v="COS"/>
  </r>
  <r>
    <n v="13810963"/>
    <n v="13810963"/>
    <s v="M"/>
    <s v="BERNARDO"/>
    <n v="0"/>
    <s v="ROMERO"/>
    <s v="RUEDA"/>
    <d v="1949-08-26T00:00:00"/>
    <s v="GYX988"/>
    <n v="68276"/>
    <s v="FLORIDABLANCA"/>
    <n v="68"/>
    <s v="SANTANDER"/>
    <m/>
    <n v="3106695975"/>
    <n v="3232146552"/>
    <m/>
    <m/>
    <m/>
    <s v="04/10/2025"/>
    <n v="10"/>
    <n v="4"/>
    <n v="2022"/>
    <s v="KWID ICONIC MT 1000CC 12V 4"/>
    <s v="B4DA405Q113652"/>
    <s v="93YRBB009NJ996431"/>
    <n v="8001213"/>
    <s v="RENAULT"/>
    <s v="RENAULT KWID "/>
    <n v="3.217710997442455E-2"/>
    <n v="39100000"/>
    <s v="MAPFRE"/>
    <s v="AUTOMOVIL"/>
    <s v="PARTICULAR"/>
    <s v="dromerosilva@gmail.com"/>
    <n v="161816336"/>
    <n v="1258125"/>
    <n v="1037247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25534"/>
    <n v="41725534"/>
    <s v="F"/>
    <s v="NPHPRA"/>
    <s v="TERESA"/>
    <s v="VILLABONA"/>
    <s v="MIJUCA"/>
    <d v="1957-04-17T00:00:00"/>
    <s v="KSV087"/>
    <n v="0"/>
    <s v="CAJICA"/>
    <n v="25"/>
    <s v="CUNDINAMARCA"/>
    <m/>
    <n v="3212418077"/>
    <n v="0"/>
    <m/>
    <m/>
    <m/>
    <s v="29/10/2025"/>
    <n v="10"/>
    <n v="29"/>
    <n v="2022"/>
    <s v="GOL [7] [FL] COMFORTLINE AT 1600CC 2AB A"/>
    <s v="CWS564315"/>
    <s v="9BWAL45U4NT052600"/>
    <n v="9201274"/>
    <s v="VOLKSWAGEN"/>
    <s v="VOLKSWAGEN GOL "/>
    <n v="2.6577094474153299E-2"/>
    <n v="56100000"/>
    <s v="SURAMERICANA"/>
    <s v="AUTOMOVIL"/>
    <s v="PARTICULAR"/>
    <s v="ntv077@gmail.com"/>
    <n v="161863663"/>
    <n v="1490975"/>
    <n v="1232920.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5324180"/>
    <n v="35324180"/>
    <s v="F"/>
    <s v="ELSA"/>
    <n v="0"/>
    <s v="MEJIA"/>
    <s v="QUIÃ‘ONES"/>
    <d v="1958-07-20T00:00:00"/>
    <s v="RMP759"/>
    <n v="0"/>
    <s v="BOGOTA"/>
    <n v="25"/>
    <s v="BOGOTA"/>
    <m/>
    <n v="3152360208"/>
    <n v="0"/>
    <m/>
    <m/>
    <m/>
    <s v="04/10/2025"/>
    <n v="10"/>
    <n v="4"/>
    <n v="2012"/>
    <s v="KOLEOS [1][FL] PRIVILEGE AT 2500CC 4X4 C"/>
    <s v="2TRA703P068868"/>
    <s v="VF1VY0CAVCC364397"/>
    <n v="8008009"/>
    <s v="RENAULT"/>
    <s v="RENAULT KOLEOS "/>
    <n v="3.8236435897435896E-2"/>
    <n v="39000000"/>
    <s v="HDI-LIBERTY"/>
    <s v="CAMPERO"/>
    <s v="PARTICULAR"/>
    <s v="elmejia58@gmail.com"/>
    <n v="161886210"/>
    <n v="1491221"/>
    <n v="1233127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106968"/>
    <n v="32106968"/>
    <s v="F"/>
    <s v="EUNICE"/>
    <n v="0"/>
    <s v="ARAQUE"/>
    <s v="VASQUEZ"/>
    <d v="1979-01-03T00:00:00"/>
    <s v="ELO384"/>
    <n v="0"/>
    <s v="BOGOTA"/>
    <n v="25"/>
    <s v="BOGOTA"/>
    <m/>
    <n v="3102140518"/>
    <n v="0"/>
    <m/>
    <m/>
    <m/>
    <s v="26/10/2025"/>
    <n v="10"/>
    <n v="26"/>
    <n v="2018"/>
    <s v="FORTUNER [2] 2.7L STREET TP 2700CC 4X2 E"/>
    <s v="2TRA358488"/>
    <s v="8AJCX8GS8J0692359"/>
    <n v="9006160"/>
    <s v="TOYOTA"/>
    <s v="TOYOTA FORTUNER "/>
    <n v="1.3888742774566474E-2"/>
    <n v="138400000"/>
    <s v="MAPFRE"/>
    <s v="CAMIONETAPASAJ"/>
    <s v="PARTICULAR"/>
    <s v="eunicearaque@hotmail.com"/>
    <n v="161811547"/>
    <n v="1922202"/>
    <n v="1595295.44"/>
    <m/>
    <m/>
    <m/>
    <s v=""/>
    <s v=""/>
    <s v=""/>
    <m/>
    <m/>
    <m/>
    <s v=""/>
    <s v=""/>
    <s v=""/>
    <m/>
    <m/>
    <m/>
    <m/>
    <m/>
    <m/>
    <m/>
    <m/>
    <m/>
    <x v="2"/>
    <s v="COS"/>
  </r>
  <r>
    <n v="38280995"/>
    <n v="38280995"/>
    <s v="F"/>
    <s v="LIGIA"/>
    <n v="0"/>
    <s v="MEDINA"/>
    <s v="ORDOÃ‘EZ"/>
    <d v="1957-04-03T00:00:00"/>
    <s v="IFV673"/>
    <n v="0"/>
    <s v="BOGOTA"/>
    <n v="25"/>
    <s v="BOGOTA"/>
    <m/>
    <n v="3222357682"/>
    <n v="3106291065"/>
    <m/>
    <m/>
    <m/>
    <s v="11/10/2025"/>
    <n v="10"/>
    <n v="11"/>
    <n v="2023"/>
    <s v="STEPWAY [2] [FL INTENS TP 1600CC 16V A"/>
    <s v="J759Q155400"/>
    <s v="9FB5SR4DXPM427819"/>
    <n v="8001211"/>
    <s v="RENAULT"/>
    <s v="RENAULT STEPWAY "/>
    <n v="2.1089285714285713E-2"/>
    <n v="71400000"/>
    <s v="HDI-LIBERTY"/>
    <s v="AUTOMOVIL"/>
    <s v="PARTICULAR"/>
    <s v="contabilidadligiamedina@gmail.com"/>
    <n v="161910918"/>
    <n v="1505775"/>
    <n v="1245357.4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8658575"/>
    <n v="98658575"/>
    <s v="M"/>
    <s v="CARLOS"/>
    <s v="ALBERTO"/>
    <s v="GOMEZ"/>
    <s v="SERNA"/>
    <d v="1975-12-11T00:00:00"/>
    <s v="IST944"/>
    <n v="5001"/>
    <s v="MEDELLIN"/>
    <n v="5"/>
    <s v="ANTIOQUIA"/>
    <m/>
    <n v="3154185708"/>
    <n v="0"/>
    <m/>
    <m/>
    <m/>
    <s v="04/10/2025"/>
    <n v="10"/>
    <n v="4"/>
    <n v="2017"/>
    <s v="SANDERO [2] AUTHENTIQUE MT 1600CC AA 8V"/>
    <s v="A812UC08629"/>
    <s v="9FB5SREB4HM289727"/>
    <n v="8001179"/>
    <s v="RENAULT"/>
    <s v="RENAULT SANDERO "/>
    <n v="4.0446211699164347E-2"/>
    <n v="35900000"/>
    <s v="HDI-LIBERTY"/>
    <s v="AUTOMOVIL"/>
    <s v="PARTICULAR"/>
    <s v="cagose@gmail.com"/>
    <n v="161809703"/>
    <n v="1452019"/>
    <n v="1200184.40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68726"/>
    <n v="75068726"/>
    <s v="M"/>
    <s v="JORGE"/>
    <s v="ANDRES"/>
    <s v="OROZCO"/>
    <s v="PEÃ‘ALOZA"/>
    <d v="1972-11-27T00:00:00"/>
    <s v="FQO300"/>
    <n v="66001"/>
    <s v="PEREIRA"/>
    <n v="66"/>
    <s v="RISARALDA"/>
    <m/>
    <n v="3104010233"/>
    <n v="3102417825"/>
    <m/>
    <m/>
    <m/>
    <s v="24/10/2026"/>
    <n v="10"/>
    <n v="24"/>
    <n v="2020"/>
    <s v="X TRAIL [T32] EXCLUSIVE TP 2500CC 6AB A"/>
    <s v="QR25456645M"/>
    <s v="JN1JBNT32Z0030378"/>
    <n v="6408114"/>
    <s v="NISSAN"/>
    <s v="NISSAN X "/>
    <n v="2.5012798507462686E-2"/>
    <n v="107200000"/>
    <s v="HDI-LIBERTY"/>
    <s v="CAMPERO"/>
    <s v="PARTICULAR"/>
    <s v="jorge.orozco.penaloza@gmail.com"/>
    <n v="161857930"/>
    <n v="2681372"/>
    <n v="2233253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93412"/>
    <n v="42093412"/>
    <s v="F"/>
    <s v="LILIANA"/>
    <s v="PATRICIA"/>
    <s v="DUQUE"/>
    <s v="CARDONA"/>
    <d v="1969-12-01T00:00:00"/>
    <s v="LYK423"/>
    <n v="66001"/>
    <s v="PEREIRA"/>
    <n v="66"/>
    <s v="RISARALDA"/>
    <m/>
    <n v="3003130448"/>
    <n v="3162372875"/>
    <m/>
    <m/>
    <m/>
    <s v="09/10/2025"/>
    <n v="10"/>
    <n v="9"/>
    <n v="2025"/>
    <s v="SPORTAGE [5] NQ5 VIBRANT TP 2000CC 4X2"/>
    <s v="G4NLRH008947"/>
    <s v="U5YPV81DBSL312293"/>
    <n v="4606154"/>
    <s v="KIA"/>
    <s v="KIA SPORTAGE "/>
    <n v="3.0110061443932412E-2"/>
    <n v="130200000"/>
    <s v="SURAMERICANA"/>
    <s v="CAMIONETAPASAJ"/>
    <s v="PARTICULAR"/>
    <s v="lilipadc@gmail.com"/>
    <n v="161847245"/>
    <n v="3920330"/>
    <n v="3274394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4240747"/>
    <n v="14240747"/>
    <s v="M"/>
    <s v="MAURICIO"/>
    <s v="ALEJANDRO"/>
    <s v="RENGIFO"/>
    <s v="LUNA"/>
    <d v="1962-04-12T00:00:00"/>
    <s v="GCU906"/>
    <n v="41001"/>
    <s v="NEIVA"/>
    <n v="41"/>
    <s v="HUILA"/>
    <m/>
    <n v="3116305840"/>
    <n v="0"/>
    <m/>
    <m/>
    <m/>
    <s v="07/10/2026"/>
    <n v="10"/>
    <n v="7"/>
    <n v="2020"/>
    <s v="VITARA GL ALL GRIP MT 1600CC 2AB A"/>
    <s v="M16A2303645"/>
    <s v="TSMYE21S9LM686098"/>
    <n v="8808038"/>
    <s v="SUZUKI"/>
    <s v="SUZUKI VITARA "/>
    <n v="3.079656551724138E-2"/>
    <n v="72500000"/>
    <s v="BOLIVAR"/>
    <s v="CAMPERO"/>
    <s v="PARTICULAR"/>
    <s v="maorengifo@gmail.com"/>
    <n v="161815200"/>
    <n v="2232751"/>
    <n v="1856261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3743467"/>
    <n v="13743467"/>
    <s v="M"/>
    <s v="GIOVANI"/>
    <n v="0"/>
    <s v="GUALTEROS"/>
    <s v="AGUILLON"/>
    <d v="1980-07-13T00:00:00"/>
    <s v="KZP196"/>
    <n v="68276"/>
    <s v="FLORIDABLANCA"/>
    <n v="68"/>
    <s v="SANTANDER"/>
    <m/>
    <n v="3176470635"/>
    <n v="0"/>
    <m/>
    <m/>
    <m/>
    <s v="04/10/2025"/>
    <n v="10"/>
    <n v="4"/>
    <n v="2022"/>
    <s v="CX5 [2] GRAND TOURING TP 2500CC 6AB R19 TC"/>
    <s v="PY31375598"/>
    <s v="JM7KF4WLAN0701038"/>
    <n v="5606090"/>
    <s v="MAZDA"/>
    <s v="MAZDA CX5 "/>
    <n v="2.9054998627925748E-2"/>
    <n v="123900000"/>
    <s v="SURAMERICANA"/>
    <s v="CAMIONETA PASAJEROS"/>
    <s v="PARTICULAR"/>
    <s v="giogualterosaguillon@gmail.com"/>
    <n v="29959199"/>
    <n v="3599914.33"/>
    <n v="3005138.09"/>
    <m/>
    <m/>
    <m/>
    <s v=""/>
    <s v=""/>
    <s v=""/>
    <m/>
    <m/>
    <m/>
    <n v="30044765"/>
    <n v="5500018.1200000001"/>
    <n v="4601863.97"/>
    <m/>
    <m/>
    <m/>
    <m/>
    <m/>
    <m/>
    <m/>
    <m/>
    <m/>
    <x v="0"/>
    <s v="COS"/>
  </r>
  <r>
    <n v="1018408785"/>
    <n v="1018408785"/>
    <s v="F"/>
    <s v="SANDRA"/>
    <s v="MILENA"/>
    <s v="BARRERA"/>
    <s v="FORERO"/>
    <d v="1987-02-07T00:00:00"/>
    <s v="JMU054"/>
    <n v="0"/>
    <s v="BOGOTA"/>
    <n v="25"/>
    <s v="BOGOTA"/>
    <m/>
    <n v="3005254329"/>
    <n v="0"/>
    <m/>
    <m/>
    <m/>
    <s v="31/10/2025"/>
    <n v="10"/>
    <n v="31"/>
    <n v="2021"/>
    <s v="PICANTO [3] VIBRANT MT 1250CC 2AB ABS AA"/>
    <s v="G4LAKP095780"/>
    <s v="KNAB2512BMT699367"/>
    <n v="4601251"/>
    <s v="KIA"/>
    <s v="KIA PICANTO "/>
    <n v="3.4317442580645161E-2"/>
    <n v="46500000"/>
    <s v="SBS"/>
    <s v="AUTOMOVIL"/>
    <s v="PARTICULAR"/>
    <s v="barrerafsandra@gmail.com"/>
    <n v="29924703"/>
    <n v="1595761.08"/>
    <n v="1320975.7"/>
    <m/>
    <m/>
    <m/>
    <n v="29989915"/>
    <n v="1865026.88"/>
    <n v="1547249.48"/>
    <m/>
    <m/>
    <m/>
    <s v=""/>
    <s v=""/>
    <s v=""/>
    <m/>
    <m/>
    <m/>
    <m/>
    <m/>
    <m/>
    <m/>
    <m/>
    <m/>
    <x v="0"/>
    <s v="COS"/>
  </r>
  <r>
    <n v="52427824"/>
    <n v="52427824"/>
    <s v="F"/>
    <s v="SANDRA"/>
    <s v="MARCELA"/>
    <s v="BARBOSA"/>
    <s v="BARRERA"/>
    <d v="1977-11-21T00:00:00"/>
    <s v="KTV200"/>
    <n v="25214"/>
    <s v="COTA"/>
    <n v="25"/>
    <s v="CUNDINAMARCA"/>
    <m/>
    <n v="3123517233"/>
    <n v="0"/>
    <m/>
    <m/>
    <m/>
    <s v="04/10/2025"/>
    <n v="10"/>
    <n v="4"/>
    <n v="2023"/>
    <s v="CX30 GRAND TOURING/ TP 2000CC 7AB R"/>
    <s v="PE40749374"/>
    <s v="3MVDM2W7APL205073"/>
    <n v="5606111"/>
    <s v="MAZDA"/>
    <s v="MAZDA CX30 "/>
    <n v="2.1663775E-2"/>
    <n v="120000000"/>
    <s v="SURAMERICANA"/>
    <s v="CAMIONETAPASAJ"/>
    <s v="PARTICULAR"/>
    <n v="0"/>
    <n v="161811765"/>
    <n v="2599653"/>
    <n v="2164582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790921"/>
    <n v="11790921"/>
    <s v="M"/>
    <s v="ELIAS"/>
    <n v="0"/>
    <s v="CORDOBA"/>
    <s v="SANCHEZ"/>
    <d v="1960-01-08T00:00:00"/>
    <s v="JBN742"/>
    <n v="5001"/>
    <s v="MEDELLIN"/>
    <n v="5"/>
    <s v="ANTIOQUIA"/>
    <m/>
    <n v="3104190819"/>
    <n v="0"/>
    <m/>
    <m/>
    <m/>
    <s v="02/10/2026"/>
    <n v="10"/>
    <n v="2"/>
    <n v="2017"/>
    <s v="KOLEOS [1][FL][2] SPORTWAY R LINK TP 2500CC TC R18"/>
    <s v="2TRA703F028386"/>
    <s v="VF1VY0CAVHC568773"/>
    <n v="8008013"/>
    <s v="RENAULT"/>
    <s v="RENAULT KOLEOS "/>
    <n v="2.2927771264367815E-2"/>
    <n v="69600000"/>
    <s v="BOLIVAR"/>
    <s v="CAMPERO"/>
    <s v="PARTICULAR"/>
    <s v="corbasae@gmail.com"/>
    <n v="29936785"/>
    <n v="1595772.88"/>
    <n v="1320985.6100000001"/>
    <m/>
    <m/>
    <m/>
    <n v="30001345"/>
    <n v="1566467.9"/>
    <n v="1296359.58"/>
    <m/>
    <m/>
    <m/>
    <s v=""/>
    <s v=""/>
    <s v=""/>
    <m/>
    <m/>
    <m/>
    <m/>
    <m/>
    <m/>
    <m/>
    <m/>
    <m/>
    <x v="1"/>
    <s v="COS"/>
  </r>
  <r>
    <n v="15384857"/>
    <n v="15384857"/>
    <s v="M"/>
    <s v="ANDRES"/>
    <s v="ALEXANDER"/>
    <s v="ZAPATA"/>
    <s v="VALENCIA"/>
    <d v="1976-09-07T00:00:00"/>
    <s v="FIU208"/>
    <n v="5376"/>
    <s v="LA CEJA"/>
    <n v="5"/>
    <s v="ANTIOQUIA"/>
    <m/>
    <n v="3104259446"/>
    <n v="0"/>
    <m/>
    <m/>
    <m/>
    <s v="08/10/2025"/>
    <n v="10"/>
    <n v="8"/>
    <n v="2021"/>
    <s v="SPORTAGE [4] [F VIBRANT TP 2000CC 6AB A"/>
    <s v="G4NALH327733"/>
    <s v="U5YPG81ABML993283"/>
    <n v="4606140"/>
    <s v="KIA"/>
    <s v="KIA SPORTAGE "/>
    <n v="2.4594309701492536E-2"/>
    <n v="107200000"/>
    <s v="BOLIVAR"/>
    <s v="CAMIONETAPASAJ"/>
    <s v="PARTICULAR"/>
    <s v="zptaandres@gmail.com"/>
    <n v="161891072"/>
    <n v="2636510"/>
    <n v="2195554.27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81088"/>
    <n v="10281088"/>
    <s v="M"/>
    <s v="GABRIEL"/>
    <s v="FELIPE"/>
    <s v="ESTRADA"/>
    <s v="ARANGO"/>
    <d v="1968-07-06T00:00:00"/>
    <s v="UEV000"/>
    <n v="17001"/>
    <s v="MANIZALES"/>
    <n v="17"/>
    <s v="CALDAS"/>
    <m/>
    <n v="3148146012"/>
    <n v="0"/>
    <m/>
    <m/>
    <m/>
    <s v="09/10/2025"/>
    <n v="10"/>
    <n v="9"/>
    <n v="2016"/>
    <s v="XC60 [FL] T5 AWD KINETIC TP 2500CC T R18"/>
    <n v="4812184"/>
    <s v="YV1DZ61H6G2871499"/>
    <n v="9406040"/>
    <s v="VOLVO"/>
    <s v="VOLVO XC60 "/>
    <n v="3.6886488549618318E-2"/>
    <n v="91700000"/>
    <s v="SURAMERICANA"/>
    <s v="CAMIONETAPASAJ"/>
    <s v="PARTICULAR"/>
    <s v="gfestrada@aol.com"/>
    <n v="161903814"/>
    <n v="3382491"/>
    <n v="2822429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74041"/>
    <n v="1018474041"/>
    <s v="F"/>
    <s v="GINNA"/>
    <s v="MILENA"/>
    <s v="YOPASA"/>
    <s v="SUAREZ"/>
    <d v="1995-02-14T00:00:00"/>
    <s v="NLU870"/>
    <n v="0"/>
    <s v="BOGOTA"/>
    <n v="25"/>
    <s v="BOGOTA"/>
    <m/>
    <n v="3505706998"/>
    <n v="0"/>
    <m/>
    <m/>
    <m/>
    <s v="28/10/2025"/>
    <n v="10"/>
    <n v="28"/>
    <n v="2025"/>
    <s v="K3 ZENITH AT 1600CC 4P 6A"/>
    <s v="G4FGRE067602"/>
    <s v="3KPFC41ABSE073950"/>
    <n v="4601329"/>
    <s v="KIA"/>
    <s v="KIA K3 "/>
    <n v="2.8153215102974829E-2"/>
    <n v="87400000"/>
    <s v="BOLIVAR"/>
    <s v="AUTOMOVIL"/>
    <s v="PARTICULAR"/>
    <s v="ginna.milena11@gmail.com"/>
    <n v="161820370"/>
    <n v="2460591"/>
    <n v="2047723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855058"/>
    <n v="52855058"/>
    <s v="F"/>
    <s v="NANCY"/>
    <s v="STEPHANIE"/>
    <s v="MUÃ‘OZ"/>
    <s v="RODRIGUEZ"/>
    <d v="1981-02-02T00:00:00"/>
    <s v="IKY736"/>
    <n v="0"/>
    <s v="BOGOTA"/>
    <n v="25"/>
    <s v="BOGOTA"/>
    <m/>
    <n v="3106131023"/>
    <n v="0"/>
    <m/>
    <m/>
    <m/>
    <s v="04/10/2025"/>
    <n v="10"/>
    <n v="4"/>
    <n v="2015"/>
    <s v="CHEROKEE [4] LONGITUDE PLUS TP 3200CC 4X4 C"/>
    <s v="1C4PJMCSXFW726910"/>
    <s v="1C4PJMCSXFW726910"/>
    <n v="4206057"/>
    <s v="JEEP"/>
    <s v="JEEP CHEROKEE "/>
    <n v="2.8017922948073704E-2"/>
    <n v="59700000"/>
    <s v="HDI-LIBERTY"/>
    <s v="CAMIONETAPASAJ"/>
    <s v="PARTICULAR"/>
    <s v="step_mr@hotmail.com"/>
    <n v="161815744"/>
    <n v="1672670"/>
    <n v="1385604.86"/>
    <m/>
    <m/>
    <m/>
    <s v=""/>
    <s v=""/>
    <s v=""/>
    <m/>
    <m/>
    <m/>
    <s v=""/>
    <s v=""/>
    <s v=""/>
    <m/>
    <m/>
    <m/>
    <m/>
    <m/>
    <m/>
    <m/>
    <m/>
    <m/>
    <x v="1"/>
    <s v="COS"/>
  </r>
  <r>
    <n v="38222802"/>
    <n v="38222802"/>
    <s v="F"/>
    <s v="JULIA"/>
    <s v="CARMENZA"/>
    <s v="TORO"/>
    <s v="GONZALEZ"/>
    <d v="1950-11-21T00:00:00"/>
    <s v="FQO841"/>
    <n v="0"/>
    <s v="IBAGUE"/>
    <n v="73"/>
    <s v="TOLIMA"/>
    <m/>
    <n v="3102581358"/>
    <n v="0"/>
    <m/>
    <m/>
    <m/>
    <s v="28/10/2025"/>
    <n v="10"/>
    <n v="28"/>
    <n v="2020"/>
    <s v="TRACKER [FL] LS MT 1800CC"/>
    <s v="CLL902698"/>
    <s v="3GNDJ8EE6LL902698"/>
    <n v="1606233"/>
    <s v="CHEVROLET"/>
    <s v="CHEVROLET TRACKER "/>
    <n v="4.0838084033613442E-2"/>
    <n v="59500000"/>
    <s v="MAPFRE"/>
    <s v="CAMIONETAPASAJ"/>
    <s v="PARTICULAR"/>
    <s v="menchistorog@gmail.com"/>
    <n v="161843634"/>
    <n v="2429866"/>
    <n v="2021904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744762"/>
    <n v="80744762"/>
    <s v="M"/>
    <s v="JOSE"/>
    <s v="FAUSTINO"/>
    <s v="BLANCO"/>
    <s v="CHIA"/>
    <d v="1983-09-07T00:00:00"/>
    <s v="JYL172"/>
    <n v="0"/>
    <s v="BOGOTA"/>
    <n v="25"/>
    <s v="BOGOTA"/>
    <m/>
    <n v="3125336285"/>
    <n v="0"/>
    <m/>
    <m/>
    <m/>
    <s v="28/10/2025"/>
    <n v="10"/>
    <n v="28"/>
    <n v="2022"/>
    <s v="SONET ZENITH TP 1500CC 6AB A"/>
    <s v="G4FLMV164753"/>
    <s v="MZBFC814ENN080872"/>
    <n v="4606150"/>
    <s v="KIA"/>
    <s v="KIA SONET "/>
    <n v="1.9969676300578033E-2"/>
    <n v="86500000"/>
    <s v="ALLIANZ"/>
    <s v="CAMIONETAPASAJ"/>
    <s v="PARTICULAR"/>
    <s v="fautinos@yahoo.com"/>
    <n v="161917303"/>
    <n v="1727377"/>
    <n v="1431577.16"/>
    <m/>
    <m/>
    <m/>
    <s v=""/>
    <s v=""/>
    <s v=""/>
    <m/>
    <m/>
    <m/>
    <s v=""/>
    <s v=""/>
    <s v=""/>
    <m/>
    <m/>
    <m/>
    <m/>
    <m/>
    <m/>
    <m/>
    <m/>
    <m/>
    <x v="1"/>
    <s v="COS"/>
  </r>
  <r>
    <n v="91533011"/>
    <n v="91533011"/>
    <s v="M"/>
    <s v="RAFAEL"/>
    <s v="DE JESUS"/>
    <s v="CLAVIJO"/>
    <s v="RODRIGUEZ"/>
    <d v="1984-08-05T00:00:00"/>
    <s v="FVO229"/>
    <n v="20011"/>
    <s v="AGUACHICA"/>
    <n v="20"/>
    <s v="CESAR"/>
    <m/>
    <n v="3128635164"/>
    <n v="0"/>
    <m/>
    <m/>
    <m/>
    <s v="06/10/2026"/>
    <n v="10"/>
    <n v="6"/>
    <n v="2020"/>
    <s v="NP 300 FRONTIER S MT 2500CC 4X4 T"/>
    <s v="YD25699204P"/>
    <s v="3N6CD33B7ZK407090"/>
    <n v="6421064"/>
    <s v="NISSAN"/>
    <s v="NISSAN NP "/>
    <n v="2.3716627101879328E-2"/>
    <n v="101100000"/>
    <s v="BOLIVAR"/>
    <s v="PICKUPDOBLECAB"/>
    <s v="PARTICULAR"/>
    <s v="rafaclavijo4@gmail.com"/>
    <n v="161774944"/>
    <n v="2397751"/>
    <n v="1994917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75642"/>
    <n v="53075642"/>
    <s v="F"/>
    <s v="DIANA"/>
    <s v="PAOLA"/>
    <s v="CRUZ"/>
    <s v="GOMEZ"/>
    <d v="1985-05-27T00:00:00"/>
    <s v="JMY995"/>
    <n v="0"/>
    <s v="BOGOTA"/>
    <n v="25"/>
    <s v="BOGOTA"/>
    <m/>
    <n v="3186296408"/>
    <n v="3153369359"/>
    <m/>
    <m/>
    <m/>
    <s v="30/10/2025"/>
    <n v="10"/>
    <n v="30"/>
    <n v="2020"/>
    <s v="CAPTIVA [2] PREMIER TURBO TP 1500CC T 4X2"/>
    <s v="LJO18KB1320389"/>
    <s v="LZWADAGA8LB013128"/>
    <n v="1606245"/>
    <s v="CHEVROLET"/>
    <s v="CHEVROLET CAPTIVA "/>
    <n v="1.7213757435197815E-2"/>
    <n v="73300000"/>
    <s v="BOLIVAR"/>
    <s v="CAMIONETA PASAJEROS"/>
    <s v="PARTICULAR"/>
    <s v="dianapaolacruzg@gmail.com"/>
    <n v="29959587"/>
    <n v="1261768.42"/>
    <n v="1040309.6"/>
    <m/>
    <m/>
    <m/>
    <s v=""/>
    <s v=""/>
    <s v=""/>
    <m/>
    <m/>
    <m/>
    <n v="30045373"/>
    <n v="1269671.02"/>
    <n v="1046950.44"/>
    <m/>
    <m/>
    <m/>
    <m/>
    <m/>
    <m/>
    <m/>
    <m/>
    <m/>
    <x v="1"/>
    <s v="COS"/>
  </r>
  <r>
    <n v="39583772"/>
    <n v="39583772"/>
    <s v="F"/>
    <s v="EILEEN"/>
    <s v="JOHANNA"/>
    <s v="MEDELLIN"/>
    <s v="GOMEZ"/>
    <d v="1984-11-08T00:00:00"/>
    <s v="GWT689"/>
    <n v="25307"/>
    <s v="GIRARDOT"/>
    <n v="25"/>
    <s v="CUNDINAMARCA"/>
    <m/>
    <n v="3506141001"/>
    <n v="0"/>
    <m/>
    <m/>
    <m/>
    <s v="29/10/2025"/>
    <n v="10"/>
    <n v="29"/>
    <n v="2022"/>
    <s v="2 [2] [FL] GRAND TOURING S TP 1500CC 6AB T"/>
    <s v="P540617288"/>
    <s v="3MDDJ2SAANM307895"/>
    <n v="5601199"/>
    <s v="MAZDA"/>
    <s v="MAZDA 2 "/>
    <n v="1.9802752808988765E-2"/>
    <n v="71200000"/>
    <s v="ALLIANZ"/>
    <s v="AUTOMOVIL"/>
    <s v="PARTICULAR"/>
    <n v="0"/>
    <n v="161826355"/>
    <n v="1409956"/>
    <n v="1164836.76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353932"/>
    <n v="80353932"/>
    <s v="M"/>
    <s v="JAVIER"/>
    <s v="ENRIQUE"/>
    <s v="DIAZ"/>
    <s v="HERNANDEZ"/>
    <d v="1966-04-30T00:00:00"/>
    <s v="NHO393"/>
    <n v="0"/>
    <s v="BOGOTA"/>
    <n v="25"/>
    <s v="BOGOTA"/>
    <m/>
    <n v="3112532451"/>
    <n v="3112173027"/>
    <m/>
    <m/>
    <m/>
    <s v="27/10/2025"/>
    <n v="10"/>
    <n v="27"/>
    <n v="2023"/>
    <s v="TUCSON [4] NX ATTRACTION MT 2000CC 4X2 2AB AB"/>
    <s v="G4NLNW661377"/>
    <s v="TMAJB81DBPJ276161"/>
    <n v="3206115"/>
    <s v="HYUNDAI"/>
    <s v="HYUNDAI TUCSON "/>
    <n v="1.407748988657845E-2"/>
    <n v="105800000"/>
    <s v="ALLIANZ"/>
    <s v="CAMIONETA PASAJEROS"/>
    <s v="PARTICULAR"/>
    <s v="burgosfelipe1999@hotmil.com"/>
    <n v="29954767"/>
    <n v="1489398.43"/>
    <n v="1231595.32"/>
    <m/>
    <m/>
    <m/>
    <s v=""/>
    <s v=""/>
    <s v=""/>
    <m/>
    <m/>
    <m/>
    <n v="30035929"/>
    <n v="1530110.32"/>
    <n v="1265806.99"/>
    <m/>
    <m/>
    <m/>
    <m/>
    <m/>
    <m/>
    <m/>
    <m/>
    <m/>
    <x v="2"/>
    <s v="COS"/>
  </r>
  <r>
    <n v="1013604387"/>
    <n v="1013604387"/>
    <s v="F"/>
    <s v="NAIRA"/>
    <s v="ALEJANDRA"/>
    <s v="PASUY"/>
    <s v="PEDROZA"/>
    <d v="1989-01-09T00:00:00"/>
    <s v="EJP719"/>
    <n v="0"/>
    <s v="BOGOTA"/>
    <n v="25"/>
    <s v="BOGOTA"/>
    <m/>
    <n v="3053594238"/>
    <n v="3142469535"/>
    <m/>
    <m/>
    <m/>
    <s v="25/10/2025"/>
    <n v="10"/>
    <n v="25"/>
    <n v="2018"/>
    <s v="SANDERO [2] EXPRESSION MT 1600CC 8V AA 2AB"/>
    <s v="A812UD82366"/>
    <s v="9FB5SREB4JM170204"/>
    <n v="8001190"/>
    <s v="RENAULT"/>
    <s v="RENAULT SANDERO "/>
    <n v="3.6902314248021109E-2"/>
    <n v="37900000"/>
    <s v="MAPFRE"/>
    <s v="AUTOMOVIL"/>
    <s v="PARTICULAR"/>
    <s v="naira_230408@hotmail.es"/>
    <n v="29975653"/>
    <n v="1398597.71"/>
    <n v="1155292.19"/>
    <m/>
    <m/>
    <m/>
    <n v="30015437"/>
    <n v="2621378.9900000002"/>
    <n v="2182839.4900000002"/>
    <m/>
    <m/>
    <m/>
    <s v=""/>
    <s v=""/>
    <s v=""/>
    <m/>
    <m/>
    <m/>
    <m/>
    <m/>
    <m/>
    <m/>
    <m/>
    <m/>
    <x v="0"/>
    <s v="COS"/>
  </r>
  <r>
    <n v="79292300"/>
    <n v="79292300"/>
    <s v="M"/>
    <s v="JORGE"/>
    <s v="ENRIQUE"/>
    <s v="JAIMES"/>
    <s v="JAIMES"/>
    <d v="1963-11-18T00:00:00"/>
    <s v="NIO757"/>
    <n v="0"/>
    <s v="BOGOTA"/>
    <n v="25"/>
    <s v="BOGOTA"/>
    <m/>
    <n v="3152996191"/>
    <n v="0"/>
    <m/>
    <m/>
    <m/>
    <s v="27/10/2025"/>
    <n v="10"/>
    <n v="27"/>
    <n v="2024"/>
    <s v="SONG PLUS DM-I GS AT 1500CC 6AB A"/>
    <s v="BYD472QAS22579898"/>
    <s v="LGXC74C45R0000753"/>
    <n v="11106013"/>
    <s v="BYD"/>
    <s v="BYD SONG "/>
    <n v="1.5746714824120604E-2"/>
    <n v="159200000"/>
    <s v="MAPFRE"/>
    <s v="CAMIONETAPASAJ"/>
    <s v="PARTICULAR"/>
    <s v="jejaimesj@gmail.com"/>
    <n v="161899021"/>
    <n v="2506877"/>
    <n v="2086619.68"/>
    <m/>
    <m/>
    <m/>
    <s v=""/>
    <s v=""/>
    <s v=""/>
    <m/>
    <m/>
    <m/>
    <s v=""/>
    <s v=""/>
    <s v=""/>
    <m/>
    <m/>
    <m/>
    <m/>
    <m/>
    <m/>
    <m/>
    <m/>
    <m/>
    <x v="3"/>
    <s v="COS"/>
  </r>
  <r>
    <n v="51608834"/>
    <n v="51608834"/>
    <s v="F"/>
    <s v="LAURA"/>
    <n v="0"/>
    <s v="CASTAÃ‘O"/>
    <s v="OROZCO"/>
    <d v="1960-07-26T00:00:00"/>
    <s v="GAX024"/>
    <n v="0"/>
    <s v="SANTA MARTA"/>
    <n v="47"/>
    <s v="MAGDALENA"/>
    <m/>
    <n v="3008381056"/>
    <n v="3164757181"/>
    <m/>
    <m/>
    <m/>
    <s v="24/10/2025"/>
    <n v="10"/>
    <n v="24"/>
    <n v="2020"/>
    <s v="RAV4 [5] 2.0L TP 2000CC 4X2 7"/>
    <s v="M20AV038069"/>
    <s v="JTMW43FV7LJ007917"/>
    <n v="9006167"/>
    <s v="TOYOTA"/>
    <s v="TOYOTA RAV4 "/>
    <n v="2.1196642628205128E-2"/>
    <n v="124800000"/>
    <s v="HDI-LIBERTY"/>
    <s v="CAMIONETAPASAJ"/>
    <s v="PARTICULAR"/>
    <s v="LACAOR_0726@HOTMAIL.COM"/>
    <n v="161905390"/>
    <n v="2645341"/>
    <n v="2202976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8257934"/>
    <n v="1088257934"/>
    <s v="F"/>
    <s v="VANESSA"/>
    <n v="0"/>
    <s v="MONTOYA"/>
    <s v="VASQUEZ"/>
    <d v="1988-04-24T00:00:00"/>
    <s v="DXT933"/>
    <n v="66001"/>
    <s v="PEREIRA"/>
    <n v="66"/>
    <s v="RISARALDA"/>
    <m/>
    <n v="3166995798"/>
    <n v="3206163196"/>
    <m/>
    <m/>
    <m/>
    <s v="05/10/2025"/>
    <n v="10"/>
    <n v="5"/>
    <n v="2020"/>
    <s v="BLAZER RS TP 3600CC 4X4"/>
    <s v="LGXRLS644982"/>
    <s v="3GNKB8RS2LS644982"/>
    <n v="1606242"/>
    <s v="CHEVROLET"/>
    <s v="CHEVROLET BLAZER "/>
    <n v="1.5640856455493183E-2"/>
    <n v="124700000"/>
    <s v="ALLIANZ"/>
    <s v="CAMIONETA PASAJEROS"/>
    <s v="PARTICULAR"/>
    <s v="vanemontoya@live.com"/>
    <n v="29969135"/>
    <n v="1950414.8"/>
    <n v="1619004.03"/>
    <m/>
    <m/>
    <m/>
    <s v=""/>
    <s v=""/>
    <s v=""/>
    <m/>
    <m/>
    <m/>
    <n v="30151254"/>
    <n v="4112782.37"/>
    <n v="3436119.64"/>
    <m/>
    <m/>
    <m/>
    <m/>
    <m/>
    <m/>
    <m/>
    <m/>
    <m/>
    <x v="1"/>
    <s v="COS"/>
  </r>
  <r>
    <n v="79148766"/>
    <n v="79148766"/>
    <s v="M"/>
    <s v="JUAN"/>
    <s v="DANIEL"/>
    <s v="GONZALEZ"/>
    <s v="MELO"/>
    <d v="1960-05-31T00:00:00"/>
    <s v="LEP964"/>
    <n v="0"/>
    <s v="BOGOTA"/>
    <n v="25"/>
    <s v="BOGOTA"/>
    <m/>
    <n v="3112337089"/>
    <n v="0"/>
    <m/>
    <m/>
    <m/>
    <s v="18/10/2025"/>
    <n v="10"/>
    <n v="18"/>
    <n v="2023"/>
    <s v="ONIX [2] LT MT 1000CC T 4P"/>
    <s v="L4F221654210"/>
    <s v="9BGEB69K0PG155260"/>
    <n v="1601341"/>
    <s v="CHEVROLET"/>
    <s v="CHEVROLET ONIX "/>
    <n v="2.8535631399317408E-2"/>
    <n v="58600000"/>
    <s v="MAPFRE"/>
    <s v="AUTOMOVIL"/>
    <s v="PARTICULAR"/>
    <s v="JUANGOMELO@GMAIL.COM"/>
    <n v="161859191"/>
    <n v="1672188"/>
    <n v="1385200.2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843905"/>
    <n v="1020843905"/>
    <s v="F"/>
    <s v="HEIDY"/>
    <s v="ALEJANDRA"/>
    <s v="CAÃ‘ON"/>
    <s v="TOBA"/>
    <d v="1999-10-03T00:00:00"/>
    <s v="UUS474"/>
    <n v="0"/>
    <s v="BOGOTA"/>
    <n v="25"/>
    <s v="BOGOTA"/>
    <m/>
    <n v="3138889511"/>
    <n v="0"/>
    <m/>
    <m/>
    <m/>
    <s v="22/10/2025"/>
    <n v="10"/>
    <n v="22"/>
    <n v="2016"/>
    <s v="SPORTAGE [3] [F REVOLUTION MT 2000CC 1AB A"/>
    <s v="G4NAFH103242"/>
    <s v="KNAPB81AAG7786871"/>
    <n v="4606086"/>
    <s v="KIA"/>
    <s v="KIA SPORTAGE "/>
    <n v="3.4980075528700909E-2"/>
    <n v="66200000"/>
    <s v="HDI-LIBERTY"/>
    <s v="CAMIONETAPASAJ"/>
    <s v="PARTICULAR"/>
    <s v="alejandra.toba@gmail.com"/>
    <n v="161842157"/>
    <n v="2315681"/>
    <n v="1925950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9816921"/>
    <n v="1119816921"/>
    <s v="F"/>
    <s v="MARIANNYS"/>
    <n v="0"/>
    <s v="BALCAZAR"/>
    <n v="0"/>
    <d v="1992-05-22T00:00:00"/>
    <s v="NUR002"/>
    <n v="20001"/>
    <s v="VALLEDUPAR"/>
    <n v="20"/>
    <s v="CESAR"/>
    <m/>
    <n v="3183916672"/>
    <n v="0"/>
    <m/>
    <m/>
    <m/>
    <s v="18/10/2025"/>
    <n v="10"/>
    <n v="18"/>
    <n v="2025"/>
    <s v="DUSTER [2] [FL] INTENS MT 1600CC 4X2 6"/>
    <s v="J759Q297011"/>
    <s v="9FBHJD20XSM999407"/>
    <n v="8006088"/>
    <s v="RENAULT"/>
    <s v="RENAULT DUSTER "/>
    <n v="4.2825528089887641E-2"/>
    <n v="89000000"/>
    <s v="ALLIANZ"/>
    <s v="CAMIONETAPASAJ"/>
    <s v="PARTICULAR"/>
    <s v="mariannysbp05@hotmail.com"/>
    <n v="161914423"/>
    <n v="3811472"/>
    <n v="3182917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488332"/>
    <n v="32488332"/>
    <s v="F"/>
    <s v="NORA"/>
    <s v="MARIA"/>
    <s v="OCHOA"/>
    <s v="HOYOS"/>
    <d v="1952-03-28T00:00:00"/>
    <s v="HXV438"/>
    <n v="5001"/>
    <s v="MEDELLIN"/>
    <n v="5"/>
    <s v="ANTIOQUIA"/>
    <m/>
    <n v="3125219201"/>
    <n v="3124219201"/>
    <m/>
    <m/>
    <m/>
    <s v="31/10/2025"/>
    <n v="10"/>
    <n v="31"/>
    <n v="2015"/>
    <s v="JETTA [5] EUROPA TP 2000CC"/>
    <s v="CBP569007"/>
    <s v="3VWDV49M7FM000371"/>
    <n v="9201179"/>
    <s v="VOLKSWAGEN"/>
    <s v="VOLKSWAGEN JETTA "/>
    <n v="4.1618155844155846E-2"/>
    <n v="38500000"/>
    <s v="SURAMERICANA"/>
    <s v="AUTOMOVIL"/>
    <s v="PARTICULAR"/>
    <s v="noraescobar50@hotmail.com"/>
    <n v="161805953"/>
    <n v="1602299"/>
    <n v="1326469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23796"/>
    <n v="1018423796"/>
    <s v="F"/>
    <s v="LAURA"/>
    <s v="LUCIA"/>
    <s v="RONDON"/>
    <s v="ORDUZ"/>
    <d v="1988-06-16T00:00:00"/>
    <s v="JMU986"/>
    <n v="0"/>
    <s v="BOGOTA"/>
    <n v="25"/>
    <s v="BOGOTA"/>
    <m/>
    <n v="3057134677"/>
    <n v="3172669954"/>
    <m/>
    <m/>
    <m/>
    <s v="23/10/2025"/>
    <n v="10"/>
    <n v="23"/>
    <n v="2021"/>
    <s v="PICANTO [3] GT LINE MT 1250 CC 2AB ABS A"/>
    <s v="G4LAKP065478"/>
    <s v="KNAB3512AMT664872"/>
    <n v="4601275"/>
    <s v="KIA"/>
    <s v="KIA PICANTO "/>
    <n v="3.2125039363817096E-2"/>
    <n v="50300000"/>
    <s v="ALLIANZ"/>
    <s v="AUTOMOVIL"/>
    <s v="PARTICULAR"/>
    <s v="luciaguerrero@gmail.com"/>
    <n v="29927040"/>
    <n v="1615889.48"/>
    <n v="1337890.32"/>
    <m/>
    <m/>
    <m/>
    <n v="29992253"/>
    <n v="1668450.88"/>
    <n v="1382059.56"/>
    <m/>
    <m/>
    <m/>
    <s v=""/>
    <s v=""/>
    <s v=""/>
    <m/>
    <m/>
    <m/>
    <m/>
    <m/>
    <m/>
    <m/>
    <m/>
    <m/>
    <x v="0"/>
    <s v="COS"/>
  </r>
  <r>
    <n v="71310199"/>
    <n v="71310199"/>
    <s v="M"/>
    <s v="DAVID"/>
    <n v="0"/>
    <s v="JARAMILLO"/>
    <s v="MIRANDA"/>
    <d v="1980-02-12T00:00:00"/>
    <s v="GTX527"/>
    <n v="5001"/>
    <s v="MEDELLIN"/>
    <n v="5"/>
    <s v="ANTIOQUIA"/>
    <m/>
    <n v="3012901668"/>
    <n v="0"/>
    <m/>
    <m/>
    <m/>
    <s v="27/10/2025"/>
    <n v="10"/>
    <n v="27"/>
    <n v="2020"/>
    <s v="DUSTER OROCH INTENS MT 2000CC 4X4 2"/>
    <s v="F4RE410C229131"/>
    <s v="93Y9SR5B3LJ209027"/>
    <n v="8021006"/>
    <s v="RENAULT"/>
    <s v="RENAULT DUSTER "/>
    <n v="4.0322466567607726E-2"/>
    <n v="67300000"/>
    <s v="HDI-LIBERTY"/>
    <s v="PICKUPDOBLECAB"/>
    <s v="PARTICULAR"/>
    <s v="jaramiranda@hotmail.com"/>
    <n v="161812829"/>
    <n v="2713702"/>
    <n v="2260422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869588"/>
    <n v="22869588"/>
    <s v="F"/>
    <s v="OLGA"/>
    <s v="PATRICIA"/>
    <s v="ALVAREZ"/>
    <s v="MEDRANO"/>
    <d v="1985-10-08T00:00:00"/>
    <s v="HRW469"/>
    <n v="0"/>
    <s v="CARTAGENA"/>
    <n v="13"/>
    <s v="BOLIVAR"/>
    <m/>
    <n v="3043572233"/>
    <n v="0"/>
    <m/>
    <m/>
    <m/>
    <s v="31/10/2025"/>
    <n v="10"/>
    <n v="31"/>
    <n v="2022"/>
    <s v="COROLLA CROSS XE-I HYBRID TP 1800CC 7AB 4"/>
    <s v="2ZR2M75101"/>
    <s v="9BRKZAAG9N0613167"/>
    <n v="9006178"/>
    <s v="TOYOTA"/>
    <s v="TOYOTA COROLLA "/>
    <n v="3.3851360895779503E-2"/>
    <n v="116100000"/>
    <s v="MAPFRE"/>
    <s v="CAMIONETAPASAJ"/>
    <s v="PARTICULAR"/>
    <n v="0"/>
    <n v="161800371"/>
    <n v="3930143"/>
    <n v="3282641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54525"/>
    <n v="79554525"/>
    <s v="M"/>
    <s v="ORLANDO"/>
    <n v="0"/>
    <s v="VALENCIA"/>
    <s v="SARMIENTO"/>
    <d v="1970-12-11T00:00:00"/>
    <s v="EMQ062"/>
    <n v="0"/>
    <s v="BOGOTA"/>
    <n v="25"/>
    <s v="BOGOTA"/>
    <m/>
    <n v="3002009628"/>
    <n v="0"/>
    <m/>
    <m/>
    <m/>
    <s v="27/10/2025"/>
    <n v="10"/>
    <n v="27"/>
    <n v="2019"/>
    <s v="3 [3] TOURING TP 2000CC 6AB"/>
    <s v="PE40626119"/>
    <s v="3MZBN4278KM212198"/>
    <n v="5601142"/>
    <s v="MAZDA"/>
    <s v="MAZDA 3 "/>
    <n v="3.13590625E-2"/>
    <n v="64000000"/>
    <s v="MAPFRE"/>
    <s v="AUTOMOVIL"/>
    <s v="PARTICULAR"/>
    <s v="orlandovalenciacc@gmail.com"/>
    <n v="161811516"/>
    <n v="2006980"/>
    <n v="1666538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95622"/>
    <n v="39695622"/>
    <s v="F"/>
    <s v="ADRIANA"/>
    <n v="0"/>
    <s v="SANTA"/>
    <s v="FLOREZ"/>
    <d v="1966-09-30T00:00:00"/>
    <s v="GKM192"/>
    <n v="66001"/>
    <s v="PEREIRA"/>
    <n v="66"/>
    <s v="RISARALDA"/>
    <m/>
    <n v="3158124501"/>
    <n v="3164801197"/>
    <m/>
    <m/>
    <m/>
    <s v="13/10/2025"/>
    <n v="10"/>
    <n v="13"/>
    <n v="2021"/>
    <s v="PICANTO [3] VIBRANT MT 1250CC 2AB A"/>
    <s v="G4LALP011123"/>
    <s v="KNAB2512AMT656858"/>
    <n v="4601251"/>
    <s v="KIA"/>
    <s v="KIA PICANTO "/>
    <n v="3.0579161290322579E-2"/>
    <n v="46500000"/>
    <s v="HDI-LIBERTY"/>
    <s v="AUTOMOVIL"/>
    <s v="PARTICULAR"/>
    <s v="adrianas324@gmail.com"/>
    <n v="161859066"/>
    <n v="1421931"/>
    <n v="1174900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86433"/>
    <n v="71786433"/>
    <s v="M"/>
    <s v="CARLOS"/>
    <s v="MARIO"/>
    <s v="CARDONA"/>
    <s v="SANCHEZ"/>
    <d v="1975-11-03T00:00:00"/>
    <s v="GRO693"/>
    <n v="0"/>
    <s v="BOGOTA"/>
    <n v="25"/>
    <s v="BOGOTA"/>
    <m/>
    <n v="3006165868"/>
    <n v="0"/>
    <m/>
    <m/>
    <m/>
    <s v="09/10/2025"/>
    <n v="10"/>
    <n v="9"/>
    <n v="2020"/>
    <s v="KWID OUTSIDER MT 1000CC 12V 4"/>
    <s v="B4DA405Q051047"/>
    <s v="93YRBB009LJ072150"/>
    <n v="8001195"/>
    <s v="RENAULT"/>
    <s v="RENAULT KWID "/>
    <n v="3.5422556818181815E-2"/>
    <n v="35200000"/>
    <s v="SURAMERICANA"/>
    <s v="AUTOMOVIL"/>
    <s v="PARTICULAR"/>
    <s v="ccardons@gmail.com"/>
    <n v="161814344"/>
    <n v="1246874"/>
    <n v="1027793.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2669706"/>
    <n v="22669706"/>
    <s v="F"/>
    <s v="YOHANA"/>
    <n v="0"/>
    <s v="NIETO"/>
    <s v="ALVEAR"/>
    <d v="1982-05-31T00:00:00"/>
    <s v="NLZ693"/>
    <n v="0"/>
    <s v="BOGOTA"/>
    <n v="25"/>
    <s v="BOGOTA"/>
    <m/>
    <n v="3118812611"/>
    <n v="3012695221"/>
    <m/>
    <m/>
    <m/>
    <s v="12/10/2025"/>
    <n v="10"/>
    <n v="12"/>
    <n v="2023"/>
    <s v="FORTUNER [2] [FL] 2.4L SR TP 2400CC TD 7AB 4X2"/>
    <s v="2GD1395718"/>
    <s v="8AJCB3GS3P2435642"/>
    <n v="9006173"/>
    <s v="TOYOTA"/>
    <s v="TOYOTA FORTUNER "/>
    <n v="1.3883309958696652E-2"/>
    <n v="217900000"/>
    <s v="MAPFRE"/>
    <s v="CAMIONETA PASAJEROS"/>
    <s v="PARTICULAR"/>
    <s v="yohananietoalvear.82@gmail.com"/>
    <n v="29947287"/>
    <n v="3025173.24"/>
    <n v="2522162.39"/>
    <m/>
    <m/>
    <m/>
    <s v=""/>
    <s v=""/>
    <s v=""/>
    <m/>
    <m/>
    <m/>
    <n v="30056607"/>
    <n v="1782456.21"/>
    <n v="1477862.36"/>
    <m/>
    <m/>
    <m/>
    <m/>
    <m/>
    <m/>
    <m/>
    <m/>
    <m/>
    <x v="2"/>
    <s v="COS"/>
  </r>
  <r>
    <n v="63508103"/>
    <n v="63508103"/>
    <s v="F"/>
    <s v="AMANDA"/>
    <n v="0"/>
    <s v="SANTOS"/>
    <s v="CASTILLO"/>
    <d v="1975-11-13T00:00:00"/>
    <s v="DUW493"/>
    <n v="0"/>
    <s v="SAN VICENTE DE CHUCURI"/>
    <n v="68"/>
    <s v="SANTANDER"/>
    <m/>
    <n v="3005241228"/>
    <n v="3112516405"/>
    <m/>
    <m/>
    <m/>
    <s v="21/10/2025"/>
    <n v="10"/>
    <n v="21"/>
    <n v="2018"/>
    <s v="KICKS SENSE MT 1600CC R16"/>
    <s v="HR16899807N"/>
    <s v="3N8CP5HD3ZL459069"/>
    <n v="6406130"/>
    <s v="NISSAN"/>
    <s v="NISSAN KICKS "/>
    <n v="2.6751352730375426E-2"/>
    <n v="58600000"/>
    <s v="MAPFRE"/>
    <s v="CAMIONETA PASAJEROS"/>
    <s v="PARTICULAR"/>
    <s v="amandasantos_1975@hotmail.com"/>
    <n v="29937141"/>
    <n v="1567629.27"/>
    <n v="1297335.52"/>
    <m/>
    <m/>
    <m/>
    <n v="30001553"/>
    <n v="1770058.68"/>
    <n v="1467444.27"/>
    <m/>
    <m/>
    <m/>
    <s v=""/>
    <s v=""/>
    <s v=""/>
    <m/>
    <m/>
    <m/>
    <m/>
    <m/>
    <m/>
    <m/>
    <m/>
    <m/>
    <x v="1"/>
    <s v="COS"/>
  </r>
  <r>
    <n v="52324932"/>
    <n v="52324932"/>
    <s v="F"/>
    <s v="YAMILE"/>
    <n v="0"/>
    <s v="ESPEJO"/>
    <s v="ROJAS"/>
    <d v="1977-02-25T00:00:00"/>
    <s v="LMS894"/>
    <n v="0"/>
    <s v="BOGOTA"/>
    <n v="25"/>
    <s v="BOGOTA"/>
    <m/>
    <n v="3158140098"/>
    <n v="0"/>
    <m/>
    <m/>
    <m/>
    <s v="26/10/2025"/>
    <n v="10"/>
    <n v="26"/>
    <n v="2023"/>
    <s v="LOGAN [2] [FL] INTENS MT 1600CC 16V A"/>
    <s v="J759Q141524"/>
    <s v="9FB4SR0E4PM297808"/>
    <n v="8001203"/>
    <s v="RENAULT"/>
    <s v="RENAULT LOGAN "/>
    <n v="4.0627363945578233E-2"/>
    <n v="58800000"/>
    <s v="MAPFRE"/>
    <s v="AUTOMOVIL"/>
    <s v="PARTICULAR"/>
    <s v="yamilees25@hotmail.com"/>
    <n v="161792409"/>
    <n v="2388889"/>
    <n v="1987469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796491"/>
    <n v="80796491"/>
    <s v="M"/>
    <s v="LUIS"/>
    <s v="ALEJANDRO"/>
    <s v="MALAGON"/>
    <s v="MALAGON"/>
    <d v="1984-11-11T00:00:00"/>
    <s v="GBS496"/>
    <n v="0"/>
    <s v="BOGOTA"/>
    <n v="25"/>
    <s v="BOGOTA"/>
    <m/>
    <n v="3115803697"/>
    <n v="0"/>
    <m/>
    <m/>
    <m/>
    <s v="23/10/2025"/>
    <n v="10"/>
    <n v="23"/>
    <n v="2020"/>
    <s v="3 [3] GRAND TOURING L TP 2000CC CT TC"/>
    <s v="PE40664128"/>
    <s v="3MZBN4278LM216730"/>
    <n v="5601159"/>
    <s v="MAZDA"/>
    <s v="MAZDA 3 "/>
    <n v="2.2523766707168894E-2"/>
    <n v="82300000"/>
    <s v="EQUIDAD"/>
    <s v="AUTOMOVIL"/>
    <s v="PARTICULAR"/>
    <s v="luisamalagon@hotmail.com"/>
    <n v="161901824"/>
    <n v="1853706"/>
    <n v="1537735.72"/>
    <m/>
    <m/>
    <m/>
    <s v=""/>
    <s v=""/>
    <s v=""/>
    <m/>
    <m/>
    <m/>
    <s v=""/>
    <s v=""/>
    <s v=""/>
    <m/>
    <m/>
    <m/>
    <m/>
    <m/>
    <m/>
    <m/>
    <m/>
    <m/>
    <x v="1"/>
    <s v="COS"/>
  </r>
  <r>
    <n v="12435985"/>
    <n v="12435985"/>
    <s v="M"/>
    <s v="LUIS"/>
    <s v="HERIBERTO"/>
    <s v="NARANJO"/>
    <s v="GIRALDO"/>
    <d v="1982-04-24T00:00:00"/>
    <s v="JEU866"/>
    <n v="20001"/>
    <s v="VALLEDUPAR"/>
    <n v="20"/>
    <s v="CESAR"/>
    <m/>
    <n v="3215484052"/>
    <n v="3008163471"/>
    <m/>
    <m/>
    <m/>
    <s v="23/10/2025"/>
    <n v="10"/>
    <n v="23"/>
    <n v="2017"/>
    <s v="CX5 [FL] TOURING TP 2000CC CR"/>
    <s v="PE10401809"/>
    <s v="JM8KE2W76H0402712"/>
    <n v="5606079"/>
    <s v="MAZDA"/>
    <s v="MAZDA CX5 "/>
    <n v="3.3059160305343512E-2"/>
    <n v="78600000"/>
    <s v="HDI SEGUROS"/>
    <s v="CAMIONETAPASAJ"/>
    <s v="PARTICULAR"/>
    <n v="0"/>
    <n v="161914415"/>
    <n v="2598450"/>
    <n v="2163571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8852826"/>
    <n v="8852826"/>
    <s v="M"/>
    <s v="CARLOS"/>
    <s v="MARIO"/>
    <s v="VILLEGAS"/>
    <s v="NUÃ‘EZ"/>
    <d v="1980-07-01T00:00:00"/>
    <s v="JMU209"/>
    <n v="0"/>
    <s v="BOGOTA"/>
    <n v="25"/>
    <s v="BOGOTA"/>
    <m/>
    <n v="3107074993"/>
    <n v="0"/>
    <m/>
    <m/>
    <m/>
    <s v="28/10/2025"/>
    <n v="10"/>
    <n v="28"/>
    <n v="2021"/>
    <s v="X4 [G02] xDrive30i TP 2000CC T CT TC"/>
    <s v="F782K481"/>
    <s v="WBA2V1100M9D76911"/>
    <n v="808060"/>
    <s v="BMW"/>
    <s v="BMW X4 "/>
    <n v="1.9897589053092503E-2"/>
    <n v="182700000"/>
    <s v="HDI SEGUROS"/>
    <s v="CAMPERO"/>
    <s v="PARTICULAR"/>
    <s v="carlosarpromv@gmail.com"/>
    <n v="29954647"/>
    <n v="3635289.52"/>
    <n v="3034865.14"/>
    <m/>
    <m/>
    <m/>
    <s v=""/>
    <s v=""/>
    <s v=""/>
    <m/>
    <m/>
    <m/>
    <n v="30035675"/>
    <n v="4092608.8"/>
    <n v="3419167.06"/>
    <m/>
    <m/>
    <m/>
    <m/>
    <m/>
    <m/>
    <m/>
    <m/>
    <m/>
    <x v="3"/>
    <s v="COS"/>
  </r>
  <r>
    <n v="9921456"/>
    <n v="9921456"/>
    <s v="M"/>
    <s v="LUIS"/>
    <s v="GONZAGA"/>
    <s v="CARDONA"/>
    <s v="PELAEZ"/>
    <d v="1969-04-22T00:00:00"/>
    <s v="GTQ383"/>
    <n v="17616"/>
    <s v="RISARALDA"/>
    <n v="17"/>
    <s v="CALDAS"/>
    <m/>
    <n v="3104065185"/>
    <n v="0"/>
    <m/>
    <m/>
    <m/>
    <s v="30/10/2025"/>
    <n v="10"/>
    <n v="30"/>
    <n v="2020"/>
    <s v="HILUX [8] [FL] 2.8L TP 2800CC TD 7A"/>
    <s v="1GD4840976"/>
    <s v="8AJHA3CD7L2106727"/>
    <n v="9021078"/>
    <s v="TOYOTA"/>
    <s v="TOYOTA HILUX "/>
    <n v="1.8404429223744294E-2"/>
    <n v="197100000"/>
    <s v="MAPFRE"/>
    <s v="PICKUPDOBLECAB"/>
    <s v="PARTICULAR"/>
    <s v="luisgonzagacardona46@gmail.com"/>
    <n v="161899280"/>
    <n v="3627513"/>
    <n v="3028329.9"/>
    <m/>
    <m/>
    <m/>
    <s v=""/>
    <s v=""/>
    <s v=""/>
    <m/>
    <m/>
    <m/>
    <s v=""/>
    <s v=""/>
    <s v=""/>
    <m/>
    <m/>
    <m/>
    <m/>
    <m/>
    <m/>
    <m/>
    <m/>
    <m/>
    <x v="3"/>
    <s v="COS"/>
  </r>
  <r>
    <n v="91230199"/>
    <n v="91230199"/>
    <s v="M"/>
    <s v="GABRIEL"/>
    <s v="ANTONIO"/>
    <s v="GARCIA"/>
    <s v="PEDRAZA"/>
    <d v="1964-03-15T00:00:00"/>
    <s v="KTK707"/>
    <n v="68001"/>
    <s v="BUCARAMANGA"/>
    <n v="68"/>
    <s v="SANTANDER"/>
    <m/>
    <n v="3223076743"/>
    <n v="3176392409"/>
    <m/>
    <m/>
    <m/>
    <s v="06/10/2026"/>
    <n v="10"/>
    <n v="6"/>
    <n v="2024"/>
    <s v="KICKS [FL] EXCLUSIVE TP 1600CC R17 T"/>
    <s v="HR16759534V"/>
    <s v="3N8CP5HEXZL626097"/>
    <n v="6406143"/>
    <s v="NISSAN"/>
    <s v="NISSAN KICKS "/>
    <n v="1.4196899470899471E-2"/>
    <n v="94500000"/>
    <s v="BOLIVAR"/>
    <s v="CAMIONETAPASAJ"/>
    <s v="PARTICULAR"/>
    <n v="0"/>
    <n v="161839431"/>
    <n v="1341607"/>
    <n v="1107400.47"/>
    <m/>
    <m/>
    <m/>
    <s v=""/>
    <s v=""/>
    <s v=""/>
    <m/>
    <m/>
    <m/>
    <s v=""/>
    <s v=""/>
    <s v=""/>
    <m/>
    <m/>
    <m/>
    <m/>
    <m/>
    <m/>
    <m/>
    <m/>
    <m/>
    <x v="2"/>
    <s v="COS"/>
  </r>
  <r>
    <n v="40387353"/>
    <n v="40387353"/>
    <s v="F"/>
    <s v="BERTHA"/>
    <s v="CECILIA"/>
    <s v="MORENO"/>
    <s v="HERRERA"/>
    <d v="1967-07-26T00:00:00"/>
    <s v="JSO210"/>
    <n v="50001"/>
    <s v="VILLAVICENCIO"/>
    <n v="50"/>
    <s v="META"/>
    <m/>
    <n v="3203480008"/>
    <n v="3123719021"/>
    <m/>
    <m/>
    <m/>
    <s v="27/10/2025"/>
    <n v="10"/>
    <n v="27"/>
    <n v="2022"/>
    <s v="FRONTIER [2] [FL] S MT 2500CC TD 4X4 AA"/>
    <s v="YD25740959P"/>
    <s v="3N6CD33B8ZK440485"/>
    <n v="6421078"/>
    <s v="NISSAN"/>
    <s v="NISSAN FRONTIER "/>
    <n v="1.7566977501826151E-2"/>
    <n v="136900000"/>
    <s v="ALLIANZ"/>
    <s v="PICKUP DOBLE CABINA"/>
    <s v="PARTICULAR"/>
    <s v="bertamoreno26@hotmail.com"/>
    <n v="29945890"/>
    <n v="2404919.2200000002"/>
    <n v="2000940.52"/>
    <m/>
    <m/>
    <m/>
    <s v=""/>
    <s v=""/>
    <s v=""/>
    <m/>
    <m/>
    <m/>
    <n v="30055712"/>
    <n v="2907723.81"/>
    <n v="2423465.39"/>
    <m/>
    <m/>
    <m/>
    <m/>
    <m/>
    <m/>
    <m/>
    <m/>
    <m/>
    <x v="3"/>
    <s v="COS"/>
  </r>
  <r>
    <n v="1053765799"/>
    <n v="1053765799"/>
    <s v="F"/>
    <s v="MONICA"/>
    <s v="VIVIANA"/>
    <s v="VALENCIA"/>
    <s v="ESCOBAR"/>
    <d v="1986-03-07T00:00:00"/>
    <s v="JJW740"/>
    <n v="17001"/>
    <s v="MANIZALES"/>
    <n v="17"/>
    <s v="CALDAS"/>
    <m/>
    <n v="3136338329"/>
    <n v="3122000939"/>
    <m/>
    <m/>
    <m/>
    <s v="04/10/2025"/>
    <n v="10"/>
    <n v="4"/>
    <n v="2018"/>
    <s v="2 [2] Touring MT 1500CC 6AB"/>
    <s v="P540368830"/>
    <s v="3MDDJ2HA6JM200570"/>
    <n v="5601156"/>
    <s v="MAZDA"/>
    <s v="MAZDA 2 "/>
    <n v="4.0230840625E-2"/>
    <n v="51200000"/>
    <s v="BOLIVAR"/>
    <s v="AUTOMOVIL"/>
    <s v="PARTICULAR"/>
    <s v="monicavalenciae@gmail.com"/>
    <n v="29930975"/>
    <n v="2059819.04"/>
    <n v="1710940.37"/>
    <m/>
    <m/>
    <m/>
    <n v="29996185"/>
    <n v="13519051.970000001"/>
    <n v="11340547.869999999"/>
    <m/>
    <m/>
    <m/>
    <s v=""/>
    <s v=""/>
    <s v=""/>
    <m/>
    <m/>
    <m/>
    <m/>
    <m/>
    <m/>
    <m/>
    <m/>
    <m/>
    <x v="0"/>
    <s v="COS"/>
  </r>
  <r>
    <n v="71767118"/>
    <n v="71767118"/>
    <s v="M"/>
    <s v="ALEXANDER"/>
    <n v="0"/>
    <s v="ORREGO"/>
    <s v="JARAMILLO"/>
    <d v="1976-11-13T00:00:00"/>
    <s v="INN019"/>
    <n v="5001"/>
    <s v="MEDELLIN"/>
    <n v="5"/>
    <s v="ANTIOQUIA"/>
    <m/>
    <n v="3154318531"/>
    <n v="0"/>
    <m/>
    <m/>
    <m/>
    <s v="12/10/2025"/>
    <n v="10"/>
    <n v="12"/>
    <n v="2016"/>
    <s v="3 [3] TOURING TP 2000CC 6AB"/>
    <s v="PE40364908"/>
    <s v="3MZBM4278GM113764"/>
    <n v="5601142"/>
    <s v="MAZDA"/>
    <s v="MAZDA 3 "/>
    <n v="4.9850522243713731E-2"/>
    <n v="51700000"/>
    <s v="HDI-LIBERTY"/>
    <s v="AUTOMOVIL"/>
    <s v="PARTICULAR"/>
    <s v="aorregoj@gmail.com"/>
    <n v="161811467"/>
    <n v="2577272"/>
    <n v="2145774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751714"/>
    <n v="43751714"/>
    <s v="F"/>
    <s v="LUZ"/>
    <s v="MARIBEL"/>
    <s v="CEBALLOS"/>
    <s v="ARIAS"/>
    <d v="1976-07-20T00:00:00"/>
    <s v="MFW942"/>
    <n v="5631"/>
    <s v="SABANETA"/>
    <n v="5"/>
    <s v="ANTIOQUIA"/>
    <m/>
    <n v="3146084509"/>
    <n v="3023523984"/>
    <m/>
    <m/>
    <m/>
    <s v="28/10/2025"/>
    <n v="10"/>
    <n v="28"/>
    <n v="2013"/>
    <s v="CERATO FORTE 1.6 HB AT 1600CC 2AB ABS"/>
    <s v="G4FCCH273763"/>
    <s v="KNAFW511BD5679090"/>
    <n v="4601134"/>
    <s v="KIA"/>
    <s v="KIA CERATO "/>
    <n v="4.3220034782608698E-2"/>
    <n v="39100000"/>
    <s v="SOLIDARIA"/>
    <s v="AUTOMOVIL"/>
    <s v="PARTICULAR"/>
    <s v="maribel.ceballos@hotmail.com"/>
    <n v="29923496"/>
    <n v="1689903.36"/>
    <n v="1400086.86"/>
    <m/>
    <m/>
    <m/>
    <n v="29988649"/>
    <n v="1845794.35"/>
    <n v="1531087.69"/>
    <m/>
    <m/>
    <m/>
    <s v=""/>
    <s v=""/>
    <s v=""/>
    <m/>
    <m/>
    <m/>
    <m/>
    <m/>
    <m/>
    <m/>
    <m/>
    <m/>
    <x v="0"/>
    <s v="COS"/>
  </r>
  <r>
    <n v="42088322"/>
    <n v="42088322"/>
    <s v="F"/>
    <s v="GLADYS"/>
    <n v="0"/>
    <s v="URQUIJO"/>
    <s v="CASTRO"/>
    <d v="1966-08-05T00:00:00"/>
    <s v="RFZ187"/>
    <n v="0"/>
    <s v="DOS QUEBRADAS"/>
    <n v="66"/>
    <s v="RISARALDA"/>
    <m/>
    <n v="3108466411"/>
    <n v="0"/>
    <m/>
    <m/>
    <m/>
    <s v="23/10/2025"/>
    <n v="10"/>
    <n v="23"/>
    <n v="2011"/>
    <s v="JETTA [5] TRENDLINE TP 2000CC CT FE"/>
    <s v="CBP186257"/>
    <s v="3VWDV49M5BM011556"/>
    <n v="9201121"/>
    <s v="VOLKSWAGEN"/>
    <s v="VOLKSWAGEN JETTA "/>
    <n v="4.814364197530864E-2"/>
    <n v="32400000"/>
    <s v="HDI-LIBERTY"/>
    <s v="AUTOMOVIL"/>
    <s v="PARTICULAR"/>
    <n v="0"/>
    <n v="161812761"/>
    <n v="1559854"/>
    <n v="1290801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69164"/>
    <n v="2969164"/>
    <s v="M"/>
    <s v="JAIME"/>
    <s v="LEONARDO"/>
    <s v="RODRIGUEZ"/>
    <s v="ORBEGOZO"/>
    <d v="1979-03-11T00:00:00"/>
    <s v="FPW483"/>
    <n v="0"/>
    <s v="CAJICA"/>
    <n v="25"/>
    <s v="CUNDINAMARCA"/>
    <m/>
    <n v="3112182400"/>
    <n v="0"/>
    <m/>
    <m/>
    <m/>
    <s v="07/10/2026"/>
    <n v="10"/>
    <n v="7"/>
    <n v="2019"/>
    <s v="3008 [2] ALLURE TP 1600CC T CT"/>
    <s v="GYVKS007852"/>
    <s v="VF3M45GYVKS007852"/>
    <n v="6806042"/>
    <s v="PEUGEOT"/>
    <s v="PEUGEOT 3008 "/>
    <n v="1.6057925764192141E-2"/>
    <n v="91600000"/>
    <s v="BOLIVAR"/>
    <s v="CAMIONETAPASAJ"/>
    <s v="PARTICULAR"/>
    <s v="jaimer2002@gmail.com"/>
    <n v="161863952"/>
    <n v="1470906"/>
    <n v="1216055.09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4639701"/>
    <n v="14639701"/>
    <s v="M"/>
    <s v="DAVID"/>
    <s v="RICARDO"/>
    <s v="GONZALEZ"/>
    <s v="ALONSO"/>
    <d v="1985-04-29T00:00:00"/>
    <s v="KPX209"/>
    <n v="76001"/>
    <s v="CALI"/>
    <n v="76"/>
    <s v="VALLE DEL CAUCA"/>
    <m/>
    <n v="3176454209"/>
    <n v="3104326374"/>
    <m/>
    <m/>
    <m/>
    <s v="09/10/2025"/>
    <n v="10"/>
    <n v="9"/>
    <n v="2022"/>
    <s v="CX5 [2] TOURING TP 2000CC 6AB R"/>
    <s v="PE21659462"/>
    <s v="JM7KF2W7AN0697015"/>
    <n v="5606086"/>
    <s v="MAZDA"/>
    <s v="MAZDA CX5 "/>
    <n v="3.0291092211280214E-2"/>
    <n v="111700000"/>
    <s v="ALLIANZ"/>
    <s v="CAMIONETAPASAJ"/>
    <s v="PARTICULAR"/>
    <n v="0"/>
    <n v="161774878"/>
    <n v="3383515"/>
    <n v="2823289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57023"/>
    <n v="1032357023"/>
    <s v="M"/>
    <s v="ANDRES"/>
    <s v="FELIPE"/>
    <s v="IZQUIERDO"/>
    <s v="AGUIAR"/>
    <d v="1985-12-28T00:00:00"/>
    <s v="JVO301"/>
    <n v="0"/>
    <s v="BOGOTA"/>
    <n v="25"/>
    <s v="BOGOTA"/>
    <m/>
    <n v="3213506457"/>
    <n v="0"/>
    <m/>
    <m/>
    <m/>
    <s v="26/10/2025"/>
    <n v="10"/>
    <n v="26"/>
    <n v="2021"/>
    <s v="X4 [G02] xDrive30i TP 2000CC T CT"/>
    <s v="F210K588"/>
    <s v="WBA2V1105M9F59205"/>
    <n v="808060"/>
    <s v="BMW"/>
    <s v="BMW X4 "/>
    <n v="2.5473574165298302E-2"/>
    <n v="182700000"/>
    <s v="SURAMERICANA"/>
    <s v="CAMPERO"/>
    <s v="PARTICULAR"/>
    <s v="gerencia@integralsolucionespensionales.com"/>
    <n v="161911011"/>
    <n v="4654022"/>
    <n v="3890942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768307"/>
    <n v="1053768307"/>
    <s v="F"/>
    <s v="MANUELA"/>
    <n v="0"/>
    <s v="MEJIA"/>
    <s v="URIBE"/>
    <d v="1986-07-20T00:00:00"/>
    <s v="KVR051"/>
    <n v="50001"/>
    <s v="VILLAVICENCIO"/>
    <n v="50"/>
    <s v="META"/>
    <m/>
    <n v="3113674901"/>
    <n v="0"/>
    <m/>
    <m/>
    <m/>
    <s v="10/10/2025"/>
    <n v="10"/>
    <n v="10"/>
    <n v="2022"/>
    <s v="FORTUNER [2] [F 2.4L SRV TP 2400CC TD 7A"/>
    <s v="2GDD019694"/>
    <s v="8AJAB3GS3N2932016"/>
    <n v="9006183"/>
    <s v="TOYOTA"/>
    <s v="TOYOTA FORTUNER "/>
    <n v="2.141607142857143E-2"/>
    <n v="218400000"/>
    <s v="EQUIDAD"/>
    <s v="CAMIONETAPASAJ"/>
    <s v="PARTICULAR"/>
    <s v="manuemejia@hotmail.com"/>
    <n v="161953423"/>
    <n v="4677270"/>
    <n v="3910479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038300"/>
    <n v="40038300"/>
    <s v="F"/>
    <s v="MARIANA"/>
    <s v="VICTORIA"/>
    <s v="CIPAGAUTA"/>
    <s v="ESQUIVEL"/>
    <d v="1974-12-27T00:00:00"/>
    <s v="KOV366"/>
    <n v="0"/>
    <s v="BOGOTA"/>
    <n v="25"/>
    <s v="BOGOTA"/>
    <m/>
    <n v="3504617882"/>
    <n v="0"/>
    <m/>
    <m/>
    <m/>
    <s v="16/10/2025"/>
    <n v="10"/>
    <n v="16"/>
    <n v="2021"/>
    <s v="SENTRA B18 EXCLUSIVE TP 2000CC 6AB A"/>
    <s v="MR20120734J"/>
    <s v="3N1AB8AE8ZY600567"/>
    <n v="6401252"/>
    <s v="NISSAN"/>
    <s v="NISSAN SENTRA "/>
    <n v="1.5531406844106465E-2"/>
    <n v="78900000"/>
    <s v="ALLIANZ"/>
    <s v="AUTOMOVIL"/>
    <s v="PARTICULAR"/>
    <s v="mayalita@hotmail.com"/>
    <n v="161814099"/>
    <n v="1225428"/>
    <n v="1009771.3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2342549"/>
    <n v="1022342549"/>
    <s v="F"/>
    <s v="CELIA"/>
    <s v="EMILSE"/>
    <s v="VILLANUEVA"/>
    <s v="SANTAMARIA"/>
    <d v="1987-01-01T00:00:00"/>
    <s v="LYM428"/>
    <n v="0"/>
    <s v="BOGOTA"/>
    <n v="25"/>
    <s v="BOGOTA"/>
    <m/>
    <n v="3138296615"/>
    <n v="3138246615"/>
    <m/>
    <m/>
    <m/>
    <s v="09/10/2025"/>
    <n v="10"/>
    <n v="9"/>
    <n v="2025"/>
    <s v="REXTON [4] G4 ELITE AT 2000CC T 4X2"/>
    <n v="17495012503041"/>
    <s v="KPT40B1XSSP104806"/>
    <n v="8306096"/>
    <s v="SSANGYONG"/>
    <s v="SSANGYONG REXTON "/>
    <n v="2.5563942652329748E-2"/>
    <n v="167400000"/>
    <s v="ALLIANZ"/>
    <s v="CAMIONETAPASAJ"/>
    <s v="PARTICULAR"/>
    <n v="0"/>
    <n v="161815278"/>
    <n v="4279404"/>
    <n v="3576138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626814"/>
    <n v="28626814"/>
    <s v="F"/>
    <s v="MARIA"/>
    <s v="CANDELARIA"/>
    <s v="LEAL"/>
    <n v="0"/>
    <d v="1953-12-04T00:00:00"/>
    <s v="KQZ718"/>
    <n v="0"/>
    <s v="BOGOTA"/>
    <n v="25"/>
    <s v="BOGOTA"/>
    <m/>
    <n v="3158368874"/>
    <n v="0"/>
    <m/>
    <m/>
    <m/>
    <s v="04/10/2025"/>
    <n v="10"/>
    <n v="4"/>
    <n v="2022"/>
    <s v="CRETA [FL] PREMIUM TP 1600CC 4X2 2"/>
    <s v="G4FGMU235732"/>
    <s v="9BHGB812BNP233800"/>
    <n v="3206098"/>
    <s v="HYUNDAI"/>
    <s v="HYUNDAI CRETA "/>
    <n v="1.640970398970399E-2"/>
    <n v="77700000"/>
    <s v="ALLIANZ"/>
    <s v="CAMIONETAPASAJ"/>
    <s v="PARTICULAR"/>
    <n v="0"/>
    <n v="161900247"/>
    <n v="1275034"/>
    <n v="1051457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55835985"/>
    <n v="1055835985"/>
    <s v="F"/>
    <s v="YESICA"/>
    <s v="DANIELA"/>
    <s v="CARDONA"/>
    <s v="ALVAREZ"/>
    <d v="1994-10-29T00:00:00"/>
    <s v="GWZ291"/>
    <n v="17013"/>
    <s v="AGUADAS"/>
    <n v="17"/>
    <s v="CALDAS"/>
    <m/>
    <n v="3128628300"/>
    <n v="0"/>
    <m/>
    <m/>
    <m/>
    <s v="06/10/2025"/>
    <n v="10"/>
    <n v="6"/>
    <n v="2020"/>
    <s v="STEPWAY [2] [FL] INTENS MT 1600CC 16V AA 4AB"/>
    <s v="J759Q009882"/>
    <s v="9FB5SR0EGLM327213"/>
    <n v="8001210"/>
    <s v="RENAULT"/>
    <s v="RENAULT STEPWAY "/>
    <n v="3.6087859963436927E-2"/>
    <n v="54700000"/>
    <s v="ALLIANZ"/>
    <s v="AUTOMOVIL"/>
    <s v="PARTICULAR"/>
    <n v="0"/>
    <n v="29973553"/>
    <n v="1974005.94"/>
    <n v="1638828.52"/>
    <m/>
    <m/>
    <m/>
    <n v="30013349"/>
    <n v="2247697.7599999998"/>
    <n v="1868821.65"/>
    <m/>
    <m/>
    <m/>
    <s v=""/>
    <s v=""/>
    <s v=""/>
    <m/>
    <m/>
    <m/>
    <m/>
    <m/>
    <m/>
    <m/>
    <m/>
    <m/>
    <x v="0"/>
    <s v="COS"/>
  </r>
  <r>
    <n v="1032473428"/>
    <n v="1032473428"/>
    <s v="F"/>
    <s v="NATALIE"/>
    <n v="0"/>
    <s v="MENDOZA"/>
    <s v="ROJAS"/>
    <d v="1995-07-18T00:00:00"/>
    <s v="DMV593"/>
    <n v="0"/>
    <s v="FUSAGASUGA"/>
    <n v="25"/>
    <s v="CUNDINAMARCA"/>
    <m/>
    <n v="3125126711"/>
    <n v="3175943873"/>
    <m/>
    <m/>
    <m/>
    <s v="05/10/2025"/>
    <n v="10"/>
    <n v="5"/>
    <n v="2017"/>
    <s v="TRACKER [FL] LT TP 1800CC"/>
    <s v="CHL139027"/>
    <s v="3GNCJ8EE7HL139027"/>
    <n v="1606232"/>
    <s v="CHEVROLET"/>
    <s v="CHEVROLET TRACKER "/>
    <n v="4.0192052745098038E-2"/>
    <n v="51000000"/>
    <s v="MAPFRE"/>
    <s v="CAMIONETA PASAJEROS"/>
    <s v="PARTICULAR"/>
    <s v="nataliemendozarojas95@gmail.com"/>
    <n v="29941057"/>
    <n v="2049794.69"/>
    <n v="1702516.55"/>
    <m/>
    <m/>
    <m/>
    <n v="30003379"/>
    <n v="2363195.14"/>
    <n v="1965878.27"/>
    <m/>
    <m/>
    <m/>
    <s v=""/>
    <s v=""/>
    <s v=""/>
    <m/>
    <m/>
    <m/>
    <m/>
    <m/>
    <m/>
    <m/>
    <m/>
    <m/>
    <x v="0"/>
    <s v="COS"/>
  </r>
  <r>
    <n v="93405553"/>
    <n v="93405553"/>
    <s v="M"/>
    <s v="JHON"/>
    <s v="JAIRO"/>
    <s v="GUZMAN"/>
    <s v="BARRAGAN"/>
    <d v="1977-09-28T00:00:00"/>
    <s v="JRT964"/>
    <n v="0"/>
    <s v="IBAGUE"/>
    <n v="73"/>
    <s v="TOLIMA"/>
    <m/>
    <n v="3165229410"/>
    <n v="3105773214"/>
    <m/>
    <m/>
    <m/>
    <s v="24/10/2025"/>
    <n v="10"/>
    <n v="24"/>
    <n v="2021"/>
    <s v="KICKS ADVANCE TP 1600CC R17"/>
    <s v="HR16040596V"/>
    <s v="3N8CP5HD6ZL611359"/>
    <n v="6406132"/>
    <s v="NISSAN"/>
    <s v="NISSAN KICKS "/>
    <n v="1.8069645056320398E-2"/>
    <n v="79900000"/>
    <s v="HDI-LIBERTY"/>
    <s v="CAMIONETA PASAJEROS"/>
    <s v="PARTICULAR"/>
    <s v="jhonguz101@hotmail.com"/>
    <n v="29968613"/>
    <n v="1443764.64"/>
    <n v="1193247.6000000001"/>
    <m/>
    <m/>
    <m/>
    <s v=""/>
    <s v=""/>
    <s v=""/>
    <m/>
    <m/>
    <m/>
    <n v="30150734"/>
    <n v="11960394.140000001"/>
    <n v="10030751.380000001"/>
    <m/>
    <m/>
    <m/>
    <m/>
    <m/>
    <m/>
    <m/>
    <m/>
    <m/>
    <x v="1"/>
    <s v="COS"/>
  </r>
  <r>
    <n v="31446833"/>
    <n v="31446833"/>
    <s v="F"/>
    <s v="MARIA"/>
    <s v="FERNANDA"/>
    <s v="VERGARA"/>
    <s v="ESCOBAR"/>
    <d v="1980-09-19T00:00:00"/>
    <s v="LOM771"/>
    <n v="0"/>
    <s v="JAMUNDI"/>
    <n v="76"/>
    <s v="VALLE DEL CAUCA"/>
    <m/>
    <n v="3214465885"/>
    <n v="3123199672"/>
    <m/>
    <m/>
    <m/>
    <s v="29/10/2025"/>
    <n v="10"/>
    <n v="29"/>
    <n v="2023"/>
    <s v="CRV [5] X-TYLE LX AT 1500CC T ABS 4X2"/>
    <s v="L15BE7041714"/>
    <s v="1HGRS3820PL502287"/>
    <n v="3406049"/>
    <s v="HONDA"/>
    <s v="HONDA CRV "/>
    <n v="2.8740497785016288E-2"/>
    <n v="153500000"/>
    <s v="SURAMERICANA"/>
    <s v="CAMIONETA PASAJEROS"/>
    <s v="PARTICULAR"/>
    <s v="maria.f.vergara@hotmail.com.ar"/>
    <n v="29952847"/>
    <n v="4411666.41"/>
    <n v="3687282.7"/>
    <m/>
    <m/>
    <m/>
    <s v=""/>
    <s v=""/>
    <s v=""/>
    <m/>
    <m/>
    <m/>
    <n v="30032125"/>
    <n v="4802232.96"/>
    <n v="4015489.88"/>
    <m/>
    <m/>
    <m/>
    <m/>
    <m/>
    <m/>
    <m/>
    <m/>
    <m/>
    <x v="0"/>
    <s v="COS"/>
  </r>
  <r>
    <n v="52215288"/>
    <n v="52215288"/>
    <s v="F"/>
    <s v="CLAUDIA"/>
    <n v="0"/>
    <s v="RODRIGUEZ"/>
    <s v="RODAS"/>
    <d v="1977-01-27T00:00:00"/>
    <s v="FYT369"/>
    <n v="0"/>
    <s v="BOGOTA"/>
    <n v="25"/>
    <s v="BOGOTA"/>
    <m/>
    <n v="3143094722"/>
    <n v="0"/>
    <m/>
    <m/>
    <m/>
    <s v="12/10/2025"/>
    <n v="10"/>
    <n v="12"/>
    <n v="2019"/>
    <s v="ESCAPE [3] [FL] SE TP 2000CC 4X2"/>
    <s v="K1C97727"/>
    <s v="WF0CP6A99K1C97727"/>
    <n v="3006137"/>
    <s v="FORD"/>
    <s v="FORD ESCAPE "/>
    <n v="3.0968917910447761E-2"/>
    <n v="80400000"/>
    <s v="HDI-LIBERTY"/>
    <s v="CAMIONETAPASAJ"/>
    <s v="PARTICULAR"/>
    <s v="claudita7701@hotmail.com"/>
    <n v="161814098"/>
    <n v="2489901"/>
    <n v="2072354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8749739"/>
    <n v="78749739"/>
    <s v="M"/>
    <s v="MARCO"/>
    <s v="ANTONIO"/>
    <s v="RICARDO"/>
    <s v="GUERRA"/>
    <d v="1976-05-07T00:00:00"/>
    <s v="KVU083"/>
    <n v="0"/>
    <s v="MONTERIA"/>
    <n v="0"/>
    <s v="CÃ“RDOBA"/>
    <m/>
    <n v="3226738139"/>
    <n v="3177230379"/>
    <m/>
    <m/>
    <m/>
    <s v="08/10/2025"/>
    <n v="10"/>
    <n v="8"/>
    <n v="2025"/>
    <s v="STEPWAY [2] [FL INTENS MT 1600CC 16V A"/>
    <s v="J759Q305021"/>
    <s v="9FB5SR0E6SM072982"/>
    <n v="8001210"/>
    <s v="RENAULT"/>
    <s v="RENAULT STEPWAY "/>
    <n v="2.6716671087533155E-2"/>
    <n v="75400000"/>
    <s v="MAPFRE"/>
    <s v="AUTOMOVIL"/>
    <s v="PARTICULAR"/>
    <s v="marguerra76@gmail.com"/>
    <n v="161814235"/>
    <n v="2014437"/>
    <n v="1672804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387649"/>
    <n v="79387649"/>
    <s v="M"/>
    <s v="JOSE"/>
    <s v="MIGUEL"/>
    <s v="BARBOSA"/>
    <s v="MENDIETA"/>
    <d v="1966-03-05T00:00:00"/>
    <s v="IDY372"/>
    <n v="0"/>
    <s v="BOGOTA"/>
    <n v="25"/>
    <s v="BOGOTA"/>
    <m/>
    <n v="3103346379"/>
    <n v="0"/>
    <m/>
    <m/>
    <m/>
    <s v="21/10/2025"/>
    <n v="10"/>
    <n v="21"/>
    <n v="2015"/>
    <s v="JETTA [5] TRENDLINE MT 2000CC CT FE"/>
    <s v="CBP586444"/>
    <s v="3VWBV49M8FM001035"/>
    <n v="9201119"/>
    <s v="VOLKSWAGEN"/>
    <s v="VOLKSWAGEN JETTA "/>
    <n v="3.2582623376623376E-2"/>
    <n v="38500000"/>
    <s v="HDI-LIBERTY"/>
    <s v="AUTOMOVIL"/>
    <s v="PARTICULAR"/>
    <s v="JOMIBAR63@HOTMAIL.COM"/>
    <n v="161793437"/>
    <n v="1254431"/>
    <n v="1034143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58351"/>
    <n v="1018458351"/>
    <s v="M"/>
    <s v="JULIAN"/>
    <s v="XAVIER"/>
    <s v="MARTINEZ"/>
    <s v="MARTINEZ"/>
    <d v="1993-04-04T00:00:00"/>
    <s v="NJX228"/>
    <n v="0"/>
    <s v="BOGOTA"/>
    <n v="25"/>
    <s v="BOGOTA"/>
    <m/>
    <n v="3212477987"/>
    <n v="0"/>
    <m/>
    <m/>
    <m/>
    <s v="21/10/2025"/>
    <n v="10"/>
    <n v="21"/>
    <n v="2024"/>
    <s v="STONIC DESIRE/SPORT MT 1000CC T 6AB"/>
    <s v="G3LFRP041484"/>
    <s v="KNADA817ART959814"/>
    <n v="4606179"/>
    <s v="KIA"/>
    <s v="KIA STONIC "/>
    <n v="3.8458789237668163E-2"/>
    <n v="89200000"/>
    <s v="BOLIVAR"/>
    <s v="CAMIONETAPASAJ"/>
    <s v="PARTICULAR"/>
    <s v="gerencia@inmobiliariaajm.com"/>
    <n v="161814262"/>
    <n v="3430524"/>
    <n v="2862793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6297113"/>
    <n v="1026297113"/>
    <s v="M"/>
    <s v="FREDDY"/>
    <s v="ALEXANDER"/>
    <s v="ESGUERRA"/>
    <s v="AVILA"/>
    <d v="1996-09-29T00:00:00"/>
    <s v="KQP184"/>
    <n v="0"/>
    <s v="BOGOTA"/>
    <n v="25"/>
    <s v="BOGOTA"/>
    <m/>
    <n v="3112572482"/>
    <n v="0"/>
    <m/>
    <m/>
    <m/>
    <s v="06/10/2025"/>
    <n v="10"/>
    <n v="6"/>
    <n v="2022"/>
    <s v="PICANTO [3] [FL X-LINE MT 1250 CC 2AB"/>
    <s v="G4LALP004135"/>
    <s v="KNAB3512ANT858253"/>
    <n v="4601299"/>
    <s v="KIA"/>
    <s v="KIA PICANTO "/>
    <n v="4.057028E-2"/>
    <n v="50000000"/>
    <s v="SBS"/>
    <s v="AUTOMOVIL"/>
    <s v="PARTICULAR"/>
    <s v="freddy_esguerra@hotmail.com"/>
    <n v="161843528"/>
    <n v="2028514"/>
    <n v="1684633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98218"/>
    <n v="30298218"/>
    <s v="F"/>
    <s v="OLGA"/>
    <s v="PATRICIA"/>
    <s v="ROSERO"/>
    <s v="ORTIZ"/>
    <d v="1966-02-28T00:00:00"/>
    <s v="LPW958"/>
    <n v="0"/>
    <s v="BOGOTA"/>
    <n v="25"/>
    <s v="BOGOTA"/>
    <m/>
    <n v="3113541202"/>
    <n v="0"/>
    <m/>
    <m/>
    <m/>
    <s v="08/10/2025"/>
    <n v="10"/>
    <n v="8"/>
    <n v="2025"/>
    <s v="DUSTER [2] ICONIC MT 1300CC T 4X4"/>
    <s v="A460D058074"/>
    <s v="9FBHJD400SM072705"/>
    <n v="8006074"/>
    <s v="RENAULT"/>
    <s v="RENAULT DUSTER "/>
    <n v="1.2650940576923078E-2"/>
    <n v="104000000"/>
    <s v="ALLIANZ"/>
    <s v="CAMIONETA PASAJEROS"/>
    <s v="PARTICULAR"/>
    <n v="0"/>
    <n v="29935951"/>
    <n v="1315697.82"/>
    <n v="1085628.42"/>
    <m/>
    <m/>
    <m/>
    <s v=""/>
    <s v=""/>
    <s v=""/>
    <m/>
    <m/>
    <m/>
    <n v="30050831"/>
    <n v="1431664.81"/>
    <n v="1183079.67"/>
    <m/>
    <m/>
    <m/>
    <m/>
    <m/>
    <m/>
    <m/>
    <m/>
    <m/>
    <x v="2"/>
    <s v="COS"/>
  </r>
  <r>
    <n v="79497437"/>
    <n v="79497437"/>
    <s v="M"/>
    <s v="JOSE"/>
    <s v="IGNACIO"/>
    <s v="VARGAS"/>
    <n v="0"/>
    <d v="1969-01-08T00:00:00"/>
    <s v="IJW148"/>
    <n v="0"/>
    <s v="BOGOTA"/>
    <n v="25"/>
    <s v="BOGOTA"/>
    <m/>
    <n v="3022426600"/>
    <n v="0"/>
    <m/>
    <m/>
    <m/>
    <s v="06/10/2026"/>
    <n v="10"/>
    <n v="6"/>
    <n v="2016"/>
    <s v="NP 300 FRONTIER 2.4L MT 2400CC 4X2 A"/>
    <s v="KA24810370A"/>
    <s v="3N6DD23X5ZK944910"/>
    <n v="6421051"/>
    <s v="NISSAN"/>
    <s v="NISSAN NP "/>
    <n v="1.8110677233429396E-2"/>
    <n v="69400000"/>
    <s v="BOLIVAR"/>
    <s v="PICKUPDOBLECAB"/>
    <s v="PARTICULAR"/>
    <s v="nachomolduras17@gmail.com"/>
    <n v="161832985"/>
    <n v="1256881"/>
    <n v="1036202.63"/>
    <m/>
    <m/>
    <m/>
    <s v=""/>
    <s v=""/>
    <s v=""/>
    <m/>
    <m/>
    <m/>
    <s v=""/>
    <s v=""/>
    <s v=""/>
    <m/>
    <m/>
    <m/>
    <m/>
    <m/>
    <m/>
    <m/>
    <m/>
    <m/>
    <x v="1"/>
    <s v="COS"/>
  </r>
  <r>
    <n v="88255210"/>
    <n v="88255210"/>
    <s v="M"/>
    <s v="ARBEY"/>
    <s v="ALEXANDER"/>
    <s v="VANEGAS"/>
    <s v="SUAREZ"/>
    <d v="1981-12-15T00:00:00"/>
    <s v="IGU422"/>
    <n v="0"/>
    <s v="CUCUTA"/>
    <n v="54"/>
    <s v="NORTE DE SANTANDER"/>
    <m/>
    <n v="3115221349"/>
    <n v="0"/>
    <m/>
    <m/>
    <m/>
    <s v="18/10/2025"/>
    <n v="10"/>
    <n v="18"/>
    <n v="2016"/>
    <s v="SPARK [2] LIFE MT 1000CC AA"/>
    <s v="B10S1152660213"/>
    <s v="9GAMM6100GB042992"/>
    <n v="1601282"/>
    <s v="CHEVROLET"/>
    <s v="CHEVROLET SPARK "/>
    <n v="4.664920153846154E-2"/>
    <n v="26000000"/>
    <s v="ALLIANZ"/>
    <s v="AUTOMOVIL"/>
    <s v="PARTICULAR"/>
    <s v="alex-vasu@live.com.ar"/>
    <n v="29927190"/>
    <n v="1212879.24"/>
    <n v="999226.25"/>
    <m/>
    <m/>
    <m/>
    <n v="29992407"/>
    <n v="1283497.1599999999"/>
    <n v="1058569.04"/>
    <m/>
    <m/>
    <m/>
    <s v=""/>
    <s v=""/>
    <s v=""/>
    <m/>
    <m/>
    <m/>
    <m/>
    <m/>
    <m/>
    <m/>
    <m/>
    <m/>
    <x v="0"/>
    <s v="COS"/>
  </r>
  <r>
    <n v="12121607"/>
    <n v="12121607"/>
    <s v="M"/>
    <s v="JORGE"/>
    <s v="LUIS"/>
    <s v="CHAVARRO"/>
    <s v="CHAVARRO"/>
    <d v="1962-12-30T00:00:00"/>
    <s v="IKZ538"/>
    <n v="41001"/>
    <s v="NEIVA"/>
    <n v="41"/>
    <s v="HUILA"/>
    <m/>
    <n v="3103279609"/>
    <n v="3105084370"/>
    <m/>
    <m/>
    <m/>
    <s v="27/10/2025"/>
    <n v="10"/>
    <n v="27"/>
    <n v="2016"/>
    <s v="PICANTO ION R 1.25 AT 1200CC AA"/>
    <s v="G4LAFP082603"/>
    <s v="KNABX512BGT127518"/>
    <n v="4601205"/>
    <s v="KIA"/>
    <s v="KIA PICANTO "/>
    <n v="4.6985885714285712E-2"/>
    <n v="35000000"/>
    <s v="MAPFRE"/>
    <s v="AUTOMOVIL"/>
    <s v="PARTICULAR"/>
    <s v="chachabmc149@yahoo.com"/>
    <n v="161815417"/>
    <n v="1644506"/>
    <n v="1361937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8033961"/>
    <n v="78033961"/>
    <s v="M"/>
    <s v="ANTONIO"/>
    <s v="JOSE"/>
    <s v="CAMARGO"/>
    <s v="ASSIS"/>
    <d v="1982-06-06T00:00:00"/>
    <s v="KVS769"/>
    <n v="0"/>
    <s v="MONTERIA"/>
    <n v="0"/>
    <s v="CÃ“RDOBA"/>
    <m/>
    <n v="3002678255"/>
    <n v="3002647825"/>
    <m/>
    <m/>
    <m/>
    <s v="24/10/2025"/>
    <n v="10"/>
    <n v="24"/>
    <n v="2023"/>
    <s v="FORTUNER [2] [F 2.4L SR TP 2400CC TD 7A"/>
    <s v="2GD1425570"/>
    <s v="8AJCB3GS8P2436107"/>
    <n v="9006173"/>
    <s v="TOYOTA"/>
    <s v="TOYOTA FORTUNER "/>
    <n v="2.4679458467186784E-2"/>
    <n v="217900000"/>
    <s v="HDI-LIBERTY"/>
    <s v="CAMIONETAPASAJ"/>
    <s v="PARTICULAR"/>
    <n v="0"/>
    <n v="161814549"/>
    <n v="5377654"/>
    <n v="4499036.610000000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06633"/>
    <n v="79606633"/>
    <s v="M"/>
    <s v="JUAN"/>
    <s v="CARLOS"/>
    <s v="CEPEDA"/>
    <s v="MENDOZA"/>
    <d v="1972-11-29T00:00:00"/>
    <s v="GPO930"/>
    <n v="0"/>
    <s v="CHIA"/>
    <n v="25"/>
    <s v="CUNDINAMARCA"/>
    <m/>
    <n v="3134692996"/>
    <n v="0"/>
    <m/>
    <m/>
    <m/>
    <s v="12/10/2025"/>
    <n v="10"/>
    <n v="12"/>
    <n v="2020"/>
    <s v="ECOSPORT [2] [F TITANIUM TP 2000CC 4X2"/>
    <s v="U4JBL8788060"/>
    <s v="9BFZB55XXL8788060"/>
    <n v="3006134"/>
    <s v="FORD"/>
    <s v="FORD ECOSPORT "/>
    <n v="1.8952551928783382E-2"/>
    <n v="67400000"/>
    <s v="HDI SEGUROS"/>
    <s v="CAMIONETAPASAJ"/>
    <s v="PARTICULAR"/>
    <s v="juankc2929@hotmail.com"/>
    <n v="161810424"/>
    <n v="1277402"/>
    <n v="1053446.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33403"/>
    <n v="8033403"/>
    <s v="M"/>
    <s v="NICOLAS"/>
    <s v="ESTEBAN"/>
    <s v="GARCIA"/>
    <s v="OCAMPO"/>
    <d v="1985-12-13T00:00:00"/>
    <s v="KPV244"/>
    <n v="5266"/>
    <s v="ENVIGADO"/>
    <n v="5"/>
    <s v="ANTIOQUIA"/>
    <m/>
    <n v="3217184888"/>
    <n v="0"/>
    <m/>
    <m/>
    <m/>
    <s v="06/10/2025"/>
    <n v="10"/>
    <n v="6"/>
    <n v="2022"/>
    <s v="COROLLA CROSS SE-G HYBRID TP 1800CC 7AB 4"/>
    <s v="2ZR2M72017"/>
    <s v="9BRKZAAG1N0611817"/>
    <n v="9006179"/>
    <s v="TOYOTA"/>
    <s v="TOYOTA COROLLA "/>
    <n v="3.2584779602420053E-2"/>
    <n v="115700000"/>
    <s v="MAPFRE"/>
    <s v="CAMIONETAPASAJ"/>
    <s v="PARTICULAR"/>
    <s v="nikog182@gmail.com"/>
    <n v="161814720"/>
    <n v="3770059"/>
    <n v="3148117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046572"/>
    <n v="79046572"/>
    <s v="M"/>
    <s v="JOSE"/>
    <s v="ELISEO"/>
    <s v="SANCHEZ"/>
    <s v="SALAZAR"/>
    <d v="1965-09-15T00:00:00"/>
    <s v="HDS360"/>
    <n v="0"/>
    <s v="BOGOTA"/>
    <n v="25"/>
    <s v="BOGOTA"/>
    <m/>
    <n v="3118892200"/>
    <n v="0"/>
    <m/>
    <m/>
    <m/>
    <s v="06/10/2025"/>
    <n v="10"/>
    <n v="6"/>
    <n v="2014"/>
    <s v="TRACKER LS MT 1800CC"/>
    <s v="CEL174070"/>
    <s v="3GNCJ8CE9EL174070"/>
    <n v="1606222"/>
    <s v="CHEVROLET"/>
    <s v="CHEVROLET TRACKER "/>
    <n v="3.5703787465940051E-2"/>
    <n v="36700000"/>
    <s v="MAPFRE"/>
    <s v="CAMIONETAPASAJ"/>
    <s v="PARTICULAR"/>
    <s v="eliseo_jo@hotmail.com"/>
    <n v="161813998"/>
    <n v="1310329"/>
    <n v="1081116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769163"/>
    <n v="6769163"/>
    <s v="M"/>
    <s v="CARLOS"/>
    <s v="GERMAN"/>
    <s v="SAMACA"/>
    <s v="QUEVEDO"/>
    <d v="1963-07-15T00:00:00"/>
    <s v="HFQ221"/>
    <n v="0"/>
    <s v="BOGOTA"/>
    <n v="25"/>
    <s v="BOGOTA"/>
    <m/>
    <n v="3208579950"/>
    <n v="3208579951"/>
    <m/>
    <m/>
    <m/>
    <s v="14/10/2025"/>
    <n v="10"/>
    <n v="14"/>
    <n v="2018"/>
    <s v="HILUX [8] 2.8L TP 2800CC TD 4X"/>
    <s v="1GD4430360"/>
    <s v="8AJHA8CD8J2620984"/>
    <n v="9021067"/>
    <s v="TOYOTA"/>
    <s v="TOYOTA HILUX "/>
    <n v="2.2093258620689653E-2"/>
    <n v="174000000"/>
    <s v="MAPFRE"/>
    <s v="PICKUPDOBLECAB"/>
    <s v="PARTICULAR"/>
    <s v="BETTYBURGOS29@GMAIL.COM"/>
    <n v="161816569"/>
    <n v="3844227"/>
    <n v="3210442.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214622"/>
    <n v="1014214622"/>
    <s v="F"/>
    <s v="ANGIE"/>
    <s v="KATHERIN"/>
    <s v="COHECHA"/>
    <s v="CARDENAS"/>
    <d v="1990-09-11T00:00:00"/>
    <s v="PHU154"/>
    <n v="0"/>
    <s v="BOGOTA"/>
    <n v="25"/>
    <s v="BOGOTA"/>
    <m/>
    <n v="3208456295"/>
    <n v="3112918372"/>
    <m/>
    <m/>
    <m/>
    <s v="31/10/2025"/>
    <n v="10"/>
    <n v="31"/>
    <n v="2025"/>
    <s v="CX60 GRAND TOURING S AT 3300CC T 7AB"/>
    <s v="H310285079"/>
    <s v="JM7KH1HD9S1106240"/>
    <n v="5606118"/>
    <s v="MAZDA"/>
    <s v="MAZDA CX60 "/>
    <n v="1.9737905633124699E-2"/>
    <n v="207700000"/>
    <s v="HDI-LIBERTY"/>
    <s v="CAMIONETAPASAJ"/>
    <s v="PARTICULAR"/>
    <s v="jccastro14@hotmail.es"/>
    <n v="161813930"/>
    <n v="4099563"/>
    <n v="3425010.77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065222"/>
    <n v="10065222"/>
    <s v="M"/>
    <s v="JOSE"/>
    <s v="FERNANDO"/>
    <s v="PEREZ"/>
    <s v="RENDON"/>
    <d v="1949-04-03T00:00:00"/>
    <s v="MIV222"/>
    <n v="66001"/>
    <s v="PEREIRA"/>
    <n v="66"/>
    <s v="RISARALDA"/>
    <m/>
    <n v="3118281051"/>
    <n v="0"/>
    <m/>
    <m/>
    <m/>
    <s v="28/10/2025"/>
    <n v="10"/>
    <n v="28"/>
    <n v="2019"/>
    <s v="CAPTUR ZEN MT 2000CC"/>
    <s v="F4RE412C109680"/>
    <s v="93YRHACA2KJ267629"/>
    <n v="8006055"/>
    <s v="RENAULT"/>
    <s v="RENAULT CAPTUR "/>
    <n v="2.8692776831345825E-2"/>
    <n v="58700000"/>
    <s v="SURAMERICANA"/>
    <s v="CAMIONETAPASAJ"/>
    <s v="PARTICULAR"/>
    <s v="josefernando0349@gmail.com"/>
    <n v="161836301"/>
    <n v="1684266"/>
    <n v="1395349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7109740"/>
    <n v="17109740"/>
    <s v="M"/>
    <s v="CARLOS"/>
    <n v="0"/>
    <s v="LEONGOMEZ"/>
    <s v="MATEUS"/>
    <d v="1944-10-30T00:00:00"/>
    <s v="KCK832"/>
    <n v="0"/>
    <s v="BOGOTA"/>
    <n v="25"/>
    <s v="BOGOTA"/>
    <m/>
    <n v="3108196090"/>
    <n v="0"/>
    <m/>
    <m/>
    <m/>
    <s v="14/10/2026"/>
    <n v="10"/>
    <n v="14"/>
    <n v="2012"/>
    <s v="X TRAIL S BASICA AT 2500CC FE"/>
    <s v="QR25197230B"/>
    <s v="JN8TBNT30Z0000668"/>
    <n v="6408038"/>
    <s v="NISSAN"/>
    <s v="NISSAN X "/>
    <n v="2.3621902912621361E-2"/>
    <n v="51500000"/>
    <s v="BOLIVAR"/>
    <s v="CAMPERO"/>
    <s v="PARTICULAR"/>
    <s v="calema2009@gmail.com"/>
    <n v="161911489"/>
    <n v="1216528"/>
    <n v="1002292.0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4233039"/>
    <n v="1014233039"/>
    <s v="F"/>
    <s v="NATHALIE"/>
    <s v="ANDREA"/>
    <s v="MORENO"/>
    <s v="ZABALA"/>
    <d v="1992-05-15T00:00:00"/>
    <s v="LOZ490"/>
    <n v="0"/>
    <s v="BOGOTA"/>
    <n v="25"/>
    <s v="BOGOTA"/>
    <m/>
    <n v="3115284822"/>
    <n v="0"/>
    <m/>
    <m/>
    <m/>
    <s v="23/10/2025"/>
    <n v="10"/>
    <n v="23"/>
    <n v="2023"/>
    <s v="GRAND VITARA GLX HYBRID AT 1500CC 6AB 4X2"/>
    <s v="K15CN7072192"/>
    <s v="MA3YKL1S7PT100357"/>
    <n v="8806031"/>
    <s v="SUZUKI"/>
    <s v="SUZUKI GRAND "/>
    <n v="2.2962929105839414E-2"/>
    <n v="109600000"/>
    <s v="BOLIVAR"/>
    <s v="CAMIONETA PASAJEROS"/>
    <s v="PARTICULAR"/>
    <s v="nathalienamz@gmail.com"/>
    <n v="29971797"/>
    <n v="2516737.0299999998"/>
    <n v="2094905.07"/>
    <m/>
    <m/>
    <m/>
    <s v=""/>
    <s v=""/>
    <s v=""/>
    <m/>
    <m/>
    <m/>
    <n v="30153878"/>
    <n v="3185021.18"/>
    <n v="2656488.39"/>
    <m/>
    <m/>
    <m/>
    <m/>
    <m/>
    <m/>
    <m/>
    <m/>
    <m/>
    <x v="0"/>
    <s v="COS"/>
  </r>
  <r>
    <n v="1020833751"/>
    <n v="1020833751"/>
    <s v="M"/>
    <s v="JULIAN"/>
    <n v="0"/>
    <s v="PEÃ‘A"/>
    <s v="BECERRA"/>
    <d v="1998-06-25T00:00:00"/>
    <s v="IVZ834"/>
    <n v="0"/>
    <s v="BOGOTA"/>
    <n v="25"/>
    <s v="BOGOTA"/>
    <m/>
    <n v="3115661016"/>
    <n v="0"/>
    <m/>
    <m/>
    <m/>
    <s v="04/10/2025"/>
    <n v="10"/>
    <n v="4"/>
    <n v="2016"/>
    <s v="3 [3]  GRAND TOURING TP 2000CC CT TC"/>
    <s v="PE40418628"/>
    <s v="3MZBM4278GM118503"/>
    <n v="5601143"/>
    <s v="MAZDA"/>
    <s v="MAZDA 3 "/>
    <n v="2.1937327619047618E-2"/>
    <n v="63000000"/>
    <s v="ALLIANZ"/>
    <s v="AUTOMOVIL"/>
    <s v="PARTICULAR"/>
    <s v="julian140.jp@gmail.com"/>
    <n v="29957421"/>
    <n v="1382051.64"/>
    <n v="1141387.93"/>
    <m/>
    <m/>
    <m/>
    <n v="29984861"/>
    <n v="3013980.5"/>
    <n v="2512756.7200000002"/>
    <m/>
    <m/>
    <m/>
    <s v=""/>
    <s v=""/>
    <s v=""/>
    <m/>
    <m/>
    <m/>
    <m/>
    <m/>
    <m/>
    <m/>
    <m/>
    <m/>
    <x v="1"/>
    <s v="COS"/>
  </r>
  <r>
    <n v="17314464"/>
    <n v="17314464"/>
    <s v="M"/>
    <s v="ALVARO"/>
    <s v="DE JESUS"/>
    <s v="VALENCIA"/>
    <s v="DE LOS RIOS"/>
    <d v="1959-06-05T00:00:00"/>
    <s v="KDV449"/>
    <n v="0"/>
    <s v="CALARCA"/>
    <n v="63"/>
    <s v="QUINDIO"/>
    <m/>
    <n v="3116217781"/>
    <n v="0"/>
    <m/>
    <m/>
    <m/>
    <s v="27/10/2025"/>
    <n v="10"/>
    <n v="27"/>
    <n v="2015"/>
    <s v="ECOSPORT [2] S MT 2000CC 4X2"/>
    <s v="AOJAF8957510"/>
    <s v="9BFZB55F1F8957510"/>
    <n v="3006125"/>
    <s v="FORD"/>
    <s v="FORD ECOSPORT "/>
    <n v="4.5645693430656935E-2"/>
    <n v="41100000"/>
    <s v="EQUIDAD"/>
    <s v="CAMIONETAPASAJ"/>
    <s v="PARTICULAR"/>
    <n v="0"/>
    <n v="161864672"/>
    <n v="1876038"/>
    <n v="1556502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5128242"/>
    <n v="1035128242"/>
    <s v="M"/>
    <s v="ALBERTO"/>
    <s v="ELIAS"/>
    <s v="YEPES"/>
    <s v="OCHOA"/>
    <d v="1993-09-04T00:00:00"/>
    <s v="JPU230"/>
    <n v="0"/>
    <s v="CARTAGENA"/>
    <n v="13"/>
    <s v="BOLIVAR"/>
    <m/>
    <n v="3004345608"/>
    <n v="3233347822"/>
    <m/>
    <m/>
    <m/>
    <s v="11/10/2025"/>
    <n v="10"/>
    <n v="11"/>
    <n v="2021"/>
    <s v="CX5 [2] GRAND TOURING TP 2500CC 6AB R"/>
    <s v="PY31137295"/>
    <s v="JM7KF2WLAM0601024"/>
    <n v="5606090"/>
    <s v="MAZDA"/>
    <s v="MAZDA CX5 "/>
    <n v="3.6534259740259742E-2"/>
    <n v="115500000"/>
    <s v="SURAMERICANA"/>
    <s v="CAMIONETAPASAJ"/>
    <s v="PARTICULAR"/>
    <s v="tolias890@gmail.com"/>
    <n v="161800447"/>
    <n v="4219707"/>
    <n v="3525972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3344311"/>
    <n v="63344311"/>
    <s v="F"/>
    <s v="PATRICIA"/>
    <n v="0"/>
    <s v="GOMEZ"/>
    <s v="FLOREZ"/>
    <d v="1969-03-11T00:00:00"/>
    <s v="IJY231"/>
    <n v="0"/>
    <s v="BOGOTA"/>
    <n v="25"/>
    <s v="BOGOTA"/>
    <m/>
    <n v="3184520581"/>
    <n v="0"/>
    <m/>
    <m/>
    <m/>
    <s v="10/10/2025"/>
    <n v="10"/>
    <n v="10"/>
    <n v="2016"/>
    <s v="IBIZA [4] [FL] STYLE DSG TP 1600CC 5P 16"/>
    <s v="BTS205169"/>
    <s v="VSSZZZ6JZGR000070"/>
    <n v="8201065"/>
    <s v="SEAT"/>
    <s v="SEAT IBIZA "/>
    <n v="3.045084745762712E-2"/>
    <n v="41300000"/>
    <s v="ALLIANZ"/>
    <s v="AUTOMOVIL"/>
    <s v="PARTICULAR"/>
    <n v="0"/>
    <n v="161797620"/>
    <n v="1257620"/>
    <n v="1036823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60172"/>
    <n v="71660172"/>
    <s v="M"/>
    <s v="LISANDRO"/>
    <s v="ALBERTO"/>
    <s v="SANDOVAL"/>
    <s v="CASTAÃ‘O"/>
    <d v="1965-01-30T00:00:00"/>
    <s v="FJR879"/>
    <n v="5376"/>
    <s v="LA CEJA"/>
    <n v="5"/>
    <s v="ANTIOQUIA"/>
    <m/>
    <n v="3116286805"/>
    <n v="0"/>
    <m/>
    <m/>
    <m/>
    <s v="02/10/2025"/>
    <n v="10"/>
    <n v="2"/>
    <n v="2019"/>
    <s v="ONIX [FL] LTZ TP 1400CC 4P 2A"/>
    <s v="JTW003770"/>
    <s v="9BGKT69T0KG338982"/>
    <n v="1601334"/>
    <s v="CHEVROLET"/>
    <s v="CHEVROLET ONIX "/>
    <n v="3.4820866807610991E-2"/>
    <n v="47300000"/>
    <s v="ALLIANZ"/>
    <s v="AUTOMOVIL"/>
    <s v="PARTICULAR"/>
    <s v="sandovalmd@yahoo.com"/>
    <n v="161890431"/>
    <n v="1647027"/>
    <n v="1364056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03866"/>
    <n v="6003866"/>
    <s v="M"/>
    <s v="ISMAEL"/>
    <n v="0"/>
    <s v="CASTRO"/>
    <s v="GUZMAN"/>
    <d v="1955-07-01T00:00:00"/>
    <s v="GWT956"/>
    <n v="73678"/>
    <s v="SAN LUIS"/>
    <n v="73"/>
    <s v="TOLIMA"/>
    <m/>
    <n v="3144712274"/>
    <n v="0"/>
    <m/>
    <m/>
    <m/>
    <s v="29/10/2025"/>
    <n v="10"/>
    <n v="29"/>
    <n v="2022"/>
    <s v="STEPWAY [2] [FL ZEN MT 1600CC 16V A"/>
    <s v="J759Q077625"/>
    <s v="9FB5SR0EGNM083131"/>
    <n v="8001208"/>
    <s v="RENAULT"/>
    <s v="RENAULT STEPWAY "/>
    <n v="2.8238412969283276E-2"/>
    <n v="58600000"/>
    <s v="MAPFRE"/>
    <s v="AUTOMOVIL"/>
    <s v="PARTICULAR"/>
    <s v="ISMAELCASTROGUZMAN21@GMAIL.COM"/>
    <n v="161904525"/>
    <n v="1654771"/>
    <n v="1370563.6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4297277"/>
    <n v="14297277"/>
    <s v="M"/>
    <s v="ARGE"/>
    <s v="ALEXANDER"/>
    <s v="MOLANO"/>
    <s v="JIMENEZ"/>
    <d v="1985-12-12T00:00:00"/>
    <s v="JXY281"/>
    <n v="0"/>
    <s v="BOGOTA"/>
    <n v="25"/>
    <s v="BOGOTA"/>
    <m/>
    <n v="3105594071"/>
    <n v="0"/>
    <m/>
    <m/>
    <m/>
    <s v="11/10/2025"/>
    <n v="10"/>
    <n v="11"/>
    <n v="2022"/>
    <s v="CX30 TOURING TP 2000CC 7AB R"/>
    <s v="PE40722990"/>
    <s v="3MVDM2W7ANL114909"/>
    <n v="5606100"/>
    <s v="MAZDA"/>
    <s v="MAZDA CX30 "/>
    <n v="2.9290079817559864E-2"/>
    <n v="87700000"/>
    <s v="ALLIANZ"/>
    <s v="CAMIONETAPASAJ"/>
    <s v="PARTICULAR"/>
    <s v="argemol85@hotmail.com"/>
    <n v="161813505"/>
    <n v="2568740"/>
    <n v="2138605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02821"/>
    <n v="71702821"/>
    <s v="M"/>
    <s v="OMAR"/>
    <s v="ALBERTO"/>
    <s v="ZAPATA"/>
    <s v="ESCALANTE"/>
    <d v="1968-08-22T00:00:00"/>
    <s v="NHZ119"/>
    <n v="5001"/>
    <s v="MEDELLIN"/>
    <n v="5"/>
    <s v="ANTIOQUIA"/>
    <m/>
    <n v="3005458255"/>
    <n v="0"/>
    <m/>
    <m/>
    <m/>
    <s v="18/10/2025"/>
    <n v="10"/>
    <n v="18"/>
    <n v="2025"/>
    <s v="2 [2] [FL] GRAND TOURING TP 1500CC 6AB TC"/>
    <s v="P540666289"/>
    <s v="3MDDJ2HAASM453416"/>
    <n v="5601192"/>
    <s v="MAZDA"/>
    <s v="MAZDA 2 "/>
    <n v="2.4233441594022416E-2"/>
    <n v="80300000"/>
    <s v="ALLIANZ"/>
    <s v="AUTOMOVIL"/>
    <s v="PARTICULAR"/>
    <s v="omarescalante1@hotmail.com"/>
    <n v="29958816"/>
    <n v="1945945.36"/>
    <n v="1615248.2"/>
    <m/>
    <m/>
    <m/>
    <s v=""/>
    <s v=""/>
    <s v=""/>
    <m/>
    <m/>
    <m/>
    <n v="30043817"/>
    <n v="3607945.51"/>
    <n v="3011886.98"/>
    <m/>
    <m/>
    <m/>
    <m/>
    <m/>
    <m/>
    <m/>
    <m/>
    <m/>
    <x v="1"/>
    <s v="COS"/>
  </r>
  <r>
    <n v="79783790"/>
    <n v="79783790"/>
    <s v="M"/>
    <s v="LUIS"/>
    <s v="CAMILO"/>
    <s v="PALACIOS"/>
    <s v="ZARATE"/>
    <d v="1975-10-15T00:00:00"/>
    <s v="GZN677"/>
    <n v="0"/>
    <s v="BOGOTA"/>
    <n v="25"/>
    <s v="BOGOTA"/>
    <m/>
    <n v="3102692891"/>
    <n v="0"/>
    <m/>
    <m/>
    <m/>
    <s v="22/10/2025"/>
    <n v="10"/>
    <n v="22"/>
    <n v="2020"/>
    <s v="4RUNNER [5] SR5 [FL] TP 4000CC 6AB"/>
    <s v="1GRC107436"/>
    <s v="JTEBU4JR5L5785443"/>
    <n v="9008205"/>
    <s v="TOYOTA"/>
    <s v="TOYOTA 4RUNNER "/>
    <n v="9.0309505520883345E-3"/>
    <n v="208300000"/>
    <s v="ALLIANZ"/>
    <s v="CAMPERO"/>
    <s v="PARTICULAR"/>
    <s v="luispalacios@me.com"/>
    <n v="161799239"/>
    <n v="1881147"/>
    <n v="1560795.92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239885"/>
    <n v="10239885"/>
    <s v="M"/>
    <s v="ENRIQUE"/>
    <n v="0"/>
    <s v="JARAMILLO"/>
    <s v="VILLEGAS"/>
    <d v="1952-12-05T00:00:00"/>
    <s v="DQZ343"/>
    <n v="66001"/>
    <s v="PEREIRA"/>
    <n v="66"/>
    <s v="RISARALDA"/>
    <m/>
    <n v="3206803663"/>
    <n v="3175388002"/>
    <m/>
    <m/>
    <m/>
    <s v="29/10/2025"/>
    <n v="10"/>
    <n v="29"/>
    <n v="2018"/>
    <s v="SONIC [FL] LT TP 1600CC 4P 4AB ABS"/>
    <s v="1JS900070"/>
    <s v="3G1J85DC3JS900070"/>
    <n v="1601309"/>
    <s v="CHEVROLET"/>
    <s v="CHEVROLET SONIC "/>
    <n v="3.1771128909952602E-2"/>
    <n v="42200000"/>
    <s v="HDI-LIBERTY"/>
    <s v="AUTOMOVIL"/>
    <s v="PARTICULAR"/>
    <s v="josegabriel.florezhenao@gmail.com"/>
    <n v="29933501"/>
    <n v="1340741.6399999999"/>
    <n v="1106673.6499999999"/>
    <m/>
    <m/>
    <m/>
    <n v="29999660"/>
    <n v="1318971.44"/>
    <n v="1088379.3600000001"/>
    <m/>
    <m/>
    <m/>
    <s v=""/>
    <s v=""/>
    <s v=""/>
    <m/>
    <m/>
    <m/>
    <m/>
    <m/>
    <m/>
    <m/>
    <m/>
    <m/>
    <x v="0"/>
    <s v="COS"/>
  </r>
  <r>
    <n v="52527801"/>
    <n v="52527801"/>
    <s v="F"/>
    <s v="SUSAN"/>
    <s v="JOHANNA"/>
    <s v="GOMEZ"/>
    <s v="ARISTIZABAL"/>
    <d v="1979-07-25T00:00:00"/>
    <s v="JDX132"/>
    <n v="0"/>
    <s v="BOGOTA"/>
    <n v="25"/>
    <s v="BOGOTA"/>
    <m/>
    <n v="3102486238"/>
    <n v="0"/>
    <m/>
    <m/>
    <m/>
    <s v="26/10/2025"/>
    <n v="10"/>
    <n v="26"/>
    <n v="2016"/>
    <s v="CRV [4] [FL]  EXL AT 2400CC 6AB TC CT"/>
    <s v="K24V22004672"/>
    <s v="3HGRM4870GG600994"/>
    <n v="3408055"/>
    <s v="HONDA"/>
    <s v="HONDA CRV "/>
    <n v="4.1699140853658535E-2"/>
    <n v="82000000"/>
    <s v="MAPFRE"/>
    <s v="CAMPERO"/>
    <s v="PARTICULAR"/>
    <s v="audgomez@hotmail.com"/>
    <n v="29974666"/>
    <n v="3419329.55"/>
    <n v="2853386.18"/>
    <m/>
    <m/>
    <m/>
    <s v=""/>
    <s v=""/>
    <s v=""/>
    <m/>
    <m/>
    <m/>
    <n v="30156722"/>
    <n v="3597145.35"/>
    <n v="3002811.22"/>
    <m/>
    <m/>
    <m/>
    <m/>
    <m/>
    <m/>
    <m/>
    <m/>
    <m/>
    <x v="0"/>
    <s v="COS"/>
  </r>
  <r>
    <n v="63353142"/>
    <n v="63353142"/>
    <s v="F"/>
    <s v="AURA"/>
    <s v="MARIA"/>
    <s v="PINTO"/>
    <s v="MANRIQUE"/>
    <d v="1969-10-03T00:00:00"/>
    <s v="GHO457"/>
    <n v="68001"/>
    <s v="BUCARAMANGA"/>
    <n v="68"/>
    <s v="SANTANDER"/>
    <m/>
    <n v="3174282205"/>
    <n v="3052292110"/>
    <m/>
    <m/>
    <m/>
    <s v="28/10/2025"/>
    <n v="10"/>
    <n v="28"/>
    <n v="2020"/>
    <s v="CAPTUR INTENS TP 2000CC"/>
    <s v="F4RE412C178892"/>
    <s v="93YRHACA4LJ209391"/>
    <n v="8006056"/>
    <s v="RENAULT"/>
    <s v="RENAULT CAPTUR "/>
    <n v="2.0489170305676856E-2"/>
    <n v="68700000"/>
    <s v="MAPFRE"/>
    <s v="CAMIONETAPASAJ"/>
    <s v="PARTICULAR"/>
    <s v="aurapima@hotmail.com"/>
    <n v="161851340"/>
    <n v="1407606"/>
    <n v="1162862.11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727533"/>
    <n v="1020727533"/>
    <s v="M"/>
    <s v="ALEJANDRO"/>
    <n v="0"/>
    <s v="ZULUAGA"/>
    <s v="CASTILLO"/>
    <d v="1987-09-09T00:00:00"/>
    <s v="JSW293"/>
    <n v="15759"/>
    <s v="SOGAMOSO"/>
    <n v="15"/>
    <s v="BOYACA"/>
    <m/>
    <n v="3123665849"/>
    <n v="3387550607"/>
    <m/>
    <m/>
    <m/>
    <s v="27/10/2025"/>
    <n v="10"/>
    <n v="27"/>
    <n v="2021"/>
    <s v="CX5 [2] GRAND TOURING TP 2500CC 6AB R19 TC"/>
    <s v="PY31149862"/>
    <s v="JM7KF4WLAM0606105"/>
    <n v="5606088"/>
    <s v="MAZDA"/>
    <s v="MAZDA CX5 "/>
    <n v="1.4151782571912012E-2"/>
    <n v="118200000"/>
    <s v="HDI-LIBERTY"/>
    <s v="CAMIONETA PASAJEROS"/>
    <s v="PARTICULAR"/>
    <s v="alejonac@hotmail.com"/>
    <n v="29970899"/>
    <n v="1672740.7"/>
    <n v="1385664.45"/>
    <m/>
    <m/>
    <m/>
    <s v=""/>
    <s v=""/>
    <s v=""/>
    <m/>
    <m/>
    <m/>
    <n v="30153054"/>
    <n v="2489675.2400000002"/>
    <n v="2072164.07"/>
    <m/>
    <m/>
    <m/>
    <m/>
    <m/>
    <m/>
    <m/>
    <m/>
    <m/>
    <x v="2"/>
    <s v="COS"/>
  </r>
  <r>
    <n v="1010171336"/>
    <n v="1010171336"/>
    <s v="F"/>
    <s v="XIMENA"/>
    <s v="ALEJANDRA"/>
    <s v="MURIEL"/>
    <s v="TREJOS"/>
    <d v="1987-04-30T00:00:00"/>
    <s v="LPW669"/>
    <n v="17001"/>
    <s v="MANIZALES"/>
    <n v="17"/>
    <s v="CALDAS"/>
    <m/>
    <n v="3116349264"/>
    <n v="0"/>
    <m/>
    <m/>
    <m/>
    <s v="11/10/2025"/>
    <n v="10"/>
    <n v="11"/>
    <n v="2025"/>
    <s v="COROLLA CROSS SE-G TP 2000CC 7AB 4"/>
    <s v="M20AAD68526"/>
    <s v="9BRK4AAG4S0142488"/>
    <n v="9006192"/>
    <s v="TOYOTA"/>
    <s v="TOYOTA COROLLA "/>
    <n v="1.867148679245283E-2"/>
    <n v="132500000"/>
    <s v="HDI-LIBERTY"/>
    <s v="CAMIONETAPASAJ"/>
    <s v="PARTICULAR"/>
    <s v="xmuriel971@gmail.com"/>
    <n v="161908873"/>
    <n v="2473972"/>
    <n v="2058967.83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181911"/>
    <n v="10181911"/>
    <s v="M"/>
    <s v="GERONIMO"/>
    <n v="0"/>
    <s v="BEDOYA"/>
    <s v="BEDOYA"/>
    <d v="1974-05-09T00:00:00"/>
    <s v="LKR430"/>
    <n v="5360"/>
    <s v="ITAGÃœI"/>
    <n v="5"/>
    <s v="ANTIOQUIA"/>
    <m/>
    <n v="3007179607"/>
    <n v="3235211784"/>
    <m/>
    <m/>
    <m/>
    <s v="03/10/2025"/>
    <n v="10"/>
    <n v="3"/>
    <n v="2023"/>
    <s v="TRACKER [2] LS MT 1200CC T"/>
    <s v="L4H221864690"/>
    <s v="9BGEA76C0PB157002"/>
    <n v="1606247"/>
    <s v="CHEVROLET"/>
    <s v="CHEVROLET TRACKER "/>
    <n v="2.8909193387314441E-2"/>
    <n v="74100000"/>
    <s v="HDI SEGUROS"/>
    <s v="CAMIONETA PASAJEROS"/>
    <s v="PARTICULAR"/>
    <s v="bedollaeuclides@gmail.com"/>
    <n v="29977015"/>
    <n v="2142171.23"/>
    <n v="1780143.89"/>
    <m/>
    <m/>
    <m/>
    <s v=""/>
    <s v=""/>
    <s v=""/>
    <m/>
    <m/>
    <m/>
    <n v="30159008"/>
    <n v="2127957.11"/>
    <n v="1768199.25"/>
    <m/>
    <m/>
    <m/>
    <m/>
    <m/>
    <m/>
    <m/>
    <m/>
    <m/>
    <x v="0"/>
    <s v="COS"/>
  </r>
  <r>
    <n v="1073158797"/>
    <n v="1073158797"/>
    <s v="M"/>
    <s v="LUIS"/>
    <s v="ALEJANDRO"/>
    <s v="DUQUE"/>
    <s v="SOTO"/>
    <d v="1990-05-24T00:00:00"/>
    <s v="NXS602"/>
    <n v="25430"/>
    <s v="MADRID"/>
    <n v="25"/>
    <s v="CUNDINAMARCA"/>
    <m/>
    <n v="3108126115"/>
    <n v="0"/>
    <m/>
    <m/>
    <m/>
    <s v="10/10/2025"/>
    <n v="10"/>
    <n v="10"/>
    <n v="2025"/>
    <s v="CX5 [2] GRAND TOURING C TP 2500CC 6AB R"/>
    <s v="PY22417694"/>
    <s v="JM7KF4WLAS0117967"/>
    <n v="5606108"/>
    <s v="MAZDA"/>
    <s v="MAZDA CX5 "/>
    <n v="2.814642487046632E-2"/>
    <n v="154400000"/>
    <s v="SURAMERICANA"/>
    <s v="CAMIONETAPASAJ"/>
    <s v="PARTICULAR"/>
    <s v="alejo.solutions2@gmail.com"/>
    <n v="161900392"/>
    <n v="4345808"/>
    <n v="3631939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883513"/>
    <n v="32883513"/>
    <s v="F"/>
    <s v="NASLHY"/>
    <n v="0"/>
    <s v="RUSSI"/>
    <s v="NAVARRO"/>
    <d v="1977-11-27T00:00:00"/>
    <s v="IEO920"/>
    <n v="0"/>
    <s v="BARRANQUILLA"/>
    <n v="8"/>
    <s v="ATLANTICO"/>
    <m/>
    <n v="3215413458"/>
    <n v="0"/>
    <m/>
    <m/>
    <m/>
    <s v="02/10/2025"/>
    <n v="10"/>
    <n v="2"/>
    <n v="2014"/>
    <s v="PATHFINDER [4] [R52] ADVANCE TP 3500CC 6AB ABS CT"/>
    <s v="VQ35547020Y"/>
    <s v="5N1AR2MM7EC662100"/>
    <n v="6408109"/>
    <s v="NISSAN"/>
    <s v="NISSAN PATHFINDER "/>
    <n v="2.5691679842519684E-2"/>
    <n v="63500000"/>
    <s v="HDI-LIBERTY"/>
    <s v="CAMPERO"/>
    <s v="PARTICULAR"/>
    <n v="0"/>
    <n v="29975347"/>
    <n v="1631421.67"/>
    <n v="1350942.58"/>
    <m/>
    <m/>
    <m/>
    <n v="30015123"/>
    <n v="2882322.76"/>
    <n v="2402119.9700000002"/>
    <m/>
    <m/>
    <m/>
    <s v=""/>
    <s v=""/>
    <s v=""/>
    <m/>
    <m/>
    <m/>
    <m/>
    <m/>
    <m/>
    <m/>
    <m/>
    <m/>
    <x v="1"/>
    <s v="COS"/>
  </r>
  <r>
    <n v="19250147"/>
    <n v="19250147"/>
    <s v="M"/>
    <s v="HERIBERTO"/>
    <n v="0"/>
    <s v="AYALA"/>
    <s v="HERNANDEZ"/>
    <d v="1954-09-30T00:00:00"/>
    <s v="LLR629"/>
    <n v="0"/>
    <s v="CHIA"/>
    <n v="25"/>
    <s v="CUNDINAMARCA"/>
    <m/>
    <n v="3108834053"/>
    <n v="0"/>
    <m/>
    <m/>
    <m/>
    <s v="20/10/2025"/>
    <n v="10"/>
    <n v="20"/>
    <n v="2023"/>
    <s v="OROCH [FL] CARGO MT 1300CC T 4X4"/>
    <s v="H5HA452D007080"/>
    <s v="93Y9SR8ZSPJ239650"/>
    <n v="8021008"/>
    <s v="RENAULT"/>
    <s v="RENAULT OROCH "/>
    <n v="1.4677026737967915E-2"/>
    <n v="93500000"/>
    <s v="SURAMERICANA"/>
    <s v="PICKUPDOBLECAB"/>
    <s v="PARTICULAR"/>
    <s v="heriberto_429@hotmail.com"/>
    <n v="161809201"/>
    <n v="1372302"/>
    <n v="1133194.56"/>
    <m/>
    <m/>
    <m/>
    <s v=""/>
    <s v=""/>
    <s v=""/>
    <m/>
    <m/>
    <m/>
    <s v=""/>
    <s v=""/>
    <s v=""/>
    <m/>
    <m/>
    <m/>
    <m/>
    <m/>
    <m/>
    <m/>
    <m/>
    <m/>
    <x v="2"/>
    <s v="COS"/>
  </r>
  <r>
    <n v="36559528"/>
    <n v="36559528"/>
    <s v="F"/>
    <s v="MARILSA"/>
    <n v="0"/>
    <s v="VILLALBA"/>
    <s v="DIAZ"/>
    <d v="1965-03-25T00:00:00"/>
    <s v="FIZ449"/>
    <n v="20060"/>
    <s v="BOSCONIA"/>
    <n v="20"/>
    <s v="CESAR"/>
    <m/>
    <n v="3016816799"/>
    <n v="3242440801"/>
    <m/>
    <m/>
    <m/>
    <s v="10/10/2025"/>
    <n v="10"/>
    <n v="10"/>
    <n v="2019"/>
    <s v="3 [3] GRAND TOURING TP 2000CC CT TC"/>
    <s v="PE40647460"/>
    <s v="3MZBN4278KM213052"/>
    <n v="5601143"/>
    <s v="MAZDA"/>
    <s v="MAZDA 3 "/>
    <n v="4.5098722002635046E-2"/>
    <n v="75900000"/>
    <s v="ALLIANZ"/>
    <s v="AUTOMOVIL"/>
    <s v="PARTICULAR"/>
    <s v="marilsavillalba@gmai.com"/>
    <n v="161826809"/>
    <n v="3422993"/>
    <n v="2856464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528629"/>
    <n v="32528629"/>
    <s v="F"/>
    <s v="LUISA"/>
    <s v="FERNANDA"/>
    <s v="HARRY"/>
    <s v="URIBE"/>
    <d v="1956-12-08T00:00:00"/>
    <s v="GWZ679"/>
    <n v="5001"/>
    <s v="MEDELLIN"/>
    <n v="5"/>
    <s v="ANTIOQUIA"/>
    <m/>
    <n v="3113902277"/>
    <n v="3225689456"/>
    <m/>
    <m/>
    <m/>
    <s v="12/10/2025"/>
    <n v="10"/>
    <n v="12"/>
    <n v="2020"/>
    <s v="CX5 [2] TOURING TP 2500CC 6AB R"/>
    <s v="PY21433031"/>
    <s v="JM7KF2WLAL0369527"/>
    <n v="5606087"/>
    <s v="MAZDA"/>
    <s v="MAZDA CX5 "/>
    <n v="2.9575424836601309E-2"/>
    <n v="107100000"/>
    <s v="SURAMERICANA"/>
    <s v="CAMIONETAPASAJ"/>
    <s v="PARTICULAR"/>
    <n v="0"/>
    <n v="161938001"/>
    <n v="3167528"/>
    <n v="2641788.56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490735"/>
    <n v="71490735"/>
    <s v="M"/>
    <s v="JULIO"/>
    <s v="CESAR"/>
    <s v="SANCHEZ"/>
    <s v="VERGARA"/>
    <d v="1965-07-30T00:00:00"/>
    <s v="JJK599"/>
    <n v="5209"/>
    <s v="CONCORDIA"/>
    <n v="5"/>
    <s v="ANTIOQUIA"/>
    <m/>
    <n v="3207198731"/>
    <n v="0"/>
    <m/>
    <m/>
    <m/>
    <s v="12/10/2025"/>
    <n v="10"/>
    <n v="12"/>
    <n v="2017"/>
    <s v="CX5 [FL] GRAND TOURING TP 2500CC 4X4 TC CT"/>
    <s v="PY10255014"/>
    <s v="JM8KE4W35H0414553"/>
    <n v="5608005"/>
    <s v="MAZDA"/>
    <s v="MAZDA CX5 "/>
    <n v="4.2014963882618508E-2"/>
    <n v="88600000"/>
    <s v="SURAMERICANA"/>
    <s v="CAMPERO"/>
    <s v="PARTICULAR"/>
    <s v="juliocesan159@gmail.com"/>
    <n v="29957549"/>
    <n v="3722525.8"/>
    <n v="3108172.94"/>
    <m/>
    <m/>
    <m/>
    <s v=""/>
    <s v=""/>
    <s v=""/>
    <m/>
    <m/>
    <m/>
    <n v="30041595"/>
    <n v="8272638.9500000002"/>
    <n v="6931797.4400000004"/>
    <m/>
    <m/>
    <m/>
    <m/>
    <m/>
    <m/>
    <m/>
    <m/>
    <m/>
    <x v="0"/>
    <s v="COS"/>
  </r>
  <r>
    <n v="39660040"/>
    <n v="39660040"/>
    <s v="F"/>
    <s v="GLORIA"/>
    <s v="STELLA"/>
    <s v="RICAURTE"/>
    <s v="QUIJANO"/>
    <d v="1956-05-14T00:00:00"/>
    <s v="HJX292"/>
    <n v="0"/>
    <s v="BOGOTA"/>
    <n v="25"/>
    <s v="BOGOTA"/>
    <m/>
    <n v="3133716106"/>
    <n v="3209107690"/>
    <m/>
    <m/>
    <m/>
    <s v="08/10/2026"/>
    <n v="10"/>
    <n v="8"/>
    <n v="2013"/>
    <s v="CRV [4] EX AT 2400CC CT"/>
    <s v="K24Z92523822"/>
    <s v="3HGRM4870DG602122"/>
    <n v="3408049"/>
    <s v="HONDA"/>
    <s v="HONDA CRV "/>
    <n v="2.1545892255892256E-2"/>
    <n v="59400000"/>
    <s v="BOLIVAR"/>
    <s v="CAMPERO"/>
    <s v="PARTICULAR"/>
    <n v="0"/>
    <n v="161903263"/>
    <n v="1279826"/>
    <n v="1055483.87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66721383"/>
    <n v="66721383"/>
    <s v="F"/>
    <s v="ELIZABETH"/>
    <n v="0"/>
    <s v="DIAZ"/>
    <s v="FRANCO"/>
    <d v="1972-12-02T00:00:00"/>
    <s v="FWQ961"/>
    <n v="76130"/>
    <s v="CANDELARIA"/>
    <n v="76"/>
    <s v="VALLE DEL CAUCA"/>
    <m/>
    <n v="3163251636"/>
    <n v="0"/>
    <m/>
    <m/>
    <m/>
    <s v="26/10/2025"/>
    <n v="10"/>
    <n v="26"/>
    <n v="2019"/>
    <s v="ONIX [FL] ACTIV MT 1400CC 5P 2AB ABS"/>
    <s v="JTY000407"/>
    <s v="9BGKC48T0KG190628"/>
    <n v="1601331"/>
    <s v="CHEVROLET"/>
    <s v="CHEVROLET ONIX "/>
    <n v="4.5634642128603103E-2"/>
    <n v="45100000"/>
    <s v="MAPFRE"/>
    <s v="AUTOMOVIL"/>
    <s v="PARTICULAR"/>
    <s v="ELIZABETHDIAZFRANCO@HOTMAL.COM"/>
    <n v="29924261"/>
    <n v="2058122.36"/>
    <n v="1709514.59"/>
    <m/>
    <m/>
    <m/>
    <n v="29989491"/>
    <n v="4297754.51"/>
    <n v="3591558.41"/>
    <m/>
    <m/>
    <m/>
    <s v=""/>
    <s v=""/>
    <s v=""/>
    <m/>
    <m/>
    <m/>
    <m/>
    <m/>
    <m/>
    <m/>
    <m/>
    <m/>
    <x v="0"/>
    <s v="COS"/>
  </r>
  <r>
    <n v="41635196"/>
    <n v="41635196"/>
    <s v="F"/>
    <s v="LUZ"/>
    <s v="ALBA"/>
    <s v="ARIAS"/>
    <s v="BETANCOURT"/>
    <d v="1953-08-05T00:00:00"/>
    <s v="JMP530"/>
    <n v="0"/>
    <s v="BOGOTA"/>
    <n v="25"/>
    <s v="BOGOTA"/>
    <m/>
    <n v="3115318269"/>
    <n v="0"/>
    <m/>
    <m/>
    <m/>
    <s v="26/10/2025"/>
    <n v="10"/>
    <n v="26"/>
    <n v="2021"/>
    <s v="X1 [F48] sDrive 18 TP 1500CC T CT"/>
    <n v="34956001"/>
    <s v="WBA31AA04M5R63715"/>
    <n v="806033"/>
    <s v="BMW"/>
    <s v="BMW X1 "/>
    <n v="1.6414452324665089E-2"/>
    <n v="126900000"/>
    <s v="EQUIDAD"/>
    <s v="CAMIONETAPASAJ"/>
    <s v="PARTICULAR"/>
    <s v="luzalbita06@hotmail.com"/>
    <n v="161913656"/>
    <n v="2082994"/>
    <n v="1730414.94"/>
    <m/>
    <m/>
    <m/>
    <s v=""/>
    <s v=""/>
    <s v=""/>
    <m/>
    <m/>
    <m/>
    <s v=""/>
    <s v=""/>
    <s v=""/>
    <m/>
    <m/>
    <m/>
    <m/>
    <m/>
    <m/>
    <m/>
    <m/>
    <m/>
    <x v="3"/>
    <s v="COS"/>
  </r>
  <r>
    <n v="25016270"/>
    <n v="25016270"/>
    <s v="F"/>
    <s v="MARTHA"/>
    <s v="LUCIA"/>
    <s v="GALLEGO"/>
    <s v="RUBIO"/>
    <d v="1956-04-24T00:00:00"/>
    <s v="JIS066"/>
    <n v="63001"/>
    <s v="ARMENIA"/>
    <n v="63"/>
    <s v="QUINDIO"/>
    <m/>
    <n v="3173819920"/>
    <n v="3004360594"/>
    <m/>
    <m/>
    <m/>
    <s v="24/10/2025"/>
    <n v="10"/>
    <n v="24"/>
    <n v="2019"/>
    <s v="2 [2] PRIME MT 1500CC 6AB"/>
    <s v="P540460255"/>
    <s v="3MDDJ2HA6KM207304"/>
    <n v="5601164"/>
    <s v="MAZDA"/>
    <s v="MAZDA 2 "/>
    <n v="3.2431771019677993E-2"/>
    <n v="55900000"/>
    <s v="ALLIANZ"/>
    <s v="AUTOMOVIL"/>
    <s v="PARTICULAR"/>
    <s v="malugar21@hotmail.com"/>
    <n v="161795256"/>
    <n v="1812936"/>
    <n v="1503475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77031241"/>
    <n v="77031241"/>
    <s v="M"/>
    <s v="JAVIER"/>
    <s v="ANTONIO"/>
    <s v="VALENZUELA"/>
    <s v="AROCA"/>
    <d v="1969-11-23T00:00:00"/>
    <s v="TLW967"/>
    <n v="20060"/>
    <s v="BOSCONIA"/>
    <n v="20"/>
    <s v="CESAR"/>
    <m/>
    <n v="3178449556"/>
    <n v="3173131543"/>
    <m/>
    <m/>
    <m/>
    <s v="24/10/2025"/>
    <n v="10"/>
    <n v="24"/>
    <n v="2025"/>
    <s v="TUCSON [4] NX SELECT MT 2000CC 4X2 6"/>
    <s v="G4NLPW673922"/>
    <s v="TMAJB81DASJ485934"/>
    <n v="3206142"/>
    <s v="HYUNDAI"/>
    <s v="HYUNDAI TUCSON "/>
    <n v="2.1113176061427281E-2"/>
    <n v="110700000"/>
    <s v="HDI-LIBERTY"/>
    <s v="CAMIONETA PASAJEROS"/>
    <s v="PARTICULAR"/>
    <s v="kelly_vizcaino@hotmail.com"/>
    <n v="29954831"/>
    <n v="2337228.59"/>
    <n v="1944057.64"/>
    <m/>
    <m/>
    <m/>
    <s v=""/>
    <s v=""/>
    <s v=""/>
    <m/>
    <m/>
    <m/>
    <n v="30036081"/>
    <n v="2831000.62"/>
    <n v="2358992.12"/>
    <m/>
    <m/>
    <m/>
    <m/>
    <m/>
    <m/>
    <m/>
    <m/>
    <m/>
    <x v="0"/>
    <s v="COS"/>
  </r>
  <r>
    <n v="9657934"/>
    <n v="9657934"/>
    <s v="M"/>
    <s v="JUAN"/>
    <s v="CARLOS"/>
    <s v="NIÃ‘O"/>
    <s v="NIÃ‘O"/>
    <d v="1971-04-10T00:00:00"/>
    <s v="LZQ142"/>
    <n v="0"/>
    <s v="BOGOTA"/>
    <n v="25"/>
    <s v="BOGOTA"/>
    <m/>
    <n v="3105513915"/>
    <n v="3156500000"/>
    <m/>
    <m/>
    <m/>
    <s v="17/10/2025"/>
    <n v="10"/>
    <n v="17"/>
    <n v="2023"/>
    <s v="ONIX [2] PREMIER TP 1000CC T 4P 6AB A"/>
    <s v="L4F223534933"/>
    <s v="9BGEP69K0PG267813"/>
    <n v="1601344"/>
    <s v="CHEVROLET"/>
    <s v="CHEVROLET ONIX "/>
    <n v="2.5780234340222575E-2"/>
    <n v="62900000"/>
    <s v="MAPFRE"/>
    <s v="AUTOMOVIL"/>
    <s v="PARTICULAR"/>
    <s v="MEDIOSNACIONALES2009@GMAIL.COM"/>
    <n v="29955681"/>
    <n v="1621576.74"/>
    <n v="1342669.53"/>
    <m/>
    <m/>
    <m/>
    <n v="29983121"/>
    <n v="1299733.82"/>
    <n v="1072213.29"/>
    <m/>
    <m/>
    <m/>
    <s v=""/>
    <s v=""/>
    <s v=""/>
    <m/>
    <m/>
    <m/>
    <m/>
    <m/>
    <m/>
    <m/>
    <m/>
    <m/>
    <x v="1"/>
    <s v="COS"/>
  </r>
  <r>
    <n v="42107218"/>
    <n v="42107218"/>
    <s v="F"/>
    <s v="GLORIA"/>
    <s v="LUCIA"/>
    <s v="LOPEZ"/>
    <s v="VELASQUEZ"/>
    <d v="1972-05-30T00:00:00"/>
    <s v="DRK248"/>
    <n v="66001"/>
    <s v="PEREIRA"/>
    <n v="66"/>
    <s v="RISARALDA"/>
    <m/>
    <n v="3104644612"/>
    <n v="0"/>
    <m/>
    <m/>
    <m/>
    <s v="02/10/2025"/>
    <n v="10"/>
    <n v="2"/>
    <n v="2017"/>
    <s v="ECOSPORT [2] SE MT 2000CC 4X2"/>
    <s v="AOJAH8651761"/>
    <s v="9BFZB55F4H8651761"/>
    <n v="3006132"/>
    <s v="FORD"/>
    <s v="FORD ECOSPORT "/>
    <n v="2.6045945945945947E-2"/>
    <n v="48100000"/>
    <s v="SURAMERICANA"/>
    <s v="CAMIONETAPASAJ"/>
    <s v="PARTICULAR"/>
    <s v="sori@utp.edu.co"/>
    <n v="161861620"/>
    <n v="1252810"/>
    <n v="1032781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409017"/>
    <n v="11409017"/>
    <s v="M"/>
    <s v="JOSE"/>
    <s v="MIGUEL"/>
    <s v="LADINO"/>
    <s v="GUEVARA"/>
    <d v="1967-07-28T00:00:00"/>
    <s v="UCP596"/>
    <n v="0"/>
    <s v="BOGOTA"/>
    <n v="25"/>
    <s v="BOGOTA"/>
    <m/>
    <n v="3132842550"/>
    <n v="0"/>
    <m/>
    <m/>
    <m/>
    <s v="25/10/2025"/>
    <n v="10"/>
    <n v="25"/>
    <n v="2015"/>
    <s v="SANDERO [FL] AUTHENTIQUE MT 1600CC 8V AA"/>
    <s v="F710Q173080"/>
    <s v="9FBBSRADDFM525736"/>
    <n v="8001151"/>
    <s v="RENAULT"/>
    <s v="RENAULT SANDERO "/>
    <n v="4.0494788273615634E-2"/>
    <n v="30700000"/>
    <s v="ALLIANZ"/>
    <s v="AUTOMOVIL"/>
    <s v="PARTICULAR"/>
    <s v="josemiguel77@hotmail.com"/>
    <n v="161810554"/>
    <n v="1243190"/>
    <n v="1024697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916251"/>
    <n v="79916251"/>
    <s v="M"/>
    <s v="YEISON"/>
    <s v="JAVIER"/>
    <s v="SEPULVEDA"/>
    <s v="RINCON"/>
    <d v="1979-12-12T00:00:00"/>
    <s v="NKZ614"/>
    <n v="0"/>
    <s v="BOGOTA"/>
    <n v="25"/>
    <s v="BOGOTA"/>
    <m/>
    <n v="3103212576"/>
    <n v="0"/>
    <m/>
    <m/>
    <m/>
    <s v="17/10/2025"/>
    <n v="10"/>
    <n v="17"/>
    <n v="2025"/>
    <s v="K3 CROSS ZENITH AT 1600CC 6AB"/>
    <s v="G4FGRE042172"/>
    <s v="3KPFF51ABSE052339"/>
    <n v="4606173"/>
    <s v="KIA"/>
    <s v="KIA K3 "/>
    <n v="1.6442194848824188E-2"/>
    <n v="89300000"/>
    <s v="EQUIDAD"/>
    <s v="CAMIONETAPASAJ"/>
    <s v="PARTICULAR"/>
    <n v="0"/>
    <n v="161814509"/>
    <n v="1468288"/>
    <n v="1213855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764249"/>
    <n v="71764249"/>
    <s v="M"/>
    <s v="ORLANDO"/>
    <s v="DE JESUS"/>
    <s v="GARCIA"/>
    <s v="RESTREPO"/>
    <d v="1975-11-10T00:00:00"/>
    <s v="EPP754"/>
    <n v="5001"/>
    <s v="MEDELLIN"/>
    <n v="5"/>
    <s v="ANTIOQUIA"/>
    <m/>
    <n v="3207381043"/>
    <n v="3218134171"/>
    <m/>
    <m/>
    <m/>
    <s v="07/10/2025"/>
    <n v="10"/>
    <n v="7"/>
    <n v="2018"/>
    <s v="A5 F5 COUPE 2.0 TFSI S- TP 2000CC T"/>
    <s v="CYR059318"/>
    <s v="WAUZZZF54JA074972"/>
    <n v="601199"/>
    <s v="AUDI"/>
    <s v="AUDI A5 "/>
    <n v="2.6760493043478262E-2"/>
    <n v="115000000"/>
    <s v="SURAMERICANA"/>
    <s v="AUTOMOVIL"/>
    <s v="PARTICULAR"/>
    <s v="ojgr1975@hotmail.com"/>
    <n v="29933435"/>
    <n v="3077456.7"/>
    <n v="2566098.0699999998"/>
    <m/>
    <m/>
    <m/>
    <s v=""/>
    <s v=""/>
    <s v=""/>
    <m/>
    <m/>
    <m/>
    <n v="30049583"/>
    <n v="3064244.22"/>
    <n v="2554995.14"/>
    <m/>
    <m/>
    <m/>
    <m/>
    <m/>
    <m/>
    <m/>
    <m/>
    <m/>
    <x v="0"/>
    <s v="COS"/>
  </r>
  <r>
    <n v="52882134"/>
    <n v="52882134"/>
    <s v="F"/>
    <s v="JENNY"/>
    <s v="ALEXANDRA"/>
    <s v="PUENTES"/>
    <s v="SUAREZ"/>
    <d v="1976-11-12T00:00:00"/>
    <s v="JVU985"/>
    <n v="0"/>
    <s v="BOGOTA"/>
    <n v="25"/>
    <s v="BOGOTA"/>
    <m/>
    <n v="3212544863"/>
    <n v="0"/>
    <m/>
    <m/>
    <m/>
    <s v="13/10/2025"/>
    <n v="10"/>
    <n v="13"/>
    <n v="2022"/>
    <s v="2 [2] [FL] GRAND TOURING LX SED TP 1500CC 6AB TC CR"/>
    <s v="P540617501"/>
    <s v="3MDDJ2SAANM400020"/>
    <n v="5601200"/>
    <s v="MAZDA"/>
    <s v="MAZDA 2 "/>
    <n v="2.4401633949801847E-2"/>
    <n v="75700000"/>
    <s v="MAPFRE"/>
    <s v="AUTOMOVIL"/>
    <s v="PARTICULAR"/>
    <s v="ale2628@hotmail.com"/>
    <n v="29930797"/>
    <n v="1847203.69"/>
    <n v="1532272.01"/>
    <m/>
    <m/>
    <m/>
    <s v=""/>
    <s v=""/>
    <s v=""/>
    <m/>
    <m/>
    <m/>
    <n v="30047743"/>
    <n v="2252490.0099999998"/>
    <n v="1872848.75"/>
    <m/>
    <m/>
    <m/>
    <m/>
    <m/>
    <m/>
    <m/>
    <m/>
    <m/>
    <x v="1"/>
    <s v="COS"/>
  </r>
  <r>
    <n v="51808889"/>
    <n v="51808889"/>
    <s v="F"/>
    <s v="MARIA"/>
    <s v="DEL PILAR"/>
    <s v="HERRERA"/>
    <s v="DIAZ"/>
    <d v="1966-03-28T00:00:00"/>
    <s v="LMT026"/>
    <n v="0"/>
    <s v="BOGOTA"/>
    <n v="25"/>
    <s v="BOGOTA"/>
    <m/>
    <n v="3015026103"/>
    <n v="3505768556"/>
    <m/>
    <m/>
    <m/>
    <s v="13/10/2025"/>
    <n v="10"/>
    <n v="13"/>
    <n v="2023"/>
    <s v="SWIFT [4] HYBRID MT 1200CC 5P 6A"/>
    <s v="K12C5775906"/>
    <s v="JS2ZC5384P6401489"/>
    <n v="8801057"/>
    <s v="SUZUKI"/>
    <s v="SUZUKI SWIFT "/>
    <n v="1.9260911949685534E-2"/>
    <n v="63600000"/>
    <s v="HDI-LIBERTY"/>
    <s v="AUTOMOVIL"/>
    <s v="PARTICULAR"/>
    <s v="dafegohe@gmail.com"/>
    <n v="161865213"/>
    <n v="1224994"/>
    <n v="1009406.3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4988717"/>
    <n v="34988717"/>
    <s v="F"/>
    <s v="LUZ"/>
    <s v="ESTELLA"/>
    <s v="RODRIGUEZ"/>
    <s v="ARRIETA"/>
    <d v="1966-02-17T00:00:00"/>
    <s v="FUV221"/>
    <n v="0"/>
    <s v="MONTERIA"/>
    <n v="0"/>
    <s v="CÃ“RDOBA"/>
    <m/>
    <n v="3014429883"/>
    <n v="3114031453"/>
    <m/>
    <m/>
    <m/>
    <s v="27/10/2025"/>
    <n v="10"/>
    <n v="27"/>
    <n v="2022"/>
    <s v="TRACKER [2] PREMIER TP 1200CC T CT"/>
    <s v="L4H210884431"/>
    <s v="9BGEP76C0NB128914"/>
    <n v="1606249"/>
    <s v="CHEVROLET"/>
    <s v="CHEVROLET TRACKER "/>
    <n v="3.754253059602649E-2"/>
    <n v="75500000"/>
    <s v="ALLIANZ"/>
    <s v="CAMIONETA PASAJEROS"/>
    <s v="PARTICULAR"/>
    <s v="rodriguezluz1@hotmail.com"/>
    <n v="29924089"/>
    <n v="2834461.06"/>
    <n v="2361900.0499999998"/>
    <m/>
    <m/>
    <m/>
    <s v=""/>
    <s v=""/>
    <s v=""/>
    <m/>
    <m/>
    <m/>
    <n v="30034443"/>
    <n v="2933227.54"/>
    <n v="2444897.09"/>
    <m/>
    <m/>
    <m/>
    <m/>
    <m/>
    <m/>
    <m/>
    <m/>
    <m/>
    <x v="0"/>
    <s v="COS"/>
  </r>
  <r>
    <n v="19446375"/>
    <n v="19446375"/>
    <s v="M"/>
    <s v="JOSE"/>
    <s v="ALBERTO"/>
    <s v="HERNANDEZ"/>
    <s v="BELLO"/>
    <d v="1960-02-04T00:00:00"/>
    <s v="HSM234"/>
    <n v="0"/>
    <s v="BOGOTA"/>
    <n v="25"/>
    <s v="BOGOTA"/>
    <m/>
    <n v="3118276806"/>
    <n v="0"/>
    <m/>
    <m/>
    <m/>
    <s v="07/10/2025"/>
    <n v="10"/>
    <n v="7"/>
    <n v="2014"/>
    <s v="SANDERO [FL] DYNAMIQUE MT 1600CC 8V AA"/>
    <s v="F710Q144901"/>
    <s v="9FBBSRADDEM975094"/>
    <n v="8001153"/>
    <s v="RENAULT"/>
    <s v="RENAULT SANDERO "/>
    <n v="4.0227682119205299E-2"/>
    <n v="30200000"/>
    <s v="EQUIDAD"/>
    <s v="AUTOMOVIL"/>
    <s v="PARTICULAR"/>
    <s v="albertoalqueria@yahoo.es"/>
    <n v="161813970"/>
    <n v="1214876"/>
    <n v="1000904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154647"/>
    <n v="42154647"/>
    <s v="F"/>
    <s v="ANA"/>
    <s v="MARIA"/>
    <s v="ECHEVERRY"/>
    <s v="JIMENEZ"/>
    <d v="1983-09-29T00:00:00"/>
    <s v="LHQ244"/>
    <n v="0"/>
    <s v="DOS QUEBRADAS"/>
    <n v="66"/>
    <s v="RISARALDA"/>
    <m/>
    <n v="3117112555"/>
    <n v="0"/>
    <m/>
    <m/>
    <m/>
    <s v="30/10/2025"/>
    <n v="10"/>
    <n v="30"/>
    <n v="2022"/>
    <s v="KWID OUTSIDER MT 1000CC 12V 4"/>
    <s v="B4DA405Q124552"/>
    <s v="93YRBB000NJ164038"/>
    <n v="8001195"/>
    <s v="RENAULT"/>
    <s v="RENAULT KWID "/>
    <n v="3.5094347826086954E-2"/>
    <n v="39100000"/>
    <s v="BOLIVAR"/>
    <s v="AUTOMOVIL"/>
    <s v="PARTICULAR"/>
    <s v="echeverryj.anamaria29@gmail.com"/>
    <n v="161813074"/>
    <n v="1372189"/>
    <n v="1133100.10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43537"/>
    <n v="51743537"/>
    <s v="F"/>
    <s v="MARCELA"/>
    <n v="0"/>
    <s v="SIERRA"/>
    <s v="BRAVO"/>
    <d v="1964-05-03T00:00:00"/>
    <s v="RKN836"/>
    <n v="0"/>
    <s v="BOGOTA"/>
    <n v="25"/>
    <s v="BOGOTA"/>
    <m/>
    <n v="3112224442"/>
    <n v="0"/>
    <m/>
    <m/>
    <m/>
    <s v="08/10/2025"/>
    <n v="10"/>
    <n v="8"/>
    <n v="2011"/>
    <s v="GOL [5] COMFORTLINE MT 1600CC 5P DH"/>
    <s v="CFZ086793"/>
    <s v="9BWAB45U4BT254299"/>
    <n v="9201138"/>
    <s v="VOLKSWAGEN"/>
    <s v="VOLKSWAGEN GOL "/>
    <n v="4.9528055555555554E-2"/>
    <n v="25200000"/>
    <s v="ALLIANZ"/>
    <s v="AUTOMOVIL"/>
    <s v="PARTICULAR"/>
    <s v="marcela-sierra2011@hotmail.com"/>
    <n v="161814149"/>
    <n v="1248107"/>
    <n v="1028829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35495"/>
    <n v="41735495"/>
    <s v="F"/>
    <s v="JANETH"/>
    <n v="0"/>
    <s v="SANCHEZ"/>
    <s v="BERNAL"/>
    <d v="1955-02-28T00:00:00"/>
    <s v="JVN138"/>
    <n v="0"/>
    <s v="BOGOTA"/>
    <n v="25"/>
    <s v="BOGOTA"/>
    <m/>
    <n v="3108141858"/>
    <n v="3017512034"/>
    <m/>
    <m/>
    <m/>
    <s v="31/10/2025"/>
    <n v="10"/>
    <n v="31"/>
    <n v="2022"/>
    <s v="CX30 GRAND TOURING L TP 2500CC 7AB R"/>
    <s v="PY40326956"/>
    <s v="3MVDM2WLANLL107556"/>
    <n v="5606103"/>
    <s v="MAZDA"/>
    <s v="MAZDA CX30 "/>
    <n v="1.289312274368231E-2"/>
    <n v="110800000"/>
    <s v="MAPFRE"/>
    <s v="CAMIONETAPASAJ"/>
    <s v="PARTICULAR"/>
    <s v="janesabe@hotmail.com"/>
    <n v="161813803"/>
    <n v="1428558"/>
    <n v="1180469.31"/>
    <m/>
    <m/>
    <m/>
    <s v=""/>
    <s v=""/>
    <s v=""/>
    <m/>
    <m/>
    <m/>
    <s v=""/>
    <s v=""/>
    <s v=""/>
    <m/>
    <m/>
    <m/>
    <m/>
    <m/>
    <m/>
    <m/>
    <m/>
    <m/>
    <x v="2"/>
    <s v="COS"/>
  </r>
  <r>
    <n v="38873549"/>
    <n v="38873549"/>
    <s v="F"/>
    <s v="MARIA"/>
    <s v="DEL CARMEN"/>
    <s v="MEJIA"/>
    <s v="POTES"/>
    <d v="1972-04-02T00:00:00"/>
    <s v="GCU314"/>
    <n v="76001"/>
    <s v="CALI"/>
    <n v="76"/>
    <s v="VALLE DEL CAUCA"/>
    <m/>
    <n v="3148945174"/>
    <n v="0"/>
    <m/>
    <m/>
    <m/>
    <s v="02/10/2025"/>
    <n v="10"/>
    <n v="2"/>
    <n v="2020"/>
    <s v="VERSA [FL] SENSE AT 1600CC 2AB A"/>
    <s v="HR16717394T"/>
    <s v="3N1CN7AD0ZK168285"/>
    <n v="6401218"/>
    <s v="NISSAN"/>
    <s v="NISSAN VERSA "/>
    <n v="3.9328716475095789E-2"/>
    <n v="52200000"/>
    <s v="ZURICH-QBE"/>
    <s v="AUTOMOVIL"/>
    <s v="PARTICULAR"/>
    <s v="mcmejiap@hotmail.com"/>
    <n v="161912745"/>
    <n v="2052959"/>
    <n v="1705175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00797"/>
    <n v="19400797"/>
    <s v="M"/>
    <s v="LEONARDO"/>
    <n v="0"/>
    <s v="QUINTANA"/>
    <s v="RICO"/>
    <d v="1960-04-25T00:00:00"/>
    <s v="LOZ503"/>
    <n v="0"/>
    <s v="BOGOTA"/>
    <n v="25"/>
    <s v="BOGOTA"/>
    <m/>
    <n v="3193909074"/>
    <n v="0"/>
    <m/>
    <m/>
    <m/>
    <s v="13/10/2025"/>
    <n v="10"/>
    <n v="13"/>
    <n v="2023"/>
    <s v="SWIFT [4] DZIRE TP 1200CC 4P 2AB ABS"/>
    <s v="K12MP4334676"/>
    <s v="MBHZF63S3PG288162"/>
    <n v="8801053"/>
    <s v="SUZUKI"/>
    <s v="SUZUKI SWIFT "/>
    <n v="2.3235906593406592E-2"/>
    <n v="54600000"/>
    <s v="SURAMERICANA"/>
    <s v="AUTOMOVIL"/>
    <s v="PARTICULAR"/>
    <s v="LEONARDOQUINTANA3497@GMAIL.COM"/>
    <n v="29931203"/>
    <n v="1268680.5"/>
    <n v="1046118.07"/>
    <m/>
    <m/>
    <m/>
    <n v="29996423"/>
    <n v="1392269.5"/>
    <n v="1149974.3700000001"/>
    <m/>
    <m/>
    <m/>
    <s v=""/>
    <s v=""/>
    <s v=""/>
    <m/>
    <m/>
    <m/>
    <m/>
    <m/>
    <m/>
    <m/>
    <m/>
    <m/>
    <x v="1"/>
    <s v="COS"/>
  </r>
  <r>
    <n v="16633090"/>
    <n v="16633090"/>
    <s v="M"/>
    <s v="HUGO"/>
    <n v="0"/>
    <s v="PAREDES"/>
    <s v="ORTIZ"/>
    <d v="1959-10-31T00:00:00"/>
    <s v="FRL948"/>
    <n v="76001"/>
    <s v="CALI"/>
    <n v="76"/>
    <s v="VALLE DEL CAUCA"/>
    <m/>
    <n v="3014954367"/>
    <n v="3004716712"/>
    <m/>
    <m/>
    <m/>
    <s v="09/10/2025"/>
    <n v="10"/>
    <n v="9"/>
    <n v="2019"/>
    <s v="SAIL LS MT 1400CC 4P AA 2AB"/>
    <s v="LCU181223702"/>
    <s v="9GASA58M4KB008081"/>
    <n v="1601312"/>
    <s v="CHEVROLET"/>
    <s v="CHEVROLET SAIL "/>
    <n v="4.0673078223495703E-2"/>
    <n v="34900000"/>
    <s v="HDI-LIBERTY"/>
    <s v="AUTOMOVIL"/>
    <s v="PARTICULAR"/>
    <s v="dionne55@hotmail.com"/>
    <n v="29957019"/>
    <n v="1419490.43"/>
    <n v="1172849.1000000001"/>
    <m/>
    <m/>
    <m/>
    <n v="29984454"/>
    <n v="1846246.27"/>
    <n v="1531467.45"/>
    <m/>
    <m/>
    <m/>
    <s v=""/>
    <s v=""/>
    <s v=""/>
    <m/>
    <m/>
    <m/>
    <m/>
    <m/>
    <m/>
    <m/>
    <m/>
    <m/>
    <x v="0"/>
    <s v="COS"/>
  </r>
  <r>
    <n v="17346970"/>
    <n v="17346970"/>
    <s v="M"/>
    <s v="CARLOS"/>
    <s v="ARMANDO"/>
    <s v="CORREA"/>
    <s v="GARCES"/>
    <d v="1971-07-09T00:00:00"/>
    <s v="ZZK826"/>
    <n v="0"/>
    <s v="BOGOTA"/>
    <n v="25"/>
    <s v="BOGOTA"/>
    <m/>
    <n v="3102000900"/>
    <n v="3213454321"/>
    <m/>
    <m/>
    <m/>
    <s v="09/10/2025"/>
    <n v="10"/>
    <n v="9"/>
    <n v="2014"/>
    <s v="C 180 [C204] CGI COUP TP 1600CC T"/>
    <n v="27491030123383"/>
    <s v="WDDGF3BB8EG240835"/>
    <n v="5801261"/>
    <s v="MERCEDES BENZ"/>
    <s v="MERCEDES BENZ C "/>
    <n v="3.9528103186646436E-2"/>
    <n v="65900000"/>
    <s v="HDI-LIBERTY"/>
    <s v="AUTOMOVIL"/>
    <s v="PARTICULAR"/>
    <s v="cacogar1971@gmail.com"/>
    <n v="161915559"/>
    <n v="2604902"/>
    <n v="2168993.45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5161809"/>
    <n v="25161809"/>
    <s v="F"/>
    <s v="LUISA"/>
    <s v="FERNANDA"/>
    <s v="OCAMPO"/>
    <s v="VILLEGAS"/>
    <d v="1967-07-17T00:00:00"/>
    <s v="LES521"/>
    <n v="66001"/>
    <s v="PEREIRA"/>
    <n v="66"/>
    <s v="RISARALDA"/>
    <m/>
    <n v="3147073777"/>
    <n v="0"/>
    <m/>
    <m/>
    <m/>
    <s v="28/10/2025"/>
    <n v="10"/>
    <n v="28"/>
    <n v="2024"/>
    <s v="CX50 GRAND TOURING AT 2500CC 4X4"/>
    <s v="PY40524741"/>
    <s v="JM7VA4WLARN100902"/>
    <n v="5606115"/>
    <s v="MAZDA"/>
    <s v="MAZDA CX50 "/>
    <n v="2.643405086906141E-2"/>
    <n v="172600000"/>
    <s v="ALLIANZ"/>
    <s v="CAMIONETA PASAJEROS"/>
    <s v="PARTICULAR"/>
    <s v="inmobiliariapinaresrisaralda@hotmail.com"/>
    <n v="29972787"/>
    <n v="4562517.18"/>
    <n v="3814048.05"/>
    <m/>
    <m/>
    <m/>
    <s v=""/>
    <s v=""/>
    <s v=""/>
    <m/>
    <m/>
    <m/>
    <n v="30154928"/>
    <n v="7252763.2199999997"/>
    <n v="6074759.0099999998"/>
    <m/>
    <m/>
    <m/>
    <m/>
    <m/>
    <m/>
    <m/>
    <m/>
    <m/>
    <x v="0"/>
    <s v="COS"/>
  </r>
  <r>
    <n v="40380436"/>
    <n v="40380436"/>
    <s v="F"/>
    <s v="NANCY"/>
    <n v="0"/>
    <s v="MORENO"/>
    <s v="TOVAR"/>
    <d v="1966-03-29T00:00:00"/>
    <s v="NYR722"/>
    <n v="50001"/>
    <s v="VILLAVICENCIO"/>
    <n v="50"/>
    <s v="META"/>
    <m/>
    <n v="3175027239"/>
    <n v="0"/>
    <m/>
    <m/>
    <m/>
    <s v="31/10/2025"/>
    <n v="10"/>
    <n v="31"/>
    <n v="2025"/>
    <s v="KONA [2] ICE LIMITED AT 2000CC 4X2 6"/>
    <s v="G4NSRU742680"/>
    <s v="KMHHB81BESU152674"/>
    <n v="3206140"/>
    <s v="HYUNDAI"/>
    <s v="HYUNDAI KONA "/>
    <n v="1.4289538888888889E-2"/>
    <n v="111600000"/>
    <s v="SBS"/>
    <s v="CAMIONETA PASAJEROS"/>
    <s v="PARTICULAR"/>
    <s v="namotollano@yahoo.es"/>
    <n v="29971572"/>
    <n v="1594712.54"/>
    <n v="1320094.57"/>
    <m/>
    <m/>
    <m/>
    <s v=""/>
    <s v=""/>
    <s v=""/>
    <m/>
    <m/>
    <m/>
    <n v="30153714"/>
    <n v="2867299.12"/>
    <n v="2389495.06"/>
    <m/>
    <m/>
    <m/>
    <m/>
    <m/>
    <m/>
    <m/>
    <m/>
    <m/>
    <x v="2"/>
    <s v="COS"/>
  </r>
  <r>
    <n v="24645685"/>
    <n v="24645685"/>
    <s v="F"/>
    <s v="GLORIA"/>
    <s v="MARCELA"/>
    <s v="VILLEGAS"/>
    <s v="MARIN"/>
    <d v="1973-05-22T00:00:00"/>
    <s v="LOY388"/>
    <n v="0"/>
    <s v="BOGOTA"/>
    <n v="25"/>
    <s v="BOGOTA"/>
    <m/>
    <n v="3506247684"/>
    <n v="3175179972"/>
    <m/>
    <m/>
    <m/>
    <s v="02/10/2025"/>
    <n v="10"/>
    <n v="2"/>
    <n v="2024"/>
    <s v="2 [2] [FL] TOURING TP 1500CC 6AB"/>
    <s v="P540642693"/>
    <s v="3MDDJ2HAARM410441"/>
    <n v="5601190"/>
    <s v="MAZDA"/>
    <s v="MAZDA 2 "/>
    <n v="1.8901848102981029E-2"/>
    <n v="73800000"/>
    <s v="MAPFRE"/>
    <s v="AUTOMOVIL"/>
    <s v="PARTICULAR"/>
    <s v="marcevillegasm@gmail.com"/>
    <n v="29926644"/>
    <n v="1394956.39"/>
    <n v="1152232.26"/>
    <m/>
    <m/>
    <m/>
    <s v=""/>
    <s v=""/>
    <s v=""/>
    <m/>
    <m/>
    <m/>
    <n v="30039469"/>
    <n v="1438383.26"/>
    <n v="1188725.43"/>
    <m/>
    <m/>
    <m/>
    <m/>
    <m/>
    <m/>
    <m/>
    <m/>
    <m/>
    <x v="1"/>
    <s v="COS"/>
  </r>
  <r>
    <n v="52581548"/>
    <n v="52581548"/>
    <s v="F"/>
    <s v="ALBA"/>
    <s v="ROCIO"/>
    <s v="ENRIQUEZ"/>
    <s v="DE LOS RIOS"/>
    <d v="1970-11-01T00:00:00"/>
    <s v="JPN105"/>
    <n v="76001"/>
    <s v="CALI"/>
    <n v="76"/>
    <s v="VALLE DEL CAUCA"/>
    <m/>
    <n v="3113837620"/>
    <n v="0"/>
    <m/>
    <m/>
    <m/>
    <s v="30/10/2025"/>
    <n v="10"/>
    <n v="30"/>
    <n v="2020"/>
    <s v="TRACKER [FL] LS MT 1800CC"/>
    <s v="CLL255029"/>
    <s v="3GNDJ8EE3LL255029"/>
    <n v="1606233"/>
    <s v="CHEVROLET"/>
    <s v="CHEVROLET TRACKER "/>
    <n v="2.8971563025210083E-2"/>
    <n v="59500000"/>
    <s v="MAPFRE"/>
    <s v="CAMIONETAPASAJ"/>
    <s v="PARTICULAR"/>
    <s v="arenriquez@jaramillomora.com"/>
    <n v="161888365"/>
    <n v="1723808"/>
    <n v="1428578.4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5414138"/>
    <n v="35414138"/>
    <s v="F"/>
    <s v="ELIZABETH"/>
    <n v="0"/>
    <s v="PAEZ"/>
    <s v="AREVALO"/>
    <d v="1970-10-11T00:00:00"/>
    <s v="KUS497"/>
    <n v="25200"/>
    <s v="COGUA"/>
    <n v="25"/>
    <s v="CUNDINAMARCA"/>
    <m/>
    <n v="3138919929"/>
    <n v="3134413323"/>
    <m/>
    <m/>
    <m/>
    <s v="29/10/2025"/>
    <n v="10"/>
    <n v="29"/>
    <n v="2021"/>
    <s v="CAPTIVA [2] PREMIER TURBO TP 1500CC T 4X2"/>
    <s v="LJO18M71520510"/>
    <s v="LZWADAGA5MB024105"/>
    <n v="1606245"/>
    <s v="CHEVROLET"/>
    <s v="CHEVROLET CAPTIVA "/>
    <n v="2.5411800386597936E-2"/>
    <n v="77600000"/>
    <s v="ALLIANZ"/>
    <s v="CAMIONETA PASAJEROS"/>
    <s v="PARTICULAR"/>
    <s v="Elizabethpaez074@gmail.com"/>
    <n v="29924304"/>
    <n v="1971955.71"/>
    <n v="1637105.64"/>
    <m/>
    <m/>
    <m/>
    <s v=""/>
    <s v=""/>
    <s v=""/>
    <m/>
    <m/>
    <m/>
    <n v="30034881"/>
    <n v="2172895.2000000002"/>
    <n v="1805962.35"/>
    <m/>
    <m/>
    <m/>
    <m/>
    <m/>
    <m/>
    <m/>
    <m/>
    <m/>
    <x v="1"/>
    <s v="COS"/>
  </r>
  <r>
    <n v="30720087"/>
    <n v="30720087"/>
    <s v="F"/>
    <s v="OLIVA"/>
    <s v="ESPERANZA"/>
    <s v="MARTINEZ"/>
    <s v="MORALES"/>
    <d v="1959-01-14T00:00:00"/>
    <s v="FJQ525"/>
    <n v="0"/>
    <s v="IBAGUE"/>
    <n v="73"/>
    <s v="TOLIMA"/>
    <m/>
    <n v="3153363367"/>
    <n v="0"/>
    <m/>
    <m/>
    <m/>
    <s v="03/10/2025"/>
    <n v="10"/>
    <n v="3"/>
    <n v="2019"/>
    <s v="VERSA [FL] SENSE AT 1600CC 2AB A"/>
    <s v="HR16845292P"/>
    <s v="3N1CN7AD3ZK165364"/>
    <n v="6401218"/>
    <s v="NISSAN"/>
    <s v="NISSAN VERSA "/>
    <n v="2.7769590517241378E-2"/>
    <n v="46400000"/>
    <s v="MAPFRE"/>
    <s v="AUTOMOVIL"/>
    <s v="PARTICULAR"/>
    <s v="olivamartinez591@gmail.com"/>
    <n v="161835713"/>
    <n v="1288509"/>
    <n v="1062780.61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67858928"/>
    <n v="1067858928"/>
    <s v="F"/>
    <s v="AURA"/>
    <s v="MARCELA"/>
    <s v="BUELVAS"/>
    <s v="VEGA"/>
    <d v="1988-03-19T00:00:00"/>
    <s v="GJM490"/>
    <n v="0"/>
    <s v="MONTERIA"/>
    <n v="0"/>
    <s v="CÃ“RDOBA"/>
    <m/>
    <n v="3007505569"/>
    <n v="0"/>
    <m/>
    <m/>
    <m/>
    <s v="12/10/2025"/>
    <n v="10"/>
    <n v="12"/>
    <n v="2020"/>
    <s v="PICANTO [3] ZENITH AT 1250CC 2AB ABS AA"/>
    <s v="G4LAKP052357"/>
    <s v="KNAB3512BLT529318"/>
    <n v="4601254"/>
    <s v="KIA"/>
    <s v="KIA PICANTO "/>
    <n v="4.4495356878850104E-2"/>
    <n v="48700000"/>
    <s v="SURAMERICANA"/>
    <s v="AUTOMOVIL"/>
    <s v="PARTICULAR"/>
    <s v="aurabuelvas@yahoo.es"/>
    <n v="29973679"/>
    <n v="2166923.88"/>
    <n v="1800944.44"/>
    <m/>
    <m/>
    <m/>
    <n v="30013468"/>
    <n v="2907111.01"/>
    <n v="2422950.4300000002"/>
    <m/>
    <m/>
    <m/>
    <s v=""/>
    <s v=""/>
    <s v=""/>
    <m/>
    <m/>
    <m/>
    <m/>
    <m/>
    <m/>
    <m/>
    <m/>
    <m/>
    <x v="0"/>
    <s v="COS"/>
  </r>
  <r>
    <n v="52450612"/>
    <n v="52450612"/>
    <s v="F"/>
    <s v="DIANA"/>
    <s v="PAOLA"/>
    <s v="VARGAS"/>
    <s v="JIMENEZ"/>
    <d v="1980-11-14T00:00:00"/>
    <s v="LMV641"/>
    <n v="0"/>
    <s v="BOGOTA"/>
    <n v="25"/>
    <s v="BOGOTA"/>
    <m/>
    <n v="3138512280"/>
    <n v="3164047152"/>
    <m/>
    <m/>
    <m/>
    <s v="20/10/2025"/>
    <n v="10"/>
    <n v="20"/>
    <n v="2023"/>
    <s v="JOY SEDAN MT 1400CC 4P 2A"/>
    <s v="MPA017915"/>
    <s v="9BGKH69T0PB125587"/>
    <n v="1601345"/>
    <s v="CHEVROLET"/>
    <s v="CHEVROLET JOY "/>
    <n v="3.0133791748526522E-2"/>
    <n v="50900000"/>
    <s v="MAPFRE"/>
    <s v="AUTOMOVIL"/>
    <s v="PARTICULAR"/>
    <s v="dia.pava@hotamil.com"/>
    <n v="161814273"/>
    <n v="1533810"/>
    <n v="1268915.89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64292"/>
    <n v="43564292"/>
    <s v="F"/>
    <s v="MARIA"/>
    <s v="YANET"/>
    <s v="MISAS"/>
    <s v="HERRERA"/>
    <d v="1972-05-05T00:00:00"/>
    <s v="KRW173"/>
    <n v="5001"/>
    <s v="MEDELLIN"/>
    <n v="5"/>
    <s v="ANTIOQUIA"/>
    <m/>
    <n v="3103700159"/>
    <n v="0"/>
    <m/>
    <m/>
    <m/>
    <s v="27/10/2025"/>
    <n v="10"/>
    <n v="27"/>
    <n v="2021"/>
    <s v="4RUNNER [5] SR5 [FL] TP 4000CC 6AB"/>
    <s v="1GRC407675"/>
    <s v="JTEBU4JR3M5980118"/>
    <n v="9008205"/>
    <s v="TOYOTA"/>
    <s v="TOYOTA 4RUNNER "/>
    <n v="1.9882345906163754E-2"/>
    <n v="217400000"/>
    <s v="SURAMERICANA"/>
    <s v="CAMPERO"/>
    <s v="PARTICULAR"/>
    <n v="0"/>
    <n v="161930769"/>
    <n v="4322422"/>
    <n v="3612287.44"/>
    <m/>
    <m/>
    <m/>
    <s v=""/>
    <s v=""/>
    <s v=""/>
    <m/>
    <m/>
    <m/>
    <s v=""/>
    <s v=""/>
    <s v=""/>
    <m/>
    <m/>
    <m/>
    <m/>
    <m/>
    <m/>
    <m/>
    <m/>
    <m/>
    <x v="3"/>
    <s v="COS"/>
  </r>
  <r>
    <n v="15383485"/>
    <n v="15383485"/>
    <s v="M"/>
    <s v="WILLIAM"/>
    <s v="LEONARDO"/>
    <s v="VALENCIA"/>
    <s v="CARMONA"/>
    <d v="1973-07-07T00:00:00"/>
    <s v="LRV037"/>
    <n v="5001"/>
    <s v="MEDELLIN"/>
    <n v="5"/>
    <s v="ANTIOQUIA"/>
    <m/>
    <n v="3104451071"/>
    <n v="0"/>
    <m/>
    <m/>
    <m/>
    <s v="03/10/2026"/>
    <n v="10"/>
    <n v="3"/>
    <n v="2023"/>
    <s v="CX5 [2] [FL] TOURING TP 2000CC 6AB R"/>
    <s v="PE60242847"/>
    <s v="JM7KF2W7AP0780409"/>
    <n v="5606105"/>
    <s v="MAZDA"/>
    <s v="MAZDA CX5 "/>
    <n v="2.0378978723404256E-2"/>
    <n v="117500000"/>
    <s v="BOLIVAR"/>
    <s v="CAMIONETAPASAJ"/>
    <s v="PARTICULAR"/>
    <s v="wval26@gmail.com"/>
    <n v="161813309"/>
    <n v="2394530"/>
    <n v="1992209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464634"/>
    <n v="98464634"/>
    <s v="M"/>
    <s v="JUAN"/>
    <s v="CARLOS"/>
    <s v="GAVIRIA"/>
    <n v="0"/>
    <d v="1967-08-15T00:00:00"/>
    <s v="JXR110"/>
    <n v="5360"/>
    <s v="ITAGÃœI"/>
    <n v="5"/>
    <s v="ANTIOQUIA"/>
    <m/>
    <n v="3004318628"/>
    <n v="3006763875"/>
    <m/>
    <m/>
    <m/>
    <s v="21/10/2025"/>
    <n v="10"/>
    <n v="21"/>
    <n v="2022"/>
    <s v="IBIZA [5] STYLE TP 1600CC 5P"/>
    <s v="CWV375188"/>
    <s v="VSSZZZKJZNR000856"/>
    <n v="8201084"/>
    <s v="SEAT"/>
    <s v="SEAT IBIZA "/>
    <n v="4.0181185647425899E-2"/>
    <n v="64100000"/>
    <s v="HDI-LIBERTY"/>
    <s v="AUTOMOVIL"/>
    <s v="PARTICULAR"/>
    <n v="0"/>
    <n v="161867203"/>
    <n v="2575614"/>
    <n v="2144381.36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86331"/>
    <n v="52486331"/>
    <s v="F"/>
    <s v="JULIANA"/>
    <s v="ALEJANDRA"/>
    <s v="ROJAS"/>
    <s v="VICTORIA"/>
    <d v="1980-06-25T00:00:00"/>
    <s v="FZO977"/>
    <n v="0"/>
    <s v="BOGOTA"/>
    <n v="25"/>
    <s v="BOGOTA"/>
    <m/>
    <n v="3112877739"/>
    <n v="3133729906"/>
    <m/>
    <m/>
    <m/>
    <s v="22/10/2025"/>
    <n v="10"/>
    <n v="22"/>
    <n v="2019"/>
    <s v="TRAVERSE [2] HIGH COUNTRY TP 3600CC 4X4"/>
    <s v="CKJ170667"/>
    <s v="1GNEV9KW2KJ170667"/>
    <n v="1606236"/>
    <s v="CHEVROLET"/>
    <s v="CHEVROLET TRAVERSE "/>
    <n v="2.7232306985294118E-2"/>
    <n v="108800000"/>
    <s v="MAPFRE"/>
    <s v="CAMIONETAPASAJ"/>
    <s v="PARTICULAR"/>
    <s v="marcoajulio@gmail.com"/>
    <n v="161891466"/>
    <n v="2962875"/>
    <n v="2469810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85457280"/>
    <n v="85457280"/>
    <s v="M"/>
    <s v="FERMIN"/>
    <n v="0"/>
    <s v="CASTILLO"/>
    <s v="SIERRA"/>
    <d v="1968-11-13T00:00:00"/>
    <s v="USK038"/>
    <n v="76001"/>
    <s v="CALI"/>
    <n v="76"/>
    <s v="VALLE DEL CAUCA"/>
    <m/>
    <n v="3108227907"/>
    <n v="0"/>
    <m/>
    <m/>
    <m/>
    <s v="10/10/2025"/>
    <n v="10"/>
    <n v="10"/>
    <n v="2017"/>
    <s v="LOGAN [2] EXPRESSION MT 1600CC AA 8V"/>
    <s v="AB12Q000846"/>
    <s v="9FB4SREB4HM529826"/>
    <n v="8001175"/>
    <s v="RENAULT"/>
    <s v="RENAULT LOGAN "/>
    <n v="4.3079427710843374E-2"/>
    <n v="33200000"/>
    <s v="ALLIANZ"/>
    <s v="AUTOMOVIL"/>
    <s v="PARTICULAR"/>
    <s v="fcastillo380@msn.com"/>
    <n v="161905916"/>
    <n v="1430237"/>
    <n v="1181879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023725"/>
    <n v="17023725"/>
    <s v="M"/>
    <s v="MIGUEL"/>
    <s v="ANTONIO"/>
    <s v="AYALA"/>
    <s v="ESTRADA"/>
    <d v="1940-05-12T00:00:00"/>
    <s v="IFV030"/>
    <n v="0"/>
    <s v="BOGOTA"/>
    <n v="25"/>
    <s v="BOGOTA"/>
    <m/>
    <n v="3132256849"/>
    <n v="0"/>
    <m/>
    <m/>
    <m/>
    <s v="19/10/2025"/>
    <n v="10"/>
    <n v="19"/>
    <n v="2016"/>
    <s v="SPARK [3] [FL] GT [M300] LT MT 1200CC 5P"/>
    <s v="B12D1315383KD3"/>
    <s v="9GAMF48D9GB010453"/>
    <n v="1601275"/>
    <s v="CHEVROLET"/>
    <s v="CHEVROLET SPARK "/>
    <n v="3.8150628930817609E-2"/>
    <n v="31800000"/>
    <s v="ALLIANZ"/>
    <s v="AUTOMOVIL"/>
    <s v="PARTICULAR"/>
    <n v="0"/>
    <n v="161888548"/>
    <n v="1213190"/>
    <n v="999487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88135"/>
    <n v="30288135"/>
    <s v="F"/>
    <s v="MARIA"/>
    <s v="EUGENIA"/>
    <s v="ARBOLEDA"/>
    <s v="GIL"/>
    <d v="1963-11-25T00:00:00"/>
    <s v="ENK624"/>
    <n v="0"/>
    <s v="BOGOTA"/>
    <n v="25"/>
    <s v="BOGOTA"/>
    <m/>
    <n v="3108412184"/>
    <n v="0"/>
    <m/>
    <m/>
    <m/>
    <s v="13/10/2025"/>
    <n v="10"/>
    <n v="13"/>
    <n v="2018"/>
    <s v="FORESTER [4] [FL] 2.0 CVT PREMIUM TP 2000CC 6AB"/>
    <s v="YC90082"/>
    <s v="JF1SJ5LC5JG382107"/>
    <n v="8608080"/>
    <s v="SUBARU"/>
    <s v="SUBARU FORESTER "/>
    <n v="1.6577092592592591E-2"/>
    <n v="81000000"/>
    <s v="ALLIANZ"/>
    <s v="CAMPERO"/>
    <s v="PARTICULAR"/>
    <s v="maya0212@hotmail.com"/>
    <n v="29951809"/>
    <n v="1342744.5"/>
    <n v="1108356.72"/>
    <m/>
    <m/>
    <m/>
    <s v=""/>
    <s v=""/>
    <s v=""/>
    <m/>
    <m/>
    <m/>
    <n v="30031080"/>
    <n v="1347147.13"/>
    <n v="1112056.4099999999"/>
    <m/>
    <m/>
    <m/>
    <m/>
    <m/>
    <m/>
    <m/>
    <m/>
    <m/>
    <x v="1"/>
    <s v="COS"/>
  </r>
  <r>
    <n v="1039459269"/>
    <n v="1039459269"/>
    <s v="M"/>
    <s v="MATEO"/>
    <n v="0"/>
    <s v="PELAEZ"/>
    <s v="QUINTANA"/>
    <d v="1993-02-24T00:00:00"/>
    <s v="KGV930"/>
    <n v="5001"/>
    <s v="MEDELLIN"/>
    <n v="5"/>
    <s v="ANTIOQUIA"/>
    <m/>
    <n v="3183502239"/>
    <n v="0"/>
    <m/>
    <m/>
    <m/>
    <s v="09/10/2025"/>
    <n v="10"/>
    <n v="9"/>
    <n v="2011"/>
    <s v="COROLLA [11] SE-G AT 1800CC FE [BRA]"/>
    <s v="1ZZ4993100"/>
    <s v="9BRBA48E6B5130974"/>
    <n v="9001105"/>
    <s v="TOYOTA"/>
    <s v="TOYOTA COROLLA "/>
    <n v="3.762244227272727E-2"/>
    <n v="44000000"/>
    <s v="ALLIANZ"/>
    <s v="AUTOMOVIL"/>
    <s v="PARTICULAR"/>
    <s v="MATEO.PELAEZ.QUINTANA@GMAIL.COM"/>
    <n v="29972416"/>
    <n v="1655387.46"/>
    <n v="1371081.9"/>
    <m/>
    <m/>
    <m/>
    <n v="30012219"/>
    <n v="1574067.01"/>
    <n v="1302745.3899999999"/>
    <m/>
    <m/>
    <m/>
    <s v=""/>
    <s v=""/>
    <s v=""/>
    <m/>
    <m/>
    <m/>
    <m/>
    <m/>
    <m/>
    <m/>
    <m/>
    <m/>
    <x v="0"/>
    <s v="COS"/>
  </r>
  <r>
    <n v="80851681"/>
    <n v="80851681"/>
    <s v="M"/>
    <s v="JUAN"/>
    <s v="ESTEBAN"/>
    <s v="CAMARGO"/>
    <s v="PEÃ‘UELA"/>
    <d v="1984-11-10T00:00:00"/>
    <s v="GTK487"/>
    <n v="0"/>
    <s v="BOGOTA"/>
    <n v="25"/>
    <s v="BOGOTA"/>
    <m/>
    <n v="3004654345"/>
    <n v="0"/>
    <m/>
    <m/>
    <m/>
    <s v="28/10/2025"/>
    <n v="10"/>
    <n v="28"/>
    <n v="2020"/>
    <s v="2 [2] Touring MT 1500CC 6AB"/>
    <s v="P540549349"/>
    <s v="3MDDJ2HA6LM219527"/>
    <n v="5601156"/>
    <s v="MAZDA"/>
    <s v="MAZDA 2 "/>
    <n v="3.0203783783783782E-2"/>
    <n v="59200000"/>
    <s v="BOLIVAR"/>
    <s v="AUTOMOVIL"/>
    <s v="PARTICULAR"/>
    <s v="juanesteban.camargo@gmail.com"/>
    <n v="161941540"/>
    <n v="1788064"/>
    <n v="1482574.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171528"/>
    <n v="36171528"/>
    <s v="F"/>
    <s v="EDITH"/>
    <n v="0"/>
    <s v="RODRIGUEZ"/>
    <n v="0"/>
    <d v="1962-03-06T00:00:00"/>
    <s v="LUR036"/>
    <n v="41001"/>
    <s v="NEIVA"/>
    <n v="41"/>
    <s v="HUILA"/>
    <m/>
    <n v="3137174623"/>
    <n v="3213205399"/>
    <m/>
    <m/>
    <m/>
    <s v="05/10/2025"/>
    <n v="10"/>
    <n v="5"/>
    <n v="2023"/>
    <s v="ONIX [2] PREMIER TP 1000CC T 4P 6AB A"/>
    <s v="L4F223294296"/>
    <s v="9BGEP69K0PG243465"/>
    <n v="1601344"/>
    <s v="CHEVROLET"/>
    <s v="CHEVROLET ONIX "/>
    <n v="2.2804741335453099E-2"/>
    <n v="62900000"/>
    <s v="MAPFRE"/>
    <s v="AUTOMOVIL"/>
    <s v="PARTICULAR"/>
    <s v="edita1547@gmail.com"/>
    <n v="29972133"/>
    <n v="1434418.23"/>
    <n v="1185393.47"/>
    <m/>
    <m/>
    <m/>
    <n v="30011919"/>
    <n v="4147129.1"/>
    <n v="3464982.44"/>
    <m/>
    <m/>
    <m/>
    <s v=""/>
    <s v=""/>
    <s v=""/>
    <m/>
    <m/>
    <m/>
    <m/>
    <m/>
    <m/>
    <m/>
    <m/>
    <m/>
    <x v="1"/>
    <s v="COS"/>
  </r>
  <r>
    <n v="16365272"/>
    <n v="16365272"/>
    <s v="M"/>
    <s v="MAURICIO"/>
    <n v="0"/>
    <s v="ZAPATA"/>
    <s v="ESCOBAR"/>
    <d v="1967-09-02T00:00:00"/>
    <s v="LYV617"/>
    <n v="0"/>
    <s v="TULUA"/>
    <n v="76"/>
    <s v="VALLE DEL CAUCA"/>
    <m/>
    <n v="3156318450"/>
    <n v="0"/>
    <m/>
    <m/>
    <m/>
    <s v="09/10/2025"/>
    <n v="10"/>
    <n v="9"/>
    <n v="2024"/>
    <s v="CX50 GRAND TOURING AT 2500CC 4X2"/>
    <s v="PY40561507"/>
    <s v="JM7VA2WLARN101460"/>
    <n v="5606114"/>
    <s v="MAZDA"/>
    <s v="MAZDA CX50 "/>
    <n v="2.5358582621767888E-2"/>
    <n v="166300000"/>
    <s v="MAPFRE"/>
    <s v="CAMIONETA PASAJEROS"/>
    <s v="PARTICULAR"/>
    <s v="chocomanypa10@hotmail.com"/>
    <n v="29970235"/>
    <n v="4217132.29"/>
    <n v="3523808.65"/>
    <m/>
    <m/>
    <m/>
    <s v=""/>
    <s v=""/>
    <s v=""/>
    <m/>
    <m/>
    <m/>
    <n v="30152341"/>
    <n v="3973657.84"/>
    <n v="3319208.27"/>
    <m/>
    <m/>
    <m/>
    <m/>
    <m/>
    <m/>
    <m/>
    <m/>
    <m/>
    <x v="0"/>
    <s v="COS"/>
  </r>
  <r>
    <n v="52051083"/>
    <n v="52051083"/>
    <s v="F"/>
    <s v="CLAUDIA"/>
    <s v="NANCY"/>
    <s v="CASTRO"/>
    <s v="MUNEVAR"/>
    <d v="1972-01-13T00:00:00"/>
    <s v="NXQ835"/>
    <n v="0"/>
    <s v="BARRANQUILLA"/>
    <n v="8"/>
    <s v="ATLANTICO"/>
    <m/>
    <n v="3013192614"/>
    <n v="0"/>
    <m/>
    <m/>
    <m/>
    <s v="24/10/2025"/>
    <n v="10"/>
    <n v="24"/>
    <n v="2025"/>
    <s v="CX30 GRAND TOURING/ TP 2000CC 7AB R"/>
    <s v="PE40798987"/>
    <s v="3MVDM2W7ASL305164"/>
    <n v="5606111"/>
    <s v="MAZDA"/>
    <s v="MAZDA CX30 "/>
    <n v="3.24567816091954E-2"/>
    <n v="121800000"/>
    <s v="ALLIANZ"/>
    <s v="CAMIONETAPASAJ"/>
    <s v="PARTICULAR"/>
    <s v="cayita_76@hotmail.com"/>
    <n v="161806235"/>
    <n v="3953236"/>
    <n v="3302046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950039"/>
    <n v="66950039"/>
    <s v="F"/>
    <s v="CAROLINA"/>
    <n v="0"/>
    <s v="COLLAZOS"/>
    <s v="BERTINI"/>
    <d v="1975-08-22T00:00:00"/>
    <s v="JZQ793"/>
    <n v="76001"/>
    <s v="CALI"/>
    <n v="76"/>
    <s v="VALLE DEL CAUCA"/>
    <m/>
    <n v="3012068683"/>
    <n v="0"/>
    <m/>
    <m/>
    <m/>
    <s v="15/10/2025"/>
    <n v="10"/>
    <n v="15"/>
    <n v="2020"/>
    <s v="HRV [FL] EX 2WD TP 1800CC 4X2 4"/>
    <s v="R18ZB0705538"/>
    <s v="93HRV1850LK500458"/>
    <n v="3406047"/>
    <s v="HONDA"/>
    <s v="HONDA HRV "/>
    <n v="2.5349543429844097E-2"/>
    <n v="89800000"/>
    <s v="HDI-LIBERTY"/>
    <s v="CAMIONETAPASAJ"/>
    <s v="PARTICULAR"/>
    <s v="carolinacollazosbertini@hotmail.com"/>
    <n v="161918156"/>
    <n v="2276389"/>
    <n v="1892932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4231824"/>
    <n v="1014231824"/>
    <s v="F"/>
    <s v="MARIA"/>
    <s v="CAMILA"/>
    <s v="DUQUE"/>
    <s v="VILLAMIZAR"/>
    <d v="1992-04-10T00:00:00"/>
    <s v="LQX832"/>
    <n v="0"/>
    <s v="BOGOTA"/>
    <n v="25"/>
    <s v="BOGOTA"/>
    <m/>
    <n v="3115382246"/>
    <n v="3133116450"/>
    <m/>
    <m/>
    <m/>
    <s v="05/10/2025"/>
    <n v="10"/>
    <n v="5"/>
    <n v="2023"/>
    <s v="T-CROSS TRENDLINE TP 1000CC T 6AB ABS"/>
    <s v="DHS463768"/>
    <s v="9BWBH6BF6P4014869"/>
    <n v="9206084"/>
    <s v="VOLKSWAGEN"/>
    <s v="VOLKSWAGEN T-CROSS "/>
    <n v="1.6364799671412925E-2"/>
    <n v="91300000"/>
    <s v="ALLIANZ"/>
    <s v="CAMIONETA PASAJEROS"/>
    <s v="PARTICULAR"/>
    <s v="camila_duque5@hotmail.com"/>
    <n v="29952245"/>
    <n v="1494106.21"/>
    <n v="1235551.44"/>
    <m/>
    <m/>
    <m/>
    <s v=""/>
    <s v=""/>
    <s v=""/>
    <m/>
    <m/>
    <m/>
    <n v="30031515"/>
    <n v="1592381.36"/>
    <n v="1318135.6000000001"/>
    <m/>
    <m/>
    <m/>
    <m/>
    <m/>
    <m/>
    <m/>
    <m/>
    <m/>
    <x v="1"/>
    <s v="COS"/>
  </r>
  <r>
    <n v="20704096"/>
    <n v="20704096"/>
    <s v="F"/>
    <s v="BERTHA"/>
    <n v="0"/>
    <s v="ORDOÃ‘EZ"/>
    <s v="DE MAHECHA"/>
    <d v="1945-04-04T00:00:00"/>
    <s v="LZO927"/>
    <n v="0"/>
    <s v="BOGOTA"/>
    <n v="25"/>
    <s v="BOGOTA"/>
    <m/>
    <n v="3186039197"/>
    <n v="0"/>
    <m/>
    <m/>
    <m/>
    <s v="13/10/2026"/>
    <n v="10"/>
    <n v="13"/>
    <n v="2023"/>
    <s v="GRAND VITARA GLX HYBRID MT 1500CC 6AB 4"/>
    <s v="K15CN7051565"/>
    <s v="MA3YKL1S2PT100167"/>
    <n v="8806032"/>
    <s v="SUZUKI"/>
    <s v="SUZUKI GRAND "/>
    <n v="1.8691826654240448E-2"/>
    <n v="107300000"/>
    <s v="BOLIVAR"/>
    <s v="CAMIONETAPASAJ"/>
    <s v="PARTICULAR"/>
    <n v="0"/>
    <n v="161919624"/>
    <n v="2005633"/>
    <n v="1665405.88"/>
    <m/>
    <m/>
    <m/>
    <s v=""/>
    <s v=""/>
    <s v=""/>
    <m/>
    <m/>
    <m/>
    <s v=""/>
    <s v=""/>
    <s v=""/>
    <m/>
    <m/>
    <m/>
    <m/>
    <m/>
    <m/>
    <m/>
    <m/>
    <m/>
    <x v="3"/>
    <s v="COS"/>
  </r>
  <r>
    <n v="51944772"/>
    <n v="51944772"/>
    <s v="F"/>
    <s v="SANDRA"/>
    <s v="PATRICIA"/>
    <s v="MORALES"/>
    <s v="GUTIERREZ"/>
    <d v="1969-06-01T00:00:00"/>
    <s v="JEQ673"/>
    <n v="0"/>
    <s v="BOGOTA"/>
    <n v="25"/>
    <s v="BOGOTA"/>
    <m/>
    <n v="3143370804"/>
    <n v="0"/>
    <m/>
    <m/>
    <m/>
    <s v="05/10/2025"/>
    <n v="10"/>
    <n v="5"/>
    <n v="2017"/>
    <s v="DUSTER [FL] DYNAMIQUE/INTENS MT 1600CC 4X2"/>
    <s v="2842Q045798"/>
    <s v="9FBHSRA95HM407605"/>
    <n v="8006054"/>
    <s v="RENAULT"/>
    <s v="RENAULT DUSTER "/>
    <n v="2.5906734328358209E-2"/>
    <n v="46900000"/>
    <s v="EQUIDAD"/>
    <s v="CAMIONETA PASAJEROS"/>
    <s v="PARTICULAR"/>
    <s v="samorales1937@gmail.com"/>
    <n v="29924909"/>
    <n v="1215025.8400000001"/>
    <n v="1001030.12"/>
    <m/>
    <m/>
    <m/>
    <n v="29990111"/>
    <n v="1234368.01"/>
    <n v="1017284.04"/>
    <m/>
    <m/>
    <m/>
    <s v=""/>
    <s v=""/>
    <s v=""/>
    <m/>
    <m/>
    <m/>
    <m/>
    <m/>
    <m/>
    <m/>
    <m/>
    <m/>
    <x v="1"/>
    <s v="COS"/>
  </r>
  <r>
    <n v="1020836850"/>
    <n v="1020836850"/>
    <s v="F"/>
    <s v="MARIA"/>
    <s v="CAMILA"/>
    <s v="GARCIA"/>
    <s v="ROA"/>
    <d v="1998-10-29T00:00:00"/>
    <s v="NKZ491"/>
    <n v="0"/>
    <s v="BOGOTA"/>
    <n v="25"/>
    <s v="BOGOTA"/>
    <m/>
    <n v="3187729931"/>
    <n v="0"/>
    <m/>
    <m/>
    <m/>
    <s v="29/10/2025"/>
    <n v="10"/>
    <n v="29"/>
    <n v="2025"/>
    <s v="K3 CROSS GT LINE AT 1600CC 6AB"/>
    <s v="G4FGRE061205"/>
    <s v="3KPFD51ABSE068452"/>
    <n v="4606174"/>
    <s v="KIA"/>
    <s v="KIA K3 "/>
    <n v="3.5393486430062633E-2"/>
    <n v="95800000"/>
    <s v="MAPFRE"/>
    <s v="CAMIONETAPASAJ"/>
    <s v="PARTICULAR"/>
    <s v="camilagarcia1029@gmail.com"/>
    <n v="161934498"/>
    <n v="3390696"/>
    <n v="2829324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29107130"/>
    <n v="29107130"/>
    <s v="F"/>
    <s v="DAMARIS"/>
    <n v="0"/>
    <s v="OBREGON"/>
    <n v="0"/>
    <d v="1977-06-21T00:00:00"/>
    <s v="JSY124"/>
    <n v="0"/>
    <s v="JAMUNDI"/>
    <n v="76"/>
    <s v="VALLE DEL CAUCA"/>
    <m/>
    <n v="3183917797"/>
    <n v="0"/>
    <m/>
    <m/>
    <m/>
    <s v="19/10/2025"/>
    <n v="10"/>
    <n v="19"/>
    <n v="2021"/>
    <s v="KICKS EXCLUSIVE TP 1600CC 6AB R"/>
    <s v="HR16013305V"/>
    <s v="3N8CP5HEXZL610613"/>
    <n v="6406133"/>
    <s v="NISSAN"/>
    <s v="NISSAN KICKS "/>
    <n v="3.5425147420147421E-2"/>
    <n v="81400000"/>
    <s v="SOLIDARIA"/>
    <s v="CAMIONETAPASAJ"/>
    <s v="PARTICULAR"/>
    <s v="damaobregon2013@gmail.com"/>
    <n v="161884675"/>
    <n v="2883607"/>
    <n v="2403199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272659"/>
    <n v="79272659"/>
    <s v="M"/>
    <s v="JORGE"/>
    <s v="EVELIO"/>
    <s v="PARRA"/>
    <s v="HERNANDEZ"/>
    <d v="1963-05-27T00:00:00"/>
    <s v="JXY104"/>
    <n v="0"/>
    <s v="BOGOTA"/>
    <n v="25"/>
    <s v="BOGOTA"/>
    <m/>
    <n v="3102321158"/>
    <n v="0"/>
    <m/>
    <m/>
    <m/>
    <s v="20/10/2025"/>
    <n v="10"/>
    <n v="20"/>
    <n v="2022"/>
    <s v="LOGAN [2] [FL] INTENS MT 1600CC 16V A"/>
    <s v="J759Q080353"/>
    <s v="9FB4SR0EGNM084283"/>
    <n v="8001203"/>
    <s v="RENAULT"/>
    <s v="RENAULT LOGAN "/>
    <n v="2.375512962962963E-2"/>
    <n v="54000000"/>
    <s v="MAPFRE"/>
    <s v="AUTOMOVIL"/>
    <s v="PARTICULAR"/>
    <s v="andresp0395@hotmail.com"/>
    <n v="161918157"/>
    <n v="1282777"/>
    <n v="1057963.5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6351014"/>
    <n v="46351014"/>
    <s v="F"/>
    <s v="XIMENA"/>
    <s v="ROSA"/>
    <s v="BARRANTES"/>
    <s v="DISI"/>
    <d v="1958-08-06T00:00:00"/>
    <s v="IKX107"/>
    <n v="0"/>
    <s v="CHIA"/>
    <n v="25"/>
    <s v="CUNDINAMARCA"/>
    <m/>
    <n v="3124352333"/>
    <n v="0"/>
    <m/>
    <m/>
    <m/>
    <s v="11/10/2026"/>
    <n v="10"/>
    <n v="11"/>
    <n v="2015"/>
    <s v="CHEROKEE [4] LONGITUDE PLUS TP 3200CC 4X4 C"/>
    <s v="1C4PJMCS9FW745545"/>
    <s v="1C4PJMCS9FW745545"/>
    <n v="4206057"/>
    <s v="JEEP"/>
    <s v="JEEP CHEROKEE "/>
    <n v="2.0786197654941375E-2"/>
    <n v="59700000"/>
    <s v="HDI-LIBERTY"/>
    <s v="CAMIONETAPASAJ"/>
    <s v="PARTICULAR"/>
    <s v="ximenarbarrantes@gmail.com"/>
    <n v="161809969"/>
    <n v="1240936"/>
    <n v="1022803.6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448343"/>
    <n v="11448343"/>
    <s v="M"/>
    <s v="DARWIN"/>
    <s v="ERNEY"/>
    <s v="DUARTE"/>
    <s v="CASTRO"/>
    <d v="1983-10-12T00:00:00"/>
    <s v="GPW324"/>
    <n v="0"/>
    <s v="BOGOTA"/>
    <n v="25"/>
    <s v="BOGOTA"/>
    <m/>
    <n v="3175763861"/>
    <n v="0"/>
    <m/>
    <m/>
    <m/>
    <s v="17/10/2025"/>
    <n v="10"/>
    <n v="17"/>
    <n v="2019"/>
    <s v="CHEROKEE [4] [F LONGITUDE TP 3200CC 4X4 C"/>
    <s v="N04APLICA"/>
    <s v="1C4PJMCX4KD475514"/>
    <n v="4206066"/>
    <s v="JEEP"/>
    <s v="JEEP CHEROKEE "/>
    <n v="2.9908464912280702E-2"/>
    <n v="91200000"/>
    <s v="MAPFRE"/>
    <s v="CAMIONETAPASAJ"/>
    <s v="PARTICULAR"/>
    <n v="0"/>
    <n v="161831084"/>
    <n v="2727652"/>
    <n v="2272144.81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721136"/>
    <n v="36721136"/>
    <s v="F"/>
    <s v="MARIA"/>
    <s v="ELENA"/>
    <s v="ORTIZ"/>
    <s v="MARTINEZ"/>
    <d v="1977-01-19T00:00:00"/>
    <s v="LLM102"/>
    <n v="0"/>
    <s v="SANTA MARTA"/>
    <n v="47"/>
    <s v="MAGDALENA"/>
    <m/>
    <n v="3156441812"/>
    <n v="0"/>
    <m/>
    <m/>
    <m/>
    <s v="06/10/2025"/>
    <n v="10"/>
    <n v="6"/>
    <n v="2023"/>
    <s v="COROLLA CROSS XE-I TP 2000CC 7AB 4"/>
    <s v="M20AAB93945"/>
    <s v="9BRK4AAG0P0067523"/>
    <n v="9006177"/>
    <s v="TOYOTA"/>
    <s v="TOYOTA COROLLA "/>
    <n v="1.3970323624595469E-2"/>
    <n v="123600000"/>
    <s v="HDI-LIBERTY"/>
    <s v="CAMIONETAPASAJ"/>
    <s v="PARTICULAR"/>
    <s v="malenaortizm@gmail.com"/>
    <n v="161905365"/>
    <n v="1726732"/>
    <n v="1431035.56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298166"/>
    <n v="79298166"/>
    <s v="M"/>
    <s v="HECTOR"/>
    <s v="FABIO"/>
    <s v="VARGAS"/>
    <s v="SUAREZ"/>
    <d v="1964-05-02T00:00:00"/>
    <s v="ELO023"/>
    <n v="0"/>
    <s v="BOGOTA"/>
    <n v="25"/>
    <s v="BOGOTA"/>
    <m/>
    <n v="3214040323"/>
    <n v="0"/>
    <m/>
    <m/>
    <m/>
    <s v="02/10/2025"/>
    <n v="10"/>
    <n v="2"/>
    <n v="2019"/>
    <s v="LOGAN [2] EXPRESSION / LIFE + MT 1600CC AA 8V 2AB"/>
    <s v="A812UD99447"/>
    <s v="9FB4SREB4KM240045"/>
    <n v="8001189"/>
    <s v="RENAULT"/>
    <s v="RENAULT LOGAN "/>
    <n v="3.1809228232189971E-2"/>
    <n v="37900000"/>
    <s v="HDI-LIBERTY"/>
    <s v="AUTOMOVIL"/>
    <s v="PARTICULAR"/>
    <s v="HECTOR.VARGAS.3850@GMAIL.COM"/>
    <n v="29970779"/>
    <n v="1205569.75"/>
    <n v="993083.82"/>
    <m/>
    <m/>
    <m/>
    <n v="30010561"/>
    <n v="1248149"/>
    <n v="1028864.71"/>
    <m/>
    <m/>
    <m/>
    <s v=""/>
    <s v=""/>
    <s v=""/>
    <m/>
    <m/>
    <m/>
    <m/>
    <m/>
    <m/>
    <m/>
    <m/>
    <m/>
    <x v="0"/>
    <s v="COS"/>
  </r>
  <r>
    <n v="6752657"/>
    <n v="6752657"/>
    <s v="M"/>
    <s v="JOSE"/>
    <s v="HERNANDO"/>
    <s v="AVILA"/>
    <s v="CASTRO"/>
    <d v="1951-10-01T00:00:00"/>
    <s v="GUQ184"/>
    <n v="0"/>
    <s v="BOGOTA"/>
    <n v="25"/>
    <s v="BOGOTA"/>
    <m/>
    <n v="3108601222"/>
    <n v="0"/>
    <m/>
    <m/>
    <m/>
    <s v="20/10/2025"/>
    <n v="10"/>
    <n v="20"/>
    <n v="2023"/>
    <s v="X TRAIL [T32] [ EXCLUSIVE CONNE TP 2500CC 4X4 6"/>
    <s v="QR25768070M"/>
    <s v="JN1JBNT32Z0102346"/>
    <n v="6406144"/>
    <s v="NISSAN"/>
    <s v="NISSAN X "/>
    <n v="9.9867854545454549E-3"/>
    <n v="137500000"/>
    <s v="BOLIVAR"/>
    <s v="CAMIONETAPASAJ"/>
    <s v="PARTICULAR"/>
    <s v="josehernando.avila55@hotmail.com"/>
    <n v="161812897"/>
    <n v="1373183"/>
    <n v="1133934.92"/>
    <m/>
    <m/>
    <m/>
    <s v=""/>
    <s v=""/>
    <s v=""/>
    <m/>
    <m/>
    <m/>
    <s v=""/>
    <s v=""/>
    <s v=""/>
    <m/>
    <m/>
    <m/>
    <m/>
    <m/>
    <m/>
    <m/>
    <m/>
    <m/>
    <x v="2"/>
    <s v="COS"/>
  </r>
  <r>
    <n v="55171564"/>
    <n v="55171564"/>
    <s v="F"/>
    <s v="ANA"/>
    <s v="MILENA"/>
    <s v="BONILLA"/>
    <s v="OLAYA"/>
    <d v="1975-01-08T00:00:00"/>
    <s v="DAS134"/>
    <n v="50150"/>
    <s v="CASTILLA LA NUEVA"/>
    <n v="50"/>
    <s v="META"/>
    <m/>
    <n v="3107507005"/>
    <n v="0"/>
    <m/>
    <m/>
    <m/>
    <s v="19/10/2025"/>
    <n v="10"/>
    <n v="19"/>
    <n v="2021"/>
    <s v="VERSA [2] ADVANCE MT 1600CC RIN 1"/>
    <s v="HR16007992V"/>
    <s v="3N1CN8AE1ZL102868"/>
    <n v="6401246"/>
    <s v="NISSAN"/>
    <s v="NISSAN VERSA "/>
    <n v="2.5283945111492283E-2"/>
    <n v="58300000"/>
    <s v="HDI-LIBERTY"/>
    <s v="AUTOMOVIL"/>
    <s v="PARTICULAR"/>
    <s v="ambo1208@gmail.com"/>
    <n v="161808476"/>
    <n v="1474054"/>
    <n v="1218700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4534928"/>
    <n v="34534928"/>
    <s v="F"/>
    <s v="LUZ"/>
    <s v="ELENA"/>
    <s v="GUTIERREZ"/>
    <s v="NOREÃ‘A"/>
    <d v="1955-12-24T00:00:00"/>
    <s v="JWW482"/>
    <n v="0"/>
    <s v="BOGOTA"/>
    <n v="25"/>
    <s v="BOGOTA"/>
    <m/>
    <n v="3208499237"/>
    <n v="3212327312"/>
    <m/>
    <m/>
    <m/>
    <s v="10/10/2025"/>
    <n v="10"/>
    <n v="10"/>
    <n v="2022"/>
    <s v="COROLLA CROSS XE-I HYBRID TP 1800CC 7AB 4X2 R1"/>
    <s v="2ZR2L95285"/>
    <s v="9BRKZAAG1N0604608"/>
    <n v="9006178"/>
    <s v="TOYOTA"/>
    <s v="TOYOTA COROLLA "/>
    <n v="1.2351266149870801E-2"/>
    <n v="116100000"/>
    <s v="ALLIANZ"/>
    <s v="CAMIONETA PASAJEROS"/>
    <s v="PARTICULAR"/>
    <s v="luzelenacali@gmail.com"/>
    <n v="29923331"/>
    <n v="1433982"/>
    <n v="1185026.8899999999"/>
    <m/>
    <m/>
    <m/>
    <s v=""/>
    <s v=""/>
    <s v=""/>
    <m/>
    <m/>
    <m/>
    <n v="30032909"/>
    <n v="1525198.66"/>
    <n v="1261679.55"/>
    <m/>
    <m/>
    <m/>
    <m/>
    <m/>
    <m/>
    <m/>
    <m/>
    <m/>
    <x v="2"/>
    <s v="COS"/>
  </r>
  <r>
    <n v="43724266"/>
    <n v="43724266"/>
    <s v="F"/>
    <s v="LILIANA"/>
    <s v="MARIA"/>
    <s v="VELEZ"/>
    <s v="QUICENO"/>
    <d v="1970-04-12T00:00:00"/>
    <s v="IYU425"/>
    <n v="5001"/>
    <s v="MEDELLIN"/>
    <n v="5"/>
    <s v="ANTIOQUIA"/>
    <m/>
    <n v="3104288501"/>
    <n v="3128889302"/>
    <m/>
    <m/>
    <m/>
    <s v="11/10/2026"/>
    <n v="10"/>
    <n v="11"/>
    <n v="2017"/>
    <s v="2 [2] Grand Touring TP 1500CC 6AB TC"/>
    <s v="P540305383"/>
    <s v="3MDDJ2HAAHM108314"/>
    <n v="5601155"/>
    <s v="MAZDA"/>
    <s v="MAZDA 2 "/>
    <n v="3.1893006842105262E-2"/>
    <n v="57000000"/>
    <s v="BOLIVAR"/>
    <s v="AUTOMOVIL"/>
    <s v="PARTICULAR"/>
    <s v="liliana.velez@asesorsura.com"/>
    <n v="29931873"/>
    <n v="1817901.39"/>
    <n v="1507648.23"/>
    <m/>
    <m/>
    <m/>
    <n v="29997093"/>
    <n v="1788222.01"/>
    <n v="1482707.57"/>
    <m/>
    <m/>
    <m/>
    <s v=""/>
    <s v=""/>
    <s v=""/>
    <m/>
    <m/>
    <m/>
    <m/>
    <m/>
    <m/>
    <m/>
    <m/>
    <m/>
    <x v="0"/>
    <s v="COS"/>
  </r>
  <r>
    <n v="79956155"/>
    <n v="79956155"/>
    <s v="M"/>
    <s v="MIGUEL"/>
    <s v="ANTONIO"/>
    <s v="MARTINEZ"/>
    <s v="CUELLAR"/>
    <d v="1980-07-12T00:00:00"/>
    <s v="JLW894"/>
    <n v="66001"/>
    <s v="PEREIRA"/>
    <n v="66"/>
    <s v="RISARALDA"/>
    <m/>
    <n v="3175353317"/>
    <n v="0"/>
    <m/>
    <m/>
    <m/>
    <s v="11/10/2025"/>
    <n v="10"/>
    <n v="11"/>
    <n v="2020"/>
    <s v="VOYAGE COMFORTLINE TP 1600CC 16V 2AB AB"/>
    <s v="CWS104976"/>
    <s v="9BWDL45U5LT109378"/>
    <n v="9201276"/>
    <s v="VOLKSWAGEN"/>
    <s v="VOLKSWAGEN VOYAGE "/>
    <n v="3.4217310805500986E-2"/>
    <n v="50900000"/>
    <s v="HDI-LIBERTY"/>
    <s v="AUTOMOVIL"/>
    <s v="PARTICULAR"/>
    <s v="martmiguel@gmail.com"/>
    <n v="29930163"/>
    <n v="1741661.12"/>
    <n v="1443580.77"/>
    <m/>
    <m/>
    <m/>
    <n v="29995369"/>
    <n v="2286023.33"/>
    <n v="1901028.01"/>
    <m/>
    <m/>
    <m/>
    <s v=""/>
    <s v=""/>
    <s v=""/>
    <m/>
    <m/>
    <m/>
    <m/>
    <m/>
    <m/>
    <m/>
    <m/>
    <m/>
    <x v="0"/>
    <s v="COS"/>
  </r>
  <r>
    <n v="1072962417"/>
    <n v="1072962417"/>
    <s v="M"/>
    <s v="DAVID"/>
    <n v="0"/>
    <s v="ROMERO"/>
    <s v="MARTINEZ"/>
    <d v="1994-07-28T00:00:00"/>
    <s v="JXQ054"/>
    <n v="0"/>
    <s v="BOGOTA"/>
    <n v="25"/>
    <s v="BOGOTA"/>
    <m/>
    <n v="3107784483"/>
    <n v="0"/>
    <m/>
    <m/>
    <m/>
    <s v="07/10/2026"/>
    <n v="10"/>
    <n v="7"/>
    <n v="2022"/>
    <s v="SWIFT [4] DZIRE TP 1200CC 4P 2A"/>
    <s v="K12MN7640960"/>
    <s v="MA3ZF63S9NA808481"/>
    <n v="8801053"/>
    <s v="SUZUKI"/>
    <s v="SUZUKI SWIFT "/>
    <n v="3.6908670634920634E-2"/>
    <n v="50400000"/>
    <s v="BOLIVAR"/>
    <s v="AUTOMOVIL"/>
    <s v="PARTICULAR"/>
    <s v="david728romero@gmail.com"/>
    <n v="161832424"/>
    <n v="1860197"/>
    <n v="1543190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62522"/>
    <n v="79762522"/>
    <s v="M"/>
    <s v="JOSE"/>
    <s v="OLMEDO"/>
    <s v="RUIZ"/>
    <s v="RIVERA"/>
    <d v="1979-05-27T00:00:00"/>
    <s v="HMK970"/>
    <n v="0"/>
    <s v="BOGOTA"/>
    <n v="25"/>
    <s v="BOGOTA"/>
    <m/>
    <n v="3134217436"/>
    <n v="0"/>
    <m/>
    <m/>
    <m/>
    <s v="06/10/2025"/>
    <n v="10"/>
    <n v="6"/>
    <n v="2014"/>
    <s v="PRADO [LC 150] TX-L AT 3000CC 5P TD"/>
    <s v="1KD2339300"/>
    <s v="JTEBH3FJ0E5062474"/>
    <n v="9008141"/>
    <s v="TOYOTA"/>
    <s v="TOYOTA PRADO "/>
    <n v="2.2145495078170239E-2"/>
    <n v="172700000"/>
    <s v="MAPFRE"/>
    <s v="CAMPERO"/>
    <s v="PARTICULAR"/>
    <n v="0"/>
    <n v="161877945"/>
    <n v="3824527"/>
    <n v="3193887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824510"/>
    <n v="32824510"/>
    <s v="F"/>
    <s v="ZULMA"/>
    <s v="ZENITH"/>
    <s v="ARZUZA"/>
    <s v="RADA"/>
    <d v="1968-01-04T00:00:00"/>
    <s v="GZV126"/>
    <n v="0"/>
    <s v="BARRANQUILLA"/>
    <n v="8"/>
    <s v="ATLANTICO"/>
    <m/>
    <n v="3004961096"/>
    <n v="3008518607"/>
    <m/>
    <m/>
    <m/>
    <s v="13/10/2025"/>
    <n v="10"/>
    <n v="13"/>
    <n v="2021"/>
    <s v="XL7 GLX MT 1500CC 2AB A"/>
    <s v="K15BT1154278"/>
    <s v="MHYNC22S4MJ101139"/>
    <n v="8806023"/>
    <s v="SUZUKI"/>
    <s v="SUZUKI XL7 "/>
    <n v="2.9036453987730061E-2"/>
    <n v="81500000"/>
    <s v="EQUIDAD"/>
    <s v="CAMIONETAPASAJ"/>
    <s v="PARTICULAR"/>
    <s v="zar0104@hotmail.com"/>
    <n v="161806409"/>
    <n v="2366471"/>
    <n v="1968630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73661"/>
    <n v="71773661"/>
    <s v="M"/>
    <s v="JOHN"/>
    <s v="FREDDY"/>
    <s v="HINCAPIE"/>
    <s v="GOMEZ"/>
    <d v="1976-03-23T00:00:00"/>
    <s v="USY076"/>
    <n v="5001"/>
    <s v="MEDELLIN"/>
    <n v="5"/>
    <s v="ANTIOQUIA"/>
    <m/>
    <n v="3136721621"/>
    <n v="0"/>
    <m/>
    <m/>
    <m/>
    <s v="28/10/2025"/>
    <n v="10"/>
    <n v="28"/>
    <n v="2016"/>
    <s v="SPORTAGE [3] [F REVOLUTION SUMM TP 2000CC 1AB A"/>
    <s v="G4NAFH103128"/>
    <s v="KNAPB81ABG7800882"/>
    <n v="4606097"/>
    <s v="KIA"/>
    <s v="KIA SPORTAGE "/>
    <n v="4.0404307909604517E-2"/>
    <n v="70800000"/>
    <s v="MAPFRE"/>
    <s v="CAMIONETAPASAJ"/>
    <s v="PARTICULAR"/>
    <s v="jhincapie3@hotmail.com"/>
    <n v="161810273"/>
    <n v="2860625"/>
    <n v="2383886.93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646253"/>
    <n v="98646253"/>
    <s v="F"/>
    <s v="ALEX"/>
    <s v="DORANCE"/>
    <s v="MESA"/>
    <s v="GIRALDO"/>
    <d v="1977-01-02T00:00:00"/>
    <s v="NHX860"/>
    <n v="5001"/>
    <s v="MEDELLIN"/>
    <n v="5"/>
    <s v="ANTIOQUIA"/>
    <m/>
    <n v="3128756911"/>
    <n v="3128823740"/>
    <m/>
    <m/>
    <m/>
    <s v="08/10/2026"/>
    <n v="10"/>
    <n v="8"/>
    <n v="2025"/>
    <s v="CX30 TOURING TP 2000CC 7AB R"/>
    <s v="PE40803218"/>
    <s v="3MVDM2W7ASL306870"/>
    <n v="5606100"/>
    <s v="MAZDA"/>
    <s v="MAZDA CX30 "/>
    <n v="2.405906523855891E-2"/>
    <n v="102700000"/>
    <s v="BOLIVAR"/>
    <s v="CAMIONETAPASAJ"/>
    <s v="PARTICULAR"/>
    <s v="adomesa1977@gmail.com"/>
    <n v="161811116"/>
    <n v="2470866"/>
    <n v="2056357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081008"/>
    <n v="9081008"/>
    <s v="M"/>
    <s v="AMAURY"/>
    <n v="0"/>
    <s v="DE LA ROSA"/>
    <s v="CARVAJAL"/>
    <d v="1952-03-14T00:00:00"/>
    <s v="FRR802"/>
    <n v="0"/>
    <s v="CARTAGENA"/>
    <n v="13"/>
    <s v="BOLIVAR"/>
    <m/>
    <n v="3103525810"/>
    <n v="0"/>
    <m/>
    <m/>
    <m/>
    <s v="28/10/2025"/>
    <n v="10"/>
    <n v="28"/>
    <n v="2019"/>
    <s v="SWIFT [4] DZIRE MT 1200CC 4P 2AB ABS"/>
    <s v="K12MN2150094"/>
    <s v="MA3ZF63S6KA270432"/>
    <n v="8801052"/>
    <s v="SUZUKI"/>
    <s v="SUZUKI SWIFT "/>
    <n v="3.0789583747178332E-2"/>
    <n v="44300000"/>
    <s v="HDI-LIBERTY"/>
    <s v="AUTOMOVIL"/>
    <s v="PARTICULAR"/>
    <s v="amaurydlr1952@hotmail.com"/>
    <n v="29974879"/>
    <n v="1363978.56"/>
    <n v="1126200.47"/>
    <m/>
    <m/>
    <m/>
    <n v="30014667"/>
    <n v="1482647.57"/>
    <n v="1225922.33"/>
    <m/>
    <m/>
    <m/>
    <s v=""/>
    <s v=""/>
    <s v=""/>
    <m/>
    <m/>
    <m/>
    <m/>
    <m/>
    <m/>
    <m/>
    <m/>
    <m/>
    <x v="0"/>
    <s v="COS"/>
  </r>
  <r>
    <n v="17184736"/>
    <n v="17184736"/>
    <s v="M"/>
    <s v="VIDAL"/>
    <s v="ARTURO"/>
    <s v="CASTELBLANCO"/>
    <s v="CASTELBLANCO"/>
    <d v="1947-05-07T00:00:00"/>
    <s v="IDW482"/>
    <n v="0"/>
    <s v="BOGOTA"/>
    <n v="25"/>
    <s v="BOGOTA"/>
    <m/>
    <n v="3002835457"/>
    <n v="3208822906"/>
    <m/>
    <m/>
    <m/>
    <s v="31/10/2025"/>
    <n v="10"/>
    <n v="31"/>
    <n v="2015"/>
    <s v="VERSA [FL] ADVANCE MT 1600CC 2AB ABS"/>
    <s v="HR16802116H"/>
    <s v="3N1CN7AD7ZK148566"/>
    <n v="6401213"/>
    <s v="NISSAN"/>
    <s v="NISSAN VERSA "/>
    <n v="3.5004205187319885E-2"/>
    <n v="34700000"/>
    <s v="HDI-LIBERTY"/>
    <s v="AUTOMOVIL"/>
    <s v="PARTICULAR"/>
    <s v="vidalarturo@hotmail.com"/>
    <n v="29974375"/>
    <n v="1214645.92"/>
    <n v="1000710.86"/>
    <m/>
    <m/>
    <m/>
    <n v="30014161"/>
    <n v="1211868.06"/>
    <n v="998376.52"/>
    <m/>
    <m/>
    <m/>
    <s v=""/>
    <s v=""/>
    <s v=""/>
    <m/>
    <m/>
    <m/>
    <m/>
    <m/>
    <m/>
    <m/>
    <m/>
    <m/>
    <x v="0"/>
    <s v="COS"/>
  </r>
  <r>
    <n v="7514914"/>
    <n v="7514914"/>
    <s v="M"/>
    <s v="JAVIER"/>
    <n v="0"/>
    <s v="QUINTERO"/>
    <s v="CARDENAS"/>
    <d v="1952-04-15T00:00:00"/>
    <s v="JIT561"/>
    <n v="63001"/>
    <s v="ARMENIA"/>
    <n v="63"/>
    <s v="QUINDIO"/>
    <m/>
    <n v="3155732690"/>
    <n v="3155732619"/>
    <m/>
    <m/>
    <m/>
    <s v="09/10/2025"/>
    <n v="10"/>
    <n v="9"/>
    <n v="2020"/>
    <s v="S-CROSS GL 2WD MT 1600CC 2AB A"/>
    <s v="M16A2298677"/>
    <s v="TSMYA22S5LM680180"/>
    <n v="8806016"/>
    <s v="SUZUKI"/>
    <s v="SUZUKI S-CROSS "/>
    <n v="1.9615512422360249E-2"/>
    <n v="64400000"/>
    <s v="HDI-LIBERTY"/>
    <s v="CAMIONETAPASAJ"/>
    <s v="PARTICULAR"/>
    <s v="barrajqc@hotmail.com"/>
    <n v="161795207"/>
    <n v="1263239"/>
    <n v="1041545.59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741087"/>
    <n v="80741087"/>
    <s v="M"/>
    <s v="JAMES"/>
    <s v="JAVIER"/>
    <s v="SALAMANCA"/>
    <s v="GARCIA"/>
    <d v="1983-12-25T00:00:00"/>
    <s v="EHR328"/>
    <n v="0"/>
    <s v="BOGOTA"/>
    <n v="25"/>
    <s v="BOGOTA"/>
    <m/>
    <n v="3228548645"/>
    <n v="3228548646"/>
    <m/>
    <m/>
    <m/>
    <s v="10/10/2025"/>
    <n v="10"/>
    <n v="10"/>
    <n v="2020"/>
    <s v="KICKS SENSE MT 1600CC R16"/>
    <s v="HR16864292T"/>
    <s v="3N8CP5HD7ZL607367"/>
    <n v="6406130"/>
    <s v="NISSAN"/>
    <s v="NISSAN KICKS "/>
    <n v="2.6100575539568346E-2"/>
    <n v="69500000"/>
    <s v="MAPFRE"/>
    <s v="CAMIONETAPASAJ"/>
    <s v="PARTICULAR"/>
    <s v="satu.js65@gmail.com"/>
    <n v="161938890"/>
    <n v="1813990"/>
    <n v="1504361.0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98714314"/>
    <n v="1098714314"/>
    <s v="F"/>
    <s v="NATHALIA"/>
    <s v="MARCELA"/>
    <s v="RODRIGUEZ"/>
    <s v="MORENO"/>
    <d v="1991-06-24T00:00:00"/>
    <s v="IRQ185"/>
    <n v="68001"/>
    <s v="BUCARAMANGA"/>
    <n v="68"/>
    <s v="SANTANDER"/>
    <m/>
    <n v="3163329991"/>
    <n v="0"/>
    <m/>
    <m/>
    <m/>
    <s v="06/10/2025"/>
    <n v="10"/>
    <n v="6"/>
    <n v="2017"/>
    <s v="GOL [7] TRENDLINE MT 1600CC R14"/>
    <s v="CFZR36129"/>
    <s v="9BWAB45U5HP037927"/>
    <n v="9201222"/>
    <s v="VOLKSWAGEN"/>
    <s v="VOLKSWAGEN GOL "/>
    <n v="3.021155E-2"/>
    <n v="40000000"/>
    <s v="SOLIDARIA"/>
    <s v="AUTOMOVIL"/>
    <s v="PARTICULAR"/>
    <s v="natirodriguez91@gmail.com"/>
    <n v="161832798"/>
    <n v="1208462"/>
    <n v="995514.3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87408"/>
    <n v="19487408"/>
    <s v="M"/>
    <s v="LUIS"/>
    <s v="EDUARDO"/>
    <s v="CASTAÃ‘EDA"/>
    <s v="ESCOBAR"/>
    <d v="1962-09-22T00:00:00"/>
    <s v="MPU673"/>
    <n v="0"/>
    <s v="BOGOTA"/>
    <n v="25"/>
    <s v="BOGOTA"/>
    <m/>
    <n v="3108654559"/>
    <n v="0"/>
    <m/>
    <m/>
    <m/>
    <s v="28/10/2025"/>
    <n v="10"/>
    <n v="28"/>
    <n v="2012"/>
    <s v="PRADO [LC 150] TX-L AT 3000CC 5P TD"/>
    <s v="1KD2200853"/>
    <s v="JTEBH3FJ5C5045179"/>
    <n v="9008141"/>
    <s v="TOYOTA"/>
    <s v="TOYOTA PRADO "/>
    <n v="1.0547917789757413E-2"/>
    <n v="148400000"/>
    <s v="MAPFRE"/>
    <s v="CAMPERO"/>
    <s v="PARTICULAR"/>
    <s v="LCASTANEDAESCOBAR@YAHOO.COM"/>
    <n v="161909308"/>
    <n v="1565311"/>
    <n v="1295387.14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29505632"/>
    <n v="29505632"/>
    <s v="F"/>
    <s v="FABIANA"/>
    <n v="0"/>
    <s v="GRAJALES"/>
    <s v="RENGIFO"/>
    <d v="1979-05-16T00:00:00"/>
    <s v="NMM306"/>
    <n v="76001"/>
    <s v="CALI"/>
    <n v="76"/>
    <s v="VALLE DEL CAUCA"/>
    <m/>
    <n v="3153966258"/>
    <n v="3105084516"/>
    <m/>
    <m/>
    <m/>
    <s v="31/10/2025"/>
    <n v="10"/>
    <n v="31"/>
    <n v="2024"/>
    <s v="KICKS [FL] ADVANCE MT 1600CC R17"/>
    <s v="HR16800205V"/>
    <s v="3N8CP5HE4ZL626600"/>
    <n v="6406141"/>
    <s v="NISSAN"/>
    <s v="NISSAN KICKS "/>
    <n v="2.9896797235023042E-2"/>
    <n v="86800000"/>
    <s v="BOLIVAR"/>
    <s v="CAMIONETAPASAJ"/>
    <s v="PARTICULAR"/>
    <s v="grajalesrengifo5@hotmail.com"/>
    <n v="161915643"/>
    <n v="2595042"/>
    <n v="2160707.6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40033"/>
    <n v="79640033"/>
    <s v="M"/>
    <s v="PEDRO"/>
    <s v="PABLO"/>
    <s v="RIAÃ‘O"/>
    <n v="0"/>
    <d v="1974-01-13T00:00:00"/>
    <s v="LRV238"/>
    <n v="5001"/>
    <s v="MEDELLIN"/>
    <n v="5"/>
    <s v="ANTIOQUIA"/>
    <m/>
    <n v="3115504589"/>
    <n v="0"/>
    <m/>
    <m/>
    <m/>
    <s v="08/10/2025"/>
    <n v="10"/>
    <n v="8"/>
    <n v="2023"/>
    <s v="COROLLA CROSS SE-G HYBRID TP 1800CC 7AB 4X2 CT"/>
    <s v="2ZR2R92030"/>
    <s v="9BRKZAAGXP0641076"/>
    <n v="9006179"/>
    <s v="TOYOTA"/>
    <s v="TOYOTA COROLLA "/>
    <n v="1.6409951379870131E-2"/>
    <n v="123200000"/>
    <s v="MAPFRE"/>
    <s v="CAMIONETA PASAJEROS"/>
    <s v="PARTICULAR"/>
    <s v="pepari@hotmail.com"/>
    <n v="29957847"/>
    <n v="2021706.01"/>
    <n v="1678912.61"/>
    <m/>
    <m/>
    <m/>
    <s v=""/>
    <s v=""/>
    <s v=""/>
    <m/>
    <m/>
    <m/>
    <n v="30041949"/>
    <n v="2328869.33"/>
    <n v="1937033.05"/>
    <m/>
    <m/>
    <m/>
    <m/>
    <m/>
    <m/>
    <m/>
    <m/>
    <m/>
    <x v="3"/>
    <s v="COS"/>
  </r>
  <r>
    <n v="43535509"/>
    <n v="43535509"/>
    <s v="F"/>
    <s v="LUZ"/>
    <s v="STELLA"/>
    <s v="RESTREPO"/>
    <s v="MEJIA"/>
    <d v="1969-07-02T00:00:00"/>
    <s v="KTX845"/>
    <n v="5001"/>
    <s v="MEDELLIN"/>
    <n v="5"/>
    <s v="ANTIOQUIA"/>
    <m/>
    <n v="3004946465"/>
    <n v="3245237795"/>
    <m/>
    <m/>
    <m/>
    <s v="10/10/2025"/>
    <n v="10"/>
    <n v="10"/>
    <n v="2022"/>
    <s v="KOLEOS [2] INTENS TP 2500CC CT TC 4X4"/>
    <s v="2TRC707F055760"/>
    <s v="VF1RZG003NC362060"/>
    <n v="8006058"/>
    <s v="RENAULT"/>
    <s v="RENAULT KOLEOS "/>
    <n v="4.0550923305954827E-2"/>
    <n v="97400000"/>
    <s v="ALLIANZ"/>
    <s v="CAMIONETA PASAJEROS"/>
    <s v="PARTICULAR"/>
    <s v="juanrestrepo999@gmil.com"/>
    <n v="29923399"/>
    <n v="3949659.93"/>
    <n v="3299041.96"/>
    <m/>
    <m/>
    <m/>
    <s v=""/>
    <s v=""/>
    <s v=""/>
    <m/>
    <m/>
    <m/>
    <n v="30033081"/>
    <n v="17438628.41"/>
    <n v="14634309.59"/>
    <m/>
    <m/>
    <m/>
    <m/>
    <m/>
    <m/>
    <m/>
    <m/>
    <m/>
    <x v="0"/>
    <s v="COS"/>
  </r>
  <r>
    <n v="28556672"/>
    <n v="28556672"/>
    <s v="F"/>
    <s v="MERCEDES"/>
    <n v="0"/>
    <s v="MATOMA"/>
    <s v="ROA"/>
    <d v="1983-02-05T00:00:00"/>
    <s v="GWT631"/>
    <n v="0"/>
    <s v="IBAGUE"/>
    <n v="73"/>
    <s v="TOLIMA"/>
    <m/>
    <n v="3017439378"/>
    <n v="3118746369"/>
    <m/>
    <m/>
    <m/>
    <s v="23/10/2025"/>
    <n v="10"/>
    <n v="23"/>
    <n v="2022"/>
    <s v="RANGER [5] [FL]  LIMITED TP 3200CC TD 4X4"/>
    <s v="SA2QNJ244408"/>
    <s v="8AFAR23L3NJ244408"/>
    <n v="3021076"/>
    <s v="FORD"/>
    <s v="FORD RANGER "/>
    <n v="2.3995643084455325E-2"/>
    <n v="163400000"/>
    <s v="ALLIANZ"/>
    <s v="PICKUP DOBLE CABINA"/>
    <s v="PARTICULAR"/>
    <n v="0"/>
    <n v="29969197"/>
    <n v="3920888.08"/>
    <n v="3274863.93"/>
    <m/>
    <m/>
    <m/>
    <s v=""/>
    <s v=""/>
    <s v=""/>
    <m/>
    <m/>
    <m/>
    <n v="30151358"/>
    <n v="6944894.7300000004"/>
    <n v="5816045.9900000002"/>
    <m/>
    <m/>
    <m/>
    <m/>
    <m/>
    <m/>
    <m/>
    <m/>
    <m/>
    <x v="0"/>
    <s v="COS"/>
  </r>
  <r>
    <n v="3528280"/>
    <n v="3528280"/>
    <s v="M"/>
    <s v="LUIS"/>
    <s v="ANGEL"/>
    <s v="GALEANO"/>
    <s v="BOTERO"/>
    <d v="1953-05-21T00:00:00"/>
    <s v="KGI160"/>
    <n v="5001"/>
    <s v="MEDELLIN"/>
    <n v="5"/>
    <s v="ANTIOQUIA"/>
    <m/>
    <n v="3174297528"/>
    <n v="0"/>
    <m/>
    <m/>
    <m/>
    <s v="13/10/2025"/>
    <n v="10"/>
    <n v="13"/>
    <n v="2010"/>
    <s v="PRADO [LC 150] TX-L AT 4000CC 5P CT"/>
    <s v="1GRA040669"/>
    <s v="JTEBU3FJ305004041"/>
    <n v="9008146"/>
    <s v="TOYOTA"/>
    <s v="TOYOTA PRADO "/>
    <n v="3.5309079365079363E-2"/>
    <n v="126000000"/>
    <s v="SURAMERICANA"/>
    <s v="CAMPERO"/>
    <s v="PARTICULAR"/>
    <n v="0"/>
    <n v="161911956"/>
    <n v="4448944"/>
    <n v="3718608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922450"/>
    <n v="41922450"/>
    <s v="F"/>
    <s v="DORIS"/>
    <s v="ELIZABETH"/>
    <s v="BOLAÃ‘OS"/>
    <s v="PALACIOS"/>
    <d v="1970-11-28T00:00:00"/>
    <s v="GFV291"/>
    <n v="63001"/>
    <s v="ARMENIA"/>
    <n v="63"/>
    <s v="QUINDIO"/>
    <m/>
    <n v="3148545153"/>
    <n v="3005837936"/>
    <m/>
    <m/>
    <m/>
    <s v="11/10/2025"/>
    <n v="10"/>
    <n v="11"/>
    <n v="2021"/>
    <s v="NIVUS COMFORTLINE TP 1000CC T 6AB"/>
    <s v="DHS322183"/>
    <s v="9BWCH6CH0MP053911"/>
    <n v="9206082"/>
    <s v="VOLKSWAGEN"/>
    <s v="VOLKSWAGEN NIVUS "/>
    <n v="3.1190826330532214E-2"/>
    <n v="71400000"/>
    <s v="EQUIDAD"/>
    <s v="CAMIONETAPASAJ"/>
    <s v="PARTICULAR"/>
    <s v="elibolpa@yahoo.com.mx"/>
    <n v="161788850"/>
    <n v="2227025"/>
    <n v="1851449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14568"/>
    <n v="43514568"/>
    <s v="F"/>
    <s v="LUZ"/>
    <s v="EUGENIA"/>
    <s v="LOPEZ"/>
    <s v="TEJADA"/>
    <d v="1967-07-08T00:00:00"/>
    <s v="NWM704"/>
    <n v="5001"/>
    <s v="MEDELLIN"/>
    <n v="5"/>
    <s v="ANTIOQUIA"/>
    <m/>
    <n v="3164826633"/>
    <n v="3206887734"/>
    <m/>
    <m/>
    <m/>
    <s v="29/10/2025"/>
    <n v="10"/>
    <n v="29"/>
    <n v="2025"/>
    <s v="YARIS [4] XS AT 1500CC 7AB A"/>
    <s v="2NR4780851"/>
    <s v="9BRKB3F37S8328745"/>
    <n v="9001160"/>
    <s v="TOYOTA"/>
    <s v="TOYOTA YARIS "/>
    <n v="2.114730198019802E-2"/>
    <n v="80800000"/>
    <s v="MAPFRE"/>
    <s v="AUTOMOVIL"/>
    <s v="PARTICULAR"/>
    <s v="luchilopez@hotmail.com"/>
    <n v="161784709"/>
    <n v="1708702"/>
    <n v="1415883.95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413985"/>
    <n v="80413985"/>
    <s v="M"/>
    <s v="ANDRES"/>
    <s v="FELIPE"/>
    <s v="GUZMAN"/>
    <s v="DURAN"/>
    <d v="1968-06-25T00:00:00"/>
    <s v="FOZ021"/>
    <n v="0"/>
    <s v="BOGOTA"/>
    <n v="25"/>
    <s v="BOGOTA"/>
    <m/>
    <n v="3116674003"/>
    <n v="3108593530"/>
    <m/>
    <m/>
    <m/>
    <s v="12/10/2026"/>
    <n v="10"/>
    <n v="12"/>
    <n v="2018"/>
    <s v="X5 [F15] xDrive35i TP 3000CC T CT"/>
    <n v="1305338"/>
    <s v="WBAKR0108J0Z58301"/>
    <n v="808047"/>
    <s v="BMW"/>
    <s v="BMW X5 "/>
    <n v="2.8484647375596455E-2"/>
    <n v="146700000"/>
    <s v="BOLIVAR"/>
    <s v="CAMPERO"/>
    <s v="PARTICULAR"/>
    <s v="aguzman@vital.com.co"/>
    <n v="29953703"/>
    <n v="4178697.77"/>
    <n v="3491510.73"/>
    <m/>
    <m/>
    <m/>
    <s v=""/>
    <s v=""/>
    <s v=""/>
    <m/>
    <m/>
    <m/>
    <n v="30033849"/>
    <n v="4597087.37"/>
    <n v="3843098.63"/>
    <m/>
    <m/>
    <m/>
    <m/>
    <m/>
    <m/>
    <m/>
    <m/>
    <m/>
    <x v="0"/>
    <s v="COS"/>
  </r>
  <r>
    <n v="79473436"/>
    <n v="79473436"/>
    <s v="M"/>
    <s v="MANUEL"/>
    <s v="RICARDO"/>
    <s v="HERNANDEZ"/>
    <n v="0"/>
    <d v="1968-10-19T00:00:00"/>
    <s v="URW484"/>
    <n v="0"/>
    <s v="BOGOTA"/>
    <n v="25"/>
    <s v="BOGOTA"/>
    <m/>
    <n v="3208484542"/>
    <n v="0"/>
    <m/>
    <m/>
    <m/>
    <s v="03/10/2025"/>
    <n v="10"/>
    <n v="3"/>
    <n v="2016"/>
    <s v="LOGAN F.II ENTRY [FAMILIER] MT 1400CC SA"/>
    <s v="A710UL11946"/>
    <s v="9FBLSRACDGM734485"/>
    <n v="8001134"/>
    <s v="RENAULT"/>
    <s v="RENAULT LOGAN "/>
    <n v="3.8125534890965727E-2"/>
    <n v="32100000"/>
    <s v="HDI-LIBERTY"/>
    <s v="AUTOMOVIL"/>
    <s v="PARTICULAR"/>
    <s v="manuelricardohernandez@gmail.com"/>
    <n v="29971495"/>
    <n v="1223829.67"/>
    <n v="1008428.29"/>
    <m/>
    <m/>
    <m/>
    <n v="30011279"/>
    <n v="1945794.89"/>
    <n v="1615121.76"/>
    <m/>
    <m/>
    <m/>
    <s v=""/>
    <s v=""/>
    <s v=""/>
    <m/>
    <m/>
    <m/>
    <m/>
    <m/>
    <m/>
    <m/>
    <m/>
    <m/>
    <x v="0"/>
    <s v="COS"/>
  </r>
  <r>
    <n v="43549568"/>
    <n v="43549568"/>
    <s v="F"/>
    <s v="LINA"/>
    <s v="MERCEDES"/>
    <s v="VILLEGAS"/>
    <s v="LOPERA"/>
    <d v="1970-01-11T00:00:00"/>
    <s v="LPU444"/>
    <n v="17001"/>
    <s v="MANIZALES"/>
    <n v="17"/>
    <s v="CALDAS"/>
    <m/>
    <n v="3108201254"/>
    <n v="0"/>
    <m/>
    <m/>
    <m/>
    <s v="26/10/2025"/>
    <n v="10"/>
    <n v="26"/>
    <n v="2024"/>
    <s v="T-CROSS COMFORTLINE TP 1000CC T 6AB"/>
    <s v="DHS605851"/>
    <s v="9BWBH6BF1R4024969"/>
    <n v="9206085"/>
    <s v="VOLKSWAGEN"/>
    <s v="VOLKSWAGEN T-CROSS "/>
    <n v="3.6697324703344122E-2"/>
    <n v="92700000"/>
    <s v="MAPFRE"/>
    <s v="CAMIONETAPASAJ"/>
    <s v="PARTICULAR"/>
    <n v="0"/>
    <n v="161903379"/>
    <n v="3401842"/>
    <n v="2838690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080747"/>
    <n v="9080747"/>
    <s v="M"/>
    <s v="JORGE"/>
    <s v="ENRIQUE"/>
    <s v="CEPEDA"/>
    <s v="DIAZ GRANADOS"/>
    <d v="1952-03-23T00:00:00"/>
    <s v="DZX601"/>
    <n v="0"/>
    <s v="BARRANQUILLA"/>
    <n v="8"/>
    <s v="ATLANTICO"/>
    <m/>
    <n v="3187124420"/>
    <n v="0"/>
    <m/>
    <m/>
    <m/>
    <s v="05/10/2026"/>
    <n v="10"/>
    <n v="5"/>
    <n v="2017"/>
    <s v="Q3 [FL] 1.4 TFSI A TP 1400CC T CT"/>
    <s v="CZD810793"/>
    <s v="WAUZZZ8U0HR096970"/>
    <n v="606024"/>
    <s v="AUDI"/>
    <s v="AUDI Q3 "/>
    <n v="2.6090195312500002E-2"/>
    <n v="76800000"/>
    <s v="BOLIVAR"/>
    <s v="CAMIONETAPASAJ"/>
    <s v="PARTICULAR"/>
    <s v="jecepeda52@gmail.com"/>
    <n v="161812653"/>
    <n v="2003727"/>
    <n v="1663804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8426485"/>
    <n v="1128426485"/>
    <s v="F"/>
    <s v="MARIA"/>
    <s v="YORLADY"/>
    <s v="URREA"/>
    <s v="GONZALEZ"/>
    <d v="1988-02-17T00:00:00"/>
    <s v="KRW546"/>
    <n v="5001"/>
    <s v="MEDELLIN"/>
    <n v="5"/>
    <s v="ANTIOQUIA"/>
    <m/>
    <n v="3113815183"/>
    <n v="0"/>
    <m/>
    <m/>
    <m/>
    <s v="10/10/2026"/>
    <n v="10"/>
    <n v="10"/>
    <n v="2022"/>
    <s v="VITARA GL AT 1600CC 2AB A"/>
    <s v="M16A2366101"/>
    <s v="TSMYD21S1NMA02010"/>
    <n v="8806018"/>
    <s v="SUZUKI"/>
    <s v="SUZUKI VITARA "/>
    <n v="4.8966373477672527E-2"/>
    <n v="73900000"/>
    <s v="BOLIVAR"/>
    <s v="CAMIONETAPASAJ"/>
    <s v="PARTICULAR"/>
    <n v="0"/>
    <n v="161813893"/>
    <n v="3618615"/>
    <n v="3020852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91669"/>
    <n v="10091669"/>
    <s v="M"/>
    <s v="CARLOS"/>
    <s v="ALBERTO"/>
    <s v="LAVERDE"/>
    <s v="PEREZ"/>
    <d v="1955-03-27T00:00:00"/>
    <s v="GJY435"/>
    <n v="66001"/>
    <s v="PEREIRA"/>
    <n v="66"/>
    <s v="RISARALDA"/>
    <m/>
    <n v="3122299673"/>
    <n v="0"/>
    <m/>
    <m/>
    <m/>
    <s v="19/10/2025"/>
    <n v="10"/>
    <n v="19"/>
    <n v="2019"/>
    <s v="SPORTAGE [4] [FL] EMOTION MT 2000CC 2AB ABS"/>
    <s v="G4NAJW083307"/>
    <s v="U5YPG81ABKL589719"/>
    <n v="4606126"/>
    <s v="KIA"/>
    <s v="KIA SPORTAGE "/>
    <n v="1.9428896666666667E-2"/>
    <n v="87000000"/>
    <s v="MAPFRE"/>
    <s v="CAMIONETA PASAJEROS"/>
    <s v="PARTICULAR"/>
    <s v="albertolaverde12@hotmail.com"/>
    <n v="29954191"/>
    <n v="1690314.01"/>
    <n v="1400431.94"/>
    <m/>
    <m/>
    <m/>
    <s v=""/>
    <s v=""/>
    <s v=""/>
    <m/>
    <m/>
    <m/>
    <n v="30034817"/>
    <n v="9403735.7599999998"/>
    <n v="7882298.96"/>
    <m/>
    <m/>
    <m/>
    <m/>
    <m/>
    <m/>
    <m/>
    <m/>
    <m/>
    <x v="1"/>
    <s v="COS"/>
  </r>
  <r>
    <n v="24079542"/>
    <n v="24079542"/>
    <s v="F"/>
    <s v="GLORIA"/>
    <s v="ESPERANZA"/>
    <s v="AYALA"/>
    <s v="BLANCO"/>
    <d v="1964-08-08T00:00:00"/>
    <s v="IXQ599"/>
    <n v="25754"/>
    <s v="SOACHA"/>
    <n v="25"/>
    <s v="CUNDINAMARCA"/>
    <m/>
    <n v="3208022639"/>
    <n v="3120802263"/>
    <m/>
    <m/>
    <m/>
    <s v="03/10/2026"/>
    <n v="10"/>
    <n v="3"/>
    <n v="2016"/>
    <s v="JOURNEY SE [FL] TP 2400CC 5PSJ"/>
    <s v="3C4PDCAB3GT119081"/>
    <s v="3C4PDCAB3GT119081"/>
    <n v="2406043"/>
    <s v="DODGE"/>
    <s v="DODGE JOURNEY "/>
    <n v="3.3102625820568929E-2"/>
    <n v="45700000"/>
    <s v="BOLIVAR"/>
    <s v="CAMIONETAPASAJ"/>
    <s v="PARTICULAR"/>
    <s v="mdlenisrivera@gmail.com"/>
    <n v="161909137"/>
    <n v="1512790"/>
    <n v="1251252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703862"/>
    <n v="32703862"/>
    <s v="F"/>
    <s v="PATRICIA"/>
    <s v="ELENA"/>
    <s v="PAEZ"/>
    <s v="VARGAS"/>
    <d v="1966-01-01T00:00:00"/>
    <s v="NZO872"/>
    <n v="0"/>
    <s v="BOGOTA"/>
    <n v="25"/>
    <s v="BOGOTA"/>
    <m/>
    <n v="3108810754"/>
    <n v="0"/>
    <m/>
    <m/>
    <m/>
    <s v="30/10/2025"/>
    <n v="10"/>
    <n v="30"/>
    <n v="2025"/>
    <s v="SELTOS EMOTION AT 2000CC 6AB R"/>
    <s v="G4NHRH307704"/>
    <s v="KNAEP81AES7678138"/>
    <n v="4606163"/>
    <s v="KIA"/>
    <s v="KIA SELTOS "/>
    <n v="2.4811785046728971E-2"/>
    <n v="107000000"/>
    <s v="BOLIVAR"/>
    <s v="CAMIONETAPASAJ"/>
    <s v="PARTICULAR"/>
    <s v="patoele66@hotmail.com"/>
    <n v="161903728"/>
    <n v="2654861"/>
    <n v="2210975.31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189172"/>
    <n v="11189172"/>
    <s v="M"/>
    <s v="WILSON"/>
    <s v="EDUARDO"/>
    <s v="AMORTEGUI"/>
    <s v="ROMERO"/>
    <d v="1973-06-18T00:00:00"/>
    <s v="NSQ086"/>
    <n v="0"/>
    <s v="BOGOTA"/>
    <n v="25"/>
    <s v="BOGOTA"/>
    <m/>
    <n v="3163991725"/>
    <n v="3176389474"/>
    <m/>
    <m/>
    <m/>
    <s v="31/10/2025"/>
    <n v="10"/>
    <n v="31"/>
    <n v="2023"/>
    <s v="C5 AIRCROSS MV UNIQUE AT 1600CC CT 4X"/>
    <s v="10FJCX2972048"/>
    <s v="VR7A45GYVPL001643"/>
    <n v="1806042"/>
    <s v="CITROEN"/>
    <s v="CITROEN C5 "/>
    <n v="1.4209077490774907E-2"/>
    <n v="108400000"/>
    <s v="HDI-LIBERTY"/>
    <s v="CAMIONETAPASAJ"/>
    <s v="PARTICULAR"/>
    <s v="wilsonamortegui@yahoo.com"/>
    <n v="161864472"/>
    <n v="1540264"/>
    <n v="1274339.21"/>
    <m/>
    <m/>
    <m/>
    <s v=""/>
    <s v=""/>
    <s v=""/>
    <m/>
    <m/>
    <m/>
    <s v=""/>
    <s v=""/>
    <s v=""/>
    <m/>
    <m/>
    <m/>
    <m/>
    <m/>
    <m/>
    <m/>
    <m/>
    <m/>
    <x v="2"/>
    <s v="COS"/>
  </r>
  <r>
    <n v="8532143"/>
    <n v="8532143"/>
    <s v="M"/>
    <s v="JAIRO"/>
    <n v="0"/>
    <s v="HERRERA"/>
    <s v="SANCHEZ"/>
    <d v="1966-02-08T00:00:00"/>
    <s v="GJM231"/>
    <n v="8078"/>
    <s v="BARANOA"/>
    <n v="8"/>
    <s v="ATLANTICO"/>
    <m/>
    <n v="3114036450"/>
    <n v="3045770937"/>
    <m/>
    <m/>
    <m/>
    <s v="11/10/2025"/>
    <n v="10"/>
    <n v="11"/>
    <n v="2020"/>
    <s v="DUSTER [FL] DYNAMIQUE/INTENS MT 1600CC 4X2"/>
    <s v="2842Q237537"/>
    <s v="9FBHSR595LM051534"/>
    <n v="8006054"/>
    <s v="RENAULT"/>
    <s v="RENAULT DUSTER "/>
    <n v="2.7942316239316239E-2"/>
    <n v="58500000"/>
    <s v="MAPFRE"/>
    <s v="CAMIONETA PASAJEROS"/>
    <s v="PARTICULAR"/>
    <n v="0"/>
    <n v="29945931"/>
    <n v="1634625.5"/>
    <n v="1353634.87"/>
    <m/>
    <m/>
    <m/>
    <n v="30005766"/>
    <n v="2561407.62"/>
    <n v="2132443.38"/>
    <m/>
    <m/>
    <m/>
    <s v=""/>
    <s v=""/>
    <s v=""/>
    <m/>
    <m/>
    <m/>
    <m/>
    <m/>
    <m/>
    <m/>
    <m/>
    <m/>
    <x v="1"/>
    <s v="COS"/>
  </r>
  <r>
    <n v="80725652"/>
    <n v="80725652"/>
    <s v="M"/>
    <s v="JUAN"/>
    <s v="CARLOS"/>
    <s v="DIAZ"/>
    <n v="0"/>
    <d v="1981-11-27T00:00:00"/>
    <s v="LQS820"/>
    <n v="0"/>
    <s v="BOGOTA"/>
    <n v="25"/>
    <s v="BOGOTA"/>
    <m/>
    <n v="3124119933"/>
    <n v="0"/>
    <m/>
    <m/>
    <m/>
    <s v="03/10/2026"/>
    <n v="10"/>
    <n v="3"/>
    <n v="2023"/>
    <s v="SPORTAGE [5] NQ5 ZENITH TP 2000CC 6AB A"/>
    <s v="G4NLMH010531"/>
    <s v="U5YPV81DBPL056999"/>
    <n v="4606152"/>
    <s v="KIA"/>
    <s v="KIA SPORTAGE "/>
    <n v="4.1051166950596255E-2"/>
    <n v="117400000"/>
    <s v="BOLIVAR"/>
    <s v="CAMIONETAPASAJ"/>
    <s v="PARTICULAR"/>
    <s v="jadpublicidad@hotmail.com"/>
    <n v="161816191"/>
    <n v="4819407"/>
    <n v="4029922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414561"/>
    <n v="1018414561"/>
    <s v="F"/>
    <s v="KIMBERLY"/>
    <n v="0"/>
    <s v="AVILA"/>
    <n v="0"/>
    <d v="1987-12-12T00:00:00"/>
    <s v="NIO945"/>
    <n v="0"/>
    <s v="BOGOTA"/>
    <n v="25"/>
    <s v="BOGOTA"/>
    <m/>
    <n v="3143172091"/>
    <n v="3112533132"/>
    <m/>
    <m/>
    <m/>
    <s v="23/10/2025"/>
    <n v="10"/>
    <n v="23"/>
    <n v="2024"/>
    <s v="COROLLA CROSS XE-I HYBRID TP 1800CC 7AB 4"/>
    <s v="2ZR2V38650"/>
    <s v="9BRKZAAG1R0665642"/>
    <n v="9006178"/>
    <s v="TOYOTA"/>
    <s v="TOYOTA COROLLA "/>
    <n v="1.2329410447761193E-2"/>
    <n v="134000000"/>
    <s v="MAPFRE"/>
    <s v="CAMIONETAPASAJ"/>
    <s v="PARTICULAR"/>
    <s v="luisavila2005@yahoo.com"/>
    <n v="161802714"/>
    <n v="1652141"/>
    <n v="1368353.74"/>
    <m/>
    <m/>
    <m/>
    <s v=""/>
    <s v=""/>
    <s v=""/>
    <m/>
    <m/>
    <m/>
    <s v=""/>
    <s v=""/>
    <s v=""/>
    <m/>
    <m/>
    <m/>
    <m/>
    <m/>
    <m/>
    <m/>
    <m/>
    <m/>
    <x v="2"/>
    <s v="COS"/>
  </r>
  <r>
    <n v="8853367"/>
    <n v="8853367"/>
    <s v="M"/>
    <s v="NEMESIO"/>
    <n v="0"/>
    <s v="ZABALETA"/>
    <s v="DIAZ"/>
    <d v="1980-07-21T00:00:00"/>
    <s v="FQK798"/>
    <n v="0"/>
    <s v="SANTA MARTA"/>
    <n v="47"/>
    <s v="MAGDALENA"/>
    <m/>
    <n v="3204553533"/>
    <n v="3232385408"/>
    <m/>
    <m/>
    <m/>
    <s v="31/10/2025"/>
    <n v="10"/>
    <n v="31"/>
    <n v="2019"/>
    <s v="SANDERO [2] AUTHENTIQUE / LIFE MT 1600CC 8V AA 2AB"/>
    <s v="A812UE87479"/>
    <s v="9FB5SREB4KM679581"/>
    <n v="8001188"/>
    <s v="RENAULT"/>
    <s v="RENAULT SANDERO "/>
    <n v="3.0991510282776351E-2"/>
    <n v="38900000"/>
    <s v="SBS"/>
    <s v="AUTOMOVIL"/>
    <s v="PARTICULAR"/>
    <s v="nemesiozabaleta87580@gmail.com"/>
    <n v="29974003"/>
    <n v="1205569.75"/>
    <n v="993083.82"/>
    <m/>
    <m/>
    <m/>
    <n v="30013793"/>
    <n v="1302273.28"/>
    <n v="1074347.29"/>
    <m/>
    <m/>
    <m/>
    <s v=""/>
    <s v=""/>
    <s v=""/>
    <m/>
    <m/>
    <m/>
    <m/>
    <m/>
    <m/>
    <m/>
    <m/>
    <m/>
    <x v="0"/>
    <s v="COS"/>
  </r>
  <r>
    <n v="43580838"/>
    <n v="43580838"/>
    <s v="F"/>
    <s v="CLAUDIA"/>
    <s v="PATRICIA"/>
    <s v="ZULUAGA"/>
    <s v="GIRALDO"/>
    <d v="1974-03-26T00:00:00"/>
    <s v="LFN842"/>
    <n v="5001"/>
    <s v="MEDELLIN"/>
    <n v="5"/>
    <s v="ANTIOQUIA"/>
    <m/>
    <n v="3225356267"/>
    <n v="0"/>
    <m/>
    <m/>
    <m/>
    <s v="09/10/2026"/>
    <n v="10"/>
    <n v="9"/>
    <n v="2024"/>
    <s v="ESCAPE [4] [FL] ST - LINE FHEV AT 2500CC  CT 4"/>
    <s v="RUA36421"/>
    <s v="1FMCU0MZXRUA36421"/>
    <n v="3006162"/>
    <s v="FORD"/>
    <s v="FORD ESCAPE "/>
    <n v="2.2943842710997444E-2"/>
    <n v="156400000"/>
    <s v="MAPFRE"/>
    <s v="CAMIONETAPASAJ"/>
    <s v="PARTICULAR"/>
    <n v="0"/>
    <n v="161911827"/>
    <n v="3588417"/>
    <n v="2995476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404012"/>
    <n v="1015404012"/>
    <s v="F"/>
    <s v="JULY"/>
    <s v="ANDREA"/>
    <s v="MENDEZ"/>
    <s v="SIERRA"/>
    <d v="1988-03-26T00:00:00"/>
    <s v="LOX221"/>
    <n v="0"/>
    <s v="BOGOTA"/>
    <n v="25"/>
    <s v="BOGOTA"/>
    <m/>
    <n v="3102721223"/>
    <n v="0"/>
    <m/>
    <m/>
    <m/>
    <s v="15/10/2025"/>
    <n v="10"/>
    <n v="15"/>
    <n v="2023"/>
    <s v="C3 [3] [FL] SHINE AT 1600CC ABS 2"/>
    <s v="10PRAQ0009901"/>
    <s v="935CDNFPHPB533731"/>
    <n v="1801139"/>
    <s v="CITROEN"/>
    <s v="CITROEN C3 "/>
    <n v="4.0212942989214177E-2"/>
    <n v="64900000"/>
    <s v="HDI-LIBERTY"/>
    <s v="AUTOMOVIL"/>
    <s v="PARTICULAR"/>
    <s v="yeyu1685@hotmail.com"/>
    <n v="161814591"/>
    <n v="2609820"/>
    <n v="2173125.6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1373843"/>
    <n v="1091373843"/>
    <s v="F"/>
    <s v="MARIA"/>
    <s v="JOSE"/>
    <s v="CORONA"/>
    <s v="BERMUDEZ"/>
    <d v="1994-01-29T00:00:00"/>
    <s v="NQR292"/>
    <n v="68001"/>
    <s v="BUCARAMANGA"/>
    <n v="68"/>
    <s v="SANTANDER"/>
    <m/>
    <n v="3153171468"/>
    <n v="3244092617"/>
    <m/>
    <m/>
    <m/>
    <s v="04/10/2026"/>
    <n v="10"/>
    <n v="4"/>
    <n v="2025"/>
    <s v="2 [2] [FL] GRAND TOURING TP 1500CC 6AB TC"/>
    <s v="P540664350"/>
    <s v="3MDDJ2HAASM452941"/>
    <n v="5601192"/>
    <s v="MAZDA"/>
    <s v="MAZDA 2 "/>
    <n v="3.2379512453300126E-2"/>
    <n v="80300000"/>
    <s v="BOLIVAR"/>
    <s v="AUTOMOVIL"/>
    <s v="PARTICULAR"/>
    <s v="mariajc99@hotmail.com"/>
    <n v="29951469"/>
    <n v="2600074.85"/>
    <n v="2164936.85"/>
    <m/>
    <m/>
    <m/>
    <s v=""/>
    <s v=""/>
    <s v=""/>
    <m/>
    <m/>
    <m/>
    <n v="30030738"/>
    <n v="5748892.8700000001"/>
    <n v="4811002.41"/>
    <m/>
    <m/>
    <m/>
    <m/>
    <m/>
    <m/>
    <m/>
    <m/>
    <m/>
    <x v="0"/>
    <s v="COS"/>
  </r>
  <r>
    <n v="80277041"/>
    <n v="80277041"/>
    <s v="M"/>
    <s v="RAFAEL"/>
    <s v="FRANCISCO"/>
    <s v="PEÃ‘A"/>
    <s v="OLAYA"/>
    <d v="1966-10-04T00:00:00"/>
    <s v="DZW724"/>
    <n v="0"/>
    <s v="BOGOTA"/>
    <n v="25"/>
    <s v="BOGOTA"/>
    <m/>
    <n v="3108500878"/>
    <n v="3202364140"/>
    <m/>
    <m/>
    <m/>
    <s v="11/10/2025"/>
    <n v="10"/>
    <n v="11"/>
    <n v="2018"/>
    <s v="320i F30 Sportline TP 2000CC T CT"/>
    <s v="F1711794"/>
    <s v="WBA8A1105JA119949"/>
    <n v="801351"/>
    <s v="BMW"/>
    <s v="BMW 320i "/>
    <n v="1.8604505130890053E-2"/>
    <n v="95500000"/>
    <s v="ALLIANZ"/>
    <s v="AUTOMOVIL"/>
    <s v="PARTICULAR"/>
    <s v="gerencia@protemporales.com"/>
    <n v="29958011"/>
    <n v="1776730.24"/>
    <n v="1473050.62"/>
    <m/>
    <m/>
    <m/>
    <s v=""/>
    <s v=""/>
    <s v=""/>
    <m/>
    <m/>
    <m/>
    <n v="30042343"/>
    <n v="2129042.5299999998"/>
    <n v="1769111.37"/>
    <m/>
    <m/>
    <m/>
    <m/>
    <m/>
    <m/>
    <m/>
    <m/>
    <m/>
    <x v="1"/>
    <s v="COS"/>
  </r>
  <r>
    <n v="1127580534"/>
    <n v="1127580534"/>
    <s v="M"/>
    <s v="DIEGO"/>
    <s v="ARMANDO"/>
    <s v="VASQUEZ"/>
    <s v="URIBE"/>
    <d v="1986-09-11T00:00:00"/>
    <s v="JBO495"/>
    <n v="5001"/>
    <s v="MEDELLIN"/>
    <n v="5"/>
    <s v="ANTIOQUIA"/>
    <m/>
    <n v="3163197838"/>
    <n v="0"/>
    <m/>
    <m/>
    <m/>
    <s v="09/10/2025"/>
    <n v="10"/>
    <n v="9"/>
    <n v="2017"/>
    <s v="SPORTAGE [4] 2.0L TP 2000CC TD 6A"/>
    <s v="D4HAGH328702"/>
    <s v="KNAPN813DH7143747"/>
    <n v="4606106"/>
    <s v="KIA"/>
    <s v="KIA SPORTAGE "/>
    <n v="3.4203936927772127E-2"/>
    <n v="98300000"/>
    <s v="ALLIANZ"/>
    <s v="CAMIONETAPASAJ"/>
    <s v="PARTICULAR"/>
    <s v="diegolam86@gmail.com"/>
    <n v="161775419"/>
    <n v="3362247"/>
    <n v="2805417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866609"/>
    <n v="43866609"/>
    <s v="F"/>
    <s v="DIANA"/>
    <s v="PATRICIA"/>
    <s v="FRANCO"/>
    <s v="AGUIRRE"/>
    <d v="1979-07-18T00:00:00"/>
    <s v="IOT078"/>
    <n v="5001"/>
    <s v="MEDELLIN"/>
    <n v="5"/>
    <s v="ANTIOQUIA"/>
    <m/>
    <n v="3146651327"/>
    <n v="0"/>
    <m/>
    <m/>
    <m/>
    <s v="07/10/2025"/>
    <n v="10"/>
    <n v="7"/>
    <n v="2016"/>
    <s v="MARCH ACTIVE MT 1600CC"/>
    <s v="HR16817725K"/>
    <s v="3N1CK3CS9ZL384241"/>
    <n v="6401219"/>
    <s v="NISSAN"/>
    <s v="NISSAN MARCH "/>
    <n v="3.8660756214689264E-2"/>
    <n v="35400000"/>
    <s v="SBS"/>
    <s v="AUTOMOVIL"/>
    <s v="PARTICULAR"/>
    <s v="dianafranco979@gmail.com"/>
    <n v="29959925"/>
    <n v="1368590.77"/>
    <n v="1130076.28"/>
    <m/>
    <m/>
    <m/>
    <n v="29987403"/>
    <n v="2477307.5499999998"/>
    <n v="2061771.05"/>
    <m/>
    <m/>
    <m/>
    <s v=""/>
    <s v=""/>
    <s v=""/>
    <m/>
    <m/>
    <m/>
    <m/>
    <m/>
    <m/>
    <m/>
    <m/>
    <m/>
    <x v="0"/>
    <s v="COS"/>
  </r>
  <r>
    <n v="19390294"/>
    <n v="19390294"/>
    <s v="M"/>
    <s v="JORGE"/>
    <s v="EDUARDO"/>
    <s v="GIL"/>
    <s v="VELEZ"/>
    <d v="1952-12-16T00:00:00"/>
    <s v="FIW135"/>
    <n v="5615"/>
    <s v="RIONEGRO"/>
    <n v="5"/>
    <s v="ANTIOQUIA"/>
    <m/>
    <n v="3104098328"/>
    <n v="0"/>
    <m/>
    <m/>
    <m/>
    <s v="21/10/2025"/>
    <n v="10"/>
    <n v="21"/>
    <n v="2022"/>
    <s v="VOYAGE TRENDLINE MT 1600CC 2AB A"/>
    <s v="CFZV00379"/>
    <s v="9BWDB45U3NT051017"/>
    <n v="9201265"/>
    <s v="VOLKSWAGEN"/>
    <s v="VOLKSWAGEN VOYAGE "/>
    <n v="4.4076334586466162E-2"/>
    <n v="53200000"/>
    <s v="SURAMERICANA"/>
    <s v="AUTOMOVIL"/>
    <s v="PARTICULAR"/>
    <s v="dianacarogil@icloud.con"/>
    <n v="161890045"/>
    <n v="2344861"/>
    <n v="1950471.2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205681"/>
    <n v="80205681"/>
    <s v="M"/>
    <s v="CAMILO"/>
    <s v="ANDRES"/>
    <s v="BOHORQUEZ"/>
    <s v="MORALES"/>
    <d v="1984-09-11T00:00:00"/>
    <s v="GPR467"/>
    <n v="0"/>
    <s v="BOGOTA"/>
    <n v="25"/>
    <s v="BOGOTA"/>
    <m/>
    <n v="3058106836"/>
    <n v="3146358002"/>
    <m/>
    <m/>
    <m/>
    <s v="16/10/2025"/>
    <n v="10"/>
    <n v="16"/>
    <n v="2019"/>
    <s v="JOURNEY SE/EXPRESS [FL] TP 2400CC 5PSJ"/>
    <s v="GPR467"/>
    <s v="3C4PDCAB4KT820592"/>
    <n v="2406042"/>
    <s v="DODGE"/>
    <s v="DODGE JOURNEY "/>
    <n v="2.1836712095400342E-2"/>
    <n v="58700000"/>
    <s v="SURAMERICANA"/>
    <s v="CAMIONETAPASAJ"/>
    <s v="PARTICULAR"/>
    <s v="camiloa.bohorquezm@gmail.com"/>
    <n v="161853316"/>
    <n v="1281815"/>
    <n v="1057155.40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920307"/>
    <n v="80920307"/>
    <s v="M"/>
    <s v="CRISTIAN"/>
    <s v="DARIO"/>
    <s v="GRISALES"/>
    <s v="BERNAL"/>
    <d v="1985-08-18T00:00:00"/>
    <s v="LMU750"/>
    <n v="0"/>
    <s v="BOGOTA"/>
    <n v="25"/>
    <s v="BOGOTA"/>
    <m/>
    <n v="3138248543"/>
    <n v="0"/>
    <m/>
    <m/>
    <m/>
    <s v="02/10/2025"/>
    <n v="10"/>
    <n v="2"/>
    <n v="2022"/>
    <s v="XV [2] HYBRID TP 2000CC 7AB C"/>
    <s v="YT37653"/>
    <s v="JF1GTELL5NG167277"/>
    <n v="8608096"/>
    <s v="SUBARU"/>
    <s v="SUBARU XV "/>
    <n v="2.4108287292817679E-2"/>
    <n v="126700000"/>
    <s v="ALLIANZ"/>
    <s v="CAMPERO"/>
    <s v="PARTICULAR"/>
    <s v="cdgrisalesb@unal.edu.co"/>
    <n v="161945089"/>
    <n v="3054520"/>
    <n v="2546823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5297359"/>
    <n v="1005297359"/>
    <s v="F"/>
    <s v="SILVIA"/>
    <s v="MARCELA"/>
    <s v="FERREIRA"/>
    <s v="RUEDA"/>
    <d v="2002-09-04T00:00:00"/>
    <s v="ELO439"/>
    <n v="68406"/>
    <s v="LEBRIJA"/>
    <n v="68"/>
    <s v="SANTANDER"/>
    <m/>
    <n v="3015424010"/>
    <n v="0"/>
    <m/>
    <m/>
    <m/>
    <s v="06/10/2025"/>
    <n v="10"/>
    <n v="6"/>
    <n v="2019"/>
    <s v="2 [2] TOURING AT 1500CC 6AB"/>
    <s v="P540439544"/>
    <s v="3MDDJ2HAAKM205698"/>
    <n v="5601157"/>
    <s v="MAZDA"/>
    <s v="MAZDA 2 "/>
    <n v="4.6075217391304345E-2"/>
    <n v="59800000"/>
    <s v="PREVISORA"/>
    <s v="AUTOMOVIL"/>
    <s v="PARTICULAR"/>
    <s v="smfr1065@gmail.com"/>
    <n v="161898646"/>
    <n v="2755298"/>
    <n v="2295376.1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94217"/>
    <n v="19394217"/>
    <s v="M"/>
    <s v="CAMPO"/>
    <s v="ELIAS"/>
    <s v="BERNAL"/>
    <s v="ROA"/>
    <d v="1959-12-10T00:00:00"/>
    <s v="RKP595"/>
    <n v="0"/>
    <s v="BOGOTA"/>
    <n v="25"/>
    <s v="BOGOTA"/>
    <m/>
    <n v="3002162950"/>
    <n v="3115673489"/>
    <m/>
    <m/>
    <m/>
    <s v="31/10/2025"/>
    <n v="10"/>
    <n v="31"/>
    <n v="2012"/>
    <s v="SORENTO XM 3.5 AT 3500CC CT 7P"/>
    <s v="G6DCAS601658"/>
    <s v="KNAKU813DC5171275"/>
    <n v="4608057"/>
    <s v="KIA"/>
    <s v="KIA SORENTO "/>
    <n v="2.8760048154093099E-2"/>
    <n v="62300000"/>
    <s v="BOLIVAR"/>
    <s v="CAMPERO"/>
    <s v="PARTICULAR"/>
    <n v="0"/>
    <n v="161912349"/>
    <n v="1791751"/>
    <n v="1485673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94321300"/>
    <n v="94321300"/>
    <s v="M"/>
    <s v="JAIME"/>
    <s v="ENRIQUE"/>
    <s v="MEJIA"/>
    <s v="SALCEDO"/>
    <d v="1974-12-28T00:00:00"/>
    <s v="JHZ271"/>
    <n v="76520"/>
    <s v="PALMIRA"/>
    <n v="76"/>
    <s v="VALLE DEL CAUCA"/>
    <m/>
    <n v="3148945169"/>
    <n v="0"/>
    <m/>
    <m/>
    <m/>
    <s v="02/10/2025"/>
    <n v="10"/>
    <n v="2"/>
    <n v="2017"/>
    <s v="DUSTER [FL] EXPRESSION/ZEN MT 1600CC 4X2"/>
    <s v="2842Q059616"/>
    <s v="9FBHSR595HM446393"/>
    <n v="8006051"/>
    <s v="RENAULT"/>
    <s v="RENAULT DUSTER "/>
    <n v="3.1099716157205241E-2"/>
    <n v="45800000"/>
    <s v="ZURICH-QBE"/>
    <s v="CAMIONETAPASAJ"/>
    <s v="PARTICULAR"/>
    <n v="0"/>
    <n v="161819224"/>
    <n v="1424367"/>
    <n v="1176947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81731"/>
    <n v="4581731"/>
    <s v="M"/>
    <s v="DIEGO"/>
    <n v="0"/>
    <s v="CARDONA"/>
    <s v="HERRERA"/>
    <d v="1960-09-21T00:00:00"/>
    <s v="KUY405"/>
    <n v="0"/>
    <s v="TULUA"/>
    <n v="76"/>
    <s v="VALLE DEL CAUCA"/>
    <m/>
    <n v="3123770794"/>
    <n v="0"/>
    <m/>
    <m/>
    <m/>
    <s v="30/10/2025"/>
    <n v="10"/>
    <n v="30"/>
    <n v="2021"/>
    <s v="AMAROK [FL] TRENDLINE MT 2000CC 4X4 2"/>
    <s v="CNF124608"/>
    <s v="WV1ZZZ2HZMA033782"/>
    <n v="9221019"/>
    <s v="VOLKSWAGEN"/>
    <s v="VOLKSWAGEN AMAROK "/>
    <n v="3.5074000000000001E-2"/>
    <n v="107500000"/>
    <s v="ALLIANZ"/>
    <s v="PICKUPDOBLECAB"/>
    <s v="PARTICULAR"/>
    <s v="diegoch124@hotmail.com"/>
    <n v="161910934"/>
    <n v="3770455"/>
    <n v="3148449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46513"/>
    <n v="52546513"/>
    <s v="F"/>
    <s v="ANGELA"/>
    <s v="ELIZABETH"/>
    <s v="BAYONA"/>
    <s v="YARA"/>
    <d v="1980-06-12T00:00:00"/>
    <s v="GLV223"/>
    <n v="25754"/>
    <s v="SOACHA"/>
    <n v="25"/>
    <s v="CUNDINAMARCA"/>
    <m/>
    <n v="3123219057"/>
    <n v="0"/>
    <m/>
    <m/>
    <m/>
    <s v="10/10/2025"/>
    <n v="10"/>
    <n v="10"/>
    <n v="2020"/>
    <s v="ARONA FR TP 1600CC"/>
    <s v="CWV348244"/>
    <s v="VSSZZZKJZLR001201"/>
    <n v="8206013"/>
    <s v="SEAT"/>
    <s v="SEAT ARONA "/>
    <n v="3.4168913362701912E-2"/>
    <n v="68100000"/>
    <s v="HDI-LIBERTY"/>
    <s v="CAMIONETAPASAJ"/>
    <s v="PARTICULAR"/>
    <s v="dylancasas2015@gmail.com"/>
    <n v="161909169"/>
    <n v="2326903"/>
    <n v="1935380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13052"/>
    <n v="39613052"/>
    <s v="F"/>
    <s v="MARIA"/>
    <s v="INES CONCEPCION"/>
    <s v="MUÃ‘OZ"/>
    <s v="BELTRAN"/>
    <d v="1962-12-15T00:00:00"/>
    <s v="KPL494"/>
    <n v="25754"/>
    <s v="SOACHA"/>
    <n v="25"/>
    <s v="CUNDINAMARCA"/>
    <m/>
    <n v="3183053496"/>
    <n v="3152256338"/>
    <m/>
    <m/>
    <m/>
    <s v="27/10/2025"/>
    <n v="10"/>
    <n v="27"/>
    <n v="2022"/>
    <s v="DUSTER OROCH INTENS MT 2000CC 4X4 2AB"/>
    <s v="F4RE410C282798"/>
    <s v="93Y9SR5B3NJ869959"/>
    <n v="8021006"/>
    <s v="RENAULT"/>
    <s v="RENAULT DUSTER "/>
    <n v="2.0206145157068062E-2"/>
    <n v="76400000"/>
    <s v="HDI-LIBERTY"/>
    <s v="PICKUP DOBLE CABINA"/>
    <s v="PARTICULAR"/>
    <s v="loritoines@hotmal.com"/>
    <n v="29953511"/>
    <n v="1543749.49"/>
    <n v="1277268.48"/>
    <m/>
    <m/>
    <m/>
    <s v=""/>
    <s v=""/>
    <s v=""/>
    <m/>
    <m/>
    <m/>
    <n v="30033441"/>
    <n v="1908174.25"/>
    <n v="1583507.77"/>
    <m/>
    <m/>
    <m/>
    <m/>
    <m/>
    <m/>
    <m/>
    <m/>
    <m/>
    <x v="1"/>
    <s v="COS"/>
  </r>
  <r>
    <n v="66808551"/>
    <n v="66808551"/>
    <s v="F"/>
    <s v="JENNY"/>
    <n v="0"/>
    <s v="PALOMINO"/>
    <s v="SOLANO"/>
    <d v="1970-01-20T00:00:00"/>
    <s v="NVX025"/>
    <n v="0"/>
    <s v="BOGOTA"/>
    <n v="25"/>
    <s v="BOGOTA"/>
    <m/>
    <n v="3103299327"/>
    <n v="0"/>
    <m/>
    <m/>
    <m/>
    <s v="03/10/2025"/>
    <n v="10"/>
    <n v="3"/>
    <n v="2025"/>
    <s v="PICANTO [3] [FL VIBRANT MT 1000CC 6AB A"/>
    <s v="G3LARP150170"/>
    <s v="KNAB2511AST284582"/>
    <n v="4601331"/>
    <s v="KIA"/>
    <s v="KIA PICANTO "/>
    <n v="3.8004609374999998E-2"/>
    <n v="51200000"/>
    <s v="SBS"/>
    <s v="AUTOMOVIL"/>
    <s v="PARTICULAR"/>
    <s v="alicia20palominojenny@hotmail.com"/>
    <n v="161834540"/>
    <n v="1945836"/>
    <n v="1615156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1669842"/>
    <n v="1091669842"/>
    <s v="F"/>
    <s v="ANGY"/>
    <s v="FERNANDA"/>
    <s v="SALAZAR"/>
    <s v="CASTRO"/>
    <d v="1993-06-10T00:00:00"/>
    <s v="JXW904"/>
    <n v="0"/>
    <s v="BOGOTA"/>
    <n v="25"/>
    <s v="BOGOTA"/>
    <m/>
    <n v="3182794491"/>
    <n v="0"/>
    <m/>
    <m/>
    <m/>
    <s v="05/10/2025"/>
    <n v="10"/>
    <n v="5"/>
    <n v="2022"/>
    <s v="SPORTAGE [4] [F VIBRANT TP 2000CC 6AB A"/>
    <s v="G4NAMH311741"/>
    <s v="U5YPG81ABNL101649"/>
    <n v="4606140"/>
    <s v="KIA"/>
    <s v="KIA SPORTAGE "/>
    <n v="3.0658701880035812E-2"/>
    <n v="111700000"/>
    <s v="HDI-LIBERTY"/>
    <s v="CAMIONETAPASAJ"/>
    <s v="PARTICULAR"/>
    <s v="angy.salazar.tec@gmail.com"/>
    <n v="161917741"/>
    <n v="3424577"/>
    <n v="2857795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34532"/>
    <n v="79634532"/>
    <s v="M"/>
    <s v="ALVARO"/>
    <s v="ENRIQUE"/>
    <s v="CRISTIANO"/>
    <s v="VALCARCEL"/>
    <d v="1972-09-01T00:00:00"/>
    <s v="LLK075"/>
    <n v="76001"/>
    <s v="CALI"/>
    <n v="76"/>
    <s v="VALLE DEL CAUCA"/>
    <m/>
    <n v="3217410895"/>
    <n v="3104040045"/>
    <m/>
    <m/>
    <m/>
    <s v="12/10/2025"/>
    <n v="10"/>
    <n v="12"/>
    <n v="2023"/>
    <s v="VITARA GL MT 1600CC 2AB ABS 4X"/>
    <s v="M16A2402862"/>
    <s v="TSMYD21S5PMB36814"/>
    <n v="8806019"/>
    <s v="SUZUKI"/>
    <s v="SUZUKI VITARA "/>
    <n v="4.3176195425667092E-2"/>
    <n v="78700000"/>
    <s v="ALLIANZ"/>
    <s v="CAMIONETA PASAJEROS"/>
    <s v="PARTICULAR"/>
    <s v="alcrisval@gmail.com"/>
    <n v="29936580"/>
    <n v="3397966.58"/>
    <n v="2835434.1"/>
    <m/>
    <m/>
    <m/>
    <s v=""/>
    <s v=""/>
    <s v=""/>
    <m/>
    <m/>
    <m/>
    <n v="30051149"/>
    <n v="3379418.37"/>
    <n v="2819847.37"/>
    <m/>
    <m/>
    <m/>
    <m/>
    <m/>
    <m/>
    <m/>
    <m/>
    <m/>
    <x v="0"/>
    <s v="COS"/>
  </r>
  <r>
    <n v="19389873"/>
    <n v="19389873"/>
    <s v="M"/>
    <s v="CARLOS"/>
    <s v="FELIPE"/>
    <s v="ARANGO"/>
    <s v="CONGOTE"/>
    <d v="1960-03-10T00:00:00"/>
    <s v="JYK060"/>
    <n v="0"/>
    <s v="BOGOTA"/>
    <n v="25"/>
    <s v="BOGOTA"/>
    <m/>
    <n v="3103213096"/>
    <n v="3103215096"/>
    <m/>
    <m/>
    <m/>
    <s v="18/10/2025"/>
    <n v="10"/>
    <n v="18"/>
    <n v="2022"/>
    <s v="DUSTER [2] INTENS TP 1300CC T 4X2"/>
    <s v="A452D003771"/>
    <s v="9FBHJD206NM085501"/>
    <n v="8006066"/>
    <s v="RENAULT"/>
    <s v="RENAULT DUSTER "/>
    <n v="1.6849145408163266E-2"/>
    <n v="78400000"/>
    <s v="HDI-LIBERTY"/>
    <s v="CAMIONETAPASAJ"/>
    <s v="PARTICULAR"/>
    <s v="felipearangoc@yahoo.com"/>
    <n v="161911868"/>
    <n v="1320973"/>
    <n v="1090061.11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625786"/>
    <n v="79625786"/>
    <s v="M"/>
    <s v="LUIS"/>
    <s v="FERNANDO"/>
    <s v="GALAN"/>
    <s v="RODRIGUEZ"/>
    <d v="1973-03-15T00:00:00"/>
    <s v="EFN883"/>
    <n v="0"/>
    <s v="BOGOTA"/>
    <n v="25"/>
    <s v="BOGOTA"/>
    <m/>
    <n v="3124815744"/>
    <n v="0"/>
    <m/>
    <m/>
    <m/>
    <s v="07/10/2025"/>
    <n v="10"/>
    <n v="7"/>
    <n v="2018"/>
    <s v="KICKS EXCLUSIVE TP 1600CC 6AB R17 TC"/>
    <s v="HR16408863T"/>
    <s v="3N8CP5HE0ZL459331"/>
    <n v="6406133"/>
    <s v="NISSAN"/>
    <s v="NISSAN KICKS "/>
    <n v="1.8350071580547113E-2"/>
    <n v="65800000"/>
    <s v="EQUIDAD"/>
    <s v="CAMIONETA PASAJEROS"/>
    <s v="PARTICULAR"/>
    <s v="gerencia@codimedica.com"/>
    <n v="29942993"/>
    <n v="1207434.71"/>
    <n v="994651.02"/>
    <m/>
    <m/>
    <m/>
    <n v="30004459"/>
    <n v="1442802.7"/>
    <n v="1192439.24"/>
    <m/>
    <m/>
    <m/>
    <s v=""/>
    <s v=""/>
    <s v=""/>
    <m/>
    <m/>
    <m/>
    <m/>
    <m/>
    <m/>
    <m/>
    <m/>
    <m/>
    <x v="1"/>
    <s v="COS"/>
  </r>
  <r>
    <n v="51686751"/>
    <n v="51686751"/>
    <s v="F"/>
    <s v="MARTHA"/>
    <s v="AYDEE"/>
    <s v="ROBAYO"/>
    <s v="QUINTERO"/>
    <d v="1963-02-04T00:00:00"/>
    <s v="IXO367"/>
    <n v="0"/>
    <s v="BOGOTA"/>
    <n v="25"/>
    <s v="BOGOTA"/>
    <m/>
    <n v="3103047226"/>
    <n v="3103047228"/>
    <m/>
    <m/>
    <m/>
    <s v="26/10/2025"/>
    <n v="10"/>
    <n v="26"/>
    <n v="2016"/>
    <s v="CRV [4] [FL] EXL AT 2400CC 6AB T"/>
    <s v="K24V22001632"/>
    <s v="3HGRM4870GG600370"/>
    <n v="3408055"/>
    <s v="HONDA"/>
    <s v="HONDA CRV "/>
    <n v="2.6141963414634147E-2"/>
    <n v="82000000"/>
    <s v="HDI-LIBERTY"/>
    <s v="CAMPERO"/>
    <s v="PARTICULAR"/>
    <s v="mayrobayo@gmail.com"/>
    <n v="161915995"/>
    <n v="2143641"/>
    <n v="1781379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86932"/>
    <n v="10286932"/>
    <s v="M"/>
    <s v="JUAN"/>
    <s v="CARLOS"/>
    <s v="JIMENEZ"/>
    <s v="MEZA"/>
    <d v="1969-12-14T00:00:00"/>
    <s v="NTY090"/>
    <n v="5001"/>
    <s v="MEDELLIN"/>
    <n v="5"/>
    <s v="ANTIOQUIA"/>
    <m/>
    <n v="3006034124"/>
    <n v="0"/>
    <m/>
    <m/>
    <m/>
    <s v="22/10/2025"/>
    <n v="10"/>
    <n v="22"/>
    <n v="2025"/>
    <s v="SONET VIBRANT TP 1500CC 6AB A"/>
    <s v="G4FLR1142422"/>
    <s v="LJD3BA1DES0026767"/>
    <n v="4606148"/>
    <s v="KIA"/>
    <s v="KIA SONET "/>
    <n v="2.8701130820399112E-2"/>
    <n v="90200000"/>
    <s v="HDI SEGUROS"/>
    <s v="CAMIONETAPASAJ"/>
    <s v="PARTICULAR"/>
    <n v="0"/>
    <n v="161812064"/>
    <n v="2588842"/>
    <n v="2155497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82350"/>
    <n v="6082350"/>
    <s v="M"/>
    <s v="EDILBERTO"/>
    <n v="0"/>
    <s v="MUÃ‘OZ"/>
    <s v="PAEZ"/>
    <d v="1941-08-14T00:00:00"/>
    <s v="KCW526"/>
    <n v="0"/>
    <s v="TULUA"/>
    <n v="76"/>
    <s v="VALLE DEL CAUCA"/>
    <m/>
    <n v="3182434268"/>
    <n v="3182434266"/>
    <m/>
    <m/>
    <m/>
    <s v="20/10/2025"/>
    <n v="10"/>
    <n v="20"/>
    <n v="2016"/>
    <s v="LOGAN [2] PRIVILEGE / INT MT 1600CC AA 16"/>
    <s v="2842Q033650"/>
    <s v="9FB4SRC94GM203641"/>
    <n v="8001171"/>
    <s v="RENAULT"/>
    <s v="RENAULT LOGAN "/>
    <n v="4.9785013850415512E-2"/>
    <n v="36100000"/>
    <s v="SURAMERICANA"/>
    <s v="AUTOMOVIL"/>
    <s v="PARTICULAR"/>
    <s v="luceromleon@yahoo.es"/>
    <n v="161911013"/>
    <n v="1797239"/>
    <n v="1490284.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7423806"/>
    <n v="1047423806"/>
    <s v="F"/>
    <s v="CRISTINA"/>
    <n v="0"/>
    <s v="BUSTILLO"/>
    <s v="GUTIERREZ DE PIÃ‘"/>
    <d v="1990-07-31T00:00:00"/>
    <s v="KQO319"/>
    <n v="0"/>
    <s v="CARTAGENA"/>
    <n v="13"/>
    <s v="BOLIVAR"/>
    <m/>
    <n v="3043753207"/>
    <n v="0"/>
    <m/>
    <m/>
    <m/>
    <s v="26/10/2025"/>
    <n v="10"/>
    <n v="26"/>
    <n v="2023"/>
    <s v="T-CROSS COMFORTLINE TP 1000CC T 6AB"/>
    <s v="DHS483298"/>
    <s v="9BWBH6BF8P4024416"/>
    <n v="9206085"/>
    <s v="VOLKSWAGEN"/>
    <s v="VOLKSWAGEN T-CROSS "/>
    <n v="3.7846252900232018E-2"/>
    <n v="86200000"/>
    <s v="MAPFRE"/>
    <s v="CAMIONETAPASAJ"/>
    <s v="PARTICULAR"/>
    <s v="Cristinabustillop@gmail.com"/>
    <n v="161800625"/>
    <n v="3262347"/>
    <n v="2721468.43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56343"/>
    <n v="91256343"/>
    <s v="M"/>
    <s v="JORGE"/>
    <s v="GUILLERMO"/>
    <s v="RESTREPO"/>
    <s v="DUARTE"/>
    <d v="1968-01-13T00:00:00"/>
    <s v="HWL834"/>
    <n v="68001"/>
    <s v="BUCARAMANGA"/>
    <n v="68"/>
    <s v="SANTANDER"/>
    <m/>
    <n v="3166917359"/>
    <n v="0"/>
    <m/>
    <m/>
    <m/>
    <s v="03/10/2025"/>
    <n v="10"/>
    <n v="3"/>
    <n v="2015"/>
    <s v="3 [3]  GRAND TOURING TP 2000CC CT TC"/>
    <s v="PE40223327"/>
    <s v="3MZBM4278FM101421"/>
    <n v="5601143"/>
    <s v="MAZDA"/>
    <s v="MAZDA 3 "/>
    <n v="4.1931739693356049E-2"/>
    <n v="58700000"/>
    <s v="HDI-LIBERTY"/>
    <s v="AUTOMOVIL"/>
    <s v="PARTICULAR"/>
    <s v="jorgeguillermorestrepoduarte@yahoo.com.co"/>
    <n v="29955275"/>
    <n v="2461393.12"/>
    <n v="2048397.58"/>
    <m/>
    <m/>
    <m/>
    <n v="29982711"/>
    <n v="2708893.34"/>
    <n v="2256380.96"/>
    <m/>
    <m/>
    <m/>
    <s v=""/>
    <s v=""/>
    <s v=""/>
    <m/>
    <m/>
    <m/>
    <m/>
    <m/>
    <m/>
    <m/>
    <m/>
    <m/>
    <x v="0"/>
    <s v="COS"/>
  </r>
  <r>
    <n v="51662026"/>
    <n v="51662026"/>
    <s v="F"/>
    <s v="GLADYS"/>
    <n v="0"/>
    <s v="ANGULO"/>
    <s v="ORTIZ"/>
    <d v="1960-07-23T00:00:00"/>
    <s v="DWK330"/>
    <n v="0"/>
    <s v="BOGOTA"/>
    <n v="25"/>
    <s v="BOGOTA"/>
    <m/>
    <n v="3138607183"/>
    <n v="0"/>
    <m/>
    <m/>
    <m/>
    <s v="11/10/2025"/>
    <n v="10"/>
    <n v="11"/>
    <n v="2018"/>
    <s v="TRACKER [FL] LS TP 1800CC"/>
    <s v="CJL901718"/>
    <s v="3GNCJ8EE2JL901718"/>
    <n v="1606235"/>
    <s v="CHEVROLET"/>
    <s v="CHEVROLET TRACKER "/>
    <n v="3.2194872388059702E-2"/>
    <n v="53600000"/>
    <s v="PREVISORA"/>
    <s v="CAMIONETA PASAJEROS"/>
    <s v="PARTICULAR"/>
    <n v="0"/>
    <n v="29925283"/>
    <n v="1725645.16"/>
    <n v="1430121.98"/>
    <m/>
    <m/>
    <m/>
    <n v="29990513"/>
    <n v="4403320.7300000004"/>
    <n v="3680269.52"/>
    <m/>
    <m/>
    <m/>
    <s v=""/>
    <s v=""/>
    <s v=""/>
    <m/>
    <m/>
    <m/>
    <m/>
    <m/>
    <m/>
    <m/>
    <m/>
    <m/>
    <x v="0"/>
    <s v="COS"/>
  </r>
  <r>
    <n v="52024871"/>
    <n v="52024871"/>
    <s v="F"/>
    <s v="LILIA"/>
    <s v="STELLA"/>
    <s v="PEÃ‘A"/>
    <s v="GRANADOS"/>
    <d v="1971-09-01T00:00:00"/>
    <s v="JVU462"/>
    <n v="0"/>
    <s v="BOGOTA"/>
    <n v="25"/>
    <s v="BOGOTA"/>
    <m/>
    <n v="3118208147"/>
    <n v="3107874169"/>
    <m/>
    <m/>
    <m/>
    <s v="15/10/2025"/>
    <n v="10"/>
    <n v="15"/>
    <n v="2022"/>
    <s v="VERSA [2] ADVANCE AT 1600CC RIN 1"/>
    <s v="HR16227808V"/>
    <s v="3N1CN8AE8ZL106173"/>
    <n v="6401245"/>
    <s v="NISSAN"/>
    <s v="NISSAN VERSA "/>
    <n v="2.6748476923076924E-2"/>
    <n v="65000000"/>
    <s v="MAPFRE"/>
    <s v="AUTOMOVIL"/>
    <s v="PARTICULAR"/>
    <s v="lilio33juan@hotmail.com"/>
    <n v="161802789"/>
    <n v="1738651"/>
    <n v="1441051.04"/>
    <m/>
    <m/>
    <m/>
    <s v=""/>
    <s v=""/>
    <s v=""/>
    <m/>
    <m/>
    <m/>
    <s v=""/>
    <s v=""/>
    <s v=""/>
    <m/>
    <m/>
    <m/>
    <m/>
    <m/>
    <m/>
    <m/>
    <m/>
    <m/>
    <x v="1"/>
    <s v="COS"/>
  </r>
  <r>
    <n v="75083483"/>
    <n v="75083483"/>
    <s v="M"/>
    <s v="DAVID"/>
    <s v="FELIPE"/>
    <s v="OCAMPO"/>
    <s v="CASTAÃ‘O"/>
    <d v="1977-05-01T00:00:00"/>
    <s v="GKT908"/>
    <n v="17001"/>
    <s v="MANIZALES"/>
    <n v="17"/>
    <s v="CALDAS"/>
    <m/>
    <n v="3044131830"/>
    <n v="3113673302"/>
    <m/>
    <m/>
    <m/>
    <s v="26/10/2025"/>
    <n v="10"/>
    <n v="26"/>
    <n v="2020"/>
    <s v="CX5 [2] TOURING TP 2000CC 6AB R"/>
    <s v="PE31424679"/>
    <s v="JM7KF2W7AL0343571"/>
    <n v="5606086"/>
    <s v="MAZDA"/>
    <s v="MAZDA CX5 "/>
    <n v="1.7796559766763847E-2"/>
    <n v="102900000"/>
    <s v="HDI-LIBERTY"/>
    <s v="CAMIONETAPASAJ"/>
    <s v="PARTICULAR"/>
    <s v="dfocampo@gmail.com"/>
    <n v="161904483"/>
    <n v="1831266"/>
    <n v="15188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0038322"/>
    <n v="40038322"/>
    <s v="F"/>
    <s v="MARY"/>
    <s v="LUZ"/>
    <s v="FONSECA"/>
    <s v="BASTIDAS"/>
    <d v="1975-04-17T00:00:00"/>
    <s v="EGX852"/>
    <n v="15001"/>
    <s v="TUNJA"/>
    <n v="15"/>
    <s v="BOYACA"/>
    <m/>
    <n v="3183882607"/>
    <n v="0"/>
    <m/>
    <m/>
    <m/>
    <s v="21/10/2025"/>
    <n v="10"/>
    <n v="21"/>
    <n v="2018"/>
    <s v="DUSTER [FL] DYNAMIQUE/INTEN MT 2000CC 4X4"/>
    <s v="E410C107180"/>
    <s v="9FBHSR5B3JM067169"/>
    <n v="8008014"/>
    <s v="RENAULT"/>
    <s v="RENAULT DUSTER "/>
    <n v="2.2935017793594307E-2"/>
    <n v="56200000"/>
    <s v="BOLIVAR"/>
    <s v="CAMPERO"/>
    <s v="PARTICULAR"/>
    <n v="0"/>
    <n v="161912599"/>
    <n v="1288948"/>
    <n v="1063149.62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232503"/>
    <n v="30232503"/>
    <s v="F"/>
    <s v="LUZ"/>
    <s v="ADRIANA"/>
    <s v="GOMEZ"/>
    <s v="GIRALDO"/>
    <d v="1982-10-16T00:00:00"/>
    <s v="GJX249"/>
    <n v="17001"/>
    <s v="MANIZALES"/>
    <n v="17"/>
    <s v="CALDAS"/>
    <m/>
    <n v="3137766790"/>
    <n v="0"/>
    <m/>
    <m/>
    <m/>
    <s v="31/10/2025"/>
    <n v="10"/>
    <n v="31"/>
    <n v="2020"/>
    <s v="SANDERO [2] INTENS / AT AT 1600CC AA 16"/>
    <s v="2845Q021514"/>
    <s v="9FB5SRC9BLM948299"/>
    <n v="8001178"/>
    <s v="RENAULT"/>
    <s v="RENAULT SANDERO "/>
    <n v="2.5090020703933746E-2"/>
    <n v="48300000"/>
    <s v="HDI-LIBERTY"/>
    <s v="AUTOMOVIL"/>
    <s v="PARTICULAR"/>
    <s v="luzadrianagomezg@gmail.com"/>
    <n v="161907811"/>
    <n v="1211848"/>
    <n v="998359.52"/>
    <m/>
    <m/>
    <m/>
    <s v=""/>
    <s v=""/>
    <s v=""/>
    <m/>
    <m/>
    <m/>
    <s v=""/>
    <s v=""/>
    <s v=""/>
    <m/>
    <m/>
    <m/>
    <m/>
    <m/>
    <m/>
    <m/>
    <m/>
    <m/>
    <x v="1"/>
    <s v="COS"/>
  </r>
  <r>
    <n v="55304227"/>
    <n v="55304227"/>
    <s v="F"/>
    <s v="KATHERINE"/>
    <s v="MARGARITA"/>
    <s v="HERRERA"/>
    <s v="QUINTERO"/>
    <d v="1984-08-29T00:00:00"/>
    <s v="NUL736"/>
    <n v="0"/>
    <s v="BARRANQUILLA"/>
    <n v="8"/>
    <s v="ATLANTICO"/>
    <m/>
    <n v="3015426818"/>
    <n v="3015436919"/>
    <m/>
    <m/>
    <m/>
    <s v="09/10/2025"/>
    <n v="10"/>
    <n v="9"/>
    <n v="2025"/>
    <s v="CX50 GRAND TOURING LX AT 2500CC 4X4"/>
    <s v="PY40665458"/>
    <s v="JM7VA4WLASN103364"/>
    <n v="5606116"/>
    <s v="MAZDA"/>
    <s v="MAZDA CX50 "/>
    <n v="1.9795006228373702E-2"/>
    <n v="173400000"/>
    <s v="ALLIANZ"/>
    <s v="CAMIONETA PASAJEROS"/>
    <s v="PARTICULAR"/>
    <s v="Khq1984@gmail.com"/>
    <n v="29971085"/>
    <n v="3432454.08"/>
    <n v="2864415.19"/>
    <m/>
    <m/>
    <m/>
    <s v=""/>
    <s v=""/>
    <s v=""/>
    <m/>
    <m/>
    <m/>
    <n v="30153242"/>
    <n v="3660798.65"/>
    <n v="3056301.39"/>
    <m/>
    <m/>
    <m/>
    <m/>
    <m/>
    <m/>
    <m/>
    <m/>
    <m/>
    <x v="3"/>
    <s v="COS"/>
  </r>
  <r>
    <n v="79347807"/>
    <n v="79347807"/>
    <s v="M"/>
    <s v="DIEGO"/>
    <s v="PAUL"/>
    <s v="TAMAYO"/>
    <s v="GUEVARA"/>
    <d v="1965-04-08T00:00:00"/>
    <s v="HWR455"/>
    <n v="0"/>
    <s v="LA UNION"/>
    <n v="76"/>
    <s v="VALLE DEL CAUCA"/>
    <m/>
    <n v="3146329271"/>
    <n v="0"/>
    <m/>
    <m/>
    <m/>
    <s v="12/10/2025"/>
    <n v="10"/>
    <n v="12"/>
    <n v="2015"/>
    <s v="FORTUNER [FL] 2.7L AT 2700CC 4X2"/>
    <s v="2TR7782809"/>
    <s v="8AJZX69G5F9205077"/>
    <n v="9006150"/>
    <s v="TOYOTA"/>
    <s v="TOYOTA FORTUNER "/>
    <n v="3.2783546253469013E-2"/>
    <n v="108100000"/>
    <s v="HDI-LIBERTY"/>
    <s v="CAMIONETA PASAJEROS"/>
    <s v="PARTICULAR"/>
    <n v="0"/>
    <n v="29969992"/>
    <n v="3543901.35"/>
    <n v="2958068.36"/>
    <m/>
    <m/>
    <m/>
    <s v=""/>
    <s v=""/>
    <s v=""/>
    <m/>
    <m/>
    <m/>
    <n v="30152086"/>
    <n v="2461256.42"/>
    <n v="2048282.71"/>
    <m/>
    <m/>
    <m/>
    <m/>
    <m/>
    <m/>
    <m/>
    <m/>
    <m/>
    <x v="0"/>
    <s v="COS"/>
  </r>
  <r>
    <n v="43974356"/>
    <n v="43974356"/>
    <s v="F"/>
    <s v="BIBIANA"/>
    <n v="0"/>
    <s v="ROJAS"/>
    <s v="HINCAPIE"/>
    <d v="1984-03-29T00:00:00"/>
    <s v="EOM658"/>
    <n v="5001"/>
    <s v="MEDELLIN"/>
    <n v="5"/>
    <s v="ANTIOQUIA"/>
    <m/>
    <n v="3116408231"/>
    <n v="3146530690"/>
    <m/>
    <m/>
    <m/>
    <s v="27/10/2025"/>
    <n v="10"/>
    <n v="27"/>
    <n v="2019"/>
    <s v="ONIX [FL] LTZ TP 1400CC 5P 2A"/>
    <s v="JTW001644"/>
    <s v="9BGKT69T0KG285620"/>
    <n v="1601317"/>
    <s v="CHEVROLET"/>
    <s v="CHEVROLET ONIX "/>
    <n v="4.0194516129032257E-2"/>
    <n v="43400000"/>
    <s v="ALLIANZ"/>
    <s v="AUTOMOVIL"/>
    <s v="PARTICULAR"/>
    <n v="0"/>
    <n v="161806164"/>
    <n v="1744442"/>
    <n v="1445917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505333"/>
    <n v="80505333"/>
    <s v="M"/>
    <s v="JUAN"/>
    <s v="CARLOS"/>
    <s v="VALENCIA"/>
    <s v="RIVEROS"/>
    <d v="1973-09-27T00:00:00"/>
    <s v="JWT327"/>
    <n v="0"/>
    <s v="BOGOTA"/>
    <n v="25"/>
    <s v="BOGOTA"/>
    <m/>
    <n v="3002285828"/>
    <n v="3003467310"/>
    <m/>
    <m/>
    <m/>
    <s v="14/10/2025"/>
    <n v="10"/>
    <n v="14"/>
    <n v="2022"/>
    <s v="2 [2] [FL] GRAND TOURING L TP 1500CC 6AB T"/>
    <s v="P540610986"/>
    <s v="3MDDJ2SAANM306080"/>
    <n v="5601200"/>
    <s v="MAZDA"/>
    <s v="MAZDA 2 "/>
    <n v="1.763565389696169E-2"/>
    <n v="75700000"/>
    <s v="HDI-LIBERTY"/>
    <s v="AUTOMOVIL"/>
    <s v="PARTICULAR"/>
    <s v="jvalenci@aerocivil.gov.co"/>
    <n v="161909748"/>
    <n v="1335019"/>
    <n v="1101864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2462250"/>
    <n v="1032462250"/>
    <s v="F"/>
    <s v="LINA"/>
    <s v="ALEJANDRA"/>
    <s v="CASTRO"/>
    <s v="GOMEZ"/>
    <d v="1994-02-15T00:00:00"/>
    <s v="NSV669"/>
    <n v="0"/>
    <s v="BOGOTA"/>
    <n v="25"/>
    <s v="BOGOTA"/>
    <m/>
    <n v="3114639147"/>
    <n v="3114639146"/>
    <m/>
    <m/>
    <m/>
    <s v="09/10/2025"/>
    <n v="10"/>
    <n v="9"/>
    <n v="2024"/>
    <s v="POLO [6] TRACK MT 1600CC 4AB 4"/>
    <s v="CWS171482"/>
    <s v="9BWAL5BZ0RT660142"/>
    <n v="9201282"/>
    <s v="VOLKSWAGEN"/>
    <s v="VOLKSWAGEN POLO "/>
    <n v="3.3454332298136644E-2"/>
    <n v="64400000"/>
    <s v="MAPFRE"/>
    <s v="AUTOMOVIL"/>
    <s v="PARTICULAR"/>
    <s v="lini_castro320@hotmail.com"/>
    <n v="161815328"/>
    <n v="2154459"/>
    <n v="1790470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380736"/>
    <n v="43380736"/>
    <s v="F"/>
    <s v="GLORIA"/>
    <s v="INES"/>
    <s v="ARANGO"/>
    <s v="LOPEZ"/>
    <d v="1968-06-13T00:00:00"/>
    <s v="USX262"/>
    <n v="5001"/>
    <s v="MEDELLIN"/>
    <n v="5"/>
    <s v="ANTIOQUIA"/>
    <m/>
    <n v="3206203873"/>
    <n v="0"/>
    <m/>
    <m/>
    <m/>
    <s v="12/10/2025"/>
    <n v="10"/>
    <n v="12"/>
    <n v="2016"/>
    <s v="ACCENT i25 1.4L MT 1400CC 4P"/>
    <s v="G4LCFU354716"/>
    <s v="KMHCT41BAGU874178"/>
    <n v="3201262"/>
    <s v="HYUNDAI"/>
    <s v="HYUNDAI ACCENT "/>
    <n v="3.3177372093023252E-2"/>
    <n v="43000000"/>
    <s v="SOLIDARIA"/>
    <s v="AUTOMOVIL"/>
    <s v="PARTICULAR"/>
    <s v="gloriarf@hotmail.com"/>
    <n v="161810556"/>
    <n v="1426627"/>
    <n v="1178846.35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477612"/>
    <n v="43477612"/>
    <s v="F"/>
    <s v="MONICA"/>
    <s v="LILIANA"/>
    <s v="CORREA"/>
    <s v="GUZMAN"/>
    <d v="1976-01-21T00:00:00"/>
    <s v="KIY430"/>
    <n v="5001"/>
    <s v="MEDELLIN"/>
    <n v="5"/>
    <s v="ANTIOQUIA"/>
    <m/>
    <n v="3128524291"/>
    <n v="0"/>
    <m/>
    <m/>
    <m/>
    <s v="03/10/2025"/>
    <n v="10"/>
    <n v="3"/>
    <n v="2011"/>
    <s v="PRADO [LC 150] TX AT 3000CC 5P TD"/>
    <s v="1KD2043386"/>
    <s v="JTEBH9FJ8BK034681"/>
    <n v="9008153"/>
    <s v="TOYOTA"/>
    <s v="TOYOTA PRADO "/>
    <n v="1.7486077519379844E-2"/>
    <n v="129000000"/>
    <s v="HDI-LIBERTY"/>
    <s v="CAMPERO"/>
    <s v="PARTICULAR"/>
    <s v="monicor914@hotmail.com"/>
    <n v="161813877"/>
    <n v="2255704"/>
    <n v="1875549.53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257498"/>
    <n v="79257498"/>
    <s v="M"/>
    <s v="JORGE"/>
    <s v="ELIECER"/>
    <s v="ANTOLINEZ"/>
    <s v="MARTINEZ"/>
    <d v="1961-03-31T00:00:00"/>
    <s v="JXV417"/>
    <n v="50001"/>
    <s v="VILLAVICENCIO"/>
    <n v="50"/>
    <s v="META"/>
    <m/>
    <n v="3115458336"/>
    <n v="0"/>
    <m/>
    <m/>
    <m/>
    <s v="11/10/2025"/>
    <n v="10"/>
    <n v="11"/>
    <n v="2022"/>
    <s v="DUSTER [2] INTENS MT 1600CC 4X2"/>
    <s v="J759Q082551"/>
    <s v="9FBHJD202NM086337"/>
    <n v="8006065"/>
    <s v="RENAULT"/>
    <s v="RENAULT DUSTER "/>
    <n v="2.1920351009421267E-2"/>
    <n v="74300000"/>
    <s v="MAPFRE"/>
    <s v="CAMIONETA PASAJEROS"/>
    <s v="PARTICULAR"/>
    <s v="jeam999@hotmail.com"/>
    <n v="29955421"/>
    <n v="1628682.08"/>
    <n v="1348640.4"/>
    <m/>
    <m/>
    <m/>
    <s v=""/>
    <s v=""/>
    <s v=""/>
    <m/>
    <m/>
    <m/>
    <n v="30037251"/>
    <n v="1721801.42"/>
    <n v="1426891.95"/>
    <m/>
    <m/>
    <m/>
    <m/>
    <m/>
    <m/>
    <m/>
    <m/>
    <m/>
    <x v="1"/>
    <s v="COS"/>
  </r>
  <r>
    <n v="52816275"/>
    <n v="52816275"/>
    <s v="F"/>
    <s v="LUISA"/>
    <s v="FERNANDA"/>
    <s v="RAMON"/>
    <s v="RODRIGUEZ"/>
    <d v="1982-10-21T00:00:00"/>
    <s v="UUM296"/>
    <n v="0"/>
    <s v="BOGOTA"/>
    <n v="25"/>
    <s v="BOGOTA"/>
    <m/>
    <n v="3106975108"/>
    <n v="0"/>
    <m/>
    <m/>
    <m/>
    <s v="10/10/2025"/>
    <n v="10"/>
    <n v="10"/>
    <n v="2015"/>
    <s v="VERSA ADVANCE AT 1600CC 2AB A"/>
    <s v="HR16826664H"/>
    <s v="3N1CN7AD1ZK149471"/>
    <n v="6401184"/>
    <s v="NISSAN"/>
    <s v="NISSAN VERSA "/>
    <n v="3.535743661971831E-2"/>
    <n v="35500000"/>
    <s v="MAPFRE"/>
    <s v="AUTOMOVIL"/>
    <s v="PARTICULAR"/>
    <s v="LUISAFRAMON@HOTMAIL.COM"/>
    <n v="161906177"/>
    <n v="1255189"/>
    <n v="1034780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61256"/>
    <n v="70561256"/>
    <s v="M"/>
    <s v="JUAN"/>
    <s v="CARLOS"/>
    <s v="ARANGO"/>
    <s v="VALENCIA"/>
    <d v="1964-05-21T00:00:00"/>
    <s v="JPT171"/>
    <n v="5001"/>
    <s v="MEDELLIN"/>
    <n v="5"/>
    <s v="ANTIOQUIA"/>
    <m/>
    <n v="3003803950"/>
    <n v="0"/>
    <m/>
    <m/>
    <m/>
    <s v="08/10/2025"/>
    <n v="10"/>
    <n v="8"/>
    <n v="2020"/>
    <s v="ONIX [FL] LTZ TP 1400CC 5P 2A"/>
    <s v="JTW008482"/>
    <s v="9BGKT48T0LG118882"/>
    <n v="1601317"/>
    <s v="CHEVROLET"/>
    <s v="CHEVROLET ONIX "/>
    <n v="4.4614159663865546E-2"/>
    <n v="47600000"/>
    <s v="HDI-LIBERTY"/>
    <s v="AUTOMOVIL"/>
    <s v="PARTICULAR"/>
    <s v="juanarango6405@gmail.com"/>
    <n v="161808958"/>
    <n v="2123634"/>
    <n v="1764566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336650"/>
    <n v="32336650"/>
    <s v="F"/>
    <s v="ANA"/>
    <s v="MARIA"/>
    <s v="SERNA"/>
    <s v="AGUIRRE"/>
    <d v="1955-11-16T00:00:00"/>
    <s v="JSR149"/>
    <n v="5001"/>
    <s v="MEDELLIN"/>
    <n v="5"/>
    <s v="ANTIOQUIA"/>
    <m/>
    <n v="3148915391"/>
    <n v="0"/>
    <m/>
    <m/>
    <m/>
    <s v="30/10/2025"/>
    <n v="10"/>
    <n v="30"/>
    <n v="2021"/>
    <s v="X3 [G01] xDrive30i TP 2000CC T"/>
    <s v="F455K410"/>
    <s v="WBATY5101M9D16008"/>
    <n v="808057"/>
    <s v="BMW"/>
    <s v="BMW X3 "/>
    <n v="2.9055289256198349E-2"/>
    <n v="169400000"/>
    <s v="SURAMERICANA"/>
    <s v="CAMPERO"/>
    <s v="PARTICULAR"/>
    <s v="pedigree973@gmail.com"/>
    <n v="161792452"/>
    <n v="4921966"/>
    <n v="4116105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63117"/>
    <n v="52963117"/>
    <s v="F"/>
    <s v="LILIANA"/>
    <s v="ASTRID"/>
    <s v="DIAZ"/>
    <s v="ALDANA"/>
    <d v="1983-03-27T00:00:00"/>
    <s v="ELV180"/>
    <n v="0"/>
    <s v="BOGOTA"/>
    <n v="25"/>
    <s v="BOGOTA"/>
    <m/>
    <n v="3124548537"/>
    <n v="3175753612"/>
    <m/>
    <m/>
    <m/>
    <s v="29/10/2025"/>
    <n v="10"/>
    <n v="29"/>
    <n v="2019"/>
    <s v="KICKS SENSE MT 1600CC R16"/>
    <s v="HR16483492T"/>
    <s v="3N8CP5HD7ZL461830"/>
    <n v="6406130"/>
    <s v="NISSAN"/>
    <s v="NISSAN KICKS "/>
    <n v="1.9522972536348951E-2"/>
    <n v="61900000"/>
    <s v="ALLIANZ"/>
    <s v="CAMIONETAPASAJ"/>
    <s v="PARTICULAR"/>
    <s v="lilianaastriddiazaldana@gmail.com"/>
    <n v="161806787"/>
    <n v="1208472"/>
    <n v="995522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0169206"/>
    <n v="1010169206"/>
    <s v="M"/>
    <s v="IVAN"/>
    <s v="ALONSO"/>
    <s v="ACEVEDO"/>
    <s v="LOPEZ"/>
    <d v="1986-12-24T00:00:00"/>
    <s v="LMV078"/>
    <n v="0"/>
    <s v="BOGOTA"/>
    <n v="25"/>
    <s v="BOGOTA"/>
    <m/>
    <n v="3118983170"/>
    <n v="0"/>
    <m/>
    <m/>
    <m/>
    <s v="08/10/2026"/>
    <n v="10"/>
    <n v="8"/>
    <n v="2023"/>
    <s v="CX30 GRAND TOURING/ TP 2000CC 7AB R"/>
    <s v="PE40753919"/>
    <s v="3MVDM2W7APL205926"/>
    <n v="5606111"/>
    <s v="MAZDA"/>
    <s v="MAZDA CX30 "/>
    <n v="1.6142975E-2"/>
    <n v="120000000"/>
    <s v="BOLIVAR"/>
    <s v="CAMIONETAPASAJ"/>
    <s v="PARTICULAR"/>
    <s v="ivanalonso.acevedo@hotmail.com"/>
    <n v="161919684"/>
    <n v="1937157"/>
    <n v="1607862.7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637217"/>
    <n v="39637217"/>
    <s v="F"/>
    <s v="FLOR"/>
    <s v="ANGELA"/>
    <s v="JAIME"/>
    <s v="PANQUEBA"/>
    <d v="1963-09-28T00:00:00"/>
    <s v="IRP104"/>
    <n v="0"/>
    <s v="BOGOTA"/>
    <n v="25"/>
    <s v="BOGOTA"/>
    <m/>
    <n v="3112627391"/>
    <n v="0"/>
    <m/>
    <m/>
    <m/>
    <s v="15/10/2025"/>
    <n v="10"/>
    <n v="15"/>
    <n v="2017"/>
    <s v="3 [3] SPORT TOURING TP 2000CC 5P"/>
    <s v="PE40450548"/>
    <s v="3MZBM4478HM121479"/>
    <n v="5601145"/>
    <s v="MAZDA"/>
    <s v="MAZDA 3 "/>
    <n v="2.4265340136054421E-2"/>
    <n v="58800000"/>
    <s v="ALLIANZ"/>
    <s v="AUTOMOVIL"/>
    <s v="PARTICULAR"/>
    <s v="florajaimep@gmail.com"/>
    <n v="161917685"/>
    <n v="1426802"/>
    <n v="1178993.33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300507"/>
    <n v="79300507"/>
    <s v="M"/>
    <s v="PEDRO"/>
    <s v="JULIO"/>
    <s v="AVILA"/>
    <s v="PADILLA"/>
    <d v="1963-12-21T00:00:00"/>
    <s v="EFO999"/>
    <n v="76001"/>
    <s v="CALI"/>
    <n v="76"/>
    <s v="VALLE DEL CAUCA"/>
    <m/>
    <n v="3104395196"/>
    <n v="0"/>
    <m/>
    <m/>
    <m/>
    <s v="31/10/2025"/>
    <n v="10"/>
    <n v="31"/>
    <n v="2018"/>
    <s v="DUSTER [FL] DYNAMIQUE/INTEN MT 1600CC 4X2"/>
    <s v="2842Q118359"/>
    <s v="9FBHSR595JM927748"/>
    <n v="8006054"/>
    <s v="RENAULT"/>
    <s v="RENAULT DUSTER "/>
    <n v="2.8773366336633664E-2"/>
    <n v="50500000"/>
    <s v="SBS"/>
    <s v="CAMIONETAPASAJ"/>
    <s v="PARTICULAR"/>
    <s v="julianavila23052007@hotmail.com"/>
    <n v="161913914"/>
    <n v="1453055"/>
    <n v="1201054.2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121398"/>
    <n v="19121398"/>
    <s v="M"/>
    <s v="LUIS"/>
    <s v="ENRIQUE"/>
    <s v="FLOREZ"/>
    <s v="BOHORQUEZ"/>
    <d v="1950-12-18T00:00:00"/>
    <s v="LMY774"/>
    <n v="0"/>
    <s v="BOGOTA"/>
    <n v="25"/>
    <s v="BOGOTA"/>
    <m/>
    <n v="3106660722"/>
    <n v="0"/>
    <m/>
    <m/>
    <m/>
    <s v="31/10/2025"/>
    <n v="10"/>
    <n v="31"/>
    <n v="2022"/>
    <s v="A4 B9  40 TFSI MHE TP 2000CC T CT"/>
    <s v="DEM036415"/>
    <s v="WAUZZZF49NN006172"/>
    <n v="601225"/>
    <s v="AUDI"/>
    <s v="AUDI A4 "/>
    <n v="2.2611346153846155E-2"/>
    <n v="130000000"/>
    <s v="ALLIANZ"/>
    <s v="AUTOMOVIL"/>
    <s v="PARTICULAR"/>
    <s v="ateneoanab@hotmail.com"/>
    <n v="161909694"/>
    <n v="2939475"/>
    <n v="2450146.99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006526"/>
    <n v="43006526"/>
    <s v="F"/>
    <s v="OLGA"/>
    <s v="LUCIA"/>
    <s v="ECHAVARRIA"/>
    <s v="ZAPATA"/>
    <d v="1959-10-05T00:00:00"/>
    <s v="EGW486"/>
    <n v="5001"/>
    <s v="MEDELLIN"/>
    <n v="5"/>
    <s v="ANTIOQUIA"/>
    <m/>
    <n v="3053597474"/>
    <n v="3003224680"/>
    <m/>
    <m/>
    <m/>
    <s v="04/10/2025"/>
    <n v="10"/>
    <n v="4"/>
    <n v="2018"/>
    <s v="SAIL LS MT 1400CC 4P AA"/>
    <s v="LCU170103664"/>
    <s v="9GASA58M9JB004204"/>
    <n v="1601312"/>
    <s v="CHEVROLET"/>
    <s v="CHEVROLET SAIL "/>
    <n v="4.2931591591591593E-2"/>
    <n v="33300000"/>
    <s v="ALLIANZ"/>
    <s v="AUTOMOVIL"/>
    <s v="PARTICULAR"/>
    <s v="olguita.0907@hotmail.com"/>
    <n v="161786345"/>
    <n v="1429622"/>
    <n v="1181362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0942918"/>
    <n v="1070942918"/>
    <s v="M"/>
    <s v="WILMER"/>
    <s v="GUILLERMO"/>
    <s v="AGUILERA"/>
    <s v="BERNAL"/>
    <d v="1986-03-09T00:00:00"/>
    <s v="DNQ060"/>
    <n v="0"/>
    <s v="FACATATIVA"/>
    <n v="25"/>
    <s v="CUNDINAMARCA"/>
    <m/>
    <n v="3115183586"/>
    <n v="0"/>
    <m/>
    <m/>
    <m/>
    <s v="24/10/2025"/>
    <n v="10"/>
    <n v="24"/>
    <n v="2017"/>
    <s v="3 [3] GRAND TOURING TP 2000CC CT TC"/>
    <s v="PE40535978"/>
    <s v="3MZBN4278HM203519"/>
    <n v="5601143"/>
    <s v="MAZDA"/>
    <s v="MAZDA 3 "/>
    <n v="2.4707189835575485E-2"/>
    <n v="66900000"/>
    <s v="MAPFRE"/>
    <s v="AUTOMOVIL"/>
    <s v="PARTICULAR"/>
    <s v="wilmeraguilerab@gmail.com"/>
    <n v="161815386"/>
    <n v="1652911"/>
    <n v="1369000.89"/>
    <m/>
    <m/>
    <m/>
    <s v=""/>
    <s v=""/>
    <s v=""/>
    <m/>
    <m/>
    <m/>
    <s v=""/>
    <s v=""/>
    <s v=""/>
    <m/>
    <m/>
    <m/>
    <m/>
    <m/>
    <m/>
    <m/>
    <m/>
    <m/>
    <x v="1"/>
    <s v="COS"/>
  </r>
  <r>
    <n v="66758784"/>
    <n v="66758784"/>
    <s v="F"/>
    <s v="MONICA"/>
    <n v="0"/>
    <s v="BERNAL"/>
    <s v="FANDIÃ‘O"/>
    <d v="1970-01-13T00:00:00"/>
    <s v="IZT172"/>
    <n v="76520"/>
    <s v="PALMIRA"/>
    <n v="76"/>
    <s v="VALLE DEL CAUCA"/>
    <m/>
    <n v="3146342238"/>
    <n v="0"/>
    <m/>
    <m/>
    <m/>
    <s v="30/10/2025"/>
    <n v="10"/>
    <n v="30"/>
    <n v="2017"/>
    <s v="VERSA [FL] SENSE AT 1600CC 2AB A"/>
    <s v="HR16832240L"/>
    <s v="3N1CN7AD3ZK156096"/>
    <n v="6401218"/>
    <s v="NISSAN"/>
    <s v="NISSAN VERSA "/>
    <n v="4.6938032407407404E-2"/>
    <n v="43200000"/>
    <s v="ALLIANZ"/>
    <s v="AUTOMOVIL"/>
    <s v="PARTICULAR"/>
    <n v="0"/>
    <n v="161826930"/>
    <n v="2027723"/>
    <n v="1683969.2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3356685"/>
    <n v="93356685"/>
    <s v="M"/>
    <s v="JUAN"/>
    <s v="CARLOS"/>
    <s v="BENITEZ"/>
    <s v="DUQUE"/>
    <d v="1964-05-16T00:00:00"/>
    <s v="MCT625"/>
    <n v="0"/>
    <s v="IBAGUE"/>
    <n v="73"/>
    <s v="TOLIMA"/>
    <m/>
    <n v="3016684299"/>
    <n v="3157916476"/>
    <m/>
    <m/>
    <m/>
    <s v="18/10/2025"/>
    <n v="10"/>
    <n v="18"/>
    <n v="2013"/>
    <s v="KOLEOS [1][FL] DYNAMIQUE AT 2000CC TD 4X"/>
    <s v="M9RD835C014562"/>
    <s v="VF1VY0H0MDC411282"/>
    <n v="8008008"/>
    <s v="RENAULT"/>
    <s v="RENAULT KOLEOS "/>
    <n v="3.2557580952380955E-2"/>
    <n v="52500000"/>
    <s v="HDI-LIBERTY"/>
    <s v="CAMPERO"/>
    <s v="PARTICULAR"/>
    <s v="Jbenited@gmail.com"/>
    <n v="161837280"/>
    <n v="1709273"/>
    <n v="1416363.5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76316"/>
    <n v="39776316"/>
    <s v="F"/>
    <s v="LAO"/>
    <s v="ALEXANDRA"/>
    <s v="MEDAGLIA"/>
    <s v="GONZALEZ"/>
    <d v="1967-05-27T00:00:00"/>
    <s v="EML654"/>
    <n v="0"/>
    <s v="BOGOTA"/>
    <n v="25"/>
    <s v="BOGOTA"/>
    <m/>
    <n v="3158146182"/>
    <n v="0"/>
    <m/>
    <m/>
    <m/>
    <s v="14/10/2025"/>
    <n v="10"/>
    <n v="14"/>
    <n v="2019"/>
    <s v="RIO ZENITH MT 1400CC 5P CT TC"/>
    <s v="G4LCJE701552"/>
    <s v="3KPA351ABKE102909"/>
    <n v="4601260"/>
    <s v="KIA"/>
    <s v="KIA RIO "/>
    <n v="2.6372620599250936E-2"/>
    <n v="53400000"/>
    <s v="HDI-LIBERTY"/>
    <s v="AUTOMOVIL"/>
    <s v="PARTICULAR"/>
    <s v="amedaglia1@yahoo.com"/>
    <n v="29975903"/>
    <n v="1408297.94"/>
    <n v="1163443.6499999999"/>
    <m/>
    <m/>
    <m/>
    <n v="30015687"/>
    <n v="1424438.29"/>
    <n v="1177006.97"/>
    <m/>
    <m/>
    <m/>
    <s v=""/>
    <s v=""/>
    <s v=""/>
    <m/>
    <m/>
    <m/>
    <m/>
    <m/>
    <m/>
    <m/>
    <m/>
    <m/>
    <x v="1"/>
    <s v="COS"/>
  </r>
  <r>
    <n v="3556770"/>
    <n v="3556770"/>
    <s v="M"/>
    <s v="ANDRES"/>
    <n v="0"/>
    <s v="SERNA"/>
    <n v="0"/>
    <d v="1979-08-09T00:00:00"/>
    <s v="HFM204"/>
    <n v="5001"/>
    <s v="MEDELLIN"/>
    <n v="5"/>
    <s v="ANTIOQUIA"/>
    <m/>
    <n v="3003719850"/>
    <n v="3183124754"/>
    <m/>
    <m/>
    <m/>
    <s v="09/10/2025"/>
    <n v="10"/>
    <n v="9"/>
    <n v="2014"/>
    <s v="KOLEOS [1][FL][ DYNAMIQUE BOSE AT 2500CC 4X2 T"/>
    <s v="2TRA703P149190"/>
    <s v="VF1VY0CA2EC482855"/>
    <n v="8006061"/>
    <s v="RENAULT"/>
    <s v="RENAULT KOLEOS "/>
    <n v="4.3952324218749998E-2"/>
    <n v="51200000"/>
    <s v="MAPFRE"/>
    <s v="CAMIONETAPASAJ"/>
    <s v="PARTICULAR"/>
    <s v="AFELIPE0809@GMAIL.COM"/>
    <n v="161919198"/>
    <n v="2250359"/>
    <n v="1871057.8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18439"/>
    <n v="80018439"/>
    <s v="M"/>
    <s v="FREDY"/>
    <s v="YESID"/>
    <s v="MUÃ‘OZ"/>
    <s v="PEREZ"/>
    <d v="1978-01-28T00:00:00"/>
    <s v="JMW180"/>
    <n v="0"/>
    <s v="BOGOTA"/>
    <n v="25"/>
    <s v="BOGOTA"/>
    <m/>
    <n v="3103436929"/>
    <n v="3163969708"/>
    <m/>
    <m/>
    <m/>
    <s v="29/10/2025"/>
    <n v="10"/>
    <n v="29"/>
    <n v="2021"/>
    <s v="CX30 TOURING TP 2000CC 7AB R"/>
    <s v="PE40688780"/>
    <s v="3MVDM2W7AML104442"/>
    <n v="5606100"/>
    <s v="MAZDA"/>
    <s v="MAZDA CX30 "/>
    <n v="1.7050097087378639E-2"/>
    <n v="82400000"/>
    <s v="HDI-LIBERTY"/>
    <s v="CAMIONETAPASAJ"/>
    <s v="PARTICULAR"/>
    <n v="0"/>
    <n v="161910998"/>
    <n v="1404928"/>
    <n v="1160612.15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451810"/>
    <n v="52451810"/>
    <s v="F"/>
    <s v="GINNA"/>
    <s v="ALEXANDRA"/>
    <s v="SARMIENTO"/>
    <s v="CARDOZO"/>
    <d v="1978-04-18T00:00:00"/>
    <s v="KWZ072"/>
    <n v="0"/>
    <s v="BOGOTA"/>
    <n v="25"/>
    <s v="BOGOTA"/>
    <m/>
    <n v="3006102769"/>
    <n v="3153344014"/>
    <m/>
    <m/>
    <m/>
    <s v="15/10/2025"/>
    <n v="10"/>
    <n v="15"/>
    <n v="2023"/>
    <s v="PICANTO [3] VIBRANT MT 1250CC 2AB A"/>
    <s v="G4LAMP255298"/>
    <s v="KNAB2512APT906774"/>
    <n v="4601251"/>
    <s v="KIA"/>
    <s v="KIA PICANTO "/>
    <n v="3.3252466281310213E-2"/>
    <n v="51900000"/>
    <s v="MAPFRE"/>
    <s v="AUTOMOVIL"/>
    <s v="PARTICULAR"/>
    <s v="ginnasar@gmail.com"/>
    <n v="161813418"/>
    <n v="1725803"/>
    <n v="1430254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54931"/>
    <n v="52154931"/>
    <s v="F"/>
    <s v="FARIDE"/>
    <n v="0"/>
    <s v="GUERRERO"/>
    <s v="MOSQUERA"/>
    <d v="1972-11-18T00:00:00"/>
    <s v="NFQ510"/>
    <n v="0"/>
    <s v="BOGOTA"/>
    <n v="25"/>
    <s v="BOGOTA"/>
    <m/>
    <n v="3164725050"/>
    <n v="3204326171"/>
    <m/>
    <m/>
    <m/>
    <s v="29/10/2025"/>
    <n v="10"/>
    <n v="29"/>
    <n v="2023"/>
    <s v="Q5 [2] SPORTBACK 45 TF TP 2000CC T CT"/>
    <s v="DGK021326"/>
    <s v="WAUZZZFY8P2079489"/>
    <n v="606060"/>
    <s v="AUDI"/>
    <s v="AUDI Q5 "/>
    <n v="1.4109305054151625E-2"/>
    <n v="221600000"/>
    <s v="EQUIDAD"/>
    <s v="CAMIONETAPASAJ"/>
    <s v="PARTICULAR"/>
    <s v="farideguerrero@hotmail.com"/>
    <n v="161918209"/>
    <n v="3126622"/>
    <n v="2607413.4"/>
    <m/>
    <m/>
    <m/>
    <s v=""/>
    <s v=""/>
    <s v=""/>
    <m/>
    <m/>
    <m/>
    <s v=""/>
    <s v=""/>
    <s v=""/>
    <m/>
    <m/>
    <m/>
    <m/>
    <m/>
    <m/>
    <m/>
    <m/>
    <m/>
    <x v="2"/>
    <s v="COS"/>
  </r>
  <r>
    <n v="17354328"/>
    <n v="17354328"/>
    <s v="M"/>
    <s v="MAXIMILIANO"/>
    <n v="0"/>
    <s v="GOMEZ"/>
    <s v="JORGE"/>
    <d v="1966-03-19T00:00:00"/>
    <s v="EBV040"/>
    <n v="0"/>
    <s v="BOGOTA"/>
    <n v="25"/>
    <s v="BOGOTA"/>
    <m/>
    <n v="3133507126"/>
    <n v="0"/>
    <m/>
    <m/>
    <m/>
    <s v="26/10/2025"/>
    <n v="10"/>
    <n v="26"/>
    <n v="2018"/>
    <s v="TRACKER [FL] LS MT 1800CC"/>
    <s v="CJL903641"/>
    <s v="3GNCJ8EE3JL903641"/>
    <n v="1606233"/>
    <s v="CHEVROLET"/>
    <s v="CHEVROLET TRACKER "/>
    <n v="2.6947037790697674E-2"/>
    <n v="51600000"/>
    <s v="HDI SEGUROS"/>
    <s v="CAMIONETA PASAJEROS"/>
    <s v="PARTICULAR"/>
    <s v="Maximilianogomez@gmail.com"/>
    <n v="29973985"/>
    <n v="1390467.15"/>
    <n v="1148459.79"/>
    <m/>
    <m/>
    <m/>
    <n v="30013775"/>
    <n v="3321274.68"/>
    <n v="2770987.13"/>
    <m/>
    <m/>
    <m/>
    <s v=""/>
    <s v=""/>
    <s v=""/>
    <m/>
    <m/>
    <m/>
    <m/>
    <m/>
    <m/>
    <m/>
    <m/>
    <m/>
    <x v="1"/>
    <s v="COS"/>
  </r>
  <r>
    <n v="42893725"/>
    <n v="42893725"/>
    <s v="F"/>
    <s v="GLORIA"/>
    <s v="LILIANA"/>
    <s v="ARISTIZABAL"/>
    <s v="LOPEZ"/>
    <d v="1967-06-15T00:00:00"/>
    <s v="EOT083"/>
    <n v="5001"/>
    <s v="MEDELLIN"/>
    <n v="5"/>
    <s v="ANTIOQUIA"/>
    <m/>
    <n v="3113740944"/>
    <n v="3137461053"/>
    <m/>
    <m/>
    <m/>
    <s v="08/10/2025"/>
    <n v="10"/>
    <n v="8"/>
    <n v="2018"/>
    <s v="3 [3]  SPORT GRAND TOURING TP 2000CC CT TC"/>
    <s v="PE40572449"/>
    <s v="3MZBN4478JM206883"/>
    <n v="5601158"/>
    <s v="MAZDA"/>
    <s v="MAZDA 3 "/>
    <n v="2.5764917631578947E-2"/>
    <n v="76000000"/>
    <s v="SURAMERICANA"/>
    <s v="AUTOMOVIL"/>
    <s v="PARTICULAR"/>
    <s v="info@visiontecno.com"/>
    <n v="29926554"/>
    <n v="1958133.74"/>
    <n v="1625490.54"/>
    <m/>
    <m/>
    <m/>
    <s v=""/>
    <s v=""/>
    <s v=""/>
    <m/>
    <m/>
    <m/>
    <n v="30039281"/>
    <n v="12457889.619999999"/>
    <n v="10448814.810000001"/>
    <m/>
    <m/>
    <m/>
    <m/>
    <m/>
    <m/>
    <m/>
    <m/>
    <m/>
    <x v="1"/>
    <s v="COS"/>
  </r>
  <r>
    <n v="34052843"/>
    <n v="34052843"/>
    <s v="F"/>
    <s v="EDILMA"/>
    <n v="0"/>
    <s v="MONTOYA"/>
    <s v="ECHEVERRY"/>
    <d v="1956-01-06T00:00:00"/>
    <s v="LXV211"/>
    <n v="0"/>
    <s v="DOS QUEBRADAS"/>
    <n v="66"/>
    <s v="RISARALDA"/>
    <m/>
    <n v="3172838575"/>
    <n v="0"/>
    <m/>
    <m/>
    <m/>
    <s v="06/10/2025"/>
    <n v="10"/>
    <n v="6"/>
    <n v="2023"/>
    <s v="SOLUTO EMOTION TP 1400CC 4P 2AB ABS"/>
    <s v="G4LCN1061473"/>
    <s v="LJD0AA29AP0203307"/>
    <n v="4601293"/>
    <s v="KIA"/>
    <s v="KIA SOLUTO "/>
    <n v="2.3162062981574538E-2"/>
    <n v="59700000"/>
    <s v="MAPFRE"/>
    <s v="AUTOMOVIL"/>
    <s v="PARTICULAR"/>
    <s v="edilmamontoyaecheverri1956@gmail.com"/>
    <n v="29973807"/>
    <n v="1382775.16"/>
    <n v="1141995.93"/>
    <m/>
    <m/>
    <m/>
    <n v="30013599"/>
    <n v="2557789.71"/>
    <n v="2129403.12"/>
    <m/>
    <m/>
    <m/>
    <s v=""/>
    <s v=""/>
    <s v=""/>
    <m/>
    <m/>
    <m/>
    <m/>
    <m/>
    <m/>
    <m/>
    <m/>
    <m/>
    <x v="1"/>
    <s v="COS"/>
  </r>
  <r>
    <n v="72224181"/>
    <n v="72224181"/>
    <s v="M"/>
    <s v="MIGUEL"/>
    <s v="ANTONIO"/>
    <s v="BERDUGO"/>
    <s v="ALVAREZ"/>
    <d v="1976-11-13T00:00:00"/>
    <s v="MXO820"/>
    <n v="0"/>
    <s v="BARRANQUILLA"/>
    <n v="8"/>
    <s v="ATLANTICO"/>
    <m/>
    <n v="3114351372"/>
    <n v="0"/>
    <m/>
    <m/>
    <m/>
    <s v="15/10/2025"/>
    <n v="10"/>
    <n v="15"/>
    <n v="2014"/>
    <s v="MARCH ADVANCE AT 1600CC 2AB ABS"/>
    <s v="HR16770504G"/>
    <s v="3N1CK3CD2ZL364575"/>
    <n v="6401197"/>
    <s v="NISSAN"/>
    <s v="NISSAN MARCH "/>
    <n v="3.4879672576177287E-2"/>
    <n v="36100000"/>
    <s v="MAPFRE"/>
    <s v="AUTOMOVIL"/>
    <s v="PARTICULAR"/>
    <s v="mberdugoa@hotmail.com"/>
    <n v="29930155"/>
    <n v="1259156.18"/>
    <n v="1038114.44"/>
    <m/>
    <m/>
    <m/>
    <n v="29995364"/>
    <n v="1437547.89"/>
    <n v="1188023.44"/>
    <m/>
    <m/>
    <m/>
    <s v=""/>
    <s v=""/>
    <s v=""/>
    <m/>
    <m/>
    <m/>
    <m/>
    <m/>
    <m/>
    <m/>
    <m/>
    <m/>
    <x v="0"/>
    <s v="COS"/>
  </r>
  <r>
    <n v="51637547"/>
    <n v="51637547"/>
    <s v="F"/>
    <s v="ADIELA"/>
    <n v="0"/>
    <s v="GONZALEZ"/>
    <s v="ORDOÃ‘EZ"/>
    <d v="1960-12-14T00:00:00"/>
    <s v="HFP248"/>
    <n v="0"/>
    <s v="BOGOTA"/>
    <n v="25"/>
    <s v="BOGOTA"/>
    <m/>
    <n v="3203444287"/>
    <n v="3004892919"/>
    <m/>
    <m/>
    <m/>
    <s v="06/10/2025"/>
    <n v="10"/>
    <n v="6"/>
    <n v="2017"/>
    <s v="LOGAN [2] AUTHENTIQUE MT 1600CC AA 8V"/>
    <s v="A812Q000215"/>
    <s v="9FB4SREB4HM606896"/>
    <n v="8001173"/>
    <s v="RENAULT"/>
    <s v="RENAULT LOGAN "/>
    <n v="3.5353958944281526E-2"/>
    <n v="34100000"/>
    <s v="SURAMERICANA"/>
    <s v="AUTOMOVIL"/>
    <s v="PARTICULAR"/>
    <s v="FALEXANDERING@GMAIL.COM"/>
    <n v="161909213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15178"/>
    <n v="52715178"/>
    <s v="F"/>
    <s v="LUISA"/>
    <s v="FERNANDA"/>
    <s v="RAMIREZ"/>
    <s v="D ACHIARDI"/>
    <d v="1981-08-29T00:00:00"/>
    <s v="LJZ506"/>
    <n v="0"/>
    <s v="BOGOTA"/>
    <n v="25"/>
    <s v="BOGOTA"/>
    <m/>
    <n v="3103247806"/>
    <n v="0"/>
    <m/>
    <m/>
    <m/>
    <s v="11/10/2025"/>
    <n v="10"/>
    <n v="11"/>
    <n v="2023"/>
    <s v="CX30 GRAND TOURING/ TP 2000CC 7AB R"/>
    <s v="PE40753946"/>
    <s v="3MVDM2W7APL205948"/>
    <n v="5606111"/>
    <s v="MAZDA"/>
    <s v="MAZDA CX30 "/>
    <n v="1.5028675E-2"/>
    <n v="120000000"/>
    <s v="ALLIANZ"/>
    <s v="CAMIONETAPASAJ"/>
    <s v="PARTICULAR"/>
    <n v="0"/>
    <n v="161916448"/>
    <n v="1803441"/>
    <n v="1495496.8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8474082"/>
    <n v="1018474082"/>
    <s v="M"/>
    <s v="DANIEL"/>
    <s v="YESID"/>
    <s v="ZABALA"/>
    <s v="MOLINA"/>
    <d v="1995-02-07T00:00:00"/>
    <s v="LQZ815"/>
    <n v="0"/>
    <s v="CHIA"/>
    <n v="25"/>
    <s v="CUNDINAMARCA"/>
    <m/>
    <n v="3167475472"/>
    <n v="0"/>
    <m/>
    <m/>
    <m/>
    <s v="06/10/2025"/>
    <n v="10"/>
    <n v="6"/>
    <n v="2023"/>
    <s v="ONIX [2] RS MT 1000CC 5P T"/>
    <s v="L4F221824012"/>
    <s v="9BGED48K0PG158678"/>
    <n v="1601339"/>
    <s v="CHEVROLET"/>
    <s v="CHEVROLET ONIX "/>
    <n v="3.2997722132471728E-2"/>
    <n v="61900000"/>
    <s v="MAPFRE"/>
    <s v="AUTOMOVIL"/>
    <s v="PARTICULAR"/>
    <s v="dyzabala7@outlook.com"/>
    <n v="161808991"/>
    <n v="2042559"/>
    <n v="1696436.2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987297"/>
    <n v="42987297"/>
    <s v="F"/>
    <s v="ROSA"/>
    <s v="INES"/>
    <s v="DAZA"/>
    <s v="BUITRAGO"/>
    <d v="1953-10-23T00:00:00"/>
    <s v="LRW468"/>
    <n v="5001"/>
    <s v="MEDELLIN"/>
    <n v="5"/>
    <s v="ANTIOQUIA"/>
    <m/>
    <n v="3113162605"/>
    <n v="3126691088"/>
    <m/>
    <m/>
    <m/>
    <s v="25/10/2025"/>
    <n v="10"/>
    <n v="25"/>
    <n v="2023"/>
    <s v="DUSTER [2] INTENS TP 1300CC T 4X2"/>
    <s v="A452D014308"/>
    <s v="9FBHJD203PM450297"/>
    <n v="8006066"/>
    <s v="RENAULT"/>
    <s v="RENAULT DUSTER "/>
    <n v="3.7038628370457211E-2"/>
    <n v="85300000"/>
    <s v="BOLIVAR"/>
    <s v="CAMIONETAPASAJ"/>
    <s v="PARTICULAR"/>
    <s v="rositadazab@gmail.com"/>
    <n v="161812246"/>
    <n v="3159395"/>
    <n v="2634953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30585781"/>
    <n v="1130585781"/>
    <s v="M"/>
    <s v="VICTOR"/>
    <s v="JOSE"/>
    <s v="ARBOLEDA"/>
    <s v="RODRIGUEZ"/>
    <d v="1986-05-07T00:00:00"/>
    <s v="JPM031"/>
    <n v="76001"/>
    <s v="CALI"/>
    <n v="76"/>
    <s v="VALLE DEL CAUCA"/>
    <m/>
    <n v="3178932112"/>
    <n v="0"/>
    <m/>
    <m/>
    <m/>
    <s v="30/10/2025"/>
    <n v="10"/>
    <n v="30"/>
    <n v="2021"/>
    <s v="LOGAN [2] [FL] ZEN MT 1600CC 16V AA 4AB"/>
    <s v="J759Q018398"/>
    <s v="9FB4SR0E5MM427158"/>
    <n v="8001202"/>
    <s v="RENAULT"/>
    <s v="RENAULT LOGAN "/>
    <n v="3.7548717554240628E-2"/>
    <n v="50700000"/>
    <s v="MAPFRE"/>
    <s v="AUTOMOVIL"/>
    <s v="PARTICULAR"/>
    <s v="sacavi2013@gmail.com"/>
    <n v="29938583"/>
    <n v="1903719.98"/>
    <n v="1579764.69"/>
    <m/>
    <m/>
    <m/>
    <n v="30002139"/>
    <n v="8173085.5599999996"/>
    <n v="6848139.1299999999"/>
    <m/>
    <m/>
    <m/>
    <s v=""/>
    <s v=""/>
    <s v=""/>
    <m/>
    <m/>
    <m/>
    <m/>
    <m/>
    <m/>
    <m/>
    <m/>
    <m/>
    <x v="0"/>
    <s v="COS"/>
  </r>
  <r>
    <n v="91231359"/>
    <n v="91231359"/>
    <s v="M"/>
    <s v="ORLANDO"/>
    <n v="0"/>
    <s v="MALDONADO"/>
    <s v="CASELLY"/>
    <d v="1964-05-27T00:00:00"/>
    <s v="DUN772"/>
    <n v="68001"/>
    <s v="BUCARAMANGA"/>
    <n v="68"/>
    <s v="SANTANDER"/>
    <m/>
    <n v="3203922774"/>
    <n v="3005270924"/>
    <m/>
    <m/>
    <m/>
    <s v="30/10/2025"/>
    <n v="10"/>
    <n v="30"/>
    <n v="2017"/>
    <s v="RIDGELINE [2] RTL-T AT 3500CC CT"/>
    <s v="J35Y63241082"/>
    <s v="5FPYK3660HB901454"/>
    <n v="3421002"/>
    <s v="HONDA"/>
    <s v="HONDA RIDGELINE "/>
    <n v="3.6063291262135921E-2"/>
    <n v="103000000"/>
    <s v="HDI-LIBERTY"/>
    <s v="PICKUPDOBLECAB"/>
    <s v="PARTICULAR"/>
    <s v="BRECETTI@HOTMAIL.COM"/>
    <n v="161835510"/>
    <n v="3714519"/>
    <n v="3101444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75814"/>
    <n v="19475814"/>
    <s v="M"/>
    <s v="JUAN"/>
    <s v="JAIRO"/>
    <s v="LOPEZ"/>
    <s v="VEGA"/>
    <d v="1959-10-05T00:00:00"/>
    <s v="LIM188"/>
    <n v="0"/>
    <s v="BOGOTA"/>
    <n v="25"/>
    <s v="BOGOTA"/>
    <m/>
    <n v="3152663029"/>
    <n v="0"/>
    <m/>
    <m/>
    <m/>
    <s v="27/10/2025"/>
    <n v="10"/>
    <n v="27"/>
    <n v="2023"/>
    <s v="ESCAPE [4] ST - LINE FHEV AT 2500CC 4X2"/>
    <s v="PUA46012"/>
    <s v="1FMCU0MZ3PUA46012"/>
    <n v="3006153"/>
    <s v="FORD"/>
    <s v="FORD ESCAPE "/>
    <n v="1.0053699814700433E-2"/>
    <n v="161900000"/>
    <s v="MAPFRE"/>
    <s v="CAMIONETAPASAJ"/>
    <s v="PARTICULAR"/>
    <s v="juanjairolopez@hotmail.com"/>
    <n v="161929435"/>
    <n v="1627694"/>
    <n v="1347809.81"/>
    <m/>
    <m/>
    <m/>
    <s v=""/>
    <s v=""/>
    <s v=""/>
    <m/>
    <m/>
    <m/>
    <s v=""/>
    <s v=""/>
    <s v=""/>
    <m/>
    <m/>
    <m/>
    <m/>
    <m/>
    <m/>
    <m/>
    <m/>
    <m/>
    <x v="2"/>
    <s v="COS"/>
  </r>
  <r>
    <n v="37800479"/>
    <n v="37800479"/>
    <s v="F"/>
    <s v="ANTONIA"/>
    <n v="0"/>
    <s v="VARELA"/>
    <s v="MORON"/>
    <d v="1949-12-29T00:00:00"/>
    <s v="IRY731"/>
    <n v="0"/>
    <s v="BARRANQUILLA"/>
    <n v="8"/>
    <s v="ATLANTICO"/>
    <m/>
    <n v="3013708878"/>
    <n v="3004404423"/>
    <m/>
    <m/>
    <m/>
    <s v="25/10/2025"/>
    <n v="10"/>
    <n v="25"/>
    <n v="2017"/>
    <s v="VERSA [FL] ADVANCE AT 1600CC 2AB ABS"/>
    <s v="HR16712381M"/>
    <s v="3N1CN7AD3ZK154378"/>
    <n v="6401212"/>
    <s v="NISSAN"/>
    <s v="NISSAN VERSA "/>
    <n v="2.9972271568627449E-2"/>
    <n v="40800000"/>
    <s v="MAPFRE"/>
    <s v="AUTOMOVIL"/>
    <s v="PARTICULAR"/>
    <n v="0"/>
    <n v="29928806"/>
    <n v="1222868.68"/>
    <n v="1007620.74"/>
    <m/>
    <m/>
    <m/>
    <n v="29994014"/>
    <n v="1211001.07"/>
    <n v="997647.96"/>
    <m/>
    <m/>
    <m/>
    <s v=""/>
    <s v=""/>
    <s v=""/>
    <m/>
    <m/>
    <m/>
    <m/>
    <m/>
    <m/>
    <m/>
    <m/>
    <m/>
    <x v="1"/>
    <s v="COS"/>
  </r>
  <r>
    <n v="52348639"/>
    <n v="52348639"/>
    <s v="F"/>
    <s v="SANDRA"/>
    <s v="DEL P"/>
    <s v="NUÃ‘EZ"/>
    <s v="AVILA"/>
    <d v="1977-07-29T00:00:00"/>
    <s v="NUT411"/>
    <n v="0"/>
    <s v="BOGOTA"/>
    <n v="25"/>
    <s v="BOGOTA"/>
    <m/>
    <n v="3107534238"/>
    <n v="3107536421"/>
    <m/>
    <m/>
    <m/>
    <s v="10/10/2025"/>
    <n v="10"/>
    <n v="10"/>
    <n v="2025"/>
    <s v="X TRAIL[T33] e-POWER   ADVAN AT 1500CC 6AB A"/>
    <s v="BM46222092A"/>
    <s v="JN1T33JBXZ0010735"/>
    <n v="6406155"/>
    <s v="NISSAN"/>
    <s v="NISSAN X "/>
    <n v="9.8565057597366969E-3"/>
    <n v="182300000"/>
    <s v="HDI-LIBERTY"/>
    <s v="CAMIONETAPASAJ"/>
    <s v="PARTICULAR"/>
    <s v="SANDRA.NUNEZ@GABRICA.COM.CO"/>
    <n v="161811836"/>
    <n v="1796841"/>
    <n v="1489950.56"/>
    <m/>
    <m/>
    <m/>
    <s v=""/>
    <s v=""/>
    <s v=""/>
    <m/>
    <m/>
    <m/>
    <s v=""/>
    <s v=""/>
    <s v=""/>
    <m/>
    <m/>
    <m/>
    <m/>
    <m/>
    <m/>
    <m/>
    <m/>
    <m/>
    <x v="2"/>
    <s v="COS"/>
  </r>
  <r>
    <n v="79599865"/>
    <n v="79599865"/>
    <s v="M"/>
    <s v="DIEGO"/>
    <s v="ALONSO"/>
    <s v="RAMOS"/>
    <s v="ACOSTA"/>
    <d v="1973-02-17T00:00:00"/>
    <s v="NIO921"/>
    <n v="0"/>
    <s v="BOJACA"/>
    <n v="25"/>
    <s v="CUNDINAMARCA"/>
    <m/>
    <n v="3124576160"/>
    <n v="0"/>
    <m/>
    <m/>
    <m/>
    <s v="27/10/2025"/>
    <n v="10"/>
    <n v="27"/>
    <n v="2024"/>
    <s v="3 [4] TOURING MHEV TP 2000CC 7AB"/>
    <s v="PE40782004"/>
    <s v="3MZBP2S7ARM202658"/>
    <n v="5601201"/>
    <s v="MAZDA"/>
    <s v="MAZDA 3 "/>
    <n v="2.2533663751214773E-2"/>
    <n v="102900000"/>
    <s v="MAPFRE"/>
    <s v="AUTOMOVIL"/>
    <s v="PARTICULAR"/>
    <s v="diegoalonsoramos@yahoo.com"/>
    <n v="161826444"/>
    <n v="2318714"/>
    <n v="1928499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40835025"/>
    <n v="1140835025"/>
    <s v="M"/>
    <s v="CARLOS"/>
    <s v="ANDRES"/>
    <s v="SEGRERA"/>
    <s v="OROZCO"/>
    <d v="1990-09-25T00:00:00"/>
    <s v="DTX533"/>
    <n v="0"/>
    <s v="BARRANQUILLA"/>
    <n v="8"/>
    <s v="ATLANTICO"/>
    <m/>
    <n v="3017551799"/>
    <n v="0"/>
    <m/>
    <m/>
    <m/>
    <s v="16/10/2025"/>
    <n v="10"/>
    <n v="16"/>
    <n v="2018"/>
    <s v="LOGAN [2] EXPRESSION / LIFE + MT 1600CC AA 8V 2AB"/>
    <s v="A812UD40600"/>
    <s v="9FB4SREB4JM974691"/>
    <n v="8001189"/>
    <s v="RENAULT"/>
    <s v="RENAULT LOGAN "/>
    <n v="4.1437230810810813E-2"/>
    <n v="37000000"/>
    <s v="MAPFRE"/>
    <s v="AUTOMOVIL"/>
    <s v="PARTICULAR"/>
    <s v="csegrera25@gmail.com"/>
    <n v="29953985"/>
    <n v="1533177.54"/>
    <n v="1268384.49"/>
    <m/>
    <m/>
    <m/>
    <n v="29981433"/>
    <n v="1610595.62"/>
    <n v="1333441.7"/>
    <m/>
    <m/>
    <m/>
    <s v=""/>
    <s v=""/>
    <s v=""/>
    <m/>
    <m/>
    <m/>
    <m/>
    <m/>
    <m/>
    <m/>
    <m/>
    <m/>
    <x v="0"/>
    <s v="COS"/>
  </r>
  <r>
    <n v="43538102"/>
    <n v="43538102"/>
    <s v="F"/>
    <s v="SANDRA"/>
    <n v="0"/>
    <s v="ROZO"/>
    <s v="ZAPATA"/>
    <d v="1969-06-03T00:00:00"/>
    <s v="IOR467"/>
    <n v="5266"/>
    <s v="ENVIGADO"/>
    <n v="5"/>
    <s v="ANTIOQUIA"/>
    <m/>
    <n v="3116133701"/>
    <n v="3164057299"/>
    <m/>
    <m/>
    <m/>
    <s v="13/10/2025"/>
    <n v="10"/>
    <n v="13"/>
    <n v="2016"/>
    <s v="CLA 180 [C117] TP 1600CC T CT"/>
    <n v="27091030769318"/>
    <s v="WDD1173421N278903"/>
    <n v="5801301"/>
    <s v="MERCEDES BENZ"/>
    <s v="MERCEDES BENZ CLA "/>
    <n v="3.3173774230330674E-2"/>
    <n v="87700000"/>
    <s v="SBS"/>
    <s v="AUTOMOVIL"/>
    <s v="PARTICULAR"/>
    <s v="SANDRAROZOZAPATA@GMAIL.COM"/>
    <n v="161814267"/>
    <n v="2909340"/>
    <n v="2424823.18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24582131"/>
    <n v="24582131"/>
    <s v="F"/>
    <s v="BLANCA"/>
    <s v="LUCELLY"/>
    <s v="AGUIRRE"/>
    <s v="DAVILAA"/>
    <d v="1970-12-08T00:00:00"/>
    <s v="GHL274"/>
    <n v="63001"/>
    <s v="ARMENIA"/>
    <n v="63"/>
    <s v="QUINDIO"/>
    <m/>
    <n v="3136952305"/>
    <n v="0"/>
    <m/>
    <m/>
    <m/>
    <s v="10/10/2025"/>
    <n v="10"/>
    <n v="10"/>
    <n v="2025"/>
    <s v="POLO [6] TRACK MT 1600CC 4AB 4X2"/>
    <s v="CWS612356"/>
    <s v="9BWAL5BZ1ST613904"/>
    <n v="9201282"/>
    <s v="VOLKSWAGEN"/>
    <s v="VOLKSWAGEN POLO "/>
    <n v="2.9217551203852325E-2"/>
    <n v="62300000"/>
    <s v="PREVISORA"/>
    <s v="AUTOMOVIL"/>
    <s v="PARTICULAR"/>
    <s v="blancalucelly@yahoo.es"/>
    <n v="29933981"/>
    <n v="1820253.44"/>
    <n v="1509624.74"/>
    <m/>
    <m/>
    <m/>
    <n v="29999853"/>
    <n v="3381086.89"/>
    <n v="2821249.49"/>
    <m/>
    <m/>
    <m/>
    <s v=""/>
    <s v=""/>
    <s v=""/>
    <m/>
    <m/>
    <m/>
    <m/>
    <m/>
    <m/>
    <m/>
    <m/>
    <m/>
    <x v="1"/>
    <s v="COS"/>
  </r>
  <r>
    <n v="79323727"/>
    <n v="79323727"/>
    <s v="M"/>
    <s v="EDGAR"/>
    <s v="AUGUSTO"/>
    <s v="PILONIETA"/>
    <s v="MOGOLLON"/>
    <d v="1964-09-15T00:00:00"/>
    <s v="JNP841"/>
    <n v="0"/>
    <s v="BOGOTA"/>
    <n v="25"/>
    <s v="BOGOTA"/>
    <m/>
    <n v="3165300700"/>
    <n v="3122583699"/>
    <m/>
    <m/>
    <m/>
    <s v="08/10/2025"/>
    <n v="10"/>
    <n v="8"/>
    <n v="2021"/>
    <s v="BEAT LT MT 1200CC 4P AA 2AB"/>
    <s v="Z1200560L4AX0205"/>
    <s v="9GACE5CD0MB007710"/>
    <n v="1601321"/>
    <s v="CHEVROLET"/>
    <s v="CHEVROLET BEAT "/>
    <n v="3.5010571289537711E-2"/>
    <n v="41100000"/>
    <s v="MAPFRE"/>
    <s v="AUTOMOVIL"/>
    <s v="PARTICULAR"/>
    <s v="edgarpilonieta@gmail.com"/>
    <n v="29930677"/>
    <n v="1438934.48"/>
    <n v="1189188.6399999999"/>
    <m/>
    <m/>
    <m/>
    <n v="29995887"/>
    <n v="1532462.56"/>
    <n v="1267783.6599999999"/>
    <m/>
    <m/>
    <m/>
    <s v=""/>
    <s v=""/>
    <s v=""/>
    <m/>
    <m/>
    <m/>
    <m/>
    <m/>
    <m/>
    <m/>
    <m/>
    <m/>
    <x v="0"/>
    <s v="COS"/>
  </r>
  <r>
    <n v="18522723"/>
    <n v="18522723"/>
    <s v="M"/>
    <s v="JULIAN"/>
    <s v="ANDRES"/>
    <s v="ARENAS"/>
    <s v="PAEZ"/>
    <d v="1984-12-03T00:00:00"/>
    <s v="JRW886"/>
    <n v="0"/>
    <s v="DOS QUEBRADAS"/>
    <n v="66"/>
    <s v="RISARALDA"/>
    <m/>
    <n v="3187355298"/>
    <n v="3243694903"/>
    <m/>
    <m/>
    <m/>
    <s v="23/10/2025"/>
    <n v="10"/>
    <n v="23"/>
    <n v="2022"/>
    <s v="S.PRESSO GL MT 1000CC 5P AA"/>
    <s v="K10BN2433006"/>
    <s v="MA3FL41S2NA272539"/>
    <n v="8801056"/>
    <s v="SUZUKI"/>
    <s v="SUZUKI S.PRESSO "/>
    <n v="4.9125824468085104E-2"/>
    <n v="37600000"/>
    <s v="PREVISORA"/>
    <s v="AUTOMOVIL"/>
    <s v="PARTICULAR"/>
    <s v="natalia.arenaspaez@gmail.com"/>
    <n v="161812745"/>
    <n v="1847131"/>
    <n v="1532210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63266"/>
    <n v="51863266"/>
    <s v="F"/>
    <s v="ANA"/>
    <s v="BRIGITH"/>
    <s v="ARCILA"/>
    <s v="PEÃ‘A"/>
    <d v="1966-06-13T00:00:00"/>
    <s v="LJL418"/>
    <n v="0"/>
    <s v="BARRANQUILLA"/>
    <n v="8"/>
    <s v="ATLANTICO"/>
    <m/>
    <n v="3158152612"/>
    <n v="0"/>
    <m/>
    <m/>
    <m/>
    <s v="10/10/2026"/>
    <n v="10"/>
    <n v="10"/>
    <n v="2023"/>
    <s v="VERSA [2] ADVANCE MT 1600CC RIN 16"/>
    <s v="HR16604980V"/>
    <s v="3N1CN8AE3ZL113628"/>
    <n v="6401246"/>
    <s v="NISSAN"/>
    <s v="NISSAN VERSA "/>
    <n v="3.8807527272727273E-2"/>
    <n v="67100000"/>
    <s v="HDI-LIBERTY"/>
    <s v="AUTOMOVIL"/>
    <s v="PARTICULAR"/>
    <s v="brigithandres@hotmail.com"/>
    <n v="29923183"/>
    <n v="2603985.08"/>
    <n v="2168222.7599999998"/>
    <m/>
    <m/>
    <m/>
    <n v="29988435"/>
    <n v="2857740.86"/>
    <n v="2381462.91"/>
    <m/>
    <m/>
    <m/>
    <s v=""/>
    <s v=""/>
    <s v=""/>
    <m/>
    <m/>
    <m/>
    <m/>
    <m/>
    <m/>
    <m/>
    <m/>
    <m/>
    <x v="0"/>
    <s v="COS"/>
  </r>
  <r>
    <n v="32797598"/>
    <n v="32797598"/>
    <s v="F"/>
    <s v="ANA"/>
    <s v="JULIETH"/>
    <s v="GARCIA"/>
    <s v="GARCIA"/>
    <d v="1976-07-08T00:00:00"/>
    <s v="JXW669"/>
    <n v="0"/>
    <s v="CARTAGENA"/>
    <n v="13"/>
    <s v="BOLIVAR"/>
    <m/>
    <n v="3145059140"/>
    <n v="0"/>
    <m/>
    <m/>
    <m/>
    <s v="31/10/2025"/>
    <n v="10"/>
    <n v="31"/>
    <n v="2022"/>
    <s v="COROLLA CROSS SE-G HYBRID TP 1800CC 7AB 4"/>
    <s v="2ZR2M99072"/>
    <s v="9BRKZAAG1N0614135"/>
    <n v="9006179"/>
    <s v="TOYOTA"/>
    <s v="TOYOTA COROLLA "/>
    <n v="3.1887605877268799E-2"/>
    <n v="115700000"/>
    <s v="MAPFRE"/>
    <s v="CAMIONETAPASAJ"/>
    <s v="PARTICULAR"/>
    <s v="anayuliethgar@gmail.com"/>
    <n v="161807426"/>
    <n v="3689396"/>
    <n v="3080332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725495"/>
    <n v="70725495"/>
    <s v="M"/>
    <s v="JOSE"/>
    <s v="HELI"/>
    <s v="SANCHEZ"/>
    <s v="CACANTE"/>
    <d v="1967-06-13T00:00:00"/>
    <s v="LZY304"/>
    <n v="5266"/>
    <s v="ENVIGADO"/>
    <n v="5"/>
    <s v="ANTIOQUIA"/>
    <m/>
    <n v="3164494446"/>
    <n v="3162295883"/>
    <m/>
    <m/>
    <m/>
    <s v="31/10/2025"/>
    <n v="10"/>
    <n v="31"/>
    <n v="2023"/>
    <s v="RAV4 [5] XLE HYBRID TP 2500CC 4X4 7"/>
    <s v="A25AV523253"/>
    <s v="JTMR6RFVXPD082531"/>
    <n v="9008235"/>
    <s v="TOYOTA"/>
    <s v="TOYOTA RAV4 "/>
    <n v="2.5206098003629763E-2"/>
    <n v="220400000"/>
    <s v="HDI-LIBERTY"/>
    <s v="CAMPERO"/>
    <s v="PARTICULAR"/>
    <s v="jsanchezafin@gmail.com"/>
    <n v="161929337"/>
    <n v="5555424"/>
    <n v="4648423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57952"/>
    <n v="70557952"/>
    <s v="M"/>
    <s v="CARLOS"/>
    <s v="ALBERTO"/>
    <s v="MEJIA"/>
    <s v="ESCOBAR"/>
    <d v="1963-04-01T00:00:00"/>
    <s v="LLX258"/>
    <n v="5001"/>
    <s v="MEDELLIN"/>
    <n v="5"/>
    <s v="ANTIOQUIA"/>
    <m/>
    <n v="3155297092"/>
    <n v="0"/>
    <m/>
    <m/>
    <m/>
    <s v="11/10/2025"/>
    <n v="10"/>
    <n v="11"/>
    <n v="2022"/>
    <s v="PRADO [LC 150] TX-L [FL] [2] TP 4000CC 5P TC"/>
    <s v="1GRC565440"/>
    <s v="JTEBU3FJ8N5095377"/>
    <n v="9008221"/>
    <s v="TOYOTA"/>
    <s v="TOYOTA PRADO "/>
    <n v="1.6445048132460532E-2"/>
    <n v="259700000"/>
    <s v="SURAMERICANA"/>
    <s v="CAMPERO"/>
    <s v="PARTICULAR"/>
    <s v="carlosmejiae@gmail.com"/>
    <n v="161803029"/>
    <n v="4270779"/>
    <n v="3568890.02"/>
    <m/>
    <m/>
    <m/>
    <s v=""/>
    <s v=""/>
    <s v=""/>
    <m/>
    <m/>
    <m/>
    <s v=""/>
    <s v=""/>
    <s v=""/>
    <m/>
    <m/>
    <m/>
    <m/>
    <m/>
    <m/>
    <m/>
    <m/>
    <m/>
    <x v="3"/>
    <s v="COS"/>
  </r>
  <r>
    <n v="37239379"/>
    <n v="37239379"/>
    <s v="F"/>
    <s v="ANA"/>
    <s v="LUCIA"/>
    <s v="SOLANO"/>
    <s v="GUERRERO"/>
    <d v="1952-12-13T00:00:00"/>
    <s v="NFN269"/>
    <n v="0"/>
    <s v="CUCUTA"/>
    <n v="54"/>
    <s v="NORTE DE SANTANDER"/>
    <m/>
    <n v="3106185496"/>
    <n v="0"/>
    <m/>
    <m/>
    <m/>
    <s v="20/10/2025"/>
    <n v="10"/>
    <n v="20"/>
    <n v="2023"/>
    <s v="GLA 200 [H247] AMG LINE TP 1300CC T CT"/>
    <n v="28291481000776"/>
    <s v="W1N2477871J512436"/>
    <n v="5806085"/>
    <s v="MERCEDES BENZ"/>
    <s v="MERCEDES BENZ GLA "/>
    <n v="2.758157731958763E-2"/>
    <n v="194000000"/>
    <s v="SURAMERICANA"/>
    <s v="CAMIONETAPASAJ"/>
    <s v="PARTICULAR"/>
    <s v="analuciasg13@gmail.com"/>
    <n v="161812368"/>
    <n v="5350826"/>
    <n v="4476492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62341"/>
    <n v="35462341"/>
    <s v="F"/>
    <s v="FABIOLA"/>
    <n v="0"/>
    <s v="BARRETO"/>
    <n v="0"/>
    <d v="1955-04-10T00:00:00"/>
    <s v="LMV250"/>
    <n v="0"/>
    <s v="BOGOTA"/>
    <n v="25"/>
    <s v="BOGOTA"/>
    <m/>
    <n v="3002131835"/>
    <n v="3124474504"/>
    <m/>
    <m/>
    <m/>
    <s v="04/10/2025"/>
    <n v="10"/>
    <n v="4"/>
    <n v="2023"/>
    <s v="STEPWAY [2] [FL INTENS TP 1600CC 16V A"/>
    <s v="J759Q163342"/>
    <s v="9FB5SR4DXPM426941"/>
    <n v="8001211"/>
    <s v="RENAULT"/>
    <s v="RENAULT STEPWAY "/>
    <n v="1.9291484593837536E-2"/>
    <n v="71400000"/>
    <s v="MAPFRE"/>
    <s v="AUTOMOVIL"/>
    <s v="PARTICULAR"/>
    <s v="fabiholas@hotmail.com"/>
    <n v="161909884"/>
    <n v="1377412"/>
    <n v="1137488.87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20402103"/>
    <n v="1020402103"/>
    <s v="M"/>
    <s v="ARLEY"/>
    <s v="YOANEE"/>
    <s v="VIDAL"/>
    <s v="IBARRA"/>
    <d v="1986-09-30T00:00:00"/>
    <s v="USX661"/>
    <n v="5001"/>
    <s v="MEDELLIN"/>
    <n v="5"/>
    <s v="ANTIOQUIA"/>
    <m/>
    <n v="3217143483"/>
    <n v="0"/>
    <m/>
    <m/>
    <m/>
    <s v="09/10/2025"/>
    <n v="10"/>
    <n v="9"/>
    <n v="2015"/>
    <s v="GOLF [7] COMFORTLINE MT 1600CC R16"/>
    <s v="CWV100483"/>
    <s v="3VWB96AU8FM047525"/>
    <n v="9201187"/>
    <s v="VOLKSWAGEN"/>
    <s v="VOLKSWAGEN GOLF "/>
    <n v="4.8461416810344833E-2"/>
    <n v="46400000"/>
    <s v="EQUIDAD"/>
    <s v="AUTOMOVIL"/>
    <s v="PARTICULAR"/>
    <s v="ARVIDAL25@HOTMAIL.COM"/>
    <n v="29957103"/>
    <n v="2248609.7400000002"/>
    <n v="1869588.02"/>
    <m/>
    <m/>
    <m/>
    <n v="29984544"/>
    <n v="3162780.17"/>
    <n v="2637798.46"/>
    <m/>
    <m/>
    <m/>
    <s v=""/>
    <s v=""/>
    <s v=""/>
    <m/>
    <m/>
    <m/>
    <m/>
    <m/>
    <m/>
    <m/>
    <m/>
    <m/>
    <x v="0"/>
    <s v="COS"/>
  </r>
  <r>
    <n v="45466481"/>
    <n v="45466481"/>
    <s v="F"/>
    <s v="MIRIAM"/>
    <s v="LUZ"/>
    <s v="CASTRO"/>
    <s v="ORTIZ"/>
    <d v="1966-12-05T00:00:00"/>
    <s v="LMN753"/>
    <n v="0"/>
    <s v="CARTAGENA"/>
    <n v="13"/>
    <s v="BOLIVAR"/>
    <m/>
    <n v="3153301610"/>
    <n v="0"/>
    <m/>
    <m/>
    <m/>
    <s v="11/10/2025"/>
    <n v="10"/>
    <n v="11"/>
    <n v="2023"/>
    <s v="ACCENT [6] ADVANCE HB20 AT 1600CC ABS"/>
    <s v="G4FGNU209090"/>
    <s v="9BHCP41CAPP363063"/>
    <n v="3201399"/>
    <s v="HYUNDAI"/>
    <s v="HYUNDAI ACCENT "/>
    <n v="3.7185932721712535E-2"/>
    <n v="65400000"/>
    <s v="HDI-LIBERTY"/>
    <s v="AUTOMOVIL"/>
    <s v="PARTICULAR"/>
    <s v="milloson06@yahoo.es"/>
    <n v="161805928"/>
    <n v="2431960"/>
    <n v="2023663.53"/>
    <m/>
    <m/>
    <m/>
    <s v=""/>
    <s v=""/>
    <s v=""/>
    <m/>
    <m/>
    <m/>
    <s v=""/>
    <s v=""/>
    <s v=""/>
    <m/>
    <m/>
    <m/>
    <m/>
    <m/>
    <m/>
    <m/>
    <m/>
    <m/>
    <x v="0"/>
    <s v="COS"/>
  </r>
  <r>
    <n v="59830798"/>
    <n v="59830798"/>
    <s v="F"/>
    <s v="AIDE"/>
    <s v="LILIANA"/>
    <s v="CALDERON"/>
    <s v="ESCOBAR"/>
    <d v="1975-01-07T00:00:00"/>
    <s v="JOT938"/>
    <n v="52001"/>
    <s v="PASTO"/>
    <n v="52"/>
    <s v="NARIÃ‘O"/>
    <m/>
    <n v="3206401793"/>
    <n v="0"/>
    <m/>
    <m/>
    <m/>
    <s v="24/10/2025"/>
    <n v="10"/>
    <n v="24"/>
    <n v="2020"/>
    <s v="ECOSPORT [2] [F FREESTYLE TP 2000CC 4X4"/>
    <s v="U4JBL8805425"/>
    <s v="9BFZB65X4L8805425"/>
    <n v="3008062"/>
    <s v="FORD"/>
    <s v="FORD ECOSPORT "/>
    <n v="3.2819284692417738E-2"/>
    <n v="69900000"/>
    <s v="ALLIANZ"/>
    <s v="CAMPERO"/>
    <s v="PARTICULAR"/>
    <n v="0"/>
    <n v="161829743"/>
    <n v="2294068"/>
    <n v="1907787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311494"/>
    <n v="19311494"/>
    <s v="M"/>
    <s v="MIGUEL"/>
    <s v="ANGEL"/>
    <s v="MORALES"/>
    <s v="PARRA"/>
    <d v="1956-11-10T00:00:00"/>
    <s v="GYP175"/>
    <n v="0"/>
    <s v="BOGOTA"/>
    <n v="25"/>
    <s v="BOGOTA"/>
    <m/>
    <n v="3118105926"/>
    <n v="0"/>
    <m/>
    <m/>
    <m/>
    <s v="08/10/2025"/>
    <n v="10"/>
    <n v="8"/>
    <n v="2020"/>
    <s v="EQUINOX [3] PREMIER TP 1500CC T 4X4"/>
    <s v="LYXRLS584592"/>
    <s v="3GNAX9EV2LS584592"/>
    <n v="1608059"/>
    <s v="CHEVROLET"/>
    <s v="CHEVROLET EQUINOX "/>
    <n v="1.6954381352235551E-2"/>
    <n v="91700000"/>
    <s v="HDI-LIBERTY"/>
    <s v="CAMPERO"/>
    <s v="PARTICULAR"/>
    <s v="MIGUELANGEL1011@YAHOO.COM"/>
    <n v="29930239"/>
    <n v="1554716.77"/>
    <n v="1286484.68"/>
    <m/>
    <m/>
    <m/>
    <s v=""/>
    <s v=""/>
    <s v=""/>
    <m/>
    <m/>
    <m/>
    <n v="30046945"/>
    <n v="1980309.77"/>
    <n v="1644125.86"/>
    <m/>
    <m/>
    <m/>
    <m/>
    <m/>
    <m/>
    <m/>
    <m/>
    <m/>
    <x v="1"/>
    <s v="COS"/>
  </r>
  <r>
    <n v="71609765"/>
    <n v="71609765"/>
    <s v="M"/>
    <s v="FABIAN"/>
    <s v="DE JESUS"/>
    <s v="ARANGO"/>
    <s v="RESTREPO"/>
    <d v="1961-09-28T00:00:00"/>
    <s v="MOV969"/>
    <n v="17877"/>
    <s v="VITERBO"/>
    <n v="17"/>
    <s v="CALDAS"/>
    <m/>
    <n v="3113243168"/>
    <n v="3138036745"/>
    <m/>
    <m/>
    <m/>
    <s v="12/10/2025"/>
    <n v="10"/>
    <n v="12"/>
    <n v="2010"/>
    <s v="FORTUNER 2.7L MT 2700CC 4X2"/>
    <s v="50366922TR"/>
    <n v="0"/>
    <n v="9006141"/>
    <s v="TOYOTA"/>
    <s v="TOYOTA FORTUNER "/>
    <n v="1.7948972602739727E-2"/>
    <n v="73000000"/>
    <s v="EQUIDAD"/>
    <s v="CAMIONETAPASAJ"/>
    <s v="PARTICULAR"/>
    <s v="fabianarango61@hotmail.com"/>
    <n v="161959015"/>
    <n v="1310275"/>
    <n v="1081071.13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7050916"/>
    <n v="17050916"/>
    <s v="M"/>
    <s v="MIGUEL"/>
    <s v="ANTONIO"/>
    <s v="OCHOA"/>
    <s v="ROCHA"/>
    <d v="1941-12-10T00:00:00"/>
    <s v="NLZ400"/>
    <n v="0"/>
    <s v="BOGOTA"/>
    <n v="25"/>
    <s v="BOGOTA"/>
    <m/>
    <n v="3108693919"/>
    <n v="0"/>
    <m/>
    <m/>
    <m/>
    <s v="06/10/2025"/>
    <n v="10"/>
    <n v="6"/>
    <n v="2024"/>
    <s v="SONG PLUS DM-I GS AT 1500CC 6AB A"/>
    <s v="BYD472QAS22384889"/>
    <s v="LGXC74C48R0000889"/>
    <n v="11106013"/>
    <s v="BYD"/>
    <s v="BYD SONG "/>
    <n v="9.9342462311557793E-3"/>
    <n v="159200000"/>
    <s v="SURAMERICANA"/>
    <s v="CAMIONETAPASAJ"/>
    <s v="PARTICULAR"/>
    <n v="0"/>
    <n v="161822080"/>
    <n v="1581532"/>
    <n v="1309018.28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44148814"/>
    <n v="1144148814"/>
    <s v="F"/>
    <s v="SANDRA"/>
    <s v="LORENA"/>
    <s v="NARVAEZ"/>
    <s v="CARDONA"/>
    <d v="1991-05-20T00:00:00"/>
    <s v="LYQ457"/>
    <n v="76001"/>
    <s v="CALI"/>
    <n v="76"/>
    <s v="VALLE DEL CAUCA"/>
    <m/>
    <n v="3176814792"/>
    <n v="0"/>
    <m/>
    <m/>
    <m/>
    <s v="15/10/2025"/>
    <n v="10"/>
    <n v="15"/>
    <n v="2024"/>
    <s v="2 [2] [FL] TOURING SEDAN TP 1500CC 6AB"/>
    <s v="P540638174"/>
    <s v="3MDDJ2SAARM409233"/>
    <n v="5601197"/>
    <s v="MAZDA"/>
    <s v="MAZDA 2 "/>
    <n v="3.5635600000000003E-2"/>
    <n v="75000000"/>
    <s v="ALLIANZ"/>
    <s v="AUTOMOVIL"/>
    <s v="PARTICULAR"/>
    <n v="0"/>
    <n v="161880086"/>
    <n v="2672670"/>
    <n v="2225941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101333"/>
    <n v="53101333"/>
    <s v="F"/>
    <s v="SANDRA"/>
    <s v="MILENA"/>
    <s v="REYES"/>
    <s v="RODRIGUEZ"/>
    <d v="1985-06-06T00:00:00"/>
    <s v="UCX965"/>
    <n v="0"/>
    <s v="BOGOTA"/>
    <n v="25"/>
    <s v="BOGOTA"/>
    <m/>
    <n v="3142725515"/>
    <n v="3033157855"/>
    <m/>
    <m/>
    <m/>
    <s v="31/10/2025"/>
    <n v="10"/>
    <n v="31"/>
    <n v="2015"/>
    <s v="ESCAPE [3] SE TP 2000CC 4X4"/>
    <s v="FUA34132"/>
    <s v="1FMCU9G9XFUA34132"/>
    <n v="3008052"/>
    <s v="FORD"/>
    <s v="FORD ESCAPE "/>
    <n v="2.1601645060658578E-2"/>
    <n v="57700000"/>
    <s v="ALLIANZ"/>
    <s v="CAMPERO"/>
    <s v="PARTICULAR"/>
    <s v="sheolyrock@gmail.com"/>
    <n v="29924661"/>
    <n v="1246414.92"/>
    <n v="1027407.5"/>
    <m/>
    <m/>
    <m/>
    <n v="29989871"/>
    <n v="1697362.69"/>
    <n v="1406355.2"/>
    <m/>
    <m/>
    <m/>
    <s v=""/>
    <s v=""/>
    <s v=""/>
    <m/>
    <m/>
    <m/>
    <m/>
    <m/>
    <m/>
    <m/>
    <m/>
    <m/>
    <x v="1"/>
    <s v="COS"/>
  </r>
  <r>
    <n v="10245642"/>
    <n v="10245642"/>
    <s v="M"/>
    <s v="OSCAR"/>
    <s v="ALONSO"/>
    <s v="ARISTIZABAL"/>
    <s v="HOYOS"/>
    <d v="1959-04-15T00:00:00"/>
    <s v="KNO846"/>
    <n v="0"/>
    <s v="BOGOTA"/>
    <n v="25"/>
    <s v="BOGOTA"/>
    <m/>
    <n v="3144739646"/>
    <n v="0"/>
    <m/>
    <m/>
    <m/>
    <s v="20/10/2025"/>
    <n v="10"/>
    <n v="20"/>
    <n v="2021"/>
    <s v="RAV4 [5] XLE HYBRID TP 2500CC 4X4 7"/>
    <s v="A25AR615866"/>
    <s v="JTMR6RFV3MD028712"/>
    <n v="9008235"/>
    <s v="TOYOTA"/>
    <s v="TOYOTA RAV4 "/>
    <n v="9.386724591890468E-3"/>
    <n v="189900000"/>
    <s v="MAPFRE"/>
    <s v="CAMPERO"/>
    <s v="PARTICULAR"/>
    <s v="chatoaristi@gmail.com"/>
    <n v="161857598"/>
    <n v="1782539"/>
    <n v="1477931.98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20721104"/>
    <n v="1020721104"/>
    <s v="F"/>
    <s v="NATALIA"/>
    <n v="0"/>
    <s v="GOMEZ"/>
    <s v="HENAO"/>
    <d v="1986-12-12T00:00:00"/>
    <s v="NCT801"/>
    <n v="0"/>
    <s v="BOGOTA"/>
    <n v="25"/>
    <s v="BOGOTA"/>
    <m/>
    <n v="3212066529"/>
    <n v="0"/>
    <m/>
    <m/>
    <m/>
    <s v="06/10/2025"/>
    <n v="10"/>
    <n v="6"/>
    <n v="2013"/>
    <s v="FORTUNER [FL] 2.7L AT 2700CC 4X2"/>
    <s v="2TR7345781"/>
    <s v="8AJZX69G8D9201439"/>
    <n v="9006150"/>
    <s v="TOYOTA"/>
    <s v="TOYOTA FORTUNER "/>
    <n v="1.4022637100213221E-2"/>
    <n v="93800000"/>
    <s v="HDI-LIBERTY"/>
    <s v="CAMIONETA PASAJEROS"/>
    <s v="PARTICULAR"/>
    <s v="nataliagomezh00@gmail.com"/>
    <n v="29938775"/>
    <n v="1315323.3600000001"/>
    <n v="1085313.75"/>
    <m/>
    <m/>
    <m/>
    <s v=""/>
    <s v=""/>
    <s v=""/>
    <m/>
    <m/>
    <m/>
    <n v="30052253"/>
    <n v="1615855.86"/>
    <n v="1337862.07"/>
    <m/>
    <m/>
    <m/>
    <m/>
    <m/>
    <m/>
    <m/>
    <m/>
    <m/>
    <x v="2"/>
    <s v="COS"/>
  </r>
  <r>
    <n v="8567081"/>
    <n v="8567081"/>
    <s v="M"/>
    <s v="RODOLFO"/>
    <s v="JOSE"/>
    <s v="BARCELO"/>
    <s v="CERVANTES"/>
    <d v="1980-03-12T00:00:00"/>
    <s v="MXN254"/>
    <n v="0"/>
    <s v="BARRANQUILLA"/>
    <n v="8"/>
    <s v="ATLANTICO"/>
    <m/>
    <n v="3006928918"/>
    <n v="0"/>
    <m/>
    <m/>
    <m/>
    <s v="30/10/2025"/>
    <n v="10"/>
    <n v="30"/>
    <n v="2013"/>
    <s v="207 ALLURE MT 1600CC 5P CT"/>
    <s v="PSA5F0110FHCA1600763"/>
    <s v="VF3WC5FS0DE001474"/>
    <n v="6801214"/>
    <s v="PEUGEOT"/>
    <s v="PEUGEOT 207 "/>
    <n v="4.8443779885057471E-2"/>
    <n v="34800000"/>
    <s v="ZURICH-QBE"/>
    <s v="AUTOMOVIL"/>
    <s v="PARTICULAR"/>
    <s v="rbarcelo12@gmail.com"/>
    <n v="29935009"/>
    <n v="1685843.54"/>
    <n v="1396675.24"/>
    <m/>
    <m/>
    <m/>
    <n v="30000404"/>
    <n v="2354143.41"/>
    <n v="1958271.77"/>
    <m/>
    <m/>
    <m/>
    <s v=""/>
    <s v=""/>
    <s v=""/>
    <m/>
    <m/>
    <m/>
    <m/>
    <m/>
    <m/>
    <m/>
    <m/>
    <m/>
    <x v="0"/>
    <s v="COS"/>
  </r>
  <r>
    <n v="25112602"/>
    <n v="25112602"/>
    <s v="F"/>
    <s v="YURI"/>
    <s v="ANDREA"/>
    <s v="GRISALES"/>
    <s v="VALENCIA"/>
    <d v="1983-02-21T00:00:00"/>
    <s v="KNO883"/>
    <n v="17001"/>
    <s v="MANIZALES"/>
    <n v="17"/>
    <s v="CALDAS"/>
    <m/>
    <n v="3103834055"/>
    <n v="0"/>
    <m/>
    <m/>
    <m/>
    <s v="13/10/2025"/>
    <n v="10"/>
    <n v="13"/>
    <n v="2022"/>
    <s v="CAPTUR ZEN MT 2000CC"/>
    <s v="F4RE412C211610"/>
    <s v="93YRHACA2NJ850866"/>
    <n v="8006055"/>
    <s v="RENAULT"/>
    <s v="RENAULT CAPTUR "/>
    <n v="3.125085399449036E-2"/>
    <n v="72600000"/>
    <s v="SBS"/>
    <s v="CAMIONETAPASAJ"/>
    <s v="PARTICULAR"/>
    <s v="yugrisa@hotmail.com"/>
    <n v="161909185"/>
    <n v="2268812"/>
    <n v="1886564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75377"/>
    <n v="51875377"/>
    <s v="F"/>
    <s v="MONICA"/>
    <s v="PATRICIA"/>
    <s v="GOMEZ"/>
    <s v="SALINAS"/>
    <d v="1967-07-19T00:00:00"/>
    <s v="KRW079"/>
    <n v="5266"/>
    <s v="ENVIGADO"/>
    <n v="5"/>
    <s v="ANTIOQUIA"/>
    <m/>
    <n v="3146660287"/>
    <n v="0"/>
    <m/>
    <m/>
    <m/>
    <s v="27/10/2025"/>
    <n v="10"/>
    <n v="27"/>
    <n v="2022"/>
    <s v="VOYAGE COMFORTLINE MT 1600CC 2AB A"/>
    <s v="CFZV07710"/>
    <s v="9BWDB45U2NT070822"/>
    <n v="9201266"/>
    <s v="VOLKSWAGEN"/>
    <s v="VOLKSWAGEN VOYAGE "/>
    <n v="4.1561316725978646E-2"/>
    <n v="56200000"/>
    <s v="ALLIANZ"/>
    <s v="AUTOMOVIL"/>
    <s v="PARTICULAR"/>
    <n v="0"/>
    <n v="161814376"/>
    <n v="2335746"/>
    <n v="1942812.0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94057"/>
    <n v="1019094057"/>
    <s v="M"/>
    <s v="JUAN"/>
    <s v="JOSE"/>
    <s v="OSORIO"/>
    <s v="VALENCIA"/>
    <d v="1994-04-08T00:00:00"/>
    <s v="JER444"/>
    <n v="0"/>
    <s v="IBAGUE"/>
    <n v="73"/>
    <s v="TOLIMA"/>
    <m/>
    <n v="3102997757"/>
    <n v="0"/>
    <m/>
    <m/>
    <m/>
    <s v="31/10/2025"/>
    <n v="10"/>
    <n v="31"/>
    <n v="2016"/>
    <s v="EDGE [2] TITANIUM TP 3500CC"/>
    <s v="GBC22434"/>
    <s v="2FMPK4K82GBC22434"/>
    <n v="3008056"/>
    <s v="FORD"/>
    <s v="FORD EDGE "/>
    <n v="2.7805014934114202E-2"/>
    <n v="68300000"/>
    <s v="EQUIDAD"/>
    <s v="CAMPERO"/>
    <s v="PARTICULAR"/>
    <s v="juanjoseosorio94@gmail.com"/>
    <n v="29955863"/>
    <n v="1899082.52"/>
    <n v="1575867.66"/>
    <m/>
    <m/>
    <m/>
    <n v="29983303"/>
    <n v="2455630.7999999998"/>
    <n v="2043555.29"/>
    <m/>
    <m/>
    <m/>
    <s v=""/>
    <s v=""/>
    <s v=""/>
    <m/>
    <m/>
    <m/>
    <m/>
    <m/>
    <m/>
    <m/>
    <m/>
    <m/>
    <x v="1"/>
    <s v="COS"/>
  </r>
  <r>
    <n v="51818414"/>
    <n v="51818414"/>
    <s v="F"/>
    <s v="MARGARITA"/>
    <n v="0"/>
    <s v="ACOSTA"/>
    <s v="MORENO"/>
    <d v="1965-12-26T00:00:00"/>
    <s v="GQT012"/>
    <n v="0"/>
    <s v="BOGOTA"/>
    <n v="25"/>
    <s v="BOGOTA"/>
    <m/>
    <n v="3232212448"/>
    <n v="3144700017"/>
    <m/>
    <m/>
    <m/>
    <s v="31/10/2025"/>
    <n v="10"/>
    <n v="31"/>
    <n v="2020"/>
    <s v="C-ELYSEE SHINE TP 1600CC 4AB R"/>
    <s v="10KNAL0004844"/>
    <s v="VF7DDNFPTLJ523598"/>
    <n v="1801122"/>
    <s v="CITROEN"/>
    <s v="CITROEN C-ELYSEE "/>
    <n v="2.6105623762376236E-2"/>
    <n v="50500000"/>
    <s v="HDI-LIBERTY"/>
    <s v="AUTOMOVIL"/>
    <s v="PARTICULAR"/>
    <s v="maracomor@hotmail.com"/>
    <n v="161917259"/>
    <n v="1318334"/>
    <n v="1087843.2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896115"/>
    <n v="31896115"/>
    <s v="F"/>
    <s v="DIANA"/>
    <s v="YOLANDA"/>
    <s v="AVILA"/>
    <s v="GONZALEZ"/>
    <d v="1962-12-25T00:00:00"/>
    <s v="NXV057"/>
    <n v="0"/>
    <s v="JAMUNDI"/>
    <n v="76"/>
    <s v="VALLE DEL CAUCA"/>
    <m/>
    <n v="3165221412"/>
    <n v="0"/>
    <m/>
    <m/>
    <m/>
    <s v="24/10/2025"/>
    <n v="10"/>
    <n v="24"/>
    <n v="2024"/>
    <s v="ESCAPE [4] ACTIVE ECOBOOST AT 1500CC T 4X2"/>
    <s v="RUB04278"/>
    <s v="1FMCU0GN9RUB04278"/>
    <n v="3006156"/>
    <s v="FORD"/>
    <s v="FORD ESCAPE "/>
    <n v="2.7319078260869566E-2"/>
    <n v="115000000"/>
    <s v="HDI-LIBERTY"/>
    <s v="CAMIONETAPASAJ"/>
    <s v="PARTICULAR"/>
    <s v="DIANA_AVILA08@HOTMAIL.COM"/>
    <n v="161886588"/>
    <n v="3141694"/>
    <n v="2620079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7626164"/>
    <n v="37626164"/>
    <s v="F"/>
    <s v="JEANNETHE"/>
    <n v="0"/>
    <s v="QUITIAN"/>
    <s v="CUBIDES"/>
    <d v="1977-09-08T00:00:00"/>
    <s v="JDZ008"/>
    <n v="0"/>
    <s v="BOGOTA"/>
    <n v="25"/>
    <s v="BOGOTA"/>
    <m/>
    <n v="3112776032"/>
    <n v="0"/>
    <m/>
    <m/>
    <m/>
    <s v="13/10/2025"/>
    <n v="10"/>
    <n v="13"/>
    <n v="2017"/>
    <s v="CX5 [FL] GRAND TOURING L TP 2500CC 4X4 T"/>
    <s v="PY10236845"/>
    <s v="JM8KE4W37H0377358"/>
    <n v="5608006"/>
    <s v="MAZDA"/>
    <s v="MAZDA CX5 "/>
    <n v="1.6534499449944996E-2"/>
    <n v="90900000"/>
    <s v="MAPFRE"/>
    <s v="CAMPERO"/>
    <s v="PARTICULAR"/>
    <s v="jeannethe08@hotmail.com"/>
    <n v="161787029"/>
    <n v="1502986"/>
    <n v="1243013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93393475"/>
    <n v="93393475"/>
    <s v="M"/>
    <s v="OSCAR"/>
    <n v="0"/>
    <s v="PEÃ‘A"/>
    <s v="ACOSTA"/>
    <d v="1974-09-01T00:00:00"/>
    <s v="IGX001"/>
    <n v="0"/>
    <s v="IBAGUE"/>
    <n v="73"/>
    <s v="TOLIMA"/>
    <m/>
    <n v="3124977705"/>
    <n v="3124977702"/>
    <m/>
    <m/>
    <m/>
    <s v="05/10/2026"/>
    <n v="10"/>
    <n v="5"/>
    <n v="2015"/>
    <s v="X1 [E84] sDrive 18d TP 2000CC TD"/>
    <n v="77049218"/>
    <s v="WBAVN7105FVY97632"/>
    <n v="806027"/>
    <s v="BMW"/>
    <s v="BMW X1 "/>
    <n v="2.7615493001345894E-2"/>
    <n v="74300000"/>
    <s v="BOLIVAR"/>
    <s v="CAMIONETA PASAJEROS"/>
    <s v="PARTICULAR"/>
    <n v="0"/>
    <n v="29956657"/>
    <n v="2051831.13"/>
    <n v="1704227.8400000001"/>
    <m/>
    <m/>
    <m/>
    <s v=""/>
    <s v=""/>
    <s v=""/>
    <m/>
    <m/>
    <m/>
    <n v="30039855"/>
    <n v="3104319.1"/>
    <n v="2588671.5099999998"/>
    <m/>
    <m/>
    <m/>
    <m/>
    <m/>
    <m/>
    <m/>
    <m/>
    <m/>
    <x v="0"/>
    <s v="COS"/>
  </r>
  <r>
    <n v="52160829"/>
    <n v="52160829"/>
    <s v="F"/>
    <s v="MARIA"/>
    <s v="DEL ROCIO"/>
    <s v="ARANGO"/>
    <s v="RODRIGUEZ"/>
    <d v="1972-02-15T00:00:00"/>
    <s v="KTT593"/>
    <n v="0"/>
    <s v="BOGOTA"/>
    <n v="25"/>
    <s v="BOGOTA"/>
    <m/>
    <n v="3174623724"/>
    <n v="3174618991"/>
    <m/>
    <m/>
    <m/>
    <s v="23/10/2025"/>
    <n v="10"/>
    <n v="23"/>
    <n v="2022"/>
    <s v="CX30 PRIME TP 2000CC 7AB R"/>
    <s v="PE40729667"/>
    <s v="3MVDM2W7ANL116905"/>
    <n v="5606098"/>
    <s v="MAZDA"/>
    <s v="MAZDA CX30 "/>
    <n v="4.4770981735159816E-2"/>
    <n v="87600000"/>
    <s v="MAPFRE"/>
    <s v="CAMIONETAPASAJ"/>
    <s v="PARTICULAR"/>
    <s v="rocioa1604@hotmail.com"/>
    <n v="161784502"/>
    <n v="3921938"/>
    <n v="3275745.9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0743997"/>
    <n v="1020743997"/>
    <s v="F"/>
    <s v="KAREN"/>
    <s v="VIVIANA"/>
    <s v="ROZO"/>
    <s v="BRAVO"/>
    <d v="1989-07-29T00:00:00"/>
    <s v="GZW089"/>
    <n v="0"/>
    <s v="BOGOTA"/>
    <n v="25"/>
    <s v="BOGOTA"/>
    <m/>
    <n v="3196153579"/>
    <n v="0"/>
    <m/>
    <m/>
    <m/>
    <s v="02/10/2025"/>
    <n v="10"/>
    <n v="2"/>
    <n v="2021"/>
    <s v="STEPWAY [2] [FL INTENS TP 1600CC 16V A"/>
    <s v="J759Q028157"/>
    <s v="9FB5SR4DXMM740049"/>
    <n v="8001211"/>
    <s v="RENAULT"/>
    <s v="RENAULT STEPWAY "/>
    <n v="2.0105000000000001E-2"/>
    <n v="61200000"/>
    <s v="HDI-LIBERTY"/>
    <s v="AUTOMOVIL"/>
    <s v="PARTICULAR"/>
    <s v="karen0516@gmail.com"/>
    <n v="161821529"/>
    <n v="1230426"/>
    <n v="1013971.4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807601"/>
    <n v="51807601"/>
    <s v="F"/>
    <s v="MARTHA"/>
    <s v="INES"/>
    <s v="GARCIA"/>
    <s v="VALENZUELA"/>
    <d v="1966-01-21T00:00:00"/>
    <s v="LYL644"/>
    <n v="0"/>
    <s v="BOGOTA"/>
    <n v="25"/>
    <s v="BOGOTA"/>
    <m/>
    <n v="3123797063"/>
    <n v="0"/>
    <m/>
    <m/>
    <m/>
    <s v="23/10/2025"/>
    <n v="10"/>
    <n v="23"/>
    <n v="2024"/>
    <s v="COROLLA [12] [F SE-G HYBRID TP 1800CC 7AB A"/>
    <s v="2ZR2X65518"/>
    <s v="9BRBZ3BE0R4055460"/>
    <n v="9001146"/>
    <s v="TOYOTA"/>
    <s v="TOYOTA COROLLA "/>
    <n v="1.1938052276559865E-2"/>
    <n v="118600000"/>
    <s v="MAPFRE"/>
    <s v="AUTOMOVIL"/>
    <s v="PARTICULAR"/>
    <n v="0"/>
    <n v="161857781"/>
    <n v="1415853"/>
    <n v="1169792.19"/>
    <m/>
    <m/>
    <m/>
    <s v=""/>
    <s v=""/>
    <s v=""/>
    <m/>
    <m/>
    <m/>
    <s v=""/>
    <s v=""/>
    <s v=""/>
    <m/>
    <m/>
    <m/>
    <m/>
    <m/>
    <m/>
    <m/>
    <m/>
    <m/>
    <x v="2"/>
    <s v="COS"/>
  </r>
  <r>
    <n v="20313492"/>
    <n v="20313492"/>
    <s v="F"/>
    <s v="NYDIA"/>
    <s v="MIREYA"/>
    <s v="NEIRA"/>
    <s v="RETIZ"/>
    <d v="1941-08-30T00:00:00"/>
    <s v="IDZ372"/>
    <n v="0"/>
    <s v="BOGOTA"/>
    <n v="25"/>
    <s v="BOGOTA"/>
    <m/>
    <n v="3002002692"/>
    <n v="0"/>
    <m/>
    <m/>
    <m/>
    <s v="02/10/2025"/>
    <n v="10"/>
    <n v="2"/>
    <n v="2014"/>
    <s v="CRV [4] LX AT 2400CC"/>
    <s v="K24Z93533858"/>
    <s v="3HGRM3830EG605509"/>
    <n v="3408050"/>
    <s v="HONDA"/>
    <s v="HONDA CRV "/>
    <n v="1.9215117610062893E-2"/>
    <n v="63600000"/>
    <s v="HDI-LIBERTY"/>
    <s v="CAMPERO"/>
    <s v="PARTICULAR"/>
    <s v="mireyaneirar@outlook.com"/>
    <n v="29974525"/>
    <n v="1222081.48"/>
    <n v="1006959.23"/>
    <m/>
    <m/>
    <m/>
    <n v="30014303"/>
    <n v="1575720.19"/>
    <n v="1304134.6100000001"/>
    <m/>
    <m/>
    <m/>
    <s v=""/>
    <s v=""/>
    <s v=""/>
    <m/>
    <m/>
    <m/>
    <m/>
    <m/>
    <m/>
    <m/>
    <m/>
    <m/>
    <x v="1"/>
    <s v="COS"/>
  </r>
  <r>
    <n v="24933803"/>
    <n v="24933803"/>
    <s v="F"/>
    <s v="BEATRIZ"/>
    <s v="EUGENIA"/>
    <s v="PLAZAS"/>
    <s v="AGUEL"/>
    <d v="1947-03-25T00:00:00"/>
    <s v="JRW891"/>
    <n v="66001"/>
    <s v="PEREIRA"/>
    <n v="66"/>
    <s v="RISARALDA"/>
    <m/>
    <n v="3104551280"/>
    <n v="0"/>
    <m/>
    <m/>
    <m/>
    <s v="06/10/2025"/>
    <n v="10"/>
    <n v="6"/>
    <n v="2022"/>
    <s v="CX30 TOURING TP 2000CC 7AB R18 4X"/>
    <s v="PE40723231"/>
    <s v="3MVDM2W7ANL115035"/>
    <n v="5606100"/>
    <s v="MAZDA"/>
    <s v="MAZDA CX30 "/>
    <n v="2.4937209007981756E-2"/>
    <n v="87700000"/>
    <s v="ALLIANZ"/>
    <s v="CAMIONETA PASAJEROS"/>
    <s v="PARTICULAR"/>
    <s v="beatrizplazas78@gmail.com"/>
    <n v="29925245"/>
    <n v="2186993.23"/>
    <n v="1817809.44"/>
    <m/>
    <m/>
    <m/>
    <s v=""/>
    <s v=""/>
    <s v=""/>
    <m/>
    <m/>
    <m/>
    <n v="30036715"/>
    <n v="2301188.2200000002"/>
    <n v="1913771.61"/>
    <m/>
    <m/>
    <m/>
    <m/>
    <m/>
    <m/>
    <m/>
    <m/>
    <m/>
    <x v="0"/>
    <s v="COS"/>
  </r>
  <r>
    <n v="52790593"/>
    <n v="52790593"/>
    <s v="F"/>
    <s v="LILIANA"/>
    <n v="0"/>
    <s v="LOPEZ"/>
    <s v="LUQUERNA"/>
    <d v="1981-01-01T00:00:00"/>
    <s v="JYL405"/>
    <n v="0"/>
    <s v="BOGOTA"/>
    <n v="25"/>
    <s v="BOGOTA"/>
    <m/>
    <n v="3123941094"/>
    <n v="0"/>
    <m/>
    <m/>
    <m/>
    <s v="30/10/2025"/>
    <n v="10"/>
    <n v="30"/>
    <n v="2022"/>
    <s v="GOL [7] [FL] COMFORTLINE MT 1600CC 2AB A"/>
    <s v="CFZV07638"/>
    <s v="9BWAB45UXNT077746"/>
    <n v="9201264"/>
    <s v="VOLKSWAGEN"/>
    <s v="VOLKSWAGEN GOL "/>
    <n v="2.6107120622568092E-2"/>
    <n v="51400000"/>
    <s v="HDI-LIBERTY"/>
    <s v="AUTOMOVIL"/>
    <s v="PARTICULAR"/>
    <s v="lilianatopography@gmail.com"/>
    <n v="161810570"/>
    <n v="1341906"/>
    <n v="1107651.8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5096586"/>
    <n v="75096586"/>
    <s v="M"/>
    <s v="MAURICIO"/>
    <n v="0"/>
    <s v="RIVADENEIRA"/>
    <s v="SALDARRIAGA"/>
    <d v="1981-03-01T00:00:00"/>
    <s v="KNO669"/>
    <n v="0"/>
    <s v="BOGOTA"/>
    <n v="25"/>
    <s v="BOGOTA"/>
    <m/>
    <n v="3113005997"/>
    <n v="3135228020"/>
    <m/>
    <m/>
    <m/>
    <s v="03/10/2025"/>
    <n v="10"/>
    <n v="3"/>
    <n v="2022"/>
    <s v="CX30 TOURING TP 2000CC 7AB R"/>
    <s v="PE40721648"/>
    <s v="3MVDM2W7ANL114199"/>
    <n v="5606100"/>
    <s v="MAZDA"/>
    <s v="MAZDA CX30 "/>
    <n v="2.0316214367160777E-2"/>
    <n v="87700000"/>
    <s v="HDI-LIBERTY"/>
    <s v="CAMIONETAPASAJ"/>
    <s v="PARTICULAR"/>
    <s v="maorivaden@gmail.com"/>
    <n v="161908121"/>
    <n v="1781732"/>
    <n v="1477253.7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72642997"/>
    <n v="1072642997"/>
    <s v="F"/>
    <s v="MARTHA"/>
    <s v="LILIANA"/>
    <s v="RIOS"/>
    <s v="WILCHES"/>
    <d v="1987-03-19T00:00:00"/>
    <s v="JUK457"/>
    <n v="25899"/>
    <s v="ZIPAQUIRA"/>
    <n v="25"/>
    <s v="CUNDINAMARCA"/>
    <m/>
    <n v="3125590113"/>
    <n v="3508948484"/>
    <m/>
    <m/>
    <m/>
    <s v="06/10/2025"/>
    <n v="10"/>
    <n v="6"/>
    <n v="2021"/>
    <s v="KWID ICONIC MT 1000CC 12V 4"/>
    <s v="B4DA405Q089657"/>
    <s v="93YRBB00XMJ703523"/>
    <n v="8001213"/>
    <s v="RENAULT"/>
    <s v="RENAULT KWID "/>
    <n v="3.60203825136612E-2"/>
    <n v="36600000"/>
    <s v="MAPFRE"/>
    <s v="AUTOMOVIL"/>
    <s v="PARTICULAR"/>
    <s v="Liliana.riwi@gmail.com"/>
    <n v="161964286"/>
    <n v="1318346"/>
    <n v="1087853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18715468"/>
    <n v="1218715468"/>
    <s v="F"/>
    <s v="ANDREA"/>
    <n v="0"/>
    <s v="BALANTA"/>
    <s v="SABI"/>
    <d v="1981-12-17T00:00:00"/>
    <s v="JSY153"/>
    <n v="0"/>
    <s v="JAMUNDI"/>
    <n v="76"/>
    <s v="VALLE DEL CAUCA"/>
    <m/>
    <n v="3188481183"/>
    <n v="0"/>
    <m/>
    <m/>
    <m/>
    <s v="23/10/2025"/>
    <n v="10"/>
    <n v="23"/>
    <n v="2020"/>
    <s v="EXPLORER [6] LIMITED TP 2300CC T TC 4X4"/>
    <s v="LGY70943"/>
    <n v="0"/>
    <n v="3006145"/>
    <s v="FORD"/>
    <s v="FORD EXPLORER "/>
    <n v="3.2668498098591556E-2"/>
    <n v="142000000"/>
    <s v="EQUIDAD"/>
    <s v="CAMIONETA PASAJEROS"/>
    <s v="PARTICULAR"/>
    <s v="andreabalanta@gmail.com"/>
    <n v="29950585"/>
    <n v="4638926.7300000004"/>
    <n v="3878257.76"/>
    <m/>
    <m/>
    <m/>
    <s v=""/>
    <s v=""/>
    <s v=""/>
    <m/>
    <m/>
    <m/>
    <n v="30058141"/>
    <n v="4955668.26"/>
    <n v="4144427.11"/>
    <m/>
    <m/>
    <m/>
    <m/>
    <m/>
    <m/>
    <m/>
    <m/>
    <m/>
    <x v="0"/>
    <s v="COS"/>
  </r>
  <r>
    <n v="98493140"/>
    <n v="98493140"/>
    <s v="M"/>
    <s v="ALVARO"/>
    <s v="ANTONIO"/>
    <s v="RIOS"/>
    <s v="PEREZ"/>
    <d v="1966-01-25T00:00:00"/>
    <s v="FSY513"/>
    <n v="5001"/>
    <s v="MEDELLIN"/>
    <n v="5"/>
    <s v="ANTIOQUIA"/>
    <m/>
    <n v="3218579135"/>
    <n v="0"/>
    <m/>
    <m/>
    <m/>
    <s v="07/10/2025"/>
    <n v="10"/>
    <n v="7"/>
    <n v="2019"/>
    <s v="KICKS EXCLUSIVE TP 1600CC 6AB R"/>
    <s v="HR16610734T"/>
    <s v="3N8CP5HE9ZL467380"/>
    <n v="6406133"/>
    <s v="NISSAN"/>
    <s v="NISSAN KICKS "/>
    <n v="2.2773881019830029E-2"/>
    <n v="70600000"/>
    <s v="SURAMERICANA"/>
    <s v="CAMIONETAPASAJ"/>
    <s v="PARTICULAR"/>
    <s v="dora.elena.01@hotmail.com"/>
    <n v="161919153"/>
    <n v="1607836"/>
    <n v="1331122.64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749536"/>
    <n v="51749536"/>
    <s v="F"/>
    <s v="AMANDA"/>
    <s v="ESPERANZA"/>
    <s v="RAMOS"/>
    <s v="RODRIGUEZ"/>
    <d v="1964-10-01T00:00:00"/>
    <s v="NJP468"/>
    <n v="0"/>
    <s v="BOGOTA"/>
    <n v="25"/>
    <s v="BOGOTA"/>
    <m/>
    <n v="3112649551"/>
    <n v="0"/>
    <m/>
    <m/>
    <m/>
    <s v="02/10/2026"/>
    <n v="10"/>
    <n v="2"/>
    <n v="2023"/>
    <s v="CAPTIVA [2] LT/LTZ TURBO TP 1500CC T 4X2"/>
    <s v="LJO18P20620144"/>
    <s v="LZWADAGA6PB065962"/>
    <n v="1606243"/>
    <s v="CHEVROLET"/>
    <s v="CHEVROLET CAPTIVA "/>
    <n v="1.6226699386503066E-2"/>
    <n v="81500000"/>
    <s v="BOLIVAR"/>
    <s v="CAMIONETAPASAJ"/>
    <s v="PARTICULAR"/>
    <s v="ramosabogados2016@gmail.com"/>
    <n v="161815599"/>
    <n v="1322476"/>
    <n v="1091324.10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489225"/>
    <n v="13489225"/>
    <s v="M"/>
    <s v="LUIS"/>
    <s v="FELIPE"/>
    <s v="GOMEZ"/>
    <s v="POSADA"/>
    <d v="1967-11-16T00:00:00"/>
    <s v="EFW746"/>
    <n v="5266"/>
    <s v="ENVIGADO"/>
    <n v="5"/>
    <s v="ANTIOQUIA"/>
    <m/>
    <n v="3023694220"/>
    <n v="3148748115"/>
    <m/>
    <m/>
    <m/>
    <s v="15/10/2025"/>
    <n v="10"/>
    <n v="15"/>
    <n v="2018"/>
    <s v="FORTUNER [2] 2.7L MID TP 2700CC 4X2 E"/>
    <s v="2TEA247564"/>
    <s v="8AJCX8GS2J0691515"/>
    <n v="9006163"/>
    <s v="TOYOTA"/>
    <s v="TOYOTA FORTUNER "/>
    <n v="2.0549493927125507E-2"/>
    <n v="148200000"/>
    <s v="SURAMERICANA"/>
    <s v="CAMIONETAPASAJ"/>
    <s v="PARTICULAR"/>
    <s v="felipegomezp07@gmail.com"/>
    <n v="161814117"/>
    <n v="3045435"/>
    <n v="2539189.00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543124"/>
    <n v="73543124"/>
    <s v="M"/>
    <s v="ROBINSON"/>
    <s v="JAVIER"/>
    <s v="ARRIETA"/>
    <s v="CHAMORRO"/>
    <d v="1963-07-02T00:00:00"/>
    <s v="KPN253"/>
    <n v="0"/>
    <s v="CARTAGENA"/>
    <n v="13"/>
    <s v="BOLIVAR"/>
    <m/>
    <n v="3225962268"/>
    <n v="0"/>
    <m/>
    <m/>
    <m/>
    <s v="26/10/2025"/>
    <n v="10"/>
    <n v="26"/>
    <n v="2022"/>
    <s v="DUSTER OROCH EXPRESSION MT 2000CC 4X2 2"/>
    <s v="F4RE412C210740"/>
    <s v="93Y9SR5B6NJ930937"/>
    <n v="8021001"/>
    <s v="RENAULT"/>
    <s v="RENAULT DUSTER "/>
    <n v="3.5184458874458875E-2"/>
    <n v="69300000"/>
    <s v="SBS"/>
    <s v="PICKUPDOBLECAB"/>
    <s v="PARTICULAR"/>
    <n v="0"/>
    <n v="161803157"/>
    <n v="2438283"/>
    <n v="2028977.1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789342"/>
    <n v="42789342"/>
    <s v="F"/>
    <s v="ANA"/>
    <s v="PATRICIA"/>
    <s v="CUARTAS"/>
    <s v="SANCHEZ"/>
    <d v="1971-05-12T00:00:00"/>
    <s v="EOT839"/>
    <n v="5001"/>
    <s v="MEDELLIN"/>
    <n v="5"/>
    <s v="ANTIOQUIA"/>
    <m/>
    <n v="3174039699"/>
    <n v="3103818813"/>
    <m/>
    <m/>
    <m/>
    <s v="08/10/2025"/>
    <n v="10"/>
    <n v="8"/>
    <n v="2018"/>
    <s v="E 200 [C238] COUPE TP 2000CC T"/>
    <n v="27492030986827"/>
    <s v="WDD2383421F003876"/>
    <n v="5801323"/>
    <s v="MERCEDES BENZ"/>
    <s v="MERCEDES BENZ E "/>
    <n v="3.4962950877192985E-2"/>
    <n v="142500000"/>
    <s v="SURAMERICANA"/>
    <s v="AUTOMOVIL"/>
    <s v="PARTICULAR"/>
    <s v="patriciakuartas@hotmail.com"/>
    <n v="29923097"/>
    <n v="4982220.5"/>
    <n v="4166739.92"/>
    <m/>
    <m/>
    <m/>
    <s v=""/>
    <s v=""/>
    <s v=""/>
    <m/>
    <m/>
    <m/>
    <n v="30032473"/>
    <n v="4968093.22"/>
    <n v="4154868.25"/>
    <m/>
    <m/>
    <m/>
    <m/>
    <m/>
    <m/>
    <m/>
    <m/>
    <m/>
    <x v="0"/>
    <s v="COS"/>
  </r>
  <r>
    <n v="52055719"/>
    <n v="52055719"/>
    <s v="F"/>
    <s v="LILIANA"/>
    <n v="0"/>
    <s v="QUINTERO"/>
    <s v="CARDOZO"/>
    <d v="1970-10-08T00:00:00"/>
    <s v="JMY183"/>
    <n v="0"/>
    <s v="BOGOTA"/>
    <n v="25"/>
    <s v="BOGOTA"/>
    <m/>
    <n v="3228541224"/>
    <n v="0"/>
    <m/>
    <m/>
    <m/>
    <s v="30/10/2025"/>
    <n v="10"/>
    <n v="30"/>
    <n v="2021"/>
    <s v="ONIX [2] LT TP 1000CC T 4P"/>
    <s v="1ML119735"/>
    <s v="3G1M95E24ML119735"/>
    <n v="1601342"/>
    <s v="CHEVROLET"/>
    <s v="CHEVROLET ONIX "/>
    <n v="4.2017593283582087E-2"/>
    <n v="53600000"/>
    <s v="MAPFRE"/>
    <s v="AUTOMOVIL"/>
    <s v="PARTICULAR"/>
    <s v="lilianaquinterocardozo@hotmail.com"/>
    <n v="161815031"/>
    <n v="2252143"/>
    <n v="1872556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074613"/>
    <n v="75074613"/>
    <s v="M"/>
    <s v="JAVIER"/>
    <s v="MAURICIO"/>
    <s v="DIAZ"/>
    <s v="ZAPATA"/>
    <d v="1974-08-03T00:00:00"/>
    <s v="PFU611"/>
    <n v="66001"/>
    <s v="PEREIRA"/>
    <n v="66"/>
    <s v="RISARALDA"/>
    <m/>
    <n v="3117461019"/>
    <n v="3120967621"/>
    <m/>
    <m/>
    <m/>
    <s v="07/10/2025"/>
    <n v="10"/>
    <n v="7"/>
    <n v="2011"/>
    <s v="FORTUNER 2.7L AT 2700CC 4X4"/>
    <s v="2TR7045446"/>
    <s v="MR1YX59G2B3102250"/>
    <n v="9008145"/>
    <s v="TOYOTA"/>
    <s v="TOYOTA FORTUNER "/>
    <n v="1.5713393285371701E-2"/>
    <n v="83400000"/>
    <s v="HDI-LIBERTY"/>
    <s v="CAMPERO"/>
    <s v="PARTICULAR"/>
    <s v="maurodiza@hotmail.com"/>
    <n v="161855429"/>
    <n v="1310497"/>
    <n v="1081257.8"/>
    <m/>
    <m/>
    <m/>
    <s v=""/>
    <s v=""/>
    <s v=""/>
    <m/>
    <m/>
    <m/>
    <s v=""/>
    <s v=""/>
    <s v=""/>
    <m/>
    <m/>
    <m/>
    <m/>
    <m/>
    <m/>
    <m/>
    <m/>
    <m/>
    <x v="1"/>
    <s v="COS"/>
  </r>
  <r>
    <n v="36172033"/>
    <n v="36172033"/>
    <s v="F"/>
    <s v="AYDEE"/>
    <n v="0"/>
    <s v="BONILLA"/>
    <s v="FLOREZ"/>
    <d v="1962-09-21T00:00:00"/>
    <s v="DWN478"/>
    <n v="41001"/>
    <s v="NEIVA"/>
    <n v="41"/>
    <s v="HUILA"/>
    <m/>
    <n v="3125659119"/>
    <n v="0"/>
    <m/>
    <m/>
    <m/>
    <s v="10/10/2025"/>
    <n v="10"/>
    <n v="10"/>
    <n v="2017"/>
    <s v="CAPTUR ZEN MT 2000CC"/>
    <s v="F4RE412C052547"/>
    <s v="93YRHACA2HJ655460"/>
    <n v="8006055"/>
    <s v="RENAULT"/>
    <s v="RENAULT CAPTUR "/>
    <n v="2.4276149312377211E-2"/>
    <n v="50900000"/>
    <s v="MAPFRE"/>
    <s v="CAMIONETAPASAJ"/>
    <s v="PARTICULAR"/>
    <n v="0"/>
    <n v="161815456"/>
    <n v="1235656"/>
    <n v="1018366.11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303255"/>
    <n v="63303255"/>
    <s v="F"/>
    <s v="OLGA"/>
    <s v="LUCIA"/>
    <s v="GOMEZ"/>
    <s v="SALAZAR"/>
    <d v="1963-03-13T00:00:00"/>
    <s v="FSO136"/>
    <n v="68001"/>
    <s v="BUCARAMANGA"/>
    <n v="68"/>
    <s v="SANTANDER"/>
    <m/>
    <n v="3164704173"/>
    <n v="0"/>
    <m/>
    <m/>
    <m/>
    <s v="14/10/2025"/>
    <n v="10"/>
    <n v="14"/>
    <n v="2019"/>
    <s v="SPORTAGE [4] VIBRANT TP 2000CC 2AB A"/>
    <s v="G4NAKH015386"/>
    <s v="U5YPG81ABLL765998"/>
    <n v="4606100"/>
    <s v="KIA"/>
    <s v="KIA SPORTAGE "/>
    <n v="1.995664570230608E-2"/>
    <n v="95400000"/>
    <s v="SBS"/>
    <s v="CAMIONETAPASAJ"/>
    <s v="PARTICULAR"/>
    <s v="olgomezs@hotmail.com"/>
    <n v="161840730"/>
    <n v="1903864"/>
    <n v="1579885.74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381148"/>
    <n v="52381148"/>
    <s v="F"/>
    <s v="ROSA"/>
    <s v="MARGARITA"/>
    <s v="CALDERON"/>
    <s v="AMORTEGUI"/>
    <d v="1977-04-13T00:00:00"/>
    <s v="DWM929"/>
    <n v="0"/>
    <s v="BOGOTA"/>
    <n v="25"/>
    <s v="BOGOTA"/>
    <m/>
    <n v="3208319033"/>
    <n v="3164693376"/>
    <m/>
    <m/>
    <m/>
    <s v="28/10/2025"/>
    <n v="10"/>
    <n v="28"/>
    <n v="2018"/>
    <s v="XV [2] STYLE TP 2000CC 7AB"/>
    <s v="CA43704"/>
    <s v="JF1GT7LL5JG008239"/>
    <n v="8608084"/>
    <s v="SUBARU"/>
    <s v="SUBARU XV "/>
    <n v="1.6640311421319796E-2"/>
    <n v="78800000"/>
    <s v="HDI-LIBERTY"/>
    <s v="CAMPERO"/>
    <s v="PARTICULAR"/>
    <s v="romautopia@gmail.com"/>
    <n v="29927529"/>
    <n v="1311256.54"/>
    <n v="1081896.25"/>
    <m/>
    <m/>
    <m/>
    <s v=""/>
    <s v=""/>
    <s v=""/>
    <m/>
    <m/>
    <m/>
    <n v="30041473"/>
    <n v="1350774.4"/>
    <n v="1115104.54"/>
    <m/>
    <m/>
    <m/>
    <m/>
    <m/>
    <m/>
    <m/>
    <m/>
    <m/>
    <x v="1"/>
    <s v="COS"/>
  </r>
  <r>
    <n v="84074288"/>
    <n v="84074288"/>
    <s v="M"/>
    <s v="HERNAN"/>
    <s v="DE JESUS"/>
    <s v="ARISTIZABAL"/>
    <s v="ARISTIZABAL"/>
    <d v="1975-11-04T00:00:00"/>
    <s v="KZU642"/>
    <n v="5001"/>
    <s v="MEDELLIN"/>
    <n v="5"/>
    <s v="ANTIOQUIA"/>
    <m/>
    <n v="3004714523"/>
    <n v="0"/>
    <m/>
    <m/>
    <m/>
    <s v="15/10/2025"/>
    <n v="10"/>
    <n v="15"/>
    <n v="2023"/>
    <s v="SWIFT [4] DZIRE MT 1200CC 4P 2AB ABS"/>
    <s v="K12MP4317960"/>
    <s v="MBHZF63S6PG222303"/>
    <n v="8801052"/>
    <s v="SUZUKI"/>
    <s v="SUZUKI SWIFT "/>
    <n v="3.4298277387914231E-2"/>
    <n v="51300000"/>
    <s v="ALLIANZ"/>
    <s v="AUTOMOVIL"/>
    <s v="PARTICULAR"/>
    <s v="hernan041175@gmail.com"/>
    <n v="29958475"/>
    <n v="1759501.63"/>
    <n v="1458572.8"/>
    <m/>
    <m/>
    <m/>
    <n v="29985965"/>
    <n v="2795015.12"/>
    <n v="2328752.2000000002"/>
    <m/>
    <m/>
    <m/>
    <s v=""/>
    <s v=""/>
    <s v=""/>
    <m/>
    <m/>
    <m/>
    <m/>
    <m/>
    <m/>
    <m/>
    <m/>
    <m/>
    <x v="0"/>
    <s v="COS"/>
  </r>
  <r>
    <n v="72224047"/>
    <n v="72224047"/>
    <s v="M"/>
    <s v="LUIS"/>
    <s v="FERNANDO"/>
    <s v="ROLON"/>
    <s v="GARCIA"/>
    <d v="1976-10-21T00:00:00"/>
    <s v="NUL620"/>
    <n v="0"/>
    <s v="BARRANQUILLA"/>
    <n v="8"/>
    <s v="ATLANTICO"/>
    <m/>
    <n v="3012455334"/>
    <n v="0"/>
    <m/>
    <m/>
    <m/>
    <s v="08/10/2025"/>
    <n v="10"/>
    <n v="8"/>
    <n v="2025"/>
    <s v="PICANTO [3] [FL ZENITH MT 1250CC 6AB A"/>
    <s v="G4LARP151826"/>
    <s v="KNAB2512AST285055"/>
    <n v="4601332"/>
    <s v="KIA"/>
    <s v="KIA PICANTO "/>
    <n v="3.6292621490467941E-2"/>
    <n v="57700000"/>
    <s v="HDI-LIBERTY"/>
    <s v="AUTOMOVIL"/>
    <s v="PARTICULAR"/>
    <n v="0"/>
    <n v="29942873"/>
    <n v="2094084.26"/>
    <n v="1739734.67"/>
    <m/>
    <m/>
    <m/>
    <n v="30004407"/>
    <n v="2067156.66"/>
    <n v="1717106.44"/>
    <m/>
    <m/>
    <m/>
    <s v=""/>
    <s v=""/>
    <s v=""/>
    <m/>
    <m/>
    <m/>
    <m/>
    <m/>
    <m/>
    <m/>
    <m/>
    <m/>
    <x v="0"/>
    <s v="COS"/>
  </r>
  <r>
    <n v="33154253"/>
    <n v="33154253"/>
    <s v="F"/>
    <s v="ELVIRA"/>
    <s v="ELENA"/>
    <s v="VELEZ"/>
    <s v="NAAR"/>
    <d v="1956-07-22T00:00:00"/>
    <s v="KQN318"/>
    <n v="0"/>
    <s v="CARTAGENA"/>
    <n v="13"/>
    <s v="BOLIVAR"/>
    <m/>
    <n v="3217697700"/>
    <n v="3106501011"/>
    <m/>
    <m/>
    <m/>
    <s v="26/10/2025"/>
    <n v="10"/>
    <n v="26"/>
    <n v="2023"/>
    <s v="COROLLA CROSS SE-G HYBRID TP 1800CC 7AB 4"/>
    <s v="2ZR2R87312"/>
    <s v="9BRKZAAG3P0640304"/>
    <n v="9006179"/>
    <s v="TOYOTA"/>
    <s v="TOYOTA COROLLA "/>
    <n v="2.0200008116883116E-2"/>
    <n v="123200000"/>
    <s v="SBS"/>
    <s v="CAMIONETAPASAJ"/>
    <s v="PARTICULAR"/>
    <s v="Jorgeandres3@gmail.com"/>
    <n v="161805199"/>
    <n v="2488641"/>
    <n v="2071295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2186579"/>
    <n v="12186579"/>
    <s v="M"/>
    <s v="RAMIRO"/>
    <n v="0"/>
    <s v="PAREDES"/>
    <s v="LEDESMA"/>
    <d v="1955-09-17T00:00:00"/>
    <s v="JNZ421"/>
    <n v="41001"/>
    <s v="NEIVA"/>
    <n v="41"/>
    <s v="HUILA"/>
    <m/>
    <n v="3133965287"/>
    <n v="0"/>
    <m/>
    <m/>
    <m/>
    <s v="02/10/2025"/>
    <n v="10"/>
    <n v="2"/>
    <n v="2021"/>
    <s v="SPORTAGE [4] [F VIBRANT TP 2000CC 6AB A"/>
    <s v="G4NAKH056298"/>
    <s v="U5YPG81ABML883247"/>
    <n v="4606140"/>
    <s v="KIA"/>
    <s v="KIA SPORTAGE "/>
    <n v="1.6880559701492538E-2"/>
    <n v="107200000"/>
    <s v="MAPFRE"/>
    <s v="CAMIONETAPASAJ"/>
    <s v="PARTICULAR"/>
    <s v="alpar@hotmail.com"/>
    <n v="161815413"/>
    <n v="1809596"/>
    <n v="1500668.87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704234"/>
    <n v="32704234"/>
    <s v="F"/>
    <s v="MARLYN"/>
    <n v="0"/>
    <s v="MUÃ‘OZ"/>
    <s v="FLOREZ"/>
    <d v="1966-09-29T00:00:00"/>
    <s v="DTV923"/>
    <n v="0"/>
    <s v="BARRANQUILLA"/>
    <n v="8"/>
    <s v="ATLANTICO"/>
    <m/>
    <n v="3114187764"/>
    <n v="0"/>
    <m/>
    <m/>
    <m/>
    <s v="10/10/2025"/>
    <n v="10"/>
    <n v="10"/>
    <n v="2017"/>
    <s v="SONIC [FL] LT MT 1600CC 4P 2A"/>
    <s v="1HS546846"/>
    <s v="3G1J85CC4HS546846"/>
    <n v="1601314"/>
    <s v="CHEVROLET"/>
    <s v="CHEVROLET SONIC "/>
    <n v="3.724654028436019E-2"/>
    <n v="42200000"/>
    <s v="SURAMERICANA"/>
    <s v="AUTOMOVIL"/>
    <s v="PARTICULAR"/>
    <s v="marlynmunozflorez@yahoo.com"/>
    <n v="161811934"/>
    <n v="1571804"/>
    <n v="1300843.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5376179"/>
    <n v="15376179"/>
    <s v="M"/>
    <s v="JOSE"/>
    <s v="JESUS"/>
    <s v="BAENA"/>
    <s v="MORENO"/>
    <d v="1955-03-12T00:00:00"/>
    <s v="LKU012"/>
    <n v="5001"/>
    <s v="MEDELLIN"/>
    <n v="5"/>
    <s v="ANTIOQUIA"/>
    <m/>
    <n v="3006000224"/>
    <n v="3113435720"/>
    <m/>
    <m/>
    <m/>
    <s v="10/10/2025"/>
    <n v="10"/>
    <n v="10"/>
    <n v="2023"/>
    <s v="TRACKER [3] TURBO LT MT 1200CC 4X2"/>
    <s v="L4H221794100"/>
    <s v="9BGEA76C0PB149230"/>
    <n v="1606255"/>
    <s v="CHEVROLET"/>
    <s v="CHEVROLET TRACKER "/>
    <n v="2.5229578208556151E-2"/>
    <n v="74800000"/>
    <s v="ALLIANZ"/>
    <s v="CAMIONETA PASAJEROS"/>
    <s v="PARTICULAR"/>
    <s v="jbaenam500@hotmail.com"/>
    <n v="29929019"/>
    <n v="1887172.45"/>
    <n v="1565859.2"/>
    <m/>
    <m/>
    <m/>
    <s v=""/>
    <s v=""/>
    <s v=""/>
    <m/>
    <m/>
    <m/>
    <n v="30044249"/>
    <n v="1974865.63"/>
    <n v="1639550.95"/>
    <m/>
    <m/>
    <m/>
    <m/>
    <m/>
    <m/>
    <m/>
    <m/>
    <m/>
    <x v="1"/>
    <s v="COS"/>
  </r>
  <r>
    <n v="1152208125"/>
    <n v="1152208125"/>
    <s v="M"/>
    <s v="DAVID"/>
    <n v="0"/>
    <s v="RESTREPO"/>
    <s v="HENAO"/>
    <d v="1995-03-21T00:00:00"/>
    <s v="KPV113"/>
    <n v="5001"/>
    <s v="MEDELLIN"/>
    <n v="5"/>
    <s v="ANTIOQUIA"/>
    <m/>
    <n v="3233453315"/>
    <n v="3233453345"/>
    <m/>
    <m/>
    <m/>
    <s v="25/10/2025"/>
    <n v="10"/>
    <n v="25"/>
    <n v="2022"/>
    <s v="CX30 TOURING TP 2000CC 7AB R"/>
    <s v="PE40726380"/>
    <s v="3MVDM2W7ANL115732"/>
    <n v="5606100"/>
    <s v="MAZDA"/>
    <s v="MAZDA CX30 "/>
    <n v="4.322238312428734E-2"/>
    <n v="87700000"/>
    <s v="BOLIVAR"/>
    <s v="CAMIONETAPASAJ"/>
    <s v="PARTICULAR"/>
    <s v="davidrhenao@gmail.com"/>
    <n v="161909549"/>
    <n v="3790603"/>
    <n v="3165380.8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619602"/>
    <n v="43619602"/>
    <s v="F"/>
    <s v="BEATRIZ"/>
    <s v="ELENA"/>
    <s v="CASTAÃ‘O"/>
    <s v="PUERTA"/>
    <d v="1977-12-10T00:00:00"/>
    <s v="FYV652"/>
    <n v="5001"/>
    <s v="MEDELLIN"/>
    <n v="5"/>
    <s v="ANTIOQUIA"/>
    <m/>
    <n v="3016905177"/>
    <n v="3203476683"/>
    <m/>
    <m/>
    <m/>
    <s v="10/10/2025"/>
    <n v="10"/>
    <n v="10"/>
    <n v="2019"/>
    <s v="JETTA [7] TSI COMFORTLINE MT 1400CC T R16"/>
    <s v="CZD905816"/>
    <s v="3VWN66BU3KM146235"/>
    <n v="9201248"/>
    <s v="VOLKSWAGEN"/>
    <s v="VOLKSWAGEN JETTA "/>
    <n v="3.0759619047619046E-2"/>
    <n v="63000000"/>
    <s v="HDI-LIBERTY"/>
    <s v="AUTOMOVIL"/>
    <s v="PARTICULAR"/>
    <s v="belenacastano@gmail.com"/>
    <n v="161805260"/>
    <n v="1937856"/>
    <n v="1608450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5996717"/>
    <n v="1015996717"/>
    <s v="M"/>
    <s v="CESAR"/>
    <s v="AUGUSTO"/>
    <s v="GOMEZ"/>
    <s v="URAZAN"/>
    <d v="1986-08-01T00:00:00"/>
    <s v="GBU419"/>
    <n v="0"/>
    <s v="CUCUTA"/>
    <n v="54"/>
    <s v="NORTE DE SANTANDER"/>
    <m/>
    <n v="3057513547"/>
    <n v="0"/>
    <m/>
    <m/>
    <m/>
    <s v="31/10/2025"/>
    <n v="10"/>
    <n v="31"/>
    <n v="2019"/>
    <s v="ESCAPE [3] [FL] SE TP 2000CC 4X2"/>
    <s v="K1D20841"/>
    <s v="WF0CP6B95K1D20841"/>
    <n v="3006137"/>
    <s v="FORD"/>
    <s v="FORD ESCAPE "/>
    <n v="3.477936567164179E-2"/>
    <n v="80400000"/>
    <s v="ALLIANZ"/>
    <s v="CAMIONETAPASAJ"/>
    <s v="PARTICULAR"/>
    <s v="cesar_urazan@hotmail.es"/>
    <n v="161812261"/>
    <n v="2796261"/>
    <n v="2329798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479327"/>
    <n v="98479327"/>
    <s v="M"/>
    <s v="ARLEY"/>
    <s v="DE JESUS"/>
    <s v="VELEZ"/>
    <s v="RAMIREZ"/>
    <d v="1971-06-02T00:00:00"/>
    <s v="DJL941"/>
    <n v="5266"/>
    <s v="ENVIGADO"/>
    <n v="5"/>
    <s v="ANTIOQUIA"/>
    <m/>
    <n v="3023469209"/>
    <n v="3136632537"/>
    <m/>
    <m/>
    <m/>
    <s v="21/10/2025"/>
    <n v="10"/>
    <n v="21"/>
    <n v="2012"/>
    <s v="4RUNNER [5] SR5 AT 4000CC"/>
    <s v="1GRA342010"/>
    <s v="JTEBU4JR9C5072593"/>
    <n v="9008165"/>
    <s v="TOYOTA"/>
    <s v="TOYOTA 4RUNNER "/>
    <n v="1.6722090620031795E-2"/>
    <n v="125800000"/>
    <s v="MAPFRE"/>
    <s v="CAMPERO"/>
    <s v="PARTICULAR"/>
    <s v="velezgutierrez@gmail.com"/>
    <n v="161814494"/>
    <n v="2103639"/>
    <n v="1747763.69"/>
    <m/>
    <m/>
    <m/>
    <s v=""/>
    <s v=""/>
    <s v=""/>
    <m/>
    <m/>
    <m/>
    <s v=""/>
    <s v=""/>
    <s v=""/>
    <m/>
    <m/>
    <m/>
    <m/>
    <m/>
    <m/>
    <m/>
    <m/>
    <m/>
    <x v="3"/>
    <s v="COS"/>
  </r>
  <r>
    <n v="41687292"/>
    <n v="41687292"/>
    <s v="F"/>
    <s v="MARIA"/>
    <s v="PRISCILA"/>
    <s v="REY"/>
    <s v="VASQUEZ"/>
    <d v="1955-08-23T00:00:00"/>
    <s v="IJV366"/>
    <n v="0"/>
    <s v="BOGOTA"/>
    <n v="25"/>
    <s v="BOGOTA"/>
    <m/>
    <n v="3214330855"/>
    <n v="0"/>
    <m/>
    <m/>
    <m/>
    <s v="04/10/2025"/>
    <n v="10"/>
    <n v="4"/>
    <n v="2016"/>
    <s v="STEPWAY [FL] 1.6L MT 1600CC AA 16V 2AB"/>
    <s v="A690Q271502"/>
    <s v="9FBBSRALSGM941594"/>
    <n v="8001156"/>
    <s v="RENAULT"/>
    <s v="RENAULT STEPWAY "/>
    <n v="3.0718970126582281E-2"/>
    <n v="39500000"/>
    <s v="EQUIDAD"/>
    <s v="AUTOMOVIL"/>
    <s v="PARTICULAR"/>
    <s v="mariapris23@gmail.com"/>
    <n v="29951877"/>
    <n v="1213399.32"/>
    <n v="999663.29"/>
    <m/>
    <m/>
    <m/>
    <n v="29979333"/>
    <n v="1206200.1200000001"/>
    <n v="993613.55"/>
    <m/>
    <m/>
    <m/>
    <s v=""/>
    <s v=""/>
    <s v=""/>
    <m/>
    <m/>
    <m/>
    <m/>
    <m/>
    <m/>
    <m/>
    <m/>
    <m/>
    <x v="0"/>
    <s v="COS"/>
  </r>
  <r>
    <n v="7917611"/>
    <n v="7917611"/>
    <s v="M"/>
    <s v="CARLOS"/>
    <s v="FRANCISCO"/>
    <s v="CHIMA"/>
    <s v="SIERRA"/>
    <d v="1978-03-14T00:00:00"/>
    <s v="MYK209"/>
    <n v="5266"/>
    <s v="ENVIGADO"/>
    <n v="5"/>
    <s v="ANTIOQUIA"/>
    <m/>
    <n v="3108405698"/>
    <n v="3137590544"/>
    <m/>
    <m/>
    <m/>
    <s v="03/10/2025"/>
    <n v="10"/>
    <n v="3"/>
    <n v="2024"/>
    <s v="KOLEOS [2] INTENS TP 2500CC CT TC"/>
    <s v="2TRC707F075272"/>
    <s v="VF1RZG009RC391942"/>
    <n v="8006058"/>
    <s v="RENAULT"/>
    <s v="RENAULT KOLEOS "/>
    <n v="2.8465664585191792E-2"/>
    <n v="112100000"/>
    <s v="SURAMERICANA"/>
    <s v="CAMIONETAPASAJ"/>
    <s v="PARTICULAR"/>
    <s v="carloschima@gmail.com"/>
    <n v="161813760"/>
    <n v="3191001"/>
    <n v="2661513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7152551"/>
    <n v="1017152551"/>
    <s v="F"/>
    <s v="CLAUDIA"/>
    <s v="MILENA"/>
    <s v="GIRALDO"/>
    <s v="PIEDRAHITA"/>
    <d v="1987-08-25T00:00:00"/>
    <s v="FIW863"/>
    <n v="5001"/>
    <s v="MEDELLIN"/>
    <n v="5"/>
    <s v="ANTIOQUIA"/>
    <m/>
    <n v="3113639173"/>
    <n v="0"/>
    <m/>
    <m/>
    <m/>
    <s v="25/10/2025"/>
    <n v="10"/>
    <n v="25"/>
    <n v="2023"/>
    <s v="CX30 GRAND TOURING/ TP 2000CC 7AB R"/>
    <s v="PE40741074"/>
    <s v="3MVDM2W7APL201558"/>
    <n v="5606111"/>
    <s v="MAZDA"/>
    <s v="MAZDA CX30 "/>
    <n v="3.3989433333333333E-2"/>
    <n v="120000000"/>
    <s v="ALLIANZ"/>
    <s v="CAMIONETAPASAJ"/>
    <s v="PARTICULAR"/>
    <s v="clausgiraldo25@gmail.com"/>
    <n v="161805993"/>
    <n v="4078732"/>
    <n v="3407505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54410"/>
    <n v="31954410"/>
    <s v="F"/>
    <s v="LUZ"/>
    <s v="AMPARO"/>
    <s v="SERNA"/>
    <s v="GONZALEZ"/>
    <d v="1964-04-02T00:00:00"/>
    <s v="UBQ382"/>
    <n v="76001"/>
    <s v="CALI"/>
    <n v="76"/>
    <s v="VALLE DEL CAUCA"/>
    <m/>
    <n v="3135653136"/>
    <n v="3105373789"/>
    <m/>
    <m/>
    <m/>
    <s v="31/10/2025"/>
    <n v="10"/>
    <n v="31"/>
    <n v="2015"/>
    <s v="SPORTAGE FQ [2] 2.0L AT 2000CC AB"/>
    <s v="G4GCDW014621"/>
    <s v="8LGJE5539FE006763"/>
    <n v="4606078"/>
    <s v="KIA"/>
    <s v="KIA SPORTAGE "/>
    <n v="4.2024900900900899E-2"/>
    <n v="55500000"/>
    <s v="HDI-LIBERTY"/>
    <s v="CAMIONETAPASAJ"/>
    <s v="PARTICULAR"/>
    <s v="luzlabella1964@hotmail.com"/>
    <n v="161913354"/>
    <n v="2332382"/>
    <n v="1939984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5825"/>
    <n v="405825"/>
    <s v="M"/>
    <s v="MARIO"/>
    <n v="0"/>
    <s v="AMBROSIO"/>
    <s v="FUQUENE"/>
    <d v="1956-12-14T00:00:00"/>
    <s v="JQY360"/>
    <n v="25473"/>
    <s v="MOSQUERA"/>
    <n v="25"/>
    <s v="CUNDINAMARCA"/>
    <m/>
    <n v="3112222780"/>
    <n v="0"/>
    <m/>
    <m/>
    <m/>
    <s v="16/10/2025"/>
    <n v="10"/>
    <n v="16"/>
    <n v="2020"/>
    <s v="FORTUNER [2] 2.4L STREET TP 2400CC TD 7A"/>
    <s v="2GD4829975"/>
    <s v="8AJCB3GS7L2431829"/>
    <n v="9006171"/>
    <s v="TOYOTA"/>
    <s v="TOYOTA FORTUNER "/>
    <n v="8.1734939759036153E-3"/>
    <n v="182600000"/>
    <s v="MAPFRE"/>
    <s v="CAMIONETAPASAJ"/>
    <s v="PARTICULAR"/>
    <s v="marioambrosiofuquene@hotmail.com"/>
    <n v="161814842"/>
    <n v="1492480"/>
    <n v="1234184.5"/>
    <m/>
    <m/>
    <m/>
    <s v=""/>
    <s v=""/>
    <s v=""/>
    <m/>
    <m/>
    <m/>
    <s v=""/>
    <s v=""/>
    <s v=""/>
    <m/>
    <m/>
    <m/>
    <m/>
    <m/>
    <m/>
    <m/>
    <m/>
    <m/>
    <x v="2"/>
    <s v="COS"/>
  </r>
  <r>
    <n v="12963826"/>
    <n v="12963826"/>
    <s v="M"/>
    <s v="OSCAR"/>
    <s v="ALBERTO"/>
    <s v="NARVAEZ"/>
    <s v="GUERRERO"/>
    <d v="1956-11-06T00:00:00"/>
    <s v="GRU297"/>
    <n v="52001"/>
    <s v="PASTO"/>
    <n v="52"/>
    <s v="NARIÃ‘O"/>
    <m/>
    <n v="3234650723"/>
    <n v="0"/>
    <m/>
    <m/>
    <m/>
    <s v="23/10/2025"/>
    <n v="10"/>
    <n v="23"/>
    <n v="2020"/>
    <s v="QASHQAI [3] [FL SENSE CONNECT TP 2000CC 4X2 2"/>
    <s v="MR20630082W"/>
    <n v="0"/>
    <n v="6406139"/>
    <s v="NISSAN"/>
    <s v="NISSAN QASHQAI "/>
    <n v="2.5535460750853244E-2"/>
    <n v="87900000"/>
    <s v="EQUIDAD"/>
    <s v="CAMIONETAPASAJ"/>
    <s v="PARTICULAR"/>
    <s v="oang2010@gmail.com"/>
    <n v="161829574"/>
    <n v="2244567"/>
    <n v="1866190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97950"/>
    <n v="1019097950"/>
    <s v="F"/>
    <s v="ERIKA"/>
    <s v="CATHERYN"/>
    <s v="RAMIREZ"/>
    <s v="PERILLA"/>
    <d v="1994-07-07T00:00:00"/>
    <s v="DZW860"/>
    <n v="0"/>
    <s v="BOGOTA"/>
    <n v="25"/>
    <s v="BOGOTA"/>
    <m/>
    <n v="3102780949"/>
    <n v="0"/>
    <m/>
    <m/>
    <m/>
    <s v="30/10/2025"/>
    <n v="10"/>
    <n v="30"/>
    <n v="2017"/>
    <s v="FIESTA [7] HATCHBACK SE MT 1600CC 5P"/>
    <s v="HM106935"/>
    <s v="3FADP4EJ7HM106935"/>
    <n v="3001138"/>
    <s v="FORD"/>
    <s v="FORD FIESTA "/>
    <n v="3.930788202531646E-2"/>
    <n v="39500000"/>
    <s v="MAPFRE"/>
    <s v="AUTOMOVIL"/>
    <s v="PARTICULAR"/>
    <s v="eka_0100@hotmail.com"/>
    <n v="29926347"/>
    <n v="1552661.34"/>
    <n v="1284757.43"/>
    <m/>
    <m/>
    <m/>
    <n v="29991648"/>
    <n v="1607133.78"/>
    <n v="1330532.5900000001"/>
    <m/>
    <m/>
    <m/>
    <s v=""/>
    <s v=""/>
    <s v=""/>
    <m/>
    <m/>
    <m/>
    <m/>
    <m/>
    <m/>
    <m/>
    <m/>
    <m/>
    <x v="0"/>
    <s v="COS"/>
  </r>
  <r>
    <n v="14441199"/>
    <n v="14441199"/>
    <s v="M"/>
    <s v="FERNANDO"/>
    <n v="0"/>
    <s v="SILVA"/>
    <s v="ROMERO"/>
    <d v="1953-05-24T00:00:00"/>
    <s v="LLK769"/>
    <n v="76001"/>
    <s v="CALI"/>
    <n v="76"/>
    <s v="VALLE DEL CAUCA"/>
    <m/>
    <n v="3154137251"/>
    <n v="0"/>
    <m/>
    <m/>
    <m/>
    <s v="18/10/2025"/>
    <n v="10"/>
    <n v="18"/>
    <n v="2023"/>
    <s v="CAPTIVA [2] LT/LTZ TURBO TP 1500CC T 4X2"/>
    <s v="LJO18N60220267"/>
    <s v="LZWADAGA1PB020363"/>
    <n v="1606243"/>
    <s v="CHEVROLET"/>
    <s v="CHEVROLET CAPTIVA "/>
    <n v="2.3507423312883434E-2"/>
    <n v="81500000"/>
    <s v="ALLIANZ"/>
    <s v="CAMIONETAPASAJ"/>
    <s v="PARTICULAR"/>
    <n v="0"/>
    <n v="161918717"/>
    <n v="1915855"/>
    <n v="1589962.0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5515187"/>
    <n v="45515187"/>
    <s v="F"/>
    <s v="MONICA"/>
    <s v="MARIA"/>
    <s v="HERRERA"/>
    <s v="LOMONACO"/>
    <d v="1974-06-02T00:00:00"/>
    <s v="NKT930"/>
    <n v="0"/>
    <s v="CARTAGENA"/>
    <n v="13"/>
    <s v="BOLIVAR"/>
    <m/>
    <n v="3168672886"/>
    <n v="3205438197"/>
    <m/>
    <m/>
    <m/>
    <s v="05/10/2026"/>
    <n v="10"/>
    <n v="5"/>
    <n v="2025"/>
    <s v="COROLLA CROSS [ XE-I HYBRID TP 1800CC 7AB 4"/>
    <s v="2ZR3A13685"/>
    <s v="9BRKZAAG9S0693923"/>
    <n v="9006198"/>
    <s v="TOYOTA"/>
    <s v="TOYOTA COROLLA "/>
    <n v="1.6244433656957928E-2"/>
    <n v="123600000"/>
    <s v="BOLIVAR"/>
    <s v="CAMIONETAPASAJ"/>
    <s v="PARTICULAR"/>
    <n v="0"/>
    <n v="161805625"/>
    <n v="2007812"/>
    <n v="1667236.67"/>
    <m/>
    <m/>
    <m/>
    <s v=""/>
    <s v=""/>
    <s v=""/>
    <m/>
    <m/>
    <m/>
    <s v=""/>
    <s v=""/>
    <s v=""/>
    <m/>
    <m/>
    <m/>
    <m/>
    <m/>
    <m/>
    <m/>
    <m/>
    <m/>
    <x v="3"/>
    <s v="COS"/>
  </r>
  <r>
    <n v="5249685"/>
    <n v="5249685"/>
    <s v="M"/>
    <s v="LUIS"/>
    <s v="ALBERTO"/>
    <s v="FIGUEROA"/>
    <s v="ARTEAGA"/>
    <d v="1959-07-04T00:00:00"/>
    <s v="GFR620"/>
    <n v="0"/>
    <s v="POPAYAN"/>
    <n v="19"/>
    <s v="CAUCA"/>
    <m/>
    <n v="3122876957"/>
    <n v="0"/>
    <m/>
    <m/>
    <m/>
    <s v="16/10/2025"/>
    <n v="10"/>
    <n v="16"/>
    <n v="2020"/>
    <s v="RAV4 [5] 2.5L TP 2500CC 4X4 7"/>
    <s v="A25AR192352"/>
    <s v="JTMD13FVXLD521551"/>
    <n v="9006169"/>
    <s v="TOYOTA"/>
    <s v="TOYOTA RAV4 "/>
    <n v="3.0135214606021782E-2"/>
    <n v="156100000"/>
    <s v="ALLIANZ"/>
    <s v="CAMIONETAPASAJ"/>
    <s v="PARTICULAR"/>
    <s v="luisalbertof04@gmail.com"/>
    <n v="161876075"/>
    <n v="4704107"/>
    <n v="3933031.3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536422"/>
    <n v="43536422"/>
    <s v="F"/>
    <s v="MARTA"/>
    <s v="OLIVA"/>
    <s v="GARCIA"/>
    <s v="ALZATE"/>
    <d v="1969-07-01T00:00:00"/>
    <s v="FIT663"/>
    <n v="5001"/>
    <s v="MEDELLIN"/>
    <n v="5"/>
    <s v="ANTIOQUIA"/>
    <m/>
    <n v="3007758207"/>
    <n v="0"/>
    <m/>
    <m/>
    <m/>
    <s v="23/10/2025"/>
    <n v="10"/>
    <n v="23"/>
    <n v="2021"/>
    <s v="STEPWAY [2] [FL ZEN TP 1600CC 16V A"/>
    <s v="J759Q017856"/>
    <s v="9FB5SR4DXMM426007"/>
    <n v="8001209"/>
    <s v="RENAULT"/>
    <s v="RENAULT STEPWAY "/>
    <n v="4.6473123877917417E-2"/>
    <n v="55700000"/>
    <s v="MAPFRE"/>
    <s v="AUTOMOVIL"/>
    <s v="PARTICULAR"/>
    <s v="marta.a@hotmail.com"/>
    <n v="161806049"/>
    <n v="2588553"/>
    <n v="2155254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694411"/>
    <n v="70694411"/>
    <s v="M"/>
    <s v="MANUEL"/>
    <s v="FERNANDO"/>
    <s v="ARISTIZABAL"/>
    <s v="RAMIREZ"/>
    <d v="1971-10-30T00:00:00"/>
    <s v="LSN553"/>
    <n v="5001"/>
    <s v="MEDELLIN"/>
    <n v="5"/>
    <s v="ANTIOQUIA"/>
    <m/>
    <n v="3002097330"/>
    <n v="3002097970"/>
    <m/>
    <m/>
    <m/>
    <s v="28/10/2025"/>
    <n v="10"/>
    <n v="28"/>
    <n v="2023"/>
    <s v="COROLLA CROSS SE-G HYBRID TP 1800CC 7AB 4"/>
    <s v="2ZR2S83323"/>
    <s v="9BRKZAAG9P0648441"/>
    <n v="9006179"/>
    <s v="TOYOTA"/>
    <s v="TOYOTA COROLLA "/>
    <n v="2.7464642857142858E-2"/>
    <n v="123200000"/>
    <s v="SURAMERICANA"/>
    <s v="CAMIONETAPASAJ"/>
    <s v="PARTICULAR"/>
    <n v="0"/>
    <n v="161782550"/>
    <n v="3383644"/>
    <n v="2823398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26515"/>
    <n v="51826515"/>
    <s v="F"/>
    <s v="SANDRA"/>
    <s v="MERCEDES"/>
    <s v="PAVA"/>
    <s v="CARRANZA"/>
    <d v="1966-12-14T00:00:00"/>
    <s v="JJQ824"/>
    <n v="50001"/>
    <s v="VILLAVICENCIO"/>
    <n v="50"/>
    <s v="META"/>
    <m/>
    <n v="3114758271"/>
    <n v="0"/>
    <m/>
    <m/>
    <m/>
    <s v="10/10/2026"/>
    <n v="10"/>
    <n v="10"/>
    <n v="2021"/>
    <s v="CX5 [2] GRAND TOURING TP 2500CC 6AB R19 TC"/>
    <s v="PY31133688"/>
    <s v="JM7KF2WLAM0600468"/>
    <n v="5606088"/>
    <s v="MAZDA"/>
    <s v="MAZDA CX5 "/>
    <n v="2.5537179103214888E-2"/>
    <n v="118200000"/>
    <s v="MAPFRE"/>
    <s v="CAMIONETA PASAJEROS"/>
    <s v="PARTICULAR"/>
    <n v="0"/>
    <n v="29924859"/>
    <n v="3018494.57"/>
    <n v="2516550.06"/>
    <m/>
    <m/>
    <m/>
    <s v=""/>
    <s v=""/>
    <s v=""/>
    <m/>
    <m/>
    <m/>
    <n v="30035999"/>
    <n v="3354844.48"/>
    <n v="2799197.04"/>
    <m/>
    <m/>
    <m/>
    <m/>
    <m/>
    <m/>
    <m/>
    <m/>
    <m/>
    <x v="0"/>
    <s v="COS"/>
  </r>
  <r>
    <n v="11425555"/>
    <n v="11425555"/>
    <s v="M"/>
    <s v="FRANCISCO"/>
    <s v="JAVIER"/>
    <s v="GOMEZ"/>
    <s v="SALAZAR"/>
    <d v="1953-02-14T00:00:00"/>
    <s v="MFV975"/>
    <n v="5001"/>
    <s v="MEDELLIN"/>
    <n v="5"/>
    <s v="ANTIOQUIA"/>
    <m/>
    <n v="3174359126"/>
    <n v="0"/>
    <m/>
    <m/>
    <m/>
    <s v="11/10/2025"/>
    <n v="10"/>
    <n v="11"/>
    <n v="2012"/>
    <s v="CAPTIVA SPORT AT 2400CC 5P 4X"/>
    <s v="CCS619133"/>
    <s v="3GNAL7EK7CS619133"/>
    <n v="1606213"/>
    <s v="CHEVROLET"/>
    <s v="CHEVROLET CAPTIVA "/>
    <n v="3.855924924924925E-2"/>
    <n v="33300000"/>
    <s v="SURAMERICANA"/>
    <s v="CAMIONETAPASAJ"/>
    <s v="PARTICULAR"/>
    <s v="gomezjavier249@gmail.com"/>
    <n v="161920350"/>
    <n v="1284023"/>
    <n v="1059010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433990"/>
    <n v="7433990"/>
    <s v="M"/>
    <s v="LASCARIO"/>
    <s v="ANTONIO"/>
    <s v="SIERRA"/>
    <s v="ARRIETA"/>
    <d v="1947-04-30T00:00:00"/>
    <s v="IKY728"/>
    <n v="0"/>
    <s v="BOGOTA"/>
    <n v="25"/>
    <s v="BOGOTA"/>
    <m/>
    <n v="3158991579"/>
    <n v="0"/>
    <m/>
    <m/>
    <m/>
    <s v="26/10/2025"/>
    <n v="10"/>
    <n v="26"/>
    <n v="2016"/>
    <s v="LOGAN [2] PRIVILEGE / INT TP 1600CC AA 16"/>
    <s v="2845Q001341"/>
    <s v="9FB4SRC9BGM112401"/>
    <n v="8001183"/>
    <s v="RENAULT"/>
    <s v="RENAULT LOGAN "/>
    <n v="3.260533692722372E-2"/>
    <n v="37100000"/>
    <s v="HDI-LIBERTY"/>
    <s v="AUTOMOVIL"/>
    <s v="PARTICULAR"/>
    <n v="0"/>
    <n v="161900286"/>
    <n v="1209658"/>
    <n v="996519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6090334"/>
    <n v="1016090334"/>
    <s v="M"/>
    <s v="WILSON"/>
    <s v="ANDRES"/>
    <s v="GONZALEZ"/>
    <s v="BOTERO"/>
    <d v="1996-11-21T00:00:00"/>
    <s v="FNN898"/>
    <n v="0"/>
    <s v="BOGOTA"/>
    <n v="25"/>
    <s v="BOGOTA"/>
    <m/>
    <n v="3214905839"/>
    <n v="0"/>
    <m/>
    <m/>
    <m/>
    <s v="07/10/2025"/>
    <n v="10"/>
    <n v="7"/>
    <n v="2019"/>
    <s v="GOL [7] TRENDLINE MT 1600CC R14"/>
    <s v="CFZT71614"/>
    <s v="9BWAB45U4KT013536"/>
    <n v="9201222"/>
    <s v="VOLKSWAGEN"/>
    <s v="VOLKSWAGEN GOL "/>
    <n v="4.3403149038461541E-2"/>
    <n v="41600000"/>
    <s v="EQUIDAD"/>
    <s v="AUTOMOVIL"/>
    <s v="PARTICULAR"/>
    <s v="andresgonzalez961121@gmail.com"/>
    <n v="161829386"/>
    <n v="1805571"/>
    <n v="1497286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590714"/>
    <n v="79590714"/>
    <s v="M"/>
    <s v="JUAN"/>
    <s v="PABLO"/>
    <s v="ISAZA"/>
    <s v="CARVAJAL"/>
    <d v="1971-07-11T00:00:00"/>
    <s v="FOQ550"/>
    <n v="0"/>
    <s v="BOGOTA"/>
    <n v="25"/>
    <s v="BOGOTA"/>
    <m/>
    <n v="3144184969"/>
    <n v="0"/>
    <m/>
    <m/>
    <m/>
    <s v="30/10/2025"/>
    <n v="10"/>
    <n v="30"/>
    <n v="2018"/>
    <s v="ESCAPE [3] [FL] SE TP 2000CC 4X2"/>
    <s v="J1C92989"/>
    <s v="WF0CP6A95J1C92989"/>
    <n v="3006137"/>
    <s v="FORD"/>
    <s v="FORD ESCAPE "/>
    <n v="1.6283778371161548E-2"/>
    <n v="74900000"/>
    <s v="ALLIANZ"/>
    <s v="CAMIONETAPASAJ"/>
    <s v="PARTICULAR"/>
    <s v="juancereal@hotmail.com"/>
    <n v="161917123"/>
    <n v="1219655"/>
    <n v="1004919.9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7170662"/>
    <n v="17170662"/>
    <s v="M"/>
    <s v="SALOMON"/>
    <n v="0"/>
    <s v="ACOSTA"/>
    <s v="FORERO"/>
    <d v="1947-06-08T00:00:00"/>
    <s v="RBU540"/>
    <n v="0"/>
    <s v="BOGOTA"/>
    <n v="25"/>
    <s v="BOGOTA"/>
    <m/>
    <n v="3012205347"/>
    <n v="3212438975"/>
    <m/>
    <m/>
    <m/>
    <s v="03/10/2026"/>
    <n v="10"/>
    <n v="3"/>
    <n v="2017"/>
    <s v="A1 SPORTBACK 8X [FL] 1.4 TFS TP 1400CC T CT"/>
    <s v="CZC717544"/>
    <s v="WAUZZZ8XXHB069455"/>
    <n v="601189"/>
    <s v="AUDI"/>
    <s v="AUDI A1 "/>
    <n v="4.5984030534351142E-2"/>
    <n v="65500000"/>
    <s v="MAPFRE"/>
    <s v="AUTOMOVIL"/>
    <s v="PARTICULAR"/>
    <s v="SACOSTAF_48@HOTMAIL.COM"/>
    <n v="161823147"/>
    <n v="3011954"/>
    <n v="2511053.5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136303"/>
    <n v="16136303"/>
    <s v="M"/>
    <s v="EUGENIO"/>
    <n v="0"/>
    <s v="TAMAYO"/>
    <s v="SOTO"/>
    <d v="1966-03-31T00:00:00"/>
    <s v="LPR629"/>
    <n v="17001"/>
    <s v="MANIZALES"/>
    <n v="17"/>
    <s v="CALDAS"/>
    <m/>
    <n v="3177685868"/>
    <n v="0"/>
    <m/>
    <m/>
    <m/>
    <s v="31/10/2025"/>
    <n v="10"/>
    <n v="31"/>
    <n v="2022"/>
    <s v="AMAROK [FL] TRENDLINE T MT 2000CC 4X4 2"/>
    <s v="CNF130938"/>
    <s v="WV1ZZZ2HZNA029617"/>
    <n v="9221017"/>
    <s v="VOLKSWAGEN"/>
    <s v="VOLKSWAGEN AMAROK "/>
    <n v="2.0338220338983051E-2"/>
    <n v="118000000"/>
    <s v="ALLIANZ"/>
    <s v="PICKUPDOBLECAB"/>
    <s v="PARTICULAR"/>
    <n v="0"/>
    <n v="161905584"/>
    <n v="2399910"/>
    <n v="1996730.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767698"/>
    <n v="80767698"/>
    <s v="M"/>
    <s v="MIGUEL"/>
    <s v="ANGEL"/>
    <s v="CHINCHILLA"/>
    <s v="VELASCO"/>
    <d v="1984-07-02T00:00:00"/>
    <s v="LSN922"/>
    <n v="0"/>
    <s v="BOGOTA"/>
    <n v="25"/>
    <s v="BOGOTA"/>
    <m/>
    <n v="3134623050"/>
    <n v="0"/>
    <m/>
    <m/>
    <m/>
    <s v="21/10/2026"/>
    <n v="10"/>
    <n v="21"/>
    <n v="2023"/>
    <s v="VITARA GL AT 1600CC 2AB A"/>
    <s v="M16A2404403"/>
    <s v="TSMYD21S8PMB28268"/>
    <n v="8806018"/>
    <s v="SUZUKI"/>
    <s v="SUZUKI VITARA "/>
    <n v="2.4228304455445545E-2"/>
    <n v="80800000"/>
    <s v="BOLIVAR"/>
    <s v="CAMIONETAPASAJ"/>
    <s v="PARTICULAR"/>
    <s v="lolo1494@hotmail.com"/>
    <n v="161903646"/>
    <n v="1957647"/>
    <n v="1625081.44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016020"/>
    <n v="32016020"/>
    <s v="F"/>
    <s v="BEATRIZ"/>
    <s v="ELENA"/>
    <s v="CARDONA"/>
    <s v="GIRALDO"/>
    <d v="1957-04-28T00:00:00"/>
    <s v="NWK099"/>
    <n v="5376"/>
    <s v="LA CEJA"/>
    <n v="5"/>
    <s v="ANTIOQUIA"/>
    <m/>
    <n v="3105056012"/>
    <n v="0"/>
    <m/>
    <m/>
    <m/>
    <s v="28/10/2025"/>
    <n v="10"/>
    <n v="28"/>
    <n v="2024"/>
    <s v="STEPWAY [2] [FL INTENS TP 1600CC 16V A"/>
    <s v="J759Q277930"/>
    <s v="9FB5SR4DXRM908159"/>
    <n v="8001211"/>
    <s v="RENAULT"/>
    <s v="RENAULT STEPWAY "/>
    <n v="2.9390874831763121E-2"/>
    <n v="74300000"/>
    <s v="ALLIANZ"/>
    <s v="AUTOMOVIL"/>
    <s v="PARTICULAR"/>
    <s v="cardonaines1234@gmail.com"/>
    <n v="161889974"/>
    <n v="2183742"/>
    <n v="1815077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8252743"/>
    <n v="1088252743"/>
    <s v="F"/>
    <s v="ANGELA"/>
    <s v="MARIA"/>
    <s v="GIRALDO"/>
    <s v="VELASQUEZ"/>
    <d v="1987-03-27T00:00:00"/>
    <s v="LUS442"/>
    <n v="66001"/>
    <s v="PEREIRA"/>
    <n v="66"/>
    <s v="RISARALDA"/>
    <m/>
    <n v="3113278846"/>
    <n v="3116278846"/>
    <m/>
    <m/>
    <m/>
    <s v="30/10/2025"/>
    <n v="10"/>
    <n v="30"/>
    <n v="2023"/>
    <s v="NIVUS COMFORTLINE SEN AT 1000CC ABS"/>
    <s v="DHS443778"/>
    <s v="9BWCH6CH4PP007650"/>
    <n v="9206097"/>
    <s v="VOLKSWAGEN"/>
    <s v="VOLKSWAGEN NIVUS "/>
    <n v="2.0287933094384706E-2"/>
    <n v="83700000"/>
    <s v="MAPFRE"/>
    <s v="CAMIONETAPASAJ"/>
    <s v="PARTICULAR"/>
    <s v="agiraldovelasquez@gmail.com"/>
    <n v="161857755"/>
    <n v="1698100"/>
    <n v="1406974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2292415"/>
    <n v="72292415"/>
    <s v="M"/>
    <s v="DIEGO"/>
    <s v="ISMAEL"/>
    <s v="ESPINOSA"/>
    <s v="PULIDO"/>
    <d v="1982-01-24T00:00:00"/>
    <s v="JDL934"/>
    <n v="15001"/>
    <s v="TUNJA"/>
    <n v="15"/>
    <s v="BOYACA"/>
    <m/>
    <n v="3113065052"/>
    <n v="3013278217"/>
    <m/>
    <m/>
    <m/>
    <s v="25/10/2025"/>
    <n v="10"/>
    <n v="25"/>
    <n v="2016"/>
    <s v="JOURNEY SE [FL] TP 2400CC 7PSJ"/>
    <s v="3C4PDCABXGT179164"/>
    <s v="3C4PDCABXGT179164"/>
    <n v="2406045"/>
    <s v="DODGE"/>
    <s v="DODGE JOURNEY "/>
    <n v="3.3576586956521742E-2"/>
    <n v="46000000"/>
    <s v="HDI SEGUROS"/>
    <s v="CAMIONETAPASAJ"/>
    <s v="PARTICULAR"/>
    <s v="diegoep007@gmail.com"/>
    <n v="161912334"/>
    <n v="1544523"/>
    <n v="1277918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00589616"/>
    <n v="1000589616"/>
    <s v="M"/>
    <s v="JUAN"/>
    <s v="NICOLAS"/>
    <s v="HERNANDEZ"/>
    <s v="VIGOYA"/>
    <d v="2002-02-22T00:00:00"/>
    <s v="KZY831"/>
    <n v="0"/>
    <s v="CAJICA"/>
    <n v="25"/>
    <s v="CUNDINAMARCA"/>
    <m/>
    <n v="3165797056"/>
    <n v="3152962248"/>
    <m/>
    <m/>
    <m/>
    <s v="14/10/2025"/>
    <n v="10"/>
    <n v="14"/>
    <n v="2023"/>
    <s v="PICANTO [3] ZENITH AT 1250CC 6AB ABS AA"/>
    <s v="G4LANP003879"/>
    <s v="KNAB3512BPT921630"/>
    <n v="4601318"/>
    <s v="KIA"/>
    <s v="KIA PICANTO "/>
    <n v="3.7387353054101222E-2"/>
    <n v="57300000"/>
    <s v="MAPFRE"/>
    <s v="AUTOMOVIL"/>
    <s v="PARTICULAR"/>
    <s v="juannik@outlook.es"/>
    <n v="29956275"/>
    <n v="2142295.33"/>
    <n v="1780248.18"/>
    <m/>
    <m/>
    <m/>
    <n v="29983721"/>
    <n v="2938880.33"/>
    <n v="2449647.34"/>
    <m/>
    <m/>
    <m/>
    <s v=""/>
    <s v=""/>
    <s v=""/>
    <m/>
    <m/>
    <m/>
    <m/>
    <m/>
    <m/>
    <m/>
    <m/>
    <m/>
    <x v="0"/>
    <s v="COS"/>
  </r>
  <r>
    <n v="1088017815"/>
    <n v="1088017815"/>
    <s v="M"/>
    <s v="MAURICIO"/>
    <n v="0"/>
    <s v="MARTINEZ"/>
    <s v="GOMEZ"/>
    <d v="1994-03-25T00:00:00"/>
    <s v="HHS411"/>
    <n v="0"/>
    <s v="DOS QUEBRADAS"/>
    <n v="66"/>
    <s v="RISARALDA"/>
    <m/>
    <n v="3122070321"/>
    <n v="0"/>
    <m/>
    <m/>
    <m/>
    <s v="24/10/2025"/>
    <n v="10"/>
    <n v="24"/>
    <n v="2014"/>
    <s v="CERATO PRO 1.6L MT 1600CC 4P 2AB"/>
    <s v="G4FGDH687823"/>
    <s v="KNAFX411AE5858729"/>
    <n v="4601161"/>
    <s v="KIA"/>
    <s v="KIA CERATO "/>
    <n v="4.0380849999999996E-2"/>
    <n v="41400000"/>
    <s v="EQUIDAD"/>
    <s v="AUTOMOVIL"/>
    <s v="PARTICULAR"/>
    <s v="mauro01salome@gmail.com"/>
    <n v="29970209"/>
    <n v="1671767.19"/>
    <n v="1384846.38"/>
    <m/>
    <m/>
    <m/>
    <n v="30009993"/>
    <n v="1446571.02"/>
    <n v="1195605.8999999999"/>
    <m/>
    <m/>
    <m/>
    <s v=""/>
    <s v=""/>
    <s v=""/>
    <m/>
    <m/>
    <m/>
    <m/>
    <m/>
    <m/>
    <m/>
    <m/>
    <m/>
    <x v="0"/>
    <s v="COS"/>
  </r>
  <r>
    <n v="30276519"/>
    <n v="30276519"/>
    <s v="F"/>
    <s v="AURA"/>
    <s v="ELISA"/>
    <s v="MUÃ‘OZ"/>
    <s v="POSADA"/>
    <d v="1955-10-22T00:00:00"/>
    <s v="LPR472"/>
    <n v="17001"/>
    <s v="MANIZALES"/>
    <n v="17"/>
    <s v="CALDAS"/>
    <m/>
    <n v="3006089276"/>
    <n v="0"/>
    <m/>
    <m/>
    <m/>
    <s v="28/10/2025"/>
    <n v="10"/>
    <n v="28"/>
    <n v="2023"/>
    <s v="VITARA GL MT 1600CC 2AB A"/>
    <s v="M16A2397738"/>
    <s v="TSMYD21S7PMB12725"/>
    <n v="8806019"/>
    <s v="SUZUKI"/>
    <s v="SUZUKI VITARA "/>
    <n v="1.787833545108005E-2"/>
    <n v="78700000"/>
    <s v="MAPFRE"/>
    <s v="CAMIONETAPASAJ"/>
    <s v="PARTICULAR"/>
    <s v="ingezacm@hotmail.com"/>
    <n v="161908552"/>
    <n v="1407025"/>
    <n v="1162374.35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188020"/>
    <n v="11188020"/>
    <s v="M"/>
    <s v="EDWARD"/>
    <n v="0"/>
    <s v="RAMIREZ"/>
    <s v="WILCHES"/>
    <d v="1972-12-10T00:00:00"/>
    <s v="JMR070"/>
    <n v="0"/>
    <s v="BOGOTA"/>
    <n v="25"/>
    <s v="BOGOTA"/>
    <m/>
    <n v="3214373709"/>
    <n v="3176971937"/>
    <m/>
    <m/>
    <m/>
    <s v="07/10/2025"/>
    <n v="10"/>
    <n v="7"/>
    <n v="2021"/>
    <s v="A 200 [W177] Progress TP 1300CC T CT"/>
    <n v="28291480368688"/>
    <s v="W1K1770871J229084"/>
    <n v="5801328"/>
    <s v="MERCEDES BENZ"/>
    <s v="MERCEDES BENZ A "/>
    <n v="1.9560895381715362E-2"/>
    <n v="106100000"/>
    <s v="HDI-LIBERTY"/>
    <s v="AUTOMOVIL"/>
    <s v="PARTICULAR"/>
    <s v="edwardmaco72@hotmail.com"/>
    <n v="161811666"/>
    <n v="2075411"/>
    <n v="1724043.1"/>
    <m/>
    <m/>
    <m/>
    <s v=""/>
    <s v=""/>
    <s v=""/>
    <m/>
    <m/>
    <m/>
    <s v=""/>
    <s v=""/>
    <s v=""/>
    <m/>
    <m/>
    <m/>
    <m/>
    <m/>
    <m/>
    <m/>
    <m/>
    <m/>
    <x v="3"/>
    <s v="COS"/>
  </r>
  <r>
    <n v="91229495"/>
    <n v="91229495"/>
    <s v="M"/>
    <s v="HECTOR"/>
    <s v="VIDAL"/>
    <s v="ARDILA"/>
    <s v="AMADO"/>
    <d v="1963-12-28T00:00:00"/>
    <s v="KKW628"/>
    <n v="68001"/>
    <s v="BUCARAMANGA"/>
    <n v="68"/>
    <s v="SANTANDER"/>
    <m/>
    <n v="3163891272"/>
    <n v="0"/>
    <m/>
    <m/>
    <m/>
    <s v="29/10/2025"/>
    <n v="10"/>
    <n v="29"/>
    <n v="2012"/>
    <s v="FORTUNER 2.7L AT 2700CC 4X2"/>
    <s v="2TR7111715"/>
    <s v="MR1ZX69G9C8102910"/>
    <n v="9006142"/>
    <s v="TOYOTA"/>
    <s v="TOYOTA FORTUNER "/>
    <n v="1.3825743707093821E-2"/>
    <n v="87400000"/>
    <s v="MAPFRE"/>
    <s v="CAMIONETAPASAJ"/>
    <s v="PARTICULAR"/>
    <s v="aramahv@hotmail.com"/>
    <n v="161835157"/>
    <n v="1208370"/>
    <n v="995437.29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69712389"/>
    <n v="1069712389"/>
    <s v="F"/>
    <s v="YENI"/>
    <s v="ALEXANDRA"/>
    <s v="BEJARANO"/>
    <s v="RODRIGUEZ"/>
    <d v="1985-09-23T00:00:00"/>
    <s v="JXU834"/>
    <n v="0"/>
    <s v="BOGOTA"/>
    <n v="25"/>
    <s v="BOGOTA"/>
    <m/>
    <n v="3134991621"/>
    <n v="3105919091"/>
    <m/>
    <m/>
    <m/>
    <s v="05/10/2025"/>
    <n v="10"/>
    <n v="5"/>
    <n v="2022"/>
    <s v="KWID ICONIC MT 1000CC 12V 4"/>
    <s v="B4DA405Q113739"/>
    <s v="93YRBB005NJ996507"/>
    <n v="8001213"/>
    <s v="RENAULT"/>
    <s v="RENAULT KWID "/>
    <n v="3.1187979539641943E-2"/>
    <n v="39100000"/>
    <s v="MAPFRE"/>
    <s v="AUTOMOVIL"/>
    <s v="PARTICULAR"/>
    <s v="edwint0723@gmail.com"/>
    <n v="161815935"/>
    <n v="1219450"/>
    <n v="1004748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81737"/>
    <n v="10281737"/>
    <s v="M"/>
    <s v="JUAN"/>
    <s v="CARLOS"/>
    <s v="GIL"/>
    <s v="ORTEGON"/>
    <d v="1968-09-14T00:00:00"/>
    <s v="MUU544"/>
    <n v="66001"/>
    <s v="PEREIRA"/>
    <n v="66"/>
    <s v="RISARALDA"/>
    <m/>
    <n v="3105449331"/>
    <n v="3105469331"/>
    <m/>
    <m/>
    <m/>
    <s v="21/10/2025"/>
    <n v="10"/>
    <n v="21"/>
    <n v="2013"/>
    <s v="DUSTER EXPRESSION MT 1600CC 4X2"/>
    <s v="A690Q168645"/>
    <s v="9FBHSRC85DM008818"/>
    <n v="8006033"/>
    <s v="RENAULT"/>
    <s v="RENAULT DUSTER "/>
    <n v="3.3242393617021276E-2"/>
    <n v="37600000"/>
    <s v="BOLIVAR"/>
    <s v="CAMIONETAPASAJ"/>
    <s v="PARTICULAR"/>
    <n v="0"/>
    <n v="161848581"/>
    <n v="1249914"/>
    <n v="1030348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105425"/>
    <n v="17105425"/>
    <s v="M"/>
    <s v="HERNANDO"/>
    <n v="0"/>
    <s v="GALEANO"/>
    <s v="GUIO"/>
    <d v="1943-11-13T00:00:00"/>
    <s v="IJY189"/>
    <n v="0"/>
    <s v="BOGOTA"/>
    <n v="25"/>
    <s v="BOGOTA"/>
    <m/>
    <n v="3102846098"/>
    <n v="0"/>
    <m/>
    <m/>
    <m/>
    <s v="08/10/2025"/>
    <n v="10"/>
    <n v="8"/>
    <n v="2016"/>
    <s v="GOL [6] TRENDLINE MT 1600CC 5P R1"/>
    <s v="CFZP36727"/>
    <s v="9BWAB05UXGP033945"/>
    <n v="9201196"/>
    <s v="VOLKSWAGEN"/>
    <s v="VOLKSWAGEN GOL "/>
    <n v="3.5444586894586898E-2"/>
    <n v="35100000"/>
    <s v="ALLIANZ"/>
    <s v="AUTOMOVIL"/>
    <s v="PARTICULAR"/>
    <s v="hgaleanog@gmail.com"/>
    <n v="161874480"/>
    <n v="1244105"/>
    <n v="1025466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571874"/>
    <n v="98571874"/>
    <s v="M"/>
    <s v="LUIS"/>
    <s v="ALBERTO"/>
    <s v="SEPULVEDA"/>
    <s v="MUÃ‘OZ"/>
    <d v="1968-12-09T00:00:00"/>
    <s v="LRV194"/>
    <n v="5088"/>
    <s v="BELLO"/>
    <n v="5"/>
    <s v="ANTIOQUIA"/>
    <m/>
    <n v="3167539490"/>
    <n v="3192344203"/>
    <m/>
    <m/>
    <m/>
    <s v="24/10/2025"/>
    <n v="10"/>
    <n v="24"/>
    <n v="2023"/>
    <s v="CX5 [2] [FL] TOURING TP 2500CC 6AB R"/>
    <s v="PY21956697"/>
    <s v="JM7KF2WLAP0780922"/>
    <n v="5606106"/>
    <s v="MAZDA"/>
    <s v="MAZDA CX5 "/>
    <n v="2.5931420500403552E-2"/>
    <n v="123900000"/>
    <s v="SURAMERICANA"/>
    <s v="CAMIONETAPASAJ"/>
    <s v="PARTICULAR"/>
    <s v="lasm1@hotmail.com"/>
    <n v="161813593"/>
    <n v="3212903"/>
    <n v="2679918.72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08620"/>
    <n v="41708620"/>
    <s v="F"/>
    <s v="RUTH"/>
    <s v="MARIA"/>
    <s v="RODRIGUEZ"/>
    <s v="VELA"/>
    <d v="1958-02-03T00:00:00"/>
    <s v="UCS670"/>
    <n v="0"/>
    <s v="BOGOTA"/>
    <n v="25"/>
    <s v="BOGOTA"/>
    <m/>
    <n v="3203710261"/>
    <n v="3203710269"/>
    <m/>
    <m/>
    <m/>
    <s v="06/10/2025"/>
    <n v="10"/>
    <n v="6"/>
    <n v="2015"/>
    <s v="B 180 [W246] BlueEffi TP 1600CC T"/>
    <n v="27091030503527"/>
    <s v="WDD2462421J288166"/>
    <n v="5801284"/>
    <s v="MERCEDES BENZ"/>
    <s v="MERCEDES BENZ B "/>
    <n v="3.9953346613545819E-2"/>
    <n v="50200000"/>
    <s v="ALLIANZ"/>
    <s v="AUTOMOVIL"/>
    <s v="PARTICULAR"/>
    <s v="ruthmariarodriguez@gmail.com"/>
    <n v="161916042"/>
    <n v="2005658"/>
    <n v="1665426.63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536018"/>
    <n v="41536018"/>
    <s v="F"/>
    <s v="MYRIAM"/>
    <n v="0"/>
    <s v="CORTES"/>
    <s v="ROJAS"/>
    <d v="1951-09-14T00:00:00"/>
    <s v="ZZT935"/>
    <n v="0"/>
    <s v="BOGOTA"/>
    <n v="25"/>
    <s v="BOGOTA"/>
    <m/>
    <n v="3203433039"/>
    <n v="0"/>
    <m/>
    <m/>
    <m/>
    <s v="22/10/2025"/>
    <n v="10"/>
    <n v="22"/>
    <n v="2015"/>
    <s v="VERSA SENSE AT 1600CC 2AB ABS"/>
    <s v="HR16716440J"/>
    <s v="3N1CN7AD0ZK147257"/>
    <n v="6401191"/>
    <s v="NISSAN"/>
    <s v="NISSAN VERSA "/>
    <n v="3.2650554301075274E-2"/>
    <n v="37200000"/>
    <s v="BOLIVAR"/>
    <s v="AUTOMOVIL"/>
    <s v="PARTICULAR"/>
    <n v="0"/>
    <n v="29931671"/>
    <n v="1214600.6200000001"/>
    <n v="1000672.79"/>
    <m/>
    <m/>
    <m/>
    <n v="29996869"/>
    <n v="1214018.9099999999"/>
    <n v="1000183.96"/>
    <m/>
    <m/>
    <m/>
    <s v=""/>
    <s v=""/>
    <s v=""/>
    <m/>
    <m/>
    <m/>
    <m/>
    <m/>
    <m/>
    <m/>
    <m/>
    <m/>
    <x v="0"/>
    <s v="COS"/>
  </r>
  <r>
    <n v="41709900"/>
    <n v="41709900"/>
    <s v="F"/>
    <s v="NUBIA"/>
    <n v="0"/>
    <s v="MOLINA"/>
    <s v="ACUÃ‘A"/>
    <d v="1958-01-13T00:00:00"/>
    <s v="FRP268"/>
    <n v="25473"/>
    <s v="MOSQUERA"/>
    <n v="25"/>
    <s v="CUNDINAMARCA"/>
    <m/>
    <n v="3202745494"/>
    <n v="0"/>
    <m/>
    <m/>
    <m/>
    <s v="27/10/2025"/>
    <n v="10"/>
    <n v="27"/>
    <n v="2019"/>
    <s v="PRADO [LC 150] TX-L [FL] [2] TP 3000CC 5P TD"/>
    <s v="1KD2846712"/>
    <s v="JTEBH3FJ3K5103305"/>
    <n v="9008220"/>
    <s v="TOYOTA"/>
    <s v="TOYOTA PRADO "/>
    <n v="1.1699560266980762E-2"/>
    <n v="254700000"/>
    <s v="BOLIVAR"/>
    <s v="CAMPERO"/>
    <s v="PARTICULAR"/>
    <s v="nubecilla13@yahoo.com"/>
    <n v="161814890"/>
    <n v="2979878"/>
    <n v="2484098.94"/>
    <m/>
    <m/>
    <m/>
    <s v=""/>
    <s v=""/>
    <s v=""/>
    <m/>
    <m/>
    <m/>
    <s v=""/>
    <s v=""/>
    <s v=""/>
    <m/>
    <m/>
    <m/>
    <m/>
    <m/>
    <m/>
    <m/>
    <m/>
    <m/>
    <x v="2"/>
    <s v="COS"/>
  </r>
  <r>
    <n v="43515547"/>
    <n v="43515547"/>
    <s v="F"/>
    <s v="ADRIANA"/>
    <s v="DEL SOCORRO"/>
    <s v="MIRA"/>
    <s v="BUSTAMANTE"/>
    <d v="1967-06-22T00:00:00"/>
    <s v="EMT127"/>
    <n v="5001"/>
    <s v="MEDELLIN"/>
    <n v="5"/>
    <s v="ANTIOQUIA"/>
    <m/>
    <n v="3148640496"/>
    <n v="0"/>
    <m/>
    <m/>
    <m/>
    <s v="12/10/2025"/>
    <n v="10"/>
    <n v="12"/>
    <n v="2018"/>
    <s v="FIESTA [7] HATCHBACK SE MT 1600CC 5P"/>
    <s v="JM118009"/>
    <s v="3FADP4EJ0JM118009"/>
    <n v="3001138"/>
    <s v="FORD"/>
    <s v="FORD FIESTA "/>
    <n v="3.3317204545454546E-2"/>
    <n v="44000000"/>
    <s v="ALLIANZ"/>
    <s v="AUTOMOVIL"/>
    <s v="PARTICULAR"/>
    <n v="0"/>
    <n v="161914680"/>
    <n v="1465957"/>
    <n v="1211896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582842"/>
    <n v="51582842"/>
    <s v="F"/>
    <s v="GLORIA"/>
    <n v="0"/>
    <s v="MONROY"/>
    <s v="CASTAÃ‘EDA"/>
    <d v="1960-01-08T00:00:00"/>
    <s v="LMT360"/>
    <n v="0"/>
    <s v="BOGOTA"/>
    <n v="25"/>
    <s v="BOGOTA"/>
    <m/>
    <n v="3103230149"/>
    <n v="3055355527"/>
    <m/>
    <m/>
    <m/>
    <s v="04/10/2026"/>
    <n v="10"/>
    <n v="4"/>
    <n v="2022"/>
    <s v="ESCAPE [4] SE HEV TP 2500CC 4X2"/>
    <s v="NUB03034"/>
    <s v="1FMCU0BZ3NUB03034"/>
    <n v="3006144"/>
    <s v="FORD"/>
    <s v="FORD ESCAPE "/>
    <n v="2.3980499545867392E-2"/>
    <n v="110100000"/>
    <s v="BOLIVAR"/>
    <s v="CAMIONETAPASAJ"/>
    <s v="PARTICULAR"/>
    <s v="gmonroycnp@gmail.com"/>
    <n v="161815764"/>
    <n v="2640253"/>
    <n v="2198700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67628"/>
    <n v="10767628"/>
    <s v="M"/>
    <s v="CAMILO"/>
    <s v="JAVIER"/>
    <s v="ALBA"/>
    <s v="JINETE"/>
    <d v="1980-03-18T00:00:00"/>
    <s v="EJR659"/>
    <n v="0"/>
    <s v="MONTERIA"/>
    <n v="0"/>
    <s v="CÃ“RDOBA"/>
    <m/>
    <n v="3002811176"/>
    <n v="0"/>
    <m/>
    <m/>
    <m/>
    <s v="22/10/2025"/>
    <n v="10"/>
    <n v="22"/>
    <n v="2018"/>
    <s v="SPORTAGE [4] EMOTION TP 2000CC 2AB ABS RT"/>
    <s v="G4NAHH744500"/>
    <s v="KNAPM81ABJ7349545"/>
    <n v="4606108"/>
    <s v="KIA"/>
    <s v="KIA SPORTAGE "/>
    <n v="2.3794378250303769E-2"/>
    <n v="82300000"/>
    <s v="HDI-LIBERTY"/>
    <s v="CAMIONETA PASAJEROS"/>
    <s v="PARTICULAR"/>
    <n v="0"/>
    <n v="29970417"/>
    <n v="1958277.33"/>
    <n v="1625611.2"/>
    <m/>
    <m/>
    <m/>
    <s v=""/>
    <s v=""/>
    <s v=""/>
    <m/>
    <m/>
    <m/>
    <n v="30152578"/>
    <n v="2164794.7999999998"/>
    <n v="1799155.29"/>
    <m/>
    <m/>
    <m/>
    <m/>
    <m/>
    <m/>
    <m/>
    <m/>
    <m/>
    <x v="1"/>
    <s v="COS"/>
  </r>
  <r>
    <n v="51782013"/>
    <n v="51782013"/>
    <s v="F"/>
    <s v="NIDIA"/>
    <s v="ESPERANZA"/>
    <s v="CASTRO"/>
    <s v="BLANCO"/>
    <d v="1965-04-01T00:00:00"/>
    <s v="FNT650"/>
    <n v="0"/>
    <s v="BOGOTA"/>
    <n v="25"/>
    <s v="BOGOTA"/>
    <m/>
    <n v="3186448707"/>
    <n v="0"/>
    <m/>
    <m/>
    <m/>
    <s v="18/10/2025"/>
    <n v="10"/>
    <n v="18"/>
    <n v="2019"/>
    <s v="DUSTER [FL] DYNAMIQUE/INTEN TP 2000CC 4X2"/>
    <s v="E412C139090"/>
    <n v="0"/>
    <n v="8006053"/>
    <s v="RENAULT"/>
    <s v="RENAULT DUSTER "/>
    <n v="2.0436944444444445E-2"/>
    <n v="61200000"/>
    <s v="EQUIDAD"/>
    <s v="CAMIONETAPASAJ"/>
    <s v="PARTICULAR"/>
    <s v="nidiaesperanza2@gmail.com"/>
    <n v="161800743"/>
    <n v="1250741"/>
    <n v="1031043"/>
    <m/>
    <m/>
    <m/>
    <s v=""/>
    <s v=""/>
    <s v=""/>
    <m/>
    <m/>
    <m/>
    <s v=""/>
    <s v=""/>
    <s v=""/>
    <m/>
    <m/>
    <m/>
    <m/>
    <m/>
    <m/>
    <m/>
    <m/>
    <m/>
    <x v="1"/>
    <s v="COS"/>
  </r>
  <r>
    <n v="42775537"/>
    <n v="42775537"/>
    <s v="F"/>
    <s v="DORA"/>
    <s v="PATRICIA"/>
    <s v="ORTIZ"/>
    <s v="GOMEZ"/>
    <d v="1966-12-25T00:00:00"/>
    <s v="JQR600"/>
    <n v="5631"/>
    <s v="SABANETA"/>
    <n v="5"/>
    <s v="ANTIOQUIA"/>
    <m/>
    <n v="3108419679"/>
    <n v="3108408237"/>
    <m/>
    <m/>
    <m/>
    <s v="08/10/2025"/>
    <n v="10"/>
    <n v="8"/>
    <n v="2021"/>
    <s v="ONIX [2] PREMIER TP 1000CC T 5P"/>
    <s v="L4F202510063"/>
    <s v="9BGEP69K0MG141368"/>
    <n v="1601340"/>
    <s v="CHEVROLET"/>
    <s v="CHEVROLET ONIX "/>
    <n v="3.6927989228007184E-2"/>
    <n v="55700000"/>
    <s v="SURAMERICANA"/>
    <s v="AUTOMOVIL"/>
    <s v="PARTICULAR"/>
    <s v="dportiz@gmail.com"/>
    <n v="161903746"/>
    <n v="2056889"/>
    <n v="1708478.29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810817"/>
    <n v="66810817"/>
    <s v="F"/>
    <s v="GINA"/>
    <s v="SOL"/>
    <s v="ZABALA"/>
    <s v="GOMEZ"/>
    <d v="1970-04-30T00:00:00"/>
    <s v="NML745"/>
    <n v="76001"/>
    <s v="CALI"/>
    <n v="76"/>
    <s v="VALLE DEL CAUCA"/>
    <m/>
    <n v="3173659962"/>
    <n v="0"/>
    <m/>
    <m/>
    <m/>
    <s v="18/10/2025"/>
    <n v="10"/>
    <n v="18"/>
    <n v="2023"/>
    <s v="YARIS CROSS XLS HYBRID TP 1500CC 8AB 4"/>
    <s v="M15ABK63707"/>
    <s v="JTDKBABB4PA243483"/>
    <n v="9006182"/>
    <s v="TOYOTA"/>
    <s v="TOYOTA YARIS "/>
    <n v="3.141823031329382E-2"/>
    <n v="118100000"/>
    <s v="HDI-LIBERTY"/>
    <s v="CAMIONETAPASAJ"/>
    <s v="PARTICULAR"/>
    <s v="ginasolz@yahoo.com"/>
    <n v="161907760"/>
    <n v="3710493"/>
    <n v="3098061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682732"/>
    <n v="32682732"/>
    <s v="F"/>
    <s v="MARIA"/>
    <s v="DEL PILAR"/>
    <s v="AMADO"/>
    <s v="RIVERA"/>
    <d v="1965-01-11T00:00:00"/>
    <s v="HSS129"/>
    <n v="0"/>
    <s v="BARRANQUILLA"/>
    <n v="8"/>
    <s v="ATLANTICO"/>
    <m/>
    <n v="3112548233"/>
    <n v="0"/>
    <m/>
    <m/>
    <m/>
    <s v="16/10/2025"/>
    <n v="10"/>
    <n v="16"/>
    <n v="2014"/>
    <s v="JETTA [5] TRENDLINE MT 2000CC CT FE"/>
    <s v="CBP528981"/>
    <s v="3VWBV49M6EM016700"/>
    <n v="9201119"/>
    <s v="VOLKSWAGEN"/>
    <s v="VOLKSWAGEN JETTA "/>
    <n v="4.1916110483870971E-2"/>
    <n v="37200000"/>
    <s v="HDI-LIBERTY"/>
    <s v="AUTOMOVIL"/>
    <s v="PARTICULAR"/>
    <s v="amadoma@outlook.es"/>
    <n v="29952688"/>
    <n v="1559279.31"/>
    <n v="1290318.75"/>
    <m/>
    <m/>
    <m/>
    <n v="29980127"/>
    <n v="1636052.26"/>
    <n v="1354833.83"/>
    <m/>
    <m/>
    <m/>
    <s v=""/>
    <s v=""/>
    <s v=""/>
    <m/>
    <m/>
    <m/>
    <m/>
    <m/>
    <m/>
    <m/>
    <m/>
    <m/>
    <x v="0"/>
    <s v="COS"/>
  </r>
  <r>
    <n v="1010169967"/>
    <n v="1010169967"/>
    <s v="F"/>
    <s v="JENNY"/>
    <s v="CAROLINA"/>
    <s v="SANCHEZ"/>
    <s v="TORRES"/>
    <d v="1987-02-20T00:00:00"/>
    <s v="NCW249"/>
    <n v="0"/>
    <s v="BOGOTA"/>
    <n v="25"/>
    <s v="BOGOTA"/>
    <m/>
    <n v="3115224193"/>
    <n v="0"/>
    <m/>
    <m/>
    <m/>
    <s v="08/10/2026"/>
    <n v="10"/>
    <n v="8"/>
    <n v="2013"/>
    <s v="SANDERO [FL] AUTHENTIQUE MT 1600CC 8V SA"/>
    <s v="F710Q124321"/>
    <s v="9FBBSRADDDM037450"/>
    <n v="8001150"/>
    <s v="RENAULT"/>
    <s v="RENAULT SANDERO "/>
    <n v="4.3491753146853142E-2"/>
    <n v="28600000"/>
    <s v="BOLIVAR"/>
    <s v="AUTOMOVIL"/>
    <s v="PARTICULAR"/>
    <s v="ELIA_TEACH@YAHOO.ES"/>
    <n v="29930777"/>
    <n v="1243864.1399999999"/>
    <n v="1025263.98"/>
    <m/>
    <m/>
    <m/>
    <n v="29995990"/>
    <n v="1242195.67"/>
    <n v="1023861.91"/>
    <m/>
    <m/>
    <m/>
    <s v=""/>
    <s v=""/>
    <s v=""/>
    <m/>
    <m/>
    <m/>
    <m/>
    <m/>
    <m/>
    <m/>
    <m/>
    <m/>
    <x v="0"/>
    <s v="COS"/>
  </r>
  <r>
    <n v="79435825"/>
    <n v="79435825"/>
    <s v="M"/>
    <s v="LUIS"/>
    <s v="EDUARDO"/>
    <s v="TORRES"/>
    <s v="CONTRERAS"/>
    <d v="1968-01-20T00:00:00"/>
    <s v="ZYX681"/>
    <n v="0"/>
    <s v="BOGOTA"/>
    <n v="25"/>
    <s v="BOGOTA"/>
    <m/>
    <n v="3112575965"/>
    <n v="0"/>
    <m/>
    <m/>
    <m/>
    <s v="03/10/2025"/>
    <n v="10"/>
    <n v="3"/>
    <n v="2015"/>
    <s v="DUSTER EXPRESSION MT 1600CC 4X2"/>
    <s v="A690Q250810"/>
    <s v="9FBHSRAA5FM445750"/>
    <n v="8006033"/>
    <s v="RENAULT"/>
    <s v="RENAULT DUSTER "/>
    <n v="2.9795945945945947E-2"/>
    <n v="40700000"/>
    <s v="EQUIDAD"/>
    <s v="CAMIONETAPASAJ"/>
    <s v="PARTICULAR"/>
    <s v="betume-662@hotmail.com"/>
    <n v="161807269"/>
    <n v="1212695"/>
    <n v="999071.8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6163388"/>
    <n v="36163388"/>
    <s v="F"/>
    <s v="GLADYS"/>
    <n v="0"/>
    <s v="POLANCO"/>
    <s v="MONJE"/>
    <d v="1960-04-19T00:00:00"/>
    <s v="JNZ895"/>
    <n v="41001"/>
    <s v="NEIVA"/>
    <n v="41"/>
    <s v="HUILA"/>
    <m/>
    <n v="3123522125"/>
    <n v="3125905250"/>
    <m/>
    <m/>
    <m/>
    <s v="08/10/2025"/>
    <n v="10"/>
    <n v="8"/>
    <n v="2021"/>
    <s v="MARCH [FL] SENSE MT 1600CC 2AB A"/>
    <s v="HR16412702U"/>
    <s v="3N1CK3CD0ZL408721"/>
    <n v="6401236"/>
    <s v="NISSAN"/>
    <s v="NISSAN MARCH "/>
    <n v="2.7131858037578289E-2"/>
    <n v="47900000"/>
    <s v="ALLIANZ"/>
    <s v="AUTOMOVIL"/>
    <s v="PARTICULAR"/>
    <s v="oscartrujillo589@gmail.com"/>
    <n v="161815308"/>
    <n v="1299616"/>
    <n v="1072113.87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264354"/>
    <n v="79264354"/>
    <s v="M"/>
    <s v="LUIS"/>
    <s v="ALBERTO"/>
    <s v="BELTRAN"/>
    <s v="ORTEGA"/>
    <d v="1963-03-07T00:00:00"/>
    <s v="ESK636"/>
    <n v="0"/>
    <s v="BOGOTA"/>
    <n v="25"/>
    <s v="BOGOTA"/>
    <m/>
    <n v="3103086736"/>
    <n v="0"/>
    <m/>
    <m/>
    <m/>
    <s v="07/10/2025"/>
    <n v="10"/>
    <n v="7"/>
    <n v="2018"/>
    <s v="DUSTER [FL] DYNAMIQUE/INTEN MT 1600CC 4X2"/>
    <s v="2842Q113589"/>
    <s v="9FBHSR595JM877670"/>
    <n v="8006054"/>
    <s v="RENAULT"/>
    <s v="RENAULT DUSTER "/>
    <n v="2.4028019801980199E-2"/>
    <n v="50500000"/>
    <s v="HDI-LIBERTY"/>
    <s v="CAMIONETAPASAJ"/>
    <s v="PARTICULAR"/>
    <s v="Luisalbertobeltranortega@Gmail.Com"/>
    <n v="161842666"/>
    <n v="1213415"/>
    <n v="999676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8764803"/>
    <n v="78764803"/>
    <s v="M"/>
    <s v="LUIS"/>
    <s v="ENRIQUE"/>
    <s v="SANDOVAL"/>
    <s v="PADILLA"/>
    <d v="1975-10-08T00:00:00"/>
    <s v="KVU206"/>
    <n v="0"/>
    <s v="MONTERIA"/>
    <n v="0"/>
    <s v="CÃ“RDOBA"/>
    <m/>
    <n v="3205683723"/>
    <n v="0"/>
    <m/>
    <m/>
    <m/>
    <s v="31/10/2025"/>
    <n v="10"/>
    <n v="31"/>
    <n v="2025"/>
    <s v="DUSTER [2] INTENS MT 1600CC 4X2"/>
    <s v="J759Q300000"/>
    <s v="9FBHJD203SM020102"/>
    <n v="8006065"/>
    <s v="RENAULT"/>
    <s v="RENAULT DUSTER "/>
    <n v="2.4082505955056177E-2"/>
    <n v="89000000"/>
    <s v="HDI-LIBERTY"/>
    <s v="CAMIONETA PASAJEROS"/>
    <s v="PARTICULAR"/>
    <s v="sandovalluishenrique@gmail.com"/>
    <n v="29942837"/>
    <n v="2143343.0299999998"/>
    <n v="1781128.6"/>
    <m/>
    <m/>
    <m/>
    <s v=""/>
    <s v=""/>
    <s v=""/>
    <m/>
    <m/>
    <m/>
    <n v="30054260"/>
    <n v="2362482.06"/>
    <n v="1965279.04"/>
    <m/>
    <m/>
    <m/>
    <m/>
    <m/>
    <m/>
    <m/>
    <m/>
    <m/>
    <x v="0"/>
    <s v="COS"/>
  </r>
  <r>
    <n v="79115386"/>
    <n v="79115386"/>
    <s v="M"/>
    <s v="CARLOS"/>
    <s v="EDUARDO"/>
    <s v="RIAÃ‘O"/>
    <s v="CARDENAS"/>
    <d v="1959-12-15T00:00:00"/>
    <s v="UCW442"/>
    <n v="0"/>
    <s v="BOGOTA"/>
    <n v="25"/>
    <s v="BOGOTA"/>
    <m/>
    <n v="3108407656"/>
    <n v="0"/>
    <m/>
    <m/>
    <m/>
    <s v="20/10/2025"/>
    <n v="10"/>
    <n v="20"/>
    <n v="2015"/>
    <s v="CLA 200 [C117] TP 1600CC T"/>
    <n v="91030494843"/>
    <n v="0"/>
    <n v="5801296"/>
    <s v="MERCEDES BENZ"/>
    <s v="MERCEDES BENZ CLA "/>
    <n v="2.3158484419263457E-2"/>
    <n v="70600000"/>
    <s v="EQUIDAD"/>
    <s v="AUTOMOVIL"/>
    <s v="PARTICULAR"/>
    <s v="criano2007@hotmail.com"/>
    <n v="161839330"/>
    <n v="1634989"/>
    <n v="1353940.4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419542"/>
    <n v="19419542"/>
    <s v="M"/>
    <s v="GONZALO"/>
    <s v="ENRIQUE"/>
    <s v="LOZANO"/>
    <s v="MENDEZ"/>
    <d v="1959-01-10T00:00:00"/>
    <s v="FYT345"/>
    <n v="0"/>
    <s v="BOGOTA"/>
    <n v="25"/>
    <s v="BOGOTA"/>
    <m/>
    <n v="3115322804"/>
    <n v="0"/>
    <m/>
    <m/>
    <m/>
    <s v="25/10/2025"/>
    <n v="10"/>
    <n v="25"/>
    <n v="2019"/>
    <s v="ESCAPE [3] [FL] TITANIUM TP 2000CC 4X2"/>
    <s v="K1C98301"/>
    <s v="WF0CP6B94K1C98301"/>
    <n v="3006140"/>
    <s v="FORD"/>
    <s v="FORD ESCAPE "/>
    <n v="1.4040932878270762E-2"/>
    <n v="87900000"/>
    <s v="SURAMERICANA"/>
    <s v="CAMIONETAPASAJ"/>
    <s v="PARTICULAR"/>
    <s v="go_diveunder@hotmail.com"/>
    <n v="161813791"/>
    <n v="1234198"/>
    <n v="1017141.35"/>
    <m/>
    <m/>
    <m/>
    <s v=""/>
    <s v=""/>
    <s v=""/>
    <m/>
    <m/>
    <m/>
    <s v=""/>
    <s v=""/>
    <s v=""/>
    <m/>
    <m/>
    <m/>
    <m/>
    <m/>
    <m/>
    <m/>
    <m/>
    <m/>
    <x v="2"/>
    <s v="COS"/>
  </r>
  <r>
    <n v="29899396"/>
    <n v="29899396"/>
    <s v="F"/>
    <s v="BEATRIZ"/>
    <s v="ELENA"/>
    <s v="GUTIERREZ"/>
    <s v="CASTRILLON"/>
    <d v="1966-12-15T00:00:00"/>
    <s v="GSU082"/>
    <n v="76001"/>
    <s v="CALI"/>
    <n v="76"/>
    <s v="VALLE DEL CAUCA"/>
    <m/>
    <n v="3174634504"/>
    <n v="0"/>
    <m/>
    <m/>
    <m/>
    <s v="02/10/2025"/>
    <n v="10"/>
    <n v="2"/>
    <n v="2020"/>
    <s v="SANDERO [2] EXPRESSION MT 1600CC 8V AA 2AB"/>
    <s v="A812UF69374"/>
    <s v="9FB5SREB4LM148449"/>
    <n v="8001190"/>
    <s v="RENAULT"/>
    <s v="RENAULT SANDERO "/>
    <n v="4.8144226303317536E-2"/>
    <n v="42200000"/>
    <s v="MAPFRE"/>
    <s v="AUTOMOVIL"/>
    <s v="PARTICULAR"/>
    <s v="beatrizssg@gmail.com"/>
    <n v="29925147"/>
    <n v="2031686.35"/>
    <n v="1687299.45"/>
    <m/>
    <m/>
    <m/>
    <n v="29990348"/>
    <n v="2286423.2200000002"/>
    <n v="1901364.05"/>
    <m/>
    <m/>
    <m/>
    <s v=""/>
    <s v=""/>
    <s v=""/>
    <m/>
    <m/>
    <m/>
    <m/>
    <m/>
    <m/>
    <m/>
    <m/>
    <m/>
    <x v="0"/>
    <s v="COS"/>
  </r>
  <r>
    <n v="16930690"/>
    <n v="16930690"/>
    <s v="M"/>
    <s v="HECTOR"/>
    <s v="MAURICIO"/>
    <s v="BENAVIDES"/>
    <s v="GARCIA"/>
    <d v="1981-08-09T00:00:00"/>
    <s v="NMM310"/>
    <n v="76001"/>
    <s v="CALI"/>
    <n v="76"/>
    <s v="VALLE DEL CAUCA"/>
    <m/>
    <n v="3116175494"/>
    <n v="0"/>
    <m/>
    <m/>
    <m/>
    <s v="27/10/2025"/>
    <n v="10"/>
    <n v="27"/>
    <n v="2024"/>
    <s v="QASHQAI [4] EXCLUSIVE TP 1300CC T 4X4"/>
    <s v="HR13564638A"/>
    <s v="SJNTANJ12Z1265976"/>
    <n v="6406149"/>
    <s v="NISSAN"/>
    <s v="NISSAN QASHQAI "/>
    <n v="1.8596661526599848E-2"/>
    <n v="129700000"/>
    <s v="ALLIANZ"/>
    <s v="CAMIONETAPASAJ"/>
    <s v="PARTICULAR"/>
    <s v="bg.hectormauricio@gmail.com"/>
    <n v="161912763"/>
    <n v="2411987"/>
    <n v="2006879.48"/>
    <m/>
    <m/>
    <m/>
    <s v=""/>
    <s v=""/>
    <s v=""/>
    <m/>
    <m/>
    <m/>
    <s v=""/>
    <s v=""/>
    <s v=""/>
    <m/>
    <m/>
    <m/>
    <m/>
    <m/>
    <m/>
    <m/>
    <m/>
    <m/>
    <x v="3"/>
    <s v="COS"/>
  </r>
  <r>
    <n v="4582367"/>
    <n v="4582367"/>
    <s v="M"/>
    <s v="JOSE"/>
    <s v="DIDIER"/>
    <s v="SANCHEZ"/>
    <s v="GARCIA"/>
    <d v="1961-09-13T00:00:00"/>
    <s v="DVY348"/>
    <n v="66682"/>
    <s v="SANTA ROSA DE CABAL"/>
    <n v="66"/>
    <s v="RISARALDA"/>
    <m/>
    <n v="3113318277"/>
    <n v="3117001033"/>
    <m/>
    <m/>
    <m/>
    <s v="11/10/2025"/>
    <n v="10"/>
    <n v="11"/>
    <n v="2018"/>
    <s v="LOGAN [2] EXPRESSION MT 1600CC AA 8V"/>
    <s v="A812Q015310"/>
    <s v="9FB4SREB4JM815142"/>
    <n v="8001175"/>
    <s v="RENAULT"/>
    <s v="RENAULT LOGAN "/>
    <n v="3.8826897506925209E-2"/>
    <n v="36100000"/>
    <s v="HDI-LIBERTY"/>
    <s v="AUTOMOVIL"/>
    <s v="PARTICULAR"/>
    <s v="jdidiersanchez@gmail.com"/>
    <n v="161907831"/>
    <n v="1401651"/>
    <n v="1157857.65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442509"/>
    <n v="79442509"/>
    <s v="M"/>
    <s v="JUAN"/>
    <s v="PABLO"/>
    <s v="MURILLO"/>
    <s v="PATIÃ‘O"/>
    <d v="1968-03-08T00:00:00"/>
    <s v="RHP728"/>
    <n v="0"/>
    <s v="BOGOTA"/>
    <n v="25"/>
    <s v="BOGOTA"/>
    <m/>
    <n v="3102349378"/>
    <n v="0"/>
    <m/>
    <m/>
    <m/>
    <s v="04/10/2025"/>
    <n v="10"/>
    <n v="4"/>
    <n v="2011"/>
    <s v="CAPTIVA SPORT AT 2400CC 5P 4X"/>
    <s v="CBS596420"/>
    <s v="3GNAL7EC4BS596420"/>
    <n v="1606213"/>
    <s v="CHEVROLET"/>
    <s v="CHEVROLET CAPTIVA "/>
    <n v="3.9944516129032256E-2"/>
    <n v="31000000"/>
    <s v="MAPFRE"/>
    <s v="CAMIONETAPASAJ"/>
    <s v="PARTICULAR"/>
    <s v="juanpablo_murillo@yahoo.com"/>
    <n v="161911856"/>
    <n v="1238280"/>
    <n v="1020571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615305"/>
    <n v="71615305"/>
    <s v="M"/>
    <s v="GUSTAVO"/>
    <s v="ADOLFO"/>
    <s v="TRUJILLO"/>
    <s v="RAMIREZ"/>
    <d v="1962-05-01T00:00:00"/>
    <s v="LRV275"/>
    <n v="5001"/>
    <s v="MEDELLIN"/>
    <n v="5"/>
    <s v="ANTIOQUIA"/>
    <m/>
    <n v="3165221252"/>
    <n v="0"/>
    <m/>
    <m/>
    <m/>
    <s v="06/10/2025"/>
    <n v="10"/>
    <n v="6"/>
    <n v="2023"/>
    <s v="COROLLA [12] [F SE-G HYBRID TP 1800CC 7AB A"/>
    <s v="2ZR2R54553"/>
    <s v="9BRBZ3BE2P4038561"/>
    <n v="9001146"/>
    <s v="TOYOTA"/>
    <s v="TOYOTA COROLLA "/>
    <n v="2.5238952879581153E-2"/>
    <n v="114600000"/>
    <s v="MAPFRE"/>
    <s v="AUTOMOVIL"/>
    <s v="PARTICULAR"/>
    <s v="gustavotrujillor@gmail.com"/>
    <n v="161916694"/>
    <n v="2892384"/>
    <n v="24105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4801734"/>
    <n v="1054801734"/>
    <s v="M"/>
    <s v="DAIRO"/>
    <s v="YONAIRSON"/>
    <s v="CEPEDA"/>
    <s v="SUAREZ"/>
    <d v="1987-09-08T00:00:00"/>
    <s v="LMV804"/>
    <n v="0"/>
    <s v="CHIA"/>
    <n v="25"/>
    <s v="CUNDINAMARCA"/>
    <m/>
    <n v="3213130050"/>
    <n v="3017512939"/>
    <m/>
    <m/>
    <m/>
    <s v="28/10/2025"/>
    <n v="10"/>
    <n v="28"/>
    <n v="2022"/>
    <s v="HILUX [8] [2 FL 2.4L AT 2400CC TD 7A"/>
    <s v="2GDD053083"/>
    <s v="8AJKB3CD7N1647031"/>
    <n v="9021084"/>
    <s v="TOYOTA"/>
    <s v="TOYOTA HILUX "/>
    <n v="2.5779764573991032E-2"/>
    <n v="178400000"/>
    <s v="MAPFRE"/>
    <s v="PICKUPDOBLECAB"/>
    <s v="PARTICULAR"/>
    <s v="yonairson28@gmail.com"/>
    <n v="161809194"/>
    <n v="4599110"/>
    <n v="3844798.6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494120"/>
    <n v="43494120"/>
    <s v="F"/>
    <s v="FLOR"/>
    <s v="MARIA"/>
    <s v="RESTREPO"/>
    <s v="GONZALEZ"/>
    <d v="1966-04-25T00:00:00"/>
    <s v="EFX073"/>
    <n v="5129"/>
    <s v="CALDAS"/>
    <n v="5"/>
    <s v="ANTIOQUIA"/>
    <m/>
    <n v="3113086866"/>
    <n v="0"/>
    <m/>
    <m/>
    <m/>
    <s v="29/10/2025"/>
    <n v="10"/>
    <n v="29"/>
    <n v="2018"/>
    <s v="DUSTER [FL] DYNAMIQUE/INTEN MT 1600CC 4X2"/>
    <s v="2842Q103477"/>
    <s v="9FBHSR595JM759153"/>
    <n v="8006054"/>
    <s v="RENAULT"/>
    <s v="RENAULT DUSTER "/>
    <n v="2.8363782178217823E-2"/>
    <n v="50500000"/>
    <s v="ALLIANZ"/>
    <s v="CAMIONETAPASAJ"/>
    <s v="PARTICULAR"/>
    <n v="0"/>
    <n v="161871427"/>
    <n v="1432371"/>
    <n v="1183673.1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67873907"/>
    <n v="1067873907"/>
    <s v="F"/>
    <s v="DIANA"/>
    <s v="KARINA"/>
    <s v="PRECIADO"/>
    <s v="FERNANDEZ"/>
    <d v="1987-04-28T00:00:00"/>
    <s v="IEW070"/>
    <n v="5001"/>
    <s v="MEDELLIN"/>
    <n v="5"/>
    <s v="ANTIOQUIA"/>
    <m/>
    <n v="3216707073"/>
    <n v="0"/>
    <m/>
    <m/>
    <m/>
    <s v="08/10/2025"/>
    <n v="10"/>
    <n v="8"/>
    <n v="2015"/>
    <s v="SPORTAGE FQ [2] 2.0L AT 2000CC AB"/>
    <s v="G4GCDW012012"/>
    <s v="8LGJE5536FE006753"/>
    <n v="4606078"/>
    <s v="KIA"/>
    <s v="KIA SPORTAGE "/>
    <n v="4.4752468468468469E-2"/>
    <n v="55500000"/>
    <s v="PREVISORA"/>
    <s v="CAMIONETAPASAJ"/>
    <s v="PARTICULAR"/>
    <s v="didikapre@hotmail.com"/>
    <n v="161910937"/>
    <n v="2483762"/>
    <n v="2067195.1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3527432"/>
    <n v="1073527432"/>
    <s v="F"/>
    <s v="LEIDY"/>
    <s v="LILIANA"/>
    <s v="ROMERO"/>
    <s v="HERNANDEZ"/>
    <d v="1999-06-01T00:00:00"/>
    <s v="KYX729"/>
    <n v="25286"/>
    <s v="FUNZA"/>
    <n v="25"/>
    <s v="CUNDINAMARCA"/>
    <m/>
    <n v="3507943000"/>
    <n v="0"/>
    <m/>
    <m/>
    <m/>
    <s v="09/10/2025"/>
    <n v="10"/>
    <n v="9"/>
    <n v="2023"/>
    <s v="SWIFT [4] HYBRID MT 1200CC 5P 6AB ABS"/>
    <s v="K12C5764735"/>
    <s v="JS2ZC53S6P6400652"/>
    <n v="8801057"/>
    <s v="SUZUKI"/>
    <s v="SUZUKI SWIFT "/>
    <n v="3.5618436163522012E-2"/>
    <n v="63600000"/>
    <s v="MAPFRE"/>
    <s v="AUTOMOVIL"/>
    <s v="PARTICULAR"/>
    <s v="leidyromero1686@hotmail.com"/>
    <n v="29929999"/>
    <n v="2265332.54"/>
    <n v="1883640.79"/>
    <m/>
    <m/>
    <m/>
    <n v="29995217"/>
    <n v="2957797.35"/>
    <n v="2465543.9900000002"/>
    <m/>
    <m/>
    <m/>
    <s v=""/>
    <s v=""/>
    <s v=""/>
    <m/>
    <m/>
    <m/>
    <m/>
    <m/>
    <m/>
    <m/>
    <m/>
    <m/>
    <x v="0"/>
    <s v="COS"/>
  </r>
  <r>
    <n v="15047598"/>
    <n v="15047598"/>
    <s v="M"/>
    <s v="JERONIMO"/>
    <s v="MANUEL"/>
    <s v="GUERRA"/>
    <s v="CARDENAS"/>
    <d v="1968-08-10T00:00:00"/>
    <s v="FPQ198"/>
    <n v="0"/>
    <s v="BOGOTA"/>
    <n v="25"/>
    <s v="BOGOTA"/>
    <m/>
    <n v="3142371133"/>
    <n v="3003965641"/>
    <m/>
    <m/>
    <m/>
    <s v="07/10/2026"/>
    <n v="10"/>
    <n v="7"/>
    <n v="2019"/>
    <s v="PRADO [LC 150] TX-L [FL] [2] TP 3000CC 5P TD"/>
    <s v="1KD2822118"/>
    <s v="JTEBH3FJ0KK205839"/>
    <n v="9008220"/>
    <s v="TOYOTA"/>
    <s v="TOYOTA PRADO "/>
    <n v="1.2555512367491166E-2"/>
    <n v="254700000"/>
    <s v="BOLIVAR"/>
    <s v="CAMPERO"/>
    <s v="PARTICULAR"/>
    <n v="0"/>
    <n v="161909944"/>
    <n v="3197889"/>
    <n v="2667301.7599999998"/>
    <m/>
    <m/>
    <m/>
    <s v=""/>
    <s v=""/>
    <s v=""/>
    <m/>
    <m/>
    <m/>
    <s v=""/>
    <s v=""/>
    <s v=""/>
    <m/>
    <m/>
    <m/>
    <m/>
    <m/>
    <m/>
    <m/>
    <m/>
    <m/>
    <x v="2"/>
    <s v="COS"/>
  </r>
  <r>
    <n v="71698477"/>
    <n v="71698477"/>
    <s v="M"/>
    <s v="LUIS"/>
    <s v="FERNANDO"/>
    <s v="BUSTAMANTE"/>
    <s v="LOPEZ"/>
    <d v="1968-07-18T00:00:00"/>
    <s v="IUB921"/>
    <n v="5380"/>
    <s v="LA ESTRELLA"/>
    <n v="5"/>
    <s v="ANTIOQUIA"/>
    <m/>
    <n v="3128321735"/>
    <n v="0"/>
    <m/>
    <m/>
    <m/>
    <s v="29/10/2025"/>
    <n v="10"/>
    <n v="29"/>
    <n v="2017"/>
    <s v="DUSTER OROCH DYNAMIQUE MT 2000CC 4X2 2AB"/>
    <s v="F4RE412C009053"/>
    <s v="93Y9SR5B6HJ256918"/>
    <n v="8021002"/>
    <s v="RENAULT"/>
    <s v="RENAULT DUSTER "/>
    <n v="2.8601342671614103E-2"/>
    <n v="53900000"/>
    <s v="SURAMERICANA"/>
    <s v="PICKUP DOBLE CABINA"/>
    <s v="PARTICULAR"/>
    <s v="FERNANDOBUSTAMANTEL@HOTMAIL.COM"/>
    <n v="29943116"/>
    <n v="1541612.37"/>
    <n v="1275472.58"/>
    <m/>
    <m/>
    <m/>
    <n v="30004373"/>
    <n v="2334575.4900000002"/>
    <n v="1941828.14"/>
    <m/>
    <m/>
    <m/>
    <s v=""/>
    <s v=""/>
    <s v=""/>
    <m/>
    <m/>
    <m/>
    <m/>
    <m/>
    <m/>
    <m/>
    <m/>
    <m/>
    <x v="1"/>
    <s v="COS"/>
  </r>
  <r>
    <n v="7168682"/>
    <n v="7168682"/>
    <s v="M"/>
    <s v="JEFFERSON"/>
    <s v="VLADIMIR"/>
    <s v="LOPEZ"/>
    <s v="CIFUENTES"/>
    <d v="1974-07-26T00:00:00"/>
    <s v="NXR725"/>
    <n v="15001"/>
    <s v="TUNJA"/>
    <n v="15"/>
    <s v="BOYACA"/>
    <m/>
    <n v="3004403255"/>
    <n v="0"/>
    <m/>
    <m/>
    <m/>
    <s v="30/10/2025"/>
    <n v="10"/>
    <n v="30"/>
    <n v="2025"/>
    <s v="CX50 GRAND TOURING LX AT 2500CC 4X4"/>
    <s v="PY40652477"/>
    <s v="JM7VA4WLASN103293"/>
    <n v="5606116"/>
    <s v="MAZDA"/>
    <s v="MAZDA CX50 "/>
    <n v="1.447187860438293E-2"/>
    <n v="173400000"/>
    <s v="ALLIANZ"/>
    <s v="CAMIONETA PASAJEROS"/>
    <s v="PARTICULAR"/>
    <s v="jefescito@gmail.com"/>
    <n v="29959248"/>
    <n v="2509423.75"/>
    <n v="2088759.45"/>
    <m/>
    <m/>
    <m/>
    <s v=""/>
    <s v=""/>
    <s v=""/>
    <m/>
    <m/>
    <m/>
    <n v="30044924"/>
    <n v="3870402.78"/>
    <n v="3232439.31"/>
    <m/>
    <m/>
    <m/>
    <m/>
    <m/>
    <m/>
    <m/>
    <m/>
    <m/>
    <x v="2"/>
    <s v="COS"/>
  </r>
  <r>
    <n v="11443636"/>
    <n v="11443636"/>
    <s v="M"/>
    <s v="WILSON"/>
    <s v="ARLEX"/>
    <s v="ARAQUE"/>
    <s v="ECHEVERRY"/>
    <d v="1979-06-04T00:00:00"/>
    <s v="HKK043"/>
    <n v="0"/>
    <s v="IBAGUE"/>
    <n v="73"/>
    <s v="TOLIMA"/>
    <m/>
    <n v="3132934690"/>
    <n v="0"/>
    <m/>
    <m/>
    <m/>
    <s v="04/10/2025"/>
    <n v="10"/>
    <n v="4"/>
    <n v="2014"/>
    <s v="CROSSFOX [2] 1.6L MT 1600CC 5P FE"/>
    <s v="CFZM56083"/>
    <s v="9BWAB45Z8E4013940"/>
    <n v="9201159"/>
    <s v="VOLKSWAGEN"/>
    <s v="VOLKSWAGEN CROSSFOX "/>
    <n v="3.8369083094555875E-2"/>
    <n v="34900000"/>
    <s v="HDI-LIBERTY"/>
    <s v="AUTOMOVIL"/>
    <s v="PARTICULAR"/>
    <s v="waaraquee@unal.edu.co"/>
    <n v="161833262"/>
    <n v="1339081"/>
    <n v="1105278.39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152146"/>
    <n v="79152146"/>
    <s v="M"/>
    <s v="JIMMY"/>
    <s v="DARIO"/>
    <s v="DELGADO"/>
    <s v="GUTIERREZ"/>
    <d v="1960-05-18T00:00:00"/>
    <s v="JXT207"/>
    <n v="0"/>
    <s v="BOGOTA"/>
    <n v="25"/>
    <s v="BOGOTA"/>
    <m/>
    <n v="3108549134"/>
    <n v="3162761496"/>
    <m/>
    <m/>
    <m/>
    <s v="08/10/2025"/>
    <n v="10"/>
    <n v="8"/>
    <n v="2022"/>
    <s v="RANGER [5] [FL]  XL MT 2200CC TD 4X4 EST"/>
    <s v="QJ2QNJ253220"/>
    <s v="8AFAR21N2NJ253220"/>
    <n v="3020099"/>
    <s v="FORD"/>
    <s v="FORD RANGER "/>
    <n v="1.7084592213947189E-2"/>
    <n v="147700000"/>
    <s v="HDI-LIBERTY"/>
    <s v="PICKUP SENCILLA"/>
    <s v="PARTICULAR"/>
    <n v="0"/>
    <n v="29958763"/>
    <n v="2523394.27"/>
    <n v="2100499.39"/>
    <m/>
    <m/>
    <m/>
    <s v=""/>
    <s v=""/>
    <s v=""/>
    <m/>
    <m/>
    <m/>
    <n v="30043691"/>
    <n v="3786670.76"/>
    <n v="3162076.27"/>
    <m/>
    <m/>
    <m/>
    <m/>
    <m/>
    <m/>
    <m/>
    <m/>
    <m/>
    <x v="3"/>
    <s v="COS"/>
  </r>
  <r>
    <n v="66810822"/>
    <n v="66810822"/>
    <s v="F"/>
    <s v="ANA"/>
    <s v="MARIA"/>
    <s v="ZULUAGA"/>
    <s v="PEÃ‘A"/>
    <d v="1970-02-12T00:00:00"/>
    <s v="HDY052"/>
    <n v="76001"/>
    <s v="CALI"/>
    <n v="76"/>
    <s v="VALLE DEL CAUCA"/>
    <m/>
    <n v="3164730358"/>
    <n v="3146193442"/>
    <m/>
    <m/>
    <m/>
    <s v="25/10/2025"/>
    <n v="10"/>
    <n v="25"/>
    <n v="2013"/>
    <s v="COROLLA [11] [F XEi AT 1800CC TC"/>
    <s v="2ZRM094416"/>
    <s v="9BRBU42E1D4744954"/>
    <n v="9001128"/>
    <s v="TOYOTA"/>
    <s v="TOYOTA COROLLA "/>
    <n v="3.5499067599067596E-2"/>
    <n v="42900000"/>
    <s v="SURAMERICANA"/>
    <s v="AUTOMOVIL"/>
    <s v="PARTICULAR"/>
    <s v="anamariazpa@gmail.com"/>
    <n v="161916490"/>
    <n v="1522910"/>
    <n v="1259756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461005"/>
    <n v="52461005"/>
    <s v="F"/>
    <s v="LUZ"/>
    <s v="MILEYDI"/>
    <s v="ROMAN"/>
    <s v="ARCILA"/>
    <d v="1980-10-28T00:00:00"/>
    <s v="NIO768"/>
    <n v="0"/>
    <s v="BOGOTA"/>
    <n v="25"/>
    <s v="BOGOTA"/>
    <m/>
    <n v="3144744658"/>
    <n v="0"/>
    <m/>
    <m/>
    <m/>
    <s v="06/10/2025"/>
    <n v="10"/>
    <n v="6"/>
    <n v="2024"/>
    <s v="IDOLPHIN 400 GS AT 45KW 6AB ABS"/>
    <s v="TZ180XSF1W2021599"/>
    <s v="LC0CE4CCXR0000957"/>
    <n v="11101029"/>
    <s v="BYD"/>
    <s v="BYD IDOLPHIN "/>
    <n v="2.4556095652173912E-2"/>
    <n v="115000000"/>
    <s v="MAPFRE"/>
    <s v="AUTOMOVIL"/>
    <s v="PARTICULAR"/>
    <s v="mileydyroman2@gmail.com"/>
    <n v="161819106"/>
    <n v="2823951"/>
    <n v="2353068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3746431"/>
    <n v="43746431"/>
    <s v="F"/>
    <s v="PAULA"/>
    <s v="ANDREA"/>
    <s v="OCHOA"/>
    <s v="ZULUAGA"/>
    <d v="1974-12-15T00:00:00"/>
    <s v="KZT830"/>
    <n v="5001"/>
    <s v="MEDELLIN"/>
    <n v="5"/>
    <s v="ANTIOQUIA"/>
    <m/>
    <n v="3122750498"/>
    <n v="0"/>
    <m/>
    <m/>
    <m/>
    <s v="10/10/2025"/>
    <n v="10"/>
    <n v="10"/>
    <n v="2023"/>
    <s v="ACCENT HB20S ADVANCE AT 1600CC ABS"/>
    <s v="G4FGNU199427"/>
    <s v="9BHCP41CBPP336688"/>
    <n v="3201400"/>
    <s v="HYUNDAI"/>
    <s v="HYUNDAI ACCENT "/>
    <n v="4.351492012779553E-2"/>
    <n v="62600000"/>
    <s v="ALLIANZ"/>
    <s v="AUTOMOVIL"/>
    <s v="PARTICULAR"/>
    <s v="pao114@hotmail.com"/>
    <n v="161808114"/>
    <n v="2724034"/>
    <n v="2269104.22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428961"/>
    <n v="1032428961"/>
    <s v="M"/>
    <s v="JAIME"/>
    <s v="ESTEBAN"/>
    <s v="BUITRAGO"/>
    <s v="LEON"/>
    <d v="1989-05-05T00:00:00"/>
    <s v="JLX179"/>
    <n v="0"/>
    <s v="BOGOTA"/>
    <n v="25"/>
    <s v="BOGOTA"/>
    <m/>
    <n v="3103243939"/>
    <n v="0"/>
    <m/>
    <m/>
    <m/>
    <s v="07/10/2025"/>
    <n v="10"/>
    <n v="7"/>
    <n v="2020"/>
    <s v="ESCAPE [4] TITANIUM HEV TP 2500CC 4X4"/>
    <s v="LUB82758"/>
    <s v="1FMCU9DZ2LUB82758"/>
    <n v="3006142"/>
    <s v="FORD"/>
    <s v="FORD ESCAPE "/>
    <n v="2.0785619047619049E-2"/>
    <n v="115500000"/>
    <s v="MAPFRE"/>
    <s v="CAMIONETAPASAJ"/>
    <s v="PARTICULAR"/>
    <s v="je.buitrago71@gmail.com"/>
    <n v="161813624"/>
    <n v="2400739"/>
    <n v="1997427.71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07114"/>
    <n v="80007114"/>
    <s v="M"/>
    <s v="RODRIGO"/>
    <n v="0"/>
    <s v="RODRIGUEZ"/>
    <s v="MARTINEZ"/>
    <d v="1979-10-10T00:00:00"/>
    <s v="NPX470"/>
    <n v="0"/>
    <s v="BOGOTA"/>
    <n v="25"/>
    <s v="BOGOTA"/>
    <m/>
    <n v="3118091790"/>
    <n v="0"/>
    <m/>
    <m/>
    <m/>
    <s v="07/10/2025"/>
    <n v="10"/>
    <n v="7"/>
    <n v="2025"/>
    <s v="CX5 [2] [FL] GRAND TOURING TP 2500CC 6AB R"/>
    <s v="PY22248329"/>
    <s v="JM7KF2WLAS0101026"/>
    <n v="5606107"/>
    <s v="MAZDA"/>
    <s v="MAZDA CX5 "/>
    <n v="1.2248386225523294E-2"/>
    <n v="148100000"/>
    <s v="ALLIANZ"/>
    <s v="CAMIONETAPASAJ"/>
    <s v="PARTICULAR"/>
    <s v="rodrigo.rodri1248@gmail.com"/>
    <n v="161782249"/>
    <n v="1813986"/>
    <n v="1504357.84"/>
    <m/>
    <m/>
    <m/>
    <s v=""/>
    <s v=""/>
    <s v=""/>
    <m/>
    <m/>
    <m/>
    <s v=""/>
    <s v=""/>
    <s v=""/>
    <m/>
    <m/>
    <m/>
    <m/>
    <m/>
    <m/>
    <m/>
    <m/>
    <m/>
    <x v="2"/>
    <s v="COS"/>
  </r>
  <r>
    <n v="46454875"/>
    <n v="46454875"/>
    <s v="F"/>
    <s v="AURA"/>
    <s v="MERCEDES"/>
    <s v="VARGAS"/>
    <s v="CENDALES"/>
    <d v="1982-09-15T00:00:00"/>
    <s v="MWP650"/>
    <n v="0"/>
    <s v="BOGOTA"/>
    <n v="25"/>
    <s v="BOGOTA"/>
    <m/>
    <n v="3142487886"/>
    <n v="3222015302"/>
    <m/>
    <m/>
    <m/>
    <s v="28/10/2025"/>
    <n v="10"/>
    <n v="28"/>
    <n v="2014"/>
    <s v="NOTE SENSE MT 1600CC"/>
    <s v="HR16891980G"/>
    <s v="3N1CECD6ZL174716"/>
    <n v="6401204"/>
    <s v="NISSAN"/>
    <s v="NISSAN NOTE "/>
    <n v="3.6983201219512193E-2"/>
    <n v="32800000"/>
    <s v="SURAMERICANA"/>
    <s v="AUTOMOVIL"/>
    <s v="PARTICULAR"/>
    <n v="0"/>
    <n v="161800514"/>
    <n v="1213049"/>
    <n v="999368.81"/>
    <m/>
    <m/>
    <m/>
    <s v=""/>
    <s v=""/>
    <s v=""/>
    <m/>
    <m/>
    <m/>
    <s v=""/>
    <s v=""/>
    <s v=""/>
    <m/>
    <m/>
    <m/>
    <m/>
    <m/>
    <m/>
    <m/>
    <m/>
    <m/>
    <x v="0"/>
    <s v="COS"/>
  </r>
  <r>
    <n v="8353920"/>
    <n v="8353920"/>
    <s v="M"/>
    <s v="JOSE"/>
    <s v="FABIO"/>
    <s v="VELEZ"/>
    <s v="MEJIA"/>
    <d v="1951-06-21T00:00:00"/>
    <s v="NVZ744"/>
    <n v="5001"/>
    <s v="MEDELLIN"/>
    <n v="5"/>
    <s v="ANTIOQUIA"/>
    <m/>
    <n v="3104438442"/>
    <n v="0"/>
    <m/>
    <m/>
    <m/>
    <s v="04/10/2025"/>
    <n v="10"/>
    <n v="4"/>
    <n v="2025"/>
    <s v="CX5 [2] [FL] GRAND TOURING TP 2500CC 6AB R19 TC"/>
    <s v="PY22267223"/>
    <s v="JM7KF2WLAS0102685"/>
    <n v="5606107"/>
    <s v="MAZDA"/>
    <s v="MAZDA CX5 "/>
    <n v="1.6508531735313976E-2"/>
    <n v="148100000"/>
    <s v="SURAMERICANA"/>
    <s v="CAMIONETA PASAJEROS"/>
    <s v="PARTICULAR"/>
    <s v="fabio.velez@dofa.com.co"/>
    <n v="29929333"/>
    <n v="2444913.5499999998"/>
    <n v="2034549.2"/>
    <m/>
    <m/>
    <m/>
    <s v=""/>
    <s v=""/>
    <s v=""/>
    <m/>
    <m/>
    <m/>
    <n v="30044903"/>
    <n v="2829856.52"/>
    <n v="2358030.69"/>
    <m/>
    <m/>
    <m/>
    <m/>
    <m/>
    <m/>
    <m/>
    <m/>
    <m/>
    <x v="3"/>
    <s v="COS"/>
  </r>
  <r>
    <n v="1072642780"/>
    <n v="1072642780"/>
    <s v="M"/>
    <s v="MISAEL"/>
    <s v="ARMANDO"/>
    <s v="GUTIERREZ"/>
    <s v="GUTIERREZ"/>
    <d v="1987-01-06T00:00:00"/>
    <s v="JSW200"/>
    <n v="0"/>
    <s v="BOGOTA"/>
    <n v="25"/>
    <s v="BOGOTA"/>
    <m/>
    <n v="3103719608"/>
    <n v="3183835020"/>
    <m/>
    <m/>
    <m/>
    <s v="09/10/2025"/>
    <n v="10"/>
    <n v="9"/>
    <n v="2021"/>
    <s v="ONIX [2] LT TP 1000CC T 4P"/>
    <s v="1ML116599"/>
    <s v="3G1M95E27ML116599"/>
    <n v="1601342"/>
    <s v="CHEVROLET"/>
    <s v="CHEVROLET ONIX "/>
    <n v="2.4246399253731343E-2"/>
    <n v="53600000"/>
    <s v="HDI-LIBERTY"/>
    <s v="AUTOMOVIL"/>
    <s v="PARTICULAR"/>
    <s v="misargu@gmail.com"/>
    <n v="161835451"/>
    <n v="1299607"/>
    <n v="1072107.05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181304"/>
    <n v="19181304"/>
    <s v="M"/>
    <s v="MARIO"/>
    <s v="NELSON"/>
    <s v="HAMON"/>
    <s v="FAJARDO"/>
    <d v="1951-09-01T00:00:00"/>
    <s v="MCY913"/>
    <n v="0"/>
    <s v="BOGOTA"/>
    <n v="25"/>
    <s v="BOGOTA"/>
    <m/>
    <n v="3103430535"/>
    <n v="3104305350"/>
    <m/>
    <m/>
    <m/>
    <s v="23/10/2025"/>
    <n v="10"/>
    <n v="23"/>
    <n v="2013"/>
    <s v="AMAROK 2.0L MT 2000CC 4X2 1"/>
    <s v="CDB023792"/>
    <s v="WV1ZZZ2HZDA000261"/>
    <n v="9221005"/>
    <s v="VOLKSWAGEN"/>
    <s v="VOLKSWAGEN AMAROK "/>
    <n v="2.3392039355992843E-2"/>
    <n v="55900000"/>
    <s v="HDI-LIBERTY"/>
    <s v="PICKUPDOBLECAB"/>
    <s v="PARTICULAR"/>
    <s v="marionhamon15@gmail.com"/>
    <n v="161856519"/>
    <n v="1307615"/>
    <n v="1078836.54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8515118"/>
    <n v="1018515118"/>
    <s v="M"/>
    <s v="JULIO"/>
    <s v="CESAR"/>
    <s v="MORALES"/>
    <s v="BIARRETA"/>
    <d v="1979-04-17T00:00:00"/>
    <s v="NLV601"/>
    <n v="0"/>
    <s v="BOGOTA"/>
    <n v="25"/>
    <s v="BOGOTA"/>
    <m/>
    <n v="3225085015"/>
    <n v="0"/>
    <m/>
    <m/>
    <m/>
    <s v="29/10/2025"/>
    <n v="10"/>
    <n v="29"/>
    <n v="2024"/>
    <s v="CLA 200 [C118] AMG Line TP 1300CC T CT"/>
    <n v="28281480050180"/>
    <s v="W1K5J8HB2RN433316"/>
    <n v="5801349"/>
    <s v="MERCEDES BENZ"/>
    <s v="MERCEDES BENZ CLA "/>
    <n v="2.0456409036860881E-2"/>
    <n v="168200000"/>
    <s v="MAPFRE"/>
    <s v="AUTOMOVIL"/>
    <s v="PARTICULAR"/>
    <s v="jcs.morales.b@gmail.com"/>
    <n v="161837266"/>
    <n v="3440768"/>
    <n v="2871401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257354"/>
    <n v="91257354"/>
    <s v="M"/>
    <s v="REYNALDO"/>
    <n v="0"/>
    <s v="CASTILLO"/>
    <s v="LEGUIZAMO"/>
    <d v="1968-04-09T00:00:00"/>
    <s v="ZYZ292"/>
    <n v="68001"/>
    <s v="BUCARAMANGA"/>
    <n v="68"/>
    <s v="SANTANDER"/>
    <m/>
    <n v="3173001547"/>
    <n v="3166293542"/>
    <m/>
    <m/>
    <m/>
    <s v="02/10/2025"/>
    <n v="10"/>
    <n v="2"/>
    <n v="2015"/>
    <s v="CAPTIVA SPORT AT 2400CC 5P 4X2"/>
    <s v="CFS500236"/>
    <s v="3GNAL7EK8FS500236"/>
    <n v="1606211"/>
    <s v="CHEVROLET"/>
    <s v="CHEVROLET CAPTIVA "/>
    <n v="4.0364534332425067E-2"/>
    <n v="36700000"/>
    <s v="SURAMERICANA"/>
    <s v="CAMIONETA PASAJEROS"/>
    <s v="PARTICULAR"/>
    <s v="reinaldotls@hotmail.com"/>
    <n v="29927661"/>
    <n v="1481378.41"/>
    <n v="1224855.81"/>
    <m/>
    <m/>
    <m/>
    <n v="29992876"/>
    <n v="6935154.0099999998"/>
    <n v="5807860.5099999998"/>
    <m/>
    <m/>
    <m/>
    <s v=""/>
    <s v=""/>
    <s v=""/>
    <m/>
    <m/>
    <m/>
    <m/>
    <m/>
    <m/>
    <m/>
    <m/>
    <m/>
    <x v="0"/>
    <s v="COS"/>
  </r>
  <r>
    <n v="39190656"/>
    <n v="39190656"/>
    <s v="F"/>
    <s v="PAOLA"/>
    <s v="ANDREA"/>
    <s v="PATIÃ‘O"/>
    <s v="GIRALDO"/>
    <d v="1980-04-01T00:00:00"/>
    <s v="LRV190"/>
    <n v="5045"/>
    <s v="APARTADO"/>
    <n v="5"/>
    <s v="ANTIOQUIA"/>
    <m/>
    <n v="3217151141"/>
    <n v="0"/>
    <m/>
    <m/>
    <m/>
    <s v="13/10/2026"/>
    <n v="10"/>
    <n v="13"/>
    <n v="2022"/>
    <s v="HILUX [8] [2 FL] 2.4L AT 2400CC TD 7AB 4X4"/>
    <s v="2GDD040327"/>
    <s v="8AJKB3CDXN1645919"/>
    <n v="9021084"/>
    <s v="TOYOTA"/>
    <s v="TOYOTA HILUX "/>
    <n v="2.26721158632287E-2"/>
    <n v="178400000"/>
    <s v="BOLIVAR"/>
    <s v="PICKUP DOBLE CABINA"/>
    <s v="PARTICULAR"/>
    <s v="fmliapatinogiraldo@gmail.com"/>
    <n v="29930519"/>
    <n v="4044705.47"/>
    <n v="3378912.16"/>
    <m/>
    <m/>
    <m/>
    <s v=""/>
    <s v=""/>
    <s v=""/>
    <m/>
    <m/>
    <m/>
    <n v="30047357"/>
    <n v="8586237.7100000009"/>
    <n v="7195325.8099999996"/>
    <m/>
    <m/>
    <m/>
    <m/>
    <m/>
    <m/>
    <m/>
    <m/>
    <m/>
    <x v="0"/>
    <s v="COS"/>
  </r>
  <r>
    <n v="73006908"/>
    <n v="73006908"/>
    <s v="M"/>
    <s v="ORLANDO"/>
    <s v="ENRIQUE"/>
    <s v="ARNEDO"/>
    <s v="CASTELLON"/>
    <d v="1984-11-06T00:00:00"/>
    <s v="JPV478"/>
    <n v="0"/>
    <s v="CARTAGENA"/>
    <n v="13"/>
    <s v="BOLIVAR"/>
    <m/>
    <n v="3118726581"/>
    <n v="3123695266"/>
    <m/>
    <m/>
    <m/>
    <s v="28/10/2025"/>
    <n v="10"/>
    <n v="28"/>
    <n v="2021"/>
    <s v="STEPWAY [2] [FL INTENS TP 1600CC 16V A"/>
    <s v="J759Q027461"/>
    <s v="9FB5SR4DXMM490733"/>
    <n v="8001211"/>
    <s v="RENAULT"/>
    <s v="RENAULT STEPWAY "/>
    <n v="2.8219640522875816E-2"/>
    <n v="61200000"/>
    <s v="EQUIDAD"/>
    <s v="AUTOMOVIL"/>
    <s v="PARTICULAR"/>
    <s v="orlando_arnedo@hotmail.com"/>
    <n v="161798362"/>
    <n v="1727042"/>
    <n v="1431295.5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2688706"/>
    <n v="32688706"/>
    <s v="F"/>
    <s v="TERESA"/>
    <s v="DE JESUS"/>
    <s v="GONZALEZ"/>
    <s v="DE LA TORRES"/>
    <d v="1962-10-15T00:00:00"/>
    <s v="DTX457"/>
    <n v="0"/>
    <s v="BARRANQUILLA"/>
    <n v="8"/>
    <s v="ATLANTICO"/>
    <m/>
    <n v="3015281205"/>
    <n v="0"/>
    <m/>
    <m/>
    <m/>
    <s v="24/10/2025"/>
    <n v="10"/>
    <n v="24"/>
    <n v="2018"/>
    <s v="DUSTER [FL] DYNAMIQUE/INTENS MT 2000CC 4X4"/>
    <s v="E410C078117"/>
    <s v="9FBHSR5B3JM814950"/>
    <n v="8008014"/>
    <s v="RENAULT"/>
    <s v="RENAULT DUSTER "/>
    <n v="2.8249073665480427E-2"/>
    <n v="56200000"/>
    <s v="ALLIANZ"/>
    <s v="CAMPERO"/>
    <s v="PARTICULAR"/>
    <s v="teresagonzalez15@gmail.com"/>
    <n v="29924437"/>
    <n v="1587597.94"/>
    <n v="1314115.92"/>
    <m/>
    <m/>
    <m/>
    <n v="29989662"/>
    <n v="7243652.9900000002"/>
    <n v="6067103.3499999996"/>
    <m/>
    <m/>
    <m/>
    <s v=""/>
    <s v=""/>
    <s v=""/>
    <m/>
    <m/>
    <m/>
    <m/>
    <m/>
    <m/>
    <m/>
    <m/>
    <m/>
    <x v="1"/>
    <s v="COS"/>
  </r>
  <r>
    <n v="80055933"/>
    <n v="80055933"/>
    <s v="M"/>
    <s v="JULIO"/>
    <s v="ANDREY"/>
    <s v="CORDOBA"/>
    <s v="HOYOS"/>
    <d v="1979-11-07T00:00:00"/>
    <s v="JBL500"/>
    <n v="5001"/>
    <s v="MEDELLIN"/>
    <n v="5"/>
    <s v="ANTIOQUIA"/>
    <m/>
    <n v="3103978726"/>
    <n v="3116340647"/>
    <m/>
    <m/>
    <m/>
    <s v="19/10/2025"/>
    <n v="10"/>
    <n v="19"/>
    <n v="2017"/>
    <s v="DUSTER [FL] DYNAMIQUE/INTENS TP 2000CC 4X2"/>
    <s v="E412C025470"/>
    <s v="9FBHSR5BAHM446793"/>
    <n v="8006053"/>
    <s v="RENAULT"/>
    <s v="RENAULT DUSTER "/>
    <n v="2.5448563345864664E-2"/>
    <n v="53200000"/>
    <s v="BOLIVAR"/>
    <s v="CAMIONETA PASAJEROS"/>
    <s v="PARTICULAR"/>
    <s v="jcordoba2@gmail.com"/>
    <n v="29957701"/>
    <n v="1353863.57"/>
    <n v="1117700.48"/>
    <m/>
    <m/>
    <m/>
    <n v="29985141"/>
    <n v="1471082.19"/>
    <n v="1216203.52"/>
    <m/>
    <m/>
    <m/>
    <s v=""/>
    <s v=""/>
    <s v=""/>
    <m/>
    <m/>
    <m/>
    <m/>
    <m/>
    <m/>
    <m/>
    <m/>
    <m/>
    <x v="1"/>
    <s v="COS"/>
  </r>
  <r>
    <n v="80187524"/>
    <n v="80187524"/>
    <s v="M"/>
    <s v="WILLIAM"/>
    <s v="ANDRES"/>
    <s v="PADILLA"/>
    <s v="HUERTAS"/>
    <d v="1983-09-10T00:00:00"/>
    <s v="EDX080"/>
    <n v="0"/>
    <s v="BOGOTA"/>
    <n v="25"/>
    <s v="BOGOTA"/>
    <m/>
    <n v="3166546405"/>
    <n v="0"/>
    <m/>
    <m/>
    <m/>
    <s v="05/10/2025"/>
    <n v="10"/>
    <n v="5"/>
    <n v="2018"/>
    <s v="SONIC [FL] LT MT 1600CC 4P 2A"/>
    <s v="1JS900942"/>
    <s v="3G1J85CCXJS900942"/>
    <n v="1601314"/>
    <s v="CHEVROLET"/>
    <s v="CHEVROLET SONIC "/>
    <n v="2.9026374407582937E-2"/>
    <n v="42200000"/>
    <s v="SBS"/>
    <s v="AUTOMOVIL"/>
    <s v="PARTICULAR"/>
    <s v="WILLIAMPADILLA1@GMAIL.COM"/>
    <n v="161789832"/>
    <n v="1224913"/>
    <n v="1009338.6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1614815"/>
    <n v="71614815"/>
    <s v="M"/>
    <s v="GABRIEL"/>
    <s v="JAIME"/>
    <s v="LOPERA"/>
    <s v="VASQUEZ"/>
    <d v="1962-04-07T00:00:00"/>
    <s v="KTQ888"/>
    <n v="5001"/>
    <s v="MEDELLIN"/>
    <n v="5"/>
    <s v="ANTIOQUIA"/>
    <m/>
    <n v="3104121368"/>
    <n v="0"/>
    <m/>
    <m/>
    <m/>
    <s v="04/10/2025"/>
    <n v="10"/>
    <n v="4"/>
    <n v="2021"/>
    <s v="RAV4 [5] LIMITED HYBRID TP 2500CC 4X4 7AB CT"/>
    <s v="A25AR611768"/>
    <s v="JTMD6RFV5MD028205"/>
    <n v="9008236"/>
    <s v="TOYOTA"/>
    <s v="TOYOTA RAV4 "/>
    <n v="1.6871313325471701E-2"/>
    <n v="169600000"/>
    <s v="MAPFRE"/>
    <s v="CAMPERO"/>
    <s v="PARTICULAR"/>
    <s v="gabylopera@yahoo.com"/>
    <n v="29937929"/>
    <n v="2861374.74"/>
    <n v="2384516.59"/>
    <m/>
    <m/>
    <m/>
    <s v=""/>
    <s v=""/>
    <s v=""/>
    <m/>
    <m/>
    <m/>
    <n v="30051919"/>
    <n v="3199788.95"/>
    <n v="2668898.2799999998"/>
    <m/>
    <m/>
    <m/>
    <m/>
    <m/>
    <m/>
    <m/>
    <m/>
    <m/>
    <x v="3"/>
    <s v="COS"/>
  </r>
  <r>
    <n v="52666392"/>
    <n v="52666392"/>
    <s v="F"/>
    <s v="HILDA"/>
    <s v="MARIA"/>
    <s v="BECERRA"/>
    <s v="CASTRO"/>
    <d v="1979-04-13T00:00:00"/>
    <s v="LMN247"/>
    <n v="0"/>
    <s v="CAJICA"/>
    <n v="25"/>
    <s v="CUNDINAMARCA"/>
    <m/>
    <n v="3203381695"/>
    <n v="0"/>
    <m/>
    <m/>
    <m/>
    <s v="20/10/2025"/>
    <n v="10"/>
    <n v="20"/>
    <n v="2023"/>
    <s v="DUSTER [2] INTENS MT 1600CC 4X2"/>
    <s v="J759Q157875"/>
    <s v="9FBHJD20XPM427972"/>
    <n v="8006065"/>
    <s v="RENAULT"/>
    <s v="RENAULT DUSTER "/>
    <n v="1.5713082706766916E-2"/>
    <n v="79800000"/>
    <s v="HDI-LIBERTY"/>
    <s v="CAMIONETAPASAJ"/>
    <s v="PARTICULAR"/>
    <s v="hildilla13@hotmail.com"/>
    <n v="161863599"/>
    <n v="1253904"/>
    <n v="1033700.4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8454427"/>
    <n v="1018454427"/>
    <s v="F"/>
    <s v="MARIA"/>
    <s v="CAMILA ALEJANDRA"/>
    <s v="TORRES"/>
    <s v="CEPEDA"/>
    <d v="1992-09-25T00:00:00"/>
    <s v="NLV383"/>
    <n v="0"/>
    <s v="BOGOTA"/>
    <n v="25"/>
    <s v="BOGOTA"/>
    <m/>
    <n v="3204125632"/>
    <n v="3015721417"/>
    <m/>
    <m/>
    <m/>
    <s v="31/10/2025"/>
    <n v="10"/>
    <n v="31"/>
    <n v="2025"/>
    <s v="TRACKER [2] PREMIER TP 1200CC T CT"/>
    <s v="L4H240824005"/>
    <s v="8AGEP76C0SR101330"/>
    <n v="1606249"/>
    <s v="CHEVROLET"/>
    <s v="CHEVROLET TRACKER "/>
    <n v="1.3254404799301921E-2"/>
    <n v="114600000"/>
    <s v="ALLIANZ"/>
    <s v="CAMIONETA PASAJEROS"/>
    <s v="PARTICULAR"/>
    <s v="kamitorrs@gmail.com"/>
    <n v="29953427"/>
    <n v="1518954.79"/>
    <n v="1256432.6000000001"/>
    <m/>
    <m/>
    <m/>
    <s v=""/>
    <s v=""/>
    <s v=""/>
    <m/>
    <m/>
    <m/>
    <n v="30033213"/>
    <n v="1984710.04"/>
    <n v="1647823.56"/>
    <m/>
    <m/>
    <m/>
    <m/>
    <m/>
    <m/>
    <m/>
    <m/>
    <m/>
    <x v="2"/>
    <s v="COS"/>
  </r>
  <r>
    <n v="52529171"/>
    <n v="52529171"/>
    <s v="F"/>
    <s v="CIELO"/>
    <n v="0"/>
    <s v="CARDENAS"/>
    <n v="0"/>
    <d v="1979-12-18T00:00:00"/>
    <s v="JYL712"/>
    <n v="0"/>
    <s v="BOGOTA"/>
    <n v="25"/>
    <s v="BOGOTA"/>
    <m/>
    <n v="3152427770"/>
    <n v="0"/>
    <m/>
    <m/>
    <m/>
    <s v="31/10/2025"/>
    <n v="10"/>
    <n v="31"/>
    <n v="2022"/>
    <s v="COROLLA [12] [F XE-I HYBRID TP 1800CC 7AB A"/>
    <s v="2ZR2M82176"/>
    <s v="9BRBZ3BE7N4027813"/>
    <n v="9001145"/>
    <s v="TOYOTA"/>
    <s v="TOYOTA COROLLA "/>
    <n v="2.0952113594040967E-2"/>
    <n v="107400000"/>
    <s v="MAPFRE"/>
    <s v="AUTOMOVIL"/>
    <s v="PARTICULAR"/>
    <s v="cielocb@gmail.com"/>
    <n v="161792729"/>
    <n v="2250257"/>
    <n v="1870972.3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3073685"/>
    <n v="53073685"/>
    <s v="F"/>
    <s v="DIANA"/>
    <s v="PATRICIA"/>
    <s v="LARA"/>
    <s v="RIOS"/>
    <d v="1984-08-06T00:00:00"/>
    <s v="IKX740"/>
    <n v="15238"/>
    <s v="DUITAMA"/>
    <n v="15"/>
    <s v="BOYACA"/>
    <m/>
    <n v="3115722941"/>
    <n v="0"/>
    <m/>
    <m/>
    <m/>
    <s v="02/10/2025"/>
    <n v="10"/>
    <n v="2"/>
    <n v="2015"/>
    <s v="FORESTER [4] 2.0 XT TP 2000CC T 6AB"/>
    <s v="K943147"/>
    <s v="JF1SJGL85FG217205"/>
    <n v="8608071"/>
    <s v="SUBARU"/>
    <s v="SUBARU FORESTER "/>
    <n v="2.9035459641255604E-2"/>
    <n v="89200000"/>
    <s v="ALLIANZ"/>
    <s v="CAMPERO"/>
    <s v="PARTICULAR"/>
    <s v="dplr08@yahoo.com"/>
    <n v="161813247"/>
    <n v="2589963"/>
    <n v="2156439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14697"/>
    <n v="41714697"/>
    <s v="F"/>
    <s v="CARMEN"/>
    <n v="0"/>
    <s v="ANGULO"/>
    <s v="CHAPARRO"/>
    <d v="1958-11-28T00:00:00"/>
    <s v="JXX679"/>
    <n v="0"/>
    <s v="BOGOTA"/>
    <n v="25"/>
    <s v="BOGOTA"/>
    <m/>
    <n v="3153326366"/>
    <n v="0"/>
    <m/>
    <m/>
    <m/>
    <s v="26/10/2025"/>
    <n v="10"/>
    <n v="26"/>
    <n v="2022"/>
    <s v="VERSA [FL] DRIVE CONNECT AT 1600CC 2AB A"/>
    <s v="HR16459343U"/>
    <s v="3N1CN7AE3ZK173182"/>
    <n v="6401250"/>
    <s v="NISSAN"/>
    <s v="NISSAN VERSA "/>
    <n v="2.1632107142857144E-2"/>
    <n v="56000000"/>
    <s v="HDI-LIBERTY"/>
    <s v="AUTOMOVIL"/>
    <s v="PARTICULAR"/>
    <s v="carmen_abgulo@yahoo.com"/>
    <n v="161916495"/>
    <n v="1211398"/>
    <n v="997981.33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324733"/>
    <n v="30324733"/>
    <s v="F"/>
    <s v="NOHORA"/>
    <s v="MILENA"/>
    <s v="PRIETO"/>
    <s v="HERRERA"/>
    <d v="1972-06-13T00:00:00"/>
    <s v="JIS256"/>
    <n v="63001"/>
    <s v="ARMENIA"/>
    <n v="63"/>
    <s v="QUINDIO"/>
    <m/>
    <n v="3175717649"/>
    <n v="0"/>
    <m/>
    <m/>
    <m/>
    <s v="03/10/2025"/>
    <n v="10"/>
    <n v="3"/>
    <n v="2018"/>
    <s v="EQUINOX [3] LT TP 1500CC T 4X2"/>
    <s v="CJS621578"/>
    <s v="3GNAX9EV1JS621578"/>
    <n v="1606239"/>
    <s v="CHEVROLET"/>
    <s v="CHEVROLET EQUINOX "/>
    <n v="1.8839094594594593E-2"/>
    <n v="74000000"/>
    <s v="HDI-LIBERTY"/>
    <s v="CAMIONETAPASAJ"/>
    <s v="PARTICULAR"/>
    <s v="malyrichey@gmail.com"/>
    <n v="161802207"/>
    <n v="1394093"/>
    <n v="1151506.46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2464031"/>
    <n v="1032464031"/>
    <s v="F"/>
    <s v="LAURA"/>
    <s v="DANIELA"/>
    <s v="BONILLA"/>
    <s v="VELASQUEZ"/>
    <d v="1994-06-04T00:00:00"/>
    <s v="GLS448"/>
    <n v="0"/>
    <s v="BOGOTA"/>
    <n v="25"/>
    <s v="BOGOTA"/>
    <m/>
    <n v="3204453587"/>
    <n v="3122071719"/>
    <m/>
    <m/>
    <m/>
    <s v="10/10/2025"/>
    <n v="10"/>
    <n v="10"/>
    <n v="2020"/>
    <s v="SANDERO [2] EXPRESSION MT 1600CC 8V AA"/>
    <s v="A812UF70798"/>
    <s v="9FB5SREB4LM189058"/>
    <n v="8001190"/>
    <s v="RENAULT"/>
    <s v="RENAULT SANDERO "/>
    <n v="2.9622630331753556E-2"/>
    <n v="42200000"/>
    <s v="MAPFRE"/>
    <s v="AUTOMOVIL"/>
    <s v="PARTICULAR"/>
    <s v="laura.bonillav@hotmail.com"/>
    <n v="161815336"/>
    <n v="1250075"/>
    <n v="1030483.33"/>
    <m/>
    <m/>
    <m/>
    <s v=""/>
    <s v=""/>
    <s v=""/>
    <m/>
    <m/>
    <m/>
    <s v=""/>
    <s v=""/>
    <s v=""/>
    <m/>
    <m/>
    <m/>
    <m/>
    <m/>
    <m/>
    <m/>
    <m/>
    <m/>
    <x v="1"/>
    <s v="COS"/>
  </r>
  <r>
    <n v="80270928"/>
    <n v="80270928"/>
    <s v="M"/>
    <s v="JOSE"/>
    <s v="FERNANDO"/>
    <s v="BEJARANO"/>
    <s v="ACOSTA"/>
    <d v="1966-08-27T00:00:00"/>
    <s v="IKY157"/>
    <n v="0"/>
    <s v="FACATATIVA"/>
    <n v="25"/>
    <s v="CUNDINAMARCA"/>
    <m/>
    <n v="3102777134"/>
    <n v="0"/>
    <m/>
    <m/>
    <m/>
    <s v="10/10/2025"/>
    <n v="10"/>
    <n v="10"/>
    <n v="2016"/>
    <s v="SAIL LS MT 1400CC 4P SA"/>
    <s v="LCU151540626"/>
    <n v="0"/>
    <n v="1601290"/>
    <s v="CHEVROLET"/>
    <s v="CHEVROLET SAIL "/>
    <n v="4.8802842105263158E-2"/>
    <n v="28500000"/>
    <s v="EQUIDAD"/>
    <s v="AUTOMOVIL"/>
    <s v="PARTICULAR"/>
    <s v="bejaranoacosta.josefernando@gmail.com"/>
    <n v="161815457"/>
    <n v="1390881"/>
    <n v="1148807.8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8227457"/>
    <n v="1018227457"/>
    <s v="F"/>
    <s v="FRANCY"/>
    <n v="0"/>
    <s v="GAVIRIA"/>
    <s v="JARAMILLO"/>
    <d v="1986-04-01T00:00:00"/>
    <s v="EHZ318"/>
    <n v="5088"/>
    <s v="BELLO"/>
    <n v="5"/>
    <s v="ANTIOQUIA"/>
    <m/>
    <n v="3104045827"/>
    <n v="3175134186"/>
    <m/>
    <m/>
    <m/>
    <s v="24/10/2025"/>
    <n v="10"/>
    <n v="24"/>
    <n v="2018"/>
    <s v="PRADO [LC 150] TX-L [FL] TP 4000CC 5P CT TC"/>
    <s v="1KD2756013"/>
    <s v="JTEBH3FJ0JK193707"/>
    <n v="9008188"/>
    <s v="TOYOTA"/>
    <s v="TOYOTA PRADO "/>
    <n v="1.8901346571136131E-2"/>
    <n v="195400000"/>
    <s v="MAPFRE"/>
    <s v="CAMPERO"/>
    <s v="PARTICULAR"/>
    <s v="Francygvr69@gmail.com"/>
    <n v="29973386"/>
    <n v="3693323.12"/>
    <n v="3083632.87"/>
    <m/>
    <m/>
    <m/>
    <s v=""/>
    <s v=""/>
    <s v=""/>
    <m/>
    <m/>
    <m/>
    <n v="30155524"/>
    <n v="9485498.3100000005"/>
    <n v="7951006.9800000004"/>
    <m/>
    <m/>
    <m/>
    <m/>
    <m/>
    <m/>
    <m/>
    <m/>
    <m/>
    <x v="3"/>
    <s v="COS"/>
  </r>
  <r>
    <n v="35455374"/>
    <n v="35455374"/>
    <s v="F"/>
    <s v="MARIA"/>
    <s v="ROSARIO"/>
    <s v="MONTAÃ‘EZ"/>
    <n v="0"/>
    <d v="1958-04-15T00:00:00"/>
    <s v="IWT402"/>
    <n v="0"/>
    <s v="BOGOTA"/>
    <n v="25"/>
    <s v="BOGOTA"/>
    <m/>
    <n v="3176422044"/>
    <n v="0"/>
    <m/>
    <m/>
    <m/>
    <s v="26/10/2025"/>
    <n v="10"/>
    <n v="26"/>
    <n v="2016"/>
    <s v="NOTE ADVANCE AT 1600CC"/>
    <s v="HR6862668K"/>
    <s v="3N1CE2CD5ZL177235"/>
    <n v="6401207"/>
    <s v="NISSAN"/>
    <s v="NISSAN NOTE "/>
    <n v="3.1820447368421052E-2"/>
    <n v="38000000"/>
    <s v="HDI-LIBERTY"/>
    <s v="AUTOMOVIL"/>
    <s v="PARTICULAR"/>
    <n v="0"/>
    <n v="161812379"/>
    <n v="1209177"/>
    <n v="996115.0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370891"/>
    <n v="94370891"/>
    <s v="M"/>
    <s v="RAMIRO"/>
    <s v="ELIECER"/>
    <s v="CASTAÃ‘O"/>
    <s v="MONTES"/>
    <d v="1972-08-07T00:00:00"/>
    <s v="LYW151"/>
    <n v="76001"/>
    <s v="CALI"/>
    <n v="76"/>
    <s v="VALLE DEL CAUCA"/>
    <m/>
    <n v="3006358096"/>
    <n v="3505587658"/>
    <m/>
    <m/>
    <m/>
    <s v="17/10/2025"/>
    <n v="10"/>
    <n v="17"/>
    <n v="2024"/>
    <s v="SOLUTO EMOTION TP 1400CC 4P 2AB ABS"/>
    <s v="G4LCP1021329"/>
    <s v="LJD0AA29BR0232097"/>
    <n v="4601293"/>
    <s v="KIA"/>
    <s v="KIA SOLUTO "/>
    <n v="4.0550779218749999E-2"/>
    <n v="64000000"/>
    <s v="HDI-LIBERTY"/>
    <s v="AUTOMOVIL"/>
    <s v="PARTICULAR"/>
    <n v="0"/>
    <n v="29934593"/>
    <n v="2595249.87"/>
    <n v="2160882.2400000002"/>
    <m/>
    <m/>
    <m/>
    <n v="30000169"/>
    <n v="3983611.05"/>
    <n v="3327572.31"/>
    <m/>
    <m/>
    <m/>
    <s v=""/>
    <s v=""/>
    <s v=""/>
    <m/>
    <m/>
    <m/>
    <m/>
    <m/>
    <m/>
    <m/>
    <m/>
    <m/>
    <x v="0"/>
    <s v="COS"/>
  </r>
  <r>
    <n v="33366419"/>
    <n v="33366419"/>
    <s v="F"/>
    <s v="PAOLA"/>
    <s v="ANDREA"/>
    <s v="LOZANO"/>
    <s v="MONTOY"/>
    <d v="1899-12-30T00:00:00"/>
    <s v="NFT201"/>
    <n v="0"/>
    <s v="BOGOTA"/>
    <n v="25"/>
    <s v="BOGOTA"/>
    <m/>
    <n v="3155691903"/>
    <n v="3003940935"/>
    <m/>
    <m/>
    <m/>
    <s v="09/10/2025"/>
    <n v="10"/>
    <n v="9"/>
    <n v="2024"/>
    <s v="CAPTUR [FL] INTENS TP 1300CC T"/>
    <s v="H5HA452D020413"/>
    <s v="93YRHAZC8RJ670336"/>
    <n v="8006070"/>
    <s v="RENAULT"/>
    <s v="RENAULT CAPTUR "/>
    <n v="1.8965794297352342E-2"/>
    <n v="98200000"/>
    <s v="HDI-LIBERTY"/>
    <s v="CAMIONETAPASAJ"/>
    <s v="PARTICULAR"/>
    <s v="consultoriomtch@gmail.com"/>
    <n v="161815339"/>
    <n v="1862441"/>
    <n v="1545076.4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9732094"/>
    <n v="79732094"/>
    <s v="M"/>
    <s v="DIEGO"/>
    <s v="ALEXANDER"/>
    <s v="SANTOS"/>
    <s v="NOVA"/>
    <d v="1979-09-29T00:00:00"/>
    <s v="JVN134"/>
    <n v="0"/>
    <s v="BOGOTA"/>
    <n v="25"/>
    <s v="BOGOTA"/>
    <m/>
    <n v="3138789557"/>
    <n v="0"/>
    <m/>
    <m/>
    <m/>
    <s v="21/10/2025"/>
    <n v="10"/>
    <n v="21"/>
    <n v="2021"/>
    <s v="GETZ [2] ADVANCE TP 1600CC 5P 2A"/>
    <s v="G4FGLU171573"/>
    <s v="9BHCP51CBMP160396"/>
    <n v="3201377"/>
    <s v="HYUNDAI"/>
    <s v="HYUNDAI GETZ "/>
    <n v="2.4312458410351203E-2"/>
    <n v="54100000"/>
    <s v="HDI-LIBERTY"/>
    <s v="AUTOMOVIL"/>
    <s v="PARTICULAR"/>
    <s v="megaracing@colombia.com"/>
    <n v="161821317"/>
    <n v="1315304"/>
    <n v="1085297.62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63495263"/>
    <n v="63495263"/>
    <s v="F"/>
    <s v="ISABEL"/>
    <s v="MIREYA"/>
    <s v="GUALDRON"/>
    <s v="RUIZ"/>
    <d v="1972-01-28T00:00:00"/>
    <s v="NFN216"/>
    <n v="68001"/>
    <s v="BUCARAMANGA"/>
    <n v="68"/>
    <s v="SANTANDER"/>
    <m/>
    <n v="3176672365"/>
    <n v="0"/>
    <m/>
    <m/>
    <m/>
    <s v="03/10/2025"/>
    <n v="10"/>
    <n v="3"/>
    <n v="2024"/>
    <s v="X1 [3] sDRIVE 18I XLIN AT 1500CC T CT"/>
    <n v="33847127"/>
    <s v="WBA21EE0XR5W88503"/>
    <n v="806056"/>
    <s v="BMW"/>
    <s v="BMW X1 "/>
    <n v="2.3947954808806488E-2"/>
    <n v="172600000"/>
    <s v="ALLIANZ"/>
    <s v="CAMIONETAPASAJ"/>
    <s v="PARTICULAR"/>
    <s v="isabel.gualdron@gmail.com"/>
    <n v="161835595"/>
    <n v="4133417"/>
    <n v="3453459.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96602"/>
    <n v="42096602"/>
    <s v="F"/>
    <s v="LILIANA"/>
    <s v="PATRICIA"/>
    <s v="RODRIGUEZ"/>
    <s v="SOTO"/>
    <d v="1970-07-20T00:00:00"/>
    <s v="LYK487"/>
    <n v="66001"/>
    <s v="PEREIRA"/>
    <n v="66"/>
    <s v="RISARALDA"/>
    <m/>
    <n v="3207290086"/>
    <n v="0"/>
    <m/>
    <m/>
    <m/>
    <s v="29/10/2025"/>
    <n v="10"/>
    <n v="29"/>
    <n v="2025"/>
    <s v="PICANTO [3] [FL ZENITH AT 1250CC 6AB A"/>
    <s v="G4LARP171631"/>
    <s v="KNAB2512BST292236"/>
    <n v="4601333"/>
    <s v="KIA"/>
    <s v="KIA PICANTO "/>
    <n v="4.2828314606741573E-2"/>
    <n v="62300000"/>
    <s v="BOLIVAR"/>
    <s v="AUTOMOVIL"/>
    <s v="PARTICULAR"/>
    <n v="0"/>
    <n v="161858535"/>
    <n v="2668204"/>
    <n v="2222188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656925"/>
    <n v="41656925"/>
    <s v="F"/>
    <s v="ROSANA"/>
    <s v="ANTONIA"/>
    <s v="GARCES"/>
    <s v="MORENO"/>
    <d v="1955-01-18T00:00:00"/>
    <s v="LMU829"/>
    <n v="0"/>
    <s v="BOGOTA"/>
    <n v="25"/>
    <s v="BOGOTA"/>
    <m/>
    <n v="3104813881"/>
    <n v="3153101351"/>
    <m/>
    <m/>
    <m/>
    <s v="24/10/2025"/>
    <n v="10"/>
    <n v="24"/>
    <n v="2022"/>
    <s v="TAOS COMFORTLINE SEL TP 1400CC T 6AB"/>
    <s v="DSJ040462"/>
    <s v="8AWBJ6B25NA832578"/>
    <n v="9206088"/>
    <s v="VOLKSWAGEN"/>
    <s v="VOLKSWAGEN TAOS "/>
    <n v="1.2979123809523809E-2"/>
    <n v="105000000"/>
    <s v="MAPFRE"/>
    <s v="CAMIONETAPASAJ"/>
    <s v="PARTICULAR"/>
    <s v="rosanagarces@gmail.com"/>
    <n v="161936197"/>
    <n v="1362808"/>
    <n v="1125216.76"/>
    <m/>
    <m/>
    <m/>
    <s v=""/>
    <s v=""/>
    <s v=""/>
    <m/>
    <m/>
    <m/>
    <s v=""/>
    <s v=""/>
    <s v=""/>
    <m/>
    <m/>
    <m/>
    <m/>
    <m/>
    <m/>
    <m/>
    <m/>
    <m/>
    <x v="2"/>
    <s v="COS"/>
  </r>
  <r>
    <n v="1757245"/>
    <n v="1757245"/>
    <s v="M"/>
    <s v="RAMON"/>
    <s v="ANTONIO"/>
    <s v="OSORIO"/>
    <s v="LOZANO"/>
    <d v="1949-12-15T00:00:00"/>
    <s v="DUN056"/>
    <n v="0"/>
    <s v="BOGOTA"/>
    <n v="25"/>
    <s v="BOGOTA"/>
    <m/>
    <n v="3153415473"/>
    <n v="0"/>
    <m/>
    <m/>
    <m/>
    <s v="14/10/2025"/>
    <n v="10"/>
    <n v="14"/>
    <n v="2018"/>
    <s v="3 [3]  TOURING TP 2000CC 6AB"/>
    <s v="PE40550909"/>
    <s v="3MZBN4278JM204876"/>
    <n v="5601142"/>
    <s v="MAZDA"/>
    <s v="MAZDA 3 "/>
    <n v="2.256644597315436E-2"/>
    <n v="59600000"/>
    <s v="MAPFRE"/>
    <s v="AUTOMOVIL"/>
    <s v="PARTICULAR"/>
    <s v="ramon_osorio_lozano@hotmail.com"/>
    <n v="29953531"/>
    <n v="1344960.18"/>
    <n v="1110218.6399999999"/>
    <m/>
    <m/>
    <m/>
    <n v="29980977"/>
    <n v="1368429.77"/>
    <n v="1129940.98"/>
    <m/>
    <m/>
    <m/>
    <s v=""/>
    <s v=""/>
    <s v=""/>
    <m/>
    <m/>
    <m/>
    <m/>
    <m/>
    <m/>
    <m/>
    <m/>
    <m/>
    <x v="1"/>
    <s v="COS"/>
  </r>
  <r>
    <n v="43483782"/>
    <n v="43483782"/>
    <s v="F"/>
    <s v="YURLEY"/>
    <s v="ANDREA"/>
    <s v="PINO"/>
    <s v="PULGARIN"/>
    <d v="1982-01-07T00:00:00"/>
    <s v="KPU732"/>
    <n v="5088"/>
    <s v="BELLO"/>
    <n v="5"/>
    <s v="ANTIOQUIA"/>
    <m/>
    <n v="3117983414"/>
    <n v="0"/>
    <m/>
    <m/>
    <m/>
    <s v="04/10/2025"/>
    <n v="10"/>
    <n v="4"/>
    <n v="2022"/>
    <s v="STEPWAY [2] [FL] ZEN MT 1600CC 16V AA 4AB"/>
    <s v="J759Q082081"/>
    <s v="9FB5SR0EGNM083160"/>
    <n v="8001208"/>
    <s v="RENAULT"/>
    <s v="RENAULT STEPWAY "/>
    <n v="2.5656377303754266E-2"/>
    <n v="58600000"/>
    <s v="HDI-LIBERTY"/>
    <s v="AUTOMOVIL"/>
    <s v="PARTICULAR"/>
    <s v="andreapino0739@gmail.com"/>
    <n v="29972157"/>
    <n v="1503463.71"/>
    <n v="1243414.8799999999"/>
    <m/>
    <m/>
    <m/>
    <n v="30011937"/>
    <n v="1478516.04"/>
    <n v="1222450.45"/>
    <m/>
    <m/>
    <m/>
    <s v=""/>
    <s v=""/>
    <s v=""/>
    <m/>
    <m/>
    <m/>
    <m/>
    <m/>
    <m/>
    <m/>
    <m/>
    <m/>
    <x v="1"/>
    <s v="COS"/>
  </r>
  <r>
    <n v="1049635681"/>
    <n v="1049635681"/>
    <s v="M"/>
    <s v="EDISON"/>
    <s v="FERNANDO"/>
    <s v="ACOSTA"/>
    <s v="QUINTERO"/>
    <d v="1993-10-18T00:00:00"/>
    <s v="LQY196"/>
    <n v="15001"/>
    <s v="TUNJA"/>
    <n v="15"/>
    <s v="BOYACA"/>
    <m/>
    <n v="3212758594"/>
    <n v="0"/>
    <m/>
    <m/>
    <m/>
    <s v="10/10/2025"/>
    <n v="10"/>
    <n v="10"/>
    <n v="2023"/>
    <s v="GRAVITI ADVANCE MT 1600CC 5P 2AB ABS"/>
    <s v="G4FGNU185414"/>
    <s v="9BHCP51CAPP331768"/>
    <n v="3201388"/>
    <s v="HYUNDAI"/>
    <s v="HYUNDAI GRAVITI "/>
    <n v="4.9911105581395353E-2"/>
    <n v="64500000"/>
    <s v="PREVISORA"/>
    <s v="AUTOMOVIL"/>
    <s v="PARTICULAR"/>
    <s v="edfernando1810@gmail.com"/>
    <n v="29946473"/>
    <n v="3219266.31"/>
    <n v="2685265.81"/>
    <m/>
    <m/>
    <m/>
    <n v="30006026"/>
    <n v="3049922.19"/>
    <n v="2542959.8199999998"/>
    <m/>
    <m/>
    <m/>
    <s v=""/>
    <s v=""/>
    <s v=""/>
    <m/>
    <m/>
    <m/>
    <m/>
    <m/>
    <m/>
    <m/>
    <m/>
    <m/>
    <x v="0"/>
    <s v="COS"/>
  </r>
  <r>
    <n v="70220308"/>
    <n v="70220308"/>
    <s v="M"/>
    <s v="HECTOR"/>
    <s v="FABIO"/>
    <s v="QUICENO"/>
    <s v="ARANGO"/>
    <d v="1963-08-21T00:00:00"/>
    <s v="IAY880"/>
    <n v="5631"/>
    <s v="SABANETA"/>
    <n v="5"/>
    <s v="ANTIOQUIA"/>
    <m/>
    <n v="3113978946"/>
    <n v="3214557327"/>
    <m/>
    <m/>
    <m/>
    <s v="26/10/2025"/>
    <n v="10"/>
    <n v="26"/>
    <n v="2016"/>
    <s v="LOGAN F.II EXPRESSION MT 1600CC AA"/>
    <s v="F710Q183897"/>
    <s v="9FBLSRADBGM839191"/>
    <n v="8001136"/>
    <s v="RENAULT"/>
    <s v="RENAULT LOGAN "/>
    <n v="4.4150252159468439E-2"/>
    <n v="30100000"/>
    <s v="HDI-LIBERTY"/>
    <s v="AUTOMOVIL"/>
    <s v="PARTICULAR"/>
    <s v="carboneslapiedra@gmail.com"/>
    <n v="29970771"/>
    <n v="1328922.5900000001"/>
    <n v="1096741.67"/>
    <m/>
    <m/>
    <m/>
    <n v="30010563"/>
    <n v="1527416.85"/>
    <n v="1263543.57"/>
    <m/>
    <m/>
    <m/>
    <s v=""/>
    <s v=""/>
    <s v=""/>
    <m/>
    <m/>
    <m/>
    <m/>
    <m/>
    <m/>
    <m/>
    <m/>
    <m/>
    <x v="0"/>
    <s v="COS"/>
  </r>
  <r>
    <n v="43022214"/>
    <n v="43022214"/>
    <s v="F"/>
    <s v="ANGELA"/>
    <s v="LUCIA"/>
    <s v="PATIÃ‘O"/>
    <s v="GALVIS"/>
    <d v="1961-07-19T00:00:00"/>
    <s v="NNT524"/>
    <n v="5001"/>
    <s v="MEDELLIN"/>
    <n v="5"/>
    <s v="ANTIOQUIA"/>
    <m/>
    <n v="3164451153"/>
    <n v="0"/>
    <m/>
    <m/>
    <m/>
    <s v="27/10/2025"/>
    <n v="10"/>
    <n v="27"/>
    <n v="2024"/>
    <s v="NEW BALENO GL AT 1500CC ABS"/>
    <s v="K15BN1396981"/>
    <s v="MBHWBA3S7RG478292"/>
    <n v="8801059"/>
    <s v="SUZUKI"/>
    <s v="SUZUKI NEW "/>
    <n v="2.3188569157608696E-2"/>
    <n v="73600000"/>
    <s v="BOLIVAR"/>
    <s v="AUTOMOVIL"/>
    <s v="PARTICULAR"/>
    <s v="angelaluciapa@gmail.com"/>
    <n v="29926125"/>
    <n v="1706678.69"/>
    <n v="1414183.77"/>
    <m/>
    <m/>
    <m/>
    <s v=""/>
    <s v=""/>
    <s v=""/>
    <m/>
    <m/>
    <m/>
    <n v="30038481"/>
    <n v="2593247.9900000002"/>
    <n v="2159199.9900000002"/>
    <m/>
    <m/>
    <m/>
    <m/>
    <m/>
    <m/>
    <m/>
    <m/>
    <m/>
    <x v="1"/>
    <s v="COS"/>
  </r>
  <r>
    <n v="9869051"/>
    <n v="9869051"/>
    <s v="M"/>
    <s v="CARLOS"/>
    <s v="ANDRES"/>
    <s v="TOBON"/>
    <s v="OROZCO"/>
    <d v="1983-06-14T00:00:00"/>
    <s v="GXR855"/>
    <n v="0"/>
    <s v="DOS QUEBRADAS"/>
    <n v="66"/>
    <s v="RISARALDA"/>
    <m/>
    <n v="3135557632"/>
    <n v="3013106628"/>
    <m/>
    <m/>
    <m/>
    <s v="28/10/2025"/>
    <n v="10"/>
    <n v="28"/>
    <n v="2025"/>
    <s v="ARKANA TECHNO AT 1300CC T 4X2"/>
    <s v="H5HE490N367065"/>
    <s v="VF1RJL000SC514646"/>
    <n v="8006095"/>
    <s v="RENAULT"/>
    <s v="RENAULT ARKANA "/>
    <n v="1.2036290877796903E-2"/>
    <n v="116200000"/>
    <s v="MAPFRE"/>
    <s v="CAMIONETAPASAJ"/>
    <s v="PARTICULAR"/>
    <s v="caantoor@gmail.com"/>
    <n v="161812856"/>
    <n v="1398617"/>
    <n v="1155308.53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52452416"/>
    <n v="1152452416"/>
    <s v="M"/>
    <s v="JAVIER"/>
    <s v="EMILIO"/>
    <s v="PENAGOS"/>
    <s v="CONGOTE"/>
    <d v="1994-12-03T00:00:00"/>
    <s v="GRO814"/>
    <n v="5001"/>
    <s v="MEDELLIN"/>
    <n v="5"/>
    <s v="ANTIOQUIA"/>
    <m/>
    <n v="3113462152"/>
    <n v="0"/>
    <m/>
    <m/>
    <m/>
    <s v="27/10/2025"/>
    <n v="10"/>
    <n v="27"/>
    <n v="2019"/>
    <s v="CERATO VIVRO VIBRANT MT 1600CC 4P 6AB ABS"/>
    <s v="G4FGJE085823"/>
    <s v="3KPF241AAKE039225"/>
    <n v="4601282"/>
    <s v="KIA"/>
    <s v="KIA CERATO "/>
    <n v="3.7780460000000002E-2"/>
    <n v="61000000"/>
    <s v="PREVISORA"/>
    <s v="AUTOMOVIL"/>
    <s v="PARTICULAR"/>
    <s v="jpenagos92@gmail.com"/>
    <n v="29954792"/>
    <n v="2304608.06"/>
    <n v="1916645.43"/>
    <m/>
    <m/>
    <m/>
    <n v="29982235"/>
    <n v="3067192.61"/>
    <n v="2557472.7799999998"/>
    <m/>
    <m/>
    <m/>
    <s v=""/>
    <s v=""/>
    <s v=""/>
    <m/>
    <m/>
    <m/>
    <m/>
    <m/>
    <m/>
    <m/>
    <m/>
    <m/>
    <x v="0"/>
    <s v="COS"/>
  </r>
  <r>
    <n v="1082932067"/>
    <n v="1082932067"/>
    <s v="M"/>
    <s v="ANDRES"/>
    <s v="FELIPE"/>
    <s v="ZAWADY"/>
    <s v="PUPO"/>
    <d v="1991-04-26T00:00:00"/>
    <s v="LHZ181"/>
    <n v="0"/>
    <s v="SANTA MARTA"/>
    <n v="47"/>
    <s v="MAGDALENA"/>
    <m/>
    <n v="3012653651"/>
    <n v="0"/>
    <m/>
    <m/>
    <m/>
    <s v="28/10/2025"/>
    <n v="10"/>
    <n v="28"/>
    <n v="2022"/>
    <s v="RAV4 [5] XLE HYBRID TP 2500CC 4X4 7AB CT"/>
    <s v="A25AR825538"/>
    <s v="JTMR6RFVXND051485"/>
    <n v="9008235"/>
    <s v="TOYOTA"/>
    <s v="TOYOTA RAV4 "/>
    <n v="1.6669178564405113E-2"/>
    <n v="203400000"/>
    <s v="BOLIVAR"/>
    <s v="CAMPERO"/>
    <s v="PARTICULAR"/>
    <s v="titoz26@hotmail.com"/>
    <n v="29953769"/>
    <n v="3390510.92"/>
    <n v="2829168.84"/>
    <m/>
    <m/>
    <m/>
    <s v=""/>
    <s v=""/>
    <s v=""/>
    <m/>
    <m/>
    <m/>
    <n v="30033935"/>
    <n v="8483503.9900000002"/>
    <n v="7108994.9500000002"/>
    <m/>
    <m/>
    <m/>
    <m/>
    <m/>
    <m/>
    <m/>
    <m/>
    <m/>
    <x v="3"/>
    <s v="COS"/>
  </r>
  <r>
    <n v="30403172"/>
    <n v="30403172"/>
    <s v="F"/>
    <s v="CLAUDIA"/>
    <s v="MARCELA"/>
    <s v="CHICA"/>
    <s v="CASTAÃ‘O"/>
    <d v="1979-12-16T00:00:00"/>
    <s v="LWY228"/>
    <n v="0"/>
    <s v="CARTAGENA"/>
    <n v="13"/>
    <s v="BOLIVAR"/>
    <m/>
    <n v="3146130121"/>
    <n v="3146730121"/>
    <m/>
    <m/>
    <m/>
    <s v="19/10/2025"/>
    <n v="10"/>
    <n v="19"/>
    <n v="2024"/>
    <s v="2 [2] [FL] TOURING SEDAN TP 1500CC 6AB"/>
    <s v="P540644944"/>
    <s v="3MDDJ2SAARM411586"/>
    <n v="5601197"/>
    <s v="MAZDA"/>
    <s v="MAZDA 2 "/>
    <n v="3.1973679600000006E-2"/>
    <n v="75000000"/>
    <s v="SOLIDARIA"/>
    <s v="AUTOMOVIL"/>
    <s v="PARTICULAR"/>
    <s v="marchicasta@gmail.com"/>
    <n v="29925638"/>
    <n v="2398025.9700000002"/>
    <n v="1995147.87"/>
    <m/>
    <m/>
    <m/>
    <s v=""/>
    <s v=""/>
    <s v=""/>
    <m/>
    <m/>
    <m/>
    <n v="30037535"/>
    <n v="5042412.55"/>
    <n v="4217321.47"/>
    <m/>
    <m/>
    <m/>
    <m/>
    <m/>
    <m/>
    <m/>
    <m/>
    <m/>
    <x v="0"/>
    <s v="COS"/>
  </r>
  <r>
    <n v="41672678"/>
    <n v="41672678"/>
    <s v="F"/>
    <s v="LUZ"/>
    <s v="MARINA"/>
    <s v="ARANDIA"/>
    <s v="VELANDIA"/>
    <d v="1956-12-09T00:00:00"/>
    <s v="JXK948"/>
    <n v="0"/>
    <s v="BOGOTA"/>
    <n v="25"/>
    <s v="BOGOTA"/>
    <m/>
    <n v="3138324528"/>
    <n v="0"/>
    <m/>
    <m/>
    <m/>
    <s v="21/10/2025"/>
    <n v="10"/>
    <n v="21"/>
    <n v="2022"/>
    <s v="2 [2] [FL] TOURING TP 1500CC 6AB"/>
    <s v="P540611308"/>
    <s v="3MDDJ2HAANM306351"/>
    <n v="5601190"/>
    <s v="MAZDA"/>
    <s v="MAZDA 2 "/>
    <n v="2.6992817518248176E-2"/>
    <n v="68500000"/>
    <s v="HDI-LIBERTY"/>
    <s v="AUTOMOVIL"/>
    <s v="PARTICULAR"/>
    <s v="luzmarandia@yahoo.es"/>
    <n v="161907947"/>
    <n v="1849008"/>
    <n v="1533787.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506588"/>
    <n v="13506588"/>
    <s v="M"/>
    <s v="LUIS"/>
    <s v="EDISON"/>
    <s v="ASCANIO"/>
    <s v="ASCANIO"/>
    <d v="1969-01-02T00:00:00"/>
    <s v="NMS933"/>
    <n v="54223"/>
    <s v="CUCUTILLA"/>
    <n v="54"/>
    <s v="NORTE DE SANTANDER"/>
    <m/>
    <n v="3114800792"/>
    <n v="0"/>
    <m/>
    <m/>
    <m/>
    <s v="04/10/2025"/>
    <n v="10"/>
    <n v="4"/>
    <n v="2025"/>
    <s v="TRACKER [3] TURBO RS AT 1200CC T CT"/>
    <s v="L4H240545302"/>
    <s v="9BGED76C0SB111366"/>
    <n v="1606262"/>
    <s v="CHEVROLET"/>
    <s v="CHEVROLET TRACKER "/>
    <n v="2.6428997338065661E-2"/>
    <n v="112700000"/>
    <s v="HDI SEGUROS"/>
    <s v="CAMIONETAPASAJ"/>
    <s v="PARTICULAR"/>
    <n v="0"/>
    <n v="161812517"/>
    <n v="2978548"/>
    <n v="2482981.77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93578"/>
    <n v="30393578"/>
    <s v="F"/>
    <s v="LINA"/>
    <s v="MARIA"/>
    <s v="PELAEZ"/>
    <s v="GOMEZ"/>
    <d v="1977-07-12T00:00:00"/>
    <s v="KPV762"/>
    <n v="5001"/>
    <s v="MEDELLIN"/>
    <n v="5"/>
    <s v="ANTIOQUIA"/>
    <m/>
    <n v="3105652596"/>
    <n v="0"/>
    <m/>
    <m/>
    <m/>
    <s v="21/10/2025"/>
    <n v="10"/>
    <n v="21"/>
    <n v="2022"/>
    <s v="MARCH [FL] [2] SENSE AT 1600CC 6AB A"/>
    <s v="HR16371154V"/>
    <s v="3N1CK3CE2ZL412939"/>
    <n v="6401256"/>
    <s v="NISSAN"/>
    <s v="NISSAN MARCH "/>
    <n v="3.4608019607843141E-2"/>
    <n v="51000000"/>
    <s v="ALLIANZ"/>
    <s v="AUTOMOVIL"/>
    <s v="PARTICULAR"/>
    <s v="pelaezlina06@gmail.com"/>
    <n v="161802908"/>
    <n v="1765009"/>
    <n v="1463200.4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7364833"/>
    <n v="1047364833"/>
    <s v="F"/>
    <s v="KATHERINE"/>
    <s v="TATIANA"/>
    <s v="REDONDO"/>
    <s v="DE ORO"/>
    <d v="1985-11-22T00:00:00"/>
    <s v="GWM329"/>
    <n v="0"/>
    <s v="CARTAGENA"/>
    <n v="13"/>
    <s v="BOLIVAR"/>
    <m/>
    <n v="3003045313"/>
    <n v="0"/>
    <m/>
    <m/>
    <m/>
    <s v="13/10/2025"/>
    <n v="10"/>
    <n v="13"/>
    <n v="2022"/>
    <s v="CX5 [2] GRAND TOURING L TP 2500CC 6AB R"/>
    <s v="PE31655825"/>
    <s v="JM7KF2W7AN0656279"/>
    <n v="5606089"/>
    <s v="MAZDA"/>
    <s v="MAZDA CX5 "/>
    <n v="2.5457428998505231E-2"/>
    <n v="133800000"/>
    <s v="HDI-LIBERTY"/>
    <s v="CAMIONETAPASAJ"/>
    <s v="PARTICULAR"/>
    <s v="k_redondo@hotmail.com"/>
    <n v="161806890"/>
    <n v="3406204"/>
    <n v="2842356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050556"/>
    <n v="79050556"/>
    <s v="M"/>
    <s v="EDER"/>
    <n v="0"/>
    <s v="RENGIFO"/>
    <s v="CANO"/>
    <d v="1967-03-26T00:00:00"/>
    <s v="JNU531"/>
    <n v="0"/>
    <s v="BOGOTA"/>
    <n v="25"/>
    <s v="BOGOTA"/>
    <m/>
    <n v="3163336070"/>
    <n v="3202305178"/>
    <m/>
    <m/>
    <m/>
    <s v="16/10/2025"/>
    <n v="10"/>
    <n v="16"/>
    <n v="2021"/>
    <s v="C5 AIRCROSS UNIQUE TP 1600CC T CT TC R1"/>
    <s v="10FJCX2740298"/>
    <s v="VR7A45GYVML008158"/>
    <n v="1806039"/>
    <s v="CITROEN"/>
    <s v="CITROEN C5 "/>
    <n v="1.5130238374717834E-2"/>
    <n v="88600000"/>
    <s v="ALLIANZ"/>
    <s v="CAMIONETA PASAJEROS"/>
    <s v="PARTICULAR"/>
    <s v="erengifo88@gmail.com"/>
    <n v="29974324"/>
    <n v="1340539.1200000001"/>
    <n v="1106503.46"/>
    <m/>
    <m/>
    <m/>
    <s v=""/>
    <s v=""/>
    <s v=""/>
    <m/>
    <m/>
    <m/>
    <n v="30156526"/>
    <n v="2154709.08"/>
    <n v="1790679.9"/>
    <m/>
    <m/>
    <m/>
    <m/>
    <m/>
    <m/>
    <m/>
    <m/>
    <m/>
    <x v="1"/>
    <s v="COS"/>
  </r>
  <r>
    <n v="80865752"/>
    <n v="80865752"/>
    <s v="M"/>
    <s v="DANIEL"/>
    <s v="EDGARDO"/>
    <s v="ROMERO"/>
    <s v="ROCHA"/>
    <d v="1986-02-02T00:00:00"/>
    <s v="GLT036"/>
    <n v="0"/>
    <s v="BOGOTA"/>
    <n v="25"/>
    <s v="BOGOTA"/>
    <m/>
    <n v="3144502286"/>
    <n v="0"/>
    <m/>
    <m/>
    <m/>
    <s v="03/10/2026"/>
    <n v="10"/>
    <n v="3"/>
    <n v="2020"/>
    <s v="2 [2] PRIME SEDAN MT 1500CC 6AB"/>
    <s v="P540519693"/>
    <s v="3MDDJ2SA6LM215196"/>
    <n v="5601168"/>
    <s v="MAZDA"/>
    <s v="MAZDA 2 "/>
    <n v="3.0732581521739129E-2"/>
    <n v="55200000"/>
    <s v="MAPFRE"/>
    <s v="AUTOMOVIL"/>
    <s v="PARTICULAR"/>
    <n v="0"/>
    <n v="29968877"/>
    <n v="1696438.5"/>
    <n v="1405578.57"/>
    <m/>
    <m/>
    <m/>
    <n v="30008663"/>
    <n v="2324493.4700000002"/>
    <n v="1933355.86"/>
    <m/>
    <m/>
    <m/>
    <s v=""/>
    <s v=""/>
    <s v=""/>
    <m/>
    <m/>
    <m/>
    <m/>
    <m/>
    <m/>
    <m/>
    <m/>
    <m/>
    <x v="0"/>
    <s v="COS"/>
  </r>
  <r>
    <n v="87710559"/>
    <n v="87710559"/>
    <s v="M"/>
    <s v="FERNANDO"/>
    <s v="EDMUNDO"/>
    <s v="CEBALLOS"/>
    <s v="CORAL"/>
    <d v="1970-06-10T00:00:00"/>
    <s v="KOX777"/>
    <n v="0"/>
    <s v="BOGOTA"/>
    <n v="25"/>
    <s v="BOGOTA"/>
    <m/>
    <n v="3174341591"/>
    <n v="0"/>
    <m/>
    <m/>
    <m/>
    <s v="11/10/2025"/>
    <n v="10"/>
    <n v="11"/>
    <n v="2022"/>
    <s v="VOYAGE COMFORTLINE TP 1600CC 16V 2"/>
    <s v="CFZV03395"/>
    <s v="9BWDB45UBNT057637"/>
    <n v="9201276"/>
    <s v="VOLKSWAGEN"/>
    <s v="VOLKSWAGEN VOYAGE "/>
    <n v="2.08495025728988E-2"/>
    <n v="58300000"/>
    <s v="MAPFRE"/>
    <s v="AUTOMOVIL"/>
    <s v="PARTICULAR"/>
    <s v="fernceba@hotmail.com"/>
    <n v="161913219"/>
    <n v="1215526"/>
    <n v="1001450.22"/>
    <m/>
    <m/>
    <m/>
    <s v=""/>
    <s v=""/>
    <s v=""/>
    <m/>
    <m/>
    <m/>
    <s v=""/>
    <s v=""/>
    <s v=""/>
    <m/>
    <m/>
    <m/>
    <m/>
    <m/>
    <m/>
    <m/>
    <m/>
    <m/>
    <x v="1"/>
    <s v="COS"/>
  </r>
  <r>
    <n v="39775045"/>
    <n v="39775045"/>
    <s v="F"/>
    <s v="LAURA"/>
    <n v="0"/>
    <s v="CAMACHO"/>
    <s v="MACKENZIE"/>
    <d v="1967-03-03T00:00:00"/>
    <s v="EMQ410"/>
    <n v="0"/>
    <s v="BOGOTA"/>
    <n v="25"/>
    <s v="BOGOTA"/>
    <m/>
    <n v="3202972936"/>
    <n v="0"/>
    <m/>
    <m/>
    <m/>
    <s v="11/10/2026"/>
    <n v="10"/>
    <n v="11"/>
    <n v="2018"/>
    <s v="ESCAPE [3] [FL] TITANIUM TP 2000CC 4X4"/>
    <s v="J1C75638"/>
    <s v="WF0CP6B93J1C75638"/>
    <n v="3008059"/>
    <s v="FORD"/>
    <s v="FORD ESCAPE "/>
    <n v="1.8283925729442971E-2"/>
    <n v="75400000"/>
    <s v="BOLIVAR"/>
    <s v="CAMPERO"/>
    <s v="PARTICULAR"/>
    <s v="lauracamachomackenzie@gmail.com"/>
    <n v="161849137"/>
    <n v="1378608"/>
    <n v="1138493.7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110479808"/>
    <n v="1110479808"/>
    <s v="F"/>
    <s v="ANGELICA"/>
    <s v="MARIA"/>
    <s v="IDARRAGA"/>
    <s v="RODRIGUEZ"/>
    <d v="1989-01-06T00:00:00"/>
    <s v="KRP919"/>
    <n v="0"/>
    <s v="IBAGUE"/>
    <n v="73"/>
    <s v="TOLIMA"/>
    <m/>
    <n v="3015037645"/>
    <n v="0"/>
    <m/>
    <m/>
    <m/>
    <s v="10/10/2025"/>
    <n v="10"/>
    <n v="10"/>
    <n v="2022"/>
    <s v="ESCAPE [4] SEL HEV TP 2500CC 4X2"/>
    <s v="NUA48574"/>
    <s v="1FMCU0CZ2NUA48574"/>
    <n v="3006151"/>
    <s v="FORD"/>
    <s v="FORD ESCAPE "/>
    <n v="2.4968783557046979E-2"/>
    <n v="119200000"/>
    <s v="MAPFRE"/>
    <s v="CAMIONETAPASAJ"/>
    <s v="PARTICULAR"/>
    <s v="aidarraga@gmail.com"/>
    <n v="161836471"/>
    <n v="2976279"/>
    <n v="2481074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469060"/>
    <n v="79469060"/>
    <s v="M"/>
    <s v="GABRIEL"/>
    <s v="ALBERTO"/>
    <s v="AFRICANO"/>
    <s v="CHAPARRO"/>
    <d v="1968-02-21T00:00:00"/>
    <s v="EOZ410"/>
    <n v="0"/>
    <s v="BOGOTA"/>
    <n v="25"/>
    <s v="BOGOTA"/>
    <m/>
    <n v="3103185678"/>
    <n v="0"/>
    <m/>
    <m/>
    <m/>
    <s v="24/10/2025"/>
    <n v="10"/>
    <n v="24"/>
    <n v="2019"/>
    <s v="ALTO [2] [FL] GLX MT 800CC AA 2AB ABS"/>
    <s v="F8DN6035654"/>
    <s v="MA3FB32S0K0C78839"/>
    <n v="8801046"/>
    <s v="SUZUKI"/>
    <s v="SUZUKI ALTO "/>
    <n v="4.6837385953177262E-2"/>
    <n v="29900000"/>
    <s v="SURAMERICANA"/>
    <s v="AUTOMOVIL"/>
    <s v="PARTICULAR"/>
    <n v="0"/>
    <n v="29937803"/>
    <n v="1400437.84"/>
    <n v="1156838.52"/>
    <m/>
    <m/>
    <m/>
    <n v="30001869"/>
    <n v="2524250.19"/>
    <n v="2101218.65"/>
    <m/>
    <m/>
    <m/>
    <s v=""/>
    <s v=""/>
    <s v=""/>
    <m/>
    <m/>
    <m/>
    <m/>
    <m/>
    <m/>
    <m/>
    <m/>
    <m/>
    <x v="0"/>
    <s v="COS"/>
  </r>
  <r>
    <n v="94527882"/>
    <n v="94527882"/>
    <s v="M"/>
    <s v="ALVARO"/>
    <s v="ALEXANDER"/>
    <s v="OCAMPO"/>
    <s v="GONZALEZ"/>
    <d v="1978-10-14T00:00:00"/>
    <s v="FWM843"/>
    <n v="76001"/>
    <s v="CALI"/>
    <n v="76"/>
    <s v="VALLE DEL CAUCA"/>
    <m/>
    <n v="3175052177"/>
    <n v="3024108704"/>
    <m/>
    <m/>
    <m/>
    <s v="08/10/2025"/>
    <n v="10"/>
    <n v="8"/>
    <n v="2019"/>
    <s v="2 [2] PRIME TP 1500CC 6AB"/>
    <s v="P540476131"/>
    <s v="3MDDJ2HAAKM210802"/>
    <n v="5601165"/>
    <s v="MAZDA"/>
    <s v="MAZDA 2 "/>
    <n v="3.6287411917098444E-2"/>
    <n v="57900000"/>
    <s v="SBS"/>
    <s v="AUTOMOVIL"/>
    <s v="PARTICULAR"/>
    <s v="jose30ortega2015@gmail.com"/>
    <n v="29936483"/>
    <n v="2101041.15"/>
    <n v="1745580.8"/>
    <m/>
    <m/>
    <m/>
    <n v="30001200"/>
    <n v="2156083.83"/>
    <n v="1791835.15"/>
    <m/>
    <m/>
    <m/>
    <s v=""/>
    <s v=""/>
    <s v=""/>
    <m/>
    <m/>
    <m/>
    <m/>
    <m/>
    <m/>
    <m/>
    <m/>
    <m/>
    <x v="0"/>
    <s v="COS"/>
  </r>
  <r>
    <n v="39579837"/>
    <n v="39579837"/>
    <s v="F"/>
    <s v="MYRIAM"/>
    <s v="BELQUIS"/>
    <s v="CARREÃ‘O"/>
    <s v="GARCIA"/>
    <d v="1981-05-28T00:00:00"/>
    <s v="GWP247"/>
    <n v="0"/>
    <s v="IBAGUE"/>
    <n v="73"/>
    <s v="TOLIMA"/>
    <m/>
    <n v="3112842382"/>
    <n v="0"/>
    <m/>
    <m/>
    <m/>
    <s v="08/10/2025"/>
    <n v="10"/>
    <n v="8"/>
    <n v="2021"/>
    <s v="MARCH [FL] SENSE CONNECT AT 1600CC 2AB A"/>
    <s v="HR16412337U"/>
    <s v="3N1CK3CD0ZL408671"/>
    <n v="6401238"/>
    <s v="NISSAN"/>
    <s v="NISSAN MARCH "/>
    <n v="3.4971931166347996E-2"/>
    <n v="52300000"/>
    <s v="MAPFRE"/>
    <s v="AUTOMOVIL"/>
    <s v="PARTICULAR"/>
    <n v="0"/>
    <n v="161855073"/>
    <n v="1829032"/>
    <n v="1517001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29346"/>
    <n v="1098629346"/>
    <s v="M"/>
    <s v="JULIAN"/>
    <s v="ANDRES"/>
    <s v="ACEVEDO"/>
    <s v="VILLAFAÃ‘E"/>
    <d v="1987-01-16T00:00:00"/>
    <s v="GYU617"/>
    <n v="68001"/>
    <s v="BUCARAMANGA"/>
    <n v="68"/>
    <s v="SANTANDER"/>
    <m/>
    <n v="3164991624"/>
    <n v="3013452405"/>
    <m/>
    <m/>
    <m/>
    <s v="29/10/2025"/>
    <n v="10"/>
    <n v="29"/>
    <n v="2021"/>
    <s v="JIMNY [2] GL MT 1500CC 3P 2A"/>
    <s v="K15B1081749"/>
    <s v="JS3JB74V9M5102100"/>
    <n v="8808045"/>
    <s v="SUZUKI"/>
    <s v="SUZUKI JIMNY "/>
    <n v="1.8100933179723503E-2"/>
    <n v="86800000"/>
    <s v="SURAMERICANA"/>
    <s v="CAMPERO"/>
    <s v="PARTICULAR"/>
    <s v="nkgb@hotmail.com"/>
    <n v="161844292"/>
    <n v="1571161"/>
    <n v="1300303.23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085102"/>
    <n v="52085102"/>
    <s v="F"/>
    <s v="MARTHA"/>
    <s v="PATRICIA"/>
    <s v="CASALLAS"/>
    <s v="PARDO"/>
    <d v="1974-02-18T00:00:00"/>
    <s v="LRM731"/>
    <n v="17001"/>
    <s v="MANIZALES"/>
    <n v="17"/>
    <s v="CALDAS"/>
    <m/>
    <n v="3134628406"/>
    <n v="0"/>
    <m/>
    <m/>
    <m/>
    <s v="16/10/2025"/>
    <n v="10"/>
    <n v="16"/>
    <n v="2023"/>
    <s v="ONIX [2] PREMIER TP 1000CC T 4P"/>
    <s v="L4F221784034"/>
    <s v="9BGEP69K0PG153380"/>
    <n v="1601344"/>
    <s v="CHEVROLET"/>
    <s v="CHEVROLET ONIX "/>
    <n v="3.7018378378378382E-2"/>
    <n v="62900000"/>
    <s v="HDI-LIBERTY"/>
    <s v="AUTOMOVIL"/>
    <s v="PARTICULAR"/>
    <s v="casallaspatri@hotmail.com"/>
    <n v="161908994"/>
    <n v="2328456"/>
    <n v="1936685.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5540754"/>
    <n v="45540754"/>
    <s v="F"/>
    <s v="ANGELICA"/>
    <s v="VANESSA"/>
    <s v="RODRIGUEZ"/>
    <s v="ZULUAGA"/>
    <d v="1982-07-05T00:00:00"/>
    <s v="KQN332"/>
    <n v="0"/>
    <s v="CARTAGENA"/>
    <n v="13"/>
    <s v="BOLIVAR"/>
    <m/>
    <n v="3005645241"/>
    <n v="0"/>
    <m/>
    <m/>
    <m/>
    <s v="20/10/2025"/>
    <n v="10"/>
    <n v="20"/>
    <n v="2023"/>
    <s v="3 [4] GRAND TOURING M TP 2000CC 7AB C"/>
    <s v="PE40753302"/>
    <s v="3MZBP2S7APM200839"/>
    <n v="5601202"/>
    <s v="MAZDA"/>
    <s v="MAZDA 3 "/>
    <n v="3.3009677419354837E-2"/>
    <n v="108500000"/>
    <s v="HDI-LIBERTY"/>
    <s v="AUTOMOVIL"/>
    <s v="PARTICULAR"/>
    <n v="0"/>
    <n v="161806372"/>
    <n v="3581550"/>
    <n v="2989706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558735"/>
    <n v="7558735"/>
    <s v="M"/>
    <s v="JOSE"/>
    <s v="OSCAR"/>
    <s v="AGUDELO"/>
    <s v="ALZATE"/>
    <d v="1969-12-01T00:00:00"/>
    <s v="NUS087"/>
    <n v="50001"/>
    <s v="VILLAVICENCIO"/>
    <n v="50"/>
    <s v="META"/>
    <m/>
    <n v="3103294749"/>
    <n v="3005628354"/>
    <m/>
    <m/>
    <m/>
    <s v="21/10/2025"/>
    <n v="10"/>
    <n v="21"/>
    <n v="2025"/>
    <s v="VENUE LIMITED AT 1600CC 4X2 6"/>
    <s v="G4FGRU051002"/>
    <s v="KMHRC812BSU318931"/>
    <n v="3206125"/>
    <s v="HYUNDAI"/>
    <s v="HYUNDAI VENUE "/>
    <n v="1.7156250000000001E-2"/>
    <n v="85600000"/>
    <s v="BOLIVAR"/>
    <s v="CAMIONETAPASAJ"/>
    <s v="PARTICULAR"/>
    <s v="arepaso2@hotmail.con"/>
    <n v="161950486"/>
    <n v="1468575"/>
    <n v="1214096.57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934233"/>
    <n v="52934233"/>
    <s v="F"/>
    <s v="NATALIA"/>
    <s v="ANDREA"/>
    <s v="QUINTERO"/>
    <s v="CACERES"/>
    <d v="1983-07-26T00:00:00"/>
    <s v="NNX778"/>
    <n v="0"/>
    <s v="BOGOTA"/>
    <n v="25"/>
    <s v="BOGOTA"/>
    <m/>
    <n v="3158523230"/>
    <n v="3004170957"/>
    <m/>
    <m/>
    <m/>
    <s v="09/10/2025"/>
    <n v="10"/>
    <n v="9"/>
    <n v="2024"/>
    <s v="X TRAIL[T33] e-POWER EXCLUSI AT 1500CC 6AB A"/>
    <s v="BM46097424A"/>
    <s v="JN1T33JB3Z0001536"/>
    <n v="6406154"/>
    <s v="NISSAN"/>
    <s v="NISSAN X "/>
    <n v="1.6683545325106786E-2"/>
    <n v="210700000"/>
    <s v="MAPFRE"/>
    <s v="CAMIONETAPASAJ"/>
    <s v="PARTICULAR"/>
    <s v="nataqui1826@hotmail.com"/>
    <n v="161815185"/>
    <n v="3515223"/>
    <n v="2933969.03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671027"/>
    <n v="79671027"/>
    <s v="M"/>
    <s v="FRANKLIN"/>
    <s v="JUNIO"/>
    <s v="VARGAS"/>
    <s v="GARCIA"/>
    <d v="1973-11-09T00:00:00"/>
    <s v="JMS040"/>
    <n v="0"/>
    <s v="BOGOTA"/>
    <n v="25"/>
    <s v="BOGOTA"/>
    <m/>
    <n v="3202642264"/>
    <n v="0"/>
    <m/>
    <m/>
    <m/>
    <s v="05/10/2025"/>
    <n v="10"/>
    <n v="5"/>
    <n v="2019"/>
    <s v="CRETA [FL] PREMIUM TP 1600CC 4X2 2AB AB"/>
    <s v="G4FGKU338388"/>
    <s v="9BHGB812BKP133900"/>
    <n v="3206098"/>
    <s v="HYUNDAI"/>
    <s v="HYUNDAI CRETA "/>
    <n v="1.9286234660766961E-2"/>
    <n v="67800000"/>
    <s v="HDI-LIBERTY"/>
    <s v="CAMIONETA PASAJEROS"/>
    <s v="PARTICULAR"/>
    <s v="vaga.frank@gmail.com"/>
    <n v="29946547"/>
    <n v="1307606.71"/>
    <n v="1078829.17"/>
    <m/>
    <m/>
    <m/>
    <n v="30006073"/>
    <n v="3580873.47"/>
    <n v="2989137.37"/>
    <m/>
    <m/>
    <m/>
    <s v=""/>
    <s v=""/>
    <s v=""/>
    <m/>
    <m/>
    <m/>
    <m/>
    <m/>
    <m/>
    <m/>
    <m/>
    <m/>
    <x v="1"/>
    <s v="COS"/>
  </r>
  <r>
    <n v="1022928890"/>
    <n v="1022928890"/>
    <s v="M"/>
    <s v="DIEGO"/>
    <s v="ANDRES"/>
    <s v="ROZO"/>
    <s v="PEREZ"/>
    <d v="1986-10-17T00:00:00"/>
    <s v="GLR597"/>
    <n v="0"/>
    <s v="BOGOTA"/>
    <n v="25"/>
    <s v="BOGOTA"/>
    <m/>
    <n v="3223214971"/>
    <n v="3212108528"/>
    <m/>
    <m/>
    <m/>
    <s v="30/10/2025"/>
    <n v="10"/>
    <n v="30"/>
    <n v="2020"/>
    <s v="QASHQAI [3] [FL] EXCLUSIVE TP 2000CC 6AB ABS CT"/>
    <s v="MR20608349W"/>
    <s v="SJNFBNJ11Z2607192"/>
    <n v="6408119"/>
    <s v="NISSAN"/>
    <s v="NISSAN QASHQAI "/>
    <n v="2.4362359839816935E-2"/>
    <n v="87400000"/>
    <s v="BOLIVAR"/>
    <s v="CAMPERO"/>
    <s v="PARTICULAR"/>
    <s v="diegotecnifil1017@gmail.com"/>
    <n v="29969885"/>
    <n v="2129270.25"/>
    <n v="1769302.73"/>
    <m/>
    <m/>
    <m/>
    <s v=""/>
    <s v=""/>
    <s v=""/>
    <m/>
    <m/>
    <m/>
    <n v="30152000"/>
    <n v="1877347.07"/>
    <n v="1557602.58"/>
    <m/>
    <m/>
    <m/>
    <m/>
    <m/>
    <m/>
    <m/>
    <m/>
    <m/>
    <x v="0"/>
    <s v="COS"/>
  </r>
  <r>
    <n v="52965670"/>
    <n v="52965670"/>
    <s v="F"/>
    <s v="MILENA"/>
    <n v="0"/>
    <s v="MARQUEZ"/>
    <s v="VARGAS"/>
    <d v="1983-09-21T00:00:00"/>
    <s v="JMX445"/>
    <n v="0"/>
    <s v="BOGOTA"/>
    <n v="25"/>
    <s v="BOGOTA"/>
    <m/>
    <n v="3208508907"/>
    <n v="3204058096"/>
    <m/>
    <m/>
    <m/>
    <s v="29/10/2025"/>
    <n v="10"/>
    <n v="29"/>
    <n v="2020"/>
    <s v="FORTUNER [2] 2.4L STREET TP 2400CC TD 7AB 4X2"/>
    <s v="2GD4794489"/>
    <s v="8AJCB3GS3L2431343"/>
    <n v="9006171"/>
    <s v="TOYOTA"/>
    <s v="TOYOTA FORTUNER "/>
    <n v="1.0817127163198248E-2"/>
    <n v="182600000"/>
    <s v="ALLIANZ"/>
    <s v="CAMIONETA PASAJEROS"/>
    <s v="PARTICULAR"/>
    <n v="0"/>
    <n v="29946688"/>
    <n v="1975207.42"/>
    <n v="1639838.17"/>
    <m/>
    <m/>
    <m/>
    <s v=""/>
    <s v=""/>
    <s v=""/>
    <m/>
    <m/>
    <m/>
    <n v="30056291"/>
    <n v="2396381.0499999998"/>
    <n v="1993765.59"/>
    <m/>
    <m/>
    <m/>
    <m/>
    <m/>
    <m/>
    <m/>
    <m/>
    <m/>
    <x v="2"/>
    <s v="COS"/>
  </r>
  <r>
    <n v="1020420110"/>
    <n v="1020420110"/>
    <s v="M"/>
    <s v="CRISTIAN"/>
    <s v="CAMILO"/>
    <s v="TOBON"/>
    <s v="CARMONA"/>
    <d v="1989-04-01T00:00:00"/>
    <s v="NGT669"/>
    <n v="5088"/>
    <s v="BELLO"/>
    <n v="5"/>
    <s v="ANTIOQUIA"/>
    <m/>
    <n v="3008986987"/>
    <n v="3107485117"/>
    <m/>
    <m/>
    <m/>
    <s v="13/10/2025"/>
    <n v="10"/>
    <n v="13"/>
    <n v="2024"/>
    <s v="SONET ZENITH TP 1500CC 6AB A"/>
    <s v="G4FLPV566641"/>
    <s v="MZBFC814ERN316924"/>
    <n v="4606150"/>
    <s v="KIA"/>
    <s v="KIA SONET "/>
    <n v="3.7209046184738956E-2"/>
    <n v="99600000"/>
    <s v="PREVISORA"/>
    <s v="CAMIONETAPASAJ"/>
    <s v="PARTICULAR"/>
    <s v="ljuliethherrera@gmail.com"/>
    <n v="161813329"/>
    <n v="3706021"/>
    <n v="3094303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801053"/>
    <n v="1053801053"/>
    <s v="F"/>
    <s v="MARIA"/>
    <s v="JULIANA"/>
    <s v="GOMEZ"/>
    <s v="RICO"/>
    <d v="1989-12-30T00:00:00"/>
    <s v="JOZ976"/>
    <n v="17001"/>
    <s v="MANIZALES"/>
    <n v="17"/>
    <s v="CALDAS"/>
    <m/>
    <n v="3217817220"/>
    <n v="3102706306"/>
    <m/>
    <m/>
    <m/>
    <s v="30/10/2025"/>
    <n v="10"/>
    <n v="30"/>
    <n v="2021"/>
    <s v="3 [4] GRAND TOURING TP 2000CC 7AB C"/>
    <s v="PE40669892"/>
    <s v="3MZBP2S7AMM102729"/>
    <n v="5601184"/>
    <s v="MAZDA"/>
    <s v="MAZDA 3 "/>
    <n v="2.4918978185993111E-2"/>
    <n v="87100000"/>
    <s v="MAPFRE"/>
    <s v="AUTOMOVIL"/>
    <s v="PARTICULAR"/>
    <s v="maju_gomezrico@hotmail.com"/>
    <n v="161908309"/>
    <n v="2170443"/>
    <n v="1803901.4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564697"/>
    <n v="98564697"/>
    <s v="M"/>
    <s v="CARLOS"/>
    <s v="EVER"/>
    <s v="RESTREPO"/>
    <s v="TIRADO"/>
    <d v="1973-10-04T00:00:00"/>
    <s v="LRP275"/>
    <n v="5266"/>
    <s v="ENVIGADO"/>
    <n v="5"/>
    <s v="ANTIOQUIA"/>
    <m/>
    <n v="3103829379"/>
    <n v="3104829379"/>
    <m/>
    <m/>
    <m/>
    <s v="31/10/2025"/>
    <n v="10"/>
    <n v="31"/>
    <n v="2022"/>
    <s v="GOL [7] [FL] COMFORTLINE MT 1600CC 2AB A"/>
    <s v="CFZV38926"/>
    <s v="9BWAB45U4NT127377"/>
    <n v="9201264"/>
    <s v="VOLKSWAGEN"/>
    <s v="VOLKSWAGEN GOL "/>
    <n v="4.5393521400778208E-2"/>
    <n v="51400000"/>
    <s v="ALLIANZ"/>
    <s v="AUTOMOVIL"/>
    <s v="PARTICULAR"/>
    <s v="carlosever28@gmail.com"/>
    <n v="161813716"/>
    <n v="2333227"/>
    <n v="1940695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53788780"/>
    <n v="1053788780"/>
    <s v="F"/>
    <s v="ADRIANA"/>
    <s v="MARLLERY"/>
    <s v="PINZON"/>
    <s v="GARCIA"/>
    <d v="1988-09-10T00:00:00"/>
    <s v="HGT166"/>
    <n v="0"/>
    <s v="BOGOTA"/>
    <n v="25"/>
    <s v="BOGOTA"/>
    <m/>
    <n v="3122895307"/>
    <n v="0"/>
    <m/>
    <m/>
    <m/>
    <s v="07/10/2025"/>
    <n v="10"/>
    <n v="7"/>
    <n v="2015"/>
    <s v="FIESTA [7] SPORTBACK SE TP 1600CC 4P"/>
    <s v="FM134880"/>
    <s v="3FADP4BJ3FM134880"/>
    <n v="3001139"/>
    <s v="FORD"/>
    <s v="FORD FIESTA "/>
    <n v="3.4557808219178081E-2"/>
    <n v="36500000"/>
    <s v="ALLIANZ"/>
    <s v="AUTOMOVIL"/>
    <s v="PARTICULAR"/>
    <s v="adriana-pinzon@hotmail.com"/>
    <n v="161788051"/>
    <n v="1261360"/>
    <n v="1039966.57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260088"/>
    <n v="16260088"/>
    <s v="M"/>
    <s v="ADOLFO"/>
    <n v="0"/>
    <s v="MONCALEANO"/>
    <s v="MURCIA"/>
    <d v="1957-09-29T00:00:00"/>
    <s v="JUM677"/>
    <n v="0"/>
    <s v="BOGOTA"/>
    <n v="25"/>
    <s v="BOGOTA"/>
    <m/>
    <n v="3108429419"/>
    <n v="0"/>
    <m/>
    <m/>
    <m/>
    <s v="05/10/2025"/>
    <n v="10"/>
    <n v="5"/>
    <n v="2022"/>
    <s v="KICKS [FL] ADVANCE MT 1600CC R17"/>
    <s v="HR16232433V"/>
    <s v="3N8CP5HE0ZL612712"/>
    <n v="6406141"/>
    <s v="NISSAN"/>
    <s v="NISSAN KICKS "/>
    <n v="1.4674364963503651E-2"/>
    <n v="82200000"/>
    <s v="ALLIANZ"/>
    <s v="CAMIONETA PASAJEROS"/>
    <s v="PARTICULAR"/>
    <n v="0"/>
    <n v="29933807"/>
    <n v="1206232.8"/>
    <n v="993641.01"/>
    <m/>
    <m/>
    <m/>
    <s v=""/>
    <s v=""/>
    <s v=""/>
    <m/>
    <m/>
    <m/>
    <n v="30049767"/>
    <n v="1645011.6"/>
    <n v="1362362.69"/>
    <m/>
    <m/>
    <m/>
    <m/>
    <m/>
    <m/>
    <m/>
    <m/>
    <m/>
    <x v="2"/>
    <s v="COS"/>
  </r>
  <r>
    <n v="52764473"/>
    <n v="52764473"/>
    <s v="F"/>
    <s v="YENY"/>
    <s v="ALEXANDRA"/>
    <s v="FARFÃN"/>
    <s v="VARGAS"/>
    <d v="1979-09-19T00:00:00"/>
    <s v="GLX398"/>
    <n v="0"/>
    <s v="BOGOTA"/>
    <n v="25"/>
    <s v="BOGOTA"/>
    <m/>
    <n v="3118054883"/>
    <n v="0"/>
    <m/>
    <m/>
    <m/>
    <s v="06/10/2025"/>
    <n v="10"/>
    <n v="6"/>
    <n v="2020"/>
    <s v="GOL [7] [FL] COMFORTLINE MT 1600CC 2AB A"/>
    <s v="CFZU33792"/>
    <s v="9BWAB45U0LT059091"/>
    <n v="9201264"/>
    <s v="VOLKSWAGEN"/>
    <s v="VOLKSWAGEN GOL "/>
    <n v="3.4328673684210526E-2"/>
    <n v="47500000"/>
    <s v="ALLIANZ"/>
    <s v="AUTOMOVIL"/>
    <s v="PARTICULAR"/>
    <s v="yfarfan30@gmail.com"/>
    <n v="161814321"/>
    <n v="1630612"/>
    <n v="1350262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8742558"/>
    <n v="8742558"/>
    <s v="M"/>
    <s v="OSVALDO"/>
    <s v="ENRIQUE"/>
    <s v="MOLINA"/>
    <s v="OLIER"/>
    <d v="1964-09-09T00:00:00"/>
    <s v="EGM737"/>
    <n v="0"/>
    <s v="CARTAGENA"/>
    <n v="13"/>
    <s v="BOLIVAR"/>
    <m/>
    <n v="3103494667"/>
    <n v="0"/>
    <m/>
    <m/>
    <m/>
    <s v="12/10/2026"/>
    <n v="10"/>
    <n v="12"/>
    <n v="2018"/>
    <s v="X TRAIL [T32] EXCLUSIVE TP 2500CC 6AB ABS CT"/>
    <s v="QR25051005M"/>
    <s v="JN1JBNT32Z0025597"/>
    <n v="6408114"/>
    <s v="NISSAN"/>
    <s v="NISSAN X "/>
    <n v="2.2817573118279567E-2"/>
    <n v="93000000"/>
    <s v="BOLIVAR"/>
    <s v="CAMPERO"/>
    <s v="PARTICULAR"/>
    <s v="osvaldomolina9@gmail.com"/>
    <n v="29959403"/>
    <n v="2122034.2999999998"/>
    <n v="1763222.1"/>
    <m/>
    <m/>
    <m/>
    <s v=""/>
    <s v=""/>
    <s v=""/>
    <m/>
    <m/>
    <m/>
    <n v="30045245"/>
    <n v="3139680.98"/>
    <n v="2618387.38"/>
    <m/>
    <m/>
    <m/>
    <m/>
    <m/>
    <m/>
    <m/>
    <m/>
    <m/>
    <x v="0"/>
    <s v="COS"/>
  </r>
  <r>
    <n v="19194954"/>
    <n v="19194954"/>
    <s v="M"/>
    <s v="GUILLERMO"/>
    <s v="ALFREDO DE J"/>
    <s v="CASTILLO"/>
    <s v="RODRIGUEZ"/>
    <d v="1953-01-22T00:00:00"/>
    <s v="LPK351"/>
    <n v="0"/>
    <s v="BOGOTA"/>
    <n v="25"/>
    <s v="BOGOTA"/>
    <m/>
    <n v="3002005964"/>
    <n v="3112018539"/>
    <m/>
    <m/>
    <m/>
    <s v="11/10/2025"/>
    <n v="10"/>
    <n v="11"/>
    <n v="2024"/>
    <s v="COROLLA CROSS SE-G HYBRID TP 1800CC 7AB 4"/>
    <s v="2ZR2V89609"/>
    <s v="9BRKZAAG7R0668495"/>
    <n v="9006179"/>
    <s v="TOYOTA"/>
    <s v="TOYOTA COROLLA "/>
    <n v="1.1443181818181818E-2"/>
    <n v="132000000"/>
    <s v="MAPFRE"/>
    <s v="CAMIONETAPASAJ"/>
    <s v="PARTICULAR"/>
    <n v="0"/>
    <n v="161823552"/>
    <n v="1510500"/>
    <n v="1249327.3899999999"/>
    <m/>
    <m/>
    <m/>
    <s v=""/>
    <s v=""/>
    <s v=""/>
    <m/>
    <m/>
    <m/>
    <s v=""/>
    <s v=""/>
    <s v=""/>
    <m/>
    <m/>
    <m/>
    <m/>
    <m/>
    <m/>
    <m/>
    <m/>
    <m/>
    <x v="2"/>
    <s v="COS"/>
  </r>
  <r>
    <n v="29287603"/>
    <n v="29287603"/>
    <s v="F"/>
    <s v="BEATRIZ"/>
    <s v="EUGENIA"/>
    <s v="CHAVEZ"/>
    <n v="0"/>
    <d v="1977-09-11T00:00:00"/>
    <s v="LOX940"/>
    <n v="0"/>
    <s v="BOGOTA"/>
    <n v="25"/>
    <s v="BOGOTA"/>
    <m/>
    <n v="3206939388"/>
    <n v="0"/>
    <m/>
    <m/>
    <m/>
    <s v="02/10/2025"/>
    <n v="10"/>
    <n v="2"/>
    <n v="2023"/>
    <s v="SANDERO [2] [FL LIFE + MT 1600CC 16V A"/>
    <s v="J759Q196600"/>
    <s v="9FB5SR0E5PM607284"/>
    <n v="8001206"/>
    <s v="RENAULT"/>
    <s v="RENAULT SANDERO "/>
    <n v="3.1304661791590492E-2"/>
    <n v="54700000"/>
    <s v="MAPFRE"/>
    <s v="AUTOMOVIL"/>
    <s v="PARTICULAR"/>
    <s v="nasserasociados@hotmail.com"/>
    <n v="161892601"/>
    <n v="1712365"/>
    <n v="1418962.4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3515734"/>
    <n v="1073515734"/>
    <s v="F"/>
    <s v="LEIDY"/>
    <s v="ALEJANDRA"/>
    <s v="MARTINEZ"/>
    <s v="TEJEDOR"/>
    <d v="1994-11-17T00:00:00"/>
    <s v="JRM021"/>
    <n v="25286"/>
    <s v="FUNZA"/>
    <n v="25"/>
    <s v="CUNDINAMARCA"/>
    <m/>
    <n v="3123004647"/>
    <n v="3144145007"/>
    <m/>
    <m/>
    <m/>
    <s v="10/10/2026"/>
    <n v="10"/>
    <n v="10"/>
    <n v="2021"/>
    <s v="BEAT PREMIER MT 1200CC 4P AA 4AB"/>
    <s v="Z2200710L4AX0424"/>
    <s v="9GACE5CD1MB009434"/>
    <n v="1601347"/>
    <s v="CHEVROLET"/>
    <s v="CHEVROLET BEAT "/>
    <n v="4.0811719864559816E-2"/>
    <n v="44300000"/>
    <s v="HDI-LIBERTY"/>
    <s v="AUTOMOVIL"/>
    <s v="PARTICULAR"/>
    <s v="aleja1217m@hotmail.com"/>
    <n v="29930047"/>
    <n v="1807959.19"/>
    <n v="1499293.44"/>
    <m/>
    <m/>
    <m/>
    <n v="29995259"/>
    <n v="2981840.42"/>
    <n v="2485748.25"/>
    <m/>
    <m/>
    <m/>
    <s v=""/>
    <s v=""/>
    <s v=""/>
    <m/>
    <m/>
    <m/>
    <m/>
    <m/>
    <m/>
    <m/>
    <m/>
    <m/>
    <x v="0"/>
    <s v="COS"/>
  </r>
  <r>
    <n v="37801598"/>
    <n v="37801598"/>
    <s v="F"/>
    <s v="FILOMENA"/>
    <n v="0"/>
    <s v="ACEVEDO"/>
    <s v="MARTINEZ"/>
    <d v="1950-05-14T00:00:00"/>
    <s v="UDV369"/>
    <n v="68001"/>
    <s v="BUCARAMANGA"/>
    <n v="68"/>
    <s v="SANTANDER"/>
    <m/>
    <n v="3108572087"/>
    <n v="0"/>
    <m/>
    <m/>
    <m/>
    <s v="07/10/2025"/>
    <n v="10"/>
    <n v="7"/>
    <n v="2016"/>
    <s v="RIO SPICE R 1.4 TP 1400CC 5P 2A"/>
    <s v="G4FAFS913530"/>
    <s v="KNADN512BG6571047"/>
    <n v="4601200"/>
    <s v="KIA"/>
    <s v="KIA RIO "/>
    <n v="4.3886222760290555E-2"/>
    <n v="41300000"/>
    <s v="MAPFRE"/>
    <s v="AUTOMOVIL"/>
    <s v="PARTICULAR"/>
    <n v="0"/>
    <n v="161836012"/>
    <n v="1812501"/>
    <n v="1503110.1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112125"/>
    <n v="19112125"/>
    <s v="M"/>
    <s v="JOSE"/>
    <s v="ISMAEL"/>
    <s v="RODRIGUEZ"/>
    <s v="ROJAS"/>
    <d v="1950-08-30T00:00:00"/>
    <s v="IJU697"/>
    <n v="0"/>
    <s v="BOGOTA"/>
    <n v="25"/>
    <s v="BOGOTA"/>
    <m/>
    <n v="3118906789"/>
    <n v="3133285269"/>
    <m/>
    <m/>
    <m/>
    <s v="31/10/2025"/>
    <n v="10"/>
    <n v="31"/>
    <n v="2015"/>
    <s v="GRAND I10 ILLUSION 1.0 CLASSIC MT 1000CC"/>
    <s v="G3LAEM204943"/>
    <s v="MALA751AAFM167366"/>
    <n v="3201323"/>
    <s v="HYUNDAI"/>
    <s v="HYUNDAI GRAND "/>
    <n v="4.0028191925465841E-2"/>
    <n v="32200000"/>
    <s v="SURAMERICANA"/>
    <s v="AUTOMOVIL"/>
    <s v="PARTICULAR"/>
    <s v="Joserodriguezrojasz@Hotmail.Com"/>
    <n v="29929707"/>
    <n v="1288907.78"/>
    <n v="1063115.78"/>
    <m/>
    <m/>
    <m/>
    <n v="29994923"/>
    <n v="1635983.74"/>
    <n v="1354776.25"/>
    <m/>
    <m/>
    <m/>
    <s v=""/>
    <s v=""/>
    <s v=""/>
    <m/>
    <m/>
    <m/>
    <m/>
    <m/>
    <m/>
    <m/>
    <m/>
    <m/>
    <x v="0"/>
    <s v="COS"/>
  </r>
  <r>
    <n v="1030628804"/>
    <n v="1030628804"/>
    <s v="F"/>
    <s v="CINDY"/>
    <s v="MARCELA"/>
    <s v="CAICEDO"/>
    <s v="OTALORA"/>
    <d v="1993-08-06T00:00:00"/>
    <s v="LHV728"/>
    <n v="0"/>
    <s v="BOGOTA"/>
    <n v="25"/>
    <s v="BOGOTA"/>
    <m/>
    <n v="3166263949"/>
    <n v="0"/>
    <m/>
    <m/>
    <m/>
    <s v="05/10/2025"/>
    <n v="10"/>
    <n v="5"/>
    <n v="2022"/>
    <s v="GOL [7] [FL] TRENDLINE MT 1600CC 2AB A"/>
    <s v="CFZV30280"/>
    <s v="9BWAB45U4NT118713"/>
    <n v="9201263"/>
    <s v="VOLKSWAGEN"/>
    <s v="VOLKSWAGEN GOL "/>
    <n v="4.0686285714285716E-2"/>
    <n v="49000000"/>
    <s v="EQUIDAD"/>
    <s v="AUTOMOVIL"/>
    <s v="PARTICULAR"/>
    <s v="marcelacaicedo.im@gmail.com"/>
    <n v="161815019"/>
    <n v="1993628"/>
    <n v="1655317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261649"/>
    <n v="52261649"/>
    <s v="F"/>
    <s v="CLAUDIA"/>
    <s v="AMPARO"/>
    <s v="CAÃ‘AS"/>
    <s v="GONZALEZ"/>
    <d v="1975-10-08T00:00:00"/>
    <s v="LMV811"/>
    <n v="0"/>
    <s v="BOGOTA"/>
    <n v="25"/>
    <s v="BOGOTA"/>
    <m/>
    <n v="3152630946"/>
    <n v="0"/>
    <m/>
    <m/>
    <m/>
    <s v="15/10/2025"/>
    <n v="10"/>
    <n v="15"/>
    <n v="2023"/>
    <s v="YUAN PRO EV GS AT 100KW 6AB AB"/>
    <s v="TZ180XSC222040873"/>
    <s v="LC0CE4CB6P0001219"/>
    <n v="11106014"/>
    <s v="BYD"/>
    <s v="BYD YUAN "/>
    <n v="2.4113596837944663E-2"/>
    <n v="126500000"/>
    <s v="MAPFRE"/>
    <s v="CAMIONETAPASAJ"/>
    <s v="PARTICULAR"/>
    <s v="CCANAS@KPMG.COM"/>
    <n v="161880484"/>
    <n v="3050370"/>
    <n v="2543335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23266833"/>
    <n v="23266833"/>
    <s v="F"/>
    <s v="YOLANDA"/>
    <n v="0"/>
    <s v="LOZANO"/>
    <s v="GOMEZ"/>
    <d v="1948-03-08T00:00:00"/>
    <s v="IYK686"/>
    <n v="68276"/>
    <s v="FLORIDABLANCA"/>
    <n v="68"/>
    <s v="SANTANDER"/>
    <m/>
    <n v="3005539754"/>
    <n v="3118938231"/>
    <m/>
    <m/>
    <m/>
    <s v="31/10/2025"/>
    <n v="10"/>
    <n v="31"/>
    <n v="2017"/>
    <s v="VOYAGE TRENDLINE MT 1600CC R14"/>
    <s v="CFZR22351"/>
    <s v="9BWDB45U7HT017764"/>
    <n v="9201225"/>
    <s v="VOLKSWAGEN"/>
    <s v="VOLKSWAGEN VOYAGE "/>
    <n v="3.3076225531914895E-2"/>
    <n v="37600000"/>
    <s v="MAPFRE"/>
    <s v="AUTOMOVIL"/>
    <s v="PARTICULAR"/>
    <s v="yolandalozanodegomez@gmail.com"/>
    <n v="29930443"/>
    <n v="1243666.08"/>
    <n v="1025097.55"/>
    <m/>
    <m/>
    <m/>
    <n v="29995653"/>
    <n v="1201499.95"/>
    <n v="989663.82"/>
    <m/>
    <m/>
    <m/>
    <s v=""/>
    <s v=""/>
    <s v=""/>
    <m/>
    <m/>
    <m/>
    <m/>
    <m/>
    <m/>
    <m/>
    <m/>
    <m/>
    <x v="0"/>
    <s v="COS"/>
  </r>
  <r>
    <n v="41598799"/>
    <n v="41598799"/>
    <s v="F"/>
    <s v="NELSA"/>
    <n v="0"/>
    <s v="MENDEZ"/>
    <s v="HEREDIA"/>
    <d v="1953-01-06T00:00:00"/>
    <s v="RCU018"/>
    <n v="0"/>
    <s v="BOGOTA"/>
    <n v="25"/>
    <s v="BOGOTA"/>
    <m/>
    <n v="3176454374"/>
    <n v="0"/>
    <m/>
    <m/>
    <m/>
    <s v="02/10/2025"/>
    <n v="10"/>
    <n v="2"/>
    <n v="2011"/>
    <s v="TIIDA SD PREMIUM MT 1800CC 2 AB"/>
    <s v="MR18566437H"/>
    <s v="3N1BC1AG1ZK096912"/>
    <n v="6401154"/>
    <s v="NISSAN"/>
    <s v="NISSAN TIIDA "/>
    <n v="4.3629856115107911E-2"/>
    <n v="27800000"/>
    <s v="MAPFRE"/>
    <s v="AUTOMOVIL"/>
    <s v="PARTICULAR"/>
    <s v="zuccharo@gmail.com"/>
    <n v="161915638"/>
    <n v="1212910"/>
    <n v="999252.1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95109"/>
    <n v="42895109"/>
    <s v="F"/>
    <s v="LILIANA"/>
    <s v="MARIA"/>
    <s v="BUSTAMANTE"/>
    <s v="ORREGO"/>
    <d v="1968-04-17T00:00:00"/>
    <s v="FIX471"/>
    <n v="5266"/>
    <s v="ENVIGADO"/>
    <n v="5"/>
    <s v="ANTIOQUIA"/>
    <m/>
    <n v="3103822026"/>
    <n v="3104051010"/>
    <m/>
    <m/>
    <m/>
    <s v="13/10/2025"/>
    <n v="10"/>
    <n v="13"/>
    <n v="2022"/>
    <s v="EQUINOX [3] [FL] RS TP 1500CC T 4X2 TC C"/>
    <s v="LYXRNS226504"/>
    <s v="3GNAX9EV5NS226504"/>
    <n v="1606253"/>
    <s v="CHEVROLET"/>
    <s v="CHEVROLET EQUINOX "/>
    <n v="2.1418982694198625E-2"/>
    <n v="101700000"/>
    <s v="MAPFRE"/>
    <s v="CAMIONETA PASAJEROS"/>
    <s v="PARTICULAR"/>
    <s v="SEBASTIAN.2543@HOTMAIL.COM"/>
    <n v="29931868"/>
    <n v="2178310.54"/>
    <n v="1810513.06"/>
    <m/>
    <m/>
    <m/>
    <s v=""/>
    <s v=""/>
    <s v=""/>
    <m/>
    <m/>
    <m/>
    <n v="30048375"/>
    <n v="1919707"/>
    <n v="1593199.16"/>
    <m/>
    <m/>
    <m/>
    <m/>
    <m/>
    <m/>
    <m/>
    <m/>
    <m/>
    <x v="0"/>
    <s v="COS"/>
  </r>
  <r>
    <n v="52535530"/>
    <n v="52535530"/>
    <s v="F"/>
    <s v="ANDREA"/>
    <s v="DEL PILAR"/>
    <s v="PARDO"/>
    <s v="MARTINEZ"/>
    <d v="1979-06-20T00:00:00"/>
    <s v="NLU159"/>
    <n v="0"/>
    <s v="BOGOTA"/>
    <n v="25"/>
    <s v="BOGOTA"/>
    <m/>
    <n v="3132619425"/>
    <n v="0"/>
    <m/>
    <m/>
    <m/>
    <s v="30/10/2025"/>
    <n v="10"/>
    <n v="30"/>
    <n v="2025"/>
    <s v="CX30 GRAND TOURING/ TP 2000CC 7AB R"/>
    <s v="PE40801842"/>
    <s v="3MVDM2W7ASL306360"/>
    <n v="5606111"/>
    <s v="MAZDA"/>
    <s v="MAZDA CX30 "/>
    <n v="2.210305418719212E-2"/>
    <n v="121800000"/>
    <s v="MAPFRE"/>
    <s v="CAMIONETAPASAJ"/>
    <s v="PARTICULAR"/>
    <s v="annyjul252@gmail.com"/>
    <n v="161939655"/>
    <n v="2692152"/>
    <n v="2242312.8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252167"/>
    <n v="71252167"/>
    <s v="M"/>
    <s v="RAFAEL"/>
    <s v="ANTONIO"/>
    <s v="GIRALDO"/>
    <s v="ECHAVARRIA"/>
    <d v="1975-06-09T00:00:00"/>
    <s v="IYQ725"/>
    <n v="5001"/>
    <s v="MEDELLIN"/>
    <n v="5"/>
    <s v="ANTIOQUIA"/>
    <m/>
    <n v="3215331384"/>
    <n v="0"/>
    <m/>
    <m/>
    <m/>
    <s v="24/10/2025"/>
    <n v="10"/>
    <n v="24"/>
    <n v="2017"/>
    <s v="XV 2.0i TP 2000CC 6AB"/>
    <s v="Y197393"/>
    <s v="JF1GP7LC5HG263726"/>
    <n v="8608074"/>
    <s v="SUBARU"/>
    <s v="SUBARU XV "/>
    <n v="3.5941428571428569E-2"/>
    <n v="67200000"/>
    <s v="BOLIVAR"/>
    <s v="CAMPERO"/>
    <s v="PARTICULAR"/>
    <s v="rafagiraldo22@gmail.com"/>
    <n v="161913543"/>
    <n v="2415264"/>
    <n v="2009633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61080"/>
    <n v="80061080"/>
    <s v="M"/>
    <s v="MIMBER"/>
    <s v="YESID"/>
    <s v="ALFONSO"/>
    <s v="SANCHEZ"/>
    <d v="1978-08-09T00:00:00"/>
    <s v="NLZ436"/>
    <n v="0"/>
    <s v="BOGOTA"/>
    <n v="25"/>
    <s v="BOGOTA"/>
    <m/>
    <n v="3124149902"/>
    <n v="3217257856"/>
    <m/>
    <m/>
    <m/>
    <s v="12/10/2025"/>
    <n v="10"/>
    <n v="12"/>
    <n v="2024"/>
    <s v="COROLLA [12] [FL] XE-I HYBRID TP 1800CC 7AB ABS"/>
    <s v="2ZR2V52876"/>
    <s v="9BRBZ3BEXR4052968"/>
    <n v="9001145"/>
    <s v="TOYOTA"/>
    <s v="TOYOTA COROLLA "/>
    <n v="1.3539551651376146E-2"/>
    <n v="109000000"/>
    <s v="HDI-LIBERTY"/>
    <s v="AUTOMOVIL"/>
    <s v="PARTICULAR"/>
    <s v="guerreroal75@gmail.com"/>
    <n v="29976141"/>
    <n v="1475811.13"/>
    <n v="1220177.42"/>
    <m/>
    <m/>
    <m/>
    <s v=""/>
    <s v=""/>
    <s v=""/>
    <m/>
    <m/>
    <m/>
    <n v="30158322"/>
    <n v="1901172.02"/>
    <n v="1577623.55"/>
    <m/>
    <m/>
    <m/>
    <m/>
    <m/>
    <m/>
    <m/>
    <m/>
    <m/>
    <x v="2"/>
    <s v="COS"/>
  </r>
  <r>
    <n v="45503915"/>
    <n v="45503915"/>
    <s v="F"/>
    <s v="RUBIELA"/>
    <n v="0"/>
    <s v="DAVILA"/>
    <s v="TORREGROSA"/>
    <d v="1972-04-11T00:00:00"/>
    <s v="EGQ415"/>
    <n v="0"/>
    <s v="BOGOTA"/>
    <n v="25"/>
    <s v="BOGOTA"/>
    <m/>
    <n v="3158395146"/>
    <n v="3103672190"/>
    <m/>
    <m/>
    <m/>
    <s v="17/10/2025"/>
    <n v="10"/>
    <n v="17"/>
    <n v="2019"/>
    <s v="DUSTER [FL] DYNAMIQUE/INTEN MT 1600CC 4X2"/>
    <s v="2842Q207355"/>
    <s v="9FBHSR595KM630712"/>
    <n v="8006054"/>
    <s v="RENAULT"/>
    <s v="RENAULT DUSTER "/>
    <n v="3.4210304114490164E-2"/>
    <n v="55900000"/>
    <s v="SURAMERICANA"/>
    <s v="CAMIONETAPASAJ"/>
    <s v="PARTICULAR"/>
    <s v="rubi-davila1104@hotmail.com"/>
    <n v="161805612"/>
    <n v="1912356"/>
    <n v="1587021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393167"/>
    <n v="30393167"/>
    <s v="F"/>
    <s v="DIANA"/>
    <s v="ISABEL"/>
    <s v="BERMUDEZ"/>
    <s v="QUINTERO"/>
    <d v="1977-02-22T00:00:00"/>
    <s v="LKY797"/>
    <n v="76001"/>
    <s v="CALI"/>
    <n v="76"/>
    <s v="VALLE DEL CAUCA"/>
    <m/>
    <n v="3142087018"/>
    <n v="0"/>
    <m/>
    <m/>
    <m/>
    <s v="31/10/2025"/>
    <n v="10"/>
    <n v="31"/>
    <n v="2023"/>
    <s v="2008 [2] GT LINE TP 1200CC T R18 CT"/>
    <s v="NA"/>
    <s v="VR3USHNJHPJ511040"/>
    <n v="6806055"/>
    <s v="PEUGEOT"/>
    <s v="PEUGEOT 2008 "/>
    <n v="2.8298516189536032E-2"/>
    <n v="101300000"/>
    <s v="ZURICH-QBE"/>
    <s v="CAMIONETA PASAJEROS"/>
    <s v="PARTICULAR"/>
    <n v="0"/>
    <n v="29959950"/>
    <n v="2866639.69"/>
    <n v="2388940.92"/>
    <m/>
    <m/>
    <m/>
    <s v=""/>
    <s v=""/>
    <s v=""/>
    <m/>
    <m/>
    <m/>
    <n v="30046303"/>
    <n v="4790799.96"/>
    <n v="4005882.32"/>
    <m/>
    <m/>
    <m/>
    <m/>
    <m/>
    <m/>
    <m/>
    <m/>
    <m/>
    <x v="0"/>
    <s v="COS"/>
  </r>
  <r>
    <n v="79456047"/>
    <n v="79456047"/>
    <s v="M"/>
    <s v="CESAR"/>
    <s v="AUGUSTO"/>
    <s v="ROMERO"/>
    <s v="FERRO"/>
    <d v="1968-12-29T00:00:00"/>
    <s v="JMW223"/>
    <n v="0"/>
    <s v="BOGOTA"/>
    <n v="25"/>
    <s v="BOGOTA"/>
    <m/>
    <n v="3102051698"/>
    <n v="0"/>
    <m/>
    <m/>
    <m/>
    <s v="26/10/2025"/>
    <n v="10"/>
    <n v="26"/>
    <n v="2021"/>
    <s v="VIRTUS COMFORTLINE MT 1600CC 4AB A"/>
    <s v="CWS534546"/>
    <s v="9BWDL5BZXMP000284"/>
    <n v="9201255"/>
    <s v="VOLKSWAGEN"/>
    <s v="VOLKSWAGEN VIRTUS "/>
    <n v="2.0154523424878838E-2"/>
    <n v="61900000"/>
    <s v="HDI-LIBERTY"/>
    <s v="AUTOMOVIL"/>
    <s v="PARTICULAR"/>
    <s v="cesarrom@hotmail.com"/>
    <n v="161878555"/>
    <n v="1247565"/>
    <n v="1028373.69"/>
    <m/>
    <m/>
    <m/>
    <s v=""/>
    <s v=""/>
    <s v=""/>
    <m/>
    <m/>
    <m/>
    <s v=""/>
    <s v=""/>
    <s v=""/>
    <m/>
    <m/>
    <m/>
    <m/>
    <m/>
    <m/>
    <m/>
    <m/>
    <m/>
    <x v="1"/>
    <s v="COS"/>
  </r>
  <r>
    <n v="30337510"/>
    <n v="30337510"/>
    <s v="F"/>
    <s v="LILIANA"/>
    <s v="PATRICIA"/>
    <s v="MURIEL"/>
    <s v="SERRANO"/>
    <d v="1975-06-21T00:00:00"/>
    <s v="GTT492"/>
    <n v="17001"/>
    <s v="MANIZALES"/>
    <n v="17"/>
    <s v="CALDAS"/>
    <m/>
    <n v="3148909490"/>
    <n v="0"/>
    <m/>
    <m/>
    <m/>
    <s v="24/10/2025"/>
    <n v="10"/>
    <n v="24"/>
    <n v="2021"/>
    <s v="TRACKER [2] PREMIER TP 1200CC T CT"/>
    <s v="L4H210564606"/>
    <s v="9BGEP76C0MB227178"/>
    <n v="1606249"/>
    <s v="CHEVROLET"/>
    <s v="CHEVROLET TRACKER "/>
    <n v="3.5437950138504155E-2"/>
    <n v="72200000"/>
    <s v="MAPFRE"/>
    <s v="CAMIONETAPASAJ"/>
    <s v="PARTICULAR"/>
    <s v="lilipa22@hotmail.es"/>
    <n v="161904112"/>
    <n v="2558620"/>
    <n v="2130101.1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6520335"/>
    <n v="36520335"/>
    <s v="F"/>
    <s v="GREGORIA"/>
    <s v="CECILIA"/>
    <s v="NUÃ‘EZ"/>
    <s v="GRECCO"/>
    <d v="1940-04-12T00:00:00"/>
    <s v="HPZ215"/>
    <n v="0"/>
    <s v="SANTA MARTA"/>
    <n v="47"/>
    <s v="MAGDALENA"/>
    <m/>
    <n v="3126217215"/>
    <n v="0"/>
    <m/>
    <m/>
    <m/>
    <s v="24/10/2025"/>
    <n v="10"/>
    <n v="24"/>
    <n v="2015"/>
    <s v="QASHQAI +2 [2] 2.0L 2WD TP 2000CC 4X2 2"/>
    <s v="MR20313707W"/>
    <s v="SJNFBAJ11Z1175253"/>
    <n v="6406120"/>
    <s v="NISSAN"/>
    <s v="NISSAN QASHQAI "/>
    <n v="2.6324677103718198E-2"/>
    <n v="51100000"/>
    <s v="BOLIVAR"/>
    <s v="CAMIONETAPASAJ"/>
    <s v="PARTICULAR"/>
    <n v="0"/>
    <n v="161907745"/>
    <n v="1345191"/>
    <n v="1110412.23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19039772"/>
    <n v="1019039772"/>
    <s v="F"/>
    <s v="PAULA"/>
    <s v="ANDREA"/>
    <s v="MURILLO"/>
    <s v="GUALDRON"/>
    <d v="1980-12-03T00:00:00"/>
    <s v="FRL103"/>
    <n v="0"/>
    <s v="BOGOTA"/>
    <n v="25"/>
    <s v="BOGOTA"/>
    <m/>
    <n v="3167400189"/>
    <n v="0"/>
    <m/>
    <m/>
    <m/>
    <s v="16/10/2025"/>
    <n v="10"/>
    <n v="16"/>
    <n v="2019"/>
    <s v="SENTRA B17 [FL] SR TP 1800CC 6AB A"/>
    <s v="MRA8458693J"/>
    <s v="3N1AB7AE4ZL808582"/>
    <n v="6401232"/>
    <s v="NISSAN"/>
    <s v="NISSAN SENTRA "/>
    <n v="2.1550957446808509E-2"/>
    <n v="56400000"/>
    <s v="ALLIANZ"/>
    <s v="AUTOMOVIL"/>
    <s v="PARTICULAR"/>
    <s v="paumurillog@gmail.com"/>
    <n v="161815332"/>
    <n v="1215474"/>
    <n v="1001406.85"/>
    <m/>
    <m/>
    <m/>
    <s v=""/>
    <s v=""/>
    <s v=""/>
    <m/>
    <m/>
    <m/>
    <s v=""/>
    <s v=""/>
    <s v=""/>
    <m/>
    <m/>
    <m/>
    <m/>
    <m/>
    <m/>
    <m/>
    <m/>
    <m/>
    <x v="1"/>
    <s v="COS"/>
  </r>
  <r>
    <n v="74335066"/>
    <n v="74335066"/>
    <s v="M"/>
    <s v="JOSE"/>
    <s v="MANUEL"/>
    <s v="MEDINA"/>
    <s v="CONTRERAS"/>
    <d v="1968-11-28T00:00:00"/>
    <s v="JMX958"/>
    <n v="0"/>
    <s v="BOGOTA"/>
    <n v="25"/>
    <s v="BOGOTA"/>
    <m/>
    <n v="3192277863"/>
    <n v="3123813514"/>
    <m/>
    <m/>
    <m/>
    <s v="29/10/2025"/>
    <n v="10"/>
    <n v="29"/>
    <n v="2021"/>
    <s v="PICANTO [3] ZENITH MT 1250CC 2AB A"/>
    <s v="G4LALP017704"/>
    <s v="KNAB3512AMT667486"/>
    <n v="4601253"/>
    <s v="KIA"/>
    <s v="KIA PICANTO "/>
    <n v="2.9688333333333334E-2"/>
    <n v="49200000"/>
    <s v="HDI-LIBERTY"/>
    <s v="AUTOMOVIL"/>
    <s v="PARTICULAR"/>
    <s v="smgcasta3@hotmail.com"/>
    <n v="161899572"/>
    <n v="1460666"/>
    <n v="1207450.15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516152"/>
    <n v="43516152"/>
    <s v="F"/>
    <s v="DIANA"/>
    <s v="PATRICIA"/>
    <s v="GUTIERREZ"/>
    <s v="OSORIO"/>
    <d v="1967-06-26T00:00:00"/>
    <s v="IOU171"/>
    <n v="5001"/>
    <s v="MEDELLIN"/>
    <n v="5"/>
    <s v="ANTIOQUIA"/>
    <m/>
    <n v="3006704572"/>
    <n v="3002020220"/>
    <m/>
    <m/>
    <m/>
    <s v="08/10/2025"/>
    <n v="10"/>
    <n v="8"/>
    <n v="2016"/>
    <s v="2 [2] Touring TP 1500CC 2AB"/>
    <s v="P540260842"/>
    <s v="3MDDJ2HAAGM105375"/>
    <n v="5601151"/>
    <s v="MAZDA"/>
    <s v="MAZDA 2 "/>
    <n v="3.6515696465696468E-2"/>
    <n v="48100000"/>
    <s v="SURAMERICANA"/>
    <s v="AUTOMOVIL"/>
    <s v="PARTICULAR"/>
    <s v="crisarango89@hotmail.com"/>
    <n v="161795748"/>
    <n v="1756405"/>
    <n v="1455970.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536688"/>
    <n v="39536688"/>
    <s v="F"/>
    <s v="FANNY"/>
    <n v="0"/>
    <s v="ROJAS"/>
    <s v="ROJAS"/>
    <d v="1965-05-05T00:00:00"/>
    <s v="IKS715"/>
    <n v="0"/>
    <s v="BOGOTA"/>
    <n v="25"/>
    <s v="BOGOTA"/>
    <m/>
    <n v="3112119546"/>
    <n v="0"/>
    <m/>
    <m/>
    <m/>
    <s v="30/10/2025"/>
    <n v="10"/>
    <n v="30"/>
    <n v="2016"/>
    <s v="SANDERO [FL] AUTHENTIQUE MT 1600CC 8V SA"/>
    <s v="F710Q186709"/>
    <s v="9FBBSRADDGM941436"/>
    <n v="8001150"/>
    <s v="RENAULT"/>
    <s v="RENAULT SANDERO "/>
    <n v="3.7205107692307691E-2"/>
    <n v="32500000"/>
    <s v="HDI-LIBERTY"/>
    <s v="AUTOMOVIL"/>
    <s v="PARTICULAR"/>
    <s v="fazaro5@hotmail.com"/>
    <n v="161905520"/>
    <n v="1209166"/>
    <n v="996105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513018"/>
    <n v="70513018"/>
    <s v="M"/>
    <s v="JOSE"/>
    <s v="IGNACIO"/>
    <s v="LASTRA"/>
    <s v="BERMUDEZ"/>
    <d v="1962-02-13T00:00:00"/>
    <s v="IUB986"/>
    <n v="5001"/>
    <s v="MEDELLIN"/>
    <n v="5"/>
    <s v="ANTIOQUIA"/>
    <m/>
    <n v="3006563946"/>
    <n v="0"/>
    <m/>
    <m/>
    <m/>
    <s v="31/10/2025"/>
    <n v="10"/>
    <n v="31"/>
    <n v="2020"/>
    <s v="PRADO [LC 150] TX-L [FL] [2] TP 3000CC 5P TD"/>
    <s v="1KDB042544"/>
    <s v="JTEBH3FJ4LK227540"/>
    <n v="9008220"/>
    <s v="TOYOTA"/>
    <s v="TOYOTA PRADO "/>
    <n v="2.4630401785714285E-2"/>
    <n v="268800000"/>
    <s v="ALLIANZ"/>
    <s v="CAMPERO"/>
    <s v="PARTICULAR"/>
    <s v="joseilastra@hotmail.com"/>
    <n v="161772333"/>
    <n v="6620652"/>
    <n v="5543573.19000000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92551557"/>
    <n v="92551557"/>
    <s v="M"/>
    <s v="DIEGO"/>
    <s v="ANTONIO"/>
    <s v="LARA"/>
    <s v="MERLANO"/>
    <d v="1968-11-12T00:00:00"/>
    <s v="HRW407"/>
    <n v="70215"/>
    <s v="COROZAL"/>
    <n v="70"/>
    <s v="SUCRE"/>
    <m/>
    <n v="3002673703"/>
    <n v="3002667370"/>
    <m/>
    <m/>
    <m/>
    <s v="19/10/2025"/>
    <n v="10"/>
    <n v="19"/>
    <n v="2022"/>
    <s v="VITARA GL AT 1600CC 2AB A"/>
    <s v="M16A2375614"/>
    <s v="TSMYD21S1NMA21706"/>
    <n v="8806018"/>
    <s v="SUZUKI"/>
    <s v="SUZUKI VITARA "/>
    <n v="3.0961732070365358E-2"/>
    <n v="73900000"/>
    <s v="PREVISORA"/>
    <s v="CAMIONETAPASAJ"/>
    <s v="PARTICULAR"/>
    <n v="0"/>
    <n v="161811678"/>
    <n v="2288072"/>
    <n v="1902749.78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739827"/>
    <n v="39739827"/>
    <s v="F"/>
    <s v="FLOR"/>
    <s v="MARIA"/>
    <s v="ROJAS"/>
    <s v="ROJAS"/>
    <d v="1970-08-19T00:00:00"/>
    <s v="NLR689"/>
    <n v="0"/>
    <s v="BOGOTA"/>
    <n v="25"/>
    <s v="BOGOTA"/>
    <m/>
    <n v="3187355284"/>
    <n v="3004229842"/>
    <m/>
    <m/>
    <m/>
    <s v="03/10/2025"/>
    <n v="10"/>
    <n v="3"/>
    <n v="2025"/>
    <s v="SEAGULL 400 GS AT 55KW 4X2"/>
    <s v="TZ180XSH4K4050598"/>
    <s v="LGXCE4CC2S0067944"/>
    <n v="11101033"/>
    <s v="BYD"/>
    <s v="BYD SEAGULL "/>
    <n v="2.5574266378244746E-2"/>
    <n v="80900000"/>
    <s v="MAPFRE"/>
    <s v="AUTOMOVIL"/>
    <s v="PARTICULAR"/>
    <n v="0"/>
    <n v="29939915"/>
    <n v="2068958.15"/>
    <n v="1718620.29"/>
    <m/>
    <m/>
    <m/>
    <s v=""/>
    <s v=""/>
    <s v=""/>
    <m/>
    <m/>
    <m/>
    <n v="30052907"/>
    <n v="2060623.84"/>
    <n v="1711616.67"/>
    <m/>
    <m/>
    <m/>
    <m/>
    <m/>
    <m/>
    <m/>
    <m/>
    <m/>
    <x v="0"/>
    <s v="COS"/>
  </r>
  <r>
    <n v="79672897"/>
    <n v="79672897"/>
    <s v="M"/>
    <s v="SERGIO"/>
    <s v="ANDRES"/>
    <s v="MALDONADO"/>
    <s v="GUERRERO"/>
    <d v="1974-05-03T00:00:00"/>
    <s v="DIK359"/>
    <n v="0"/>
    <s v="BOGOTA"/>
    <n v="25"/>
    <s v="BOGOTA"/>
    <m/>
    <n v="3103492376"/>
    <n v="0"/>
    <m/>
    <m/>
    <m/>
    <s v="26/10/2025"/>
    <n v="10"/>
    <n v="26"/>
    <n v="2012"/>
    <s v="S40 [2] 2.0 TP 2000CC"/>
    <s v="B4204S31039731"/>
    <s v="YV1MS434BC2568008"/>
    <n v="9401068"/>
    <s v="VOLVO"/>
    <s v="VOLVO S40 "/>
    <n v="4.4422239185750639E-2"/>
    <n v="39300000"/>
    <s v="HDI-LIBERTY"/>
    <s v="AUTOMOVIL"/>
    <s v="PARTICULAR"/>
    <s v="samgue74@hotmail.com"/>
    <n v="161917744"/>
    <n v="1745794"/>
    <n v="14470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376296"/>
    <n v="40376296"/>
    <s v="F"/>
    <s v="FLOR"/>
    <s v="MARINA"/>
    <s v="URREGO"/>
    <s v="QUINCHUCUA"/>
    <d v="1963-04-30T00:00:00"/>
    <s v="GSV585"/>
    <n v="50001"/>
    <s v="VILLAVICENCIO"/>
    <n v="50"/>
    <s v="META"/>
    <m/>
    <n v="3118128368"/>
    <n v="3185477092"/>
    <m/>
    <m/>
    <m/>
    <s v="14/10/2025"/>
    <n v="10"/>
    <n v="14"/>
    <n v="2020"/>
    <s v="RIO EMOTION TP 1400CC 4P R15"/>
    <s v="G4LCKE722707"/>
    <s v="3KPA341ABLE262026"/>
    <n v="4601273"/>
    <s v="KIA"/>
    <s v="KIA RIO "/>
    <n v="4.6414358979206045E-2"/>
    <n v="52900000"/>
    <s v="SURAMERICANA"/>
    <s v="AUTOMOVIL"/>
    <s v="PARTICULAR"/>
    <s v="flor-mau1@hotmail.com"/>
    <n v="29940248"/>
    <n v="2455319.59"/>
    <n v="2043293.77"/>
    <m/>
    <m/>
    <m/>
    <n v="30002968"/>
    <n v="2451548.48"/>
    <n v="2040124.77"/>
    <m/>
    <m/>
    <m/>
    <s v=""/>
    <s v=""/>
    <s v=""/>
    <m/>
    <m/>
    <m/>
    <m/>
    <m/>
    <m/>
    <m/>
    <m/>
    <m/>
    <x v="0"/>
    <s v="COS"/>
  </r>
  <r>
    <n v="45452381"/>
    <n v="45452381"/>
    <s v="F"/>
    <s v="RAFAELA"/>
    <n v="0"/>
    <s v="PERDOMO"/>
    <s v="RAMIREZ"/>
    <d v="1963-05-22T00:00:00"/>
    <s v="DZW413"/>
    <n v="0"/>
    <s v="CARTAGENA"/>
    <n v="13"/>
    <s v="BOLIVAR"/>
    <m/>
    <n v="3156258327"/>
    <n v="0"/>
    <m/>
    <m/>
    <m/>
    <s v="10/10/2025"/>
    <n v="10"/>
    <n v="10"/>
    <n v="2017"/>
    <s v="CX3 GRAND TOURING TP 2000CC TC R18"/>
    <s v="PE31041809"/>
    <s v="JM7DK2W7AH0133129"/>
    <n v="5606084"/>
    <s v="MAZDA"/>
    <s v="MAZDA CX3 "/>
    <n v="1.8135504651162791E-2"/>
    <n v="77400000"/>
    <s v="HDI-LIBERTY"/>
    <s v="CAMIONETA PASAJEROS"/>
    <s v="PARTICULAR"/>
    <s v="cabanata@hotmail.com"/>
    <n v="29975557"/>
    <n v="1403688.06"/>
    <n v="1159569.8"/>
    <m/>
    <m/>
    <m/>
    <s v=""/>
    <s v=""/>
    <s v=""/>
    <m/>
    <m/>
    <m/>
    <n v="30157746"/>
    <n v="1403688.06"/>
    <n v="1159569.8"/>
    <m/>
    <m/>
    <m/>
    <m/>
    <m/>
    <m/>
    <m/>
    <m/>
    <m/>
    <x v="1"/>
    <s v="COS"/>
  </r>
  <r>
    <n v="45756836"/>
    <n v="45756836"/>
    <s v="F"/>
    <s v="LUZ"/>
    <s v="MARINA"/>
    <s v="VASQUEZ"/>
    <s v="NARANJO"/>
    <d v="1975-03-20T00:00:00"/>
    <s v="IMW417"/>
    <n v="0"/>
    <s v="CARTAGENA"/>
    <n v="13"/>
    <s v="BOLIVAR"/>
    <m/>
    <n v="3218295018"/>
    <n v="3022645906"/>
    <m/>
    <m/>
    <m/>
    <s v="23/10/2025"/>
    <n v="10"/>
    <n v="23"/>
    <n v="2016"/>
    <s v="FORTUNER [FL] SR5 AT 3000CC TD 4X"/>
    <s v="1KDU771299"/>
    <s v="MHFYZ59G9G4015786"/>
    <n v="9008197"/>
    <s v="TOYOTA"/>
    <s v="TOYOTA FORTUNER "/>
    <n v="2.3915707931801335E-2"/>
    <n v="134900000"/>
    <s v="HDI-LIBERTY"/>
    <s v="CAMPERO"/>
    <s v="PARTICULAR"/>
    <s v="raorme0207@hotmail.com"/>
    <n v="161806495"/>
    <n v="3226229"/>
    <n v="2691116.73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427580"/>
    <n v="28427580"/>
    <s v="F"/>
    <s v="ROSALBA"/>
    <n v="0"/>
    <s v="GOMEZ"/>
    <s v="GOMEZ"/>
    <d v="1955-10-10T00:00:00"/>
    <s v="JMR444"/>
    <n v="0"/>
    <s v="BOGOTA"/>
    <n v="25"/>
    <s v="BOGOTA"/>
    <m/>
    <n v="3102714635"/>
    <n v="3132518074"/>
    <m/>
    <m/>
    <m/>
    <s v="18/10/2025"/>
    <n v="10"/>
    <n v="18"/>
    <n v="2020"/>
    <s v="PRADO [LC 150] TX-L [FL] [2] TP 3000CC 5P TD"/>
    <s v="1KDB045506"/>
    <s v="JTEBH3FJ3L5105556"/>
    <n v="9008220"/>
    <s v="TOYOTA"/>
    <s v="TOYOTA PRADO "/>
    <n v="1.1445528273809524E-2"/>
    <n v="268800000"/>
    <s v="SURAMERICANA"/>
    <s v="CAMPERO"/>
    <s v="PARTICULAR"/>
    <s v="ROSALBAGOMEZ55@GMAIL.COM"/>
    <n v="161813666"/>
    <n v="3076558"/>
    <n v="2565342.56"/>
    <m/>
    <m/>
    <m/>
    <s v=""/>
    <s v=""/>
    <s v=""/>
    <m/>
    <m/>
    <m/>
    <s v=""/>
    <s v=""/>
    <s v=""/>
    <m/>
    <m/>
    <m/>
    <m/>
    <m/>
    <m/>
    <m/>
    <m/>
    <m/>
    <x v="2"/>
    <s v="COS"/>
  </r>
  <r>
    <n v="52696841"/>
    <n v="52696841"/>
    <s v="F"/>
    <s v="MARIA"/>
    <s v="CAROLINA"/>
    <s v="ROMERO"/>
    <s v="GOMEZ"/>
    <d v="1980-04-22T00:00:00"/>
    <s v="DQU601"/>
    <n v="0"/>
    <s v="BOGOTA"/>
    <n v="25"/>
    <s v="BOGOTA"/>
    <m/>
    <n v="3003638824"/>
    <n v="3300363882"/>
    <m/>
    <m/>
    <m/>
    <s v="07/10/2025"/>
    <n v="10"/>
    <n v="7"/>
    <n v="2017"/>
    <s v="ECOSPORT [2] SE MT 2000CC 4X2"/>
    <s v="AOJAH8640176"/>
    <s v="9BFZB56F4H8640176"/>
    <n v="3006132"/>
    <s v="FORD"/>
    <s v="FORD ECOSPORT "/>
    <n v="2.5298690228690229E-2"/>
    <n v="48100000"/>
    <s v="HDI-LIBERTY"/>
    <s v="CAMIONETAPASAJ"/>
    <s v="PARTICULAR"/>
    <n v="0"/>
    <n v="161803934"/>
    <n v="1216867"/>
    <n v="1002577.55"/>
    <m/>
    <m/>
    <m/>
    <s v=""/>
    <s v=""/>
    <s v=""/>
    <m/>
    <m/>
    <m/>
    <s v=""/>
    <s v=""/>
    <s v=""/>
    <m/>
    <m/>
    <m/>
    <m/>
    <m/>
    <m/>
    <m/>
    <m/>
    <m/>
    <x v="1"/>
    <s v="COS"/>
  </r>
  <r>
    <n v="52353165"/>
    <n v="52353165"/>
    <s v="F"/>
    <s v="VIVIANA"/>
    <n v="0"/>
    <s v="BURITICÃ"/>
    <s v="PELAEZ"/>
    <d v="1979-03-18T00:00:00"/>
    <s v="JMT324"/>
    <n v="0"/>
    <s v="BOGOTA"/>
    <n v="25"/>
    <s v="BOGOTA"/>
    <m/>
    <n v="3132072646"/>
    <n v="0"/>
    <m/>
    <m/>
    <m/>
    <s v="11/10/2025"/>
    <n v="10"/>
    <n v="11"/>
    <n v="2021"/>
    <s v="SANDERO [2] [FL] LIFE MT 1600CC 8V AA 4AB"/>
    <s v="J759Q023731"/>
    <s v="9FB5SR0E5MM617608"/>
    <n v="8001205"/>
    <s v="RENAULT"/>
    <s v="RENAULT SANDERO "/>
    <n v="2.7635828507795099E-2"/>
    <n v="44900000"/>
    <s v="ALLIANZ"/>
    <s v="AUTOMOVIL"/>
    <s v="PARTICULAR"/>
    <s v="viviburiticap@gmail.com"/>
    <n v="29936993"/>
    <n v="1240848.7"/>
    <n v="1022730"/>
    <m/>
    <m/>
    <m/>
    <n v="30001377"/>
    <n v="1233131.47"/>
    <n v="1016244.93"/>
    <m/>
    <m/>
    <m/>
    <s v=""/>
    <s v=""/>
    <s v=""/>
    <m/>
    <m/>
    <m/>
    <m/>
    <m/>
    <m/>
    <m/>
    <m/>
    <m/>
    <x v="1"/>
    <s v="COS"/>
  </r>
  <r>
    <n v="24710219"/>
    <n v="24710219"/>
    <s v="F"/>
    <s v="MARIA"/>
    <s v="AYDEE"/>
    <s v="CUARTAS"/>
    <s v="MURILLO"/>
    <d v="1956-11-11T00:00:00"/>
    <s v="GSU956"/>
    <n v="76001"/>
    <s v="CALI"/>
    <n v="76"/>
    <s v="VALLE DEL CAUCA"/>
    <m/>
    <n v="3206450364"/>
    <n v="0"/>
    <m/>
    <m/>
    <m/>
    <s v="19/10/2025"/>
    <n v="10"/>
    <n v="19"/>
    <n v="2019"/>
    <s v="TRACKER [FL] LT TP 1800CC"/>
    <s v="CKL174482"/>
    <s v="3GNCJ8EE9KL174482"/>
    <n v="1606232"/>
    <s v="CHEVROLET"/>
    <s v="CHEVROLET TRACKER "/>
    <n v="4.5769455782312923E-2"/>
    <n v="58800000"/>
    <s v="HDI-LIBERTY"/>
    <s v="CAMIONETAPASAJ"/>
    <s v="PARTICULAR"/>
    <s v="aydeecuartas@hotmail.com"/>
    <n v="161917714"/>
    <n v="2691244"/>
    <n v="2241549.8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157061"/>
    <n v="19157061"/>
    <s v="M"/>
    <s v="HUMBERTO"/>
    <n v="0"/>
    <s v="VELA"/>
    <s v="VILLALOBOS"/>
    <d v="1952-02-08T00:00:00"/>
    <s v="ZZW756"/>
    <n v="0"/>
    <s v="BOGOTA"/>
    <n v="25"/>
    <s v="BOGOTA"/>
    <m/>
    <n v="3107991782"/>
    <n v="0"/>
    <m/>
    <m/>
    <m/>
    <s v="21/10/2025"/>
    <n v="10"/>
    <n v="21"/>
    <n v="2015"/>
    <s v="3 [3]  TOURING MT 2000CC 6AB ABS"/>
    <s v="PE40226961"/>
    <s v="3MZBM4276FM101926"/>
    <n v="5601141"/>
    <s v="MAZDA"/>
    <s v="MAZDA 3 "/>
    <n v="2.3342990211132439E-2"/>
    <n v="52100000"/>
    <s v="MAPFRE"/>
    <s v="AUTOMOVIL"/>
    <s v="PARTICULAR"/>
    <s v="humbertovelavillalobos@gmail.com"/>
    <n v="29958573"/>
    <n v="1216169.79"/>
    <n v="1001991.42"/>
    <m/>
    <m/>
    <m/>
    <n v="29986067"/>
    <n v="1218062.3400000001"/>
    <n v="1003581.8"/>
    <m/>
    <m/>
    <m/>
    <s v=""/>
    <s v=""/>
    <s v=""/>
    <m/>
    <m/>
    <m/>
    <m/>
    <m/>
    <m/>
    <m/>
    <m/>
    <m/>
    <x v="1"/>
    <s v="COS"/>
  </r>
  <r>
    <n v="40186371"/>
    <n v="40186371"/>
    <s v="F"/>
    <s v="MONICA"/>
    <s v="MARIA"/>
    <s v="VELEZ"/>
    <s v="GARAVITO"/>
    <d v="1981-04-04T00:00:00"/>
    <s v="LIM133"/>
    <n v="50001"/>
    <s v="VILLAVICENCIO"/>
    <n v="50"/>
    <s v="META"/>
    <m/>
    <n v="3213712876"/>
    <n v="0"/>
    <m/>
    <m/>
    <m/>
    <s v="19/10/2025"/>
    <n v="10"/>
    <n v="19"/>
    <n v="2023"/>
    <s v="DUSTER [2] INTENS TP 1300CC T 4X2"/>
    <s v="A452D013789"/>
    <s v="9FBHJD207PM433793"/>
    <n v="8006066"/>
    <s v="RENAULT"/>
    <s v="RENAULT DUSTER "/>
    <n v="2.3176254396248534E-2"/>
    <n v="85300000"/>
    <s v="MAPFRE"/>
    <s v="CAMIONETA PASAJEROS"/>
    <s v="PARTICULAR"/>
    <s v="velez-monica@hotmail.com"/>
    <n v="29930869"/>
    <n v="1976934.5"/>
    <n v="1641289.5"/>
    <m/>
    <m/>
    <m/>
    <s v=""/>
    <s v=""/>
    <s v=""/>
    <m/>
    <m/>
    <m/>
    <n v="30047681"/>
    <n v="2028634.19"/>
    <n v="1684734.61"/>
    <m/>
    <m/>
    <m/>
    <m/>
    <m/>
    <m/>
    <m/>
    <m/>
    <m/>
    <x v="1"/>
    <s v="COS"/>
  </r>
  <r>
    <n v="80804067"/>
    <n v="80804067"/>
    <s v="M"/>
    <s v="CARLOS"/>
    <s v="FABIAN"/>
    <s v="VALBUENA"/>
    <s v="FINO"/>
    <d v="1985-09-06T00:00:00"/>
    <s v="KZQ431"/>
    <n v="0"/>
    <s v="BOGOTA"/>
    <n v="25"/>
    <s v="BOGOTA"/>
    <m/>
    <n v="3208659705"/>
    <n v="0"/>
    <m/>
    <m/>
    <m/>
    <s v="11/10/2026"/>
    <n v="10"/>
    <n v="11"/>
    <n v="2022"/>
    <s v="SWIFT [4] HYBRID MT 1200CC 5P 6AB ABS"/>
    <s v="K12C5736113"/>
    <s v="JS2ZC53S9N6403350"/>
    <n v="8801057"/>
    <s v="SUZUKI"/>
    <s v="SUZUKI SWIFT "/>
    <n v="2.0451045016611293E-2"/>
    <n v="60200000"/>
    <s v="BOLIVAR"/>
    <s v="AUTOMOVIL"/>
    <s v="PARTICULAR"/>
    <s v="CARLOSFVALBUENA@HOTMAIL.COM"/>
    <n v="29954500"/>
    <n v="1231152.9099999999"/>
    <n v="1014582.28"/>
    <m/>
    <m/>
    <m/>
    <n v="29981939"/>
    <n v="1648041.95"/>
    <n v="1364909.2"/>
    <m/>
    <m/>
    <m/>
    <s v=""/>
    <s v=""/>
    <s v=""/>
    <m/>
    <m/>
    <m/>
    <m/>
    <m/>
    <m/>
    <m/>
    <m/>
    <m/>
    <x v="1"/>
    <s v="COS"/>
  </r>
  <r>
    <n v="1128480270"/>
    <n v="1128480270"/>
    <s v="M"/>
    <s v="ALEJANDRO"/>
    <n v="0"/>
    <s v="CORTES"/>
    <s v="AGUDELO"/>
    <d v="1992-04-02T00:00:00"/>
    <s v="IAR572"/>
    <n v="5001"/>
    <s v="MEDELLIN"/>
    <n v="5"/>
    <s v="ANTIOQUIA"/>
    <m/>
    <n v="3217171049"/>
    <n v="3224928303"/>
    <m/>
    <m/>
    <m/>
    <s v="21/10/2025"/>
    <n v="10"/>
    <n v="21"/>
    <n v="2015"/>
    <s v="SPORTAGE [3] [FL]  REVOLUTION TP 2000CC 2AB ABS"/>
    <s v="G4NAEH804871"/>
    <s v="KNAPB81ABF7644450"/>
    <n v="4606090"/>
    <s v="KIA"/>
    <s v="KIA SPORTAGE "/>
    <n v="4.0097314839797636E-2"/>
    <n v="59300000"/>
    <s v="PREVISORA"/>
    <s v="CAMIONETA PASAJEROS"/>
    <s v="PARTICULAR"/>
    <s v="METROPTM2019@GMAIL.COM"/>
    <n v="29970903"/>
    <n v="2377770.77"/>
    <n v="1978126.7"/>
    <m/>
    <m/>
    <m/>
    <n v="30010691"/>
    <n v="6151774.2699999996"/>
    <n v="5149558.21"/>
    <m/>
    <m/>
    <m/>
    <s v=""/>
    <s v=""/>
    <s v=""/>
    <m/>
    <m/>
    <m/>
    <m/>
    <m/>
    <m/>
    <m/>
    <m/>
    <m/>
    <x v="0"/>
    <s v="COS"/>
  </r>
  <r>
    <n v="88198530"/>
    <n v="88198530"/>
    <s v="M"/>
    <s v="JUAN"/>
    <s v="CARLOS"/>
    <s v="RAMIREZ"/>
    <s v="ARENAS"/>
    <d v="1972-07-01T00:00:00"/>
    <s v="LWZ920"/>
    <n v="0"/>
    <s v="BOGOTA"/>
    <n v="25"/>
    <s v="BOGOTA"/>
    <m/>
    <n v="3014571800"/>
    <n v="3187125610"/>
    <m/>
    <m/>
    <m/>
    <s v="04/10/2025"/>
    <n v="10"/>
    <n v="4"/>
    <n v="2023"/>
    <s v="FORTUNER [2] [FL] 2.7L SRV TP 2700CC 7AB 4X2 TC"/>
    <s v="2TRB086489"/>
    <s v="8AJAX3GS4P0992838"/>
    <n v="9006175"/>
    <s v="TOYOTA"/>
    <s v="TOYOTA FORTUNER "/>
    <n v="1.2281481031220435E-2"/>
    <n v="211400000"/>
    <s v="HDI-LIBERTY"/>
    <s v="CAMIONETA PASAJEROS"/>
    <s v="PARTICULAR"/>
    <s v="juancarlosramirezarenas@hotmail.com"/>
    <n v="29955598"/>
    <n v="2596305.09"/>
    <n v="2161768.98"/>
    <m/>
    <m/>
    <m/>
    <s v=""/>
    <s v=""/>
    <s v=""/>
    <m/>
    <m/>
    <m/>
    <n v="30037681"/>
    <n v="4698454.83"/>
    <n v="3928281.37"/>
    <m/>
    <m/>
    <m/>
    <m/>
    <m/>
    <m/>
    <m/>
    <m/>
    <m/>
    <x v="2"/>
    <s v="COS"/>
  </r>
  <r>
    <n v="20420795"/>
    <n v="20420795"/>
    <s v="F"/>
    <s v="RUTH"/>
    <s v="STELLA"/>
    <s v="NIETO"/>
    <s v="CASTRO"/>
    <d v="1954-08-31T00:00:00"/>
    <s v="NFT043"/>
    <n v="0"/>
    <s v="CAJICA"/>
    <n v="25"/>
    <s v="CUNDINAMARCA"/>
    <m/>
    <n v="3115159411"/>
    <n v="0"/>
    <m/>
    <m/>
    <m/>
    <s v="12/10/2025"/>
    <n v="10"/>
    <n v="12"/>
    <n v="2024"/>
    <s v="VERSA [2] EXCLUSIVE AT 1600CC TC RI"/>
    <s v="HR16757239V"/>
    <s v="3N1CN8AE1ZL116625"/>
    <n v="6401244"/>
    <s v="NISSAN"/>
    <s v="NISSAN VERSA "/>
    <n v="2.0291270236612702E-2"/>
    <n v="80300000"/>
    <s v="MAPFRE"/>
    <s v="AUTOMOVIL"/>
    <s v="PARTICULAR"/>
    <n v="0"/>
    <n v="161864459"/>
    <n v="1629389"/>
    <n v="1349234.8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3590136"/>
    <n v="43590136"/>
    <s v="F"/>
    <s v="DIANA"/>
    <s v="MARCELA"/>
    <s v="RINCON"/>
    <s v="NARANJO"/>
    <d v="1974-12-08T00:00:00"/>
    <s v="GEK792"/>
    <n v="5001"/>
    <s v="MEDELLIN"/>
    <n v="5"/>
    <s v="ANTIOQUIA"/>
    <m/>
    <n v="3003417418"/>
    <n v="0"/>
    <m/>
    <m/>
    <m/>
    <s v="27/10/2025"/>
    <n v="10"/>
    <n v="27"/>
    <n v="2019"/>
    <s v="C3 [3] SHINE TP 1600CC CT 6AB"/>
    <s v="10FC1M0115533"/>
    <s v="VF7SXNFPDKT502391"/>
    <n v="1801127"/>
    <s v="CITROEN"/>
    <s v="CITROEN C3 "/>
    <n v="3.3885030291262136E-2"/>
    <n v="51500000"/>
    <s v="BOLIVAR"/>
    <s v="AUTOMOVIL"/>
    <s v="PARTICULAR"/>
    <s v="locomplejo@hotmail.com"/>
    <n v="29959693"/>
    <n v="1745079.06"/>
    <n v="1446452.99"/>
    <m/>
    <m/>
    <m/>
    <n v="29987171"/>
    <n v="3356812.14"/>
    <n v="2800850.54"/>
    <m/>
    <m/>
    <m/>
    <s v=""/>
    <s v=""/>
    <s v=""/>
    <m/>
    <m/>
    <m/>
    <m/>
    <m/>
    <m/>
    <m/>
    <m/>
    <m/>
    <x v="0"/>
    <s v="COS"/>
  </r>
  <r>
    <n v="1002377333"/>
    <n v="1002377333"/>
    <s v="F"/>
    <s v="CARMEN"/>
    <s v="SIMONA"/>
    <s v="SANTOS"/>
    <s v="FELIZZOLA"/>
    <d v="1989-09-18T00:00:00"/>
    <s v="IDY935"/>
    <n v="0"/>
    <s v="BOGOTA"/>
    <n v="25"/>
    <s v="BOGOTA"/>
    <m/>
    <n v="3013326131"/>
    <n v="0"/>
    <m/>
    <m/>
    <m/>
    <s v="19/10/2025"/>
    <n v="10"/>
    <n v="19"/>
    <n v="2015"/>
    <s v="VERSA [FL] ADVANCE MT 1600CC 2AB ABS"/>
    <s v="HR16784131H"/>
    <s v="3N1CN7AD7ZK147837"/>
    <n v="6401213"/>
    <s v="NISSAN"/>
    <s v="NISSAN VERSA "/>
    <n v="3.5421164553314122E-2"/>
    <n v="34700000"/>
    <s v="MAPFRE"/>
    <s v="AUTOMOVIL"/>
    <s v="PARTICULAR"/>
    <s v="casisafe439@hotmail.com"/>
    <n v="29941958"/>
    <n v="1229114.4099999999"/>
    <n v="1012869.25"/>
    <m/>
    <m/>
    <m/>
    <n v="30003797"/>
    <n v="1221920.52"/>
    <n v="1006823.97"/>
    <m/>
    <m/>
    <m/>
    <s v=""/>
    <s v=""/>
    <s v=""/>
    <m/>
    <m/>
    <m/>
    <m/>
    <m/>
    <m/>
    <m/>
    <m/>
    <m/>
    <x v="0"/>
    <s v="COS"/>
  </r>
  <r>
    <n v="43584206"/>
    <n v="43584206"/>
    <s v="F"/>
    <s v="ERIKA"/>
    <s v="ROCIO"/>
    <s v="RUIZ"/>
    <s v="GARCIA"/>
    <d v="1974-05-01T00:00:00"/>
    <s v="KOP362"/>
    <n v="5001"/>
    <s v="MEDELLIN"/>
    <n v="5"/>
    <s v="ANTIOQUIA"/>
    <m/>
    <n v="3105235596"/>
    <n v="3136447683"/>
    <m/>
    <m/>
    <m/>
    <s v="25/10/2025"/>
    <n v="10"/>
    <n v="25"/>
    <n v="2021"/>
    <s v="4RUNNER [5] SR5 [FL] TP 4000CC 6AB"/>
    <s v="1GRC357566"/>
    <s v="JTEBU4JR2M5947417"/>
    <n v="9008205"/>
    <s v="TOYOTA"/>
    <s v="TOYOTA 4RUNNER "/>
    <n v="2.5014714811407542E-2"/>
    <n v="217400000"/>
    <s v="ALLIANZ"/>
    <s v="CAMPERO"/>
    <s v="PARTICULAR"/>
    <s v="jafo2707@hotmail.com"/>
    <n v="161916857"/>
    <n v="5438199"/>
    <n v="4549914.7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561131"/>
    <n v="39561131"/>
    <s v="F"/>
    <s v="ADRIANA"/>
    <s v="ROCIO"/>
    <s v="VERGARA"/>
    <s v="VERGARA"/>
    <d v="1966-03-11T00:00:00"/>
    <s v="GRV372"/>
    <n v="25307"/>
    <s v="GIRARDOT"/>
    <n v="25"/>
    <s v="CUNDINAMARCA"/>
    <m/>
    <n v="3006638657"/>
    <n v="3023892450"/>
    <m/>
    <m/>
    <m/>
    <s v="14/10/2025"/>
    <n v="10"/>
    <n v="14"/>
    <n v="2022"/>
    <s v="CX5 [2] GRAND TOURING TP 2500CC 6AB R19 TC"/>
    <s v="PY21790415"/>
    <s v="JM7KF2WLAN0697041"/>
    <n v="5606088"/>
    <s v="MAZDA"/>
    <s v="MAZDA CX5 "/>
    <n v="1.4012655362776025E-2"/>
    <n v="126800000"/>
    <s v="ALLIANZ"/>
    <s v="CAMIONETA PASAJEROS"/>
    <s v="PARTICULAR"/>
    <s v="adri3956113186@gmail.com"/>
    <n v="29932767"/>
    <n v="1776804.7"/>
    <n v="1473113.19"/>
    <m/>
    <m/>
    <m/>
    <s v=""/>
    <s v=""/>
    <s v=""/>
    <m/>
    <m/>
    <m/>
    <n v="30049246"/>
    <n v="1918295.85"/>
    <n v="1592013.32"/>
    <m/>
    <m/>
    <m/>
    <m/>
    <m/>
    <m/>
    <m/>
    <m/>
    <m/>
    <x v="2"/>
    <s v="COS"/>
  </r>
  <r>
    <n v="1013648575"/>
    <n v="1013648575"/>
    <s v="F"/>
    <s v="LAURA"/>
    <s v="ANGELICA"/>
    <s v="CADENA"/>
    <s v="CONTRERAS"/>
    <d v="1994-04-12T00:00:00"/>
    <s v="LMT216"/>
    <n v="0"/>
    <s v="BOGOTA"/>
    <n v="25"/>
    <s v="BOGOTA"/>
    <m/>
    <n v="3193765363"/>
    <n v="0"/>
    <m/>
    <m/>
    <m/>
    <s v="06/10/2025"/>
    <n v="10"/>
    <n v="6"/>
    <n v="2023"/>
    <s v="CX30 GRAND TOURING/ TP 2000CC 7AB R"/>
    <s v="PE40752214"/>
    <s v="3MVDM2W7APL205469"/>
    <n v="5606111"/>
    <s v="MAZDA"/>
    <s v="MAZDA CX30 "/>
    <n v="2.0761783333333332E-2"/>
    <n v="120000000"/>
    <s v="ALLIANZ"/>
    <s v="CAMIONETAPASAJ"/>
    <s v="PARTICULAR"/>
    <s v="lacadenacontreras@gmail.com"/>
    <n v="161807330"/>
    <n v="2491414"/>
    <n v="2073625.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271555"/>
    <n v="10271555"/>
    <s v="M"/>
    <s v="GUSTAVO"/>
    <s v="ADOLFO"/>
    <s v="VELEZ"/>
    <s v="GUTIERREZ"/>
    <d v="1966-02-03T00:00:00"/>
    <s v="LPV177"/>
    <n v="17001"/>
    <s v="MANIZALES"/>
    <n v="17"/>
    <s v="CALDAS"/>
    <m/>
    <n v="3104235874"/>
    <n v="0"/>
    <m/>
    <m/>
    <m/>
    <s v="02/10/2025"/>
    <n v="10"/>
    <n v="2"/>
    <n v="2024"/>
    <s v="POLO [6] TRACK MT 1600CC 4AB 4"/>
    <s v="CWS166623"/>
    <s v="9BWAL5BZ5RT644941"/>
    <n v="9201282"/>
    <s v="VOLKSWAGEN"/>
    <s v="VOLKSWAGEN POLO "/>
    <n v="3.7410295031055904E-2"/>
    <n v="64400000"/>
    <s v="HDI-LIBERTY"/>
    <s v="AUTOMOVIL"/>
    <s v="PARTICULAR"/>
    <s v="GAVELEZ1827@GMAIL.COM"/>
    <n v="161908478"/>
    <n v="2409223"/>
    <n v="2004557.35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902990"/>
    <n v="70902990"/>
    <s v="M"/>
    <s v="FERNANDO"/>
    <s v="ALVEIRO"/>
    <s v="ALZATE"/>
    <s v="GUARIN"/>
    <d v="1967-12-29T00:00:00"/>
    <s v="LMV776"/>
    <n v="5001"/>
    <s v="MEDELLIN"/>
    <n v="5"/>
    <s v="ANTIOQUIA"/>
    <m/>
    <n v="3005555048"/>
    <n v="3005555041"/>
    <m/>
    <m/>
    <m/>
    <s v="14/10/2025"/>
    <n v="10"/>
    <n v="14"/>
    <n v="2023"/>
    <s v="COROLLA CROSS SE-G HYBRID TP 1800CC 7AB 4"/>
    <s v="2ZR2R90715"/>
    <s v="9BRKZAAG6P0640782"/>
    <n v="9006179"/>
    <s v="TOYOTA"/>
    <s v="TOYOTA COROLLA "/>
    <n v="2.5399374999999998E-2"/>
    <n v="123200000"/>
    <s v="MAPFRE"/>
    <s v="CAMIONETAPASAJ"/>
    <s v="PARTICULAR"/>
    <s v="alzatef@gmail.com"/>
    <n v="161812292"/>
    <n v="3129203"/>
    <n v="2609582.29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1395137"/>
    <n v="21395137"/>
    <s v="F"/>
    <s v="MARTHA"/>
    <s v="CECILIA"/>
    <s v="ARANGO"/>
    <s v="OSORIO"/>
    <d v="1953-09-24T00:00:00"/>
    <s v="USX045"/>
    <n v="5001"/>
    <s v="MEDELLIN"/>
    <n v="5"/>
    <s v="ANTIOQUIA"/>
    <m/>
    <n v="3105178094"/>
    <n v="0"/>
    <m/>
    <m/>
    <m/>
    <s v="18/10/2025"/>
    <n v="10"/>
    <n v="18"/>
    <n v="2016"/>
    <s v="GRAND VITARA [3] [FL SZ GLX SPORT AT 2400CC 3P 4X4"/>
    <s v="J24B1287787"/>
    <s v="JS3TA04V6G4100611"/>
    <n v="8808031"/>
    <s v="SUZUKI"/>
    <s v="SUZUKI GRAND "/>
    <n v="2.8031331643356642E-2"/>
    <n v="57200000"/>
    <s v="SURAMERICANA"/>
    <s v="CAMPERO"/>
    <s v="PARTICULAR"/>
    <s v="depositobellohorizonte@hotmail.com"/>
    <n v="29949761"/>
    <n v="1603392.17"/>
    <n v="1327388.3799999999"/>
    <m/>
    <m/>
    <m/>
    <n v="30007627"/>
    <n v="2578017.2999999998"/>
    <n v="2146401.09"/>
    <m/>
    <m/>
    <m/>
    <s v=""/>
    <s v=""/>
    <s v=""/>
    <m/>
    <m/>
    <m/>
    <m/>
    <m/>
    <m/>
    <m/>
    <m/>
    <m/>
    <x v="1"/>
    <s v="COS"/>
  </r>
  <r>
    <n v="1152450238"/>
    <n v="1152450238"/>
    <s v="F"/>
    <s v="MARIA"/>
    <s v="JOSE"/>
    <s v="TRUJILLO"/>
    <s v="DUQUE"/>
    <d v="1994-05-15T00:00:00"/>
    <s v="NGT495"/>
    <n v="5001"/>
    <s v="MEDELLIN"/>
    <n v="5"/>
    <s v="ANTIOQUIA"/>
    <m/>
    <n v="3192512454"/>
    <n v="3186298709"/>
    <m/>
    <m/>
    <m/>
    <s v="03/10/2025"/>
    <n v="10"/>
    <n v="3"/>
    <n v="2024"/>
    <s v="VITARA GL+ AT 1600CC 2AB A"/>
    <s v="M16A2411990"/>
    <s v="TSMYD21S6RMC40229"/>
    <n v="8806033"/>
    <s v="SUZUKI"/>
    <s v="SUZUKI VITARA "/>
    <n v="2.6946082251082252E-2"/>
    <n v="92400000"/>
    <s v="ALLIANZ"/>
    <s v="CAMIONETAPASAJ"/>
    <s v="PARTICULAR"/>
    <s v="MARIAJOTRUJILLODU@GMAIL.COM"/>
    <n v="161928954"/>
    <n v="2489818"/>
    <n v="2072284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559430"/>
    <n v="52559430"/>
    <s v="F"/>
    <s v="EUGENIA"/>
    <s v="LUCIA"/>
    <s v="ARDILA"/>
    <s v="CRESPO"/>
    <d v="1973-02-25T00:00:00"/>
    <s v="IUW851"/>
    <n v="0"/>
    <s v="BOGOTA"/>
    <n v="25"/>
    <s v="BOGOTA"/>
    <m/>
    <n v="3204850290"/>
    <n v="3153499595"/>
    <m/>
    <m/>
    <m/>
    <s v="09/10/2025"/>
    <n v="10"/>
    <n v="9"/>
    <n v="2017"/>
    <s v="MARCH [FL] SENSE AT 1600CC 2AB"/>
    <s v="HR16731392M"/>
    <s v="3N1CK3CDXZL387067"/>
    <n v="6401216"/>
    <s v="NISSAN"/>
    <s v="NISSAN MARCH "/>
    <n v="3.0186905940594061E-2"/>
    <n v="40400000"/>
    <s v="MAPFRE"/>
    <s v="AUTOMOVIL"/>
    <s v="PARTICULAR"/>
    <s v="mcrespo2@slb.com"/>
    <n v="161893524"/>
    <n v="1219551"/>
    <n v="1004832.3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70980842"/>
    <n v="1070980842"/>
    <s v="F"/>
    <s v="YULIETH"/>
    <s v="PAOLA"/>
    <s v="OSPINA"/>
    <s v="VALENCIA"/>
    <d v="1997-03-12T00:00:00"/>
    <s v="DJV311"/>
    <n v="0"/>
    <s v="BOGOTA"/>
    <n v="25"/>
    <s v="BOGOTA"/>
    <m/>
    <n v="3192675585"/>
    <n v="0"/>
    <m/>
    <m/>
    <m/>
    <s v="08/10/2025"/>
    <n v="10"/>
    <n v="8"/>
    <n v="2014"/>
    <s v="STEPWAY [FL] 1.6L MT 1600CC AA 16"/>
    <s v="A690Q187710"/>
    <s v="9FBBSRALSEM022916"/>
    <n v="8001156"/>
    <s v="RENAULT"/>
    <s v="RENAULT STEPWAY "/>
    <n v="3.5516880466472306E-2"/>
    <n v="34300000"/>
    <s v="BOLIVAR"/>
    <s v="AUTOMOVIL"/>
    <s v="PARTICULAR"/>
    <s v="ospinavalenciapaola@gmail.com"/>
    <n v="161841777"/>
    <n v="1218229"/>
    <n v="1003721.76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38822"/>
    <n v="19238822"/>
    <s v="M"/>
    <s v="JOSE"/>
    <s v="FRANCISCO"/>
    <s v="VILLATE"/>
    <s v="BERNAL"/>
    <d v="1954-05-14T00:00:00"/>
    <s v="JKX304"/>
    <n v="0"/>
    <s v="BOGOTA"/>
    <n v="25"/>
    <s v="BOGOTA"/>
    <m/>
    <n v="3156171237"/>
    <n v="0"/>
    <m/>
    <m/>
    <m/>
    <s v="13/10/2025"/>
    <n v="10"/>
    <n v="13"/>
    <n v="2020"/>
    <s v="S-CROSS GL 2WD AT 1600CC 2AB A"/>
    <s v="M16A2332071"/>
    <s v="TSMYA22S3LM721728"/>
    <n v="8806015"/>
    <s v="SUZUKI"/>
    <s v="SUZUKI S-CROSS "/>
    <n v="1.8816362252663622E-2"/>
    <n v="65700000"/>
    <s v="SURAMERICANA"/>
    <s v="CAMIONETAPASAJ"/>
    <s v="PARTICULAR"/>
    <s v="fvillateb@yahoo.com"/>
    <n v="161944403"/>
    <n v="1236235"/>
    <n v="1018853.29"/>
    <m/>
    <m/>
    <m/>
    <s v=""/>
    <s v=""/>
    <s v=""/>
    <m/>
    <m/>
    <m/>
    <s v=""/>
    <s v=""/>
    <s v=""/>
    <m/>
    <m/>
    <m/>
    <m/>
    <m/>
    <m/>
    <m/>
    <m/>
    <m/>
    <x v="1"/>
    <s v="COS"/>
  </r>
  <r>
    <n v="19346341"/>
    <n v="19346341"/>
    <s v="M"/>
    <s v="OCTAVIO"/>
    <n v="0"/>
    <s v="CASTIBLANCO"/>
    <s v="GUATAVA"/>
    <d v="1955-12-16T00:00:00"/>
    <s v="RCL806"/>
    <n v="0"/>
    <s v="BOGOTA"/>
    <n v="25"/>
    <s v="BOGOTA"/>
    <m/>
    <n v="3144138825"/>
    <n v="0"/>
    <m/>
    <m/>
    <m/>
    <s v="17/10/2025"/>
    <n v="10"/>
    <n v="17"/>
    <n v="2011"/>
    <s v="NP 300 FRONTIER 2.4L MT 2400CC 4X2 A"/>
    <s v="KA24469316A"/>
    <s v="3N6DD23T0ZK872687"/>
    <n v="6421051"/>
    <s v="NISSAN"/>
    <s v="NISSAN NP "/>
    <n v="3.0695232558139534E-2"/>
    <n v="51600000"/>
    <s v="EQUIDAD"/>
    <s v="PICKUPDOBLECAB"/>
    <s v="PARTICULAR"/>
    <s v="octacast@gmail.com"/>
    <n v="161805708"/>
    <n v="1583874"/>
    <n v="1310986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14132"/>
    <n v="51814132"/>
    <s v="F"/>
    <s v="NANCY"/>
    <n v="0"/>
    <s v="PEREZ"/>
    <s v="NAVARRETE"/>
    <d v="1965-11-23T00:00:00"/>
    <s v="UUQ048"/>
    <n v="0"/>
    <s v="BOGOTA"/>
    <n v="25"/>
    <s v="BOGOTA"/>
    <m/>
    <n v="3114468251"/>
    <n v="3053542483"/>
    <m/>
    <m/>
    <m/>
    <s v="11/10/2025"/>
    <n v="10"/>
    <n v="11"/>
    <n v="2015"/>
    <s v="FOCUS [3] FL TITANIUM TP 2000CC 4P"/>
    <s v="FL234761"/>
    <s v="FL234761"/>
    <n v="3001145"/>
    <s v="FORD"/>
    <s v="FORD FOCUS "/>
    <n v="4.9577009569377987E-2"/>
    <n v="41800000"/>
    <s v="HDI SEGUROS"/>
    <s v="AUTOMOVIL"/>
    <s v="PARTICULAR"/>
    <s v="Perez.nancy@hotmail.com"/>
    <n v="161905940"/>
    <n v="2072319"/>
    <n v="1721444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0405315"/>
    <n v="1090405315"/>
    <s v="M"/>
    <s v="PEDRO"/>
    <s v="ANDRES"/>
    <s v="SALAZAR"/>
    <s v="GAMBOA"/>
    <d v="1989-04-28T00:00:00"/>
    <s v="KRR222"/>
    <n v="0"/>
    <s v="IBAGUE"/>
    <n v="73"/>
    <s v="TOLIMA"/>
    <m/>
    <n v="3506627087"/>
    <n v="3006683345"/>
    <m/>
    <m/>
    <m/>
    <s v="12/10/2025"/>
    <n v="10"/>
    <n v="12"/>
    <n v="2024"/>
    <s v="CX30 GRAND TOURING HYBRID TP 2000CC 7AB R18 TC"/>
    <s v="PE40787095"/>
    <s v="3MVDM2W7ARL212572"/>
    <n v="5606111"/>
    <s v="MAZDA"/>
    <s v="MAZDA CX30 "/>
    <n v="3.3212466909385112E-2"/>
    <n v="123600000"/>
    <s v="MAPFRE"/>
    <s v="CAMIONETA PASAJEROS"/>
    <s v="PARTICULAR"/>
    <s v="pedroandressalazar.abogado@gmail.com"/>
    <n v="29957783"/>
    <n v="4105060.91"/>
    <n v="3429631.02"/>
    <m/>
    <m/>
    <m/>
    <s v=""/>
    <s v=""/>
    <s v=""/>
    <m/>
    <m/>
    <m/>
    <n v="30041843"/>
    <n v="6144764.6500000004"/>
    <n v="5143667.7699999996"/>
    <m/>
    <m/>
    <m/>
    <m/>
    <m/>
    <m/>
    <m/>
    <m/>
    <m/>
    <x v="0"/>
    <s v="COS"/>
  </r>
  <r>
    <n v="14135868"/>
    <n v="14135868"/>
    <s v="M"/>
    <s v="CESAR"/>
    <s v="AUGUSTO"/>
    <s v="SAAVEDRA"/>
    <s v="MONTAÃ‘EZ"/>
    <d v="1983-12-03T00:00:00"/>
    <s v="DNO284"/>
    <n v="25473"/>
    <s v="MOSQUERA"/>
    <n v="25"/>
    <s v="CUNDINAMARCA"/>
    <m/>
    <n v="3232314876"/>
    <n v="3135797366"/>
    <m/>
    <m/>
    <m/>
    <s v="12/10/2025"/>
    <n v="10"/>
    <n v="12"/>
    <n v="2016"/>
    <s v="JOURNEY SE [FL] TP 2400CC 7PSJ 4X2"/>
    <n v="0"/>
    <s v="3C4PDCAB7GT237649"/>
    <n v="2406045"/>
    <s v="DODGE"/>
    <s v="DODGE JOURNEY "/>
    <n v="2.7729524347826089E-2"/>
    <n v="46000000"/>
    <s v="EQUIDAD"/>
    <s v="CAMIONETA PASAJEROS"/>
    <s v="PARTICULAR"/>
    <s v="CESARSAAVEDRAM@HOTMAIL.COM"/>
    <n v="29929951"/>
    <n v="1275558.1200000001"/>
    <n v="1051897.58"/>
    <m/>
    <m/>
    <m/>
    <n v="29995155"/>
    <n v="1475651.02"/>
    <n v="1220042.8700000001"/>
    <m/>
    <m/>
    <m/>
    <s v=""/>
    <s v=""/>
    <s v=""/>
    <m/>
    <m/>
    <m/>
    <m/>
    <m/>
    <m/>
    <m/>
    <m/>
    <m/>
    <x v="1"/>
    <s v="COS"/>
  </r>
  <r>
    <n v="74322534"/>
    <n v="74322534"/>
    <s v="M"/>
    <s v="GABRIEL"/>
    <n v="0"/>
    <s v="RODRIGUEZ"/>
    <s v="ARIZA"/>
    <d v="1964-09-16T00:00:00"/>
    <s v="KWK381"/>
    <n v="0"/>
    <s v="BOGOTA"/>
    <n v="25"/>
    <s v="BOGOTA"/>
    <m/>
    <n v="3217013798"/>
    <n v="0"/>
    <m/>
    <m/>
    <m/>
    <s v="24/10/2025"/>
    <n v="10"/>
    <n v="24"/>
    <n v="2021"/>
    <s v="ESCAPE [4] TITANIUM HEV TP 2500CC 4X4"/>
    <s v="MUA84089"/>
    <s v="1FMCU9DZ8MUA84089"/>
    <n v="3006142"/>
    <s v="FORD"/>
    <s v="FORD ESCAPE "/>
    <n v="1.7535546425636813E-2"/>
    <n v="121700000"/>
    <s v="MAPFRE"/>
    <s v="CAMIONETAPASAJ"/>
    <s v="PARTICULAR"/>
    <s v="gabrielrodriguezarisa@yahoo.com"/>
    <n v="161816222"/>
    <n v="2134076"/>
    <n v="1773340.77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06166452"/>
    <n v="1006166452"/>
    <s v="F"/>
    <s v="MARIA"/>
    <s v="CLARA"/>
    <s v="RODRIGUEZ"/>
    <s v="CALA"/>
    <d v="2001-01-01T00:00:00"/>
    <s v="JHW743"/>
    <n v="76001"/>
    <s v="CALI"/>
    <n v="76"/>
    <s v="VALLE DEL CAUCA"/>
    <m/>
    <n v="3023262482"/>
    <n v="3235340280"/>
    <m/>
    <m/>
    <m/>
    <s v="23/10/2025"/>
    <n v="10"/>
    <n v="23"/>
    <n v="2016"/>
    <s v="F150 [13] XLT TP 3500CC 4X4"/>
    <s v="GFC88948"/>
    <s v="1FTEW1EG0GFC88948"/>
    <n v="3021074"/>
    <s v="FORD"/>
    <s v="FORD F150 "/>
    <n v="3.6148596050670639E-2"/>
    <n v="134200000"/>
    <s v="HDI-LIBERTY"/>
    <s v="PICKUP DOBLE CABINA"/>
    <s v="PARTICULAR"/>
    <s v="clara3isabel@hotmail.com"/>
    <n v="29952161"/>
    <n v="4851141.59"/>
    <n v="4056589.57"/>
    <m/>
    <m/>
    <m/>
    <s v=""/>
    <s v=""/>
    <s v=""/>
    <m/>
    <m/>
    <m/>
    <n v="30031429"/>
    <n v="7942824.29"/>
    <n v="6654642.2599999998"/>
    <m/>
    <m/>
    <m/>
    <m/>
    <m/>
    <m/>
    <m/>
    <m/>
    <m/>
    <x v="0"/>
    <s v="COS"/>
  </r>
  <r>
    <n v="1143840193"/>
    <n v="1143840193"/>
    <s v="F"/>
    <s v="YEIMY"/>
    <s v="VIVIANA"/>
    <s v="DÃAZ"/>
    <s v="HENAO"/>
    <d v="1991-08-21T00:00:00"/>
    <s v="LLK346"/>
    <n v="76001"/>
    <s v="CALI"/>
    <n v="76"/>
    <s v="VALLE DEL CAUCA"/>
    <m/>
    <n v="3023753723"/>
    <n v="0"/>
    <m/>
    <m/>
    <m/>
    <s v="24/10/2025"/>
    <n v="10"/>
    <n v="24"/>
    <n v="2023"/>
    <s v="ONIX [2] RS MT 1000CC 5P T 6AB A"/>
    <s v="L4F222094662"/>
    <s v="9BGED48K0PG174950"/>
    <n v="1601339"/>
    <s v="CHEVROLET"/>
    <s v="CHEVROLET ONIX "/>
    <n v="4.0045445880452342E-2"/>
    <n v="61900000"/>
    <s v="PREVISORA"/>
    <s v="AUTOMOVIL"/>
    <s v="PARTICULAR"/>
    <s v="yeimydiazhenao239@gmail.com"/>
    <n v="29973263"/>
    <n v="2478813.1"/>
    <n v="2063036.22"/>
    <m/>
    <m/>
    <m/>
    <n v="30013049"/>
    <n v="4140694.86"/>
    <n v="3459575.51"/>
    <m/>
    <m/>
    <m/>
    <s v=""/>
    <s v=""/>
    <s v=""/>
    <m/>
    <m/>
    <m/>
    <m/>
    <m/>
    <m/>
    <m/>
    <m/>
    <m/>
    <x v="0"/>
    <s v="COS"/>
  </r>
  <r>
    <n v="1019108136"/>
    <n v="1019108136"/>
    <s v="M"/>
    <s v="MAORI"/>
    <s v="DAVID"/>
    <s v="HERRERA"/>
    <s v="SUAREZ"/>
    <d v="1995-05-31T00:00:00"/>
    <s v="JEY409"/>
    <n v="0"/>
    <s v="BOGOTA"/>
    <n v="25"/>
    <s v="BOGOTA"/>
    <m/>
    <n v="3057075252"/>
    <n v="0"/>
    <m/>
    <m/>
    <m/>
    <s v="30/10/2025"/>
    <n v="10"/>
    <n v="30"/>
    <n v="2017"/>
    <s v="TT 8S 2.0 TFSI COU TP 2000CC T"/>
    <s v="CHH175200"/>
    <s v="TRUZZZFVXH1011071"/>
    <n v="601182"/>
    <s v="AUDI"/>
    <s v="AUDI TT "/>
    <n v="2.4498843537414966E-2"/>
    <n v="147000000"/>
    <s v="BOLIVAR"/>
    <s v="AUTOMOVIL"/>
    <s v="PARTICULAR"/>
    <s v="maorid.herreras@utadeo.edu.co"/>
    <n v="161814959"/>
    <n v="3601330"/>
    <n v="3006328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919273"/>
    <n v="16919273"/>
    <s v="M"/>
    <s v="JORGE"/>
    <s v="IVAN"/>
    <s v="GIRALDO"/>
    <s v="CORREA"/>
    <d v="1980-08-25T00:00:00"/>
    <s v="JTN423"/>
    <n v="76520"/>
    <s v="PALMIRA"/>
    <n v="76"/>
    <s v="VALLE DEL CAUCA"/>
    <m/>
    <n v="3213683980"/>
    <n v="3214746831"/>
    <m/>
    <m/>
    <m/>
    <s v="10/10/2025"/>
    <n v="10"/>
    <n v="10"/>
    <n v="2021"/>
    <s v="DUSTER [FL] DYNAMIQUE/INTEN MT 2000CC 4X2"/>
    <s v="E412C204908"/>
    <s v="9FBHSR5B6MM740313"/>
    <n v="8006052"/>
    <s v="RENAULT"/>
    <s v="RENAULT DUSTER "/>
    <n v="3.1559922480620152E-2"/>
    <n v="64500000"/>
    <s v="ALLIANZ"/>
    <s v="CAMIONETAPASAJ"/>
    <s v="PARTICULAR"/>
    <s v="JGIRALDO2014@GMAIL.COM"/>
    <n v="161824058"/>
    <n v="2035615"/>
    <n v="1690600.46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65914"/>
    <n v="79765914"/>
    <s v="M"/>
    <s v="ALVARO"/>
    <n v="0"/>
    <s v="GAMBOA"/>
    <s v="JEREZ"/>
    <d v="1975-08-12T00:00:00"/>
    <s v="LIU094"/>
    <n v="41001"/>
    <s v="NEIVA"/>
    <n v="41"/>
    <s v="HUILA"/>
    <m/>
    <n v="3053482489"/>
    <n v="3213604860"/>
    <m/>
    <m/>
    <m/>
    <s v="30/10/2025"/>
    <n v="10"/>
    <n v="30"/>
    <n v="2023"/>
    <s v="2 [2] [FL] TOURING TP 1500CC 6AB"/>
    <s v="P540625950"/>
    <s v="3MDDJ2SAAPM404830"/>
    <n v="5601190"/>
    <s v="MAZDA"/>
    <s v="MAZDA 2 "/>
    <n v="2.5041332751677851E-2"/>
    <n v="74500000"/>
    <s v="HDI-LIBERTY"/>
    <s v="AUTOMOVIL"/>
    <s v="PARTICULAR"/>
    <s v="alvarogamboa12@hotmail.com"/>
    <n v="29936293"/>
    <n v="1865579.29"/>
    <n v="1547713.69"/>
    <m/>
    <m/>
    <m/>
    <s v=""/>
    <s v=""/>
    <s v=""/>
    <m/>
    <m/>
    <m/>
    <n v="30051084"/>
    <n v="1987898.07"/>
    <n v="1650502.58"/>
    <m/>
    <m/>
    <m/>
    <m/>
    <m/>
    <m/>
    <m/>
    <m/>
    <m/>
    <x v="1"/>
    <s v="COS"/>
  </r>
  <r>
    <n v="70565189"/>
    <n v="70565189"/>
    <s v="M"/>
    <s v="RUBEN"/>
    <s v="DARIO"/>
    <s v="DEL VALLE"/>
    <s v="CALDERON"/>
    <d v="1965-08-21T00:00:00"/>
    <s v="EOW035"/>
    <n v="5001"/>
    <s v="MEDELLIN"/>
    <n v="5"/>
    <s v="ANTIOQUIA"/>
    <m/>
    <n v="3148086414"/>
    <n v="3122499068"/>
    <m/>
    <m/>
    <m/>
    <s v="28/10/2025"/>
    <n v="10"/>
    <n v="28"/>
    <n v="2019"/>
    <s v="STEPWAY [2] TREK INTENS AT 1600CC AA 16"/>
    <s v="2845Q017226"/>
    <s v="9FB5SR596KM431710"/>
    <n v="8001193"/>
    <s v="RENAULT"/>
    <s v="RENAULT STEPWAY "/>
    <n v="2.8181340206185568E-2"/>
    <n v="48500000"/>
    <s v="ALLIANZ"/>
    <s v="AUTOMOVIL"/>
    <s v="PARTICULAR"/>
    <s v="rubencho789@outlook.com"/>
    <n v="161802628"/>
    <n v="1366795"/>
    <n v="1128567.48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461672"/>
    <n v="13461672"/>
    <s v="M"/>
    <s v="LUIS"/>
    <s v="HERNANDO"/>
    <s v="TRESPALACIOS"/>
    <s v="VERA"/>
    <d v="1962-01-27T00:00:00"/>
    <s v="GVO832"/>
    <n v="0"/>
    <s v="CUCUTA"/>
    <n v="54"/>
    <s v="NORTE DE SANTANDER"/>
    <m/>
    <n v="3112349716"/>
    <n v="0"/>
    <m/>
    <m/>
    <m/>
    <s v="25/10/2025"/>
    <n v="10"/>
    <n v="25"/>
    <n v="2020"/>
    <s v="VITARA GL MT 1600CC 2AB A"/>
    <s v="M16A2330601"/>
    <s v="TSMYD21SXLM763029"/>
    <n v="8806019"/>
    <s v="SUZUKI"/>
    <s v="SUZUKI VITARA "/>
    <n v="2.806575182481752E-2"/>
    <n v="68500000"/>
    <s v="SURAMERICANA"/>
    <s v="CAMIONETAPASAJ"/>
    <s v="PARTICULAR"/>
    <n v="0"/>
    <n v="161811881"/>
    <n v="1922504"/>
    <n v="1595549.7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1576329"/>
    <n v="51576329"/>
    <s v="F"/>
    <s v="NORMA"/>
    <s v="CONSTANZA"/>
    <s v="HOSMAN"/>
    <s v="CANIZALEZ"/>
    <d v="1956-02-24T00:00:00"/>
    <s v="GWR066"/>
    <n v="0"/>
    <s v="IBAGUE"/>
    <n v="73"/>
    <s v="TOLIMA"/>
    <m/>
    <n v="3232205470"/>
    <n v="0"/>
    <m/>
    <m/>
    <m/>
    <s v="10/10/2025"/>
    <n v="10"/>
    <n v="10"/>
    <n v="2021"/>
    <s v="ONIX [2] LTZ TP 1000CC T 4P"/>
    <s v="L4FSML128689"/>
    <s v="3G1M95E22ML128689"/>
    <n v="1601343"/>
    <s v="CHEVROLET"/>
    <s v="CHEVROLET ONIX "/>
    <n v="3.6377153284671532E-2"/>
    <n v="54800000"/>
    <s v="MAPFRE"/>
    <s v="AUTOMOVIL"/>
    <s v="PARTICULAR"/>
    <s v="normaconstanzahossman@gmail.com"/>
    <n v="161857507"/>
    <n v="1993468"/>
    <n v="1655183.09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24432"/>
    <n v="80024432"/>
    <s v="M"/>
    <s v="FERLEYN"/>
    <s v="GUSTAVO"/>
    <s v="COY"/>
    <s v="BONILLA"/>
    <d v="1979-10-06T00:00:00"/>
    <s v="KWY226"/>
    <n v="0"/>
    <s v="BOGOTA"/>
    <n v="25"/>
    <s v="BOGOTA"/>
    <m/>
    <n v="3204017156"/>
    <n v="0"/>
    <m/>
    <m/>
    <m/>
    <s v="30/10/2025"/>
    <n v="10"/>
    <n v="30"/>
    <n v="2022"/>
    <s v="TRACKER [2] LS MT 1200CC T"/>
    <s v="L4H220344254"/>
    <s v="9BGEA76C0NB174406"/>
    <n v="1606247"/>
    <s v="CHEVROLET"/>
    <s v="CHEVROLET TRACKER "/>
    <n v="1.9026168985507245E-2"/>
    <n v="69000000"/>
    <s v="HDI-LIBERTY"/>
    <s v="CAMIONETA PASAJEROS"/>
    <s v="PARTICULAR"/>
    <s v="ferleycoy@hotmail.com"/>
    <n v="29975713"/>
    <n v="1312805.6599999999"/>
    <n v="1083198.03"/>
    <m/>
    <m/>
    <m/>
    <n v="30015503"/>
    <n v="1765468.51"/>
    <n v="1463586.98"/>
    <m/>
    <m/>
    <m/>
    <s v=""/>
    <s v=""/>
    <s v=""/>
    <m/>
    <m/>
    <m/>
    <m/>
    <m/>
    <m/>
    <m/>
    <m/>
    <m/>
    <x v="1"/>
    <s v="COS"/>
  </r>
  <r>
    <n v="28879137"/>
    <n v="28879137"/>
    <s v="F"/>
    <s v="ANA"/>
    <s v="ELIDA"/>
    <s v="BERMUDEZ"/>
    <s v="PEREZ"/>
    <d v="1962-09-10T00:00:00"/>
    <s v="HKQ299"/>
    <n v="73563"/>
    <s v="PRADO"/>
    <n v="73"/>
    <s v="TOLIMA"/>
    <m/>
    <n v="3118533655"/>
    <n v="0"/>
    <m/>
    <m/>
    <m/>
    <s v="09/10/2025"/>
    <n v="10"/>
    <n v="9"/>
    <n v="2014"/>
    <s v="JETTA [5] TRENDLINE TP 2000CC FE"/>
    <s v="CBP522363"/>
    <s v="3VWDV49M3EM013195"/>
    <n v="9201122"/>
    <s v="VOLKSWAGEN"/>
    <s v="VOLKSWAGEN JETTA "/>
    <n v="4.8300203562340965E-2"/>
    <n v="39300000"/>
    <s v="SBS"/>
    <s v="AUTOMOVIL"/>
    <s v="PARTICULAR"/>
    <s v="anaelidabermudez@yahoo.es"/>
    <n v="161878554"/>
    <n v="1898198"/>
    <n v="1575124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66902755"/>
    <n v="66902755"/>
    <s v="F"/>
    <s v="LUZ"/>
    <s v="MARINA"/>
    <s v="LONDOÃ‘O"/>
    <s v="GARCIA"/>
    <d v="1973-07-08T00:00:00"/>
    <s v="KXM356"/>
    <n v="0"/>
    <s v="CARTAGENA"/>
    <n v="13"/>
    <s v="BOLIVAR"/>
    <m/>
    <n v="3165251376"/>
    <n v="0"/>
    <m/>
    <m/>
    <m/>
    <s v="02/10/2025"/>
    <n v="10"/>
    <n v="2"/>
    <n v="2022"/>
    <s v="EXPLORER [6] XLT TP 2300CC T 4X4"/>
    <s v="NGA53576"/>
    <s v="1FMSK8DH3NGA53576"/>
    <n v="3006143"/>
    <s v="FORD"/>
    <s v="FORD EXPLORER "/>
    <n v="1.6516189602446482E-2"/>
    <n v="163500000"/>
    <s v="MAPFRE"/>
    <s v="CAMIONETAPASAJ"/>
    <s v="PARTICULAR"/>
    <s v="luzm5578@gmail.com"/>
    <n v="161801913"/>
    <n v="2700397"/>
    <n v="2249241.31"/>
    <m/>
    <m/>
    <m/>
    <s v=""/>
    <s v=""/>
    <s v=""/>
    <m/>
    <m/>
    <m/>
    <s v=""/>
    <s v=""/>
    <s v=""/>
    <m/>
    <m/>
    <m/>
    <m/>
    <m/>
    <m/>
    <m/>
    <m/>
    <m/>
    <x v="3"/>
    <s v="COS"/>
  </r>
  <r>
    <n v="20622930"/>
    <n v="20622930"/>
    <s v="F"/>
    <s v="JANNETH"/>
    <n v="0"/>
    <s v="ROJAS"/>
    <s v="JIMENEZ"/>
    <d v="1959-07-21T00:00:00"/>
    <s v="INM303"/>
    <n v="25307"/>
    <s v="GIRARDOT"/>
    <n v="25"/>
    <s v="CUNDINAMARCA"/>
    <m/>
    <n v="3138553124"/>
    <n v="0"/>
    <m/>
    <m/>
    <m/>
    <s v="17/10/2025"/>
    <n v="10"/>
    <n v="17"/>
    <n v="2016"/>
    <s v="STEPWAY [FL] 1.6L MT 1600CC AA 16"/>
    <s v="A690Q272856"/>
    <s v="9FBBSRALSGM972366"/>
    <n v="8001156"/>
    <s v="RENAULT"/>
    <s v="RENAULT STEPWAY "/>
    <n v="3.0528303797468355E-2"/>
    <n v="39500000"/>
    <s v="MAPFRE"/>
    <s v="AUTOMOVIL"/>
    <s v="PARTICULAR"/>
    <n v="0"/>
    <n v="161826532"/>
    <n v="1205868"/>
    <n v="993334.64"/>
    <m/>
    <m/>
    <m/>
    <s v=""/>
    <s v=""/>
    <s v=""/>
    <m/>
    <m/>
    <m/>
    <s v=""/>
    <s v=""/>
    <s v=""/>
    <m/>
    <m/>
    <m/>
    <m/>
    <m/>
    <m/>
    <m/>
    <m/>
    <m/>
    <x v="0"/>
    <s v="COS"/>
  </r>
  <r>
    <n v="18925942"/>
    <n v="18925942"/>
    <s v="M"/>
    <s v="JOSE"/>
    <s v="DEL CARMEN"/>
    <s v="REY"/>
    <s v="HERNANDEZ"/>
    <d v="1973-06-29T00:00:00"/>
    <s v="KTQ248"/>
    <n v="20011"/>
    <s v="AGUACHICA"/>
    <n v="20"/>
    <s v="CESAR"/>
    <m/>
    <n v="3153530496"/>
    <n v="0"/>
    <m/>
    <m/>
    <m/>
    <s v="25/10/2025"/>
    <n v="10"/>
    <n v="25"/>
    <n v="2021"/>
    <s v="HILUX [8] [2 FL 2.4L MT 2400CC TD 7A"/>
    <s v="2GDG255905"/>
    <s v="8AJKB3CD7M1633080"/>
    <n v="9021083"/>
    <s v="TOYOTA"/>
    <s v="TOYOTA HILUX "/>
    <n v="2.8447922848664688E-2"/>
    <n v="168500000"/>
    <s v="MAPFRE"/>
    <s v="PICKUPDOBLECAB"/>
    <s v="PARTICULAR"/>
    <s v="jose.rey29@hotmail.com"/>
    <n v="161775447"/>
    <n v="4793475"/>
    <n v="4008129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771204"/>
    <n v="51771204"/>
    <s v="F"/>
    <s v="DABEIBA"/>
    <n v="0"/>
    <s v="LOPEZ"/>
    <s v="CUEVAS"/>
    <d v="1964-11-10T00:00:00"/>
    <s v="HJR318"/>
    <n v="0"/>
    <s v="BOGOTA"/>
    <n v="25"/>
    <s v="BOGOTA"/>
    <m/>
    <n v="3158981529"/>
    <n v="0"/>
    <m/>
    <m/>
    <m/>
    <s v="03/10/2025"/>
    <n v="10"/>
    <n v="3"/>
    <n v="2014"/>
    <s v="PICANTO ION XTR 1.25 MT 1200CC"/>
    <s v="G4LADP078592"/>
    <s v="KNABX512AET617402"/>
    <n v="4601137"/>
    <s v="KIA"/>
    <s v="KIA PICANTO "/>
    <n v="4.3862354948805464E-2"/>
    <n v="29300000"/>
    <s v="ALLIANZ"/>
    <s v="AUTOMOVIL"/>
    <s v="PARTICULAR"/>
    <s v="dabeibalopez@gmail.com"/>
    <n v="161913676"/>
    <n v="1285167"/>
    <n v="1059972.4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582588"/>
    <n v="98582588"/>
    <s v="M"/>
    <s v="PABLO"/>
    <s v="HERNAN"/>
    <s v="GOMEZ"/>
    <s v="HERNANDEZ"/>
    <d v="1970-06-13T00:00:00"/>
    <s v="JSQ983"/>
    <n v="5001"/>
    <s v="MEDELLIN"/>
    <n v="5"/>
    <s v="ANTIOQUIA"/>
    <m/>
    <n v="3128315331"/>
    <n v="0"/>
    <m/>
    <m/>
    <m/>
    <s v="23/10/2025"/>
    <n v="10"/>
    <n v="23"/>
    <n v="2021"/>
    <s v="COROLLA [12] [F XE-I HYBRID TP 1800CC 7AB A"/>
    <s v="2ZR2J01873"/>
    <s v="9BRBZ3BE3M4014622"/>
    <n v="9001145"/>
    <s v="TOYOTA"/>
    <s v="TOYOTA COROLLA "/>
    <n v="2.5146798292422626E-2"/>
    <n v="93700000"/>
    <s v="MAPFRE"/>
    <s v="AUTOMOVIL"/>
    <s v="PARTICULAR"/>
    <s v="pablo.gomez1970@hotmail.com"/>
    <n v="161917263"/>
    <n v="2356255"/>
    <n v="1960045.9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32389700"/>
    <n v="1032389700"/>
    <s v="F"/>
    <s v="SEBASTIAN"/>
    <n v="0"/>
    <s v="GALEANO"/>
    <s v="VALLEJO"/>
    <d v="1987-04-13T00:00:00"/>
    <s v="JMS494"/>
    <n v="0"/>
    <s v="BOGOTA"/>
    <n v="25"/>
    <s v="BOGOTA"/>
    <m/>
    <n v="3118195623"/>
    <n v="3134565766"/>
    <m/>
    <m/>
    <m/>
    <s v="31/10/2025"/>
    <n v="10"/>
    <n v="31"/>
    <n v="2021"/>
    <s v="GOL [7] [FL] COMFORTLINE MT 1600CC 2AB A"/>
    <s v="CFZU54368"/>
    <s v="9BWAB45U7MT015848"/>
    <n v="9201264"/>
    <s v="VOLKSWAGEN"/>
    <s v="VOLKSWAGEN GOL "/>
    <n v="3.2796728016359918E-2"/>
    <n v="48900000"/>
    <s v="BOLIVAR"/>
    <s v="AUTOMOVIL"/>
    <s v="PARTICULAR"/>
    <s v="sebastian.galeano.vallejo@hotmail.com"/>
    <n v="161910426"/>
    <n v="1603760"/>
    <n v="1327697.37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19085817"/>
    <n v="1019085817"/>
    <s v="F"/>
    <s v="IVONNE"/>
    <s v="ANDREA"/>
    <s v="LADINO"/>
    <s v="SAMANIEGO"/>
    <d v="1993-09-02T00:00:00"/>
    <s v="DZY542"/>
    <n v="0"/>
    <s v="BOGOTA"/>
    <n v="25"/>
    <s v="BOGOTA"/>
    <m/>
    <n v="3102796255"/>
    <n v="0"/>
    <m/>
    <m/>
    <m/>
    <s v="09/10/2025"/>
    <n v="10"/>
    <n v="9"/>
    <n v="2018"/>
    <s v="QASHQAI [3] ADVANCE TP 2000CC 4X2 2"/>
    <s v="MR20461669W"/>
    <s v="SJNFBNJ11Z1965054"/>
    <n v="6406125"/>
    <s v="NISSAN"/>
    <s v="NISSAN QASHQAI "/>
    <n v="2.9600183875530411E-2"/>
    <n v="70700000"/>
    <s v="MAPFRE"/>
    <s v="CAMIONETAPASAJ"/>
    <s v="PARTICULAR"/>
    <s v="andrealadinosam@gmail.com"/>
    <n v="161815813"/>
    <n v="2092733"/>
    <n v="1738599.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765786"/>
    <n v="52765786"/>
    <s v="F"/>
    <s v="BRIGIT"/>
    <s v="MARITZA"/>
    <s v="ROA"/>
    <s v="JIMENEZ"/>
    <d v="1979-12-24T00:00:00"/>
    <s v="HBQ479"/>
    <n v="0"/>
    <s v="BOGOTA"/>
    <n v="25"/>
    <s v="BOGOTA"/>
    <m/>
    <n v="3114753634"/>
    <n v="0"/>
    <m/>
    <m/>
    <m/>
    <s v="02/10/2025"/>
    <n v="10"/>
    <n v="2"/>
    <n v="2013"/>
    <s v="CAPTIVA SPORT AT 2400CC 5P 4X2"/>
    <s v="CDS583780"/>
    <s v="3GNAL7EKXDS583780"/>
    <n v="1606211"/>
    <s v="CHEVROLET"/>
    <s v="CHEVROLET CAPTIVA "/>
    <n v="3.8840912302839113E-2"/>
    <n v="31700000"/>
    <s v="SURAMERICANA"/>
    <s v="CAMIONETA PASAJEROS"/>
    <s v="PARTICULAR"/>
    <s v="bmroa24@hotmail.com"/>
    <n v="29975781"/>
    <n v="1231256.92"/>
    <n v="1014669.68"/>
    <m/>
    <m/>
    <m/>
    <n v="30015563"/>
    <n v="1229667.02"/>
    <n v="1013333.63"/>
    <m/>
    <m/>
    <m/>
    <s v=""/>
    <s v=""/>
    <s v=""/>
    <m/>
    <m/>
    <m/>
    <m/>
    <m/>
    <m/>
    <m/>
    <m/>
    <m/>
    <x v="0"/>
    <s v="COS"/>
  </r>
  <r>
    <n v="98334444"/>
    <n v="98334444"/>
    <s v="M"/>
    <s v="JAIRO"/>
    <s v="ORLANDO"/>
    <s v="BENAVIDEZ"/>
    <s v="NARVAEZ"/>
    <d v="1975-02-24T00:00:00"/>
    <s v="GFM077"/>
    <n v="0"/>
    <s v="POPAYAN"/>
    <n v="19"/>
    <s v="CAUCA"/>
    <m/>
    <n v="3167260334"/>
    <n v="3168349670"/>
    <m/>
    <m/>
    <m/>
    <s v="12/10/2026"/>
    <n v="10"/>
    <n v="12"/>
    <n v="2020"/>
    <s v="X4 [G02] xDrive30i TP 2000CC T CT TC"/>
    <s v="H1153323"/>
    <s v="WBAUJ3101LLR57865"/>
    <n v="808060"/>
    <s v="BMW"/>
    <s v="BMW X4 "/>
    <n v="2.4651979722389861E-2"/>
    <n v="165700000"/>
    <s v="BOLIVAR"/>
    <s v="CAMPERO"/>
    <s v="PARTICULAR"/>
    <s v="diana1984juan@gmail.com"/>
    <n v="29946111"/>
    <n v="4084833.04"/>
    <n v="3412632.81"/>
    <m/>
    <m/>
    <m/>
    <s v=""/>
    <s v=""/>
    <s v=""/>
    <m/>
    <m/>
    <m/>
    <n v="30055877"/>
    <n v="5238499.5599999996"/>
    <n v="4382100.47"/>
    <m/>
    <m/>
    <m/>
    <m/>
    <m/>
    <m/>
    <m/>
    <m/>
    <m/>
    <x v="0"/>
    <s v="COS"/>
  </r>
  <r>
    <n v="43597163"/>
    <n v="43597163"/>
    <s v="F"/>
    <s v="ALEXANDRA"/>
    <n v="0"/>
    <s v="MUÃ‘OZ"/>
    <s v="RODRIGUEZ"/>
    <d v="1975-07-08T00:00:00"/>
    <s v="KRV628"/>
    <n v="5266"/>
    <s v="ENVIGADO"/>
    <n v="5"/>
    <s v="ANTIOQUIA"/>
    <m/>
    <n v="3117332959"/>
    <n v="0"/>
    <m/>
    <m/>
    <m/>
    <s v="28/10/2025"/>
    <n v="10"/>
    <n v="28"/>
    <n v="2022"/>
    <s v="CX30 GRAND TOURING TP 2500CC 7AB R"/>
    <s v="PY40362208"/>
    <s v="3MVDM2WLANL114803"/>
    <n v="5606102"/>
    <s v="MAZDA"/>
    <s v="MAZDA CX30 "/>
    <n v="3.2952625754527162E-2"/>
    <n v="99400000"/>
    <s v="HDI-LIBERTY"/>
    <s v="CAMIONETAPASAJ"/>
    <s v="PARTICULAR"/>
    <s v="alexandramunoz999@gmail.com"/>
    <n v="161814031"/>
    <n v="3275491"/>
    <n v="2732513.5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396482"/>
    <n v="40396482"/>
    <s v="F"/>
    <s v="DESSY"/>
    <s v="BRIYILH"/>
    <s v="MURCIA"/>
    <s v="JARA"/>
    <d v="1971-02-25T00:00:00"/>
    <s v="DJT115"/>
    <n v="50001"/>
    <s v="VILLAVICENCIO"/>
    <n v="50"/>
    <s v="META"/>
    <m/>
    <n v="3115593906"/>
    <n v="0"/>
    <m/>
    <m/>
    <m/>
    <s v="19/10/2025"/>
    <n v="10"/>
    <n v="19"/>
    <n v="2012"/>
    <s v="PRADO [LC 150] TX AT 3000CC 5P TD"/>
    <s v="1KD2145641"/>
    <s v="JTEBH9FJ3C5028612"/>
    <n v="9008153"/>
    <s v="TOYOTA"/>
    <s v="TOYOTA PRADO "/>
    <n v="1.4097739234104047E-2"/>
    <n v="138400000"/>
    <s v="HDI-LIBERTY"/>
    <s v="CAMPERO"/>
    <s v="PARTICULAR"/>
    <s v="briyilhmurcia@hotmail.com"/>
    <n v="29977747"/>
    <n v="1951127.11"/>
    <n v="1619602.61"/>
    <m/>
    <m/>
    <m/>
    <s v=""/>
    <s v=""/>
    <s v=""/>
    <m/>
    <m/>
    <m/>
    <n v="30159745"/>
    <n v="2310363.39"/>
    <n v="1921481.84"/>
    <m/>
    <m/>
    <m/>
    <m/>
    <m/>
    <m/>
    <m/>
    <m/>
    <m/>
    <x v="2"/>
    <s v="COS"/>
  </r>
  <r>
    <n v="43033739"/>
    <n v="43033739"/>
    <s v="F"/>
    <s v="LUZ"/>
    <s v="ESTER"/>
    <s v="RESTREPO"/>
    <s v="MADRID"/>
    <d v="1960-11-08T00:00:00"/>
    <s v="FUM824"/>
    <n v="5001"/>
    <s v="MEDELLIN"/>
    <n v="5"/>
    <s v="ANTIOQUIA"/>
    <m/>
    <n v="3164808114"/>
    <n v="0"/>
    <m/>
    <m/>
    <m/>
    <s v="07/10/2025"/>
    <n v="10"/>
    <n v="7"/>
    <n v="2019"/>
    <s v="2 [2] GRAND TOURING L TP 1500CC 6AB T"/>
    <s v="P540496993"/>
    <s v="3MDDJ2SAAKM212918"/>
    <n v="5601174"/>
    <s v="MAZDA"/>
    <s v="MAZDA 2 "/>
    <n v="4.433589861751152E-2"/>
    <n v="65100000"/>
    <s v="ALLIANZ"/>
    <s v="AUTOMOVIL"/>
    <s v="PARTICULAR"/>
    <s v="luzester@me.com"/>
    <n v="161812980"/>
    <n v="2886267"/>
    <n v="2405434.65"/>
    <m/>
    <m/>
    <m/>
    <s v=""/>
    <s v=""/>
    <s v=""/>
    <m/>
    <m/>
    <m/>
    <s v=""/>
    <s v=""/>
    <s v=""/>
    <m/>
    <m/>
    <m/>
    <m/>
    <m/>
    <m/>
    <m/>
    <m/>
    <m/>
    <x v="0"/>
    <s v="COS"/>
  </r>
  <r>
    <n v="49740862"/>
    <n v="49740862"/>
    <s v="F"/>
    <s v="IBETH"/>
    <s v="DEL ROSARIO"/>
    <s v="BOLAÃ‘O"/>
    <s v="BAUTE"/>
    <d v="1964-11-04T00:00:00"/>
    <s v="NUR044"/>
    <n v="20001"/>
    <s v="VALLEDUPAR"/>
    <n v="20"/>
    <s v="CESAR"/>
    <m/>
    <n v="3102111328"/>
    <n v="3107041878"/>
    <m/>
    <m/>
    <m/>
    <s v="18/10/2025"/>
    <n v="10"/>
    <n v="18"/>
    <n v="2025"/>
    <s v="CX30 GRAND TOURING L TP 2000CC 7AB R"/>
    <s v="PE40803463"/>
    <s v="3MVDM2W7ASL307112"/>
    <n v="5606112"/>
    <s v="MAZDA"/>
    <s v="MAZDA CX30 "/>
    <n v="3.4205945330296125E-2"/>
    <n v="131700000"/>
    <s v="BOLIVAR"/>
    <s v="CAMIONETAPASAJ"/>
    <s v="PARTICULAR"/>
    <s v="betomario6@hotmail.com"/>
    <n v="161913357"/>
    <n v="4504923"/>
    <n v="3765649.6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525223"/>
    <n v="71525223"/>
    <s v="M"/>
    <s v="RAMIRO"/>
    <s v="DE JESUS"/>
    <s v="ESCOBAR"/>
    <s v="ESCOBAR"/>
    <d v="1960-02-28T00:00:00"/>
    <s v="FXR405"/>
    <n v="5001"/>
    <s v="MEDELLIN"/>
    <n v="5"/>
    <s v="ANTIOQUIA"/>
    <m/>
    <n v="3146309212"/>
    <n v="3004406767"/>
    <m/>
    <m/>
    <m/>
    <s v="09/10/2026"/>
    <n v="10"/>
    <n v="9"/>
    <n v="2019"/>
    <s v="TRACKER [FL] LS TP 1800CC"/>
    <s v="CKL149649"/>
    <s v="3GNCJ8EE4KL149649"/>
    <n v="1606235"/>
    <s v="CHEVROLET"/>
    <s v="CHEVROLET TRACKER "/>
    <n v="3.4411388888888887E-2"/>
    <n v="57600000"/>
    <s v="BOLIVAR"/>
    <s v="CAMIONETAPASAJ"/>
    <s v="PARTICULAR"/>
    <s v="ramiro@gmail.con"/>
    <n v="161919200"/>
    <n v="1982096"/>
    <n v="1645626.5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5059826"/>
    <n v="55059826"/>
    <s v="F"/>
    <s v="AURA"/>
    <s v="MIREYA"/>
    <s v="LOSADA"/>
    <s v="LOSADA"/>
    <d v="1968-03-07T00:00:00"/>
    <s v="JLK047"/>
    <n v="0"/>
    <s v="CAJICA"/>
    <n v="25"/>
    <s v="CUNDINAMARCA"/>
    <m/>
    <n v="3173663121"/>
    <n v="3024676932"/>
    <m/>
    <m/>
    <m/>
    <s v="10/10/2025"/>
    <n v="10"/>
    <n v="10"/>
    <n v="2021"/>
    <s v="LOGAN [2] [FL] LIFE + MT 1600CC 16V A"/>
    <s v="J759Q017815"/>
    <s v="9FB4SR0E5MM426914"/>
    <n v="8001201"/>
    <s v="RENAULT"/>
    <s v="RENAULT LOGAN "/>
    <n v="3.0162897603485839E-2"/>
    <n v="45900000"/>
    <s v="MAPFRE"/>
    <s v="AUTOMOVIL"/>
    <s v="PARTICULAR"/>
    <s v="mireyalosadalosada@hotmail.com"/>
    <n v="161863453"/>
    <n v="1384477"/>
    <n v="1143425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874748"/>
    <n v="42874748"/>
    <s v="F"/>
    <s v="MARTHA"/>
    <s v="HELENA"/>
    <s v="CARDONA"/>
    <s v="VALLEJO"/>
    <d v="1962-06-13T00:00:00"/>
    <s v="NTX311"/>
    <n v="5266"/>
    <s v="ENVIGADO"/>
    <n v="5"/>
    <s v="ANTIOQUIA"/>
    <m/>
    <n v="3104346406"/>
    <n v="0"/>
    <m/>
    <m/>
    <m/>
    <s v="28/10/2025"/>
    <n v="10"/>
    <n v="28"/>
    <n v="2025"/>
    <s v="X TRAIL[T33] e-POWER EXCLUSIVE AT 153kW ABS"/>
    <s v="BM46221444A"/>
    <s v="JN1T33JB6Z0010490"/>
    <n v="6406154"/>
    <s v="NISSAN"/>
    <s v="NISSAN X "/>
    <n v="1.512926279733587E-2"/>
    <n v="210200000"/>
    <s v="HDI-LIBERTY"/>
    <s v="CAMIONETA PASAJEROS"/>
    <s v="PARTICULAR"/>
    <s v="marthacardonav@hotmail.com"/>
    <n v="29950363"/>
    <n v="3180171.04"/>
    <n v="2652412.64"/>
    <m/>
    <m/>
    <m/>
    <s v=""/>
    <s v=""/>
    <s v=""/>
    <m/>
    <m/>
    <m/>
    <n v="30057932"/>
    <n v="5525291.8099999996"/>
    <n v="4623102.3600000003"/>
    <m/>
    <m/>
    <m/>
    <m/>
    <m/>
    <m/>
    <m/>
    <m/>
    <m/>
    <x v="3"/>
    <s v="COS"/>
  </r>
  <r>
    <n v="98544760"/>
    <n v="98544760"/>
    <s v="M"/>
    <s v="MARTIN"/>
    <n v="0"/>
    <s v="VASQUEZ"/>
    <s v="AGUDELO"/>
    <d v="1969-02-23T00:00:00"/>
    <s v="GFK793"/>
    <n v="0"/>
    <s v="BOGOTA"/>
    <n v="25"/>
    <s v="BOGOTA"/>
    <m/>
    <n v="3128316140"/>
    <n v="0"/>
    <m/>
    <m/>
    <m/>
    <s v="08/10/2025"/>
    <n v="10"/>
    <n v="8"/>
    <n v="2019"/>
    <s v="PRADO [LC 150] TX-L [FL] [2] TP 3000CC 5P TD"/>
    <s v="1KD2850360"/>
    <s v="JTEBH3FJ3KK213210"/>
    <n v="9008220"/>
    <s v="TOYOTA"/>
    <s v="TOYOTA PRADO "/>
    <n v="1.0513572830781311E-2"/>
    <n v="254700000"/>
    <s v="BOLIVAR"/>
    <s v="CAMPERO"/>
    <s v="PARTICULAR"/>
    <s v="mmrincon1@hotmail.com"/>
    <n v="161813069"/>
    <n v="2677807"/>
    <n v="2230257.67"/>
    <m/>
    <m/>
    <m/>
    <s v=""/>
    <s v=""/>
    <s v=""/>
    <m/>
    <m/>
    <m/>
    <s v=""/>
    <s v=""/>
    <s v=""/>
    <m/>
    <m/>
    <m/>
    <m/>
    <m/>
    <m/>
    <m/>
    <m/>
    <m/>
    <x v="2"/>
    <s v="COS"/>
  </r>
  <r>
    <n v="4487746"/>
    <n v="4487746"/>
    <s v="M"/>
    <s v="JOSE"/>
    <s v="DISNEY"/>
    <s v="GUTIEREZ"/>
    <s v="ARCILA"/>
    <d v="1960-06-15T00:00:00"/>
    <s v="KIZ029"/>
    <n v="5001"/>
    <s v="MEDELLIN"/>
    <n v="5"/>
    <s v="ANTIOQUIA"/>
    <m/>
    <n v="3124340185"/>
    <n v="0"/>
    <m/>
    <m/>
    <m/>
    <s v="04/10/2025"/>
    <n v="10"/>
    <n v="4"/>
    <n v="2011"/>
    <s v="X TRAIL S BASICA AT 2500CC FE"/>
    <s v="QR25043884B"/>
    <s v="JN8TBNT30Z0000256"/>
    <n v="6408038"/>
    <s v="NISSAN"/>
    <s v="NISSAN X "/>
    <n v="2.9228940416666665E-2"/>
    <n v="48000000"/>
    <s v="HDI-LIBERTY"/>
    <s v="CAMPERO"/>
    <s v="PARTICULAR"/>
    <s v="josedisneygutierrez@gmail.com"/>
    <n v="29929831"/>
    <n v="1402989.14"/>
    <n v="1158982.47"/>
    <m/>
    <m/>
    <m/>
    <n v="29995043"/>
    <n v="1382825.83"/>
    <n v="1142038.51"/>
    <m/>
    <m/>
    <m/>
    <s v=""/>
    <s v=""/>
    <s v=""/>
    <m/>
    <m/>
    <m/>
    <m/>
    <m/>
    <m/>
    <m/>
    <m/>
    <m/>
    <x v="1"/>
    <s v="COS"/>
  </r>
  <r>
    <n v="1112764174"/>
    <n v="1112764174"/>
    <s v="F"/>
    <s v="YESSICA"/>
    <n v="0"/>
    <s v="AMAYA"/>
    <s v="PEREZ"/>
    <d v="1988-06-02T00:00:00"/>
    <s v="FJO532"/>
    <n v="76001"/>
    <s v="CALI"/>
    <n v="76"/>
    <s v="VALLE DEL CAUCA"/>
    <m/>
    <n v="3183766984"/>
    <n v="0"/>
    <m/>
    <m/>
    <m/>
    <s v="31/10/2025"/>
    <n v="10"/>
    <n v="31"/>
    <n v="2019"/>
    <s v="SENTRA B17 [FL] SENSE TP 1800CC 2AB A"/>
    <s v="MRA8321447J"/>
    <s v="3N1AB7AD5ZL808100"/>
    <n v="6401231"/>
    <s v="NISSAN"/>
    <s v="NISSAN SENTRA "/>
    <n v="4.7372908438061044E-2"/>
    <n v="55700000"/>
    <s v="SBS"/>
    <s v="AUTOMOVIL"/>
    <s v="PARTICULAR"/>
    <n v="0"/>
    <n v="161948559"/>
    <n v="2638671"/>
    <n v="2197370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82896807"/>
    <n v="1082896807"/>
    <s v="F"/>
    <s v="SANDRA"/>
    <s v="JOHANA"/>
    <s v="RESTREPO"/>
    <s v="LONDOÃ‘O"/>
    <d v="1989-05-14T00:00:00"/>
    <s v="LRY923"/>
    <n v="5088"/>
    <s v="BELLO"/>
    <n v="5"/>
    <s v="ANTIOQUIA"/>
    <m/>
    <n v="3023088496"/>
    <n v="3056485878"/>
    <m/>
    <m/>
    <m/>
    <s v="25/10/2025"/>
    <n v="10"/>
    <n v="25"/>
    <n v="2023"/>
    <s v="YARIS CROSS XS HYBRID TP 1500CC 8AB 4X2"/>
    <s v="M15ADB07392"/>
    <s v="JTDKBABB9PA140138"/>
    <n v="9006181"/>
    <s v="TOYOTA"/>
    <s v="TOYOTA YARIS "/>
    <n v="1.873271818936877E-2"/>
    <n v="120400000"/>
    <s v="SURAMERICANA"/>
    <s v="CAMIONETA PASAJEROS"/>
    <s v="PARTICULAR"/>
    <s v="sandrarestrepo.1405@gmail.com"/>
    <n v="29924707"/>
    <n v="2255419.27"/>
    <n v="1875310.31"/>
    <m/>
    <m/>
    <m/>
    <s v=""/>
    <s v=""/>
    <s v=""/>
    <m/>
    <m/>
    <m/>
    <n v="30035701"/>
    <n v="3069332.16"/>
    <n v="2559270.7200000002"/>
    <m/>
    <m/>
    <m/>
    <m/>
    <m/>
    <m/>
    <m/>
    <m/>
    <m/>
    <x v="3"/>
    <s v="COS"/>
  </r>
  <r>
    <n v="39529294"/>
    <n v="39529294"/>
    <s v="F"/>
    <s v="LUZ"/>
    <s v="MERY"/>
    <s v="CARDENAS"/>
    <s v="REYES"/>
    <d v="1962-09-18T00:00:00"/>
    <s v="RDX633"/>
    <n v="0"/>
    <s v="BOGOTA"/>
    <n v="25"/>
    <s v="BOGOTA"/>
    <m/>
    <n v="3152499679"/>
    <n v="3185680562"/>
    <m/>
    <m/>
    <m/>
    <s v="10/10/2025"/>
    <n v="10"/>
    <n v="10"/>
    <n v="2011"/>
    <s v="JETTA [5] TRENDLINE TP 2000CC CT FE"/>
    <s v="CBP176866"/>
    <s v="3VWDV49MXBM001413"/>
    <n v="9201121"/>
    <s v="VOLKSWAGEN"/>
    <s v="VOLKSWAGEN JETTA "/>
    <n v="3.7536512345679014E-2"/>
    <n v="32400000"/>
    <s v="HDI-LIBERTY"/>
    <s v="AUTOMOVIL"/>
    <s v="PARTICULAR"/>
    <s v="jurismec@yahoo.com"/>
    <n v="161879362"/>
    <n v="1216183"/>
    <n v="1002002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96496"/>
    <n v="41796496"/>
    <s v="F"/>
    <s v="MARTHA"/>
    <s v="LUCIA"/>
    <s v="QUIÃ‘ONES"/>
    <s v="PINZON"/>
    <d v="1959-06-16T00:00:00"/>
    <s v="DWM129"/>
    <n v="0"/>
    <s v="BOGOTA"/>
    <n v="25"/>
    <s v="BOGOTA"/>
    <m/>
    <n v="3124592032"/>
    <n v="3114524935"/>
    <m/>
    <m/>
    <m/>
    <s v="16/10/2026"/>
    <n v="10"/>
    <n v="16"/>
    <n v="2018"/>
    <s v="VERSA [FL] SENSE AT 1600CC 2AB A"/>
    <s v="HR16711878P"/>
    <s v="3N1CN7AD2ZK160575"/>
    <n v="6401218"/>
    <s v="NISSAN"/>
    <s v="NISSAN VERSA "/>
    <n v="2.7672471910112361E-2"/>
    <n v="44500000"/>
    <s v="HDI-LIBERTY"/>
    <s v="AUTOMOVIL"/>
    <s v="PARTICULAR"/>
    <s v="marthalquinones@gmail.com"/>
    <n v="161915114"/>
    <n v="1231425"/>
    <n v="1014811.21"/>
    <m/>
    <m/>
    <m/>
    <s v=""/>
    <s v=""/>
    <s v=""/>
    <m/>
    <m/>
    <m/>
    <s v=""/>
    <s v=""/>
    <s v=""/>
    <m/>
    <m/>
    <m/>
    <m/>
    <m/>
    <m/>
    <m/>
    <m/>
    <m/>
    <x v="1"/>
    <s v="COS"/>
  </r>
  <r>
    <n v="8495917"/>
    <n v="8495917"/>
    <s v="M"/>
    <s v="JOSE"/>
    <s v="DE LOS SANTO"/>
    <s v="ESCORCIA"/>
    <s v="MORALES"/>
    <d v="1967-03-24T00:00:00"/>
    <s v="KOV619"/>
    <n v="8520"/>
    <s v="PALMAR DE VARELA"/>
    <n v="8"/>
    <s v="ATLANTICO"/>
    <m/>
    <n v="3114136810"/>
    <n v="3133941363"/>
    <m/>
    <m/>
    <m/>
    <s v="26/10/2025"/>
    <n v="10"/>
    <n v="26"/>
    <n v="2022"/>
    <s v="DUSTER OROCH INTENS MT 2000CC 4X4 2"/>
    <s v="F4RE410C284920"/>
    <s v="93Y9SR5B3NJ931395"/>
    <n v="8021006"/>
    <s v="RENAULT"/>
    <s v="RENAULT DUSTER "/>
    <n v="4.0503285340314138E-2"/>
    <n v="76400000"/>
    <s v="SBS"/>
    <s v="PICKUPDOBLECAB"/>
    <s v="PARTICULAR"/>
    <s v="jescorciamo@hotmail.com"/>
    <n v="161815794"/>
    <n v="3094451"/>
    <n v="2580378.9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643170"/>
    <n v="79643170"/>
    <s v="M"/>
    <s v="HECTOR"/>
    <s v="HUGO"/>
    <s v="GAMBA"/>
    <s v="RODRIGUEZ"/>
    <d v="1972-04-01T00:00:00"/>
    <s v="JXY946"/>
    <n v="0"/>
    <s v="BOGOTA"/>
    <n v="25"/>
    <s v="BOGOTA"/>
    <m/>
    <n v="3112951349"/>
    <n v="0"/>
    <m/>
    <m/>
    <m/>
    <s v="14/10/2025"/>
    <n v="10"/>
    <n v="14"/>
    <n v="2022"/>
    <s v="VITARA GL ALL GRIP MT 1600CC 2AB ABS 4X"/>
    <s v="M16A2372727"/>
    <s v="TSMYD21S5NMA16234"/>
    <n v="8808038"/>
    <s v="SUZUKI"/>
    <s v="SUZUKI VITARA "/>
    <n v="1.7771489159891598E-2"/>
    <n v="73800000"/>
    <s v="MAPFRE"/>
    <s v="CAMPERO"/>
    <s v="PARTICULAR"/>
    <s v="hectorgamba.41@gmail.com"/>
    <n v="29970765"/>
    <n v="1311535.8999999999"/>
    <n v="1082131.01"/>
    <m/>
    <m/>
    <m/>
    <s v=""/>
    <s v=""/>
    <s v=""/>
    <m/>
    <m/>
    <m/>
    <n v="30152850"/>
    <n v="1554792.31"/>
    <n v="1286548.1599999999"/>
    <m/>
    <m/>
    <m/>
    <m/>
    <m/>
    <m/>
    <m/>
    <m/>
    <m/>
    <x v="1"/>
    <s v="COS"/>
  </r>
  <r>
    <n v="13235727"/>
    <n v="13235727"/>
    <s v="M"/>
    <s v="ALFONSO"/>
    <n v="0"/>
    <s v="SALGAR"/>
    <s v="VILLAMIZAR"/>
    <d v="1949-08-02T00:00:00"/>
    <s v="CUW892"/>
    <n v="0"/>
    <s v="CUCUTA"/>
    <n v="54"/>
    <s v="NORTE DE SANTANDER"/>
    <m/>
    <n v="3174018217"/>
    <n v="3612574753"/>
    <m/>
    <m/>
    <m/>
    <s v="17/10/2025"/>
    <n v="10"/>
    <n v="17"/>
    <n v="2013"/>
    <s v="FORTUNER [FL] 2.7L AT 2700CC 4X2"/>
    <s v="2TR7260561"/>
    <s v="8AJZX69G7D9200752"/>
    <n v="9006150"/>
    <s v="TOYOTA"/>
    <s v="TOYOTA FORTUNER "/>
    <n v="1.7830799573560766E-2"/>
    <n v="93800000"/>
    <s v="BOLIVAR"/>
    <s v="CAMIONETAPASAJ"/>
    <s v="PARTICULAR"/>
    <s v="salgarvillamizaralfonso@gmail.com"/>
    <n v="161812021"/>
    <n v="1672529"/>
    <n v="1385486.68"/>
    <m/>
    <m/>
    <m/>
    <s v=""/>
    <s v=""/>
    <s v=""/>
    <m/>
    <m/>
    <m/>
    <s v=""/>
    <s v=""/>
    <s v=""/>
    <m/>
    <m/>
    <m/>
    <m/>
    <m/>
    <m/>
    <m/>
    <m/>
    <m/>
    <x v="1"/>
    <s v="COS"/>
  </r>
  <r>
    <n v="40401185"/>
    <n v="40401185"/>
    <s v="F"/>
    <s v="MARTHA"/>
    <s v="ALEXANDRA"/>
    <s v="ROJAS"/>
    <s v="BARRETO"/>
    <d v="1974-05-20T00:00:00"/>
    <s v="JNP594"/>
    <n v="0"/>
    <s v="BOGOTA"/>
    <n v="25"/>
    <s v="BOGOTA"/>
    <m/>
    <n v="3115142438"/>
    <n v="0"/>
    <m/>
    <m/>
    <m/>
    <s v="03/10/2025"/>
    <n v="10"/>
    <n v="3"/>
    <n v="2021"/>
    <s v="COROLLA [12] [F SE-G HYBRID TP 1800CC 7AB A"/>
    <s v="2ZR2J48759"/>
    <s v="9BRBZ3BE6M4015215"/>
    <n v="9001146"/>
    <s v="TOYOTA"/>
    <s v="TOYOTA COROLLA "/>
    <n v="2.4908380062305297E-2"/>
    <n v="96300000"/>
    <s v="MAPFRE"/>
    <s v="AUTOMOVIL"/>
    <s v="PARTICULAR"/>
    <s v="martharojasb10@gmail.com"/>
    <n v="161903085"/>
    <n v="2398677"/>
    <n v="1995695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7175555"/>
    <n v="7175555"/>
    <s v="M"/>
    <s v="WILLMAN"/>
    <s v="JAVIER"/>
    <s v="JEREZ"/>
    <s v="MALAGON"/>
    <d v="1979-02-18T00:00:00"/>
    <s v="JMN246"/>
    <n v="15001"/>
    <s v="TUNJA"/>
    <n v="15"/>
    <s v="BOYACA"/>
    <m/>
    <n v="3123107973"/>
    <n v="3133058863"/>
    <m/>
    <m/>
    <m/>
    <s v="26/10/2025"/>
    <n v="10"/>
    <n v="26"/>
    <n v="2020"/>
    <s v="ESCAPE [4] TITANIUM HEV TP 2500CC 4X4"/>
    <s v="LUB52905"/>
    <s v="1FMCU9DZ4LUB52905"/>
    <n v="3006142"/>
    <s v="FORD"/>
    <s v="FORD ESCAPE "/>
    <n v="2.5670267965367966E-2"/>
    <n v="115500000"/>
    <s v="BOLIVAR"/>
    <s v="CAMIONETA PASAJEROS"/>
    <s v="PARTICULAR"/>
    <s v="jjerez15263@gmail.com"/>
    <n v="29977679"/>
    <n v="2964915.95"/>
    <n v="2471526.0099999998"/>
    <m/>
    <m/>
    <m/>
    <s v=""/>
    <s v=""/>
    <s v=""/>
    <m/>
    <m/>
    <m/>
    <n v="30159668"/>
    <n v="12246489.130000001"/>
    <n v="10271167.34"/>
    <m/>
    <m/>
    <m/>
    <m/>
    <m/>
    <m/>
    <m/>
    <m/>
    <m/>
    <x v="0"/>
    <s v="COS"/>
  </r>
  <r>
    <n v="39775460"/>
    <n v="39775460"/>
    <s v="F"/>
    <s v="LUZ"/>
    <s v="STELLA"/>
    <s v="RINCON"/>
    <s v="MENDOZA"/>
    <d v="1967-06-15T00:00:00"/>
    <s v="FYV856"/>
    <n v="0"/>
    <s v="BOGOTA"/>
    <n v="25"/>
    <s v="BOGOTA"/>
    <m/>
    <n v="3125869403"/>
    <n v="3123358045"/>
    <m/>
    <m/>
    <m/>
    <s v="24/10/2025"/>
    <n v="10"/>
    <n v="24"/>
    <n v="2019"/>
    <s v="X3 [G01] xDrive30i TP 2000CC T"/>
    <s v="F1563160"/>
    <s v="WBATR9108KLC62758"/>
    <n v="808057"/>
    <s v="BMW"/>
    <s v="BMW X3 "/>
    <n v="1.8088886870897155E-2"/>
    <n v="137100000"/>
    <s v="SURAMERICANA"/>
    <s v="CAMPERO"/>
    <s v="PARTICULAR"/>
    <s v="lrincon@madigas.com.co"/>
    <n v="29923353"/>
    <n v="2479986.39"/>
    <n v="2064022.18"/>
    <m/>
    <m/>
    <m/>
    <s v=""/>
    <s v=""/>
    <s v=""/>
    <m/>
    <m/>
    <m/>
    <n v="30033105"/>
    <n v="5919094.1299999999"/>
    <n v="4954028.68"/>
    <m/>
    <m/>
    <m/>
    <m/>
    <m/>
    <m/>
    <m/>
    <m/>
    <m/>
    <x v="3"/>
    <s v="COS"/>
  </r>
  <r>
    <n v="80415526"/>
    <n v="80415526"/>
    <s v="M"/>
    <s v="LUIS"/>
    <s v="EDUARDO"/>
    <s v="GARCIA"/>
    <s v="NEUTO"/>
    <d v="1969-01-13T00:00:00"/>
    <s v="HJM011"/>
    <n v="0"/>
    <s v="BOGOTA"/>
    <n v="25"/>
    <s v="BOGOTA"/>
    <m/>
    <n v="3132619794"/>
    <n v="3142318444"/>
    <m/>
    <m/>
    <m/>
    <s v="10/10/2025"/>
    <n v="10"/>
    <n v="10"/>
    <n v="2013"/>
    <s v="JETTA [5] TRENDLINE TP 2000CC CT FE"/>
    <s v="CBP451182"/>
    <s v="3VWBV49M7DM046383"/>
    <n v="9201121"/>
    <s v="VOLKSWAGEN"/>
    <s v="VOLKSWAGEN JETTA "/>
    <n v="3.2694450402144769E-2"/>
    <n v="37300000"/>
    <s v="MAPFRE"/>
    <s v="AUTOMOVIL"/>
    <s v="PARTICULAR"/>
    <s v="luchogarcia69@gmail.com"/>
    <n v="161814197"/>
    <n v="1219503"/>
    <n v="1004792.55"/>
    <m/>
    <m/>
    <m/>
    <s v=""/>
    <s v=""/>
    <s v=""/>
    <m/>
    <m/>
    <m/>
    <s v=""/>
    <s v=""/>
    <s v=""/>
    <m/>
    <m/>
    <m/>
    <m/>
    <m/>
    <m/>
    <m/>
    <m/>
    <m/>
    <x v="0"/>
    <s v="COS"/>
  </r>
  <r>
    <n v="91072670"/>
    <n v="91072670"/>
    <s v="M"/>
    <s v="LUIS"/>
    <s v="FERNANDO"/>
    <s v="MARTINEZ"/>
    <s v="PORRAS"/>
    <d v="1970-09-22T00:00:00"/>
    <s v="LTZ583"/>
    <n v="54405"/>
    <s v="LOS PATIOS"/>
    <n v="54"/>
    <s v="NORTE DE SANTANDER"/>
    <m/>
    <n v="3165288913"/>
    <n v="3002167739"/>
    <m/>
    <m/>
    <m/>
    <s v="31/10/2025"/>
    <n v="10"/>
    <n v="31"/>
    <n v="2023"/>
    <s v="COROLLA [12] [F SE-G HYBRID TP 1800CC 7AB A"/>
    <s v="2ZR2S26460"/>
    <s v="9BRBZ3BE7P4042346"/>
    <n v="9001146"/>
    <s v="TOYOTA"/>
    <s v="TOYOTA COROLLA "/>
    <n v="2.813412739965096E-2"/>
    <n v="114600000"/>
    <s v="SURAMERICANA"/>
    <s v="AUTOMOVIL"/>
    <s v="PARTICULAR"/>
    <n v="0"/>
    <n v="161899574"/>
    <n v="3224171"/>
    <n v="2689387.2"/>
    <m/>
    <m/>
    <m/>
    <s v=""/>
    <s v=""/>
    <s v=""/>
    <m/>
    <m/>
    <m/>
    <s v=""/>
    <s v=""/>
    <s v=""/>
    <m/>
    <m/>
    <m/>
    <m/>
    <m/>
    <m/>
    <m/>
    <m/>
    <m/>
    <x v="0"/>
    <s v="COS"/>
  </r>
  <r>
    <n v="79782041"/>
    <n v="79782041"/>
    <s v="M"/>
    <s v="RICARDO"/>
    <n v="0"/>
    <s v="CENDALES"/>
    <s v="DUARTE"/>
    <d v="1975-05-28T00:00:00"/>
    <s v="GKY987"/>
    <n v="0"/>
    <s v="BOGOTA"/>
    <n v="25"/>
    <s v="BOGOTA"/>
    <m/>
    <n v="3115987673"/>
    <n v="3102121990"/>
    <m/>
    <m/>
    <m/>
    <s v="03/10/2026"/>
    <n v="10"/>
    <n v="3"/>
    <n v="2019"/>
    <s v="FORESTER [5] 2.5 EYESIGHT TP 2500CC 6AB C"/>
    <s v="YH52671"/>
    <s v="JF1SK9LL5KG031249"/>
    <n v="8608088"/>
    <s v="SUBARU"/>
    <s v="SUBARU FORESTER "/>
    <n v="1.4168632162661737E-2"/>
    <n v="108200000"/>
    <s v="BOLIVAR"/>
    <s v="CAMPERO"/>
    <s v="PARTICULAR"/>
    <s v="acardocen@yahoo.com"/>
    <n v="161812603"/>
    <n v="1533046"/>
    <n v="1268274.1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032359566"/>
    <n v="1032359566"/>
    <s v="F"/>
    <s v="TATIANA"/>
    <s v="ANDREA"/>
    <s v="NIÃ‘O"/>
    <s v="CASTIBLANCO"/>
    <d v="1986-03-14T00:00:00"/>
    <s v="LOZ584"/>
    <n v="0"/>
    <s v="BOGOTA"/>
    <n v="25"/>
    <s v="BOGOTA"/>
    <m/>
    <n v="3114740537"/>
    <n v="3045801704"/>
    <m/>
    <m/>
    <m/>
    <s v="04/10/2026"/>
    <n v="10"/>
    <n v="4"/>
    <n v="2023"/>
    <s v="ESCAPE [4] PLATINUM FHEV AT 2500CC CT 4X4"/>
    <s v="PUA73977"/>
    <s v="1FMCU9JZ3PUA73977"/>
    <n v="3006155"/>
    <s v="FORD"/>
    <s v="FORD ESCAPE "/>
    <n v="2.1305852664907653E-2"/>
    <n v="189500000"/>
    <s v="BOLIVAR"/>
    <s v="CAMIONETA PASAJEROS"/>
    <s v="PARTICULAR"/>
    <s v="octaviosoler1@yahoo.com"/>
    <n v="29927136"/>
    <n v="4037459.08"/>
    <n v="3372822.76"/>
    <m/>
    <m/>
    <m/>
    <s v=""/>
    <s v=""/>
    <s v=""/>
    <m/>
    <m/>
    <m/>
    <n v="30040667"/>
    <n v="7601877.6399999997"/>
    <n v="6368132.4699999997"/>
    <m/>
    <m/>
    <m/>
    <m/>
    <m/>
    <m/>
    <m/>
    <m/>
    <m/>
    <x v="0"/>
    <s v="COS"/>
  </r>
  <r>
    <n v="52081275"/>
    <n v="52081275"/>
    <s v="F"/>
    <s v="INGRIDT"/>
    <n v="0"/>
    <s v="POVEDA"/>
    <s v="ZARATE"/>
    <d v="1973-12-07T00:00:00"/>
    <s v="LOY416"/>
    <n v="0"/>
    <s v="BOGOTA"/>
    <n v="25"/>
    <s v="BOGOTA"/>
    <m/>
    <n v="3107916456"/>
    <n v="3108220208"/>
    <m/>
    <m/>
    <m/>
    <s v="02/10/2025"/>
    <n v="10"/>
    <n v="2"/>
    <n v="2024"/>
    <s v="3 [4] TOURING MHEV TP 2000CC 7AB"/>
    <s v="PE40774486"/>
    <s v="3MZBP2S7ARM202102"/>
    <n v="5601201"/>
    <s v="MAZDA"/>
    <s v="MAZDA 3 "/>
    <n v="2.6073279397473278E-2"/>
    <n v="102900000"/>
    <s v="MAPFRE"/>
    <s v="AUTOMOVIL"/>
    <s v="PARTICULAR"/>
    <n v="0"/>
    <n v="29975943"/>
    <n v="2682940.4500000002"/>
    <n v="2234571.81"/>
    <m/>
    <m/>
    <m/>
    <s v=""/>
    <s v=""/>
    <s v=""/>
    <m/>
    <m/>
    <m/>
    <n v="30157961"/>
    <n v="3812964.28"/>
    <n v="3184171.66"/>
    <m/>
    <m/>
    <m/>
    <m/>
    <m/>
    <m/>
    <m/>
    <m/>
    <m/>
    <x v="0"/>
    <s v="COS"/>
  </r>
  <r>
    <n v="41686987"/>
    <n v="41686987"/>
    <s v="F"/>
    <s v="LUZ"/>
    <s v="MABEL"/>
    <s v="GARCIA"/>
    <s v="RODRIGUEZ"/>
    <d v="1958-04-19T00:00:00"/>
    <s v="JXW791"/>
    <n v="0"/>
    <s v="BOGOTA"/>
    <n v="25"/>
    <s v="BOGOTA"/>
    <m/>
    <n v="3125959892"/>
    <n v="0"/>
    <m/>
    <m/>
    <m/>
    <s v="24/10/2025"/>
    <n v="10"/>
    <n v="24"/>
    <n v="2022"/>
    <s v="NIRO [FL] ZENITH TP 1600CC 7AB A"/>
    <s v="G4LEMS772131"/>
    <s v="KNACB81CGN5479564"/>
    <n v="4606135"/>
    <s v="KIA"/>
    <s v="KIA NIRO "/>
    <n v="1.2614921939194741E-2"/>
    <n v="121700000"/>
    <s v="MAPFRE"/>
    <s v="CAMIONETAPASAJ"/>
    <s v="PARTICULAR"/>
    <n v="0"/>
    <n v="161882515"/>
    <n v="1535236"/>
    <n v="1270114.57"/>
    <m/>
    <m/>
    <m/>
    <s v=""/>
    <s v=""/>
    <s v=""/>
    <m/>
    <m/>
    <m/>
    <s v=""/>
    <s v=""/>
    <s v=""/>
    <m/>
    <m/>
    <m/>
    <m/>
    <m/>
    <m/>
    <m/>
    <m/>
    <m/>
    <x v="2"/>
    <s v="COS"/>
  </r>
  <r>
    <n v="1101686412"/>
    <n v="1101686412"/>
    <s v="F"/>
    <s v="EDY"/>
    <n v="0"/>
    <s v="MARTINEZ"/>
    <n v="0"/>
    <d v="1988-11-08T00:00:00"/>
    <s v="LOZ501"/>
    <n v="0"/>
    <s v="BOGOTA"/>
    <n v="25"/>
    <s v="BOGOTA"/>
    <m/>
    <n v="3205179635"/>
    <n v="0"/>
    <m/>
    <m/>
    <m/>
    <s v="23/10/2025"/>
    <n v="10"/>
    <n v="23"/>
    <n v="2023"/>
    <s v="SWIFT [4] HYBRID MT 1200CC 5P 6A"/>
    <s v="K12C5790748"/>
    <s v="JS2ZC53S6P6405060"/>
    <n v="8801057"/>
    <s v="SUZUKI"/>
    <s v="SUZUKI SWIFT "/>
    <n v="3.3512264150943397E-2"/>
    <n v="63600000"/>
    <s v="ZURICH-QBE"/>
    <s v="AUTOMOVIL"/>
    <s v="PARTICULAR"/>
    <s v="edy_liliana8808@hotmail.com"/>
    <n v="161808224"/>
    <n v="2131380"/>
    <n v="1771076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863190"/>
    <n v="31863190"/>
    <s v="F"/>
    <s v="IVON"/>
    <n v="0"/>
    <s v="ESCOBAR"/>
    <s v="TRUJILLO"/>
    <d v="1961-02-06T00:00:00"/>
    <s v="JIL911"/>
    <n v="76001"/>
    <s v="CALI"/>
    <n v="76"/>
    <s v="VALLE DEL CAUCA"/>
    <m/>
    <n v="3225431384"/>
    <n v="3225433844"/>
    <m/>
    <m/>
    <m/>
    <s v="20/10/2025"/>
    <n v="10"/>
    <n v="20"/>
    <n v="2017"/>
    <s v="X3 [F25] xDrive35i Exec TP 3000CC T CT"/>
    <n v="1199700"/>
    <s v="WBAWX7107H0G78754"/>
    <n v="808027"/>
    <s v="BMW"/>
    <s v="BMW X3 "/>
    <n v="3.9938127885425445E-2"/>
    <n v="118700000"/>
    <s v="ZURICH-QBE"/>
    <s v="CAMPERO"/>
    <s v="PARTICULAR"/>
    <s v="ieuribe1961@gmail.com"/>
    <n v="29974519"/>
    <n v="4740655.78"/>
    <n v="3963744.35"/>
    <m/>
    <m/>
    <m/>
    <s v=""/>
    <s v=""/>
    <s v=""/>
    <m/>
    <m/>
    <m/>
    <n v="30156686"/>
    <n v="9658539.9800000004"/>
    <n v="8096420.1500000004"/>
    <m/>
    <m/>
    <m/>
    <m/>
    <m/>
    <m/>
    <m/>
    <m/>
    <m/>
    <x v="0"/>
    <s v="COS"/>
  </r>
  <r>
    <n v="31471070"/>
    <n v="31471070"/>
    <s v="F"/>
    <s v="MARIA"/>
    <s v="ISABEL"/>
    <s v="ARANGO"/>
    <s v="SECKER"/>
    <d v="1964-10-07T00:00:00"/>
    <s v="UCK722"/>
    <n v="76001"/>
    <s v="CALI"/>
    <n v="76"/>
    <s v="VALLE DEL CAUCA"/>
    <m/>
    <n v="3108336447"/>
    <n v="3105404353"/>
    <m/>
    <m/>
    <m/>
    <s v="02/10/2026"/>
    <n v="10"/>
    <n v="2"/>
    <n v="2015"/>
    <s v="C 180 [W205] TP 1600CC T"/>
    <n v="27491030243555"/>
    <s v="WDD2050401F066466"/>
    <n v="5801287"/>
    <s v="MERCEDES BENZ"/>
    <s v="MERCEDES BENZ C "/>
    <n v="4.1300054277286141E-2"/>
    <n v="67800000"/>
    <s v="BOLIVAR"/>
    <s v="AUTOMOVIL"/>
    <s v="PARTICULAR"/>
    <s v="maria.arangosecker@gmail.com"/>
    <n v="29953065"/>
    <n v="2800143.68"/>
    <n v="2333061.92"/>
    <m/>
    <m/>
    <m/>
    <n v="29980499"/>
    <n v="9569866.3900000006"/>
    <n v="8021904.5300000003"/>
    <m/>
    <m/>
    <m/>
    <s v=""/>
    <s v=""/>
    <s v=""/>
    <m/>
    <m/>
    <m/>
    <m/>
    <m/>
    <m/>
    <m/>
    <m/>
    <m/>
    <x v="0"/>
    <s v="COS"/>
  </r>
  <r>
    <n v="52026049"/>
    <n v="52026049"/>
    <s v="F"/>
    <s v="PIEDAD"/>
    <s v="LUCERO"/>
    <s v="REYES"/>
    <s v="CHALA"/>
    <d v="1970-04-12T00:00:00"/>
    <s v="LMS221"/>
    <n v="0"/>
    <s v="BOGOTA"/>
    <n v="25"/>
    <s v="BOGOTA"/>
    <m/>
    <n v="3203426636"/>
    <n v="0"/>
    <m/>
    <m/>
    <m/>
    <s v="03/10/2025"/>
    <n v="10"/>
    <n v="3"/>
    <n v="2023"/>
    <s v="ONIX [2] RS MT 1000CC 5P T 6AB A"/>
    <s v="L4F221504104"/>
    <s v="9BGED48K0PG158627"/>
    <n v="1601339"/>
    <s v="CHEVROLET"/>
    <s v="CHEVROLET ONIX "/>
    <n v="3.2973055411954763E-2"/>
    <n v="61900000"/>
    <s v="MAPFRE"/>
    <s v="AUTOMOVIL"/>
    <s v="PARTICULAR"/>
    <s v="nicoza2327@gmail.com"/>
    <n v="29928293"/>
    <n v="2041032.13"/>
    <n v="1695153.05"/>
    <m/>
    <m/>
    <m/>
    <n v="29993503"/>
    <n v="2521240.9500000002"/>
    <n v="2098689.87"/>
    <m/>
    <m/>
    <m/>
    <s v=""/>
    <s v=""/>
    <s v=""/>
    <m/>
    <m/>
    <m/>
    <m/>
    <m/>
    <m/>
    <m/>
    <m/>
    <m/>
    <x v="0"/>
    <s v="COS"/>
  </r>
  <r>
    <n v="25871201"/>
    <n v="25871201"/>
    <s v="F"/>
    <s v="NORIS"/>
    <s v="PAULINA"/>
    <s v="ISIDRO"/>
    <s v="CASTAÃ‘O"/>
    <d v="1959-12-21T00:00:00"/>
    <s v="DOZ471"/>
    <n v="0"/>
    <s v="BARRANQUILLA"/>
    <n v="8"/>
    <s v="ATLANTICO"/>
    <m/>
    <n v="3008379480"/>
    <n v="0"/>
    <m/>
    <m/>
    <m/>
    <s v="20/10/2025"/>
    <n v="10"/>
    <n v="20"/>
    <n v="2017"/>
    <s v="CX5 [FL] PRIME MT 2000CC"/>
    <s v="PE10419225"/>
    <s v="JM8KE2W78H0407314"/>
    <n v="5606077"/>
    <s v="MAZDA"/>
    <s v="MAZDA CX5 "/>
    <n v="4.9287766714082505E-2"/>
    <n v="70300000"/>
    <s v="BOLIVAR"/>
    <s v="CAMIONETAPASAJ"/>
    <s v="PARTICULAR"/>
    <s v="norisisidro89@hotmail.com"/>
    <n v="161812637"/>
    <n v="3464930"/>
    <n v="2891705.97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928745"/>
    <n v="40928745"/>
    <s v="F"/>
    <s v="CASTA"/>
    <s v="GLORIA"/>
    <s v="PEÃ‘ALVER"/>
    <s v="VANEGAS"/>
    <d v="1975-12-16T00:00:00"/>
    <s v="NIO855"/>
    <n v="44001"/>
    <s v="RIOHACHA"/>
    <n v="44"/>
    <s v="LA GUAJIRA"/>
    <m/>
    <n v="3002022110"/>
    <n v="0"/>
    <m/>
    <m/>
    <m/>
    <s v="13/10/2025"/>
    <n v="10"/>
    <n v="13"/>
    <n v="2023"/>
    <s v="FORTUNER [2] [FL] 2.4L SRV TP 2400CC TD 7AB 4X2"/>
    <s v="2GD1415660"/>
    <s v="8AJAB3GS0P2933238"/>
    <n v="9006183"/>
    <s v="TOYOTA"/>
    <s v="TOYOTA FORTUNER "/>
    <n v="2.4404417782515991E-2"/>
    <n v="234500000"/>
    <s v="SURAMERICANA"/>
    <s v="CAMIONETA PASAJEROS"/>
    <s v="PARTICULAR"/>
    <s v="kastagloria@hotmail.com"/>
    <n v="29974965"/>
    <n v="5722835.9699999997"/>
    <n v="4789105.8600000003"/>
    <m/>
    <m/>
    <m/>
    <s v=""/>
    <s v=""/>
    <s v=""/>
    <m/>
    <m/>
    <m/>
    <n v="30157158"/>
    <n v="4047017.31"/>
    <n v="3380854.88"/>
    <m/>
    <m/>
    <m/>
    <m/>
    <m/>
    <m/>
    <m/>
    <m/>
    <m/>
    <x v="0"/>
    <s v="COS"/>
  </r>
  <r>
    <n v="43001271"/>
    <n v="43001271"/>
    <s v="F"/>
    <s v="LUZ"/>
    <s v="AMPARO"/>
    <s v="GALLON"/>
    <s v="ZULUAGA"/>
    <d v="1956-01-12T00:00:00"/>
    <s v="JCQ105"/>
    <n v="5001"/>
    <s v="MEDELLIN"/>
    <n v="5"/>
    <s v="ANTIOQUIA"/>
    <m/>
    <n v="3104122768"/>
    <n v="0"/>
    <m/>
    <m/>
    <m/>
    <s v="30/10/2025"/>
    <n v="10"/>
    <n v="30"/>
    <n v="2017"/>
    <s v="QASHQAI [3] EXCLUSIVE TP 2000CC 6AB A"/>
    <s v="MR20426489W"/>
    <s v="SJNFBNJ11Z1756084"/>
    <n v="6408115"/>
    <s v="NISSAN"/>
    <s v="NISSAN QASHQAI "/>
    <n v="3.6108707124010556E-2"/>
    <n v="75800000"/>
    <s v="SURAMERICANA"/>
    <s v="CAMPERO"/>
    <s v="PARTICULAR"/>
    <s v="luzamparogallon@hotmail.com"/>
    <n v="161803392"/>
    <n v="2737040"/>
    <n v="2280033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72211318"/>
    <n v="72211318"/>
    <s v="M"/>
    <s v="HECTOR"/>
    <s v="EMILIO"/>
    <s v="LOPEZ"/>
    <s v="ARRIETA"/>
    <d v="1975-01-15T00:00:00"/>
    <s v="GJM366"/>
    <n v="0"/>
    <s v="BARRANQUILLA"/>
    <n v="8"/>
    <s v="ATLANTICO"/>
    <m/>
    <n v="3104668216"/>
    <n v="0"/>
    <m/>
    <m/>
    <m/>
    <s v="21/10/2025"/>
    <n v="10"/>
    <n v="21"/>
    <n v="2020"/>
    <s v="STEPWAY [2] EXPRESSION / ZEN MT 1600CC AA 16V 2AB"/>
    <s v="2842Q243863"/>
    <s v="9FB5SRC9GLM188591"/>
    <n v="8001176"/>
    <s v="RENAULT"/>
    <s v="RENAULT STEPWAY "/>
    <n v="3.4884990163934426E-2"/>
    <n v="48800000"/>
    <s v="EQUIDAD"/>
    <s v="AUTOMOVIL"/>
    <s v="PARTICULAR"/>
    <n v="0"/>
    <n v="29970703"/>
    <n v="1702387.52"/>
    <n v="1410577.75"/>
    <m/>
    <m/>
    <m/>
    <n v="30010495"/>
    <n v="2682923.7200000002"/>
    <n v="2234557.75"/>
    <m/>
    <m/>
    <m/>
    <s v=""/>
    <s v=""/>
    <s v=""/>
    <m/>
    <m/>
    <m/>
    <m/>
    <m/>
    <m/>
    <m/>
    <m/>
    <m/>
    <x v="0"/>
    <s v="COS"/>
  </r>
  <r>
    <n v="16989121"/>
    <n v="16989121"/>
    <s v="M"/>
    <s v="RICARDO"/>
    <n v="0"/>
    <s v="BONILLA"/>
    <s v="SANCHEZ"/>
    <d v="1966-01-30T00:00:00"/>
    <s v="LKZ308"/>
    <n v="76001"/>
    <s v="CALI"/>
    <n v="76"/>
    <s v="VALLE DEL CAUCA"/>
    <m/>
    <n v="3206647952"/>
    <n v="3044313533"/>
    <m/>
    <m/>
    <m/>
    <s v="11/10/2025"/>
    <n v="10"/>
    <n v="11"/>
    <n v="2023"/>
    <s v="YARIS CROSS XLS HYBRID TP 1500CC 8AB 4"/>
    <s v="M15ABG72415"/>
    <s v="JTDKBABB8PA103744"/>
    <n v="9006182"/>
    <s v="TOYOTA"/>
    <s v="TOYOTA YARIS "/>
    <n v="1.7423031329381881E-2"/>
    <n v="118100000"/>
    <s v="MAPFRE"/>
    <s v="CAMIONETAPASAJ"/>
    <s v="PARTICULAR"/>
    <s v="ricardobonilla66@yahoo.com"/>
    <n v="161916480"/>
    <n v="2057660"/>
    <n v="1709125.81"/>
    <m/>
    <m/>
    <m/>
    <s v=""/>
    <s v=""/>
    <s v=""/>
    <m/>
    <m/>
    <m/>
    <s v=""/>
    <s v=""/>
    <s v=""/>
    <m/>
    <m/>
    <m/>
    <m/>
    <m/>
    <m/>
    <m/>
    <m/>
    <m/>
    <x v="3"/>
    <s v="COS"/>
  </r>
  <r>
    <n v="19370403"/>
    <n v="19370403"/>
    <s v="M"/>
    <s v="GUSTAVO"/>
    <s v="ALONSO"/>
    <s v="BLOISE"/>
    <s v="CARRASCAL"/>
    <d v="1958-11-28T00:00:00"/>
    <s v="DZZ718"/>
    <n v="0"/>
    <s v="BOGOTA"/>
    <n v="25"/>
    <s v="BOGOTA"/>
    <m/>
    <n v="3102608614"/>
    <n v="3162718245"/>
    <m/>
    <m/>
    <m/>
    <s v="09/10/2025"/>
    <n v="10"/>
    <n v="9"/>
    <n v="2017"/>
    <s v="ESCAPE [3] TITANIUM TP 2000CC 4X4"/>
    <s v="H1C32869"/>
    <s v="WF0CP6B92H1C32869"/>
    <n v="3008055"/>
    <s v="FORD"/>
    <s v="FORD ESCAPE "/>
    <n v="1.7227378640776701E-2"/>
    <n v="72100000"/>
    <s v="HDI-LIBERTY"/>
    <s v="CAMPERO"/>
    <s v="PARTICULAR"/>
    <s v="gustavoabloise@hotmail.com"/>
    <n v="161813391"/>
    <n v="1242094"/>
    <n v="1023776.62"/>
    <m/>
    <m/>
    <m/>
    <s v=""/>
    <s v=""/>
    <s v=""/>
    <m/>
    <m/>
    <m/>
    <s v=""/>
    <s v=""/>
    <s v=""/>
    <m/>
    <m/>
    <m/>
    <m/>
    <m/>
    <m/>
    <m/>
    <m/>
    <m/>
    <x v="1"/>
    <s v="COS"/>
  </r>
  <r>
    <n v="40399641"/>
    <n v="40399641"/>
    <s v="F"/>
    <s v="OMAIRA"/>
    <n v="0"/>
    <s v="GARCIA"/>
    <s v="GARCIA"/>
    <d v="1973-07-02T00:00:00"/>
    <s v="NYR684"/>
    <n v="50001"/>
    <s v="VILLAVICENCIO"/>
    <n v="50"/>
    <s v="META"/>
    <m/>
    <n v="3187814848"/>
    <n v="0"/>
    <m/>
    <m/>
    <m/>
    <s v="23/10/2025"/>
    <n v="10"/>
    <n v="23"/>
    <n v="2025"/>
    <s v="SOLUTO EMOTION MT 1400CC 4P 2A"/>
    <s v="G4LCR1030700"/>
    <s v="LJD0AA29AS0290984"/>
    <n v="4601334"/>
    <s v="KIA"/>
    <s v="KIA SOLUTO "/>
    <n v="4.7520700934579441E-2"/>
    <n v="64200000"/>
    <s v="MAPFRE"/>
    <s v="AUTOMOVIL"/>
    <s v="PARTICULAR"/>
    <s v="omairagarcia28@hotmail.com"/>
    <n v="161915641"/>
    <n v="3050829"/>
    <n v="2543722.1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263363"/>
    <n v="19263363"/>
    <s v="M"/>
    <s v="CARLOS"/>
    <s v="EDUARDO"/>
    <s v="ROMERO"/>
    <s v="VASQUEZ"/>
    <d v="1954-04-07T00:00:00"/>
    <s v="NBS513"/>
    <n v="0"/>
    <s v="BOGOTA"/>
    <n v="25"/>
    <s v="BOGOTA"/>
    <m/>
    <n v="3165219619"/>
    <n v="3108613416"/>
    <m/>
    <m/>
    <m/>
    <s v="29/10/2025"/>
    <n v="10"/>
    <n v="29"/>
    <n v="2013"/>
    <s v="320i F30 Sportline TP 2000CC T CT"/>
    <s v="B0090213"/>
    <s v="WBA3B1108DJ401157"/>
    <n v="801351"/>
    <s v="BMW"/>
    <s v="BMW 320i "/>
    <n v="2.3816245733788394E-2"/>
    <n v="58600000"/>
    <s v="ALLIANZ"/>
    <s v="AUTOMOVIL"/>
    <s v="PARTICULAR"/>
    <s v="carlos.e.romerov@outlook.com"/>
    <n v="161909648"/>
    <n v="1395632"/>
    <n v="1152799.81"/>
    <m/>
    <m/>
    <m/>
    <s v=""/>
    <s v=""/>
    <s v=""/>
    <m/>
    <m/>
    <m/>
    <s v=""/>
    <s v=""/>
    <s v=""/>
    <m/>
    <m/>
    <m/>
    <m/>
    <m/>
    <m/>
    <m/>
    <m/>
    <m/>
    <x v="1"/>
    <s v="COS"/>
  </r>
  <r>
    <n v="31833604"/>
    <n v="31833604"/>
    <s v="F"/>
    <s v="ESPERANZA"/>
    <n v="0"/>
    <s v="VASQUEZ"/>
    <s v="MOSQUERA"/>
    <d v="1956-07-21T00:00:00"/>
    <s v="LSQ402"/>
    <n v="76001"/>
    <s v="CALI"/>
    <n v="76"/>
    <s v="VALLE DEL CAUCA"/>
    <m/>
    <n v="3137990270"/>
    <n v="0"/>
    <m/>
    <m/>
    <m/>
    <s v="31/10/2025"/>
    <n v="10"/>
    <n v="31"/>
    <n v="2022"/>
    <s v="FORTUNER [2] [F 2.4L SRV TP 2400CC TD 7A"/>
    <s v="2GDD063253"/>
    <s v="8AJAB3GS0N2932507"/>
    <n v="9006183"/>
    <s v="TOYOTA"/>
    <s v="TOYOTA FORTUNER "/>
    <n v="1.7584711538461539E-2"/>
    <n v="218400000"/>
    <s v="BOLIVAR"/>
    <s v="CAMIONETAPASAJ"/>
    <s v="PARTICULAR"/>
    <s v="omaragon@hotmail.com"/>
    <n v="161911529"/>
    <n v="3840501"/>
    <n v="3207311.3599999999"/>
    <m/>
    <m/>
    <m/>
    <s v=""/>
    <s v=""/>
    <s v=""/>
    <m/>
    <m/>
    <m/>
    <s v=""/>
    <s v=""/>
    <s v=""/>
    <m/>
    <m/>
    <m/>
    <m/>
    <m/>
    <m/>
    <m/>
    <m/>
    <m/>
    <x v="3"/>
    <s v="COS"/>
  </r>
  <r>
    <n v="79611776"/>
    <n v="79611776"/>
    <s v="M"/>
    <s v="GABRIEL"/>
    <s v="AUGUSTO"/>
    <s v="ACEVEDO"/>
    <n v="0"/>
    <d v="1973-08-25T00:00:00"/>
    <s v="JXZ986"/>
    <n v="0"/>
    <s v="BOGOTA"/>
    <n v="25"/>
    <s v="BOGOTA"/>
    <m/>
    <n v="3005096246"/>
    <n v="3138126779"/>
    <m/>
    <m/>
    <m/>
    <s v="28/10/2025"/>
    <n v="10"/>
    <n v="28"/>
    <n v="2022"/>
    <s v="X TRAIL [T32] [ EXCLUSIVE CONNE TP 2500CC 4X4 6"/>
    <s v="QR25727451"/>
    <s v="JN1JBNT32Z0101004"/>
    <n v="6406144"/>
    <s v="NISSAN"/>
    <s v="NISSAN X "/>
    <n v="1.6053619344773791E-2"/>
    <n v="128200000"/>
    <s v="MAPFRE"/>
    <s v="CAMIONETAPASAJ"/>
    <s v="PARTICULAR"/>
    <s v="gabriel.2508@hitmail.com"/>
    <n v="161820092"/>
    <n v="2058074"/>
    <n v="1709473.58"/>
    <m/>
    <m/>
    <m/>
    <s v=""/>
    <s v=""/>
    <s v=""/>
    <m/>
    <m/>
    <m/>
    <s v=""/>
    <s v=""/>
    <s v=""/>
    <m/>
    <m/>
    <m/>
    <m/>
    <m/>
    <m/>
    <m/>
    <m/>
    <m/>
    <x v="3"/>
    <s v="COS"/>
  </r>
  <r>
    <n v="52080262"/>
    <n v="52080262"/>
    <s v="F"/>
    <s v="MARIA"/>
    <s v="DE LOS ANGEL"/>
    <s v="RODRIGUEZ"/>
    <s v="CASTILLO"/>
    <d v="1973-06-15T00:00:00"/>
    <s v="EIU918"/>
    <n v="0"/>
    <s v="BOGOTA"/>
    <n v="25"/>
    <s v="BOGOTA"/>
    <m/>
    <n v="3164690816"/>
    <n v="3164690716"/>
    <m/>
    <m/>
    <m/>
    <s v="07/10/2025"/>
    <n v="10"/>
    <n v="7"/>
    <n v="2018"/>
    <s v="2 [2] PRIME TP 1500CC 2AB"/>
    <s v="P540417329"/>
    <s v="3MDDJ2HAAJM204170"/>
    <n v="5601152"/>
    <s v="MAZDA"/>
    <s v="MAZDA 2 "/>
    <n v="2.5955348713235293E-2"/>
    <n v="54400000"/>
    <s v="HDI-LIBERTY"/>
    <s v="AUTOMOVIL"/>
    <s v="PARTICULAR"/>
    <s v="tuangelyto1@yahoo.com"/>
    <n v="29953321"/>
    <n v="1411970.97"/>
    <n v="1166530.23"/>
    <m/>
    <m/>
    <m/>
    <n v="29980769"/>
    <n v="1489981.6"/>
    <n v="1232085.3799999999"/>
    <m/>
    <m/>
    <m/>
    <s v=""/>
    <s v=""/>
    <s v=""/>
    <m/>
    <m/>
    <m/>
    <m/>
    <m/>
    <m/>
    <m/>
    <m/>
    <m/>
    <x v="1"/>
    <s v="COS"/>
  </r>
  <r>
    <n v="43868274"/>
    <n v="43868274"/>
    <s v="F"/>
    <s v="CAROLINA"/>
    <n v="0"/>
    <s v="ORREGO"/>
    <s v="PALACIOS"/>
    <d v="1980-01-06T00:00:00"/>
    <s v="JQR962"/>
    <n v="5001"/>
    <s v="MEDELLIN"/>
    <n v="5"/>
    <s v="ANTIOQUIA"/>
    <m/>
    <n v="3002506915"/>
    <n v="3002516915"/>
    <m/>
    <m/>
    <m/>
    <s v="28/10/2025"/>
    <n v="10"/>
    <n v="28"/>
    <n v="2021"/>
    <s v="2 [2] [FL] GRAND TOURING L TP 1500CC 6AB T"/>
    <s v="P540597989"/>
    <s v="3MDDJ2HAAMM303700"/>
    <n v="5601193"/>
    <s v="MAZDA"/>
    <s v="MAZDA 2 "/>
    <n v="4.4596315028901733E-2"/>
    <n v="69200000"/>
    <s v="SURAMERICANA"/>
    <s v="AUTOMOVIL"/>
    <s v="PARTICULAR"/>
    <n v="0"/>
    <n v="161806627"/>
    <n v="3086065"/>
    <n v="2573331.9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98625141"/>
    <n v="1098625141"/>
    <s v="F"/>
    <s v="MARCELA"/>
    <s v="PATRICIA"/>
    <s v="ACEVEDO"/>
    <s v="LOPEZ"/>
    <d v="1986-10-24T00:00:00"/>
    <s v="IRN224"/>
    <n v="0"/>
    <s v="BOGOTA"/>
    <n v="25"/>
    <s v="BOGOTA"/>
    <m/>
    <n v="3173681637"/>
    <n v="0"/>
    <m/>
    <m/>
    <m/>
    <s v="24/10/2025"/>
    <n v="10"/>
    <n v="24"/>
    <n v="2015"/>
    <s v="CHEROKEE [4] LIMITED TP 3200CC 4X4 CT TC"/>
    <s v="1C4PJMDS4FW777480"/>
    <s v="1C4PJMDS4FW777480"/>
    <n v="4206058"/>
    <s v="JEEP"/>
    <s v="JEEP CHEROKEE "/>
    <n v="2.1052548746081506E-2"/>
    <n v="63800000"/>
    <s v="ALLIANZ"/>
    <s v="CAMIONETA PASAJEROS"/>
    <s v="PARTICULAR"/>
    <s v="marceacevdo@gmail.com"/>
    <n v="29941973"/>
    <n v="1343152.61"/>
    <n v="1108699.67"/>
    <m/>
    <m/>
    <m/>
    <n v="30003957"/>
    <n v="1450134.68"/>
    <n v="1198600.57"/>
    <m/>
    <m/>
    <m/>
    <s v=""/>
    <s v=""/>
    <s v=""/>
    <m/>
    <m/>
    <m/>
    <m/>
    <m/>
    <m/>
    <m/>
    <m/>
    <m/>
    <x v="1"/>
    <s v="COS"/>
  </r>
  <r>
    <n v="71679867"/>
    <n v="71679867"/>
    <s v="M"/>
    <s v="JUAN"/>
    <s v="DIEGO"/>
    <s v="GOMEZ"/>
    <s v="MARIN"/>
    <d v="1966-11-07T00:00:00"/>
    <s v="GRN316"/>
    <n v="5001"/>
    <s v="MEDELLIN"/>
    <n v="5"/>
    <s v="ANTIOQUIA"/>
    <m/>
    <n v="3117050216"/>
    <n v="0"/>
    <m/>
    <m/>
    <m/>
    <s v="18/10/2025"/>
    <n v="10"/>
    <n v="18"/>
    <n v="2020"/>
    <s v="TRACKER [FL] LS MT 1800CC"/>
    <s v="CLL900010"/>
    <s v="3GNDJ8EE9LL900010"/>
    <n v="1606233"/>
    <s v="CHEVROLET"/>
    <s v="CHEVROLET TRACKER "/>
    <n v="2.7456762016806725E-2"/>
    <n v="59500000"/>
    <s v="MAPFRE"/>
    <s v="CAMIONETA PASAJEROS"/>
    <s v="PARTICULAR"/>
    <n v="0"/>
    <n v="29956575"/>
    <n v="1633677.34"/>
    <n v="1352838.1"/>
    <m/>
    <m/>
    <m/>
    <n v="29984015"/>
    <n v="1605941.6"/>
    <n v="1329530.76"/>
    <m/>
    <m/>
    <m/>
    <s v=""/>
    <s v=""/>
    <s v=""/>
    <m/>
    <m/>
    <m/>
    <m/>
    <m/>
    <m/>
    <m/>
    <m/>
    <m/>
    <x v="1"/>
    <s v="COS"/>
  </r>
  <r>
    <n v="1024489942"/>
    <n v="1024489942"/>
    <s v="F"/>
    <s v="PAOLA"/>
    <s v="ANDREA"/>
    <s v="BAHAMON"/>
    <s v="MURILLO"/>
    <d v="1989-03-19T00:00:00"/>
    <s v="JZZ380"/>
    <n v="0"/>
    <s v="BOGOTA"/>
    <n v="25"/>
    <s v="BOGOTA"/>
    <m/>
    <n v="3184020334"/>
    <n v="0"/>
    <m/>
    <m/>
    <m/>
    <s v="17/10/2025"/>
    <n v="10"/>
    <n v="17"/>
    <n v="2021"/>
    <s v="WRV EX TP 1500CC 4X2 6"/>
    <s v="L15Z91601685"/>
    <s v="93HGH8840MK601737"/>
    <n v="3406034"/>
    <s v="HONDA"/>
    <s v="HONDA WRV "/>
    <n v="3.3746395663956638E-2"/>
    <n v="73800000"/>
    <s v="BOLIVAR"/>
    <s v="CAMIONETAPASAJ"/>
    <s v="PARTICULAR"/>
    <s v="p_bahamon89@hotmail.com"/>
    <n v="161811699"/>
    <n v="2490484"/>
    <n v="2072844.06"/>
    <m/>
    <m/>
    <m/>
    <s v=""/>
    <s v=""/>
    <s v=""/>
    <m/>
    <m/>
    <m/>
    <s v=""/>
    <s v=""/>
    <s v=""/>
    <m/>
    <m/>
    <m/>
    <m/>
    <m/>
    <m/>
    <m/>
    <m/>
    <m/>
    <x v="0"/>
    <s v="COS"/>
  </r>
  <r>
    <n v="42054636"/>
    <n v="42054636"/>
    <s v="F"/>
    <s v="MARIA"/>
    <s v="ALBA"/>
    <s v="MEJIA"/>
    <s v="RINCON"/>
    <d v="1960-05-09T00:00:00"/>
    <s v="JXZ376"/>
    <n v="0"/>
    <s v="BOGOTA"/>
    <n v="25"/>
    <s v="BOGOTA"/>
    <m/>
    <n v="3113498756"/>
    <n v="0"/>
    <m/>
    <m/>
    <m/>
    <s v="13/10/2025"/>
    <n v="10"/>
    <n v="13"/>
    <n v="2022"/>
    <s v="COROLLA CROSS SE-G HYBRID TP 1800CC 7AB 4X2 CT"/>
    <s v="2ZR2M67768"/>
    <s v="9BRKZAAG8N0611331"/>
    <n v="9006179"/>
    <s v="TOYOTA"/>
    <s v="TOYOTA COROLLA "/>
    <n v="1.1753170700086432E-2"/>
    <n v="115700000"/>
    <s v="MAPFRE"/>
    <s v="CAMIONETA PASAJEROS"/>
    <s v="PARTICULAR"/>
    <s v="ALBA_RINCON6@HOTMAIL.COM"/>
    <n v="29953147"/>
    <n v="1359841.85"/>
    <n v="1122724.24"/>
    <m/>
    <m/>
    <m/>
    <s v=""/>
    <s v=""/>
    <s v=""/>
    <m/>
    <m/>
    <m/>
    <n v="30032623"/>
    <n v="1359841.85"/>
    <n v="1122724.24"/>
    <m/>
    <m/>
    <m/>
    <m/>
    <m/>
    <m/>
    <m/>
    <m/>
    <m/>
    <x v="2"/>
    <s v="COS"/>
  </r>
  <r>
    <n v="41423805"/>
    <n v="41423805"/>
    <s v="F"/>
    <s v="ELIZABETH"/>
    <n v="0"/>
    <s v="ROJAS"/>
    <s v="MONROY"/>
    <d v="1947-12-30T00:00:00"/>
    <s v="ZZQ222"/>
    <n v="0"/>
    <s v="BOGOTA"/>
    <n v="25"/>
    <s v="BOGOTA"/>
    <m/>
    <n v="3105557779"/>
    <n v="0"/>
    <m/>
    <m/>
    <m/>
    <s v="24/10/2025"/>
    <n v="10"/>
    <n v="24"/>
    <n v="2015"/>
    <s v="JETTA [5] EUROPA TP 2000CC"/>
    <s v="CBP583250"/>
    <s v="3VWDV49M1FM000897"/>
    <n v="9201179"/>
    <s v="VOLKSWAGEN"/>
    <s v="VOLKSWAGEN JETTA "/>
    <n v="3.2110285714285716E-2"/>
    <n v="38500000"/>
    <s v="MAPFRE"/>
    <s v="AUTOMOVIL"/>
    <s v="PARTICULAR"/>
    <s v="lizurojas@yahoo.com"/>
    <n v="161914990"/>
    <n v="1236246"/>
    <n v="1018862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899995"/>
    <n v="51899995"/>
    <s v="F"/>
    <s v="MARTHA"/>
    <s v="JEANET"/>
    <s v="RODRIGUEZ"/>
    <s v="CUERVO"/>
    <d v="1968-11-14T00:00:00"/>
    <s v="LPX790"/>
    <n v="0"/>
    <s v="BOGOTA"/>
    <n v="25"/>
    <s v="BOGOTA"/>
    <m/>
    <n v="3177394805"/>
    <n v="0"/>
    <m/>
    <m/>
    <m/>
    <s v="18/10/2025"/>
    <n v="10"/>
    <n v="18"/>
    <n v="2023"/>
    <s v="SANDERO [2] [FL LIFE + MT 1600CC 16V A"/>
    <s v="J759Q150643"/>
    <s v="9FB5SR0E5PM378307"/>
    <n v="8001206"/>
    <s v="RENAULT"/>
    <s v="RENAULT SANDERO "/>
    <n v="2.3693473491773309E-2"/>
    <n v="54700000"/>
    <s v="SURAMERICANA"/>
    <s v="AUTOMOVIL"/>
    <s v="PARTICULAR"/>
    <s v="marjaro68@hotmail.com"/>
    <n v="161815320"/>
    <n v="1296033"/>
    <n v="1069103.26"/>
    <m/>
    <m/>
    <m/>
    <s v=""/>
    <s v=""/>
    <s v=""/>
    <m/>
    <m/>
    <m/>
    <s v=""/>
    <s v=""/>
    <s v=""/>
    <m/>
    <m/>
    <m/>
    <m/>
    <m/>
    <m/>
    <m/>
    <m/>
    <m/>
    <x v="1"/>
    <s v="COS"/>
  </r>
  <r>
    <n v="7308846"/>
    <n v="7308846"/>
    <s v="M"/>
    <s v="ANTONIO"/>
    <s v="EMILIANO"/>
    <s v="RIVERA"/>
    <s v="BRAVO"/>
    <d v="1968-12-27T00:00:00"/>
    <s v="NLZ578"/>
    <n v="0"/>
    <s v="BOGOTA"/>
    <n v="25"/>
    <s v="BOGOTA"/>
    <m/>
    <n v="3153055307"/>
    <n v="0"/>
    <m/>
    <m/>
    <m/>
    <s v="06/10/2025"/>
    <n v="10"/>
    <n v="6"/>
    <n v="2023"/>
    <s v="HILUX [8] [2 FL 2.4L AT 2400CC TD 7A"/>
    <s v="2GD1359665"/>
    <s v="8AJKB3CD0P1656821"/>
    <n v="9021084"/>
    <s v="TOYOTA"/>
    <s v="TOYOTA HILUX "/>
    <n v="1.6320489438433797E-2"/>
    <n v="194100000"/>
    <s v="MAPFRE"/>
    <s v="PICKUPDOBLECAB"/>
    <s v="PARTICULAR"/>
    <s v="riverabravo@gmail.com"/>
    <n v="161814090"/>
    <n v="3167807"/>
    <n v="2642022.46"/>
    <m/>
    <m/>
    <m/>
    <s v=""/>
    <s v=""/>
    <s v=""/>
    <m/>
    <m/>
    <m/>
    <s v=""/>
    <s v=""/>
    <s v=""/>
    <m/>
    <m/>
    <m/>
    <m/>
    <m/>
    <m/>
    <m/>
    <m/>
    <m/>
    <x v="3"/>
    <s v="COS"/>
  </r>
  <r>
    <n v="20470276"/>
    <n v="20470276"/>
    <s v="F"/>
    <s v="MARTHA"/>
    <s v="ELENA"/>
    <s v="CASTRO"/>
    <s v="PAEZ"/>
    <d v="1956-12-20T00:00:00"/>
    <s v="BXL553"/>
    <n v="5001"/>
    <s v="MEDELLIN"/>
    <n v="5"/>
    <s v="ANTIOQUIA"/>
    <m/>
    <n v="3165392710"/>
    <n v="3165392716"/>
    <m/>
    <m/>
    <m/>
    <s v="21/10/2025"/>
    <n v="10"/>
    <n v="21"/>
    <n v="2012"/>
    <s v="JOURNEY SE/EXPRESS [FL] TP 2400CC 5PSJ"/>
    <n v="0"/>
    <s v="3C4PDCAB3CT218395"/>
    <n v="2406042"/>
    <s v="DODGE"/>
    <s v="DODGE JOURNEY "/>
    <n v="4.1194413407821227E-2"/>
    <n v="35800000"/>
    <s v="ALLIANZ"/>
    <s v="CAMIONETAPASAJ"/>
    <s v="PARTICULAR"/>
    <s v="marthacastrop@hotmail.com"/>
    <n v="161777867"/>
    <n v="1474760"/>
    <n v="1219293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049089"/>
    <n v="80049089"/>
    <s v="M"/>
    <s v="CESAR"/>
    <s v="AUGUSTO"/>
    <s v="OLIVERO"/>
    <s v="OBANDO"/>
    <d v="1979-04-07T00:00:00"/>
    <s v="JRX393"/>
    <n v="66001"/>
    <s v="PEREIRA"/>
    <n v="66"/>
    <s v="RISARALDA"/>
    <m/>
    <n v="3102083069"/>
    <n v="3104869248"/>
    <m/>
    <m/>
    <m/>
    <s v="09/10/2025"/>
    <n v="10"/>
    <n v="9"/>
    <n v="2022"/>
    <s v="VITARA GL MT 1600CC 2AB ABS 4X"/>
    <s v="M16A2378619"/>
    <s v="TSMYD21S9NMA27818"/>
    <n v="8806019"/>
    <s v="SUZUKI"/>
    <s v="SUZUKI VITARA "/>
    <n v="2.2061855849582174E-2"/>
    <n v="71800000"/>
    <s v="SURAMERICANA"/>
    <s v="CAMIONETA PASAJEROS"/>
    <s v="PARTICULAR"/>
    <s v="cesar_olisice@hotmail.com"/>
    <n v="29929949"/>
    <n v="1584041.25"/>
    <n v="1311127.1000000001"/>
    <m/>
    <m/>
    <m/>
    <s v=""/>
    <s v=""/>
    <s v=""/>
    <m/>
    <m/>
    <m/>
    <n v="30046331"/>
    <n v="1707286.31"/>
    <n v="1414694.38"/>
    <m/>
    <m/>
    <m/>
    <m/>
    <m/>
    <m/>
    <m/>
    <m/>
    <m/>
    <x v="1"/>
    <s v="COS"/>
  </r>
  <r>
    <n v="43059473"/>
    <n v="43059473"/>
    <s v="F"/>
    <s v="MARIA"/>
    <s v="TERESA"/>
    <s v="ARROYAVE"/>
    <s v="RESTREPO"/>
    <d v="1962-09-16T00:00:00"/>
    <s v="GIL289"/>
    <n v="5001"/>
    <s v="MEDELLIN"/>
    <n v="5"/>
    <s v="ANTIOQUIA"/>
    <m/>
    <n v="3146812716"/>
    <n v="0"/>
    <m/>
    <m/>
    <m/>
    <s v="21/10/2025"/>
    <n v="10"/>
    <n v="21"/>
    <n v="2019"/>
    <s v="QASHQAI [3] [FL] SENSE TP 2000CC 4X2 2AB AB"/>
    <s v="MR20585915W"/>
    <s v="SJNFBAJ11Z2501591"/>
    <n v="6406137"/>
    <s v="NISSAN"/>
    <s v="NISSAN QASHQAI "/>
    <n v="3.1030102272727275E-2"/>
    <n v="79200000"/>
    <s v="SURAMERICANA"/>
    <s v="CAMIONETA PASAJEROS"/>
    <s v="PARTICULAR"/>
    <n v="0"/>
    <n v="29951941"/>
    <n v="2457584.1"/>
    <n v="2045196.72"/>
    <m/>
    <m/>
    <m/>
    <s v=""/>
    <s v=""/>
    <s v=""/>
    <m/>
    <m/>
    <m/>
    <n v="30031208"/>
    <n v="5021439.9400000004"/>
    <n v="4199697.43"/>
    <m/>
    <m/>
    <m/>
    <m/>
    <m/>
    <m/>
    <m/>
    <m/>
    <m/>
    <x v="0"/>
    <s v="COS"/>
  </r>
  <r>
    <n v="41697725"/>
    <n v="41697725"/>
    <s v="F"/>
    <s v="GLADYS"/>
    <s v="YOLANDA"/>
    <s v="DIAZ"/>
    <s v="LOPEZ"/>
    <d v="1955-06-02T00:00:00"/>
    <s v="JNZ896"/>
    <n v="0"/>
    <s v="BOGOTA"/>
    <n v="25"/>
    <s v="BOGOTA"/>
    <m/>
    <n v="3176367965"/>
    <n v="0"/>
    <m/>
    <m/>
    <m/>
    <s v="20/10/2025"/>
    <n v="10"/>
    <n v="20"/>
    <n v="2020"/>
    <s v="WRV  LX TP 1500CC 4X2 2AB AB"/>
    <s v="L15Z90501371"/>
    <s v="93HGH8820LK501378"/>
    <n v="3406035"/>
    <s v="HONDA"/>
    <s v="HONDA WRV "/>
    <n v="1.9514247500000002E-2"/>
    <n v="68000000"/>
    <s v="SBS"/>
    <s v="CAMIONETA PASAJEROS"/>
    <s v="PARTICULAR"/>
    <s v="gla.diaz.lo@gmail.com"/>
    <n v="29925331"/>
    <n v="1326968.83"/>
    <n v="1095099.8600000001"/>
    <m/>
    <m/>
    <m/>
    <n v="29990553"/>
    <n v="1769653.51"/>
    <n v="1467103.79"/>
    <m/>
    <m/>
    <m/>
    <s v=""/>
    <s v=""/>
    <s v=""/>
    <m/>
    <m/>
    <m/>
    <m/>
    <m/>
    <m/>
    <m/>
    <m/>
    <m/>
    <x v="1"/>
    <s v="COS"/>
  </r>
  <r>
    <n v="47434937"/>
    <n v="47434937"/>
    <s v="F"/>
    <s v="BLANCA"/>
    <s v="EMILIA"/>
    <s v="ROA"/>
    <s v="MORENO"/>
    <d v="1977-10-25T00:00:00"/>
    <s v="RAW445"/>
    <n v="0"/>
    <s v="BOGOTA"/>
    <n v="25"/>
    <s v="BOGOTA"/>
    <m/>
    <n v="3138475501"/>
    <n v="0"/>
    <m/>
    <m/>
    <m/>
    <s v="09/10/2025"/>
    <n v="10"/>
    <n v="9"/>
    <n v="2010"/>
    <s v="JETTA [5] TRENDLINE TP 2000CC CT FE"/>
    <s v="CBP156163"/>
    <s v="3VWYV49M9AM031860"/>
    <n v="9201121"/>
    <s v="VOLKSWAGEN"/>
    <s v="VOLKSWAGEN JETTA "/>
    <n v="4.4291622516556294E-2"/>
    <n v="30200000"/>
    <s v="HDI-LIBERTY"/>
    <s v="AUTOMOVIL"/>
    <s v="PARTICULAR"/>
    <s v="emilia2198@yahoo.es"/>
    <n v="161815737"/>
    <n v="1337607"/>
    <n v="1104039.23"/>
    <m/>
    <m/>
    <m/>
    <s v=""/>
    <s v=""/>
    <s v=""/>
    <m/>
    <m/>
    <m/>
    <s v=""/>
    <s v=""/>
    <s v=""/>
    <m/>
    <m/>
    <m/>
    <m/>
    <m/>
    <m/>
    <m/>
    <m/>
    <m/>
    <x v="0"/>
    <s v="COS"/>
  </r>
  <r>
    <n v="34558276"/>
    <n v="34558276"/>
    <s v="F"/>
    <s v="RUBIELA"/>
    <n v="0"/>
    <s v="TOBAR"/>
    <s v="GUTIERREZ"/>
    <d v="1970-03-17T00:00:00"/>
    <s v="IDY826"/>
    <n v="0"/>
    <s v="BOGOTA"/>
    <n v="25"/>
    <s v="BOGOTA"/>
    <m/>
    <n v="3183367440"/>
    <n v="0"/>
    <m/>
    <m/>
    <m/>
    <s v="03/10/2025"/>
    <n v="10"/>
    <n v="3"/>
    <n v="2014"/>
    <s v="GRAND CHEROKEE LAREDO TP 3600CC 4X4"/>
    <s v="1C4RJFAG5C445455"/>
    <s v="1C4RJFAG5EC445455"/>
    <n v="4208111"/>
    <s v="JEEP"/>
    <s v="JEEP GRAND "/>
    <n v="1.5679299287410926E-2"/>
    <n v="84200000"/>
    <s v="HDI-LIBERTY"/>
    <s v="CAMPERO"/>
    <s v="PARTICULAR"/>
    <n v="0"/>
    <n v="161908318"/>
    <n v="1320197"/>
    <n v="1089409.34000000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80292830"/>
    <n v="1080292830"/>
    <s v="M"/>
    <s v="CHRISTIAN"/>
    <s v="CAMILO"/>
    <s v="LEGUIZAMO"/>
    <s v="PEDRAZA"/>
    <d v="1989-10-04T00:00:00"/>
    <s v="LZP707"/>
    <n v="0"/>
    <s v="BOGOTA"/>
    <n v="25"/>
    <s v="BOGOTA"/>
    <m/>
    <n v="3213847594"/>
    <n v="0"/>
    <m/>
    <m/>
    <m/>
    <s v="04/10/2025"/>
    <n v="10"/>
    <n v="4"/>
    <n v="2023"/>
    <s v="SWIFT [4] HYBRID MT 1200CC 5P 6A"/>
    <s v="K12C5785314"/>
    <s v="JS2ZC53S6P6403406"/>
    <n v="8801057"/>
    <s v="SUZUKI"/>
    <s v="SUZUKI SWIFT "/>
    <n v="4.3559261006289311E-2"/>
    <n v="63600000"/>
    <s v="ALLIANZ"/>
    <s v="AUTOMOVIL"/>
    <s v="PARTICULAR"/>
    <s v="leguizamop89@hotmail.com"/>
    <n v="161811369"/>
    <n v="2770369"/>
    <n v="2308041.2400000002"/>
    <m/>
    <m/>
    <m/>
    <s v=""/>
    <s v=""/>
    <s v=""/>
    <m/>
    <m/>
    <m/>
    <s v=""/>
    <s v=""/>
    <s v=""/>
    <m/>
    <m/>
    <m/>
    <m/>
    <m/>
    <m/>
    <m/>
    <m/>
    <m/>
    <x v="0"/>
    <s v="COS"/>
  </r>
  <r>
    <n v="19468491"/>
    <n v="19468491"/>
    <s v="M"/>
    <s v="FABIO"/>
    <s v="LEON"/>
    <s v="MUÃ‘OZ"/>
    <s v="CORREA"/>
    <d v="1961-08-18T00:00:00"/>
    <s v="LFS968"/>
    <n v="5266"/>
    <s v="ENVIGADO"/>
    <n v="5"/>
    <s v="ANTIOQUIA"/>
    <m/>
    <n v="3182575545"/>
    <n v="3144456932"/>
    <m/>
    <m/>
    <m/>
    <s v="28/10/2025"/>
    <n v="10"/>
    <n v="28"/>
    <n v="2023"/>
    <s v="S-CROSS [2] GLX TP 1400CC T 6AB ABS"/>
    <s v="K14C1380717"/>
    <s v="TSMYAA2S3PMA59667"/>
    <n v="8806026"/>
    <s v="SUZUKI"/>
    <s v="SUZUKI S-CROSS "/>
    <n v="2.8858442596810932E-2"/>
    <n v="87800000"/>
    <s v="HDI-LIBERTY"/>
    <s v="CAMIONETA PASAJEROS"/>
    <s v="PARTICULAR"/>
    <s v="fabioleon.0603@gmail.com"/>
    <n v="29958188"/>
    <n v="2533771.2599999998"/>
    <n v="2109219.5499999998"/>
    <m/>
    <m/>
    <m/>
    <s v=""/>
    <s v=""/>
    <s v=""/>
    <m/>
    <m/>
    <m/>
    <n v="30042711"/>
    <n v="3631271.08"/>
    <n v="3031488.3"/>
    <m/>
    <m/>
    <m/>
    <m/>
    <m/>
    <m/>
    <m/>
    <m/>
    <m/>
    <x v="0"/>
    <s v="COS"/>
  </r>
  <r>
    <n v="9068679"/>
    <n v="9068679"/>
    <s v="M"/>
    <s v="LUIS"/>
    <s v="RAFAEL"/>
    <s v="REDONDO"/>
    <s v="REDONDO"/>
    <d v="1949-04-24T00:00:00"/>
    <s v="LOY636"/>
    <n v="0"/>
    <s v="BOGOTA"/>
    <n v="25"/>
    <s v="BOGOTA"/>
    <m/>
    <n v="3123655441"/>
    <n v="0"/>
    <m/>
    <m/>
    <m/>
    <s v="09/10/2025"/>
    <n v="10"/>
    <n v="9"/>
    <n v="2023"/>
    <s v="COROLLA [12] [F SE-G HYBRID TP 1800CC 7AB A"/>
    <s v="2ZR2V43446"/>
    <s v="9BRBZ3BE6P4052317"/>
    <n v="9001146"/>
    <s v="TOYOTA"/>
    <s v="TOYOTA COROLLA "/>
    <n v="1.8311012216404885E-2"/>
    <n v="114600000"/>
    <s v="MAPFRE"/>
    <s v="AUTOMOVIL"/>
    <s v="PARTICULAR"/>
    <s v="FERNANDOGUTIERREZN@GMAIL.COM"/>
    <n v="161814340"/>
    <n v="2098442"/>
    <n v="1743397.01"/>
    <m/>
    <m/>
    <m/>
    <s v=""/>
    <s v=""/>
    <s v=""/>
    <m/>
    <m/>
    <m/>
    <s v=""/>
    <s v=""/>
    <s v=""/>
    <m/>
    <m/>
    <m/>
    <m/>
    <m/>
    <m/>
    <m/>
    <m/>
    <m/>
    <x v="3"/>
    <s v="COS"/>
  </r>
  <r>
    <n v="31833115"/>
    <n v="31833115"/>
    <s v="F"/>
    <s v="EDDY"/>
    <s v="LUCIA"/>
    <s v="AGUADO"/>
    <s v="ROSAS"/>
    <d v="1959-08-29T00:00:00"/>
    <s v="EHS636"/>
    <n v="76001"/>
    <s v="CALI"/>
    <n v="76"/>
    <s v="VALLE DEL CAUCA"/>
    <m/>
    <n v="3155754319"/>
    <n v="0"/>
    <m/>
    <m/>
    <m/>
    <s v="19/10/2025"/>
    <n v="10"/>
    <n v="19"/>
    <n v="2018"/>
    <s v="CX5 [2] GRAND TOURING L TP 2500CC 6AB R"/>
    <s v="PY30721415"/>
    <s v="JM7KF4WLAJ0120986"/>
    <n v="5606089"/>
    <s v="MAZDA"/>
    <s v="MAZDA CX5 "/>
    <n v="2.4339325396825397E-2"/>
    <n v="100800000"/>
    <s v="SURAMERICANA"/>
    <s v="CAMIONETAPASAJ"/>
    <s v="PARTICULAR"/>
    <n v="0"/>
    <n v="161946726"/>
    <n v="2453404"/>
    <n v="2041683.6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042473696"/>
    <n v="1042473696"/>
    <s v="M"/>
    <s v="CARLOS"/>
    <s v="LUIS"/>
    <s v="GONZALEZ"/>
    <s v="RUBIO"/>
    <d v="1982-09-10T00:00:00"/>
    <s v="LHX053"/>
    <n v="0"/>
    <s v="QUIBDO"/>
    <n v="0"/>
    <s v="CHOCÃ“"/>
    <m/>
    <n v="3127924194"/>
    <n v="3117182498"/>
    <m/>
    <m/>
    <m/>
    <s v="24/10/2025"/>
    <n v="10"/>
    <n v="24"/>
    <n v="2023"/>
    <s v="CAPTIVA [2] LT/LTZ TURBO TP 1500CC T 4X2"/>
    <s v="LJO18N42520644"/>
    <s v="LZWADAGA1PB010612"/>
    <n v="1606243"/>
    <s v="CHEVROLET"/>
    <s v="CHEVROLET CAPTIVA "/>
    <n v="3.5272289815950923E-2"/>
    <n v="81500000"/>
    <s v="ALLIANZ"/>
    <s v="CAMIONETA PASAJEROS"/>
    <s v="PARTICULAR"/>
    <s v="daniel_martinez265@hotmail.com"/>
    <n v="29953857"/>
    <n v="2874691.62"/>
    <n v="2395707.2400000002"/>
    <m/>
    <m/>
    <m/>
    <s v=""/>
    <s v=""/>
    <s v=""/>
    <m/>
    <m/>
    <m/>
    <n v="30034091"/>
    <n v="3771752.79"/>
    <n v="3149540.16"/>
    <m/>
    <m/>
    <m/>
    <m/>
    <m/>
    <m/>
    <m/>
    <m/>
    <m/>
    <x v="0"/>
    <s v="COS"/>
  </r>
  <r>
    <n v="8298300"/>
    <n v="8298300"/>
    <s v="M"/>
    <s v="SAMUEL"/>
    <s v="DE JESUS"/>
    <s v="YEPES"/>
    <s v="ZEA"/>
    <d v="1948-01-01T00:00:00"/>
    <s v="HAO593"/>
    <n v="5001"/>
    <s v="MEDELLIN"/>
    <n v="5"/>
    <s v="ANTIOQUIA"/>
    <m/>
    <n v="3147682623"/>
    <n v="3136937335"/>
    <m/>
    <m/>
    <m/>
    <s v="07/10/2025"/>
    <n v="10"/>
    <n v="7"/>
    <n v="2015"/>
    <s v="ACCENT i25 1.4L MT 1400CC 4P"/>
    <s v="G4LCEU146443"/>
    <s v="KMHCT41BAFU658125"/>
    <n v="3201262"/>
    <s v="HYUNDAI"/>
    <s v="HYUNDAI ACCENT "/>
    <n v="3.0611925000000002E-2"/>
    <n v="40000000"/>
    <s v="ALLIANZ"/>
    <s v="AUTOMOVIL"/>
    <s v="PARTICULAR"/>
    <s v="samuelyepes1@hotmail.com"/>
    <n v="161779041"/>
    <n v="1224477"/>
    <n v="1008972.28"/>
    <m/>
    <m/>
    <m/>
    <s v=""/>
    <s v=""/>
    <s v=""/>
    <m/>
    <m/>
    <m/>
    <s v=""/>
    <s v=""/>
    <s v=""/>
    <m/>
    <m/>
    <m/>
    <m/>
    <m/>
    <m/>
    <m/>
    <m/>
    <m/>
    <x v="0"/>
    <s v="COS"/>
  </r>
  <r>
    <n v="20401307"/>
    <n v="20401307"/>
    <s v="F"/>
    <s v="MILENA"/>
    <n v="0"/>
    <s v="SANDOVAL"/>
    <s v="SANABRIA"/>
    <d v="1985-02-24T00:00:00"/>
    <s v="IXQ870"/>
    <n v="0"/>
    <s v="BOGOTA"/>
    <n v="25"/>
    <s v="BOGOTA"/>
    <m/>
    <n v="3123211157"/>
    <n v="3167418393"/>
    <m/>
    <m/>
    <m/>
    <s v="27/10/2025"/>
    <n v="10"/>
    <n v="27"/>
    <n v="2016"/>
    <s v="FIESTA [7] HATCHBACK SE MT 1600CC 5P"/>
    <s v="GM109733"/>
    <s v="GM109733"/>
    <n v="3001138"/>
    <s v="FORD"/>
    <s v="FORD FIESTA "/>
    <n v="4.8428496042216357E-2"/>
    <n v="37900000"/>
    <s v="ALLIANZ"/>
    <s v="AUTOMOVIL"/>
    <s v="PARTICULAR"/>
    <s v="milena_sandoval@hotmail.es"/>
    <n v="161791919"/>
    <n v="1835440"/>
    <n v="1522386.3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0297770"/>
    <n v="30297770"/>
    <s v="F"/>
    <s v="CLAUDIA"/>
    <s v="PATRICIA"/>
    <s v="GARCIA"/>
    <s v="VASQUEZ"/>
    <d v="1966-03-24T00:00:00"/>
    <s v="EIY175"/>
    <n v="0"/>
    <s v="BOGOTA"/>
    <n v="25"/>
    <s v="BOGOTA"/>
    <m/>
    <n v="3138536718"/>
    <n v="0"/>
    <m/>
    <m/>
    <m/>
    <s v="09/10/2025"/>
    <n v="10"/>
    <n v="9"/>
    <n v="2017"/>
    <s v="FIESTA [7] SPORTBACK SE TP 1600CC 4P"/>
    <s v="HM127263"/>
    <s v="3FADP4BJ6HM127263"/>
    <n v="3001139"/>
    <s v="FORD"/>
    <s v="FORD FIESTA "/>
    <n v="3.6416002926829269E-2"/>
    <n v="41000000"/>
    <s v="ALLIANZ"/>
    <s v="AUTOMOVIL"/>
    <s v="PARTICULAR"/>
    <s v="clavama66@hotmail.com"/>
    <n v="29925781"/>
    <n v="1493056.12"/>
    <n v="1234669.01"/>
    <m/>
    <m/>
    <m/>
    <n v="29990981"/>
    <n v="1578403.05"/>
    <n v="1306389.1200000001"/>
    <m/>
    <m/>
    <m/>
    <s v=""/>
    <s v=""/>
    <s v=""/>
    <m/>
    <m/>
    <m/>
    <m/>
    <m/>
    <m/>
    <m/>
    <m/>
    <m/>
    <x v="0"/>
    <s v="COS"/>
  </r>
  <r>
    <n v="34982791"/>
    <n v="34982791"/>
    <s v="F"/>
    <s v="LINETH"/>
    <s v="CECILIA"/>
    <s v="SARMIENTO"/>
    <s v="SUAREZ"/>
    <d v="1962-09-07T00:00:00"/>
    <s v="RZL264"/>
    <n v="0"/>
    <s v="BARRANQUILLA"/>
    <n v="8"/>
    <s v="ATLANTICO"/>
    <m/>
    <n v="3135740201"/>
    <n v="3135740202"/>
    <m/>
    <m/>
    <m/>
    <s v="25/10/2025"/>
    <n v="10"/>
    <n v="25"/>
    <n v="2010"/>
    <s v="PRADO [LC 150] TX-L AT 3000CC 5P TD"/>
    <s v="1KD1966258"/>
    <s v="JTEBH3FJ805003570"/>
    <n v="9008141"/>
    <s v="TOYOTA"/>
    <s v="TOYOTA PRADO "/>
    <n v="2.1766719138359571E-2"/>
    <n v="120700000"/>
    <s v="BOLIVAR"/>
    <s v="CAMPERO"/>
    <s v="PARTICULAR"/>
    <s v="linethsarmiento@hotmail.com"/>
    <n v="161808144"/>
    <n v="2627243"/>
    <n v="2187767.1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729288"/>
    <n v="41729288"/>
    <s v="F"/>
    <s v="MARTHA"/>
    <s v="TERESA"/>
    <s v="RUBIANO"/>
    <s v="GUAQUETA"/>
    <d v="1952-01-14T00:00:00"/>
    <s v="MRZ070"/>
    <n v="25473"/>
    <s v="MOSQUERA"/>
    <n v="25"/>
    <s v="CUNDINAMARCA"/>
    <m/>
    <n v="3202321620"/>
    <n v="3203231620"/>
    <m/>
    <m/>
    <m/>
    <s v="14/10/2025"/>
    <n v="10"/>
    <n v="14"/>
    <n v="2013"/>
    <s v="LOGAN F.II EXPRESSION MT 1600CC AA"/>
    <s v="F710Q120527"/>
    <s v="9FBLSRADBDM051610"/>
    <n v="8001136"/>
    <s v="RENAULT"/>
    <s v="RENAULT LOGAN "/>
    <n v="4.5839163498098856E-2"/>
    <n v="26300000"/>
    <s v="SURAMERICANA"/>
    <s v="AUTOMOVIL"/>
    <s v="PARTICULAR"/>
    <s v="cazarubiano09@hotmail.com"/>
    <n v="161814764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94062510"/>
    <n v="94062510"/>
    <s v="M"/>
    <s v="VLADIMIR"/>
    <n v="0"/>
    <s v="NIETO"/>
    <s v="BETANCOURTH"/>
    <d v="1982-06-23T00:00:00"/>
    <s v="LSQ613"/>
    <n v="76001"/>
    <s v="CALI"/>
    <n v="76"/>
    <s v="VALLE DEL CAUCA"/>
    <m/>
    <n v="3105203272"/>
    <n v="3004926017"/>
    <m/>
    <m/>
    <m/>
    <s v="25/10/2025"/>
    <n v="10"/>
    <n v="25"/>
    <n v="2023"/>
    <s v="ONIX [2] LT MT 1000CC T 4P"/>
    <s v="L4F222015011"/>
    <s v="9BGEB69K0PG169221"/>
    <n v="1601341"/>
    <s v="CHEVROLET"/>
    <s v="CHEVROLET ONIX "/>
    <n v="4.7289334470989763E-2"/>
    <n v="58600000"/>
    <s v="ALLIANZ"/>
    <s v="AUTOMOVIL"/>
    <s v="PARTICULAR"/>
    <s v="vladimirnieto.hsqe01@gmail.com"/>
    <n v="161918168"/>
    <n v="2771155"/>
    <n v="2308702.0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1507645"/>
    <n v="41507645"/>
    <s v="F"/>
    <s v="BEATRIZ"/>
    <n v="0"/>
    <s v="MORA"/>
    <s v="ORTIZ"/>
    <d v="1949-10-07T00:00:00"/>
    <s v="DFL102"/>
    <n v="0"/>
    <s v="BOGOTA"/>
    <n v="25"/>
    <s v="BOGOTA"/>
    <m/>
    <n v="3125551243"/>
    <n v="3125551213"/>
    <m/>
    <m/>
    <m/>
    <s v="27/10/2025"/>
    <n v="10"/>
    <n v="27"/>
    <n v="2012"/>
    <s v="VERSA ADVANCE AT 1600CC 2AB A"/>
    <s v="HR16751186E"/>
    <s v="3N1CN7AD1ZL080405"/>
    <n v="6401184"/>
    <s v="NISSAN"/>
    <s v="NISSAN VERSA "/>
    <n v="4.5962462686567167E-2"/>
    <n v="26800000"/>
    <s v="MAPFRE"/>
    <s v="AUTOMOVIL"/>
    <s v="PARTICULAR"/>
    <s v="morabetty266@gmail.com"/>
    <n v="161811873"/>
    <n v="1231794"/>
    <n v="1015120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5413621"/>
    <n v="35413621"/>
    <s v="F"/>
    <s v="MIRYAM"/>
    <s v="EDITH"/>
    <s v="BARON"/>
    <s v="COLMENARES"/>
    <d v="1970-06-03T00:00:00"/>
    <s v="KWP433"/>
    <n v="25899"/>
    <s v="ZIPAQUIRA"/>
    <n v="25"/>
    <s v="CUNDINAMARCA"/>
    <m/>
    <n v="3107772727"/>
    <n v="0"/>
    <m/>
    <m/>
    <m/>
    <s v="10/10/2025"/>
    <n v="10"/>
    <n v="10"/>
    <n v="2022"/>
    <s v="TRACKER [2] LTZ TP 1200CC T"/>
    <s v="L4H212995059"/>
    <s v="9BGEN76C0NB146580"/>
    <n v="1606248"/>
    <s v="CHEVROLET"/>
    <s v="CHEVROLET TRACKER "/>
    <n v="1.8513749999999999E-2"/>
    <n v="72000000"/>
    <s v="HDI-LIBERTY"/>
    <s v="CAMIONETAPASAJ"/>
    <s v="PARTICULAR"/>
    <s v="consulta.baron.colmenares@gmail.com"/>
    <n v="161964820"/>
    <n v="1332990"/>
    <n v="1100159.4099999999"/>
    <m/>
    <m/>
    <m/>
    <s v=""/>
    <s v=""/>
    <s v=""/>
    <m/>
    <m/>
    <m/>
    <s v=""/>
    <s v=""/>
    <s v=""/>
    <m/>
    <m/>
    <m/>
    <m/>
    <m/>
    <m/>
    <m/>
    <m/>
    <m/>
    <x v="1"/>
    <s v="COS"/>
  </r>
  <r>
    <n v="50985281"/>
    <n v="50985281"/>
    <s v="F"/>
    <s v="MARIA"/>
    <s v="ANGELICA"/>
    <s v="ORTIZ"/>
    <s v="PETRO"/>
    <d v="1981-12-07T00:00:00"/>
    <s v="IUR573"/>
    <n v="0"/>
    <s v="MONTERIA"/>
    <n v="0"/>
    <s v="CÃ“RDOBA"/>
    <m/>
    <n v="3165292817"/>
    <n v="0"/>
    <m/>
    <m/>
    <m/>
    <s v="25/10/2025"/>
    <n v="10"/>
    <n v="25"/>
    <n v="2017"/>
    <s v="S-CROSS GL 2WD MT 1600CC 2AB A"/>
    <s v="M16A2059653"/>
    <s v="TSMYA22S0HM421653"/>
    <n v="8806016"/>
    <s v="SUZUKI"/>
    <s v="SUZUKI S-CROSS "/>
    <n v="2.8417798861480076E-2"/>
    <n v="52700000"/>
    <s v="HDI-LIBERTY"/>
    <s v="CAMIONETAPASAJ"/>
    <s v="PARTICULAR"/>
    <s v="marianortiz1981@hotmail.com"/>
    <n v="161814314"/>
    <n v="1497618"/>
    <n v="1238502.67"/>
    <m/>
    <m/>
    <m/>
    <s v=""/>
    <s v=""/>
    <s v=""/>
    <m/>
    <m/>
    <m/>
    <s v=""/>
    <s v=""/>
    <s v=""/>
    <m/>
    <m/>
    <m/>
    <m/>
    <m/>
    <m/>
    <m/>
    <m/>
    <m/>
    <x v="1"/>
    <s v="COS"/>
  </r>
  <r>
    <n v="12129644"/>
    <n v="12129644"/>
    <s v="M"/>
    <s v="FEDERICO"/>
    <n v="0"/>
    <s v="AYCARDI"/>
    <s v="VILLANEDA"/>
    <d v="1965-11-10T00:00:00"/>
    <s v="LTM304"/>
    <n v="0"/>
    <s v="CAJICA"/>
    <n v="25"/>
    <s v="CUNDINAMARCA"/>
    <m/>
    <n v="3153345286"/>
    <n v="0"/>
    <m/>
    <m/>
    <m/>
    <s v="11/10/2026"/>
    <n v="10"/>
    <n v="11"/>
    <n v="2023"/>
    <s v="4RUNNER [5] SR5 [FL] TP 4000CC 6AB"/>
    <s v="1GRC737546"/>
    <s v="JTEBU4JR7P6186849"/>
    <n v="9008205"/>
    <s v="TOYOTA"/>
    <s v="TOYOTA 4RUNNER "/>
    <n v="9.9685731559854898E-3"/>
    <n v="248100000"/>
    <s v="MAPFRE"/>
    <s v="CAMPERO"/>
    <s v="PARTICULAR"/>
    <s v="federicoaycardi@gmail.com"/>
    <n v="161860714"/>
    <n v="2473203"/>
    <n v="2058322.07"/>
    <m/>
    <m/>
    <m/>
    <s v=""/>
    <s v=""/>
    <s v=""/>
    <m/>
    <m/>
    <m/>
    <s v=""/>
    <s v=""/>
    <s v=""/>
    <m/>
    <m/>
    <m/>
    <m/>
    <m/>
    <m/>
    <m/>
    <m/>
    <m/>
    <x v="2"/>
    <s v="COS"/>
  </r>
  <r>
    <n v="63270271"/>
    <n v="63270271"/>
    <s v="F"/>
    <s v="GLORIA"/>
    <s v="EUGENIA"/>
    <s v="CAMARGO"/>
    <s v="VILLALBA"/>
    <d v="1957-01-04T00:00:00"/>
    <s v="LKM861"/>
    <n v="15001"/>
    <s v="TUNJA"/>
    <n v="15"/>
    <s v="BOYACA"/>
    <m/>
    <n v="3103240874"/>
    <n v="3222153544"/>
    <m/>
    <m/>
    <m/>
    <s v="27/10/2025"/>
    <n v="10"/>
    <n v="27"/>
    <n v="2023"/>
    <s v="CX5 [2] [FL] GRAND TOURING TP 2500CC 6AB R"/>
    <s v="PY21973839"/>
    <s v="JM7KF2WLAP0789009"/>
    <n v="5606107"/>
    <s v="MAZDA"/>
    <s v="MAZDA CX5 "/>
    <n v="1.4254486121530383E-2"/>
    <n v="133300000"/>
    <s v="ALLIANZ"/>
    <s v="CAMIONETAPASAJ"/>
    <s v="PARTICULAR"/>
    <s v="gloriacamargo@uniboyaca.edu.co"/>
    <n v="161912587"/>
    <n v="1900123"/>
    <n v="1576742.22"/>
    <m/>
    <m/>
    <m/>
    <s v=""/>
    <s v=""/>
    <s v=""/>
    <m/>
    <m/>
    <m/>
    <s v=""/>
    <s v=""/>
    <s v=""/>
    <m/>
    <m/>
    <m/>
    <m/>
    <m/>
    <m/>
    <m/>
    <m/>
    <m/>
    <x v="2"/>
    <s v="COS"/>
  </r>
  <r>
    <n v="51635008"/>
    <n v="51635008"/>
    <s v="F"/>
    <s v="ALBA"/>
    <s v="JANETH"/>
    <s v="MEDINA"/>
    <s v="PEÃ‘UELA"/>
    <d v="1962-04-07T00:00:00"/>
    <s v="FSK724"/>
    <n v="0"/>
    <s v="BOGOTA"/>
    <n v="25"/>
    <s v="BOGOTA"/>
    <m/>
    <n v="3153389625"/>
    <n v="0"/>
    <m/>
    <m/>
    <m/>
    <s v="18/10/2025"/>
    <n v="10"/>
    <n v="18"/>
    <n v="2019"/>
    <s v="SANDERO [2] AUTHENTIQUE / L MT 1600CC 8V AA"/>
    <s v="A812UE84520"/>
    <s v="9FB5SREB4KM631728"/>
    <n v="8001188"/>
    <s v="RENAULT"/>
    <s v="RENAULT SANDERO "/>
    <n v="3.0991516709511568E-2"/>
    <n v="38900000"/>
    <s v="HDI-LIBERTY"/>
    <s v="AUTOMOVIL"/>
    <s v="PARTICULAR"/>
    <s v="albamedipe@gmail.com"/>
    <n v="161814765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623176"/>
    <n v="39623176"/>
    <s v="F"/>
    <s v="LUDY"/>
    <s v="YAZMIN"/>
    <s v="PRIETO"/>
    <s v="RAMIREZ"/>
    <d v="1973-05-12T00:00:00"/>
    <s v="LOP741"/>
    <n v="0"/>
    <s v="BOGOTA"/>
    <n v="25"/>
    <s v="BOGOTA"/>
    <m/>
    <n v="3115652237"/>
    <n v="0"/>
    <m/>
    <m/>
    <m/>
    <s v="20/10/2025"/>
    <n v="10"/>
    <n v="20"/>
    <n v="2024"/>
    <s v="SPORTAGE [5] NQ5 DESIRE TP 2000CC 6AB A"/>
    <s v="U5YPU81DBRL178968"/>
    <s v="U5YPU81DBRL178968"/>
    <n v="4606151"/>
    <s v="KIA"/>
    <s v="KIA SPORTAGE "/>
    <n v="1.38135618729097E-2"/>
    <n v="119600000"/>
    <s v="HDI-LIBERTY"/>
    <s v="CAMIONETAPASAJ"/>
    <s v="PARTICULAR"/>
    <s v="ludyazmin@hotmail.com"/>
    <n v="161811644"/>
    <n v="1652102"/>
    <n v="1368320.94"/>
    <m/>
    <m/>
    <m/>
    <s v=""/>
    <s v=""/>
    <s v=""/>
    <m/>
    <m/>
    <m/>
    <s v=""/>
    <s v=""/>
    <s v=""/>
    <m/>
    <m/>
    <m/>
    <m/>
    <m/>
    <m/>
    <m/>
    <m/>
    <m/>
    <x v="2"/>
    <s v="COS"/>
  </r>
  <r>
    <n v="5008613"/>
    <n v="5008613"/>
    <s v="M"/>
    <s v="PEDRO"/>
    <s v="JULIO"/>
    <s v="BANDERA"/>
    <s v="CEBALLOS"/>
    <d v="1957-06-29T00:00:00"/>
    <s v="FYW263"/>
    <n v="8573"/>
    <s v="PUERTO COLOMBIA"/>
    <n v="8"/>
    <s v="ATLANTICO"/>
    <m/>
    <n v="3157247782"/>
    <n v="0"/>
    <m/>
    <m/>
    <m/>
    <s v="07/10/2025"/>
    <n v="10"/>
    <n v="7"/>
    <n v="2020"/>
    <s v="CX5 [2] GRAND TOURING TP 2500CC 6AB R"/>
    <s v="PY10490771"/>
    <s v="JM7KF2WLAL0308332"/>
    <n v="5606090"/>
    <s v="MAZDA"/>
    <s v="MAZDA CX5 "/>
    <n v="2.7124340148698883E-2"/>
    <n v="107600000"/>
    <s v="HDI-LIBERTY"/>
    <s v="CAMIONETAPASAJ"/>
    <s v="PARTICULAR"/>
    <s v="pedrobandera@hotmail.com"/>
    <n v="161879693"/>
    <n v="2918579"/>
    <n v="2432587.2999999998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780324"/>
    <n v="40780324"/>
    <s v="F"/>
    <s v="LINA"/>
    <s v="MARIA"/>
    <s v="GONZALEZ"/>
    <s v="ARANGO"/>
    <d v="1975-10-20T00:00:00"/>
    <s v="DVW970"/>
    <n v="0"/>
    <s v="FLORENCIA"/>
    <n v="0"/>
    <s v="CAQUETÃ"/>
    <m/>
    <n v="3142186611"/>
    <n v="0"/>
    <m/>
    <m/>
    <m/>
    <s v="04/10/2025"/>
    <n v="10"/>
    <n v="4"/>
    <n v="2023"/>
    <s v="CX30 TOURING TP 2000CC 7AB R"/>
    <s v="PE40749034"/>
    <s v="3MVDM2W7APL204971"/>
    <n v="5606100"/>
    <s v="MAZDA"/>
    <s v="MAZDA CX30 "/>
    <n v="2.4136913183279742E-2"/>
    <n v="93300000"/>
    <s v="MAPFRE"/>
    <s v="CAMIONETAPASAJ"/>
    <s v="PARTICULAR"/>
    <s v="lina8076@hotmail.com"/>
    <n v="161815555"/>
    <n v="2251974"/>
    <n v="1872415.17"/>
    <m/>
    <m/>
    <m/>
    <s v=""/>
    <s v=""/>
    <s v=""/>
    <m/>
    <m/>
    <m/>
    <s v=""/>
    <s v=""/>
    <s v=""/>
    <m/>
    <m/>
    <m/>
    <m/>
    <m/>
    <m/>
    <m/>
    <m/>
    <m/>
    <x v="0"/>
    <s v="COS"/>
  </r>
  <r>
    <n v="70047741"/>
    <n v="70047741"/>
    <s v="M"/>
    <s v="HECTOR"/>
    <s v="DARIO"/>
    <s v="RUA"/>
    <s v="MONSALVE"/>
    <d v="1952-04-12T00:00:00"/>
    <s v="DIK977"/>
    <n v="5001"/>
    <s v="MEDELLIN"/>
    <n v="5"/>
    <s v="ANTIOQUIA"/>
    <m/>
    <n v="3118472180"/>
    <n v="3221172733"/>
    <m/>
    <m/>
    <m/>
    <s v="24/10/2025"/>
    <n v="10"/>
    <n v="24"/>
    <n v="2012"/>
    <s v="FORTUNER 2.7L AT 2700CC 4X4"/>
    <s v="2TR7136330"/>
    <s v="MR1ZX69G9C8103121"/>
    <n v="9008145"/>
    <s v="TOYOTA"/>
    <s v="TOYOTA FORTUNER "/>
    <n v="1.8035449162011174E-2"/>
    <n v="89500000"/>
    <s v="SURAMERICANA"/>
    <s v="CAMPERO"/>
    <s v="PARTICULAR"/>
    <n v="0"/>
    <n v="29970755"/>
    <n v="1614172.7"/>
    <n v="1336447.6499999999"/>
    <m/>
    <m/>
    <m/>
    <s v=""/>
    <s v=""/>
    <s v=""/>
    <m/>
    <m/>
    <m/>
    <n v="30152922"/>
    <n v="2469312.84"/>
    <n v="2055052.81"/>
    <m/>
    <m/>
    <m/>
    <m/>
    <m/>
    <m/>
    <m/>
    <m/>
    <m/>
    <x v="1"/>
    <s v="COS"/>
  </r>
  <r>
    <n v="12540682"/>
    <n v="12540682"/>
    <s v="M"/>
    <s v="FERMIN"/>
    <n v="0"/>
    <s v="PAEZ"/>
    <s v="ARMENTA"/>
    <d v="1956-06-22T00:00:00"/>
    <s v="JUO981"/>
    <n v="0"/>
    <s v="SANTA MARTA"/>
    <n v="47"/>
    <s v="MAGDALENA"/>
    <m/>
    <n v="3008312036"/>
    <n v="3167526655"/>
    <m/>
    <m/>
    <m/>
    <s v="12/10/2025"/>
    <n v="10"/>
    <n v="12"/>
    <n v="2022"/>
    <s v="CX5 [2] GRAND TOURING TP 2500CC 6AB R"/>
    <s v="PY21792279"/>
    <s v="JM7KF2WLAN0697243"/>
    <n v="5606090"/>
    <s v="MAZDA"/>
    <s v="MAZDA CX5 "/>
    <n v="2.4396569814366425E-2"/>
    <n v="123900000"/>
    <s v="MAPFRE"/>
    <s v="CAMIONETAPASAJ"/>
    <s v="PARTICULAR"/>
    <s v="paezfermin0@gmail.com"/>
    <n v="161906089"/>
    <n v="3022735"/>
    <n v="2520113.2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880281"/>
    <n v="31880281"/>
    <s v="F"/>
    <s v="LADY"/>
    <s v="STELLA"/>
    <s v="TENURIO"/>
    <s v="CARDONA"/>
    <d v="1962-07-01T00:00:00"/>
    <s v="ZZW285"/>
    <n v="0"/>
    <s v="CHIA"/>
    <n v="25"/>
    <s v="CUNDINAMARCA"/>
    <m/>
    <n v="3128439248"/>
    <n v="0"/>
    <m/>
    <m/>
    <m/>
    <s v="19/10/2025"/>
    <n v="10"/>
    <n v="19"/>
    <n v="2015"/>
    <s v="RIO SPICE 1.4 MT 1400CC 5P AB"/>
    <s v="G4FAES762465"/>
    <s v="KNADN412BF6444810"/>
    <n v="4601178"/>
    <s v="KIA"/>
    <s v="KIA RIO "/>
    <n v="3.5630583333333334E-2"/>
    <n v="36000000"/>
    <s v="BOLIVAR"/>
    <s v="AUTOMOVIL"/>
    <s v="PARTICULAR"/>
    <s v="ladytenorioc2@gmail.com"/>
    <n v="161809747"/>
    <n v="1282701"/>
    <n v="1057899.6599999999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223938"/>
    <n v="31223938"/>
    <s v="F"/>
    <s v="LUZ"/>
    <n v="0"/>
    <s v="JARAMILLO"/>
    <n v="0"/>
    <d v="1950-05-22T00:00:00"/>
    <s v="KIP525"/>
    <n v="76001"/>
    <s v="CALI"/>
    <n v="76"/>
    <s v="VALLE DEL CAUCA"/>
    <m/>
    <n v="3108232375"/>
    <n v="3138891338"/>
    <m/>
    <m/>
    <m/>
    <s v="27/10/2025"/>
    <n v="10"/>
    <n v="27"/>
    <n v="2011"/>
    <s v="PRADO [LC 150] TX AT 3000CC 5P TD"/>
    <s v="1KD2030150"/>
    <s v="JTEBH9FJ9BK029943"/>
    <n v="9008153"/>
    <s v="TOYOTA"/>
    <s v="TOYOTA PRADO "/>
    <n v="1.8627366666666666E-2"/>
    <n v="129000000"/>
    <s v="SURAMERICANA"/>
    <s v="CAMPERO"/>
    <s v="PARTICULAR"/>
    <s v="luza_524@hotmail.com"/>
    <n v="29923311"/>
    <n v="2402930.2999999998"/>
    <n v="1999269.16"/>
    <m/>
    <m/>
    <m/>
    <s v=""/>
    <s v=""/>
    <s v=""/>
    <m/>
    <m/>
    <m/>
    <n v="30032881"/>
    <n v="2798473.73"/>
    <n v="2331658.6"/>
    <m/>
    <m/>
    <m/>
    <m/>
    <m/>
    <m/>
    <m/>
    <m/>
    <m/>
    <x v="3"/>
    <s v="COS"/>
  </r>
  <r>
    <n v="27442143"/>
    <n v="27442143"/>
    <s v="F"/>
    <s v="MARIA"/>
    <s v="DEL SOCORRO"/>
    <s v="RUANO"/>
    <s v="ARANGO"/>
    <d v="1958-03-16T00:00:00"/>
    <s v="NMM034"/>
    <n v="76001"/>
    <s v="CALI"/>
    <n v="76"/>
    <s v="VALLE DEL CAUCA"/>
    <m/>
    <n v="3128333437"/>
    <n v="0"/>
    <m/>
    <m/>
    <m/>
    <s v="26/10/2025"/>
    <n v="10"/>
    <n v="26"/>
    <n v="2023"/>
    <s v="ESCAPE [4] ACTIVE ECOBOOST AT 1500CC T 4X2"/>
    <s v="PUA46190"/>
    <s v="1FMCU0GN4PUA46190"/>
    <n v="3006156"/>
    <s v="FORD"/>
    <s v="FORD ESCAPE "/>
    <n v="2.4335337566539925E-2"/>
    <n v="131500000"/>
    <s v="MAPFRE"/>
    <s v="CAMIONETA PASAJEROS"/>
    <s v="PARTICULAR"/>
    <n v="0"/>
    <n v="29953341"/>
    <n v="3200096.89"/>
    <n v="2669157.0499999998"/>
    <m/>
    <m/>
    <m/>
    <s v=""/>
    <s v=""/>
    <s v=""/>
    <m/>
    <m/>
    <m/>
    <n v="30033003"/>
    <n v="3182690.95"/>
    <n v="2654530.21"/>
    <m/>
    <m/>
    <m/>
    <m/>
    <m/>
    <m/>
    <m/>
    <m/>
    <m/>
    <x v="0"/>
    <s v="COS"/>
  </r>
  <r>
    <n v="79468976"/>
    <n v="79468976"/>
    <s v="M"/>
    <s v="MARCO"/>
    <s v="ANTONIO"/>
    <s v="VALLES"/>
    <s v="RUIZ"/>
    <d v="1968-11-13T00:00:00"/>
    <s v="IIV711"/>
    <n v="0"/>
    <s v="BOGOTA"/>
    <n v="25"/>
    <s v="BOGOTA"/>
    <m/>
    <n v="3102204338"/>
    <n v="0"/>
    <m/>
    <m/>
    <m/>
    <s v="17/10/2025"/>
    <n v="10"/>
    <n v="17"/>
    <n v="2015"/>
    <s v="FIESTA [7] SPORTBACK TITANIUM TP 1600CC 4P"/>
    <s v="FM186053"/>
    <s v="3FADP4CJXFM186053"/>
    <n v="3001135"/>
    <s v="FORD"/>
    <s v="FORD FIESTA "/>
    <n v="3.7973129076086951E-2"/>
    <n v="36800000"/>
    <s v="ALLIANZ"/>
    <s v="AUTOMOVIL"/>
    <s v="PARTICULAR"/>
    <s v="marvar100@hotmail.com"/>
    <n v="29972947"/>
    <n v="1397411.15"/>
    <n v="1154295.08"/>
    <m/>
    <m/>
    <m/>
    <n v="30012739"/>
    <n v="1717247.55"/>
    <n v="1423065.17"/>
    <m/>
    <m/>
    <m/>
    <s v=""/>
    <s v=""/>
    <s v=""/>
    <m/>
    <m/>
    <m/>
    <m/>
    <m/>
    <m/>
    <m/>
    <m/>
    <m/>
    <x v="0"/>
    <s v="COS"/>
  </r>
  <r>
    <n v="43200393"/>
    <n v="43200393"/>
    <s v="F"/>
    <s v="ISABEL"/>
    <s v="CRISTINA"/>
    <s v="FERRER"/>
    <s v="SERNA"/>
    <d v="1980-02-01T00:00:00"/>
    <s v="KPV856"/>
    <n v="5001"/>
    <s v="MEDELLIN"/>
    <n v="5"/>
    <s v="ANTIOQUIA"/>
    <m/>
    <n v="3116355764"/>
    <n v="0"/>
    <m/>
    <m/>
    <m/>
    <s v="29/10/2025"/>
    <n v="10"/>
    <n v="29"/>
    <n v="2022"/>
    <s v="COROLLA [12] [F XE-I HYBRID TP 1800CC 7AB A"/>
    <s v="2ZR2M83638"/>
    <s v="9BRBZ3BE1N4027869"/>
    <n v="9001145"/>
    <s v="TOYOTA"/>
    <s v="TOYOTA COROLLA "/>
    <n v="3.708828677839851E-2"/>
    <n v="107400000"/>
    <s v="ALLIANZ"/>
    <s v="AUTOMOVIL"/>
    <s v="PARTICULAR"/>
    <s v="ferrerisabel@hotmail.com"/>
    <n v="161813051"/>
    <n v="3983282"/>
    <n v="3327295.92"/>
    <m/>
    <m/>
    <m/>
    <s v=""/>
    <s v=""/>
    <s v=""/>
    <m/>
    <m/>
    <m/>
    <s v=""/>
    <s v=""/>
    <s v=""/>
    <m/>
    <m/>
    <m/>
    <m/>
    <m/>
    <m/>
    <m/>
    <m/>
    <m/>
    <x v="0"/>
    <s v="COS"/>
  </r>
  <r>
    <n v="40218276"/>
    <n v="40218276"/>
    <s v="F"/>
    <s v="BIBIANA"/>
    <s v="ANDREA"/>
    <s v="RAMIREZ"/>
    <s v="MORENO"/>
    <d v="1982-10-12T00:00:00"/>
    <s v="JMU152"/>
    <n v="0"/>
    <s v="BOGOTA"/>
    <n v="25"/>
    <s v="BOGOTA"/>
    <m/>
    <n v="3183399081"/>
    <n v="3106138508"/>
    <m/>
    <m/>
    <m/>
    <s v="19/10/2025"/>
    <n v="10"/>
    <n v="19"/>
    <n v="2020"/>
    <s v="EXPLORER [6] LIMITED TP 2300CC T TC"/>
    <s v="LGA86533"/>
    <s v="1FMSK8FH4LGA86533"/>
    <n v="3006145"/>
    <s v="FORD"/>
    <s v="FORD EXPLORER "/>
    <n v="1.670511971830986E-2"/>
    <n v="142000000"/>
    <s v="EQUIDAD"/>
    <s v="CAMIONETAPASAJ"/>
    <s v="PARTICULAR"/>
    <s v="bramirez_moreno@hotmail.com"/>
    <n v="161907856"/>
    <n v="2372127"/>
    <n v="1973383.72"/>
    <m/>
    <m/>
    <m/>
    <s v=""/>
    <s v=""/>
    <s v=""/>
    <m/>
    <m/>
    <m/>
    <s v=""/>
    <s v=""/>
    <s v=""/>
    <m/>
    <m/>
    <m/>
    <m/>
    <m/>
    <m/>
    <m/>
    <m/>
    <m/>
    <x v="3"/>
    <s v="COS"/>
  </r>
  <r>
    <n v="1098665590"/>
    <n v="1098665590"/>
    <s v="M"/>
    <s v="JOSE"/>
    <s v="ALBERTO"/>
    <s v="VARELA"/>
    <s v="CASAS"/>
    <d v="1988-11-11T00:00:00"/>
    <s v="JHK615"/>
    <n v="68001"/>
    <s v="BUCARAMANGA"/>
    <n v="68"/>
    <s v="SANTANDER"/>
    <m/>
    <n v="3112847528"/>
    <n v="0"/>
    <m/>
    <m/>
    <m/>
    <s v="11/10/2025"/>
    <n v="10"/>
    <n v="11"/>
    <n v="2019"/>
    <s v="3 [3]  GRAND TOURING LX TP 2000CC CT TC"/>
    <s v="PE40656371"/>
    <s v="3MZBN4278KM214541"/>
    <n v="5601159"/>
    <s v="MAZDA"/>
    <s v="MAZDA 3 "/>
    <n v="1.8741906208718628E-2"/>
    <n v="75700000"/>
    <s v="ALLIANZ"/>
    <s v="AUTOMOVIL"/>
    <s v="PARTICULAR"/>
    <n v="0"/>
    <n v="29929089"/>
    <n v="1418762.3"/>
    <n v="1172237.23"/>
    <m/>
    <m/>
    <m/>
    <s v=""/>
    <s v=""/>
    <s v=""/>
    <m/>
    <m/>
    <m/>
    <n v="30044637"/>
    <n v="8234164.7999999998"/>
    <n v="6899466.2199999997"/>
    <m/>
    <m/>
    <m/>
    <m/>
    <m/>
    <m/>
    <m/>
    <m/>
    <m/>
    <x v="1"/>
    <s v="COS"/>
  </r>
  <r>
    <n v="41554589"/>
    <n v="41554589"/>
    <s v="F"/>
    <s v="ANGELA"/>
    <s v="INES"/>
    <s v="GONZALEZ"/>
    <s v="ROJAS"/>
    <d v="1952-08-24T00:00:00"/>
    <s v="JDU556"/>
    <n v="0"/>
    <s v="BOGOTA"/>
    <n v="25"/>
    <s v="BOGOTA"/>
    <m/>
    <n v="3118697556"/>
    <n v="0"/>
    <m/>
    <m/>
    <m/>
    <s v="28/10/2025"/>
    <n v="10"/>
    <n v="28"/>
    <n v="2017"/>
    <s v="LOGAN [2] AUTHENTIQUE MT 1600CC AA 8V"/>
    <s v="A812UC53693"/>
    <s v="9FB4SREB4HM444800"/>
    <n v="8001173"/>
    <s v="RENAULT"/>
    <s v="RENAULT LOGAN "/>
    <n v="3.5353958944281526E-2"/>
    <n v="34100000"/>
    <s v="ALLIANZ"/>
    <s v="AUTOMOVIL"/>
    <s v="PARTICULAR"/>
    <s v="angelainesgonzalez@gmail.com"/>
    <n v="161814779"/>
    <n v="1205570"/>
    <n v="993083.82"/>
    <m/>
    <m/>
    <m/>
    <s v=""/>
    <s v=""/>
    <s v=""/>
    <m/>
    <m/>
    <m/>
    <s v=""/>
    <s v=""/>
    <s v=""/>
    <m/>
    <m/>
    <m/>
    <m/>
    <m/>
    <m/>
    <m/>
    <m/>
    <m/>
    <x v="0"/>
    <s v="COS"/>
  </r>
  <r>
    <n v="38968123"/>
    <n v="38968123"/>
    <s v="F"/>
    <s v="MARLENE"/>
    <s v="MARIA"/>
    <s v="SOLARTE"/>
    <s v="NARVAEZ"/>
    <d v="1942-10-28T00:00:00"/>
    <s v="KVM957"/>
    <n v="76001"/>
    <s v="CALI"/>
    <n v="76"/>
    <s v="VALLE DEL CAUCA"/>
    <m/>
    <n v="3147512495"/>
    <n v="3113811317"/>
    <m/>
    <m/>
    <m/>
    <s v="07/10/2025"/>
    <n v="10"/>
    <n v="7"/>
    <n v="2022"/>
    <s v="SANDERO [2] [FL LIFE + MT 1600CC 16V A"/>
    <s v="J759Q094080"/>
    <s v="9FB5SR0E5NM171556"/>
    <n v="8001206"/>
    <s v="RENAULT"/>
    <s v="RENAULT SANDERO "/>
    <n v="3.1748568627450978E-2"/>
    <n v="51000000"/>
    <s v="HDI-LIBERTY"/>
    <s v="AUTOMOVIL"/>
    <s v="PARTICULAR"/>
    <s v="franciamily@hotmail.com"/>
    <n v="161913374"/>
    <n v="1619177"/>
    <n v="1340653.09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17124231"/>
    <n v="17124231"/>
    <s v="M"/>
    <s v="JORGE"/>
    <s v="ELIECER"/>
    <s v="HERNANDEZ"/>
    <s v="BENITEZ"/>
    <d v="1948-07-16T00:00:00"/>
    <s v="GLR112"/>
    <n v="0"/>
    <s v="BOGOTA"/>
    <n v="25"/>
    <s v="BOGOTA"/>
    <m/>
    <n v="3103240049"/>
    <n v="3132695258"/>
    <m/>
    <m/>
    <m/>
    <s v="02/10/2026"/>
    <n v="10"/>
    <n v="2"/>
    <n v="2020"/>
    <s v="GOLF [7] [FL] TSI TRENDLINE TP 1400CC T"/>
    <s v="CZDA19612"/>
    <s v="3VWV66AU7LM000200"/>
    <n v="9201269"/>
    <s v="VOLKSWAGEN"/>
    <s v="VOLKSWAGEN GOLF "/>
    <n v="1.7881057268722467E-2"/>
    <n v="68100000"/>
    <s v="MAPFRE"/>
    <s v="AUTOMOVIL"/>
    <s v="PARTICULAR"/>
    <s v="jhernandezbenitez@gmail.com"/>
    <n v="161911564"/>
    <n v="1217700"/>
    <n v="1003277.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3016201"/>
    <n v="13016201"/>
    <s v="M"/>
    <s v="PABLO"/>
    <n v="0"/>
    <s v="QYURIZ"/>
    <n v="0"/>
    <d v="1968-05-05T00:00:00"/>
    <s v="JRP716"/>
    <n v="52356"/>
    <s v="IPIALES"/>
    <n v="52"/>
    <s v="NARIÃ‘O"/>
    <m/>
    <n v="3104759678"/>
    <n v="0"/>
    <m/>
    <m/>
    <m/>
    <s v="06/10/2025"/>
    <n v="10"/>
    <n v="6"/>
    <n v="2023"/>
    <s v="TUCSON [4] NX ATTRACTION TP 2000CC 4X2 2AB AB"/>
    <s v="G4NLNW649663"/>
    <s v="TMAJB81DBPJ267540"/>
    <n v="3206117"/>
    <s v="HYUNDAI"/>
    <s v="HYUNDAI TUCSON "/>
    <n v="2.4528975716694771E-2"/>
    <n v="118600000"/>
    <s v="ZURICH-QBE"/>
    <s v="CAMIONETA PASAJEROS"/>
    <s v="PARTICULAR"/>
    <s v="PAVLOKR@HOTMAIL.COM"/>
    <n v="29959033"/>
    <n v="2909136.52"/>
    <n v="2424652.54"/>
    <m/>
    <m/>
    <m/>
    <s v=""/>
    <s v=""/>
    <s v=""/>
    <m/>
    <m/>
    <m/>
    <n v="30044507"/>
    <n v="3292566.71"/>
    <n v="2746862.78"/>
    <m/>
    <m/>
    <m/>
    <m/>
    <m/>
    <m/>
    <m/>
    <m/>
    <m/>
    <x v="0"/>
    <s v="COS"/>
  </r>
  <r>
    <n v="41548604"/>
    <n v="41548604"/>
    <s v="F"/>
    <s v="MARTHA"/>
    <s v="LUCIA"/>
    <s v="MOYA"/>
    <s v="LAVERDE"/>
    <d v="1952-03-10T00:00:00"/>
    <s v="JFK149"/>
    <n v="0"/>
    <s v="BOGOTA"/>
    <n v="25"/>
    <s v="BOGOTA"/>
    <m/>
    <n v="3016551244"/>
    <n v="0"/>
    <m/>
    <m/>
    <m/>
    <s v="05/10/2025"/>
    <n v="10"/>
    <n v="5"/>
    <n v="2017"/>
    <s v="VOYAGE TRENDLINE MT 1600CC R14"/>
    <s v="CFZR70432"/>
    <s v="9BWDB45U8HT049736"/>
    <n v="9201225"/>
    <s v="VOLKSWAGEN"/>
    <s v="VOLKSWAGEN VOYAGE "/>
    <n v="3.2522872340425529E-2"/>
    <n v="37600000"/>
    <s v="MAPFRE"/>
    <s v="AUTOMOVIL"/>
    <s v="PARTICULAR"/>
    <s v="lita41lita@gmail.com"/>
    <n v="161909217"/>
    <n v="1222860"/>
    <n v="1007613.52"/>
    <m/>
    <m/>
    <m/>
    <s v=""/>
    <s v=""/>
    <s v=""/>
    <m/>
    <m/>
    <m/>
    <s v=""/>
    <s v=""/>
    <s v=""/>
    <m/>
    <m/>
    <m/>
    <m/>
    <m/>
    <m/>
    <m/>
    <m/>
    <m/>
    <x v="0"/>
    <s v="COS"/>
  </r>
  <r>
    <n v="80881725"/>
    <n v="80881725"/>
    <s v="M"/>
    <s v="MAURICIO"/>
    <s v="JAVIER"/>
    <s v="MARRUGO"/>
    <s v="VALENZUELA"/>
    <d v="1985-07-23T00:00:00"/>
    <s v="FPN588"/>
    <n v="0"/>
    <s v="BOGOTA"/>
    <n v="25"/>
    <s v="BOGOTA"/>
    <m/>
    <n v="3132115710"/>
    <n v="3142219175"/>
    <m/>
    <m/>
    <m/>
    <s v="14/10/2025"/>
    <n v="10"/>
    <n v="14"/>
    <n v="2019"/>
    <s v="3008 [2] ALLURE TP 1600CC T CT"/>
    <s v="VF3M45GYVKS008449"/>
    <s v="VF3M45GYVKS008449"/>
    <n v="6806042"/>
    <s v="PEUGEOT"/>
    <s v="PEUGEOT 3008 "/>
    <n v="2.9762587336244543E-2"/>
    <n v="91600000"/>
    <s v="MAPFRE"/>
    <s v="CAMIONETAPASAJ"/>
    <s v="PARTICULAR"/>
    <s v="mauriciomarrugo13@gmail.com"/>
    <n v="161812109"/>
    <n v="2726253"/>
    <n v="2270968.59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711591"/>
    <n v="16711591"/>
    <s v="M"/>
    <s v="JAVIER"/>
    <n v="0"/>
    <s v="SANDOVAL"/>
    <s v="ROA"/>
    <d v="1965-02-07T00:00:00"/>
    <s v="GSU528"/>
    <n v="76001"/>
    <s v="CALI"/>
    <n v="76"/>
    <s v="VALLE DEL CAUCA"/>
    <m/>
    <n v="3013631571"/>
    <n v="3217557998"/>
    <m/>
    <m/>
    <m/>
    <s v="03/10/2025"/>
    <n v="10"/>
    <n v="3"/>
    <n v="2020"/>
    <s v="LOGAN [2] EXPRESSION / LI MT 1600CC AA 8V"/>
    <s v="A812UF49105"/>
    <s v="9FB4SREB4LM052378"/>
    <n v="8001189"/>
    <s v="RENAULT"/>
    <s v="RENAULT LOGAN "/>
    <n v="3.6247104622871049E-2"/>
    <n v="41100000"/>
    <s v="MAPFRE"/>
    <s v="AUTOMOVIL"/>
    <s v="PARTICULAR"/>
    <n v="0"/>
    <n v="161876579"/>
    <n v="1489756"/>
    <n v="1231895.7"/>
    <m/>
    <m/>
    <m/>
    <s v=""/>
    <s v=""/>
    <s v=""/>
    <m/>
    <m/>
    <m/>
    <s v=""/>
    <s v=""/>
    <s v=""/>
    <m/>
    <m/>
    <m/>
    <m/>
    <m/>
    <m/>
    <m/>
    <m/>
    <m/>
    <x v="0"/>
    <s v="COS"/>
  </r>
  <r>
    <n v="98388334"/>
    <n v="98388334"/>
    <s v="M"/>
    <s v="GERARDO"/>
    <s v="GONZALO"/>
    <s v="LARA"/>
    <s v="JIMENEZ"/>
    <d v="1971-01-28T00:00:00"/>
    <s v="IIL977"/>
    <n v="52001"/>
    <s v="PASTO"/>
    <n v="52"/>
    <s v="NARIÃ‘O"/>
    <m/>
    <n v="3002199709"/>
    <n v="0"/>
    <m/>
    <m/>
    <m/>
    <s v="27/10/2025"/>
    <n v="10"/>
    <n v="27"/>
    <n v="2019"/>
    <s v="STEPWAY [2] EXPRESSION / ZE MT 1600CC AA 16"/>
    <s v="2842Q167813"/>
    <s v="9FB5SRC9GKM276495"/>
    <n v="8001176"/>
    <s v="RENAULT"/>
    <s v="RENAULT STEPWAY "/>
    <n v="3.9124717391304346E-2"/>
    <n v="46000000"/>
    <s v="ALLIANZ"/>
    <s v="AUTOMOVIL"/>
    <s v="PARTICULAR"/>
    <s v="gegolara1971@gmail.com"/>
    <n v="161829500"/>
    <n v="1799737"/>
    <n v="1492384.33"/>
    <m/>
    <m/>
    <m/>
    <s v=""/>
    <s v=""/>
    <s v=""/>
    <m/>
    <m/>
    <m/>
    <s v=""/>
    <s v=""/>
    <s v=""/>
    <m/>
    <m/>
    <m/>
    <m/>
    <m/>
    <m/>
    <m/>
    <m/>
    <m/>
    <x v="0"/>
    <s v="COS"/>
  </r>
  <r>
    <n v="1121816629"/>
    <n v="1121816629"/>
    <s v="M"/>
    <s v="DEIBY"/>
    <s v="RAMIRO"/>
    <s v="GORDILLO"/>
    <s v="IBAÃ‘EZ"/>
    <d v="1986-01-01T00:00:00"/>
    <s v="FKM293"/>
    <n v="50001"/>
    <s v="VILLAVICENCIO"/>
    <n v="50"/>
    <s v="META"/>
    <m/>
    <n v="3186156612"/>
    <n v="3229751797"/>
    <m/>
    <m/>
    <m/>
    <s v="09/10/2025"/>
    <n v="10"/>
    <n v="9"/>
    <n v="2022"/>
    <s v="PICANTO [3] VIBRANT MT 1250CC 2AB ABS AA"/>
    <s v="G4LAKP101451"/>
    <s v="KNAB2512ANT759460"/>
    <n v="4601251"/>
    <s v="KIA"/>
    <s v="KIA PICANTO "/>
    <n v="3.9685512655601662E-2"/>
    <n v="48200000"/>
    <s v="MAPFRE"/>
    <s v="AUTOMOVIL"/>
    <s v="PARTICULAR"/>
    <s v="deiby.gordillo@hotmail.com"/>
    <n v="29974025"/>
    <n v="1912841.71"/>
    <n v="1587430.01"/>
    <m/>
    <m/>
    <m/>
    <n v="30013823"/>
    <n v="1721659.83"/>
    <n v="1426772.97"/>
    <m/>
    <m/>
    <m/>
    <s v=""/>
    <s v=""/>
    <s v=""/>
    <m/>
    <m/>
    <m/>
    <m/>
    <m/>
    <m/>
    <m/>
    <m/>
    <m/>
    <x v="0"/>
    <s v="COS"/>
  </r>
  <r>
    <n v="72273000"/>
    <n v="72273000"/>
    <s v="M"/>
    <s v="ULISES"/>
    <s v="ORLANDO"/>
    <s v="BUELVAS"/>
    <s v="VENGOECHEA"/>
    <d v="1982-05-30T00:00:00"/>
    <s v="FQT944"/>
    <n v="0"/>
    <s v="BARRANQUILLA"/>
    <n v="8"/>
    <s v="ATLANTICO"/>
    <m/>
    <n v="3002025059"/>
    <n v="0"/>
    <m/>
    <m/>
    <m/>
    <s v="11/10/2025"/>
    <n v="10"/>
    <n v="11"/>
    <n v="2019"/>
    <s v="JETTA [7] TSI HIGHLINE TP 1400CC T TC"/>
    <s v="CZD145286"/>
    <s v="3VWH66BU2KM083870"/>
    <n v="9201249"/>
    <s v="VOLKSWAGEN"/>
    <s v="VOLKSWAGEN JETTA "/>
    <n v="2.9399782886334609E-2"/>
    <n v="78300000"/>
    <s v="HDI-LIBERTY"/>
    <s v="AUTOMOVIL"/>
    <s v="PARTICULAR"/>
    <s v="ulisesvengoechea2499@hotmail.com"/>
    <n v="161808148"/>
    <n v="2302003"/>
    <n v="1914456.24"/>
    <m/>
    <m/>
    <m/>
    <s v=""/>
    <s v=""/>
    <s v=""/>
    <m/>
    <m/>
    <m/>
    <s v=""/>
    <s v=""/>
    <s v=""/>
    <m/>
    <m/>
    <m/>
    <m/>
    <m/>
    <m/>
    <m/>
    <m/>
    <m/>
    <x v="0"/>
    <s v="COS"/>
  </r>
  <r>
    <n v="73165757"/>
    <n v="73165757"/>
    <s v="M"/>
    <s v="JUAN"/>
    <s v="JOSE"/>
    <s v="JIMENEZ"/>
    <s v="MIRANDA"/>
    <d v="1973-05-25T00:00:00"/>
    <s v="LCO948"/>
    <n v="0"/>
    <s v="CARTAGENA"/>
    <n v="13"/>
    <s v="BOLIVAR"/>
    <m/>
    <n v="3135470947"/>
    <n v="0"/>
    <m/>
    <m/>
    <m/>
    <s v="18/10/2025"/>
    <n v="10"/>
    <n v="18"/>
    <n v="2022"/>
    <s v="DUSTER [2] ZEN MT 1600CC 4X2"/>
    <s v="J759Q093965"/>
    <s v="9FBHJD200NM184346"/>
    <n v="8006063"/>
    <s v="RENAULT"/>
    <s v="RENAULT DUSTER "/>
    <n v="3.2658504398826976E-2"/>
    <n v="68200000"/>
    <s v="SBS"/>
    <s v="CAMIONETAPASAJ"/>
    <s v="PARTICULAR"/>
    <s v="JUANJOSEJIMENEZMIRNDA@GMAIL.CO"/>
    <n v="161806150"/>
    <n v="2227310"/>
    <n v="1851689.34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094377"/>
    <n v="52094377"/>
    <s v="F"/>
    <s v="JACQUELINE"/>
    <n v="0"/>
    <s v="POVEDA"/>
    <s v="FORERO"/>
    <d v="1975-07-30T00:00:00"/>
    <s v="LMV669"/>
    <n v="0"/>
    <s v="BOGOTA"/>
    <n v="25"/>
    <s v="BOGOTA"/>
    <m/>
    <n v="3213717673"/>
    <n v="3143979924"/>
    <m/>
    <m/>
    <m/>
    <s v="12/10/2025"/>
    <n v="10"/>
    <n v="12"/>
    <n v="2023"/>
    <s v="JOY SEDAN MT 1400CC 4P 2A"/>
    <s v="MPA020866"/>
    <s v="9BGKH69T0PB150869"/>
    <n v="1601345"/>
    <s v="CHEVROLET"/>
    <s v="CHEVROLET JOY "/>
    <n v="3.4482829076620827E-2"/>
    <n v="50900000"/>
    <s v="ZURICH-QBE"/>
    <s v="AUTOMOVIL"/>
    <s v="PARTICULAR"/>
    <s v="jamartinez1961@gmail.com"/>
    <n v="161932513"/>
    <n v="1755176"/>
    <n v="1454937.75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149813"/>
    <n v="52149813"/>
    <s v="F"/>
    <s v="CONSUELO"/>
    <s v="CATALINA"/>
    <s v="ARTEAGA"/>
    <s v="JIMENEZ"/>
    <d v="1974-01-04T00:00:00"/>
    <s v="GPW233"/>
    <n v="0"/>
    <s v="BOGOTA"/>
    <n v="25"/>
    <s v="BOGOTA"/>
    <m/>
    <n v="3153456373"/>
    <n v="3153456372"/>
    <m/>
    <m/>
    <m/>
    <s v="26/10/2025"/>
    <n v="10"/>
    <n v="26"/>
    <n v="2020"/>
    <s v="301 ALLURE TP 1600CC 4P"/>
    <s v="NOTIENENRELACION"/>
    <s v="VF3DDNFPTLJ522584"/>
    <n v="6801232"/>
    <s v="PEUGEOT"/>
    <s v="PEUGEOT 301 "/>
    <n v="2.4431462450592887E-2"/>
    <n v="50600000"/>
    <s v="HDI-LIBERTY"/>
    <s v="AUTOMOVIL"/>
    <s v="PARTICULAR"/>
    <n v="0"/>
    <n v="161813566"/>
    <n v="1236232"/>
    <n v="1018850.01"/>
    <m/>
    <m/>
    <m/>
    <s v=""/>
    <s v=""/>
    <s v=""/>
    <m/>
    <m/>
    <m/>
    <s v=""/>
    <s v=""/>
    <s v=""/>
    <m/>
    <m/>
    <m/>
    <m/>
    <m/>
    <m/>
    <m/>
    <m/>
    <m/>
    <x v="1"/>
    <s v="COS"/>
  </r>
  <r>
    <n v="75080155"/>
    <n v="75080155"/>
    <s v="M"/>
    <s v="LUIS"/>
    <s v="CARLOS"/>
    <s v="SERRATO"/>
    <s v="MOLINA"/>
    <d v="1976-02-16T00:00:00"/>
    <s v="EPZ681"/>
    <n v="63001"/>
    <s v="ARMENIA"/>
    <n v="63"/>
    <s v="QUINDIO"/>
    <m/>
    <n v="3167428553"/>
    <n v="0"/>
    <m/>
    <m/>
    <m/>
    <s v="20/10/2025"/>
    <n v="10"/>
    <n v="20"/>
    <n v="2019"/>
    <s v="TRACKER [FL] LS TP 1800CC"/>
    <s v="CKL109893"/>
    <s v="3GNCJ8EE2KL109893"/>
    <n v="1606235"/>
    <s v="CHEVROLET"/>
    <s v="CHEVROLET TRACKER "/>
    <n v="2.2846625173611114E-2"/>
    <n v="57600000"/>
    <s v="SURAMERICANA"/>
    <s v="CAMIONETA PASAJEROS"/>
    <s v="PARTICULAR"/>
    <n v="0"/>
    <n v="29942548"/>
    <n v="1315965.6100000001"/>
    <n v="1085853.45"/>
    <m/>
    <m/>
    <m/>
    <n v="30004115"/>
    <n v="1720600.15"/>
    <n v="1425882.48"/>
    <m/>
    <m/>
    <m/>
    <s v=""/>
    <s v=""/>
    <s v=""/>
    <m/>
    <m/>
    <m/>
    <m/>
    <m/>
    <m/>
    <m/>
    <m/>
    <m/>
    <x v="1"/>
    <s v="COS"/>
  </r>
  <r>
    <n v="10280285"/>
    <n v="10280285"/>
    <s v="M"/>
    <s v="JUAN"/>
    <s v="CARLOS"/>
    <s v="CARDONA"/>
    <s v="CARDONA"/>
    <d v="1968-05-10T00:00:00"/>
    <s v="LPX013"/>
    <n v="17001"/>
    <s v="MANIZALES"/>
    <n v="17"/>
    <s v="CALDAS"/>
    <m/>
    <n v="3104036285"/>
    <n v="3136170620"/>
    <m/>
    <m/>
    <m/>
    <s v="22/10/2025"/>
    <n v="10"/>
    <n v="22"/>
    <n v="2024"/>
    <s v="Q3 [2] 35 TFSI AMBITIO TP 1400CC T TC"/>
    <s v="CZDC96577"/>
    <s v="WAUZZZF36R1167048"/>
    <n v="606069"/>
    <s v="AUDI"/>
    <s v="AUDI Q3 "/>
    <n v="1.9678309945088467E-2"/>
    <n v="163900000"/>
    <s v="HDI-LIBERTY"/>
    <s v="CAMIONETAPASAJ"/>
    <s v="PARTICULAR"/>
    <s v="jccardonac@hotmail.com"/>
    <n v="161907913"/>
    <n v="3225275"/>
    <n v="2690315.05"/>
    <m/>
    <m/>
    <m/>
    <s v=""/>
    <s v=""/>
    <s v=""/>
    <m/>
    <m/>
    <m/>
    <s v=""/>
    <s v=""/>
    <s v=""/>
    <m/>
    <m/>
    <m/>
    <m/>
    <m/>
    <m/>
    <m/>
    <m/>
    <m/>
    <x v="3"/>
    <s v="COS"/>
  </r>
  <r>
    <n v="91485514"/>
    <n v="91485514"/>
    <s v="M"/>
    <s v="JORGE"/>
    <s v="LUIS"/>
    <s v="ORJUELA"/>
    <s v="ABRIL"/>
    <d v="1976-01-16T00:00:00"/>
    <s v="LPN732"/>
    <n v="0"/>
    <s v="CUCUTA"/>
    <n v="54"/>
    <s v="NORTE DE SANTANDER"/>
    <m/>
    <n v="3016754128"/>
    <n v="3005508494"/>
    <m/>
    <m/>
    <m/>
    <s v="13/10/2025"/>
    <n v="10"/>
    <n v="13"/>
    <n v="2023"/>
    <s v="CX5 [2] [FL] GRAND TOURING TP 2500CC 6AB R"/>
    <s v="PY21938986"/>
    <s v="JM7KF2WLAP0773917"/>
    <n v="5606107"/>
    <s v="MAZDA"/>
    <s v="MAZDA CX5 "/>
    <n v="1.5348162040510127E-2"/>
    <n v="133300000"/>
    <s v="ALLIANZ"/>
    <s v="CAMIONETAPASAJ"/>
    <s v="PARTICULAR"/>
    <s v="jorgeorjuela@gmail.com"/>
    <n v="161812295"/>
    <n v="2045910"/>
    <n v="1699252.45"/>
    <m/>
    <m/>
    <m/>
    <s v=""/>
    <s v=""/>
    <s v=""/>
    <m/>
    <m/>
    <m/>
    <s v=""/>
    <s v=""/>
    <s v=""/>
    <m/>
    <m/>
    <m/>
    <m/>
    <m/>
    <m/>
    <m/>
    <m/>
    <m/>
    <x v="3"/>
    <s v="COS"/>
  </r>
  <r>
    <n v="71671388"/>
    <n v="71671388"/>
    <s v="M"/>
    <s v="JUAN"/>
    <s v="MANUEL"/>
    <s v="ALVAREZ"/>
    <s v="VELASQUEZ"/>
    <d v="1966-04-14T00:00:00"/>
    <s v="LEQ017"/>
    <n v="76622"/>
    <s v="ROLDANILLO"/>
    <n v="76"/>
    <s v="VALLE DEL CAUCA"/>
    <m/>
    <n v="3172898680"/>
    <n v="3185811521"/>
    <m/>
    <m/>
    <m/>
    <s v="27/10/2025"/>
    <n v="10"/>
    <n v="27"/>
    <n v="2023"/>
    <s v="VITARA GLX + ALL GRIP AT 1600CC 6AB A"/>
    <s v="M16A2407626"/>
    <s v="TSMYE21S0PMB30335"/>
    <n v="8808043"/>
    <s v="SUZUKI"/>
    <s v="SUZUKI VITARA "/>
    <n v="2.442938043478261E-2"/>
    <n v="92000000"/>
    <s v="HDI-LIBERTY"/>
    <s v="CAMPERO"/>
    <s v="PARTICULAR"/>
    <s v="juanchisrolda@hotmail.com"/>
    <n v="161900096"/>
    <n v="2247503"/>
    <n v="1868658.04"/>
    <m/>
    <m/>
    <m/>
    <s v=""/>
    <s v=""/>
    <s v=""/>
    <m/>
    <m/>
    <m/>
    <s v=""/>
    <s v=""/>
    <s v=""/>
    <m/>
    <m/>
    <m/>
    <m/>
    <m/>
    <m/>
    <m/>
    <m/>
    <m/>
    <x v="0"/>
    <s v="COS"/>
  </r>
  <r>
    <n v="32229405"/>
    <n v="32229405"/>
    <s v="F"/>
    <s v="CARMEN"/>
    <s v="YULENY"/>
    <s v="VELEZ"/>
    <s v="ACEVEDO"/>
    <d v="1984-03-11T00:00:00"/>
    <s v="LPU385"/>
    <n v="63272"/>
    <s v="FILANDIA"/>
    <n v="63"/>
    <s v="QUINDIO"/>
    <m/>
    <n v="3202804590"/>
    <n v="3024284683"/>
    <m/>
    <m/>
    <m/>
    <s v="28/10/2025"/>
    <n v="10"/>
    <n v="28"/>
    <n v="2023"/>
    <s v="4RUNNER [5] SR5 [FL] TP 4000CC 6AB"/>
    <s v="1GRC737930"/>
    <s v="JTEBU4JR4P6187330"/>
    <n v="9008205"/>
    <s v="TOYOTA"/>
    <s v="TOYOTA 4RUNNER "/>
    <n v="2.5889649334945586E-2"/>
    <n v="248100000"/>
    <s v="SURAMERICANA"/>
    <s v="CAMPERO"/>
    <s v="PARTICULAR"/>
    <n v="0"/>
    <n v="161815469"/>
    <n v="6423222"/>
    <n v="5377665.1600000001"/>
    <m/>
    <m/>
    <m/>
    <s v=""/>
    <s v=""/>
    <s v=""/>
    <m/>
    <m/>
    <m/>
    <s v=""/>
    <s v=""/>
    <s v=""/>
    <m/>
    <m/>
    <m/>
    <m/>
    <m/>
    <m/>
    <m/>
    <m/>
    <m/>
    <x v="0"/>
    <s v="COS"/>
  </r>
  <r>
    <n v="31910102"/>
    <n v="31910102"/>
    <s v="F"/>
    <s v="ANA"/>
    <s v="FERNANDA"/>
    <s v="CUEVAS"/>
    <s v="RIVERA"/>
    <d v="1963-11-08T00:00:00"/>
    <s v="EFS352"/>
    <n v="76001"/>
    <s v="CALI"/>
    <n v="76"/>
    <s v="VALLE DEL CAUCA"/>
    <m/>
    <n v="3116117271"/>
    <n v="0"/>
    <m/>
    <m/>
    <m/>
    <s v="03/10/2025"/>
    <n v="10"/>
    <n v="3"/>
    <n v="2018"/>
    <s v="CX5 [2] TOURING TP 2000CC 6AB R"/>
    <s v="PE10514555"/>
    <s v="JM7KF2W7AJ0115676"/>
    <n v="5606086"/>
    <s v="MAZDA"/>
    <s v="MAZDA CX5 "/>
    <n v="4.5561234177215193E-2"/>
    <n v="94800000"/>
    <s v="ALLIANZ"/>
    <s v="CAMIONETAPASAJ"/>
    <s v="PARTICULAR"/>
    <s v="juanurbano02@hotmail.com"/>
    <n v="161909624"/>
    <n v="4319205"/>
    <n v="3609583.85"/>
    <m/>
    <m/>
    <m/>
    <s v=""/>
    <s v=""/>
    <s v=""/>
    <m/>
    <m/>
    <m/>
    <s v=""/>
    <s v=""/>
    <s v=""/>
    <m/>
    <m/>
    <m/>
    <m/>
    <m/>
    <m/>
    <m/>
    <m/>
    <m/>
    <x v="0"/>
    <s v="COS"/>
  </r>
  <r>
    <n v="16766096"/>
    <n v="16766096"/>
    <s v="M"/>
    <s v="JESUS"/>
    <s v="EFREN"/>
    <s v="TORRES"/>
    <s v="ZOTA"/>
    <d v="1969-05-15T00:00:00"/>
    <s v="IPX000"/>
    <n v="0"/>
    <s v="TULUA"/>
    <n v="76"/>
    <s v="VALLE DEL CAUCA"/>
    <m/>
    <n v="3137195595"/>
    <n v="3164974345"/>
    <m/>
    <m/>
    <m/>
    <s v="13/10/2025"/>
    <n v="10"/>
    <n v="13"/>
    <n v="2016"/>
    <s v="CAPTIVA SPORT AT 2400CC 5P 4X2 CT"/>
    <s v="CGS507648"/>
    <s v="3GNAL7EK9GS507648"/>
    <n v="1606221"/>
    <s v="CHEVROLET"/>
    <s v="CHEVROLET CAPTIVA "/>
    <n v="4.6269496798029559E-2"/>
    <n v="40600000"/>
    <s v="MAPFRE"/>
    <s v="CAMIONETA PASAJEROS"/>
    <s v="PARTICULAR"/>
    <s v="jetorres1286@gmail.com"/>
    <n v="29958715"/>
    <n v="1878541.57"/>
    <n v="1558606.36"/>
    <m/>
    <m/>
    <m/>
    <n v="29986201"/>
    <n v="2548035.89"/>
    <n v="2121206.63"/>
    <m/>
    <m/>
    <m/>
    <s v=""/>
    <s v=""/>
    <s v=""/>
    <m/>
    <m/>
    <m/>
    <m/>
    <m/>
    <m/>
    <m/>
    <m/>
    <m/>
    <x v="0"/>
    <s v="COS"/>
  </r>
  <r>
    <n v="52282033"/>
    <n v="52282033"/>
    <s v="F"/>
    <s v="MARTHA"/>
    <s v="CECILIA"/>
    <s v="MORA"/>
    <s v="NAVARRO"/>
    <d v="1976-11-15T00:00:00"/>
    <s v="RJW881"/>
    <n v="0"/>
    <s v="BOGOTA"/>
    <n v="25"/>
    <s v="BOGOTA"/>
    <m/>
    <n v="3138697176"/>
    <n v="0"/>
    <m/>
    <m/>
    <m/>
    <s v="03/10/2025"/>
    <n v="10"/>
    <n v="3"/>
    <n v="2012"/>
    <s v="AVEO EMOTION GTI MT 1600CC 3P AA"/>
    <s v="F16D38774921"/>
    <s v="9GATM2367CB011254"/>
    <n v="1601231"/>
    <s v="CHEVROLET"/>
    <s v="CHEVROLET AVEO "/>
    <n v="4.7431015037593983E-2"/>
    <n v="26600000"/>
    <s v="HDI-LIBERTY"/>
    <s v="AUTOMOVIL"/>
    <s v="PARTICULAR"/>
    <s v="marthamora.ilogs@gmail.com"/>
    <n v="161813731"/>
    <n v="1261665"/>
    <n v="1040222.68"/>
    <m/>
    <m/>
    <m/>
    <s v=""/>
    <s v=""/>
    <s v=""/>
    <m/>
    <m/>
    <m/>
    <s v=""/>
    <s v=""/>
    <s v=""/>
    <m/>
    <m/>
    <m/>
    <m/>
    <m/>
    <m/>
    <m/>
    <m/>
    <m/>
    <x v="0"/>
    <s v="COS"/>
  </r>
  <r>
    <n v="60291719"/>
    <n v="60291719"/>
    <s v="F"/>
    <s v="ESMERALDA"/>
    <n v="0"/>
    <s v="LEIVA"/>
    <s v="OCARIZ"/>
    <d v="1960-03-25T00:00:00"/>
    <s v="JGZ723"/>
    <n v="54874"/>
    <s v="VILLA DEL ROSARIO"/>
    <n v="54"/>
    <s v="NORTE DE SANTANDER"/>
    <m/>
    <n v="3508262502"/>
    <n v="3115066954"/>
    <m/>
    <m/>
    <m/>
    <s v="29/10/2025"/>
    <n v="10"/>
    <n v="29"/>
    <n v="2018"/>
    <s v="FIESTA [7] SPORTBACK TITANIUM TP 1600CC 4P"/>
    <s v="JM125390"/>
    <s v="JM125390"/>
    <n v="3001135"/>
    <s v="FORD"/>
    <s v="FORD FIESTA "/>
    <n v="3.2176176680672269E-2"/>
    <n v="47600000"/>
    <s v="SURAMERICANA"/>
    <s v="AUTOMOVIL"/>
    <s v="PARTICULAR"/>
    <s v="esmeraldaleiva25@gmail.com"/>
    <n v="29947465"/>
    <n v="1531586.01"/>
    <n v="1267047.07"/>
    <m/>
    <m/>
    <m/>
    <n v="30006529"/>
    <n v="1506237.56"/>
    <n v="1245745.8500000001"/>
    <m/>
    <m/>
    <m/>
    <s v=""/>
    <s v=""/>
    <s v=""/>
    <m/>
    <m/>
    <m/>
    <m/>
    <m/>
    <m/>
    <m/>
    <m/>
    <m/>
    <x v="0"/>
    <s v="COS"/>
  </r>
  <r>
    <n v="3023597"/>
    <n v="3023597"/>
    <s v="M"/>
    <s v="JORGE"/>
    <s v="ELIECER"/>
    <s v="PULIDO"/>
    <s v="TORRES"/>
    <d v="1951-12-09T00:00:00"/>
    <s v="JMV730"/>
    <n v="0"/>
    <s v="BOGOTA"/>
    <n v="25"/>
    <s v="BOGOTA"/>
    <m/>
    <n v="3112319327"/>
    <n v="0"/>
    <m/>
    <m/>
    <m/>
    <s v="28/10/2025"/>
    <n v="10"/>
    <n v="28"/>
    <n v="2021"/>
    <s v="QASHQAI [3] [FL EXCLUSIVE TP 2000CC 6AB A"/>
    <s v="MR20661241W"/>
    <s v="SJNFBNJ11Z2812703"/>
    <n v="6408119"/>
    <s v="NISSAN"/>
    <s v="NISSAN QASHQAI "/>
    <n v="1.2883623623623624E-2"/>
    <n v="99900000"/>
    <s v="MAPFRE"/>
    <s v="CAMPERO"/>
    <s v="PARTICULAR"/>
    <s v="jnegro_pulido@hotmail.com"/>
    <n v="161911900"/>
    <n v="1287074"/>
    <n v="1061575.1200000001"/>
    <m/>
    <m/>
    <m/>
    <s v=""/>
    <s v=""/>
    <s v=""/>
    <m/>
    <m/>
    <m/>
    <s v=""/>
    <s v=""/>
    <s v=""/>
    <m/>
    <m/>
    <m/>
    <m/>
    <m/>
    <m/>
    <m/>
    <m/>
    <m/>
    <x v="2"/>
    <s v="COS"/>
  </r>
  <r>
    <n v="30580665"/>
    <n v="30580665"/>
    <s v="F"/>
    <s v="ANA"/>
    <s v="KAROLINA"/>
    <s v="NOGUERA"/>
    <s v="MOJICA"/>
    <d v="1982-09-17T00:00:00"/>
    <s v="INO636"/>
    <n v="0"/>
    <s v="BARRANQUILLA"/>
    <n v="8"/>
    <s v="ATLANTICO"/>
    <m/>
    <n v="3017796111"/>
    <n v="3018644536"/>
    <m/>
    <m/>
    <m/>
    <s v="09/10/2025"/>
    <n v="10"/>
    <n v="9"/>
    <n v="2016"/>
    <s v="MARCH [FL] SENSE AT 1600CC 2AB"/>
    <s v="HR16858543K"/>
    <s v="3N1CK3CD6ZL385347"/>
    <n v="6401216"/>
    <s v="NISSAN"/>
    <s v="NISSAN MARCH "/>
    <n v="4.4930735694822886E-2"/>
    <n v="36700000"/>
    <s v="ALLIANZ"/>
    <s v="AUTOMOVIL"/>
    <s v="PARTICULAR"/>
    <s v="anak.noguera@gmail.com"/>
    <n v="161811458"/>
    <n v="1648958"/>
    <n v="1365678.67"/>
    <m/>
    <m/>
    <m/>
    <s v=""/>
    <s v=""/>
    <s v=""/>
    <m/>
    <m/>
    <m/>
    <s v=""/>
    <s v=""/>
    <s v=""/>
    <m/>
    <m/>
    <m/>
    <m/>
    <m/>
    <m/>
    <m/>
    <m/>
    <m/>
    <x v="0"/>
    <s v="COS"/>
  </r>
  <r>
    <n v="51921771"/>
    <n v="51921771"/>
    <s v="F"/>
    <s v="ADRIANA"/>
    <s v="ESTHER"/>
    <s v="RODRIGUEZ"/>
    <s v="ANDRADE"/>
    <d v="1967-03-07T00:00:00"/>
    <s v="DWM961"/>
    <n v="0"/>
    <s v="BOGOTA"/>
    <n v="25"/>
    <s v="BOGOTA"/>
    <m/>
    <n v="3102214371"/>
    <n v="0"/>
    <m/>
    <m/>
    <m/>
    <s v="31/10/2025"/>
    <n v="10"/>
    <n v="31"/>
    <n v="2017"/>
    <s v="ECOSPORT [2] TITANIUM TP 2000CC 4X2"/>
    <s v="AOJAH8645038"/>
    <s v="9BFZB55F6H8645038"/>
    <n v="3006127"/>
    <s v="FORD"/>
    <s v="FORD ECOSPORT "/>
    <n v="4.1282016806722686E-2"/>
    <n v="47600000"/>
    <s v="BOLIVAR"/>
    <s v="CAMIONETAPASAJ"/>
    <s v="PARTICULAR"/>
    <n v="0"/>
    <n v="161903400"/>
    <n v="1965024"/>
    <n v="1631280.72"/>
    <m/>
    <m/>
    <m/>
    <s v=""/>
    <s v=""/>
    <s v=""/>
    <m/>
    <m/>
    <m/>
    <s v=""/>
    <s v=""/>
    <s v=""/>
    <m/>
    <m/>
    <m/>
    <m/>
    <m/>
    <m/>
    <m/>
    <m/>
    <m/>
    <x v="0"/>
    <s v="COS"/>
  </r>
  <r>
    <n v="52906156"/>
    <n v="52906156"/>
    <s v="F"/>
    <s v="MARIA"/>
    <s v="XIMENA"/>
    <s v="BURGOS"/>
    <s v="BAQUERO"/>
    <d v="1982-10-03T00:00:00"/>
    <s v="NIT143"/>
    <n v="0"/>
    <s v="BOGOTA"/>
    <n v="25"/>
    <s v="BOGOTA"/>
    <m/>
    <n v="3144300573"/>
    <n v="0"/>
    <m/>
    <m/>
    <m/>
    <s v="23/10/2025"/>
    <n v="10"/>
    <n v="23"/>
    <n v="2024"/>
    <s v="YARIS CROSS XLS HYBRID TP 1500CC 8AB 4X2 CT"/>
    <s v="M15ABL49084"/>
    <s v="JTDKBABB7RA284127"/>
    <n v="9006182"/>
    <s v="TOYOTA"/>
    <s v="TOYOTA YARIS "/>
    <n v="1.0589333413078149E-2"/>
    <n v="125400000"/>
    <s v="SBS"/>
    <s v="CAMIONETA PASAJEROS"/>
    <s v="PARTICULAR"/>
    <n v="0"/>
    <n v="29952523"/>
    <n v="1327902.4099999999"/>
    <n v="1095884.3799999999"/>
    <m/>
    <m/>
    <m/>
    <s v=""/>
    <s v=""/>
    <s v=""/>
    <m/>
    <m/>
    <m/>
    <n v="30031785"/>
    <n v="1366443.51"/>
    <n v="1128271.8600000001"/>
    <m/>
    <m/>
    <m/>
    <m/>
    <m/>
    <m/>
    <m/>
    <m/>
    <m/>
    <x v="2"/>
    <s v="COS"/>
  </r>
  <r>
    <n v="20896837"/>
    <n v="20896837"/>
    <s v="F"/>
    <s v="BLANCA"/>
    <s v="NIRIAM"/>
    <s v="DUQUE"/>
    <s v="PINTO"/>
    <d v="1965-07-15T00:00:00"/>
    <s v="HJV936"/>
    <n v="0"/>
    <s v="BOGOTA"/>
    <n v="25"/>
    <s v="BOGOTA"/>
    <m/>
    <n v="3213723652"/>
    <n v="3182006548"/>
    <m/>
    <m/>
    <m/>
    <s v="30/10/2025"/>
    <n v="10"/>
    <n v="30"/>
    <n v="2014"/>
    <s v="GRAND VITARA [3 SZ GLX SPORT MT 1600CC 3P 4X"/>
    <s v="M16A1754962"/>
    <s v="JS3TA74V9E4101032"/>
    <n v="8808029"/>
    <s v="SUZUKI"/>
    <s v="SUZUKI GRAND "/>
    <n v="2.6960967078189301E-2"/>
    <n v="48600000"/>
    <s v="MAPFRE"/>
    <s v="CAMPERO"/>
    <s v="PARTICULAR"/>
    <n v="0"/>
    <n v="161901244"/>
    <n v="1310303"/>
    <n v="1081095.31"/>
    <m/>
    <m/>
    <m/>
    <s v=""/>
    <s v=""/>
    <s v=""/>
    <m/>
    <m/>
    <m/>
    <s v=""/>
    <s v=""/>
    <s v=""/>
    <m/>
    <m/>
    <m/>
    <m/>
    <m/>
    <m/>
    <m/>
    <m/>
    <m/>
    <x v="1"/>
    <s v="COS"/>
  </r>
  <r>
    <n v="1037597459"/>
    <n v="1037597459"/>
    <s v="M"/>
    <s v="ANDRES"/>
    <s v="CAMILO"/>
    <s v="VALLEJO"/>
    <s v="ALVAREZ"/>
    <d v="1989-09-02T00:00:00"/>
    <s v="JSR449"/>
    <n v="5001"/>
    <s v="MEDELLIN"/>
    <n v="5"/>
    <s v="ANTIOQUIA"/>
    <m/>
    <n v="3113343543"/>
    <n v="3053245932"/>
    <m/>
    <m/>
    <m/>
    <s v="30/10/2025"/>
    <n v="10"/>
    <n v="30"/>
    <n v="2021"/>
    <s v="2 [2] [FL] TOURING TP 1500CC 6AB"/>
    <s v="P540584184"/>
    <s v="3MDDJ2HAAMM302449"/>
    <n v="5601190"/>
    <s v="MAZDA"/>
    <s v="MAZDA 2 "/>
    <n v="3.3043779080824086E-2"/>
    <n v="63100000"/>
    <s v="ALLIANZ"/>
    <s v="AUTOMOVIL"/>
    <s v="PARTICULAR"/>
    <s v="mafevallejo123@hotmail.com"/>
    <n v="29953847"/>
    <n v="2085062.46"/>
    <n v="1732153.33"/>
    <m/>
    <m/>
    <m/>
    <n v="29981277"/>
    <n v="3575323.88"/>
    <n v="2984473.85"/>
    <m/>
    <m/>
    <m/>
    <s v=""/>
    <s v=""/>
    <s v=""/>
    <m/>
    <m/>
    <m/>
    <m/>
    <m/>
    <m/>
    <m/>
    <m/>
    <m/>
    <x v="0"/>
    <s v="COS"/>
  </r>
  <r>
    <n v="21396249"/>
    <n v="21396249"/>
    <s v="F"/>
    <s v="BEATRIZ"/>
    <s v="HELENA"/>
    <s v="CORTES"/>
    <s v="MEJIA"/>
    <d v="1955-08-22T00:00:00"/>
    <s v="DRV265"/>
    <n v="5001"/>
    <s v="MEDELLIN"/>
    <n v="5"/>
    <s v="ANTIOQUIA"/>
    <m/>
    <n v="3052013501"/>
    <n v="0"/>
    <m/>
    <m/>
    <m/>
    <s v="28/10/2025"/>
    <n v="10"/>
    <n v="28"/>
    <n v="2017"/>
    <s v="DUSTER [FL] DYNAMIQUE/INTEN MT 2000CC 4X4"/>
    <s v="E410C051418"/>
    <s v="9FBHSR5B3HM525666"/>
    <n v="8008014"/>
    <s v="RENAULT"/>
    <s v="RENAULT DUSTER "/>
    <n v="4.6670801526717556E-2"/>
    <n v="52400000"/>
    <s v="MAPFRE"/>
    <s v="CAMPERO"/>
    <s v="PARTICULAR"/>
    <s v="beacort-22@hotmail.com"/>
    <n v="161912731"/>
    <n v="2445550"/>
    <n v="2035083.79"/>
    <m/>
    <m/>
    <m/>
    <s v=""/>
    <s v=""/>
    <s v=""/>
    <m/>
    <m/>
    <m/>
    <s v=""/>
    <s v=""/>
    <s v=""/>
    <m/>
    <m/>
    <m/>
    <m/>
    <m/>
    <m/>
    <m/>
    <m/>
    <m/>
    <x v="0"/>
    <s v="COS"/>
  </r>
  <r>
    <n v="28689230"/>
    <n v="28689230"/>
    <s v="F"/>
    <s v="ADRIANA"/>
    <s v="PATRICIA"/>
    <s v="SUAREZ"/>
    <n v="0"/>
    <d v="1975-08-10T00:00:00"/>
    <s v="FQP019"/>
    <n v="73168"/>
    <s v="CHAPARRAL"/>
    <n v="73"/>
    <s v="TOLIMA"/>
    <m/>
    <n v="3002412723"/>
    <n v="3174355855"/>
    <m/>
    <m/>
    <m/>
    <s v="22/10/2025"/>
    <n v="10"/>
    <n v="22"/>
    <n v="2017"/>
    <s v="SANTA FE [3] PREMIUM TP 2400CC 7PSJ"/>
    <s v="G4KEFA761774"/>
    <s v="KMHSU81CBHU615621"/>
    <n v="3206097"/>
    <s v="HYUNDAI"/>
    <s v="HYUNDAI SANTA "/>
    <n v="2.9240858208955223E-2"/>
    <n v="80400000"/>
    <s v="MAPFRE"/>
    <s v="CAMIONETAPASAJ"/>
    <s v="PARTICULAR"/>
    <s v="ASUAREZ46@GMAIL.COM"/>
    <n v="161808855"/>
    <n v="2350965"/>
    <n v="1955600.45"/>
    <m/>
    <m/>
    <m/>
    <s v=""/>
    <s v=""/>
    <s v=""/>
    <m/>
    <m/>
    <m/>
    <s v=""/>
    <s v=""/>
    <s v=""/>
    <m/>
    <m/>
    <m/>
    <m/>
    <m/>
    <m/>
    <m/>
    <m/>
    <m/>
    <x v="0"/>
    <s v="COS"/>
  </r>
  <r>
    <n v="39538074"/>
    <n v="39538074"/>
    <s v="F"/>
    <s v="MARIA"/>
    <s v="DEL CARMEN"/>
    <s v="MENDOZA"/>
    <s v="CHAPARRO"/>
    <d v="1965-02-09T00:00:00"/>
    <s v="KYS459"/>
    <n v="0"/>
    <s v="BOGOTA"/>
    <n v="25"/>
    <s v="BOGOTA"/>
    <m/>
    <n v="3124482256"/>
    <n v="3015178481"/>
    <m/>
    <m/>
    <m/>
    <s v="10/10/2025"/>
    <n v="10"/>
    <n v="10"/>
    <n v="2022"/>
    <s v="3 [4] GRAND TOURING L TP 2500CC 7AB C"/>
    <s v="PY40391228"/>
    <s v="3MZBP2SLANM106261"/>
    <n v="5601186"/>
    <s v="MAZDA"/>
    <s v="MAZDA 3 "/>
    <n v="1.6617604060913706E-2"/>
    <n v="98500000"/>
    <s v="MAPFRE"/>
    <s v="AUTOMOVIL"/>
    <s v="PARTICULAR"/>
    <s v="mendocar09@yahoo.es"/>
    <n v="161825638"/>
    <n v="1636834"/>
    <n v="1355490.6"/>
    <m/>
    <m/>
    <m/>
    <s v=""/>
    <s v=""/>
    <s v=""/>
    <m/>
    <m/>
    <m/>
    <s v=""/>
    <s v=""/>
    <s v=""/>
    <m/>
    <m/>
    <m/>
    <m/>
    <m/>
    <m/>
    <m/>
    <m/>
    <m/>
    <x v="1"/>
    <s v="C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DDB50-8917-4960-9C88-E86C67B4FDC1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8" firstHeaderRow="0" firstDataRow="1" firstDataCol="1"/>
  <pivotFields count="61"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dataField="1" numFmtId="167" showAll="0"/>
    <pivotField showAll="0"/>
    <pivotField showAll="0"/>
    <pivotField showAll="0"/>
    <pivotField showAll="0"/>
    <pivotField showAll="0"/>
    <pivotField numFmtId="167" showAll="0"/>
    <pivotField dataField="1"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multipleItemSelectionAllowed="1" showAll="0"/>
  </pivotFields>
  <rowFields count="1">
    <field x="5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enta de Placa" fld="8" subtotal="count" baseField="0" baseItem="0"/>
    <dataField name="Promedio de Tasa" fld="29" subtotal="average" baseField="59" baseItem="0" numFmtId="166"/>
    <dataField name="Promedio de Prima Temporario Sin IVA PLUS R1" fld="37" subtotal="average" baseField="59" baseItem="0" numFmtId="167"/>
    <dataField name="Promedio de Suma asegurada" fld="30" subtotal="average" baseField="59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656AE-3EDD-4EEE-859D-1910CD221423}">
  <dimension ref="A3:AA52"/>
  <sheetViews>
    <sheetView topLeftCell="G1" workbookViewId="0">
      <selection activeCell="J6" sqref="J6"/>
    </sheetView>
  </sheetViews>
  <sheetFormatPr baseColWidth="10" defaultColWidth="11.42578125" defaultRowHeight="15" x14ac:dyDescent="0.25"/>
  <cols>
    <col min="1" max="1" width="18.42578125" bestFit="1" customWidth="1"/>
    <col min="2" max="2" width="14.42578125" bestFit="1" customWidth="1"/>
    <col min="3" max="3" width="15.42578125" bestFit="1" customWidth="1"/>
    <col min="4" max="4" width="40.28515625" bestFit="1" customWidth="1"/>
    <col min="5" max="5" width="25.5703125" bestFit="1" customWidth="1"/>
    <col min="7" max="7" width="18.42578125" bestFit="1" customWidth="1"/>
    <col min="8" max="8" width="13.5703125" bestFit="1" customWidth="1"/>
    <col min="9" max="9" width="8.140625" customWidth="1"/>
    <col min="10" max="10" width="11.5703125" bestFit="1" customWidth="1"/>
    <col min="11" max="11" width="13.5703125" bestFit="1" customWidth="1"/>
    <col min="13" max="13" width="15.7109375" customWidth="1"/>
    <col min="15" max="15" width="11.28515625" bestFit="1" customWidth="1"/>
    <col min="16" max="16" width="16.42578125" bestFit="1" customWidth="1"/>
    <col min="17" max="18" width="13.5703125" bestFit="1" customWidth="1"/>
    <col min="19" max="19" width="16.140625" bestFit="1" customWidth="1"/>
    <col min="20" max="20" width="11.28515625" bestFit="1" customWidth="1"/>
    <col min="21" max="21" width="13.5703125" bestFit="1" customWidth="1"/>
    <col min="22" max="22" width="11.28515625" bestFit="1" customWidth="1"/>
    <col min="23" max="24" width="13.5703125" bestFit="1" customWidth="1"/>
    <col min="25" max="25" width="12.28515625" bestFit="1" customWidth="1"/>
    <col min="26" max="26" width="13.5703125" bestFit="1" customWidth="1"/>
    <col min="27" max="27" width="12.28515625" bestFit="1" customWidth="1"/>
  </cols>
  <sheetData>
    <row r="3" spans="1:19" ht="30" x14ac:dyDescent="0.25">
      <c r="A3" s="5" t="s">
        <v>0</v>
      </c>
      <c r="B3" t="s">
        <v>1</v>
      </c>
      <c r="C3" t="s">
        <v>2</v>
      </c>
      <c r="D3" t="s">
        <v>3</v>
      </c>
      <c r="E3" t="s">
        <v>4</v>
      </c>
      <c r="G3" s="6" t="s">
        <v>5</v>
      </c>
      <c r="H3" s="6" t="s">
        <v>6</v>
      </c>
      <c r="I3" s="6" t="s">
        <v>7</v>
      </c>
      <c r="J3" s="6" t="s">
        <v>8</v>
      </c>
      <c r="K3" s="6" t="s">
        <v>9</v>
      </c>
      <c r="L3" s="13" t="s">
        <v>10</v>
      </c>
      <c r="M3" s="13" t="s">
        <v>11</v>
      </c>
      <c r="N3" s="13" t="s">
        <v>12</v>
      </c>
      <c r="O3" s="13" t="s">
        <v>13</v>
      </c>
      <c r="P3" s="13" t="s">
        <v>14</v>
      </c>
      <c r="Q3" s="13" t="s">
        <v>15</v>
      </c>
      <c r="R3" s="13" t="s">
        <v>16</v>
      </c>
      <c r="S3" s="13" t="s">
        <v>17</v>
      </c>
    </row>
    <row r="4" spans="1:19" x14ac:dyDescent="0.25">
      <c r="A4" s="3" t="s">
        <v>18</v>
      </c>
      <c r="B4">
        <v>258</v>
      </c>
      <c r="C4" s="8">
        <v>1.2689077676959161E-2</v>
      </c>
      <c r="D4" s="7">
        <v>1581048.8492248058</v>
      </c>
      <c r="E4" s="7">
        <v>152743023.25581396</v>
      </c>
      <c r="G4" s="3" t="s">
        <v>18</v>
      </c>
      <c r="H4">
        <v>258</v>
      </c>
      <c r="I4" s="8">
        <v>1.2689077676959152E-2</v>
      </c>
      <c r="J4" s="7">
        <v>1581048.8492248056</v>
      </c>
      <c r="K4" s="7">
        <v>152743023.25581396</v>
      </c>
      <c r="L4" s="14">
        <f>+H4/$H$8</f>
        <v>7.166666666666667E-2</v>
      </c>
      <c r="M4" s="15">
        <v>10</v>
      </c>
      <c r="N4" s="16">
        <f>+M4*L4</f>
        <v>0.71666666666666667</v>
      </c>
      <c r="O4" s="17">
        <v>0.68</v>
      </c>
      <c r="P4" s="14">
        <v>0.12</v>
      </c>
      <c r="Q4" s="18">
        <f>+P4*L4</f>
        <v>8.6E-3</v>
      </c>
      <c r="R4" s="19">
        <f>ROUNDUP((H4*O4*P4),1)</f>
        <v>21.1</v>
      </c>
      <c r="S4" s="7">
        <f>+R4*J4</f>
        <v>33360130.718643401</v>
      </c>
    </row>
    <row r="5" spans="1:19" x14ac:dyDescent="0.25">
      <c r="A5" s="3" t="s">
        <v>19</v>
      </c>
      <c r="B5">
        <v>964</v>
      </c>
      <c r="C5" s="8">
        <v>2.2270494667920759E-2</v>
      </c>
      <c r="D5" s="7">
        <v>1225600.8795954357</v>
      </c>
      <c r="E5" s="7">
        <v>69075103.734439835</v>
      </c>
      <c r="G5" s="3" t="s">
        <v>19</v>
      </c>
      <c r="H5">
        <v>964</v>
      </c>
      <c r="I5" s="8">
        <v>2.2270494667920741E-2</v>
      </c>
      <c r="J5" s="7">
        <v>1225600.8795954345</v>
      </c>
      <c r="K5" s="7">
        <v>69075103.734439835</v>
      </c>
      <c r="L5" s="14">
        <f t="shared" ref="L5:L7" si="0">+H5/$H$8</f>
        <v>0.26777777777777778</v>
      </c>
      <c r="M5" s="15">
        <v>8</v>
      </c>
      <c r="N5" s="16">
        <f>+M5*L5</f>
        <v>2.1422222222222222</v>
      </c>
      <c r="O5" s="17">
        <v>0.65</v>
      </c>
      <c r="P5" s="14">
        <v>0.1</v>
      </c>
      <c r="Q5" s="18">
        <f>+P5*L5</f>
        <v>2.6777777777777779E-2</v>
      </c>
      <c r="R5" s="19">
        <f t="shared" ref="R5:R7" si="1">ROUNDUP((H5*O5*P5),1)</f>
        <v>62.7</v>
      </c>
      <c r="S5" s="7">
        <f t="shared" ref="S5:S7" si="2">+R5*J5</f>
        <v>76845175.150633752</v>
      </c>
    </row>
    <row r="6" spans="1:19" x14ac:dyDescent="0.25">
      <c r="A6" s="3" t="s">
        <v>20</v>
      </c>
      <c r="B6">
        <v>212</v>
      </c>
      <c r="C6" s="8">
        <v>1.763330942814079E-2</v>
      </c>
      <c r="D6" s="7">
        <v>2436551.2519811313</v>
      </c>
      <c r="E6" s="7">
        <v>166466981.13207546</v>
      </c>
      <c r="G6" s="3" t="s">
        <v>20</v>
      </c>
      <c r="H6">
        <v>212</v>
      </c>
      <c r="I6" s="8">
        <v>1.7633309428140783E-2</v>
      </c>
      <c r="J6" s="7">
        <v>2436551.2519811331</v>
      </c>
      <c r="K6" s="7">
        <v>166466981.13207546</v>
      </c>
      <c r="L6" s="14">
        <f t="shared" si="0"/>
        <v>5.8888888888888886E-2</v>
      </c>
      <c r="M6" s="15">
        <v>6</v>
      </c>
      <c r="N6" s="16">
        <f>+M6*L6</f>
        <v>0.35333333333333333</v>
      </c>
      <c r="O6" s="17">
        <v>0.62</v>
      </c>
      <c r="P6" s="14">
        <v>7.0000000000000007E-2</v>
      </c>
      <c r="Q6" s="18">
        <f>+P6*L6</f>
        <v>4.1222222222222224E-3</v>
      </c>
      <c r="R6" s="19">
        <f t="shared" si="1"/>
        <v>9.2999999999999989</v>
      </c>
      <c r="S6" s="7">
        <f t="shared" si="2"/>
        <v>22659926.643424537</v>
      </c>
    </row>
    <row r="7" spans="1:19" x14ac:dyDescent="0.25">
      <c r="A7" s="3" t="s">
        <v>21</v>
      </c>
      <c r="B7">
        <v>2166</v>
      </c>
      <c r="C7" s="8">
        <v>3.4699869733822171E-2</v>
      </c>
      <c r="D7" s="7">
        <v>2059654.7311588204</v>
      </c>
      <c r="E7" s="7">
        <v>77404662.973222524</v>
      </c>
      <c r="G7" s="3" t="s">
        <v>21</v>
      </c>
      <c r="H7">
        <v>2166</v>
      </c>
      <c r="I7" s="8">
        <v>3.4699869733822171E-2</v>
      </c>
      <c r="J7" s="7">
        <v>2059654.7311588214</v>
      </c>
      <c r="K7" s="7">
        <v>77404662.973222524</v>
      </c>
      <c r="L7" s="14">
        <f t="shared" si="0"/>
        <v>0.60166666666666668</v>
      </c>
      <c r="M7" s="15">
        <v>3</v>
      </c>
      <c r="N7" s="16">
        <f>+M7*L7</f>
        <v>1.8050000000000002</v>
      </c>
      <c r="O7" s="17">
        <v>0.57999999999999996</v>
      </c>
      <c r="P7" s="14">
        <v>0.03</v>
      </c>
      <c r="Q7" s="18">
        <f>+P7*L7</f>
        <v>1.805E-2</v>
      </c>
      <c r="R7" s="19">
        <f t="shared" si="1"/>
        <v>37.700000000000003</v>
      </c>
      <c r="S7" s="7">
        <f t="shared" si="2"/>
        <v>77648983.364687577</v>
      </c>
    </row>
    <row r="8" spans="1:19" x14ac:dyDescent="0.25">
      <c r="A8" s="3" t="s">
        <v>22</v>
      </c>
      <c r="B8">
        <v>3600</v>
      </c>
      <c r="C8" s="8">
        <v>2.8789088428543254E-2</v>
      </c>
      <c r="D8" s="7">
        <v>1824208.5733722216</v>
      </c>
      <c r="E8" s="7">
        <v>85818222.222222224</v>
      </c>
      <c r="G8" s="9" t="s">
        <v>22</v>
      </c>
      <c r="H8" s="10">
        <v>3600</v>
      </c>
      <c r="I8" s="11">
        <v>2.878908842854325E-2</v>
      </c>
      <c r="J8" s="12">
        <v>1824208.5733722218</v>
      </c>
      <c r="K8" s="12">
        <v>85818222.222222224</v>
      </c>
      <c r="L8" s="20">
        <f>SUM(L4:L7)</f>
        <v>1</v>
      </c>
      <c r="M8" s="21">
        <f>AVERAGE(M4:M7)</f>
        <v>6.75</v>
      </c>
      <c r="N8" s="22">
        <f>AVERAGE(N4:N7)</f>
        <v>1.2543055555555558</v>
      </c>
      <c r="O8" s="20">
        <f>AVERAGE(O4:O7)</f>
        <v>0.63250000000000006</v>
      </c>
      <c r="P8" s="20"/>
      <c r="Q8" s="23"/>
      <c r="R8" s="24">
        <f>SUM(R4:R7)</f>
        <v>130.80000000000001</v>
      </c>
      <c r="S8" s="25">
        <f>SUM(S4:S7)</f>
        <v>210514215.87738925</v>
      </c>
    </row>
    <row r="9" spans="1:19" x14ac:dyDescent="0.25">
      <c r="R9" s="19"/>
      <c r="S9" s="7"/>
    </row>
    <row r="10" spans="1:19" x14ac:dyDescent="0.25">
      <c r="O10" s="26"/>
    </row>
    <row r="45" spans="21:27" x14ac:dyDescent="0.25">
      <c r="U45" t="s">
        <v>23</v>
      </c>
      <c r="V45" t="s">
        <v>24</v>
      </c>
      <c r="W45" t="s">
        <v>25</v>
      </c>
      <c r="Y45" t="s">
        <v>26</v>
      </c>
      <c r="Z45" s="7" t="e">
        <f>+#REF!</f>
        <v>#REF!</v>
      </c>
      <c r="AA45" s="28" t="e">
        <f>+Z45*1.8</f>
        <v>#REF!</v>
      </c>
    </row>
    <row r="46" spans="21:27" x14ac:dyDescent="0.25">
      <c r="V46" s="28">
        <v>5946775</v>
      </c>
      <c r="W46" s="28" t="e">
        <f>+V46*#REF!</f>
        <v>#REF!</v>
      </c>
      <c r="Y46" t="s">
        <v>27</v>
      </c>
      <c r="Z46" s="28" t="e">
        <f>+W52</f>
        <v>#REF!</v>
      </c>
      <c r="AA46" s="28" t="e">
        <f>+Z46</f>
        <v>#REF!</v>
      </c>
    </row>
    <row r="47" spans="21:27" x14ac:dyDescent="0.25">
      <c r="V47" s="28">
        <v>3200000</v>
      </c>
      <c r="W47" s="28" t="e">
        <f>+V47*#REF!</f>
        <v>#REF!</v>
      </c>
      <c r="Y47" t="s">
        <v>28</v>
      </c>
      <c r="Z47" s="1" t="e">
        <f>+Z46/Z45</f>
        <v>#REF!</v>
      </c>
      <c r="AA47" s="1" t="e">
        <f>+AA46/AA45</f>
        <v>#REF!</v>
      </c>
    </row>
    <row r="48" spans="21:27" x14ac:dyDescent="0.25">
      <c r="V48" s="28">
        <v>3200000</v>
      </c>
      <c r="W48" s="28" t="e">
        <f>+V48*#REF!</f>
        <v>#REF!</v>
      </c>
    </row>
    <row r="49" spans="21:23" x14ac:dyDescent="0.25">
      <c r="V49" s="28">
        <v>2000000</v>
      </c>
      <c r="W49" s="28" t="e">
        <f>+V49*#REF!</f>
        <v>#REF!</v>
      </c>
    </row>
    <row r="50" spans="21:23" x14ac:dyDescent="0.25">
      <c r="U50" s="27">
        <v>0.05</v>
      </c>
      <c r="V50" s="28">
        <v>0</v>
      </c>
      <c r="W50" s="28" t="e">
        <f>+V50*#REF!</f>
        <v>#REF!</v>
      </c>
    </row>
    <row r="51" spans="21:23" x14ac:dyDescent="0.25">
      <c r="U51" s="27">
        <v>0.04</v>
      </c>
      <c r="V51" s="28">
        <v>0</v>
      </c>
      <c r="W51" s="28" t="e">
        <f>+V51*#REF!</f>
        <v>#REF!</v>
      </c>
    </row>
    <row r="52" spans="21:23" x14ac:dyDescent="0.25">
      <c r="W52" s="28" t="e">
        <f>SUM(W46:W51)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29A35-B177-4509-9CB6-322C7770F51D}">
  <dimension ref="A1:BI3601"/>
  <sheetViews>
    <sheetView tabSelected="1" topLeftCell="E1" workbookViewId="0">
      <selection activeCell="H1" sqref="H1"/>
    </sheetView>
  </sheetViews>
  <sheetFormatPr baseColWidth="10" defaultColWidth="11.42578125" defaultRowHeight="15" x14ac:dyDescent="0.25"/>
  <cols>
    <col min="1" max="2" width="11" bestFit="1" customWidth="1"/>
    <col min="3" max="3" width="7.28515625" bestFit="1" customWidth="1"/>
    <col min="4" max="4" width="14" bestFit="1" customWidth="1"/>
    <col min="5" max="5" width="19.5703125" bestFit="1" customWidth="1"/>
    <col min="6" max="6" width="21.28515625" bestFit="1" customWidth="1"/>
    <col min="7" max="7" width="19.5703125" bestFit="1" customWidth="1"/>
    <col min="8" max="8" width="16.7109375" bestFit="1" customWidth="1"/>
    <col min="9" max="9" width="8.85546875" bestFit="1" customWidth="1"/>
    <col min="10" max="10" width="13.28515625" bestFit="1" customWidth="1"/>
    <col min="11" max="11" width="28.85546875" bestFit="1" customWidth="1"/>
    <col min="12" max="12" width="8.5703125" bestFit="1" customWidth="1"/>
    <col min="13" max="13" width="20.85546875" bestFit="1" customWidth="1"/>
    <col min="14" max="14" width="9.42578125" bestFit="1" customWidth="1"/>
    <col min="15" max="16" width="11" bestFit="1" customWidth="1"/>
    <col min="17" max="19" width="9.5703125" bestFit="1" customWidth="1"/>
    <col min="20" max="20" width="24.140625" bestFit="1" customWidth="1"/>
    <col min="21" max="21" width="4.5703125" bestFit="1" customWidth="1"/>
    <col min="22" max="22" width="4" bestFit="1" customWidth="1"/>
    <col min="23" max="23" width="7.5703125" bestFit="1" customWidth="1"/>
    <col min="24" max="24" width="54.140625" bestFit="1" customWidth="1"/>
    <col min="25" max="25" width="28" bestFit="1" customWidth="1"/>
    <col min="26" max="26" width="21.7109375" bestFit="1" customWidth="1"/>
    <col min="27" max="27" width="14" bestFit="1" customWidth="1"/>
    <col min="28" max="28" width="15.140625" bestFit="1" customWidth="1"/>
    <col min="29" max="29" width="24.140625" bestFit="1" customWidth="1"/>
    <col min="30" max="30" width="5.28515625" bestFit="1" customWidth="1"/>
    <col min="31" max="31" width="15.85546875" bestFit="1" customWidth="1"/>
    <col min="32" max="32" width="18.42578125" bestFit="1" customWidth="1"/>
    <col min="33" max="33" width="21.85546875" bestFit="1" customWidth="1"/>
    <col min="34" max="34" width="11.5703125" bestFit="1" customWidth="1"/>
    <col min="35" max="35" width="50.7109375" bestFit="1" customWidth="1"/>
    <col min="36" max="36" width="19.140625" bestFit="1" customWidth="1"/>
    <col min="37" max="37" width="22" bestFit="1" customWidth="1"/>
    <col min="38" max="38" width="31.140625" bestFit="1" customWidth="1"/>
    <col min="39" max="39" width="25.28515625" bestFit="1" customWidth="1"/>
    <col min="40" max="40" width="17.140625" bestFit="1" customWidth="1"/>
    <col min="41" max="41" width="23.7109375" bestFit="1" customWidth="1"/>
    <col min="42" max="42" width="27.28515625" bestFit="1" customWidth="1"/>
    <col min="43" max="43" width="18.5703125" bestFit="1" customWidth="1"/>
    <col min="44" max="44" width="25.140625" bestFit="1" customWidth="1"/>
    <col min="45" max="45" width="33" bestFit="1" customWidth="1"/>
    <col min="46" max="46" width="24.7109375" bestFit="1" customWidth="1"/>
    <col min="47" max="47" width="31.28515625" bestFit="1" customWidth="1"/>
    <col min="48" max="48" width="18.140625" bestFit="1" customWidth="1"/>
    <col min="49" max="49" width="20.42578125" bestFit="1" customWidth="1"/>
    <col min="50" max="50" width="27.140625" bestFit="1" customWidth="1"/>
    <col min="51" max="51" width="23.85546875" bestFit="1" customWidth="1"/>
    <col min="52" max="52" width="15.5703125" bestFit="1" customWidth="1"/>
    <col min="53" max="53" width="22.28515625" bestFit="1" customWidth="1"/>
    <col min="54" max="54" width="23.140625" bestFit="1" customWidth="1"/>
    <col min="55" max="55" width="25.85546875" bestFit="1" customWidth="1"/>
    <col min="56" max="56" width="32.5703125" bestFit="1" customWidth="1"/>
    <col min="57" max="57" width="29.28515625" bestFit="1" customWidth="1"/>
    <col min="58" max="58" width="21" bestFit="1" customWidth="1"/>
    <col min="59" max="59" width="27.7109375" bestFit="1" customWidth="1"/>
    <col min="60" max="60" width="19.5703125" bestFit="1" customWidth="1"/>
    <col min="61" max="61" width="7.7109375" bestFit="1" customWidth="1"/>
  </cols>
  <sheetData>
    <row r="1" spans="1:61" x14ac:dyDescent="0.25">
      <c r="A1" s="4" t="s">
        <v>29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  <c r="M1" s="4" t="s">
        <v>41</v>
      </c>
      <c r="N1" s="4" t="s">
        <v>42</v>
      </c>
      <c r="O1" s="4" t="s">
        <v>43</v>
      </c>
      <c r="P1" s="4" t="s">
        <v>44</v>
      </c>
      <c r="Q1" s="4" t="s">
        <v>45</v>
      </c>
      <c r="R1" s="4" t="s">
        <v>46</v>
      </c>
      <c r="S1" s="4" t="s">
        <v>47</v>
      </c>
      <c r="T1" s="4" t="s">
        <v>48</v>
      </c>
      <c r="U1" s="4" t="s">
        <v>49</v>
      </c>
      <c r="V1" s="4" t="s">
        <v>50</v>
      </c>
      <c r="W1" s="4" t="s">
        <v>51</v>
      </c>
      <c r="X1" s="4" t="s">
        <v>52</v>
      </c>
      <c r="Y1" s="4" t="s">
        <v>53</v>
      </c>
      <c r="Z1" s="4" t="s">
        <v>54</v>
      </c>
      <c r="AA1" s="4" t="s">
        <v>55</v>
      </c>
      <c r="AB1" s="4" t="s">
        <v>56</v>
      </c>
      <c r="AC1" s="4" t="s">
        <v>57</v>
      </c>
      <c r="AD1" s="4" t="s">
        <v>7</v>
      </c>
      <c r="AE1" s="4" t="s">
        <v>58</v>
      </c>
      <c r="AF1" s="4" t="s">
        <v>59</v>
      </c>
      <c r="AG1" s="4" t="s">
        <v>60</v>
      </c>
      <c r="AH1" s="4" t="s">
        <v>61</v>
      </c>
      <c r="AI1" s="4" t="s">
        <v>62</v>
      </c>
      <c r="AJ1" s="4" t="s">
        <v>63</v>
      </c>
      <c r="AK1" s="4" t="s">
        <v>64</v>
      </c>
      <c r="AL1" s="4" t="s">
        <v>65</v>
      </c>
      <c r="AM1" s="4" t="s">
        <v>66</v>
      </c>
      <c r="AN1" s="4" t="s">
        <v>67</v>
      </c>
      <c r="AO1" s="4" t="s">
        <v>68</v>
      </c>
      <c r="AP1" s="4" t="s">
        <v>69</v>
      </c>
      <c r="AQ1" s="4" t="s">
        <v>70</v>
      </c>
      <c r="AR1" s="4" t="s">
        <v>71</v>
      </c>
      <c r="AS1" s="4" t="s">
        <v>72</v>
      </c>
      <c r="AT1" s="4" t="s">
        <v>73</v>
      </c>
      <c r="AU1" s="4" t="s">
        <v>74</v>
      </c>
      <c r="AV1" s="4" t="s">
        <v>75</v>
      </c>
      <c r="AW1" s="4" t="s">
        <v>76</v>
      </c>
      <c r="AX1" s="4" t="s">
        <v>77</v>
      </c>
      <c r="AY1" s="4" t="s">
        <v>78</v>
      </c>
      <c r="AZ1" s="4" t="s">
        <v>79</v>
      </c>
      <c r="BA1" s="4" t="s">
        <v>80</v>
      </c>
      <c r="BB1" s="4" t="s">
        <v>81</v>
      </c>
      <c r="BC1" s="4" t="s">
        <v>82</v>
      </c>
      <c r="BD1" s="4" t="s">
        <v>83</v>
      </c>
      <c r="BE1" s="4" t="s">
        <v>84</v>
      </c>
      <c r="BF1" s="4" t="s">
        <v>85</v>
      </c>
      <c r="BG1" s="4" t="s">
        <v>86</v>
      </c>
      <c r="BH1" s="4" t="s">
        <v>87</v>
      </c>
      <c r="BI1" s="4" t="s">
        <v>88</v>
      </c>
    </row>
    <row r="2" spans="1:61" x14ac:dyDescent="0.25">
      <c r="A2">
        <v>94361358</v>
      </c>
      <c r="B2">
        <v>94361358</v>
      </c>
      <c r="C2" t="s">
        <v>89</v>
      </c>
      <c r="D2" t="s">
        <v>90</v>
      </c>
      <c r="E2">
        <v>0</v>
      </c>
      <c r="F2" t="s">
        <v>91</v>
      </c>
      <c r="G2" t="s">
        <v>92</v>
      </c>
      <c r="H2" s="30" t="s">
        <v>18157</v>
      </c>
      <c r="I2" t="s">
        <v>93</v>
      </c>
      <c r="J2">
        <v>76869</v>
      </c>
      <c r="K2" t="s">
        <v>94</v>
      </c>
      <c r="L2">
        <v>76</v>
      </c>
      <c r="M2" t="s">
        <v>95</v>
      </c>
      <c r="O2">
        <v>3127574019</v>
      </c>
      <c r="P2">
        <v>0</v>
      </c>
      <c r="T2" s="29" t="s">
        <v>96</v>
      </c>
      <c r="U2">
        <f t="shared" ref="U2:U17" si="0">MONTH(T2)</f>
        <v>10</v>
      </c>
      <c r="V2">
        <f t="shared" ref="V2:V17" si="1">DAY(T2)</f>
        <v>22</v>
      </c>
      <c r="W2">
        <v>2025</v>
      </c>
      <c r="X2" t="s">
        <v>97</v>
      </c>
      <c r="Y2" t="s">
        <v>98</v>
      </c>
      <c r="Z2" t="s">
        <v>99</v>
      </c>
      <c r="AA2">
        <v>8001210</v>
      </c>
      <c r="AB2" t="s">
        <v>100</v>
      </c>
      <c r="AC2" t="s">
        <v>101</v>
      </c>
      <c r="AD2" s="1">
        <f t="shared" ref="AD2:AD17" si="2">+AK2/AE2</f>
        <v>3.9066259946949601E-2</v>
      </c>
      <c r="AE2" s="2">
        <v>75400000</v>
      </c>
      <c r="AF2" t="s">
        <v>102</v>
      </c>
      <c r="AG2" t="s">
        <v>103</v>
      </c>
      <c r="AH2" t="s">
        <v>104</v>
      </c>
      <c r="AI2">
        <v>0</v>
      </c>
      <c r="AJ2">
        <v>161914638</v>
      </c>
      <c r="AK2" s="2">
        <v>2945596</v>
      </c>
      <c r="AL2" s="2">
        <v>2455290.79</v>
      </c>
      <c r="AP2" t="s">
        <v>105</v>
      </c>
      <c r="AQ2" t="s">
        <v>105</v>
      </c>
      <c r="AR2" t="s">
        <v>105</v>
      </c>
      <c r="AV2" t="s">
        <v>105</v>
      </c>
      <c r="AW2" t="s">
        <v>105</v>
      </c>
      <c r="AX2" t="s">
        <v>105</v>
      </c>
      <c r="BH2" t="s">
        <v>21</v>
      </c>
      <c r="BI2" t="s">
        <v>5</v>
      </c>
    </row>
    <row r="3" spans="1:61" x14ac:dyDescent="0.25">
      <c r="A3">
        <v>35424566</v>
      </c>
      <c r="B3">
        <v>35424566</v>
      </c>
      <c r="C3" t="s">
        <v>106</v>
      </c>
      <c r="D3" t="s">
        <v>107</v>
      </c>
      <c r="E3" t="s">
        <v>108</v>
      </c>
      <c r="F3" t="s">
        <v>109</v>
      </c>
      <c r="G3" t="s">
        <v>110</v>
      </c>
      <c r="H3" s="30" t="s">
        <v>18158</v>
      </c>
      <c r="I3" t="s">
        <v>111</v>
      </c>
      <c r="J3">
        <v>25899</v>
      </c>
      <c r="K3" t="s">
        <v>112</v>
      </c>
      <c r="L3">
        <v>25</v>
      </c>
      <c r="M3" t="s">
        <v>113</v>
      </c>
      <c r="O3">
        <v>3208375139</v>
      </c>
      <c r="P3">
        <v>0</v>
      </c>
      <c r="T3" s="29" t="s">
        <v>114</v>
      </c>
      <c r="U3">
        <f t="shared" si="0"/>
        <v>10</v>
      </c>
      <c r="V3">
        <f t="shared" si="1"/>
        <v>28</v>
      </c>
      <c r="W3">
        <v>2015</v>
      </c>
      <c r="X3" t="s">
        <v>115</v>
      </c>
      <c r="Y3" t="s">
        <v>116</v>
      </c>
      <c r="Z3" t="s">
        <v>117</v>
      </c>
      <c r="AA3">
        <v>606019</v>
      </c>
      <c r="AB3" t="s">
        <v>118</v>
      </c>
      <c r="AC3" t="s">
        <v>119</v>
      </c>
      <c r="AD3" s="1">
        <f t="shared" si="2"/>
        <v>2.09096E-2</v>
      </c>
      <c r="AE3" s="2">
        <v>67500000</v>
      </c>
      <c r="AF3" t="s">
        <v>102</v>
      </c>
      <c r="AG3" t="s">
        <v>120</v>
      </c>
      <c r="AH3" t="s">
        <v>104</v>
      </c>
      <c r="AI3" t="s">
        <v>121</v>
      </c>
      <c r="AJ3">
        <v>161965565</v>
      </c>
      <c r="AK3" s="2">
        <v>1411398</v>
      </c>
      <c r="AL3" s="2">
        <v>1166048.8700000001</v>
      </c>
      <c r="AP3" t="s">
        <v>105</v>
      </c>
      <c r="AQ3" t="s">
        <v>105</v>
      </c>
      <c r="AR3" t="s">
        <v>105</v>
      </c>
      <c r="AV3" t="s">
        <v>105</v>
      </c>
      <c r="AW3" t="s">
        <v>105</v>
      </c>
      <c r="AX3" t="s">
        <v>105</v>
      </c>
      <c r="BH3" t="s">
        <v>19</v>
      </c>
      <c r="BI3" t="s">
        <v>5</v>
      </c>
    </row>
    <row r="4" spans="1:61" x14ac:dyDescent="0.25">
      <c r="A4">
        <v>51974687</v>
      </c>
      <c r="B4">
        <v>51974687</v>
      </c>
      <c r="C4" t="s">
        <v>106</v>
      </c>
      <c r="D4" t="s">
        <v>122</v>
      </c>
      <c r="E4">
        <v>0</v>
      </c>
      <c r="F4" t="s">
        <v>123</v>
      </c>
      <c r="G4" t="s">
        <v>124</v>
      </c>
      <c r="H4" s="30" t="s">
        <v>18159</v>
      </c>
      <c r="I4" t="s">
        <v>125</v>
      </c>
      <c r="J4">
        <v>0</v>
      </c>
      <c r="K4" t="s">
        <v>126</v>
      </c>
      <c r="L4">
        <v>25</v>
      </c>
      <c r="M4" t="s">
        <v>126</v>
      </c>
      <c r="O4">
        <v>3138310018</v>
      </c>
      <c r="P4">
        <v>3142044079</v>
      </c>
      <c r="T4" s="29" t="s">
        <v>127</v>
      </c>
      <c r="U4">
        <f t="shared" si="0"/>
        <v>10</v>
      </c>
      <c r="V4">
        <f t="shared" si="1"/>
        <v>18</v>
      </c>
      <c r="W4">
        <v>2021</v>
      </c>
      <c r="X4" t="s">
        <v>128</v>
      </c>
      <c r="Y4" t="s">
        <v>129</v>
      </c>
      <c r="Z4" t="s">
        <v>130</v>
      </c>
      <c r="AA4">
        <v>6401252</v>
      </c>
      <c r="AB4" t="s">
        <v>131</v>
      </c>
      <c r="AC4" t="s">
        <v>132</v>
      </c>
      <c r="AD4" s="1">
        <f t="shared" si="2"/>
        <v>1.5437629911280101E-2</v>
      </c>
      <c r="AE4" s="2">
        <v>78900000</v>
      </c>
      <c r="AF4" t="s">
        <v>133</v>
      </c>
      <c r="AG4" t="s">
        <v>103</v>
      </c>
      <c r="AH4" t="s">
        <v>104</v>
      </c>
      <c r="AI4" t="s">
        <v>134</v>
      </c>
      <c r="AJ4">
        <v>161863967</v>
      </c>
      <c r="AK4" s="2">
        <v>1218029</v>
      </c>
      <c r="AL4" s="2">
        <v>1003553.9</v>
      </c>
      <c r="AP4" t="s">
        <v>105</v>
      </c>
      <c r="AQ4" t="s">
        <v>105</v>
      </c>
      <c r="AR4" t="s">
        <v>105</v>
      </c>
      <c r="AV4" t="s">
        <v>105</v>
      </c>
      <c r="AW4" t="s">
        <v>105</v>
      </c>
      <c r="AX4" t="s">
        <v>105</v>
      </c>
      <c r="BH4" t="s">
        <v>19</v>
      </c>
      <c r="BI4" t="s">
        <v>5</v>
      </c>
    </row>
    <row r="5" spans="1:61" x14ac:dyDescent="0.25">
      <c r="A5">
        <v>30239334</v>
      </c>
      <c r="B5">
        <v>30239334</v>
      </c>
      <c r="C5" t="s">
        <v>106</v>
      </c>
      <c r="D5" t="s">
        <v>135</v>
      </c>
      <c r="E5" t="s">
        <v>136</v>
      </c>
      <c r="F5" t="s">
        <v>137</v>
      </c>
      <c r="G5" t="s">
        <v>138</v>
      </c>
      <c r="H5" s="30" t="s">
        <v>18160</v>
      </c>
      <c r="I5" t="s">
        <v>139</v>
      </c>
      <c r="J5">
        <v>17001</v>
      </c>
      <c r="K5" t="s">
        <v>140</v>
      </c>
      <c r="L5">
        <v>17</v>
      </c>
      <c r="M5" t="s">
        <v>141</v>
      </c>
      <c r="O5">
        <v>3246839117</v>
      </c>
      <c r="P5">
        <v>3246849885</v>
      </c>
      <c r="T5" s="29" t="s">
        <v>142</v>
      </c>
      <c r="U5">
        <f t="shared" si="0"/>
        <v>10</v>
      </c>
      <c r="V5">
        <f t="shared" si="1"/>
        <v>12</v>
      </c>
      <c r="W5">
        <v>2023</v>
      </c>
      <c r="X5" t="s">
        <v>143</v>
      </c>
      <c r="Y5" t="s">
        <v>144</v>
      </c>
      <c r="Z5" t="s">
        <v>145</v>
      </c>
      <c r="AA5">
        <v>5606105</v>
      </c>
      <c r="AB5" t="s">
        <v>146</v>
      </c>
      <c r="AC5" t="s">
        <v>147</v>
      </c>
      <c r="AD5" s="1">
        <f t="shared" si="2"/>
        <v>3.0282280851063829E-2</v>
      </c>
      <c r="AE5" s="2">
        <v>117500000</v>
      </c>
      <c r="AF5" t="s">
        <v>102</v>
      </c>
      <c r="AG5" t="s">
        <v>120</v>
      </c>
      <c r="AH5" t="s">
        <v>104</v>
      </c>
      <c r="AI5">
        <v>0</v>
      </c>
      <c r="AJ5">
        <v>161908952</v>
      </c>
      <c r="AK5" s="2">
        <v>3558168</v>
      </c>
      <c r="AL5" s="2">
        <v>2970057.13</v>
      </c>
      <c r="AP5" t="s">
        <v>105</v>
      </c>
      <c r="AQ5" t="s">
        <v>105</v>
      </c>
      <c r="AR5" t="s">
        <v>105</v>
      </c>
      <c r="AV5" t="s">
        <v>105</v>
      </c>
      <c r="AW5" t="s">
        <v>105</v>
      </c>
      <c r="AX5" t="s">
        <v>105</v>
      </c>
      <c r="BH5" t="s">
        <v>21</v>
      </c>
      <c r="BI5" t="s">
        <v>5</v>
      </c>
    </row>
    <row r="6" spans="1:61" x14ac:dyDescent="0.25">
      <c r="A6">
        <v>86059240</v>
      </c>
      <c r="B6">
        <v>86059240</v>
      </c>
      <c r="C6" t="s">
        <v>89</v>
      </c>
      <c r="D6" t="s">
        <v>148</v>
      </c>
      <c r="E6" t="s">
        <v>149</v>
      </c>
      <c r="F6" t="s">
        <v>150</v>
      </c>
      <c r="G6" t="s">
        <v>151</v>
      </c>
      <c r="H6" s="30" t="s">
        <v>18161</v>
      </c>
      <c r="I6" t="s">
        <v>152</v>
      </c>
      <c r="J6">
        <v>50001</v>
      </c>
      <c r="K6" t="s">
        <v>153</v>
      </c>
      <c r="L6">
        <v>50</v>
      </c>
      <c r="M6" t="s">
        <v>154</v>
      </c>
      <c r="O6">
        <v>3124318497</v>
      </c>
      <c r="P6">
        <v>0</v>
      </c>
      <c r="T6" s="29" t="s">
        <v>155</v>
      </c>
      <c r="U6">
        <f t="shared" si="0"/>
        <v>10</v>
      </c>
      <c r="V6">
        <f t="shared" si="1"/>
        <v>14</v>
      </c>
      <c r="W6">
        <v>2022</v>
      </c>
      <c r="X6" t="s">
        <v>156</v>
      </c>
      <c r="Y6" t="s">
        <v>157</v>
      </c>
      <c r="Z6" t="s">
        <v>158</v>
      </c>
      <c r="AA6">
        <v>8001195</v>
      </c>
      <c r="AB6" t="s">
        <v>100</v>
      </c>
      <c r="AC6" t="s">
        <v>159</v>
      </c>
      <c r="AD6" s="1">
        <f t="shared" si="2"/>
        <v>4.58974168797954E-2</v>
      </c>
      <c r="AE6" s="2">
        <v>39100000</v>
      </c>
      <c r="AF6" t="s">
        <v>160</v>
      </c>
      <c r="AG6" t="s">
        <v>103</v>
      </c>
      <c r="AH6" t="s">
        <v>104</v>
      </c>
      <c r="AI6" t="s">
        <v>161</v>
      </c>
      <c r="AJ6">
        <v>161957844</v>
      </c>
      <c r="AK6" s="2">
        <v>1794589</v>
      </c>
      <c r="AL6" s="2">
        <v>1488058.12</v>
      </c>
      <c r="AP6" t="s">
        <v>105</v>
      </c>
      <c r="AQ6" t="s">
        <v>105</v>
      </c>
      <c r="AR6" t="s">
        <v>105</v>
      </c>
      <c r="AV6" t="s">
        <v>105</v>
      </c>
      <c r="AW6" t="s">
        <v>105</v>
      </c>
      <c r="AX6" t="s">
        <v>105</v>
      </c>
      <c r="BH6" t="s">
        <v>21</v>
      </c>
      <c r="BI6" t="s">
        <v>5</v>
      </c>
    </row>
    <row r="7" spans="1:61" x14ac:dyDescent="0.25">
      <c r="A7">
        <v>93405609</v>
      </c>
      <c r="B7">
        <v>93405609</v>
      </c>
      <c r="C7" t="s">
        <v>89</v>
      </c>
      <c r="D7" t="s">
        <v>162</v>
      </c>
      <c r="E7" t="s">
        <v>163</v>
      </c>
      <c r="F7" t="s">
        <v>164</v>
      </c>
      <c r="G7" t="s">
        <v>165</v>
      </c>
      <c r="H7" s="30" t="s">
        <v>18162</v>
      </c>
      <c r="I7" t="s">
        <v>166</v>
      </c>
      <c r="J7">
        <v>0</v>
      </c>
      <c r="K7" t="s">
        <v>167</v>
      </c>
      <c r="L7">
        <v>73</v>
      </c>
      <c r="M7" t="s">
        <v>168</v>
      </c>
      <c r="O7">
        <v>3153688115</v>
      </c>
      <c r="P7">
        <v>3253688115</v>
      </c>
      <c r="T7" s="29" t="s">
        <v>169</v>
      </c>
      <c r="U7">
        <f t="shared" si="0"/>
        <v>10</v>
      </c>
      <c r="V7">
        <f t="shared" si="1"/>
        <v>16</v>
      </c>
      <c r="W7">
        <v>2017</v>
      </c>
      <c r="X7" t="s">
        <v>170</v>
      </c>
      <c r="Y7" t="s">
        <v>171</v>
      </c>
      <c r="Z7" t="s">
        <v>172</v>
      </c>
      <c r="AA7">
        <v>1601291</v>
      </c>
      <c r="AB7" t="s">
        <v>173</v>
      </c>
      <c r="AC7" t="s">
        <v>174</v>
      </c>
      <c r="AD7" s="1">
        <f t="shared" si="2"/>
        <v>4.4243606557377052E-2</v>
      </c>
      <c r="AE7" s="2">
        <v>30500000</v>
      </c>
      <c r="AF7" t="s">
        <v>175</v>
      </c>
      <c r="AG7" t="s">
        <v>103</v>
      </c>
      <c r="AH7" t="s">
        <v>104</v>
      </c>
      <c r="AI7" t="s">
        <v>176</v>
      </c>
      <c r="AJ7">
        <v>161855321</v>
      </c>
      <c r="AK7" s="2">
        <v>1349430</v>
      </c>
      <c r="AL7" s="2">
        <v>1113974.8899999999</v>
      </c>
      <c r="AP7" t="s">
        <v>105</v>
      </c>
      <c r="AQ7" t="s">
        <v>105</v>
      </c>
      <c r="AR7" t="s">
        <v>105</v>
      </c>
      <c r="AV7" t="s">
        <v>105</v>
      </c>
      <c r="AW7" t="s">
        <v>105</v>
      </c>
      <c r="AX7" t="s">
        <v>105</v>
      </c>
      <c r="BH7" t="s">
        <v>21</v>
      </c>
      <c r="BI7" t="s">
        <v>5</v>
      </c>
    </row>
    <row r="8" spans="1:61" x14ac:dyDescent="0.25">
      <c r="A8">
        <v>23183811</v>
      </c>
      <c r="B8">
        <v>23183811</v>
      </c>
      <c r="C8" t="s">
        <v>106</v>
      </c>
      <c r="D8" t="s">
        <v>177</v>
      </c>
      <c r="E8" t="s">
        <v>178</v>
      </c>
      <c r="F8" t="s">
        <v>179</v>
      </c>
      <c r="G8" t="s">
        <v>180</v>
      </c>
      <c r="H8" s="30" t="s">
        <v>18163</v>
      </c>
      <c r="I8" t="s">
        <v>181</v>
      </c>
      <c r="J8">
        <v>0</v>
      </c>
      <c r="K8" t="s">
        <v>182</v>
      </c>
      <c r="L8">
        <v>8</v>
      </c>
      <c r="M8" t="s">
        <v>183</v>
      </c>
      <c r="O8">
        <v>3116517550</v>
      </c>
      <c r="P8">
        <v>3042461438</v>
      </c>
      <c r="T8" s="29" t="s">
        <v>184</v>
      </c>
      <c r="U8">
        <f t="shared" si="0"/>
        <v>10</v>
      </c>
      <c r="V8">
        <f t="shared" si="1"/>
        <v>10</v>
      </c>
      <c r="W8">
        <v>2017</v>
      </c>
      <c r="X8" t="s">
        <v>185</v>
      </c>
      <c r="Y8" t="s">
        <v>186</v>
      </c>
      <c r="Z8" t="s">
        <v>187</v>
      </c>
      <c r="AA8">
        <v>5601142</v>
      </c>
      <c r="AB8" t="s">
        <v>146</v>
      </c>
      <c r="AC8" t="s">
        <v>188</v>
      </c>
      <c r="AD8" s="1">
        <f t="shared" si="2"/>
        <v>4.0080866846846842E-2</v>
      </c>
      <c r="AE8" s="2">
        <v>55500000</v>
      </c>
      <c r="AF8" t="s">
        <v>133</v>
      </c>
      <c r="AG8" t="s">
        <v>103</v>
      </c>
      <c r="AH8" t="s">
        <v>104</v>
      </c>
      <c r="AI8" t="s">
        <v>189</v>
      </c>
      <c r="AJ8">
        <v>29924333</v>
      </c>
      <c r="AK8" s="2">
        <v>2224488.11</v>
      </c>
      <c r="AL8" s="2">
        <v>1849317.74</v>
      </c>
      <c r="AP8">
        <v>29989539</v>
      </c>
      <c r="AQ8" s="2">
        <v>3260153.35</v>
      </c>
      <c r="AR8" s="2">
        <v>2719624.66</v>
      </c>
      <c r="AV8" t="s">
        <v>105</v>
      </c>
      <c r="AW8" s="2" t="s">
        <v>105</v>
      </c>
      <c r="AX8" s="2" t="s">
        <v>105</v>
      </c>
      <c r="BH8" t="s">
        <v>21</v>
      </c>
      <c r="BI8" t="s">
        <v>5</v>
      </c>
    </row>
    <row r="9" spans="1:61" x14ac:dyDescent="0.25">
      <c r="A9">
        <v>52339423</v>
      </c>
      <c r="B9">
        <v>52339423</v>
      </c>
      <c r="C9" t="s">
        <v>106</v>
      </c>
      <c r="D9" t="s">
        <v>107</v>
      </c>
      <c r="E9" t="s">
        <v>108</v>
      </c>
      <c r="F9" t="s">
        <v>190</v>
      </c>
      <c r="G9" t="s">
        <v>191</v>
      </c>
      <c r="H9" s="30" t="s">
        <v>18164</v>
      </c>
      <c r="I9" t="s">
        <v>192</v>
      </c>
      <c r="J9">
        <v>0</v>
      </c>
      <c r="K9" t="s">
        <v>126</v>
      </c>
      <c r="L9">
        <v>25</v>
      </c>
      <c r="M9" t="s">
        <v>126</v>
      </c>
      <c r="O9">
        <v>3114650457</v>
      </c>
      <c r="P9">
        <v>3133264986</v>
      </c>
      <c r="T9" s="29" t="s">
        <v>114</v>
      </c>
      <c r="U9">
        <f t="shared" si="0"/>
        <v>10</v>
      </c>
      <c r="V9">
        <f t="shared" si="1"/>
        <v>28</v>
      </c>
      <c r="W9">
        <v>2012</v>
      </c>
      <c r="X9" t="s">
        <v>193</v>
      </c>
      <c r="Y9" t="s">
        <v>194</v>
      </c>
      <c r="Z9" t="s">
        <v>195</v>
      </c>
      <c r="AA9">
        <v>6401146</v>
      </c>
      <c r="AB9" t="s">
        <v>131</v>
      </c>
      <c r="AC9" t="s">
        <v>196</v>
      </c>
      <c r="AD9" s="1">
        <f t="shared" si="2"/>
        <v>4.127064189189189E-2</v>
      </c>
      <c r="AE9" s="2">
        <v>29600000</v>
      </c>
      <c r="AF9" t="s">
        <v>133</v>
      </c>
      <c r="AG9" t="s">
        <v>103</v>
      </c>
      <c r="AH9" t="s">
        <v>104</v>
      </c>
      <c r="AI9" t="s">
        <v>197</v>
      </c>
      <c r="AJ9">
        <v>161814568</v>
      </c>
      <c r="AK9" s="2">
        <v>1221611</v>
      </c>
      <c r="AL9" s="2">
        <v>1006564.19</v>
      </c>
      <c r="AP9" t="s">
        <v>105</v>
      </c>
      <c r="AQ9" t="s">
        <v>105</v>
      </c>
      <c r="AR9" t="s">
        <v>105</v>
      </c>
      <c r="AV9" t="s">
        <v>105</v>
      </c>
      <c r="AW9" t="s">
        <v>105</v>
      </c>
      <c r="AX9" t="s">
        <v>105</v>
      </c>
      <c r="BH9" t="s">
        <v>21</v>
      </c>
      <c r="BI9" t="s">
        <v>5</v>
      </c>
    </row>
    <row r="10" spans="1:61" x14ac:dyDescent="0.25">
      <c r="A10">
        <v>32295392</v>
      </c>
      <c r="B10">
        <v>32295392</v>
      </c>
      <c r="C10" t="s">
        <v>106</v>
      </c>
      <c r="D10" t="s">
        <v>198</v>
      </c>
      <c r="E10">
        <v>0</v>
      </c>
      <c r="F10" t="s">
        <v>199</v>
      </c>
      <c r="G10" t="s">
        <v>200</v>
      </c>
      <c r="H10" s="30" t="s">
        <v>18165</v>
      </c>
      <c r="I10" t="s">
        <v>201</v>
      </c>
      <c r="J10">
        <v>5001</v>
      </c>
      <c r="K10" t="s">
        <v>202</v>
      </c>
      <c r="L10">
        <v>5</v>
      </c>
      <c r="M10" t="s">
        <v>203</v>
      </c>
      <c r="O10">
        <v>3182696329</v>
      </c>
      <c r="P10">
        <v>0</v>
      </c>
      <c r="T10" s="29" t="s">
        <v>204</v>
      </c>
      <c r="U10">
        <f t="shared" si="0"/>
        <v>10</v>
      </c>
      <c r="V10">
        <f t="shared" si="1"/>
        <v>2</v>
      </c>
      <c r="W10">
        <v>2017</v>
      </c>
      <c r="X10" t="s">
        <v>205</v>
      </c>
      <c r="Y10" t="s">
        <v>206</v>
      </c>
      <c r="Z10" t="s">
        <v>207</v>
      </c>
      <c r="AA10">
        <v>8006054</v>
      </c>
      <c r="AB10" t="s">
        <v>100</v>
      </c>
      <c r="AC10" t="s">
        <v>208</v>
      </c>
      <c r="AD10" s="1">
        <f t="shared" si="2"/>
        <v>2.7772899786780384E-2</v>
      </c>
      <c r="AE10" s="2">
        <v>46900000</v>
      </c>
      <c r="AF10" t="s">
        <v>133</v>
      </c>
      <c r="AG10" t="s">
        <v>120</v>
      </c>
      <c r="AH10" t="s">
        <v>104</v>
      </c>
      <c r="AI10" t="s">
        <v>209</v>
      </c>
      <c r="AJ10">
        <v>161912408</v>
      </c>
      <c r="AK10" s="2">
        <v>1302549</v>
      </c>
      <c r="AL10" s="2">
        <v>1074579.05</v>
      </c>
      <c r="AP10" t="s">
        <v>105</v>
      </c>
      <c r="AQ10" t="s">
        <v>105</v>
      </c>
      <c r="AR10" t="s">
        <v>105</v>
      </c>
      <c r="AV10" t="s">
        <v>105</v>
      </c>
      <c r="AW10" t="s">
        <v>105</v>
      </c>
      <c r="AX10" t="s">
        <v>105</v>
      </c>
      <c r="BH10" t="s">
        <v>19</v>
      </c>
      <c r="BI10" t="s">
        <v>5</v>
      </c>
    </row>
    <row r="11" spans="1:61" x14ac:dyDescent="0.25">
      <c r="A11">
        <v>35419134</v>
      </c>
      <c r="B11">
        <v>35419134</v>
      </c>
      <c r="C11" t="s">
        <v>106</v>
      </c>
      <c r="D11" t="s">
        <v>210</v>
      </c>
      <c r="E11" t="s">
        <v>211</v>
      </c>
      <c r="F11" t="s">
        <v>212</v>
      </c>
      <c r="G11" t="s">
        <v>213</v>
      </c>
      <c r="H11" s="30" t="s">
        <v>18166</v>
      </c>
      <c r="I11" t="s">
        <v>214</v>
      </c>
      <c r="J11">
        <v>25899</v>
      </c>
      <c r="K11" t="s">
        <v>112</v>
      </c>
      <c r="L11">
        <v>25</v>
      </c>
      <c r="M11" t="s">
        <v>113</v>
      </c>
      <c r="O11">
        <v>3012201649</v>
      </c>
      <c r="P11">
        <v>3134961446</v>
      </c>
      <c r="T11" s="29" t="s">
        <v>215</v>
      </c>
      <c r="U11">
        <f t="shared" si="0"/>
        <v>10</v>
      </c>
      <c r="V11">
        <f t="shared" si="1"/>
        <v>20</v>
      </c>
      <c r="W11">
        <v>2015</v>
      </c>
      <c r="X11" t="s">
        <v>216</v>
      </c>
      <c r="Y11" t="s">
        <v>217</v>
      </c>
      <c r="Z11" t="s">
        <v>218</v>
      </c>
      <c r="AA11">
        <v>8001155</v>
      </c>
      <c r="AB11" t="s">
        <v>100</v>
      </c>
      <c r="AC11" t="s">
        <v>101</v>
      </c>
      <c r="AD11" s="1">
        <f t="shared" si="2"/>
        <v>3.4425331534090907E-2</v>
      </c>
      <c r="AE11" s="2">
        <v>35200000</v>
      </c>
      <c r="AF11" t="s">
        <v>219</v>
      </c>
      <c r="AG11" t="s">
        <v>103</v>
      </c>
      <c r="AH11" t="s">
        <v>104</v>
      </c>
      <c r="AI11" t="s">
        <v>220</v>
      </c>
      <c r="AJ11">
        <v>29977772</v>
      </c>
      <c r="AK11" s="2">
        <v>1211771.67</v>
      </c>
      <c r="AL11" s="2">
        <v>998295.52</v>
      </c>
      <c r="AP11">
        <v>30017559</v>
      </c>
      <c r="AQ11" s="2">
        <v>1208671.5900000001</v>
      </c>
      <c r="AR11" s="2">
        <v>995690.41</v>
      </c>
      <c r="AV11" t="s">
        <v>105</v>
      </c>
      <c r="AW11" s="2" t="s">
        <v>105</v>
      </c>
      <c r="AX11" s="2" t="s">
        <v>105</v>
      </c>
      <c r="BH11" t="s">
        <v>21</v>
      </c>
      <c r="BI11" t="s">
        <v>5</v>
      </c>
    </row>
    <row r="12" spans="1:61" x14ac:dyDescent="0.25">
      <c r="A12">
        <v>1098610682</v>
      </c>
      <c r="B12">
        <v>1098610682</v>
      </c>
      <c r="C12" t="s">
        <v>106</v>
      </c>
      <c r="D12" t="s">
        <v>221</v>
      </c>
      <c r="E12" t="s">
        <v>222</v>
      </c>
      <c r="F12" t="s">
        <v>223</v>
      </c>
      <c r="G12" t="s">
        <v>224</v>
      </c>
      <c r="H12" s="30" t="s">
        <v>18167</v>
      </c>
      <c r="I12" t="s">
        <v>225</v>
      </c>
      <c r="J12">
        <v>68276</v>
      </c>
      <c r="K12" t="s">
        <v>226</v>
      </c>
      <c r="L12">
        <v>68</v>
      </c>
      <c r="M12" t="s">
        <v>227</v>
      </c>
      <c r="O12">
        <v>3204555738</v>
      </c>
      <c r="P12">
        <v>0</v>
      </c>
      <c r="T12" s="29" t="s">
        <v>228</v>
      </c>
      <c r="U12">
        <f t="shared" si="0"/>
        <v>10</v>
      </c>
      <c r="V12">
        <f t="shared" si="1"/>
        <v>6</v>
      </c>
      <c r="W12">
        <v>2015</v>
      </c>
      <c r="X12" t="s">
        <v>229</v>
      </c>
      <c r="Y12" t="s">
        <v>230</v>
      </c>
      <c r="Z12" t="s">
        <v>231</v>
      </c>
      <c r="AA12">
        <v>1601254</v>
      </c>
      <c r="AB12" t="s">
        <v>173</v>
      </c>
      <c r="AC12" t="s">
        <v>174</v>
      </c>
      <c r="AD12" s="1">
        <f t="shared" si="2"/>
        <v>4.5683476534296032E-2</v>
      </c>
      <c r="AE12" s="2">
        <v>27700000</v>
      </c>
      <c r="AF12" t="s">
        <v>160</v>
      </c>
      <c r="AG12" t="s">
        <v>103</v>
      </c>
      <c r="AH12" t="s">
        <v>104</v>
      </c>
      <c r="AI12" t="s">
        <v>232</v>
      </c>
      <c r="AJ12">
        <v>29976927</v>
      </c>
      <c r="AK12" s="2">
        <v>1265432.3</v>
      </c>
      <c r="AL12" s="2">
        <v>1043388.49</v>
      </c>
      <c r="AP12">
        <v>30016714</v>
      </c>
      <c r="AQ12" s="2">
        <v>1557107.18</v>
      </c>
      <c r="AR12" s="2">
        <v>1288493.43</v>
      </c>
      <c r="AV12" t="s">
        <v>105</v>
      </c>
      <c r="AW12" s="2" t="s">
        <v>105</v>
      </c>
      <c r="AX12" s="2" t="s">
        <v>105</v>
      </c>
      <c r="BH12" t="s">
        <v>21</v>
      </c>
      <c r="BI12" t="s">
        <v>5</v>
      </c>
    </row>
    <row r="13" spans="1:61" x14ac:dyDescent="0.25">
      <c r="A13">
        <v>36559357</v>
      </c>
      <c r="B13">
        <v>36559357</v>
      </c>
      <c r="C13" t="s">
        <v>106</v>
      </c>
      <c r="D13" t="s">
        <v>233</v>
      </c>
      <c r="E13" t="s">
        <v>234</v>
      </c>
      <c r="F13" t="s">
        <v>235</v>
      </c>
      <c r="G13" t="s">
        <v>236</v>
      </c>
      <c r="H13" s="30" t="s">
        <v>18168</v>
      </c>
      <c r="I13" t="s">
        <v>237</v>
      </c>
      <c r="J13">
        <v>0</v>
      </c>
      <c r="K13" t="s">
        <v>238</v>
      </c>
      <c r="L13">
        <v>47</v>
      </c>
      <c r="M13" t="s">
        <v>239</v>
      </c>
      <c r="O13">
        <v>3164332670</v>
      </c>
      <c r="P13">
        <v>0</v>
      </c>
      <c r="T13" s="29" t="s">
        <v>240</v>
      </c>
      <c r="U13">
        <f t="shared" si="0"/>
        <v>10</v>
      </c>
      <c r="V13">
        <f t="shared" si="1"/>
        <v>27</v>
      </c>
      <c r="W13">
        <v>2023</v>
      </c>
      <c r="X13" t="s">
        <v>241</v>
      </c>
      <c r="Y13" t="s">
        <v>242</v>
      </c>
      <c r="Z13" t="s">
        <v>243</v>
      </c>
      <c r="AA13">
        <v>9006179</v>
      </c>
      <c r="AB13" t="s">
        <v>244</v>
      </c>
      <c r="AC13" t="s">
        <v>245</v>
      </c>
      <c r="AD13" s="1">
        <f t="shared" si="2"/>
        <v>3.0641379870129871E-2</v>
      </c>
      <c r="AE13" s="2">
        <v>123200000</v>
      </c>
      <c r="AF13" t="s">
        <v>175</v>
      </c>
      <c r="AG13" t="s">
        <v>120</v>
      </c>
      <c r="AH13" t="s">
        <v>104</v>
      </c>
      <c r="AI13" t="s">
        <v>246</v>
      </c>
      <c r="AJ13">
        <v>161907131</v>
      </c>
      <c r="AK13" s="2">
        <v>3775018</v>
      </c>
      <c r="AL13" s="2">
        <v>3152283.74</v>
      </c>
      <c r="AP13" t="s">
        <v>105</v>
      </c>
      <c r="AQ13" t="s">
        <v>105</v>
      </c>
      <c r="AR13" t="s">
        <v>105</v>
      </c>
      <c r="AV13" t="s">
        <v>105</v>
      </c>
      <c r="AW13" t="s">
        <v>105</v>
      </c>
      <c r="AX13" t="s">
        <v>105</v>
      </c>
      <c r="BH13" t="s">
        <v>21</v>
      </c>
      <c r="BI13" t="s">
        <v>5</v>
      </c>
    </row>
    <row r="14" spans="1:61" x14ac:dyDescent="0.25">
      <c r="A14">
        <v>1057757105</v>
      </c>
      <c r="B14">
        <v>1057757105</v>
      </c>
      <c r="C14" t="s">
        <v>106</v>
      </c>
      <c r="D14" t="s">
        <v>247</v>
      </c>
      <c r="E14" t="s">
        <v>248</v>
      </c>
      <c r="F14" t="s">
        <v>249</v>
      </c>
      <c r="G14" t="s">
        <v>250</v>
      </c>
      <c r="H14" s="30" t="s">
        <v>18169</v>
      </c>
      <c r="I14" t="s">
        <v>251</v>
      </c>
      <c r="J14">
        <v>66001</v>
      </c>
      <c r="K14" t="s">
        <v>252</v>
      </c>
      <c r="L14">
        <v>66</v>
      </c>
      <c r="M14" t="s">
        <v>253</v>
      </c>
      <c r="O14">
        <v>3207222378</v>
      </c>
      <c r="P14">
        <v>0</v>
      </c>
      <c r="T14" s="29" t="s">
        <v>254</v>
      </c>
      <c r="U14">
        <f t="shared" si="0"/>
        <v>10</v>
      </c>
      <c r="V14">
        <f t="shared" si="1"/>
        <v>4</v>
      </c>
      <c r="W14">
        <v>2017</v>
      </c>
      <c r="X14" t="s">
        <v>255</v>
      </c>
      <c r="Y14" t="s">
        <v>256</v>
      </c>
      <c r="Z14" t="s">
        <v>257</v>
      </c>
      <c r="AA14">
        <v>8001171</v>
      </c>
      <c r="AB14" t="s">
        <v>100</v>
      </c>
      <c r="AC14" t="s">
        <v>258</v>
      </c>
      <c r="AD14" s="1">
        <f t="shared" si="2"/>
        <v>3.9887680412371132E-2</v>
      </c>
      <c r="AE14" s="2">
        <v>38800000</v>
      </c>
      <c r="AF14" t="s">
        <v>133</v>
      </c>
      <c r="AG14" t="s">
        <v>103</v>
      </c>
      <c r="AH14" t="s">
        <v>104</v>
      </c>
      <c r="AI14" t="s">
        <v>259</v>
      </c>
      <c r="AJ14">
        <v>161830550</v>
      </c>
      <c r="AK14" s="2">
        <v>1547642</v>
      </c>
      <c r="AL14" s="2">
        <v>1280539.1399999999</v>
      </c>
      <c r="AP14" t="s">
        <v>105</v>
      </c>
      <c r="AQ14" t="s">
        <v>105</v>
      </c>
      <c r="AR14" t="s">
        <v>105</v>
      </c>
      <c r="AV14" t="s">
        <v>105</v>
      </c>
      <c r="AW14" t="s">
        <v>105</v>
      </c>
      <c r="AX14" t="s">
        <v>105</v>
      </c>
      <c r="BH14" t="s">
        <v>21</v>
      </c>
      <c r="BI14" t="s">
        <v>5</v>
      </c>
    </row>
    <row r="15" spans="1:61" x14ac:dyDescent="0.25">
      <c r="A15">
        <v>40020661</v>
      </c>
      <c r="B15">
        <v>40020661</v>
      </c>
      <c r="C15" t="s">
        <v>106</v>
      </c>
      <c r="D15" t="s">
        <v>260</v>
      </c>
      <c r="E15" t="s">
        <v>261</v>
      </c>
      <c r="F15" t="s">
        <v>262</v>
      </c>
      <c r="G15" t="s">
        <v>263</v>
      </c>
      <c r="H15" s="30" t="s">
        <v>18170</v>
      </c>
      <c r="I15" t="s">
        <v>264</v>
      </c>
      <c r="J15">
        <v>0</v>
      </c>
      <c r="K15" t="s">
        <v>126</v>
      </c>
      <c r="L15">
        <v>25</v>
      </c>
      <c r="M15" t="s">
        <v>126</v>
      </c>
      <c r="O15">
        <v>3152939280</v>
      </c>
      <c r="P15">
        <v>3125826818</v>
      </c>
      <c r="T15" s="29" t="s">
        <v>114</v>
      </c>
      <c r="U15">
        <f t="shared" si="0"/>
        <v>10</v>
      </c>
      <c r="V15">
        <f t="shared" si="1"/>
        <v>28</v>
      </c>
      <c r="W15">
        <v>2022</v>
      </c>
      <c r="X15" t="s">
        <v>265</v>
      </c>
      <c r="Y15" t="s">
        <v>266</v>
      </c>
      <c r="Z15" t="s">
        <v>267</v>
      </c>
      <c r="AA15">
        <v>9201264</v>
      </c>
      <c r="AB15" t="s">
        <v>268</v>
      </c>
      <c r="AC15" t="s">
        <v>269</v>
      </c>
      <c r="AD15" s="1">
        <f t="shared" si="2"/>
        <v>3.0614319066147859E-2</v>
      </c>
      <c r="AE15" s="2">
        <v>51400000</v>
      </c>
      <c r="AF15" t="s">
        <v>133</v>
      </c>
      <c r="AG15" t="s">
        <v>103</v>
      </c>
      <c r="AH15" t="s">
        <v>104</v>
      </c>
      <c r="AI15" t="s">
        <v>270</v>
      </c>
      <c r="AJ15">
        <v>161944735</v>
      </c>
      <c r="AK15" s="2">
        <v>1573576</v>
      </c>
      <c r="AL15" s="2">
        <v>1302332.92</v>
      </c>
      <c r="AP15" t="s">
        <v>105</v>
      </c>
      <c r="AQ15" t="s">
        <v>105</v>
      </c>
      <c r="AR15" t="s">
        <v>105</v>
      </c>
      <c r="AV15" t="s">
        <v>105</v>
      </c>
      <c r="AW15" t="s">
        <v>105</v>
      </c>
      <c r="AX15" t="s">
        <v>105</v>
      </c>
      <c r="BH15" t="s">
        <v>21</v>
      </c>
      <c r="BI15" t="s">
        <v>5</v>
      </c>
    </row>
    <row r="16" spans="1:61" x14ac:dyDescent="0.25">
      <c r="A16">
        <v>45422317</v>
      </c>
      <c r="B16">
        <v>45422317</v>
      </c>
      <c r="C16" t="s">
        <v>106</v>
      </c>
      <c r="D16" t="s">
        <v>271</v>
      </c>
      <c r="E16">
        <v>0</v>
      </c>
      <c r="F16" t="s">
        <v>212</v>
      </c>
      <c r="G16" t="s">
        <v>272</v>
      </c>
      <c r="H16" s="30" t="s">
        <v>18171</v>
      </c>
      <c r="I16" t="s">
        <v>273</v>
      </c>
      <c r="J16">
        <v>0</v>
      </c>
      <c r="K16" t="s">
        <v>274</v>
      </c>
      <c r="L16">
        <v>13</v>
      </c>
      <c r="M16" t="s">
        <v>175</v>
      </c>
      <c r="O16">
        <v>3205379046</v>
      </c>
      <c r="P16">
        <v>0</v>
      </c>
      <c r="T16" s="29" t="s">
        <v>275</v>
      </c>
      <c r="U16">
        <f t="shared" si="0"/>
        <v>10</v>
      </c>
      <c r="V16">
        <f t="shared" si="1"/>
        <v>11</v>
      </c>
      <c r="W16">
        <v>2020</v>
      </c>
      <c r="X16" t="s">
        <v>276</v>
      </c>
      <c r="Y16" t="s">
        <v>277</v>
      </c>
      <c r="Z16" t="s">
        <v>278</v>
      </c>
      <c r="AA16">
        <v>8001197</v>
      </c>
      <c r="AB16" t="s">
        <v>100</v>
      </c>
      <c r="AC16" t="s">
        <v>159</v>
      </c>
      <c r="AD16" s="1">
        <f t="shared" si="2"/>
        <v>4.4778035190615836E-2</v>
      </c>
      <c r="AE16" s="2">
        <v>34100000</v>
      </c>
      <c r="AF16" t="s">
        <v>279</v>
      </c>
      <c r="AG16" t="s">
        <v>103</v>
      </c>
      <c r="AH16" t="s">
        <v>104</v>
      </c>
      <c r="AI16" t="s">
        <v>280</v>
      </c>
      <c r="AJ16">
        <v>161806322</v>
      </c>
      <c r="AK16" s="2">
        <v>1526931</v>
      </c>
      <c r="AL16" s="2">
        <v>1263135.3</v>
      </c>
      <c r="AP16" t="s">
        <v>105</v>
      </c>
      <c r="AQ16" t="s">
        <v>105</v>
      </c>
      <c r="AR16" t="s">
        <v>105</v>
      </c>
      <c r="AV16" t="s">
        <v>105</v>
      </c>
      <c r="AW16" t="s">
        <v>105</v>
      </c>
      <c r="AX16" t="s">
        <v>105</v>
      </c>
      <c r="BH16" t="s">
        <v>21</v>
      </c>
      <c r="BI16" t="s">
        <v>5</v>
      </c>
    </row>
    <row r="17" spans="1:61" x14ac:dyDescent="0.25">
      <c r="A17">
        <v>26421622</v>
      </c>
      <c r="B17">
        <v>26421622</v>
      </c>
      <c r="C17" t="s">
        <v>106</v>
      </c>
      <c r="D17" t="s">
        <v>281</v>
      </c>
      <c r="E17" t="s">
        <v>282</v>
      </c>
      <c r="F17" t="s">
        <v>263</v>
      </c>
      <c r="G17" t="s">
        <v>283</v>
      </c>
      <c r="H17" s="30" t="s">
        <v>18172</v>
      </c>
      <c r="I17" t="s">
        <v>284</v>
      </c>
      <c r="J17">
        <v>41001</v>
      </c>
      <c r="K17" t="s">
        <v>285</v>
      </c>
      <c r="L17">
        <v>41</v>
      </c>
      <c r="M17" t="s">
        <v>286</v>
      </c>
      <c r="O17">
        <v>3112061999</v>
      </c>
      <c r="P17">
        <v>3132741421</v>
      </c>
      <c r="T17" s="29" t="s">
        <v>287</v>
      </c>
      <c r="U17">
        <f t="shared" si="0"/>
        <v>10</v>
      </c>
      <c r="V17">
        <f t="shared" si="1"/>
        <v>13</v>
      </c>
      <c r="W17">
        <v>2015</v>
      </c>
      <c r="X17" t="s">
        <v>288</v>
      </c>
      <c r="Y17" t="s">
        <v>289</v>
      </c>
      <c r="Z17" t="s">
        <v>290</v>
      </c>
      <c r="AA17">
        <v>1606211</v>
      </c>
      <c r="AB17" t="s">
        <v>173</v>
      </c>
      <c r="AC17" t="s">
        <v>291</v>
      </c>
      <c r="AD17" s="1">
        <f t="shared" si="2"/>
        <v>4.7185155585831064E-2</v>
      </c>
      <c r="AE17" s="2">
        <v>36700000</v>
      </c>
      <c r="AF17" t="s">
        <v>219</v>
      </c>
      <c r="AG17" t="s">
        <v>292</v>
      </c>
      <c r="AH17" t="s">
        <v>104</v>
      </c>
      <c r="AI17" t="s">
        <v>293</v>
      </c>
      <c r="AJ17">
        <v>29959874</v>
      </c>
      <c r="AK17" s="2">
        <v>1731695.21</v>
      </c>
      <c r="AL17" s="2">
        <v>1435206.06</v>
      </c>
      <c r="AP17">
        <v>29987367</v>
      </c>
      <c r="AQ17" s="2">
        <v>1226904.96</v>
      </c>
      <c r="AR17" s="2">
        <v>1011012.57</v>
      </c>
      <c r="AV17" t="s">
        <v>105</v>
      </c>
      <c r="AW17" s="2" t="s">
        <v>105</v>
      </c>
      <c r="AX17" s="2" t="s">
        <v>105</v>
      </c>
      <c r="BH17" t="s">
        <v>21</v>
      </c>
      <c r="BI17" t="s">
        <v>5</v>
      </c>
    </row>
    <row r="18" spans="1:61" x14ac:dyDescent="0.25">
      <c r="A18">
        <v>73125140</v>
      </c>
      <c r="B18">
        <v>73125140</v>
      </c>
      <c r="C18" t="s">
        <v>89</v>
      </c>
      <c r="D18" t="s">
        <v>294</v>
      </c>
      <c r="E18" t="s">
        <v>295</v>
      </c>
      <c r="F18" t="s">
        <v>296</v>
      </c>
      <c r="G18" t="s">
        <v>297</v>
      </c>
      <c r="H18" s="30" t="s">
        <v>18168</v>
      </c>
      <c r="I18" t="s">
        <v>298</v>
      </c>
      <c r="J18">
        <v>0</v>
      </c>
      <c r="K18" t="s">
        <v>274</v>
      </c>
      <c r="L18">
        <v>13</v>
      </c>
      <c r="M18" t="s">
        <v>175</v>
      </c>
      <c r="O18">
        <v>3135085339</v>
      </c>
      <c r="P18">
        <v>3002282870</v>
      </c>
      <c r="T18" s="29" t="s">
        <v>299</v>
      </c>
      <c r="U18">
        <f t="shared" ref="U18:U30" si="3">MONTH(T18)</f>
        <v>10</v>
      </c>
      <c r="V18">
        <f t="shared" ref="V18:V30" si="4">DAY(T18)</f>
        <v>23</v>
      </c>
      <c r="W18">
        <v>2018</v>
      </c>
      <c r="X18" t="s">
        <v>300</v>
      </c>
      <c r="Y18" t="s">
        <v>301</v>
      </c>
      <c r="Z18" t="s">
        <v>302</v>
      </c>
      <c r="AA18">
        <v>5601142</v>
      </c>
      <c r="AB18" t="s">
        <v>146</v>
      </c>
      <c r="AC18" t="s">
        <v>188</v>
      </c>
      <c r="AD18" s="1">
        <f t="shared" ref="AD18:AD30" si="5">+AK18/AE18</f>
        <v>2.663778523489933E-2</v>
      </c>
      <c r="AE18" s="2">
        <v>59600000</v>
      </c>
      <c r="AF18" t="s">
        <v>219</v>
      </c>
      <c r="AG18" t="s">
        <v>103</v>
      </c>
      <c r="AH18" t="s">
        <v>104</v>
      </c>
      <c r="AI18" t="s">
        <v>303</v>
      </c>
      <c r="AJ18">
        <v>161804655</v>
      </c>
      <c r="AK18" s="2">
        <v>1587612</v>
      </c>
      <c r="AL18" s="2">
        <v>1314127.31</v>
      </c>
      <c r="AP18" t="s">
        <v>105</v>
      </c>
      <c r="AQ18" t="s">
        <v>105</v>
      </c>
      <c r="AR18" t="s">
        <v>105</v>
      </c>
      <c r="AV18" t="s">
        <v>105</v>
      </c>
      <c r="AW18" t="s">
        <v>105</v>
      </c>
      <c r="AX18" t="s">
        <v>105</v>
      </c>
      <c r="BH18" t="s">
        <v>19</v>
      </c>
      <c r="BI18" t="s">
        <v>5</v>
      </c>
    </row>
    <row r="19" spans="1:61" x14ac:dyDescent="0.25">
      <c r="A19">
        <v>79159383</v>
      </c>
      <c r="B19">
        <v>79159383</v>
      </c>
      <c r="C19" t="s">
        <v>89</v>
      </c>
      <c r="D19" t="s">
        <v>304</v>
      </c>
      <c r="E19" t="s">
        <v>294</v>
      </c>
      <c r="F19" t="s">
        <v>305</v>
      </c>
      <c r="G19" t="s">
        <v>236</v>
      </c>
      <c r="H19" s="30" t="s">
        <v>18173</v>
      </c>
      <c r="I19" t="s">
        <v>306</v>
      </c>
      <c r="J19">
        <v>0</v>
      </c>
      <c r="K19" t="s">
        <v>126</v>
      </c>
      <c r="L19">
        <v>25</v>
      </c>
      <c r="M19" t="s">
        <v>126</v>
      </c>
      <c r="O19">
        <v>3108666476</v>
      </c>
      <c r="P19">
        <v>0</v>
      </c>
      <c r="T19" s="29" t="s">
        <v>299</v>
      </c>
      <c r="U19">
        <f t="shared" si="3"/>
        <v>10</v>
      </c>
      <c r="V19">
        <f t="shared" si="4"/>
        <v>23</v>
      </c>
      <c r="W19">
        <v>2015</v>
      </c>
      <c r="X19" t="s">
        <v>307</v>
      </c>
      <c r="Y19" t="s">
        <v>308</v>
      </c>
      <c r="Z19" t="s">
        <v>309</v>
      </c>
      <c r="AA19">
        <v>6406120</v>
      </c>
      <c r="AB19" t="s">
        <v>131</v>
      </c>
      <c r="AC19" t="s">
        <v>310</v>
      </c>
      <c r="AD19" s="1">
        <f t="shared" si="5"/>
        <v>2.3919080234833658E-2</v>
      </c>
      <c r="AE19" s="2">
        <v>51100000</v>
      </c>
      <c r="AF19" t="s">
        <v>219</v>
      </c>
      <c r="AG19" t="s">
        <v>120</v>
      </c>
      <c r="AH19" t="s">
        <v>104</v>
      </c>
      <c r="AI19" t="s">
        <v>311</v>
      </c>
      <c r="AJ19">
        <v>161803152</v>
      </c>
      <c r="AK19" s="2">
        <v>1222265</v>
      </c>
      <c r="AL19" s="2">
        <v>1007113.53</v>
      </c>
      <c r="AP19" t="s">
        <v>105</v>
      </c>
      <c r="AQ19" t="s">
        <v>105</v>
      </c>
      <c r="AR19" t="s">
        <v>105</v>
      </c>
      <c r="AV19" t="s">
        <v>105</v>
      </c>
      <c r="AW19" t="s">
        <v>105</v>
      </c>
      <c r="AX19" t="s">
        <v>105</v>
      </c>
      <c r="BH19" t="s">
        <v>19</v>
      </c>
      <c r="BI19" t="s">
        <v>5</v>
      </c>
    </row>
    <row r="20" spans="1:61" x14ac:dyDescent="0.25">
      <c r="A20">
        <v>37822291</v>
      </c>
      <c r="B20">
        <v>37822291</v>
      </c>
      <c r="C20" t="s">
        <v>106</v>
      </c>
      <c r="D20" t="s">
        <v>312</v>
      </c>
      <c r="E20" t="s">
        <v>313</v>
      </c>
      <c r="F20" t="s">
        <v>314</v>
      </c>
      <c r="G20" t="s">
        <v>315</v>
      </c>
      <c r="H20" s="30" t="s">
        <v>18174</v>
      </c>
      <c r="I20" t="s">
        <v>316</v>
      </c>
      <c r="J20">
        <v>68001</v>
      </c>
      <c r="K20" t="s">
        <v>317</v>
      </c>
      <c r="L20">
        <v>68</v>
      </c>
      <c r="M20" t="s">
        <v>227</v>
      </c>
      <c r="O20">
        <v>3153733718</v>
      </c>
      <c r="P20">
        <v>0</v>
      </c>
      <c r="T20" s="29" t="s">
        <v>127</v>
      </c>
      <c r="U20">
        <f t="shared" si="3"/>
        <v>10</v>
      </c>
      <c r="V20">
        <f t="shared" si="4"/>
        <v>18</v>
      </c>
      <c r="W20">
        <v>2018</v>
      </c>
      <c r="X20" t="s">
        <v>318</v>
      </c>
      <c r="Y20" t="s">
        <v>319</v>
      </c>
      <c r="Z20" t="s">
        <v>320</v>
      </c>
      <c r="AA20">
        <v>3406034</v>
      </c>
      <c r="AB20" t="s">
        <v>321</v>
      </c>
      <c r="AC20" t="s">
        <v>322</v>
      </c>
      <c r="AD20" s="1">
        <f t="shared" si="5"/>
        <v>3.8722121710526317E-2</v>
      </c>
      <c r="AE20" s="2">
        <v>60800000</v>
      </c>
      <c r="AF20" t="s">
        <v>133</v>
      </c>
      <c r="AG20" t="s">
        <v>120</v>
      </c>
      <c r="AH20" t="s">
        <v>104</v>
      </c>
      <c r="AI20" t="s">
        <v>323</v>
      </c>
      <c r="AJ20">
        <v>161835960</v>
      </c>
      <c r="AK20" s="2">
        <v>2354305</v>
      </c>
      <c r="AL20" s="2">
        <v>1958407.19</v>
      </c>
      <c r="AP20" t="s">
        <v>105</v>
      </c>
      <c r="AQ20" t="s">
        <v>105</v>
      </c>
      <c r="AR20" t="s">
        <v>105</v>
      </c>
      <c r="AV20" t="s">
        <v>105</v>
      </c>
      <c r="AW20" t="s">
        <v>105</v>
      </c>
      <c r="AX20" t="s">
        <v>105</v>
      </c>
      <c r="BH20" t="s">
        <v>21</v>
      </c>
      <c r="BI20" t="s">
        <v>5</v>
      </c>
    </row>
    <row r="21" spans="1:61" x14ac:dyDescent="0.25">
      <c r="A21">
        <v>28070476</v>
      </c>
      <c r="B21">
        <v>28070476</v>
      </c>
      <c r="C21" t="s">
        <v>106</v>
      </c>
      <c r="D21" t="s">
        <v>324</v>
      </c>
      <c r="E21">
        <v>0</v>
      </c>
      <c r="F21" t="s">
        <v>325</v>
      </c>
      <c r="G21" t="s">
        <v>151</v>
      </c>
      <c r="H21" s="30" t="s">
        <v>18175</v>
      </c>
      <c r="I21" t="s">
        <v>326</v>
      </c>
      <c r="J21">
        <v>0</v>
      </c>
      <c r="K21" t="s">
        <v>126</v>
      </c>
      <c r="L21">
        <v>25</v>
      </c>
      <c r="M21" t="s">
        <v>126</v>
      </c>
      <c r="O21">
        <v>3124536171</v>
      </c>
      <c r="P21">
        <v>3203105001</v>
      </c>
      <c r="T21" s="29" t="s">
        <v>327</v>
      </c>
      <c r="U21">
        <f t="shared" si="3"/>
        <v>10</v>
      </c>
      <c r="V21">
        <f t="shared" si="4"/>
        <v>31</v>
      </c>
      <c r="W21">
        <v>2023</v>
      </c>
      <c r="X21" t="s">
        <v>328</v>
      </c>
      <c r="Y21" t="s">
        <v>329</v>
      </c>
      <c r="Z21" t="s">
        <v>330</v>
      </c>
      <c r="AA21">
        <v>1806038</v>
      </c>
      <c r="AB21" t="s">
        <v>331</v>
      </c>
      <c r="AC21" t="s">
        <v>332</v>
      </c>
      <c r="AD21" s="1">
        <f t="shared" si="5"/>
        <v>2.5085226647564469E-2</v>
      </c>
      <c r="AE21" s="2">
        <v>69800000</v>
      </c>
      <c r="AF21" t="s">
        <v>175</v>
      </c>
      <c r="AG21" t="s">
        <v>292</v>
      </c>
      <c r="AH21" t="s">
        <v>104</v>
      </c>
      <c r="AI21" t="s">
        <v>333</v>
      </c>
      <c r="AJ21">
        <v>29945825</v>
      </c>
      <c r="AK21" s="2">
        <v>1750948.82</v>
      </c>
      <c r="AL21" s="2">
        <v>1451385.56</v>
      </c>
      <c r="AP21">
        <v>30005703</v>
      </c>
      <c r="AQ21" s="2">
        <v>1729978.34</v>
      </c>
      <c r="AR21" s="2">
        <v>1433763.31</v>
      </c>
      <c r="AV21" t="s">
        <v>105</v>
      </c>
      <c r="AW21" s="2" t="s">
        <v>105</v>
      </c>
      <c r="AX21" s="2" t="s">
        <v>105</v>
      </c>
      <c r="BH21" t="s">
        <v>19</v>
      </c>
      <c r="BI21" t="s">
        <v>5</v>
      </c>
    </row>
    <row r="22" spans="1:61" x14ac:dyDescent="0.25">
      <c r="A22">
        <v>8355745</v>
      </c>
      <c r="B22">
        <v>8355745</v>
      </c>
      <c r="C22" t="s">
        <v>89</v>
      </c>
      <c r="D22" t="s">
        <v>148</v>
      </c>
      <c r="E22" t="s">
        <v>295</v>
      </c>
      <c r="F22" t="s">
        <v>334</v>
      </c>
      <c r="G22" t="s">
        <v>335</v>
      </c>
      <c r="H22" s="30" t="s">
        <v>18176</v>
      </c>
      <c r="I22" t="s">
        <v>336</v>
      </c>
      <c r="J22">
        <v>5001</v>
      </c>
      <c r="K22" t="s">
        <v>202</v>
      </c>
      <c r="L22">
        <v>5</v>
      </c>
      <c r="M22" t="s">
        <v>203</v>
      </c>
      <c r="O22">
        <v>3003157993</v>
      </c>
      <c r="P22">
        <v>3103157993</v>
      </c>
      <c r="T22" s="29" t="s">
        <v>337</v>
      </c>
      <c r="U22">
        <f t="shared" si="3"/>
        <v>10</v>
      </c>
      <c r="V22">
        <f t="shared" si="4"/>
        <v>8</v>
      </c>
      <c r="W22">
        <v>2022</v>
      </c>
      <c r="X22" t="s">
        <v>338</v>
      </c>
      <c r="Y22" t="s">
        <v>339</v>
      </c>
      <c r="Z22" t="s">
        <v>340</v>
      </c>
      <c r="AA22">
        <v>5606101</v>
      </c>
      <c r="AB22" t="s">
        <v>146</v>
      </c>
      <c r="AC22" t="s">
        <v>341</v>
      </c>
      <c r="AD22" s="1">
        <f t="shared" si="5"/>
        <v>3.3902722691552062E-2</v>
      </c>
      <c r="AE22" s="2">
        <v>101800000</v>
      </c>
      <c r="AF22" t="s">
        <v>175</v>
      </c>
      <c r="AG22" t="s">
        <v>292</v>
      </c>
      <c r="AH22" t="s">
        <v>104</v>
      </c>
      <c r="AI22" t="s">
        <v>342</v>
      </c>
      <c r="AJ22">
        <v>29954230</v>
      </c>
      <c r="AK22" s="2">
        <v>3451297.17</v>
      </c>
      <c r="AL22" s="2">
        <v>2880249.72</v>
      </c>
      <c r="AP22" t="s">
        <v>105</v>
      </c>
      <c r="AQ22" s="2" t="s">
        <v>105</v>
      </c>
      <c r="AR22" s="2" t="s">
        <v>105</v>
      </c>
      <c r="AV22">
        <v>30034885</v>
      </c>
      <c r="AW22" s="2">
        <v>3672530.26</v>
      </c>
      <c r="AX22" s="2">
        <v>3066159.88</v>
      </c>
      <c r="BH22" t="s">
        <v>21</v>
      </c>
      <c r="BI22" t="s">
        <v>5</v>
      </c>
    </row>
    <row r="23" spans="1:61" x14ac:dyDescent="0.25">
      <c r="A23">
        <v>32530089</v>
      </c>
      <c r="B23">
        <v>32530089</v>
      </c>
      <c r="C23" t="s">
        <v>106</v>
      </c>
      <c r="D23" t="s">
        <v>343</v>
      </c>
      <c r="E23" t="s">
        <v>344</v>
      </c>
      <c r="F23" t="s">
        <v>345</v>
      </c>
      <c r="G23" t="s">
        <v>346</v>
      </c>
      <c r="H23" s="30" t="s">
        <v>18177</v>
      </c>
      <c r="I23" t="s">
        <v>347</v>
      </c>
      <c r="J23">
        <v>5001</v>
      </c>
      <c r="K23" t="s">
        <v>202</v>
      </c>
      <c r="L23">
        <v>5</v>
      </c>
      <c r="M23" t="s">
        <v>203</v>
      </c>
      <c r="O23">
        <v>3104634256</v>
      </c>
      <c r="P23">
        <v>3105133543</v>
      </c>
      <c r="T23" s="29" t="s">
        <v>348</v>
      </c>
      <c r="U23">
        <f t="shared" si="3"/>
        <v>10</v>
      </c>
      <c r="V23">
        <f t="shared" si="4"/>
        <v>14</v>
      </c>
      <c r="W23">
        <v>2012</v>
      </c>
      <c r="X23" t="s">
        <v>349</v>
      </c>
      <c r="Y23" t="s">
        <v>350</v>
      </c>
      <c r="Z23" t="s">
        <v>351</v>
      </c>
      <c r="AA23">
        <v>4606065</v>
      </c>
      <c r="AB23" t="s">
        <v>352</v>
      </c>
      <c r="AC23" t="s">
        <v>353</v>
      </c>
      <c r="AD23" s="1">
        <f t="shared" si="5"/>
        <v>3.1369594594594596E-2</v>
      </c>
      <c r="AE23" s="2">
        <v>44400000</v>
      </c>
      <c r="AF23" t="s">
        <v>175</v>
      </c>
      <c r="AG23" t="s">
        <v>120</v>
      </c>
      <c r="AH23" t="s">
        <v>104</v>
      </c>
      <c r="AI23" t="s">
        <v>354</v>
      </c>
      <c r="AJ23">
        <v>161917723</v>
      </c>
      <c r="AK23" s="2">
        <v>1392810</v>
      </c>
      <c r="AL23" s="2">
        <v>1150428.75</v>
      </c>
      <c r="AP23" t="s">
        <v>105</v>
      </c>
      <c r="AQ23" t="s">
        <v>105</v>
      </c>
      <c r="AR23" t="s">
        <v>105</v>
      </c>
      <c r="AV23" t="s">
        <v>105</v>
      </c>
      <c r="AW23" t="s">
        <v>105</v>
      </c>
      <c r="AX23" t="s">
        <v>105</v>
      </c>
      <c r="BH23" t="s">
        <v>21</v>
      </c>
      <c r="BI23" t="s">
        <v>5</v>
      </c>
    </row>
    <row r="24" spans="1:61" x14ac:dyDescent="0.25">
      <c r="A24">
        <v>65734124</v>
      </c>
      <c r="B24">
        <v>65734124</v>
      </c>
      <c r="C24" t="s">
        <v>106</v>
      </c>
      <c r="D24" t="s">
        <v>355</v>
      </c>
      <c r="E24" t="s">
        <v>122</v>
      </c>
      <c r="F24" t="s">
        <v>356</v>
      </c>
      <c r="G24" t="s">
        <v>224</v>
      </c>
      <c r="H24" s="30" t="s">
        <v>18178</v>
      </c>
      <c r="I24" t="s">
        <v>357</v>
      </c>
      <c r="J24">
        <v>0</v>
      </c>
      <c r="K24" t="s">
        <v>126</v>
      </c>
      <c r="L24">
        <v>25</v>
      </c>
      <c r="M24" t="s">
        <v>126</v>
      </c>
      <c r="O24">
        <v>3136244806</v>
      </c>
      <c r="P24">
        <v>3223603745</v>
      </c>
      <c r="T24" s="29" t="s">
        <v>358</v>
      </c>
      <c r="U24">
        <f t="shared" si="3"/>
        <v>10</v>
      </c>
      <c r="V24">
        <f t="shared" si="4"/>
        <v>29</v>
      </c>
      <c r="W24">
        <v>2015</v>
      </c>
      <c r="X24" t="s">
        <v>359</v>
      </c>
      <c r="Y24" t="s">
        <v>360</v>
      </c>
      <c r="Z24" t="s">
        <v>361</v>
      </c>
      <c r="AA24">
        <v>5606073</v>
      </c>
      <c r="AB24" t="s">
        <v>146</v>
      </c>
      <c r="AC24" t="s">
        <v>147</v>
      </c>
      <c r="AD24" s="1">
        <f t="shared" si="5"/>
        <v>3.4998559738134205E-2</v>
      </c>
      <c r="AE24" s="2">
        <v>61100000</v>
      </c>
      <c r="AF24" t="s">
        <v>362</v>
      </c>
      <c r="AG24" t="s">
        <v>120</v>
      </c>
      <c r="AH24" t="s">
        <v>104</v>
      </c>
      <c r="AI24" t="s">
        <v>363</v>
      </c>
      <c r="AJ24">
        <v>161789075</v>
      </c>
      <c r="AK24" s="2">
        <v>2138412</v>
      </c>
      <c r="AL24" s="2">
        <v>1776985.04</v>
      </c>
      <c r="AP24" t="s">
        <v>105</v>
      </c>
      <c r="AQ24" t="s">
        <v>105</v>
      </c>
      <c r="AR24" t="s">
        <v>105</v>
      </c>
      <c r="AV24" t="s">
        <v>105</v>
      </c>
      <c r="AW24" t="s">
        <v>105</v>
      </c>
      <c r="AX24" t="s">
        <v>105</v>
      </c>
      <c r="BH24" t="s">
        <v>21</v>
      </c>
      <c r="BI24" t="s">
        <v>5</v>
      </c>
    </row>
    <row r="25" spans="1:61" x14ac:dyDescent="0.25">
      <c r="A25">
        <v>55237234</v>
      </c>
      <c r="B25">
        <v>55237234</v>
      </c>
      <c r="C25" t="s">
        <v>106</v>
      </c>
      <c r="D25" t="s">
        <v>364</v>
      </c>
      <c r="E25" t="s">
        <v>365</v>
      </c>
      <c r="F25" t="s">
        <v>366</v>
      </c>
      <c r="G25" t="s">
        <v>367</v>
      </c>
      <c r="H25" s="30" t="s">
        <v>18179</v>
      </c>
      <c r="I25" t="s">
        <v>368</v>
      </c>
      <c r="J25">
        <v>0</v>
      </c>
      <c r="K25" t="s">
        <v>182</v>
      </c>
      <c r="L25">
        <v>8</v>
      </c>
      <c r="M25" t="s">
        <v>183</v>
      </c>
      <c r="O25">
        <v>3015588953</v>
      </c>
      <c r="P25">
        <v>0</v>
      </c>
      <c r="T25" s="29" t="s">
        <v>369</v>
      </c>
      <c r="U25">
        <f t="shared" si="3"/>
        <v>10</v>
      </c>
      <c r="V25">
        <f t="shared" si="4"/>
        <v>21</v>
      </c>
      <c r="W25">
        <v>2025</v>
      </c>
      <c r="X25" t="s">
        <v>370</v>
      </c>
      <c r="Y25" t="s">
        <v>371</v>
      </c>
      <c r="Z25" t="s">
        <v>372</v>
      </c>
      <c r="AA25">
        <v>1601343</v>
      </c>
      <c r="AB25" t="s">
        <v>173</v>
      </c>
      <c r="AC25" t="s">
        <v>373</v>
      </c>
      <c r="AD25" s="1">
        <f t="shared" si="5"/>
        <v>3.3661948019801977E-2</v>
      </c>
      <c r="AE25" s="2">
        <v>80800000</v>
      </c>
      <c r="AF25" t="s">
        <v>102</v>
      </c>
      <c r="AG25" t="s">
        <v>103</v>
      </c>
      <c r="AH25" t="s">
        <v>104</v>
      </c>
      <c r="AI25" t="s">
        <v>374</v>
      </c>
      <c r="AJ25">
        <v>29975287</v>
      </c>
      <c r="AK25" s="2">
        <v>2719885.4</v>
      </c>
      <c r="AL25" s="2">
        <v>2265617.98</v>
      </c>
      <c r="AP25" t="s">
        <v>105</v>
      </c>
      <c r="AQ25" s="2" t="s">
        <v>105</v>
      </c>
      <c r="AR25" s="2" t="s">
        <v>105</v>
      </c>
      <c r="AV25">
        <v>30157455</v>
      </c>
      <c r="AW25" s="2">
        <v>5596246.0300000003</v>
      </c>
      <c r="AX25" s="2">
        <v>4682727.76</v>
      </c>
      <c r="BH25" t="s">
        <v>21</v>
      </c>
      <c r="BI25" t="s">
        <v>5</v>
      </c>
    </row>
    <row r="26" spans="1:61" x14ac:dyDescent="0.25">
      <c r="A26">
        <v>12973950</v>
      </c>
      <c r="B26">
        <v>12973950</v>
      </c>
      <c r="C26" t="s">
        <v>89</v>
      </c>
      <c r="D26" t="s">
        <v>375</v>
      </c>
      <c r="E26" t="s">
        <v>376</v>
      </c>
      <c r="F26" t="s">
        <v>377</v>
      </c>
      <c r="G26" t="s">
        <v>378</v>
      </c>
      <c r="H26" s="30" t="s">
        <v>18180</v>
      </c>
      <c r="I26" t="s">
        <v>379</v>
      </c>
      <c r="J26">
        <v>0</v>
      </c>
      <c r="K26" t="s">
        <v>167</v>
      </c>
      <c r="L26">
        <v>73</v>
      </c>
      <c r="M26" t="s">
        <v>168</v>
      </c>
      <c r="O26">
        <v>3165363272</v>
      </c>
      <c r="P26">
        <v>0</v>
      </c>
      <c r="T26" s="29" t="s">
        <v>254</v>
      </c>
      <c r="U26">
        <f t="shared" si="3"/>
        <v>10</v>
      </c>
      <c r="V26">
        <f t="shared" si="4"/>
        <v>4</v>
      </c>
      <c r="W26">
        <v>2023</v>
      </c>
      <c r="X26" t="s">
        <v>380</v>
      </c>
      <c r="Y26" t="s">
        <v>381</v>
      </c>
      <c r="Z26" t="s">
        <v>382</v>
      </c>
      <c r="AA26">
        <v>5601193</v>
      </c>
      <c r="AB26" t="s">
        <v>146</v>
      </c>
      <c r="AC26" t="s">
        <v>383</v>
      </c>
      <c r="AD26" s="1">
        <f t="shared" si="5"/>
        <v>2.9050258732212161E-2</v>
      </c>
      <c r="AE26" s="2">
        <v>77300000</v>
      </c>
      <c r="AF26" t="s">
        <v>102</v>
      </c>
      <c r="AG26" t="s">
        <v>103</v>
      </c>
      <c r="AH26" t="s">
        <v>104</v>
      </c>
      <c r="AI26" t="s">
        <v>384</v>
      </c>
      <c r="AJ26">
        <v>161839837</v>
      </c>
      <c r="AK26" s="2">
        <v>2245585</v>
      </c>
      <c r="AL26" s="2">
        <v>1867045.81</v>
      </c>
      <c r="AP26" t="s">
        <v>105</v>
      </c>
      <c r="AQ26" t="s">
        <v>105</v>
      </c>
      <c r="AR26" t="s">
        <v>105</v>
      </c>
      <c r="AV26" t="s">
        <v>105</v>
      </c>
      <c r="AW26" t="s">
        <v>105</v>
      </c>
      <c r="AX26" t="s">
        <v>105</v>
      </c>
      <c r="BH26" t="s">
        <v>21</v>
      </c>
      <c r="BI26" t="s">
        <v>5</v>
      </c>
    </row>
    <row r="27" spans="1:61" x14ac:dyDescent="0.25">
      <c r="A27">
        <v>41604879</v>
      </c>
      <c r="B27">
        <v>41604879</v>
      </c>
      <c r="C27" t="s">
        <v>106</v>
      </c>
      <c r="D27" t="s">
        <v>385</v>
      </c>
      <c r="E27" t="s">
        <v>386</v>
      </c>
      <c r="F27" t="s">
        <v>387</v>
      </c>
      <c r="G27" t="s">
        <v>388</v>
      </c>
      <c r="H27" s="30" t="s">
        <v>18181</v>
      </c>
      <c r="I27" t="s">
        <v>389</v>
      </c>
      <c r="J27">
        <v>0</v>
      </c>
      <c r="K27" t="s">
        <v>126</v>
      </c>
      <c r="L27">
        <v>25</v>
      </c>
      <c r="M27" t="s">
        <v>126</v>
      </c>
      <c r="O27">
        <v>3002180251</v>
      </c>
      <c r="P27">
        <v>3215689008</v>
      </c>
      <c r="T27" s="29" t="s">
        <v>254</v>
      </c>
      <c r="U27">
        <f t="shared" si="3"/>
        <v>10</v>
      </c>
      <c r="V27">
        <f t="shared" si="4"/>
        <v>4</v>
      </c>
      <c r="W27">
        <v>2023</v>
      </c>
      <c r="X27" t="s">
        <v>390</v>
      </c>
      <c r="Y27" t="s">
        <v>391</v>
      </c>
      <c r="Z27" t="s">
        <v>392</v>
      </c>
      <c r="AA27">
        <v>3206122</v>
      </c>
      <c r="AB27" t="s">
        <v>393</v>
      </c>
      <c r="AC27" t="s">
        <v>394</v>
      </c>
      <c r="AD27" s="1">
        <f t="shared" si="5"/>
        <v>1.2631988003427592E-2</v>
      </c>
      <c r="AE27" s="2">
        <v>116700000</v>
      </c>
      <c r="AF27" t="s">
        <v>219</v>
      </c>
      <c r="AG27" t="s">
        <v>120</v>
      </c>
      <c r="AH27" t="s">
        <v>104</v>
      </c>
      <c r="AI27" t="s">
        <v>395</v>
      </c>
      <c r="AJ27">
        <v>161910234</v>
      </c>
      <c r="AK27" s="2">
        <v>1474153</v>
      </c>
      <c r="AL27" s="2">
        <v>1218783.8500000001</v>
      </c>
      <c r="AP27" t="s">
        <v>105</v>
      </c>
      <c r="AQ27" t="s">
        <v>105</v>
      </c>
      <c r="AR27" t="s">
        <v>105</v>
      </c>
      <c r="AV27" t="s">
        <v>105</v>
      </c>
      <c r="AW27" t="s">
        <v>105</v>
      </c>
      <c r="AX27" t="s">
        <v>105</v>
      </c>
      <c r="BH27" s="3" t="s">
        <v>18</v>
      </c>
      <c r="BI27" t="s">
        <v>5</v>
      </c>
    </row>
    <row r="28" spans="1:61" x14ac:dyDescent="0.25">
      <c r="A28">
        <v>9263799</v>
      </c>
      <c r="B28">
        <v>9263799</v>
      </c>
      <c r="C28" t="s">
        <v>89</v>
      </c>
      <c r="D28" t="s">
        <v>396</v>
      </c>
      <c r="E28" t="s">
        <v>397</v>
      </c>
      <c r="F28" t="s">
        <v>398</v>
      </c>
      <c r="G28" t="s">
        <v>399</v>
      </c>
      <c r="H28" s="30" t="s">
        <v>18182</v>
      </c>
      <c r="I28" t="s">
        <v>400</v>
      </c>
      <c r="J28">
        <v>0</v>
      </c>
      <c r="K28" t="s">
        <v>126</v>
      </c>
      <c r="L28">
        <v>25</v>
      </c>
      <c r="M28" t="s">
        <v>126</v>
      </c>
      <c r="O28">
        <v>3108509544</v>
      </c>
      <c r="P28">
        <v>3043300462</v>
      </c>
      <c r="T28" s="29" t="s">
        <v>169</v>
      </c>
      <c r="U28">
        <f t="shared" si="3"/>
        <v>10</v>
      </c>
      <c r="V28">
        <f t="shared" si="4"/>
        <v>16</v>
      </c>
      <c r="W28">
        <v>2024</v>
      </c>
      <c r="X28" t="s">
        <v>401</v>
      </c>
      <c r="Y28" t="s">
        <v>402</v>
      </c>
      <c r="Z28" t="s">
        <v>403</v>
      </c>
      <c r="AA28">
        <v>9006183</v>
      </c>
      <c r="AB28" t="s">
        <v>244</v>
      </c>
      <c r="AC28" t="s">
        <v>404</v>
      </c>
      <c r="AD28" s="1">
        <f t="shared" si="5"/>
        <v>1.0134711958680969E-2</v>
      </c>
      <c r="AE28" s="2">
        <v>251700000</v>
      </c>
      <c r="AF28" t="s">
        <v>102</v>
      </c>
      <c r="AG28" t="s">
        <v>120</v>
      </c>
      <c r="AH28" t="s">
        <v>104</v>
      </c>
      <c r="AI28" t="s">
        <v>405</v>
      </c>
      <c r="AJ28">
        <v>161888293</v>
      </c>
      <c r="AK28" s="2">
        <v>2550907</v>
      </c>
      <c r="AL28" s="2">
        <v>2123619.46</v>
      </c>
      <c r="AP28" t="s">
        <v>105</v>
      </c>
      <c r="AQ28" t="s">
        <v>105</v>
      </c>
      <c r="AR28" t="s">
        <v>105</v>
      </c>
      <c r="AV28" t="s">
        <v>105</v>
      </c>
      <c r="AW28" t="s">
        <v>105</v>
      </c>
      <c r="AX28" t="s">
        <v>105</v>
      </c>
      <c r="BH28" s="3" t="s">
        <v>18</v>
      </c>
      <c r="BI28" t="s">
        <v>5</v>
      </c>
    </row>
    <row r="29" spans="1:61" x14ac:dyDescent="0.25">
      <c r="A29">
        <v>20586769</v>
      </c>
      <c r="B29">
        <v>20586769</v>
      </c>
      <c r="C29" t="s">
        <v>106</v>
      </c>
      <c r="D29" t="s">
        <v>406</v>
      </c>
      <c r="E29" t="s">
        <v>407</v>
      </c>
      <c r="F29" t="s">
        <v>408</v>
      </c>
      <c r="G29" t="s">
        <v>409</v>
      </c>
      <c r="H29" s="30" t="s">
        <v>18183</v>
      </c>
      <c r="I29" t="s">
        <v>410</v>
      </c>
      <c r="J29">
        <v>0</v>
      </c>
      <c r="K29" t="s">
        <v>126</v>
      </c>
      <c r="L29">
        <v>25</v>
      </c>
      <c r="M29" t="s">
        <v>126</v>
      </c>
      <c r="O29">
        <v>3112007226</v>
      </c>
      <c r="P29">
        <v>0</v>
      </c>
      <c r="T29" s="29" t="s">
        <v>169</v>
      </c>
      <c r="U29">
        <f t="shared" si="3"/>
        <v>10</v>
      </c>
      <c r="V29">
        <f t="shared" si="4"/>
        <v>16</v>
      </c>
      <c r="W29">
        <v>2022</v>
      </c>
      <c r="X29" t="s">
        <v>411</v>
      </c>
      <c r="Y29" t="s">
        <v>412</v>
      </c>
      <c r="Z29" t="s">
        <v>412</v>
      </c>
      <c r="AA29">
        <v>6806058</v>
      </c>
      <c r="AB29" t="s">
        <v>413</v>
      </c>
      <c r="AC29" t="s">
        <v>414</v>
      </c>
      <c r="AD29" s="1">
        <f t="shared" si="5"/>
        <v>2.5831238361266294E-2</v>
      </c>
      <c r="AE29" s="2">
        <v>107400000</v>
      </c>
      <c r="AF29" t="s">
        <v>219</v>
      </c>
      <c r="AG29" t="s">
        <v>120</v>
      </c>
      <c r="AH29" t="s">
        <v>104</v>
      </c>
      <c r="AI29" t="s">
        <v>415</v>
      </c>
      <c r="AJ29">
        <v>161785547</v>
      </c>
      <c r="AK29" s="2">
        <v>2774275</v>
      </c>
      <c r="AL29" s="2">
        <v>2311323.87</v>
      </c>
      <c r="AP29" t="s">
        <v>105</v>
      </c>
      <c r="AQ29" t="s">
        <v>105</v>
      </c>
      <c r="AR29" t="s">
        <v>105</v>
      </c>
      <c r="AV29" t="s">
        <v>105</v>
      </c>
      <c r="AW29" t="s">
        <v>105</v>
      </c>
      <c r="AX29" t="s">
        <v>105</v>
      </c>
      <c r="BH29" t="s">
        <v>21</v>
      </c>
      <c r="BI29" t="s">
        <v>5</v>
      </c>
    </row>
    <row r="30" spans="1:61" x14ac:dyDescent="0.25">
      <c r="A30">
        <v>32181556</v>
      </c>
      <c r="B30">
        <v>32181556</v>
      </c>
      <c r="C30" t="s">
        <v>106</v>
      </c>
      <c r="D30" t="s">
        <v>281</v>
      </c>
      <c r="E30" t="s">
        <v>312</v>
      </c>
      <c r="F30" t="s">
        <v>416</v>
      </c>
      <c r="G30" t="s">
        <v>417</v>
      </c>
      <c r="H30" s="30" t="s">
        <v>18184</v>
      </c>
      <c r="I30" t="s">
        <v>418</v>
      </c>
      <c r="J30">
        <v>5234</v>
      </c>
      <c r="K30" t="s">
        <v>419</v>
      </c>
      <c r="L30">
        <v>5</v>
      </c>
      <c r="M30" t="s">
        <v>203</v>
      </c>
      <c r="O30">
        <v>3229717801</v>
      </c>
      <c r="P30">
        <v>3134744351</v>
      </c>
      <c r="T30" s="29" t="s">
        <v>114</v>
      </c>
      <c r="U30">
        <f t="shared" si="3"/>
        <v>10</v>
      </c>
      <c r="V30">
        <f t="shared" si="4"/>
        <v>28</v>
      </c>
      <c r="W30">
        <v>2020</v>
      </c>
      <c r="X30" t="s">
        <v>420</v>
      </c>
      <c r="Y30" t="s">
        <v>421</v>
      </c>
      <c r="Z30" t="s">
        <v>422</v>
      </c>
      <c r="AA30">
        <v>8001188</v>
      </c>
      <c r="AB30" t="s">
        <v>100</v>
      </c>
      <c r="AC30" t="s">
        <v>423</v>
      </c>
      <c r="AD30" s="1">
        <f t="shared" si="5"/>
        <v>4.4681640095465394E-2</v>
      </c>
      <c r="AE30" s="2">
        <v>41900000</v>
      </c>
      <c r="AF30" t="s">
        <v>279</v>
      </c>
      <c r="AG30" t="s">
        <v>103</v>
      </c>
      <c r="AH30" t="s">
        <v>104</v>
      </c>
      <c r="AI30" t="s">
        <v>424</v>
      </c>
      <c r="AJ30">
        <v>29959495</v>
      </c>
      <c r="AK30" s="2">
        <v>1872160.72</v>
      </c>
      <c r="AL30" s="2">
        <v>1553244.3</v>
      </c>
      <c r="AP30">
        <v>29986985</v>
      </c>
      <c r="AQ30" s="2">
        <v>2654139.0299999998</v>
      </c>
      <c r="AR30" s="2">
        <v>2210368.9300000002</v>
      </c>
      <c r="AV30" t="s">
        <v>105</v>
      </c>
      <c r="AW30" s="2" t="s">
        <v>105</v>
      </c>
      <c r="AX30" s="2" t="s">
        <v>105</v>
      </c>
      <c r="BH30" t="s">
        <v>21</v>
      </c>
      <c r="BI30" t="s">
        <v>5</v>
      </c>
    </row>
    <row r="31" spans="1:61" x14ac:dyDescent="0.25">
      <c r="A31">
        <v>32390886</v>
      </c>
      <c r="B31">
        <v>32390886</v>
      </c>
      <c r="C31" t="s">
        <v>106</v>
      </c>
      <c r="D31" t="s">
        <v>425</v>
      </c>
      <c r="E31" t="s">
        <v>426</v>
      </c>
      <c r="F31" t="s">
        <v>199</v>
      </c>
      <c r="G31" t="s">
        <v>212</v>
      </c>
      <c r="H31" s="30" t="s">
        <v>18185</v>
      </c>
      <c r="I31" t="s">
        <v>427</v>
      </c>
      <c r="J31">
        <v>5266</v>
      </c>
      <c r="K31" t="s">
        <v>428</v>
      </c>
      <c r="L31">
        <v>5</v>
      </c>
      <c r="M31" t="s">
        <v>203</v>
      </c>
      <c r="O31">
        <v>3162557263</v>
      </c>
      <c r="P31">
        <v>0</v>
      </c>
      <c r="T31" s="29" t="s">
        <v>429</v>
      </c>
      <c r="U31">
        <f t="shared" ref="U31:U45" si="6">MONTH(T31)</f>
        <v>10</v>
      </c>
      <c r="V31">
        <f t="shared" ref="V31:V45" si="7">DAY(T31)</f>
        <v>7</v>
      </c>
      <c r="W31">
        <v>2017</v>
      </c>
      <c r="X31" t="s">
        <v>430</v>
      </c>
      <c r="Y31" t="s">
        <v>431</v>
      </c>
      <c r="Z31" t="s">
        <v>432</v>
      </c>
      <c r="AA31">
        <v>8006057</v>
      </c>
      <c r="AB31" t="s">
        <v>100</v>
      </c>
      <c r="AC31" t="s">
        <v>433</v>
      </c>
      <c r="AD31" s="1">
        <f t="shared" ref="AD31:AD45" si="8">+AK31/AE31</f>
        <v>2.3630618401206636E-2</v>
      </c>
      <c r="AE31" s="2">
        <v>66300000</v>
      </c>
      <c r="AF31" t="s">
        <v>133</v>
      </c>
      <c r="AG31" t="s">
        <v>120</v>
      </c>
      <c r="AH31" t="s">
        <v>104</v>
      </c>
      <c r="AI31" t="s">
        <v>434</v>
      </c>
      <c r="AJ31">
        <v>161814904</v>
      </c>
      <c r="AK31" s="2">
        <v>1566710</v>
      </c>
      <c r="AL31" s="2">
        <v>1296563.24</v>
      </c>
      <c r="AP31" t="s">
        <v>105</v>
      </c>
      <c r="AQ31" t="s">
        <v>105</v>
      </c>
      <c r="AR31" t="s">
        <v>105</v>
      </c>
      <c r="AV31" t="s">
        <v>105</v>
      </c>
      <c r="AW31" t="s">
        <v>105</v>
      </c>
      <c r="AX31" t="s">
        <v>105</v>
      </c>
      <c r="BH31" t="s">
        <v>19</v>
      </c>
      <c r="BI31" t="s">
        <v>5</v>
      </c>
    </row>
    <row r="32" spans="1:61" x14ac:dyDescent="0.25">
      <c r="A32">
        <v>41708546</v>
      </c>
      <c r="B32">
        <v>41708546</v>
      </c>
      <c r="C32" t="s">
        <v>106</v>
      </c>
      <c r="D32" t="s">
        <v>435</v>
      </c>
      <c r="E32" t="s">
        <v>436</v>
      </c>
      <c r="F32" t="s">
        <v>437</v>
      </c>
      <c r="G32" t="s">
        <v>438</v>
      </c>
      <c r="H32" s="30" t="s">
        <v>18186</v>
      </c>
      <c r="I32" t="s">
        <v>439</v>
      </c>
      <c r="J32">
        <v>0</v>
      </c>
      <c r="K32" t="s">
        <v>126</v>
      </c>
      <c r="L32">
        <v>25</v>
      </c>
      <c r="M32" t="s">
        <v>126</v>
      </c>
      <c r="O32">
        <v>3003944064</v>
      </c>
      <c r="P32">
        <v>0</v>
      </c>
      <c r="T32" s="29" t="s">
        <v>440</v>
      </c>
      <c r="U32">
        <f t="shared" si="6"/>
        <v>10</v>
      </c>
      <c r="V32">
        <f t="shared" si="7"/>
        <v>15</v>
      </c>
      <c r="W32">
        <v>2015</v>
      </c>
      <c r="X32" t="s">
        <v>441</v>
      </c>
      <c r="Y32" t="s">
        <v>442</v>
      </c>
      <c r="Z32" t="s">
        <v>443</v>
      </c>
      <c r="AA32">
        <v>606017</v>
      </c>
      <c r="AB32" t="s">
        <v>118</v>
      </c>
      <c r="AC32" t="s">
        <v>119</v>
      </c>
      <c r="AD32" s="1">
        <f t="shared" si="8"/>
        <v>2.2364599406528188E-2</v>
      </c>
      <c r="AE32" s="2">
        <v>67400000</v>
      </c>
      <c r="AF32" t="s">
        <v>175</v>
      </c>
      <c r="AG32" t="s">
        <v>120</v>
      </c>
      <c r="AH32" t="s">
        <v>104</v>
      </c>
      <c r="AI32">
        <v>0</v>
      </c>
      <c r="AJ32">
        <v>161908756</v>
      </c>
      <c r="AK32" s="2">
        <v>1507374</v>
      </c>
      <c r="AL32" s="2">
        <v>1246700.58</v>
      </c>
      <c r="AP32" t="s">
        <v>105</v>
      </c>
      <c r="AQ32" t="s">
        <v>105</v>
      </c>
      <c r="AR32" t="s">
        <v>105</v>
      </c>
      <c r="AV32" t="s">
        <v>105</v>
      </c>
      <c r="AW32" t="s">
        <v>105</v>
      </c>
      <c r="AX32" t="s">
        <v>105</v>
      </c>
      <c r="BH32" t="s">
        <v>19</v>
      </c>
      <c r="BI32" t="s">
        <v>5</v>
      </c>
    </row>
    <row r="33" spans="1:61" x14ac:dyDescent="0.25">
      <c r="A33">
        <v>43758979</v>
      </c>
      <c r="B33">
        <v>43758979</v>
      </c>
      <c r="C33" t="s">
        <v>106</v>
      </c>
      <c r="D33" t="s">
        <v>444</v>
      </c>
      <c r="E33">
        <v>0</v>
      </c>
      <c r="F33" t="s">
        <v>445</v>
      </c>
      <c r="G33" t="s">
        <v>446</v>
      </c>
      <c r="H33" s="30" t="s">
        <v>18187</v>
      </c>
      <c r="I33" t="s">
        <v>447</v>
      </c>
      <c r="J33">
        <v>5001</v>
      </c>
      <c r="K33" t="s">
        <v>202</v>
      </c>
      <c r="L33">
        <v>5</v>
      </c>
      <c r="M33" t="s">
        <v>203</v>
      </c>
      <c r="O33">
        <v>3116181271</v>
      </c>
      <c r="P33">
        <v>3006111397</v>
      </c>
      <c r="T33" s="29" t="s">
        <v>448</v>
      </c>
      <c r="U33">
        <f t="shared" si="6"/>
        <v>10</v>
      </c>
      <c r="V33">
        <f t="shared" si="7"/>
        <v>9</v>
      </c>
      <c r="W33">
        <v>2023</v>
      </c>
      <c r="X33" t="s">
        <v>449</v>
      </c>
      <c r="Y33" t="s">
        <v>450</v>
      </c>
      <c r="Z33" t="s">
        <v>451</v>
      </c>
      <c r="AA33">
        <v>9008238</v>
      </c>
      <c r="AB33" t="s">
        <v>244</v>
      </c>
      <c r="AC33" t="s">
        <v>404</v>
      </c>
      <c r="AD33" s="1">
        <f t="shared" si="8"/>
        <v>1.6478900000000001E-2</v>
      </c>
      <c r="AE33" s="2">
        <v>270000000</v>
      </c>
      <c r="AF33" t="s">
        <v>362</v>
      </c>
      <c r="AG33" t="s">
        <v>452</v>
      </c>
      <c r="AH33" t="s">
        <v>104</v>
      </c>
      <c r="AI33" t="s">
        <v>453</v>
      </c>
      <c r="AJ33">
        <v>161810151</v>
      </c>
      <c r="AK33" s="2">
        <v>4449303</v>
      </c>
      <c r="AL33" s="2">
        <v>3718909.84</v>
      </c>
      <c r="AP33" t="s">
        <v>105</v>
      </c>
      <c r="AQ33" t="s">
        <v>105</v>
      </c>
      <c r="AR33" t="s">
        <v>105</v>
      </c>
      <c r="AV33" t="s">
        <v>105</v>
      </c>
      <c r="AW33" t="s">
        <v>105</v>
      </c>
      <c r="AX33" t="s">
        <v>105</v>
      </c>
      <c r="BH33" t="s">
        <v>20</v>
      </c>
      <c r="BI33" t="s">
        <v>5</v>
      </c>
    </row>
    <row r="34" spans="1:61" x14ac:dyDescent="0.25">
      <c r="A34">
        <v>79496923</v>
      </c>
      <c r="B34">
        <v>79496923</v>
      </c>
      <c r="C34" t="s">
        <v>89</v>
      </c>
      <c r="D34" t="s">
        <v>162</v>
      </c>
      <c r="E34" t="s">
        <v>454</v>
      </c>
      <c r="F34" t="s">
        <v>455</v>
      </c>
      <c r="G34" t="s">
        <v>456</v>
      </c>
      <c r="H34" s="30" t="s">
        <v>18188</v>
      </c>
      <c r="I34" t="s">
        <v>457</v>
      </c>
      <c r="J34">
        <v>25754</v>
      </c>
      <c r="K34" t="s">
        <v>458</v>
      </c>
      <c r="L34">
        <v>25</v>
      </c>
      <c r="M34" t="s">
        <v>113</v>
      </c>
      <c r="O34">
        <v>3118403372</v>
      </c>
      <c r="P34">
        <v>0</v>
      </c>
      <c r="T34" s="29" t="s">
        <v>369</v>
      </c>
      <c r="U34">
        <f t="shared" si="6"/>
        <v>10</v>
      </c>
      <c r="V34">
        <f t="shared" si="7"/>
        <v>21</v>
      </c>
      <c r="W34">
        <v>2020</v>
      </c>
      <c r="X34" t="s">
        <v>459</v>
      </c>
      <c r="Y34" t="s">
        <v>460</v>
      </c>
      <c r="Z34" t="s">
        <v>461</v>
      </c>
      <c r="AA34">
        <v>8008014</v>
      </c>
      <c r="AB34" t="s">
        <v>100</v>
      </c>
      <c r="AC34" t="s">
        <v>208</v>
      </c>
      <c r="AD34" s="1">
        <f t="shared" si="8"/>
        <v>1.869314814814815E-2</v>
      </c>
      <c r="AE34" s="2">
        <v>64800000</v>
      </c>
      <c r="AF34" t="s">
        <v>133</v>
      </c>
      <c r="AG34" t="s">
        <v>452</v>
      </c>
      <c r="AH34" t="s">
        <v>104</v>
      </c>
      <c r="AI34" t="s">
        <v>462</v>
      </c>
      <c r="AJ34">
        <v>161908982</v>
      </c>
      <c r="AK34" s="2">
        <v>1211316</v>
      </c>
      <c r="AL34" s="2">
        <v>997912.28</v>
      </c>
      <c r="AP34" t="s">
        <v>105</v>
      </c>
      <c r="AQ34" t="s">
        <v>105</v>
      </c>
      <c r="AR34" t="s">
        <v>105</v>
      </c>
      <c r="AV34" t="s">
        <v>105</v>
      </c>
      <c r="AW34" t="s">
        <v>105</v>
      </c>
      <c r="AX34" t="s">
        <v>105</v>
      </c>
      <c r="BH34" t="s">
        <v>19</v>
      </c>
      <c r="BI34" t="s">
        <v>5</v>
      </c>
    </row>
    <row r="35" spans="1:61" x14ac:dyDescent="0.25">
      <c r="A35">
        <v>94384667</v>
      </c>
      <c r="B35">
        <v>94384667</v>
      </c>
      <c r="C35" t="s">
        <v>89</v>
      </c>
      <c r="D35" t="s">
        <v>162</v>
      </c>
      <c r="E35" t="s">
        <v>149</v>
      </c>
      <c r="F35" t="s">
        <v>463</v>
      </c>
      <c r="G35" t="s">
        <v>464</v>
      </c>
      <c r="H35" s="30" t="s">
        <v>18189</v>
      </c>
      <c r="I35" t="s">
        <v>465</v>
      </c>
      <c r="J35">
        <v>0</v>
      </c>
      <c r="K35" t="s">
        <v>126</v>
      </c>
      <c r="L35">
        <v>25</v>
      </c>
      <c r="M35" t="s">
        <v>126</v>
      </c>
      <c r="O35">
        <v>3123837099</v>
      </c>
      <c r="P35">
        <v>3123837009</v>
      </c>
      <c r="T35" s="29" t="s">
        <v>466</v>
      </c>
      <c r="U35">
        <f t="shared" si="6"/>
        <v>10</v>
      </c>
      <c r="V35">
        <f t="shared" si="7"/>
        <v>15</v>
      </c>
      <c r="W35">
        <v>2017</v>
      </c>
      <c r="X35" t="s">
        <v>467</v>
      </c>
      <c r="Y35">
        <v>27091031126105</v>
      </c>
      <c r="Z35" t="s">
        <v>468</v>
      </c>
      <c r="AA35">
        <v>5801259</v>
      </c>
      <c r="AB35" t="s">
        <v>469</v>
      </c>
      <c r="AC35" t="s">
        <v>470</v>
      </c>
      <c r="AD35" s="1">
        <f t="shared" si="8"/>
        <v>2.1046069444444444E-2</v>
      </c>
      <c r="AE35" s="2">
        <v>72000000</v>
      </c>
      <c r="AF35" t="s">
        <v>362</v>
      </c>
      <c r="AG35" t="s">
        <v>103</v>
      </c>
      <c r="AH35" t="s">
        <v>104</v>
      </c>
      <c r="AI35" t="s">
        <v>471</v>
      </c>
      <c r="AJ35">
        <v>161869486</v>
      </c>
      <c r="AK35" s="2">
        <v>1515317</v>
      </c>
      <c r="AL35" s="2">
        <v>1253375.8799999999</v>
      </c>
      <c r="AP35" t="s">
        <v>105</v>
      </c>
      <c r="AQ35" t="s">
        <v>105</v>
      </c>
      <c r="AR35" t="s">
        <v>105</v>
      </c>
      <c r="AV35" t="s">
        <v>105</v>
      </c>
      <c r="AW35" t="s">
        <v>105</v>
      </c>
      <c r="AX35" t="s">
        <v>105</v>
      </c>
      <c r="BH35" t="s">
        <v>19</v>
      </c>
      <c r="BI35" t="s">
        <v>5</v>
      </c>
    </row>
    <row r="36" spans="1:61" x14ac:dyDescent="0.25">
      <c r="A36">
        <v>51754650</v>
      </c>
      <c r="B36">
        <v>51754650</v>
      </c>
      <c r="C36" t="s">
        <v>106</v>
      </c>
      <c r="D36" t="s">
        <v>472</v>
      </c>
      <c r="E36" t="s">
        <v>473</v>
      </c>
      <c r="F36" t="s">
        <v>474</v>
      </c>
      <c r="G36" t="s">
        <v>475</v>
      </c>
      <c r="H36" s="30" t="s">
        <v>18190</v>
      </c>
      <c r="I36" t="s">
        <v>476</v>
      </c>
      <c r="J36">
        <v>0</v>
      </c>
      <c r="K36" t="s">
        <v>126</v>
      </c>
      <c r="L36">
        <v>25</v>
      </c>
      <c r="M36" t="s">
        <v>126</v>
      </c>
      <c r="O36">
        <v>3153607447</v>
      </c>
      <c r="P36">
        <v>3183411033</v>
      </c>
      <c r="T36" s="29" t="s">
        <v>228</v>
      </c>
      <c r="U36">
        <f t="shared" si="6"/>
        <v>10</v>
      </c>
      <c r="V36">
        <f t="shared" si="7"/>
        <v>6</v>
      </c>
      <c r="W36">
        <v>2016</v>
      </c>
      <c r="X36" t="s">
        <v>477</v>
      </c>
      <c r="Y36" t="s">
        <v>478</v>
      </c>
      <c r="Z36" t="s">
        <v>479</v>
      </c>
      <c r="AA36">
        <v>2406042</v>
      </c>
      <c r="AB36" t="s">
        <v>480</v>
      </c>
      <c r="AC36" t="s">
        <v>481</v>
      </c>
      <c r="AD36" s="1">
        <f t="shared" si="8"/>
        <v>2.5920547368421053E-2</v>
      </c>
      <c r="AE36" s="2">
        <v>47500000</v>
      </c>
      <c r="AF36" t="s">
        <v>219</v>
      </c>
      <c r="AG36" t="s">
        <v>120</v>
      </c>
      <c r="AH36" t="s">
        <v>104</v>
      </c>
      <c r="AI36" t="s">
        <v>482</v>
      </c>
      <c r="AJ36">
        <v>161911469</v>
      </c>
      <c r="AK36" s="2">
        <v>1231226</v>
      </c>
      <c r="AL36" s="2">
        <v>1014644.12</v>
      </c>
      <c r="AP36" t="s">
        <v>105</v>
      </c>
      <c r="AQ36" t="s">
        <v>105</v>
      </c>
      <c r="AR36" t="s">
        <v>105</v>
      </c>
      <c r="AV36" t="s">
        <v>105</v>
      </c>
      <c r="AW36" t="s">
        <v>105</v>
      </c>
      <c r="AX36" t="s">
        <v>105</v>
      </c>
      <c r="BH36" t="s">
        <v>19</v>
      </c>
      <c r="BI36" t="s">
        <v>5</v>
      </c>
    </row>
    <row r="37" spans="1:61" x14ac:dyDescent="0.25">
      <c r="A37">
        <v>30734477</v>
      </c>
      <c r="B37">
        <v>30734477</v>
      </c>
      <c r="C37" t="s">
        <v>106</v>
      </c>
      <c r="D37" t="s">
        <v>435</v>
      </c>
      <c r="E37" t="s">
        <v>260</v>
      </c>
      <c r="F37" t="s">
        <v>483</v>
      </c>
      <c r="G37" t="s">
        <v>484</v>
      </c>
      <c r="H37" s="30" t="s">
        <v>18191</v>
      </c>
      <c r="I37" t="s">
        <v>485</v>
      </c>
      <c r="J37">
        <v>76001</v>
      </c>
      <c r="K37" t="s">
        <v>486</v>
      </c>
      <c r="L37">
        <v>76</v>
      </c>
      <c r="M37" t="s">
        <v>95</v>
      </c>
      <c r="O37">
        <v>3113565801</v>
      </c>
      <c r="P37">
        <v>3147948162</v>
      </c>
      <c r="T37" s="29" t="s">
        <v>487</v>
      </c>
      <c r="U37">
        <f t="shared" si="6"/>
        <v>10</v>
      </c>
      <c r="V37">
        <f t="shared" si="7"/>
        <v>8</v>
      </c>
      <c r="W37">
        <v>2020</v>
      </c>
      <c r="X37" t="s">
        <v>488</v>
      </c>
      <c r="Y37" t="s">
        <v>489</v>
      </c>
      <c r="Z37" t="s">
        <v>490</v>
      </c>
      <c r="AA37">
        <v>3006140</v>
      </c>
      <c r="AB37" t="s">
        <v>491</v>
      </c>
      <c r="AC37" t="s">
        <v>492</v>
      </c>
      <c r="AD37" s="1">
        <f t="shared" si="8"/>
        <v>2.0497192796610171E-2</v>
      </c>
      <c r="AE37" s="2">
        <v>94400000</v>
      </c>
      <c r="AF37" t="s">
        <v>133</v>
      </c>
      <c r="AG37" t="s">
        <v>120</v>
      </c>
      <c r="AH37" t="s">
        <v>104</v>
      </c>
      <c r="AI37" t="s">
        <v>493</v>
      </c>
      <c r="AJ37">
        <v>161916456</v>
      </c>
      <c r="AK37" s="2">
        <v>1934935</v>
      </c>
      <c r="AL37" s="2">
        <v>1605995.75</v>
      </c>
      <c r="AP37" t="s">
        <v>105</v>
      </c>
      <c r="AQ37" t="s">
        <v>105</v>
      </c>
      <c r="AR37" t="s">
        <v>105</v>
      </c>
      <c r="AV37" t="s">
        <v>105</v>
      </c>
      <c r="AW37" t="s">
        <v>105</v>
      </c>
      <c r="AX37" t="s">
        <v>105</v>
      </c>
      <c r="BH37" t="s">
        <v>19</v>
      </c>
      <c r="BI37" t="s">
        <v>5</v>
      </c>
    </row>
    <row r="38" spans="1:61" x14ac:dyDescent="0.25">
      <c r="A38">
        <v>78075790</v>
      </c>
      <c r="B38">
        <v>78075790</v>
      </c>
      <c r="C38" t="s">
        <v>89</v>
      </c>
      <c r="D38" t="s">
        <v>494</v>
      </c>
      <c r="E38" t="s">
        <v>294</v>
      </c>
      <c r="F38" t="s">
        <v>495</v>
      </c>
      <c r="G38" t="s">
        <v>496</v>
      </c>
      <c r="H38" s="30" t="s">
        <v>18192</v>
      </c>
      <c r="I38" t="s">
        <v>497</v>
      </c>
      <c r="J38">
        <v>0</v>
      </c>
      <c r="K38" t="s">
        <v>498</v>
      </c>
      <c r="L38">
        <v>0</v>
      </c>
      <c r="M38" t="s">
        <v>499</v>
      </c>
      <c r="O38">
        <v>3017768587</v>
      </c>
      <c r="P38">
        <v>0</v>
      </c>
      <c r="T38" s="29" t="s">
        <v>500</v>
      </c>
      <c r="U38">
        <f t="shared" si="6"/>
        <v>10</v>
      </c>
      <c r="V38">
        <f t="shared" si="7"/>
        <v>5</v>
      </c>
      <c r="W38">
        <v>2019</v>
      </c>
      <c r="X38" t="s">
        <v>501</v>
      </c>
      <c r="Y38" t="s">
        <v>502</v>
      </c>
      <c r="Z38" t="s">
        <v>503</v>
      </c>
      <c r="AA38">
        <v>4606121</v>
      </c>
      <c r="AB38" t="s">
        <v>352</v>
      </c>
      <c r="AC38" t="s">
        <v>353</v>
      </c>
      <c r="AD38" s="1">
        <f t="shared" si="8"/>
        <v>2.6556587301587303E-2</v>
      </c>
      <c r="AE38" s="2">
        <v>88200000</v>
      </c>
      <c r="AF38" t="s">
        <v>219</v>
      </c>
      <c r="AG38" t="s">
        <v>120</v>
      </c>
      <c r="AH38" t="s">
        <v>104</v>
      </c>
      <c r="AI38" t="s">
        <v>504</v>
      </c>
      <c r="AJ38">
        <v>161943461</v>
      </c>
      <c r="AK38" s="2">
        <v>2342291</v>
      </c>
      <c r="AL38" s="2">
        <v>1948311.9</v>
      </c>
      <c r="AP38" t="s">
        <v>105</v>
      </c>
      <c r="AQ38" t="s">
        <v>105</v>
      </c>
      <c r="AR38" t="s">
        <v>105</v>
      </c>
      <c r="AV38" t="s">
        <v>105</v>
      </c>
      <c r="AW38" t="s">
        <v>105</v>
      </c>
      <c r="AX38" t="s">
        <v>105</v>
      </c>
      <c r="BH38" t="s">
        <v>21</v>
      </c>
      <c r="BI38" t="s">
        <v>5</v>
      </c>
    </row>
    <row r="39" spans="1:61" x14ac:dyDescent="0.25">
      <c r="A39">
        <v>32182414</v>
      </c>
      <c r="B39">
        <v>32182414</v>
      </c>
      <c r="C39" t="s">
        <v>106</v>
      </c>
      <c r="D39" t="s">
        <v>343</v>
      </c>
      <c r="E39" t="s">
        <v>505</v>
      </c>
      <c r="F39" t="s">
        <v>506</v>
      </c>
      <c r="G39" t="s">
        <v>507</v>
      </c>
      <c r="H39" s="30" t="s">
        <v>18193</v>
      </c>
      <c r="I39" t="s">
        <v>508</v>
      </c>
      <c r="J39">
        <v>5001</v>
      </c>
      <c r="K39" t="s">
        <v>202</v>
      </c>
      <c r="L39">
        <v>5</v>
      </c>
      <c r="M39" t="s">
        <v>203</v>
      </c>
      <c r="O39">
        <v>3157542616</v>
      </c>
      <c r="P39">
        <v>0</v>
      </c>
      <c r="T39" s="29" t="s">
        <v>114</v>
      </c>
      <c r="U39">
        <f t="shared" si="6"/>
        <v>10</v>
      </c>
      <c r="V39">
        <f t="shared" si="7"/>
        <v>28</v>
      </c>
      <c r="W39">
        <v>2025</v>
      </c>
      <c r="X39" t="s">
        <v>509</v>
      </c>
      <c r="Y39" t="s">
        <v>510</v>
      </c>
      <c r="Z39" t="s">
        <v>511</v>
      </c>
      <c r="AA39">
        <v>9006197</v>
      </c>
      <c r="AB39" t="s">
        <v>244</v>
      </c>
      <c r="AC39" t="s">
        <v>245</v>
      </c>
      <c r="AD39" s="1">
        <f t="shared" si="8"/>
        <v>1.5428670875179341E-2</v>
      </c>
      <c r="AE39" s="2">
        <v>139400000</v>
      </c>
      <c r="AF39" t="s">
        <v>102</v>
      </c>
      <c r="AG39" t="s">
        <v>292</v>
      </c>
      <c r="AH39" t="s">
        <v>104</v>
      </c>
      <c r="AI39" t="s">
        <v>512</v>
      </c>
      <c r="AJ39">
        <v>29924077</v>
      </c>
      <c r="AK39" s="2">
        <v>2150756.7200000002</v>
      </c>
      <c r="AL39" s="2">
        <v>1787358.59</v>
      </c>
      <c r="AP39" t="s">
        <v>105</v>
      </c>
      <c r="AQ39" s="2" t="s">
        <v>105</v>
      </c>
      <c r="AR39" s="2" t="s">
        <v>105</v>
      </c>
      <c r="AV39">
        <v>30034417</v>
      </c>
      <c r="AW39" s="2">
        <v>2144983.13</v>
      </c>
      <c r="AX39" s="2">
        <v>1782506.83</v>
      </c>
      <c r="BH39" t="s">
        <v>20</v>
      </c>
      <c r="BI39" t="s">
        <v>5</v>
      </c>
    </row>
    <row r="40" spans="1:61" x14ac:dyDescent="0.25">
      <c r="A40">
        <v>10251266</v>
      </c>
      <c r="B40">
        <v>10251266</v>
      </c>
      <c r="C40" t="s">
        <v>89</v>
      </c>
      <c r="D40" t="s">
        <v>494</v>
      </c>
      <c r="E40">
        <v>0</v>
      </c>
      <c r="F40" t="s">
        <v>513</v>
      </c>
      <c r="G40" t="s">
        <v>514</v>
      </c>
      <c r="H40" s="30" t="s">
        <v>18194</v>
      </c>
      <c r="I40" t="s">
        <v>515</v>
      </c>
      <c r="J40">
        <v>17001</v>
      </c>
      <c r="K40" t="s">
        <v>140</v>
      </c>
      <c r="L40">
        <v>17</v>
      </c>
      <c r="M40" t="s">
        <v>141</v>
      </c>
      <c r="O40">
        <v>3117624600</v>
      </c>
      <c r="P40">
        <v>3136638914</v>
      </c>
      <c r="T40" s="29" t="s">
        <v>184</v>
      </c>
      <c r="U40">
        <f t="shared" si="6"/>
        <v>10</v>
      </c>
      <c r="V40">
        <f t="shared" si="7"/>
        <v>10</v>
      </c>
      <c r="W40">
        <v>2022</v>
      </c>
      <c r="X40" t="s">
        <v>516</v>
      </c>
      <c r="Y40" t="s">
        <v>517</v>
      </c>
      <c r="Z40" t="s">
        <v>518</v>
      </c>
      <c r="AA40">
        <v>9201279</v>
      </c>
      <c r="AB40" t="s">
        <v>268</v>
      </c>
      <c r="AC40" t="s">
        <v>519</v>
      </c>
      <c r="AD40" s="1">
        <f t="shared" si="8"/>
        <v>2.1852599770114941E-2</v>
      </c>
      <c r="AE40" s="2">
        <v>87000000</v>
      </c>
      <c r="AF40" t="s">
        <v>219</v>
      </c>
      <c r="AG40" t="s">
        <v>103</v>
      </c>
      <c r="AH40" t="s">
        <v>104</v>
      </c>
      <c r="AI40" t="s">
        <v>520</v>
      </c>
      <c r="AJ40">
        <v>29936021</v>
      </c>
      <c r="AK40" s="2">
        <v>1901176.18</v>
      </c>
      <c r="AL40" s="2">
        <v>1577627.04</v>
      </c>
      <c r="AP40" t="s">
        <v>105</v>
      </c>
      <c r="AQ40" s="2" t="s">
        <v>105</v>
      </c>
      <c r="AR40" s="2" t="s">
        <v>105</v>
      </c>
      <c r="AV40">
        <v>30050881</v>
      </c>
      <c r="AW40" s="2">
        <v>1684245.97</v>
      </c>
      <c r="AX40" s="2">
        <v>1395332.75</v>
      </c>
      <c r="BH40" t="s">
        <v>19</v>
      </c>
      <c r="BI40" t="s">
        <v>5</v>
      </c>
    </row>
    <row r="41" spans="1:61" x14ac:dyDescent="0.25">
      <c r="A41">
        <v>52423571</v>
      </c>
      <c r="B41">
        <v>52423571</v>
      </c>
      <c r="C41" t="s">
        <v>106</v>
      </c>
      <c r="D41" t="s">
        <v>521</v>
      </c>
      <c r="E41">
        <v>0</v>
      </c>
      <c r="F41" t="s">
        <v>399</v>
      </c>
      <c r="G41" t="s">
        <v>522</v>
      </c>
      <c r="H41" s="30" t="s">
        <v>18195</v>
      </c>
      <c r="I41" t="s">
        <v>523</v>
      </c>
      <c r="J41">
        <v>0</v>
      </c>
      <c r="K41" t="s">
        <v>126</v>
      </c>
      <c r="L41">
        <v>25</v>
      </c>
      <c r="M41" t="s">
        <v>126</v>
      </c>
      <c r="O41">
        <v>3116965648</v>
      </c>
      <c r="P41">
        <v>0</v>
      </c>
      <c r="T41" s="29" t="s">
        <v>369</v>
      </c>
      <c r="U41">
        <f t="shared" si="6"/>
        <v>10</v>
      </c>
      <c r="V41">
        <f t="shared" si="7"/>
        <v>21</v>
      </c>
      <c r="W41">
        <v>2022</v>
      </c>
      <c r="X41" t="s">
        <v>524</v>
      </c>
      <c r="Y41" t="s">
        <v>525</v>
      </c>
      <c r="Z41" t="s">
        <v>526</v>
      </c>
      <c r="AA41">
        <v>3206121</v>
      </c>
      <c r="AB41" t="s">
        <v>393</v>
      </c>
      <c r="AC41" t="s">
        <v>394</v>
      </c>
      <c r="AD41" s="1">
        <f t="shared" si="8"/>
        <v>2.5166708253358924E-2</v>
      </c>
      <c r="AE41" s="2">
        <v>104200000</v>
      </c>
      <c r="AF41" t="s">
        <v>102</v>
      </c>
      <c r="AG41" t="s">
        <v>120</v>
      </c>
      <c r="AH41" t="s">
        <v>104</v>
      </c>
      <c r="AI41" t="s">
        <v>527</v>
      </c>
      <c r="AJ41">
        <v>161814102</v>
      </c>
      <c r="AK41" s="2">
        <v>2622371</v>
      </c>
      <c r="AL41" s="2">
        <v>2183673.5</v>
      </c>
      <c r="AP41" t="s">
        <v>105</v>
      </c>
      <c r="AQ41" t="s">
        <v>105</v>
      </c>
      <c r="AR41" t="s">
        <v>105</v>
      </c>
      <c r="AV41" t="s">
        <v>105</v>
      </c>
      <c r="AW41" t="s">
        <v>105</v>
      </c>
      <c r="AX41" t="s">
        <v>105</v>
      </c>
      <c r="BH41" t="s">
        <v>21</v>
      </c>
      <c r="BI41" t="s">
        <v>5</v>
      </c>
    </row>
    <row r="42" spans="1:61" x14ac:dyDescent="0.25">
      <c r="A42">
        <v>30715250</v>
      </c>
      <c r="B42">
        <v>30715250</v>
      </c>
      <c r="C42" t="s">
        <v>106</v>
      </c>
      <c r="D42" t="s">
        <v>435</v>
      </c>
      <c r="E42">
        <v>0</v>
      </c>
      <c r="F42" t="s">
        <v>528</v>
      </c>
      <c r="G42">
        <v>0</v>
      </c>
      <c r="H42" s="30" t="s">
        <v>18196</v>
      </c>
      <c r="I42" t="s">
        <v>529</v>
      </c>
      <c r="J42">
        <v>52001</v>
      </c>
      <c r="K42" t="s">
        <v>530</v>
      </c>
      <c r="L42">
        <v>52</v>
      </c>
      <c r="M42" t="s">
        <v>531</v>
      </c>
      <c r="O42">
        <v>3176488304</v>
      </c>
      <c r="P42">
        <v>0</v>
      </c>
      <c r="T42" s="29" t="s">
        <v>155</v>
      </c>
      <c r="U42">
        <f t="shared" si="6"/>
        <v>10</v>
      </c>
      <c r="V42">
        <f t="shared" si="7"/>
        <v>14</v>
      </c>
      <c r="W42">
        <v>2022</v>
      </c>
      <c r="X42" t="s">
        <v>532</v>
      </c>
      <c r="Y42" t="s">
        <v>533</v>
      </c>
      <c r="Z42" t="s">
        <v>534</v>
      </c>
      <c r="AA42">
        <v>8006063</v>
      </c>
      <c r="AB42" t="s">
        <v>100</v>
      </c>
      <c r="AC42" t="s">
        <v>208</v>
      </c>
      <c r="AD42" s="1">
        <f t="shared" si="8"/>
        <v>4.2376275659824048E-2</v>
      </c>
      <c r="AE42" s="2">
        <v>68200000</v>
      </c>
      <c r="AF42" t="s">
        <v>279</v>
      </c>
      <c r="AG42" t="s">
        <v>120</v>
      </c>
      <c r="AH42" t="s">
        <v>104</v>
      </c>
      <c r="AI42" t="s">
        <v>535</v>
      </c>
      <c r="AJ42">
        <v>161829131</v>
      </c>
      <c r="AK42" s="2">
        <v>2890062</v>
      </c>
      <c r="AL42" s="2">
        <v>2408623.11</v>
      </c>
      <c r="AP42" t="s">
        <v>105</v>
      </c>
      <c r="AQ42" t="s">
        <v>105</v>
      </c>
      <c r="AR42" t="s">
        <v>105</v>
      </c>
      <c r="AV42" t="s">
        <v>105</v>
      </c>
      <c r="AW42" t="s">
        <v>105</v>
      </c>
      <c r="AX42" t="s">
        <v>105</v>
      </c>
      <c r="BH42" t="s">
        <v>21</v>
      </c>
      <c r="BI42" t="s">
        <v>5</v>
      </c>
    </row>
    <row r="43" spans="1:61" x14ac:dyDescent="0.25">
      <c r="A43">
        <v>80793995</v>
      </c>
      <c r="B43">
        <v>80793995</v>
      </c>
      <c r="C43" t="s">
        <v>89</v>
      </c>
      <c r="D43" t="s">
        <v>536</v>
      </c>
      <c r="E43" t="s">
        <v>537</v>
      </c>
      <c r="F43" t="s">
        <v>538</v>
      </c>
      <c r="G43" t="s">
        <v>417</v>
      </c>
      <c r="H43" s="30" t="s">
        <v>18197</v>
      </c>
      <c r="I43" t="s">
        <v>539</v>
      </c>
      <c r="J43">
        <v>0</v>
      </c>
      <c r="K43" t="s">
        <v>126</v>
      </c>
      <c r="L43">
        <v>25</v>
      </c>
      <c r="M43" t="s">
        <v>126</v>
      </c>
      <c r="O43">
        <v>3115395727</v>
      </c>
      <c r="P43">
        <v>0</v>
      </c>
      <c r="T43" s="29" t="s">
        <v>184</v>
      </c>
      <c r="U43">
        <f t="shared" si="6"/>
        <v>10</v>
      </c>
      <c r="V43">
        <f t="shared" si="7"/>
        <v>10</v>
      </c>
      <c r="W43">
        <v>2019</v>
      </c>
      <c r="X43" t="s">
        <v>540</v>
      </c>
      <c r="Y43">
        <v>42145476</v>
      </c>
      <c r="Z43" t="s">
        <v>541</v>
      </c>
      <c r="AA43">
        <v>806031</v>
      </c>
      <c r="AB43" t="s">
        <v>542</v>
      </c>
      <c r="AC43" t="s">
        <v>543</v>
      </c>
      <c r="AD43" s="1">
        <f t="shared" si="8"/>
        <v>3.6741860718171926E-2</v>
      </c>
      <c r="AE43" s="2">
        <v>91900000</v>
      </c>
      <c r="AF43" t="s">
        <v>133</v>
      </c>
      <c r="AG43" t="s">
        <v>120</v>
      </c>
      <c r="AH43" t="s">
        <v>104</v>
      </c>
      <c r="AI43">
        <v>0</v>
      </c>
      <c r="AJ43">
        <v>161791829</v>
      </c>
      <c r="AK43" s="2">
        <v>3376577</v>
      </c>
      <c r="AL43" s="2">
        <v>2817459.54</v>
      </c>
      <c r="AP43" t="s">
        <v>105</v>
      </c>
      <c r="AQ43" t="s">
        <v>105</v>
      </c>
      <c r="AR43" t="s">
        <v>105</v>
      </c>
      <c r="AV43" t="s">
        <v>105</v>
      </c>
      <c r="AW43" t="s">
        <v>105</v>
      </c>
      <c r="AX43" t="s">
        <v>105</v>
      </c>
      <c r="BH43" t="s">
        <v>21</v>
      </c>
      <c r="BI43" t="s">
        <v>5</v>
      </c>
    </row>
    <row r="44" spans="1:61" x14ac:dyDescent="0.25">
      <c r="A44">
        <v>1076670485</v>
      </c>
      <c r="B44">
        <v>1076670485</v>
      </c>
      <c r="C44" t="s">
        <v>89</v>
      </c>
      <c r="D44" t="s">
        <v>375</v>
      </c>
      <c r="E44" t="s">
        <v>537</v>
      </c>
      <c r="F44" t="s">
        <v>137</v>
      </c>
      <c r="G44" t="s">
        <v>544</v>
      </c>
      <c r="H44" s="30" t="s">
        <v>18198</v>
      </c>
      <c r="I44" t="s">
        <v>545</v>
      </c>
      <c r="J44">
        <v>0</v>
      </c>
      <c r="K44" t="s">
        <v>546</v>
      </c>
      <c r="L44">
        <v>25</v>
      </c>
      <c r="M44" t="s">
        <v>113</v>
      </c>
      <c r="O44">
        <v>3208808331</v>
      </c>
      <c r="P44">
        <v>0</v>
      </c>
      <c r="T44" s="29" t="s">
        <v>547</v>
      </c>
      <c r="U44">
        <f t="shared" si="6"/>
        <v>10</v>
      </c>
      <c r="V44">
        <f t="shared" si="7"/>
        <v>26</v>
      </c>
      <c r="W44">
        <v>2022</v>
      </c>
      <c r="X44" t="s">
        <v>548</v>
      </c>
      <c r="Y44" t="s">
        <v>549</v>
      </c>
      <c r="Z44" t="s">
        <v>550</v>
      </c>
      <c r="AA44">
        <v>9206094</v>
      </c>
      <c r="AB44" t="s">
        <v>268</v>
      </c>
      <c r="AC44" t="s">
        <v>551</v>
      </c>
      <c r="AD44" s="1">
        <f t="shared" si="8"/>
        <v>3.3839747634069398E-2</v>
      </c>
      <c r="AE44" s="2">
        <v>126800000</v>
      </c>
      <c r="AF44" t="s">
        <v>552</v>
      </c>
      <c r="AG44" t="s">
        <v>120</v>
      </c>
      <c r="AH44" t="s">
        <v>104</v>
      </c>
      <c r="AI44" t="s">
        <v>553</v>
      </c>
      <c r="AJ44">
        <v>161912823</v>
      </c>
      <c r="AK44" s="2">
        <v>4290880</v>
      </c>
      <c r="AL44" s="2">
        <v>3585781.36</v>
      </c>
      <c r="AP44" t="s">
        <v>105</v>
      </c>
      <c r="AQ44" t="s">
        <v>105</v>
      </c>
      <c r="AR44" t="s">
        <v>105</v>
      </c>
      <c r="AV44" t="s">
        <v>105</v>
      </c>
      <c r="AW44" t="s">
        <v>105</v>
      </c>
      <c r="AX44" t="s">
        <v>105</v>
      </c>
      <c r="BH44" t="s">
        <v>21</v>
      </c>
      <c r="BI44" t="s">
        <v>5</v>
      </c>
    </row>
    <row r="45" spans="1:61" x14ac:dyDescent="0.25">
      <c r="A45">
        <v>79113917</v>
      </c>
      <c r="B45">
        <v>79113917</v>
      </c>
      <c r="C45" t="s">
        <v>89</v>
      </c>
      <c r="D45" t="s">
        <v>554</v>
      </c>
      <c r="E45">
        <v>0</v>
      </c>
      <c r="F45" t="s">
        <v>555</v>
      </c>
      <c r="G45" t="s">
        <v>556</v>
      </c>
      <c r="H45" s="30" t="s">
        <v>18199</v>
      </c>
      <c r="I45" t="s">
        <v>557</v>
      </c>
      <c r="J45">
        <v>0</v>
      </c>
      <c r="K45" t="s">
        <v>126</v>
      </c>
      <c r="L45">
        <v>25</v>
      </c>
      <c r="M45" t="s">
        <v>126</v>
      </c>
      <c r="O45">
        <v>3203452955</v>
      </c>
      <c r="P45">
        <v>0</v>
      </c>
      <c r="T45" s="29" t="s">
        <v>558</v>
      </c>
      <c r="U45">
        <f t="shared" si="6"/>
        <v>10</v>
      </c>
      <c r="V45">
        <f t="shared" si="7"/>
        <v>5</v>
      </c>
      <c r="W45">
        <v>2015</v>
      </c>
      <c r="X45" t="s">
        <v>559</v>
      </c>
      <c r="Y45">
        <v>67195000535475</v>
      </c>
      <c r="Z45" t="s">
        <v>560</v>
      </c>
      <c r="AA45">
        <v>8306044</v>
      </c>
      <c r="AB45" t="s">
        <v>561</v>
      </c>
      <c r="AC45" t="s">
        <v>562</v>
      </c>
      <c r="AD45" s="1">
        <f t="shared" si="8"/>
        <v>2.2765772304832715E-2</v>
      </c>
      <c r="AE45" s="2">
        <v>53800000</v>
      </c>
      <c r="AF45" t="s">
        <v>175</v>
      </c>
      <c r="AG45" t="s">
        <v>292</v>
      </c>
      <c r="AH45" t="s">
        <v>104</v>
      </c>
      <c r="AI45" t="s">
        <v>563</v>
      </c>
      <c r="AJ45">
        <v>29950697</v>
      </c>
      <c r="AK45" s="2">
        <v>1224798.55</v>
      </c>
      <c r="AL45" s="2">
        <v>1009242.48</v>
      </c>
      <c r="AP45">
        <v>30008255</v>
      </c>
      <c r="AQ45" s="2">
        <v>1281481.96</v>
      </c>
      <c r="AR45" s="2">
        <v>1056875.6000000001</v>
      </c>
      <c r="AV45" t="s">
        <v>105</v>
      </c>
      <c r="AW45" s="2" t="s">
        <v>105</v>
      </c>
      <c r="AX45" s="2" t="s">
        <v>105</v>
      </c>
      <c r="BH45" t="s">
        <v>19</v>
      </c>
      <c r="BI45" t="s">
        <v>5</v>
      </c>
    </row>
    <row r="46" spans="1:61" x14ac:dyDescent="0.25">
      <c r="A46">
        <v>8314727</v>
      </c>
      <c r="B46">
        <v>8314727</v>
      </c>
      <c r="C46" t="s">
        <v>89</v>
      </c>
      <c r="D46" t="s">
        <v>564</v>
      </c>
      <c r="E46">
        <v>0</v>
      </c>
      <c r="F46" t="s">
        <v>565</v>
      </c>
      <c r="G46" t="s">
        <v>566</v>
      </c>
      <c r="H46" s="30" t="s">
        <v>18200</v>
      </c>
      <c r="I46" t="s">
        <v>567</v>
      </c>
      <c r="J46">
        <v>0</v>
      </c>
      <c r="K46" t="s">
        <v>126</v>
      </c>
      <c r="L46">
        <v>25</v>
      </c>
      <c r="M46" t="s">
        <v>126</v>
      </c>
      <c r="O46">
        <v>3002166157</v>
      </c>
      <c r="P46">
        <v>0</v>
      </c>
      <c r="T46" s="29" t="s">
        <v>568</v>
      </c>
      <c r="U46">
        <f t="shared" ref="U46:U60" si="9">MONTH(T46)</f>
        <v>10</v>
      </c>
      <c r="V46">
        <f t="shared" ref="V46:V60" si="10">DAY(T46)</f>
        <v>30</v>
      </c>
      <c r="W46">
        <v>2013</v>
      </c>
      <c r="X46" t="s">
        <v>569</v>
      </c>
      <c r="Y46" t="s">
        <v>570</v>
      </c>
      <c r="Z46" t="s">
        <v>571</v>
      </c>
      <c r="AA46">
        <v>9201161</v>
      </c>
      <c r="AB46" t="s">
        <v>268</v>
      </c>
      <c r="AC46" t="s">
        <v>269</v>
      </c>
      <c r="AD46" s="1">
        <f t="shared" ref="AD46:AD60" si="11">+AK46/AE46</f>
        <v>3.8565923566878983E-2</v>
      </c>
      <c r="AE46" s="2">
        <v>31400000</v>
      </c>
      <c r="AF46" t="s">
        <v>160</v>
      </c>
      <c r="AG46" t="s">
        <v>103</v>
      </c>
      <c r="AH46" t="s">
        <v>104</v>
      </c>
      <c r="AI46">
        <v>0</v>
      </c>
      <c r="AJ46">
        <v>161848811</v>
      </c>
      <c r="AK46" s="2">
        <v>1210970</v>
      </c>
      <c r="AL46" s="2">
        <v>997622.18</v>
      </c>
      <c r="AP46" t="s">
        <v>105</v>
      </c>
      <c r="AQ46" t="s">
        <v>105</v>
      </c>
      <c r="AR46" t="s">
        <v>105</v>
      </c>
      <c r="AV46" t="s">
        <v>105</v>
      </c>
      <c r="AW46" t="s">
        <v>105</v>
      </c>
      <c r="AX46" t="s">
        <v>105</v>
      </c>
      <c r="BH46" t="s">
        <v>21</v>
      </c>
      <c r="BI46" t="s">
        <v>5</v>
      </c>
    </row>
    <row r="47" spans="1:61" x14ac:dyDescent="0.25">
      <c r="A47">
        <v>51642119</v>
      </c>
      <c r="B47">
        <v>51642119</v>
      </c>
      <c r="C47" t="s">
        <v>106</v>
      </c>
      <c r="D47" t="s">
        <v>572</v>
      </c>
      <c r="E47" t="s">
        <v>573</v>
      </c>
      <c r="F47" t="s">
        <v>574</v>
      </c>
      <c r="G47" t="s">
        <v>575</v>
      </c>
      <c r="H47" s="30" t="s">
        <v>18201</v>
      </c>
      <c r="I47" t="s">
        <v>576</v>
      </c>
      <c r="J47">
        <v>0</v>
      </c>
      <c r="K47" t="s">
        <v>126</v>
      </c>
      <c r="L47">
        <v>25</v>
      </c>
      <c r="M47" t="s">
        <v>126</v>
      </c>
      <c r="O47">
        <v>3144110278</v>
      </c>
      <c r="P47">
        <v>3157969672</v>
      </c>
      <c r="T47" s="29" t="s">
        <v>487</v>
      </c>
      <c r="U47">
        <f t="shared" si="9"/>
        <v>10</v>
      </c>
      <c r="V47">
        <f t="shared" si="10"/>
        <v>8</v>
      </c>
      <c r="W47">
        <v>2024</v>
      </c>
      <c r="X47" t="s">
        <v>577</v>
      </c>
      <c r="Y47" t="s">
        <v>578</v>
      </c>
      <c r="Z47" t="s">
        <v>579</v>
      </c>
      <c r="AA47">
        <v>6406142</v>
      </c>
      <c r="AB47" t="s">
        <v>131</v>
      </c>
      <c r="AC47" t="s">
        <v>580</v>
      </c>
      <c r="AD47" s="1">
        <f t="shared" si="11"/>
        <v>1.4161490545050056E-2</v>
      </c>
      <c r="AE47" s="2">
        <v>89900000</v>
      </c>
      <c r="AF47" t="s">
        <v>175</v>
      </c>
      <c r="AG47" t="s">
        <v>120</v>
      </c>
      <c r="AH47" t="s">
        <v>104</v>
      </c>
      <c r="AI47" t="s">
        <v>581</v>
      </c>
      <c r="AJ47">
        <v>161911915</v>
      </c>
      <c r="AK47" s="2">
        <v>1273118</v>
      </c>
      <c r="AL47" s="2">
        <v>1049846.72</v>
      </c>
      <c r="AP47" t="s">
        <v>105</v>
      </c>
      <c r="AQ47" t="s">
        <v>105</v>
      </c>
      <c r="AR47" t="s">
        <v>105</v>
      </c>
      <c r="AV47" t="s">
        <v>105</v>
      </c>
      <c r="AW47" t="s">
        <v>105</v>
      </c>
      <c r="AX47" t="s">
        <v>105</v>
      </c>
      <c r="BH47" s="3" t="s">
        <v>18</v>
      </c>
      <c r="BI47" t="s">
        <v>5</v>
      </c>
    </row>
    <row r="48" spans="1:61" x14ac:dyDescent="0.25">
      <c r="A48">
        <v>63545505</v>
      </c>
      <c r="B48">
        <v>63545505</v>
      </c>
      <c r="C48" t="s">
        <v>106</v>
      </c>
      <c r="D48" t="s">
        <v>582</v>
      </c>
      <c r="E48" t="s">
        <v>583</v>
      </c>
      <c r="F48" t="s">
        <v>584</v>
      </c>
      <c r="G48" t="s">
        <v>585</v>
      </c>
      <c r="H48" s="30" t="s">
        <v>18202</v>
      </c>
      <c r="I48" t="s">
        <v>586</v>
      </c>
      <c r="J48">
        <v>0</v>
      </c>
      <c r="K48" t="s">
        <v>126</v>
      </c>
      <c r="L48">
        <v>25</v>
      </c>
      <c r="M48" t="s">
        <v>126</v>
      </c>
      <c r="O48">
        <v>3176392219</v>
      </c>
      <c r="P48">
        <v>0</v>
      </c>
      <c r="T48" s="29" t="s">
        <v>587</v>
      </c>
      <c r="U48">
        <f t="shared" si="9"/>
        <v>10</v>
      </c>
      <c r="V48">
        <f t="shared" si="10"/>
        <v>17</v>
      </c>
      <c r="W48">
        <v>2022</v>
      </c>
      <c r="X48" t="s">
        <v>588</v>
      </c>
      <c r="Y48">
        <v>27492031995109</v>
      </c>
      <c r="Z48" t="s">
        <v>589</v>
      </c>
      <c r="AA48">
        <v>5806079</v>
      </c>
      <c r="AB48" t="s">
        <v>469</v>
      </c>
      <c r="AC48" t="s">
        <v>590</v>
      </c>
      <c r="AD48" s="1">
        <f t="shared" si="11"/>
        <v>1.5563056300268097E-2</v>
      </c>
      <c r="AE48" s="2">
        <v>223800000</v>
      </c>
      <c r="AF48" t="s">
        <v>362</v>
      </c>
      <c r="AG48" t="s">
        <v>120</v>
      </c>
      <c r="AH48" t="s">
        <v>104</v>
      </c>
      <c r="AI48" t="s">
        <v>591</v>
      </c>
      <c r="AJ48">
        <v>161815294</v>
      </c>
      <c r="AK48" s="2">
        <v>3483012</v>
      </c>
      <c r="AL48" s="2">
        <v>2906901.07</v>
      </c>
      <c r="AP48" t="s">
        <v>105</v>
      </c>
      <c r="AQ48" t="s">
        <v>105</v>
      </c>
      <c r="AR48" t="s">
        <v>105</v>
      </c>
      <c r="AV48" t="s">
        <v>105</v>
      </c>
      <c r="AW48" t="s">
        <v>105</v>
      </c>
      <c r="AX48" t="s">
        <v>105</v>
      </c>
      <c r="BH48" t="s">
        <v>20</v>
      </c>
      <c r="BI48" t="s">
        <v>5</v>
      </c>
    </row>
    <row r="49" spans="1:61" x14ac:dyDescent="0.25">
      <c r="A49">
        <v>63289174</v>
      </c>
      <c r="B49">
        <v>63289174</v>
      </c>
      <c r="C49" t="s">
        <v>106</v>
      </c>
      <c r="D49" t="s">
        <v>592</v>
      </c>
      <c r="E49">
        <v>0</v>
      </c>
      <c r="F49" t="s">
        <v>593</v>
      </c>
      <c r="G49" t="s">
        <v>594</v>
      </c>
      <c r="H49" s="30" t="s">
        <v>18203</v>
      </c>
      <c r="I49" t="s">
        <v>595</v>
      </c>
      <c r="J49">
        <v>68001</v>
      </c>
      <c r="K49" t="s">
        <v>317</v>
      </c>
      <c r="L49">
        <v>68</v>
      </c>
      <c r="M49" t="s">
        <v>227</v>
      </c>
      <c r="O49">
        <v>3102764388</v>
      </c>
      <c r="P49">
        <v>3128481390</v>
      </c>
      <c r="T49" s="29" t="s">
        <v>487</v>
      </c>
      <c r="U49">
        <f t="shared" si="9"/>
        <v>10</v>
      </c>
      <c r="V49">
        <f t="shared" si="10"/>
        <v>8</v>
      </c>
      <c r="W49">
        <v>2013</v>
      </c>
      <c r="X49" t="s">
        <v>596</v>
      </c>
      <c r="Y49" t="s">
        <v>597</v>
      </c>
      <c r="Z49" t="s">
        <v>598</v>
      </c>
      <c r="AA49">
        <v>8001148</v>
      </c>
      <c r="AB49" t="s">
        <v>100</v>
      </c>
      <c r="AC49" t="s">
        <v>599</v>
      </c>
      <c r="AD49" s="1">
        <f t="shared" si="11"/>
        <v>3.6643465045592703E-2</v>
      </c>
      <c r="AE49" s="2">
        <v>32900000</v>
      </c>
      <c r="AF49" t="s">
        <v>102</v>
      </c>
      <c r="AG49" t="s">
        <v>103</v>
      </c>
      <c r="AH49" t="s">
        <v>104</v>
      </c>
      <c r="AI49" t="s">
        <v>600</v>
      </c>
      <c r="AJ49">
        <v>161829657</v>
      </c>
      <c r="AK49" s="2">
        <v>1205570</v>
      </c>
      <c r="AL49" s="2">
        <v>993083.82</v>
      </c>
      <c r="AP49" t="s">
        <v>105</v>
      </c>
      <c r="AQ49" t="s">
        <v>105</v>
      </c>
      <c r="AR49" t="s">
        <v>105</v>
      </c>
      <c r="AV49" t="s">
        <v>105</v>
      </c>
      <c r="AW49" t="s">
        <v>105</v>
      </c>
      <c r="AX49" t="s">
        <v>105</v>
      </c>
      <c r="BH49" t="s">
        <v>21</v>
      </c>
      <c r="BI49" t="s">
        <v>5</v>
      </c>
    </row>
    <row r="50" spans="1:61" x14ac:dyDescent="0.25">
      <c r="A50">
        <v>63343743</v>
      </c>
      <c r="B50">
        <v>63343743</v>
      </c>
      <c r="C50" t="s">
        <v>106</v>
      </c>
      <c r="D50" t="s">
        <v>211</v>
      </c>
      <c r="E50" t="s">
        <v>234</v>
      </c>
      <c r="F50" t="s">
        <v>601</v>
      </c>
      <c r="G50" t="s">
        <v>602</v>
      </c>
      <c r="H50" s="30" t="s">
        <v>18204</v>
      </c>
      <c r="I50" t="s">
        <v>603</v>
      </c>
      <c r="J50">
        <v>68001</v>
      </c>
      <c r="K50" t="s">
        <v>317</v>
      </c>
      <c r="L50">
        <v>68</v>
      </c>
      <c r="M50" t="s">
        <v>227</v>
      </c>
      <c r="O50">
        <v>3125760814</v>
      </c>
      <c r="P50">
        <v>0</v>
      </c>
      <c r="T50" s="29" t="s">
        <v>114</v>
      </c>
      <c r="U50">
        <f t="shared" si="9"/>
        <v>10</v>
      </c>
      <c r="V50">
        <f t="shared" si="10"/>
        <v>28</v>
      </c>
      <c r="W50">
        <v>2017</v>
      </c>
      <c r="X50" t="s">
        <v>604</v>
      </c>
      <c r="Y50" t="s">
        <v>605</v>
      </c>
      <c r="Z50" t="s">
        <v>606</v>
      </c>
      <c r="AA50">
        <v>6401228</v>
      </c>
      <c r="AB50" t="s">
        <v>131</v>
      </c>
      <c r="AC50" t="s">
        <v>607</v>
      </c>
      <c r="AD50" s="1">
        <f t="shared" si="11"/>
        <v>3.8141861575179001E-2</v>
      </c>
      <c r="AE50" s="2">
        <v>41900000</v>
      </c>
      <c r="AF50" t="s">
        <v>279</v>
      </c>
      <c r="AG50" t="s">
        <v>103</v>
      </c>
      <c r="AH50" t="s">
        <v>104</v>
      </c>
      <c r="AI50" t="s">
        <v>608</v>
      </c>
      <c r="AJ50">
        <v>161851465</v>
      </c>
      <c r="AK50" s="2">
        <v>1598144</v>
      </c>
      <c r="AL50" s="2">
        <v>1322978.53</v>
      </c>
      <c r="AP50" t="s">
        <v>105</v>
      </c>
      <c r="AQ50" t="s">
        <v>105</v>
      </c>
      <c r="AR50" t="s">
        <v>105</v>
      </c>
      <c r="AV50" t="s">
        <v>105</v>
      </c>
      <c r="AW50" t="s">
        <v>105</v>
      </c>
      <c r="AX50" t="s">
        <v>105</v>
      </c>
      <c r="BH50" t="s">
        <v>21</v>
      </c>
      <c r="BI50" t="s">
        <v>5</v>
      </c>
    </row>
    <row r="51" spans="1:61" x14ac:dyDescent="0.25">
      <c r="A51">
        <v>42773237</v>
      </c>
      <c r="B51">
        <v>42773237</v>
      </c>
      <c r="C51" t="s">
        <v>106</v>
      </c>
      <c r="D51" t="s">
        <v>281</v>
      </c>
      <c r="E51" t="s">
        <v>583</v>
      </c>
      <c r="F51" t="s">
        <v>200</v>
      </c>
      <c r="G51" t="s">
        <v>609</v>
      </c>
      <c r="H51" s="30" t="s">
        <v>18205</v>
      </c>
      <c r="I51" t="s">
        <v>610</v>
      </c>
      <c r="J51">
        <v>5001</v>
      </c>
      <c r="K51" t="s">
        <v>202</v>
      </c>
      <c r="L51">
        <v>5</v>
      </c>
      <c r="M51" t="s">
        <v>203</v>
      </c>
      <c r="O51">
        <v>3108451374</v>
      </c>
      <c r="P51">
        <v>3007832436</v>
      </c>
      <c r="T51" s="29" t="s">
        <v>155</v>
      </c>
      <c r="U51">
        <f t="shared" si="9"/>
        <v>10</v>
      </c>
      <c r="V51">
        <f t="shared" si="10"/>
        <v>14</v>
      </c>
      <c r="W51">
        <v>2010</v>
      </c>
      <c r="X51" t="s">
        <v>611</v>
      </c>
      <c r="Y51" t="s">
        <v>612</v>
      </c>
      <c r="Z51" t="s">
        <v>613</v>
      </c>
      <c r="AA51">
        <v>9008142</v>
      </c>
      <c r="AB51" t="s">
        <v>244</v>
      </c>
      <c r="AC51" t="s">
        <v>614</v>
      </c>
      <c r="AD51" s="1">
        <f t="shared" si="11"/>
        <v>1.6412467246111617E-2</v>
      </c>
      <c r="AE51" s="2">
        <v>109300000</v>
      </c>
      <c r="AF51" t="s">
        <v>362</v>
      </c>
      <c r="AG51" t="s">
        <v>452</v>
      </c>
      <c r="AH51" t="s">
        <v>104</v>
      </c>
      <c r="AI51" t="s">
        <v>615</v>
      </c>
      <c r="AJ51">
        <v>29959907</v>
      </c>
      <c r="AK51" s="2">
        <v>1793882.67</v>
      </c>
      <c r="AL51" s="2">
        <v>1487464.43</v>
      </c>
      <c r="AP51" t="s">
        <v>105</v>
      </c>
      <c r="AQ51" s="2" t="s">
        <v>105</v>
      </c>
      <c r="AR51" s="2" t="s">
        <v>105</v>
      </c>
      <c r="AV51">
        <v>30046241</v>
      </c>
      <c r="AW51" s="2">
        <v>1732378.76</v>
      </c>
      <c r="AX51" s="2">
        <v>1435780.47</v>
      </c>
      <c r="BH51" t="s">
        <v>19</v>
      </c>
      <c r="BI51" t="s">
        <v>5</v>
      </c>
    </row>
    <row r="52" spans="1:61" x14ac:dyDescent="0.25">
      <c r="A52">
        <v>36274946</v>
      </c>
      <c r="B52">
        <v>36274946</v>
      </c>
      <c r="C52" t="s">
        <v>106</v>
      </c>
      <c r="D52" t="s">
        <v>616</v>
      </c>
      <c r="E52" t="s">
        <v>617</v>
      </c>
      <c r="F52" t="s">
        <v>618</v>
      </c>
      <c r="G52" t="s">
        <v>263</v>
      </c>
      <c r="H52" s="30" t="s">
        <v>18206</v>
      </c>
      <c r="I52" t="s">
        <v>619</v>
      </c>
      <c r="J52">
        <v>41001</v>
      </c>
      <c r="K52" t="s">
        <v>285</v>
      </c>
      <c r="L52">
        <v>41</v>
      </c>
      <c r="M52" t="s">
        <v>286</v>
      </c>
      <c r="O52">
        <v>3187075606</v>
      </c>
      <c r="P52">
        <v>3176546343</v>
      </c>
      <c r="T52" s="29" t="s">
        <v>547</v>
      </c>
      <c r="U52">
        <f t="shared" si="9"/>
        <v>10</v>
      </c>
      <c r="V52">
        <f t="shared" si="10"/>
        <v>26</v>
      </c>
      <c r="W52">
        <v>2019</v>
      </c>
      <c r="X52" t="s">
        <v>620</v>
      </c>
      <c r="Y52" t="s">
        <v>621</v>
      </c>
      <c r="Z52" t="s">
        <v>622</v>
      </c>
      <c r="AA52">
        <v>6406130</v>
      </c>
      <c r="AB52" t="s">
        <v>131</v>
      </c>
      <c r="AC52" t="s">
        <v>580</v>
      </c>
      <c r="AD52" s="1">
        <f t="shared" si="11"/>
        <v>2.4363053311793215E-2</v>
      </c>
      <c r="AE52" s="2">
        <v>61900000</v>
      </c>
      <c r="AF52" t="s">
        <v>175</v>
      </c>
      <c r="AG52" t="s">
        <v>120</v>
      </c>
      <c r="AH52" t="s">
        <v>104</v>
      </c>
      <c r="AI52" t="s">
        <v>623</v>
      </c>
      <c r="AJ52">
        <v>161815550</v>
      </c>
      <c r="AK52" s="2">
        <v>1508073</v>
      </c>
      <c r="AL52" s="2">
        <v>1247288.47</v>
      </c>
      <c r="AP52" t="s">
        <v>105</v>
      </c>
      <c r="AQ52" t="s">
        <v>105</v>
      </c>
      <c r="AR52" t="s">
        <v>105</v>
      </c>
      <c r="AV52" t="s">
        <v>105</v>
      </c>
      <c r="AW52" t="s">
        <v>105</v>
      </c>
      <c r="AX52" t="s">
        <v>105</v>
      </c>
      <c r="BH52" t="s">
        <v>19</v>
      </c>
      <c r="BI52" t="s">
        <v>5</v>
      </c>
    </row>
    <row r="53" spans="1:61" x14ac:dyDescent="0.25">
      <c r="A53">
        <v>79554596</v>
      </c>
      <c r="B53">
        <v>79554596</v>
      </c>
      <c r="C53" t="s">
        <v>89</v>
      </c>
      <c r="D53" t="s">
        <v>162</v>
      </c>
      <c r="E53" t="s">
        <v>624</v>
      </c>
      <c r="F53" t="s">
        <v>625</v>
      </c>
      <c r="G53" t="s">
        <v>626</v>
      </c>
      <c r="H53" s="30" t="s">
        <v>18207</v>
      </c>
      <c r="I53" t="s">
        <v>627</v>
      </c>
      <c r="J53">
        <v>0</v>
      </c>
      <c r="K53" t="s">
        <v>126</v>
      </c>
      <c r="L53">
        <v>25</v>
      </c>
      <c r="M53" t="s">
        <v>126</v>
      </c>
      <c r="O53">
        <v>3105817725</v>
      </c>
      <c r="P53">
        <v>0</v>
      </c>
      <c r="T53" s="29" t="s">
        <v>327</v>
      </c>
      <c r="U53">
        <f t="shared" si="9"/>
        <v>10</v>
      </c>
      <c r="V53">
        <f t="shared" si="10"/>
        <v>31</v>
      </c>
      <c r="W53">
        <v>2015</v>
      </c>
      <c r="X53" t="s">
        <v>628</v>
      </c>
      <c r="Y53" t="s">
        <v>629</v>
      </c>
      <c r="Z53" t="s">
        <v>630</v>
      </c>
      <c r="AA53">
        <v>3006127</v>
      </c>
      <c r="AB53" t="s">
        <v>491</v>
      </c>
      <c r="AC53" t="s">
        <v>631</v>
      </c>
      <c r="AD53" s="1">
        <f t="shared" si="11"/>
        <v>2.814622988505747E-2</v>
      </c>
      <c r="AE53" s="2">
        <v>43500000</v>
      </c>
      <c r="AF53" t="s">
        <v>279</v>
      </c>
      <c r="AG53" t="s">
        <v>120</v>
      </c>
      <c r="AH53" t="s">
        <v>104</v>
      </c>
      <c r="AI53">
        <v>0</v>
      </c>
      <c r="AJ53">
        <v>161813162</v>
      </c>
      <c r="AK53" s="2">
        <v>1224361</v>
      </c>
      <c r="AL53" s="2">
        <v>1008874.63</v>
      </c>
      <c r="AP53" t="s">
        <v>105</v>
      </c>
      <c r="AQ53" t="s">
        <v>105</v>
      </c>
      <c r="AR53" t="s">
        <v>105</v>
      </c>
      <c r="AV53" t="s">
        <v>105</v>
      </c>
      <c r="AW53" t="s">
        <v>105</v>
      </c>
      <c r="AX53" t="s">
        <v>105</v>
      </c>
      <c r="BH53" t="s">
        <v>19</v>
      </c>
      <c r="BI53" t="s">
        <v>5</v>
      </c>
    </row>
    <row r="54" spans="1:61" x14ac:dyDescent="0.25">
      <c r="A54">
        <v>5653923</v>
      </c>
      <c r="B54">
        <v>5653923</v>
      </c>
      <c r="C54" t="s">
        <v>89</v>
      </c>
      <c r="D54" t="s">
        <v>632</v>
      </c>
      <c r="E54">
        <v>0</v>
      </c>
      <c r="F54" t="s">
        <v>633</v>
      </c>
      <c r="G54" t="s">
        <v>602</v>
      </c>
      <c r="H54" s="30" t="s">
        <v>18208</v>
      </c>
      <c r="I54" t="s">
        <v>634</v>
      </c>
      <c r="J54">
        <v>0</v>
      </c>
      <c r="K54" t="s">
        <v>126</v>
      </c>
      <c r="L54">
        <v>25</v>
      </c>
      <c r="M54" t="s">
        <v>126</v>
      </c>
      <c r="O54">
        <v>3132619633</v>
      </c>
      <c r="P54">
        <v>0</v>
      </c>
      <c r="T54" s="29" t="s">
        <v>429</v>
      </c>
      <c r="U54">
        <f t="shared" si="9"/>
        <v>10</v>
      </c>
      <c r="V54">
        <f t="shared" si="10"/>
        <v>7</v>
      </c>
      <c r="W54">
        <v>2022</v>
      </c>
      <c r="X54" t="s">
        <v>635</v>
      </c>
      <c r="Y54" t="s">
        <v>636</v>
      </c>
      <c r="Z54" t="s">
        <v>637</v>
      </c>
      <c r="AA54">
        <v>9201263</v>
      </c>
      <c r="AB54" t="s">
        <v>268</v>
      </c>
      <c r="AC54" t="s">
        <v>269</v>
      </c>
      <c r="AD54" s="1">
        <f t="shared" si="11"/>
        <v>3.3015599795918366E-2</v>
      </c>
      <c r="AE54" s="2">
        <v>49000000</v>
      </c>
      <c r="AF54" t="s">
        <v>102</v>
      </c>
      <c r="AG54" t="s">
        <v>103</v>
      </c>
      <c r="AH54" t="s">
        <v>104</v>
      </c>
      <c r="AI54" t="s">
        <v>638</v>
      </c>
      <c r="AJ54">
        <v>29971161</v>
      </c>
      <c r="AK54" s="2">
        <v>1617764.39</v>
      </c>
      <c r="AL54" s="2">
        <v>1339465.8700000001</v>
      </c>
      <c r="AP54">
        <v>30010953</v>
      </c>
      <c r="AQ54" s="2">
        <v>1632878.8</v>
      </c>
      <c r="AR54" s="2">
        <v>1352167.06</v>
      </c>
      <c r="AV54" t="s">
        <v>105</v>
      </c>
      <c r="AW54" s="2" t="s">
        <v>105</v>
      </c>
      <c r="AX54" s="2" t="s">
        <v>105</v>
      </c>
      <c r="BH54" t="s">
        <v>21</v>
      </c>
      <c r="BI54" t="s">
        <v>5</v>
      </c>
    </row>
    <row r="55" spans="1:61" x14ac:dyDescent="0.25">
      <c r="A55">
        <v>1032366144</v>
      </c>
      <c r="B55">
        <v>1032366144</v>
      </c>
      <c r="C55" t="s">
        <v>106</v>
      </c>
      <c r="D55" t="s">
        <v>639</v>
      </c>
      <c r="E55" t="s">
        <v>640</v>
      </c>
      <c r="F55" t="s">
        <v>641</v>
      </c>
      <c r="G55" t="s">
        <v>642</v>
      </c>
      <c r="H55" s="30" t="s">
        <v>18209</v>
      </c>
      <c r="I55" t="s">
        <v>643</v>
      </c>
      <c r="J55">
        <v>0</v>
      </c>
      <c r="K55" t="s">
        <v>126</v>
      </c>
      <c r="L55">
        <v>25</v>
      </c>
      <c r="M55" t="s">
        <v>126</v>
      </c>
      <c r="O55">
        <v>3103885435</v>
      </c>
      <c r="P55">
        <v>3012341014</v>
      </c>
      <c r="T55" s="29" t="s">
        <v>169</v>
      </c>
      <c r="U55">
        <f t="shared" si="9"/>
        <v>10</v>
      </c>
      <c r="V55">
        <f t="shared" si="10"/>
        <v>16</v>
      </c>
      <c r="W55">
        <v>2022</v>
      </c>
      <c r="X55" t="s">
        <v>644</v>
      </c>
      <c r="Y55" t="s">
        <v>645</v>
      </c>
      <c r="Z55" t="s">
        <v>646</v>
      </c>
      <c r="AA55">
        <v>9201273</v>
      </c>
      <c r="AB55" t="s">
        <v>268</v>
      </c>
      <c r="AC55" t="s">
        <v>269</v>
      </c>
      <c r="AD55" s="1">
        <f t="shared" si="11"/>
        <v>3.2205955882352942E-2</v>
      </c>
      <c r="AE55" s="2">
        <v>54400000</v>
      </c>
      <c r="AF55" t="s">
        <v>102</v>
      </c>
      <c r="AG55" t="s">
        <v>103</v>
      </c>
      <c r="AH55" t="s">
        <v>104</v>
      </c>
      <c r="AI55" t="s">
        <v>647</v>
      </c>
      <c r="AJ55">
        <v>161813996</v>
      </c>
      <c r="AK55" s="2">
        <v>1752004</v>
      </c>
      <c r="AL55" s="2">
        <v>1452272.42</v>
      </c>
      <c r="AP55" t="s">
        <v>105</v>
      </c>
      <c r="AQ55" t="s">
        <v>105</v>
      </c>
      <c r="AR55" t="s">
        <v>105</v>
      </c>
      <c r="AV55" t="s">
        <v>105</v>
      </c>
      <c r="AW55" t="s">
        <v>105</v>
      </c>
      <c r="AX55" t="s">
        <v>105</v>
      </c>
      <c r="BH55" t="s">
        <v>21</v>
      </c>
      <c r="BI55" t="s">
        <v>5</v>
      </c>
    </row>
    <row r="56" spans="1:61" x14ac:dyDescent="0.25">
      <c r="A56">
        <v>86066560</v>
      </c>
      <c r="B56">
        <v>86066560</v>
      </c>
      <c r="C56" t="s">
        <v>89</v>
      </c>
      <c r="D56" t="s">
        <v>648</v>
      </c>
      <c r="E56" t="s">
        <v>649</v>
      </c>
      <c r="F56" t="s">
        <v>650</v>
      </c>
      <c r="G56" t="s">
        <v>315</v>
      </c>
      <c r="H56" s="30" t="s">
        <v>18210</v>
      </c>
      <c r="I56" t="s">
        <v>651</v>
      </c>
      <c r="J56">
        <v>50001</v>
      </c>
      <c r="K56" t="s">
        <v>153</v>
      </c>
      <c r="L56">
        <v>50</v>
      </c>
      <c r="M56" t="s">
        <v>154</v>
      </c>
      <c r="O56">
        <v>3156701771</v>
      </c>
      <c r="P56">
        <v>0</v>
      </c>
      <c r="T56" s="29" t="s">
        <v>287</v>
      </c>
      <c r="U56">
        <f t="shared" si="9"/>
        <v>10</v>
      </c>
      <c r="V56">
        <f t="shared" si="10"/>
        <v>13</v>
      </c>
      <c r="W56">
        <v>2023</v>
      </c>
      <c r="X56" t="s">
        <v>652</v>
      </c>
      <c r="Y56" t="s">
        <v>653</v>
      </c>
      <c r="Z56" t="s">
        <v>654</v>
      </c>
      <c r="AA56">
        <v>5601193</v>
      </c>
      <c r="AB56" t="s">
        <v>146</v>
      </c>
      <c r="AC56" t="s">
        <v>383</v>
      </c>
      <c r="AD56" s="1">
        <f t="shared" si="11"/>
        <v>3.1795382794307887E-2</v>
      </c>
      <c r="AE56" s="2">
        <v>77300000</v>
      </c>
      <c r="AF56" t="s">
        <v>102</v>
      </c>
      <c r="AG56" t="s">
        <v>103</v>
      </c>
      <c r="AH56" t="s">
        <v>104</v>
      </c>
      <c r="AI56">
        <v>0</v>
      </c>
      <c r="AJ56">
        <v>29956837</v>
      </c>
      <c r="AK56" s="2">
        <v>2457783.09</v>
      </c>
      <c r="AL56" s="2">
        <v>2045363.94</v>
      </c>
      <c r="AP56" t="s">
        <v>105</v>
      </c>
      <c r="AQ56" s="2" t="s">
        <v>105</v>
      </c>
      <c r="AR56" s="2" t="s">
        <v>105</v>
      </c>
      <c r="AV56">
        <v>30040101</v>
      </c>
      <c r="AW56" s="2">
        <v>2441759.02</v>
      </c>
      <c r="AX56" s="2">
        <v>2031898.34</v>
      </c>
      <c r="BH56" t="s">
        <v>21</v>
      </c>
      <c r="BI56" t="s">
        <v>5</v>
      </c>
    </row>
    <row r="57" spans="1:61" x14ac:dyDescent="0.25">
      <c r="A57">
        <v>79863563</v>
      </c>
      <c r="B57">
        <v>79863563</v>
      </c>
      <c r="C57" t="s">
        <v>89</v>
      </c>
      <c r="D57" t="s">
        <v>655</v>
      </c>
      <c r="E57" t="s">
        <v>656</v>
      </c>
      <c r="F57" t="s">
        <v>417</v>
      </c>
      <c r="G57" t="s">
        <v>657</v>
      </c>
      <c r="H57" s="30" t="s">
        <v>18211</v>
      </c>
      <c r="I57" t="s">
        <v>658</v>
      </c>
      <c r="J57">
        <v>0</v>
      </c>
      <c r="K57" t="s">
        <v>126</v>
      </c>
      <c r="L57">
        <v>25</v>
      </c>
      <c r="M57" t="s">
        <v>126</v>
      </c>
      <c r="O57">
        <v>3202828382</v>
      </c>
      <c r="P57">
        <v>0</v>
      </c>
      <c r="T57" s="29" t="s">
        <v>127</v>
      </c>
      <c r="U57">
        <f t="shared" si="9"/>
        <v>10</v>
      </c>
      <c r="V57">
        <f t="shared" si="10"/>
        <v>18</v>
      </c>
      <c r="W57">
        <v>2021</v>
      </c>
      <c r="X57" t="s">
        <v>659</v>
      </c>
      <c r="Y57" t="s">
        <v>660</v>
      </c>
      <c r="Z57" t="s">
        <v>661</v>
      </c>
      <c r="AA57">
        <v>8806019</v>
      </c>
      <c r="AB57" t="s">
        <v>662</v>
      </c>
      <c r="AC57" t="s">
        <v>663</v>
      </c>
      <c r="AD57" s="1">
        <f t="shared" si="11"/>
        <v>2.768466386554622E-2</v>
      </c>
      <c r="AE57" s="2">
        <v>71400000</v>
      </c>
      <c r="AF57" t="s">
        <v>219</v>
      </c>
      <c r="AG57" t="s">
        <v>120</v>
      </c>
      <c r="AH57" t="s">
        <v>104</v>
      </c>
      <c r="AI57" t="s">
        <v>664</v>
      </c>
      <c r="AJ57">
        <v>161815231</v>
      </c>
      <c r="AK57" s="2">
        <v>1976685</v>
      </c>
      <c r="AL57" s="2">
        <v>1641080.14</v>
      </c>
      <c r="AP57" t="s">
        <v>105</v>
      </c>
      <c r="AQ57" t="s">
        <v>105</v>
      </c>
      <c r="AR57" t="s">
        <v>105</v>
      </c>
      <c r="AV57" t="s">
        <v>105</v>
      </c>
      <c r="AW57" t="s">
        <v>105</v>
      </c>
      <c r="AX57" t="s">
        <v>105</v>
      </c>
      <c r="BH57" t="s">
        <v>19</v>
      </c>
      <c r="BI57" t="s">
        <v>5</v>
      </c>
    </row>
    <row r="58" spans="1:61" x14ac:dyDescent="0.25">
      <c r="A58">
        <v>7448383</v>
      </c>
      <c r="B58">
        <v>7448383</v>
      </c>
      <c r="C58" t="s">
        <v>89</v>
      </c>
      <c r="D58" t="s">
        <v>665</v>
      </c>
      <c r="E58" t="s">
        <v>304</v>
      </c>
      <c r="F58" t="s">
        <v>666</v>
      </c>
      <c r="G58" t="s">
        <v>667</v>
      </c>
      <c r="H58" s="30" t="s">
        <v>18212</v>
      </c>
      <c r="I58" t="s">
        <v>668</v>
      </c>
      <c r="J58">
        <v>0</v>
      </c>
      <c r="K58" t="s">
        <v>126</v>
      </c>
      <c r="L58">
        <v>25</v>
      </c>
      <c r="M58" t="s">
        <v>126</v>
      </c>
      <c r="O58">
        <v>3188112858</v>
      </c>
      <c r="P58">
        <v>3165251449</v>
      </c>
      <c r="T58" s="29" t="s">
        <v>547</v>
      </c>
      <c r="U58">
        <f t="shared" si="9"/>
        <v>10</v>
      </c>
      <c r="V58">
        <f t="shared" si="10"/>
        <v>26</v>
      </c>
      <c r="W58">
        <v>2017</v>
      </c>
      <c r="X58" t="s">
        <v>669</v>
      </c>
      <c r="Y58">
        <v>4509679</v>
      </c>
      <c r="Z58" t="s">
        <v>670</v>
      </c>
      <c r="AA58">
        <v>808027</v>
      </c>
      <c r="AB58" t="s">
        <v>542</v>
      </c>
      <c r="AC58" t="s">
        <v>671</v>
      </c>
      <c r="AD58" s="1">
        <f t="shared" si="11"/>
        <v>2.4257565290648694E-2</v>
      </c>
      <c r="AE58" s="2">
        <v>118700000</v>
      </c>
      <c r="AF58" t="s">
        <v>175</v>
      </c>
      <c r="AG58" t="s">
        <v>452</v>
      </c>
      <c r="AH58" t="s">
        <v>104</v>
      </c>
      <c r="AI58" t="s">
        <v>672</v>
      </c>
      <c r="AJ58">
        <v>161811340</v>
      </c>
      <c r="AK58" s="2">
        <v>2879373</v>
      </c>
      <c r="AL58" s="2">
        <v>2399640.91</v>
      </c>
      <c r="AP58" t="s">
        <v>105</v>
      </c>
      <c r="AQ58" t="s">
        <v>105</v>
      </c>
      <c r="AR58" t="s">
        <v>105</v>
      </c>
      <c r="AV58" t="s">
        <v>105</v>
      </c>
      <c r="AW58" t="s">
        <v>105</v>
      </c>
      <c r="AX58" t="s">
        <v>105</v>
      </c>
      <c r="BH58" t="s">
        <v>21</v>
      </c>
      <c r="BI58" t="s">
        <v>5</v>
      </c>
    </row>
    <row r="59" spans="1:61" x14ac:dyDescent="0.25">
      <c r="A59">
        <v>79626397</v>
      </c>
      <c r="B59">
        <v>79626397</v>
      </c>
      <c r="C59" t="s">
        <v>89</v>
      </c>
      <c r="D59" t="s">
        <v>673</v>
      </c>
      <c r="E59" t="s">
        <v>674</v>
      </c>
      <c r="F59" t="s">
        <v>675</v>
      </c>
      <c r="G59" t="s">
        <v>335</v>
      </c>
      <c r="H59" s="30" t="s">
        <v>18213</v>
      </c>
      <c r="I59" t="s">
        <v>676</v>
      </c>
      <c r="J59">
        <v>0</v>
      </c>
      <c r="K59" t="s">
        <v>126</v>
      </c>
      <c r="L59">
        <v>25</v>
      </c>
      <c r="M59" t="s">
        <v>126</v>
      </c>
      <c r="O59">
        <v>3208386251</v>
      </c>
      <c r="P59">
        <v>0</v>
      </c>
      <c r="T59" s="29" t="s">
        <v>547</v>
      </c>
      <c r="U59">
        <f t="shared" si="9"/>
        <v>10</v>
      </c>
      <c r="V59">
        <f t="shared" si="10"/>
        <v>26</v>
      </c>
      <c r="W59">
        <v>2023</v>
      </c>
      <c r="X59" t="s">
        <v>677</v>
      </c>
      <c r="Y59" t="s">
        <v>678</v>
      </c>
      <c r="Z59" t="s">
        <v>679</v>
      </c>
      <c r="AA59">
        <v>8006058</v>
      </c>
      <c r="AB59" t="s">
        <v>100</v>
      </c>
      <c r="AC59" t="s">
        <v>433</v>
      </c>
      <c r="AD59" s="1">
        <f t="shared" si="11"/>
        <v>1.2545822050290135E-2</v>
      </c>
      <c r="AE59" s="2">
        <v>103400000</v>
      </c>
      <c r="AF59" t="s">
        <v>175</v>
      </c>
      <c r="AG59" t="s">
        <v>120</v>
      </c>
      <c r="AH59" t="s">
        <v>104</v>
      </c>
      <c r="AI59" t="s">
        <v>680</v>
      </c>
      <c r="AJ59">
        <v>161893269</v>
      </c>
      <c r="AK59" s="2">
        <v>1297238</v>
      </c>
      <c r="AL59" s="2">
        <v>1070115.9099999999</v>
      </c>
      <c r="AP59" t="s">
        <v>105</v>
      </c>
      <c r="AQ59" t="s">
        <v>105</v>
      </c>
      <c r="AR59" t="s">
        <v>105</v>
      </c>
      <c r="AV59" t="s">
        <v>105</v>
      </c>
      <c r="AW59" t="s">
        <v>105</v>
      </c>
      <c r="AX59" t="s">
        <v>105</v>
      </c>
      <c r="BH59" s="3" t="s">
        <v>18</v>
      </c>
      <c r="BI59" t="s">
        <v>5</v>
      </c>
    </row>
    <row r="60" spans="1:61" x14ac:dyDescent="0.25">
      <c r="A60">
        <v>1032392395</v>
      </c>
      <c r="B60">
        <v>1032392395</v>
      </c>
      <c r="C60" t="s">
        <v>106</v>
      </c>
      <c r="D60" t="s">
        <v>681</v>
      </c>
      <c r="E60" t="s">
        <v>682</v>
      </c>
      <c r="F60" t="s">
        <v>683</v>
      </c>
      <c r="G60" t="s">
        <v>684</v>
      </c>
      <c r="H60" s="30" t="s">
        <v>18214</v>
      </c>
      <c r="I60" t="s">
        <v>685</v>
      </c>
      <c r="J60">
        <v>0</v>
      </c>
      <c r="K60" t="s">
        <v>126</v>
      </c>
      <c r="L60">
        <v>25</v>
      </c>
      <c r="M60" t="s">
        <v>126</v>
      </c>
      <c r="O60">
        <v>3144908192</v>
      </c>
      <c r="P60">
        <v>0</v>
      </c>
      <c r="T60" s="29" t="s">
        <v>184</v>
      </c>
      <c r="U60">
        <f t="shared" si="9"/>
        <v>10</v>
      </c>
      <c r="V60">
        <f t="shared" si="10"/>
        <v>10</v>
      </c>
      <c r="W60">
        <v>2025</v>
      </c>
      <c r="X60" t="s">
        <v>686</v>
      </c>
      <c r="Y60" t="s">
        <v>687</v>
      </c>
      <c r="Z60" t="s">
        <v>688</v>
      </c>
      <c r="AA60">
        <v>5606108</v>
      </c>
      <c r="AB60" t="s">
        <v>146</v>
      </c>
      <c r="AC60" t="s">
        <v>147</v>
      </c>
      <c r="AD60" s="1">
        <f t="shared" si="11"/>
        <v>2.4308782383419689E-2</v>
      </c>
      <c r="AE60" s="2">
        <v>154400000</v>
      </c>
      <c r="AF60" t="s">
        <v>133</v>
      </c>
      <c r="AG60" t="s">
        <v>120</v>
      </c>
      <c r="AH60" t="s">
        <v>104</v>
      </c>
      <c r="AI60" t="s">
        <v>689</v>
      </c>
      <c r="AJ60">
        <v>161815227</v>
      </c>
      <c r="AK60" s="2">
        <v>3753276</v>
      </c>
      <c r="AL60" s="2">
        <v>3134013.7</v>
      </c>
      <c r="AP60" t="s">
        <v>105</v>
      </c>
      <c r="AQ60" t="s">
        <v>105</v>
      </c>
      <c r="AR60" t="s">
        <v>105</v>
      </c>
      <c r="AV60" t="s">
        <v>105</v>
      </c>
      <c r="AW60" t="s">
        <v>105</v>
      </c>
      <c r="AX60" t="s">
        <v>105</v>
      </c>
      <c r="BH60" t="s">
        <v>21</v>
      </c>
      <c r="BI60" t="s">
        <v>5</v>
      </c>
    </row>
    <row r="61" spans="1:61" x14ac:dyDescent="0.25">
      <c r="A61">
        <v>73077587</v>
      </c>
      <c r="B61">
        <v>73077587</v>
      </c>
      <c r="C61" t="s">
        <v>89</v>
      </c>
      <c r="D61" t="s">
        <v>690</v>
      </c>
      <c r="E61">
        <v>0</v>
      </c>
      <c r="F61" t="s">
        <v>691</v>
      </c>
      <c r="G61" t="s">
        <v>495</v>
      </c>
      <c r="H61" s="30" t="s">
        <v>18215</v>
      </c>
      <c r="I61" t="s">
        <v>692</v>
      </c>
      <c r="J61">
        <v>0</v>
      </c>
      <c r="K61" t="s">
        <v>274</v>
      </c>
      <c r="L61">
        <v>13</v>
      </c>
      <c r="M61" t="s">
        <v>175</v>
      </c>
      <c r="O61">
        <v>3054464502</v>
      </c>
      <c r="P61">
        <v>3126297556</v>
      </c>
      <c r="T61" s="29" t="s">
        <v>547</v>
      </c>
      <c r="U61">
        <f t="shared" ref="U61:U74" si="12">MONTH(T61)</f>
        <v>10</v>
      </c>
      <c r="V61">
        <f t="shared" ref="V61:V74" si="13">DAY(T61)</f>
        <v>26</v>
      </c>
      <c r="W61">
        <v>2015</v>
      </c>
      <c r="X61" t="s">
        <v>693</v>
      </c>
      <c r="Y61" t="s">
        <v>694</v>
      </c>
      <c r="Z61" t="s">
        <v>695</v>
      </c>
      <c r="AA61">
        <v>6421060</v>
      </c>
      <c r="AB61" t="s">
        <v>131</v>
      </c>
      <c r="AC61" t="s">
        <v>696</v>
      </c>
      <c r="AD61" s="1">
        <f t="shared" ref="AD61:AD74" si="14">+AK61/AE61</f>
        <v>2.5618534161490684E-2</v>
      </c>
      <c r="AE61" s="2">
        <v>80500000</v>
      </c>
      <c r="AF61" t="s">
        <v>160</v>
      </c>
      <c r="AG61" t="s">
        <v>697</v>
      </c>
      <c r="AH61" t="s">
        <v>104</v>
      </c>
      <c r="AI61" t="s">
        <v>698</v>
      </c>
      <c r="AJ61">
        <v>161807327</v>
      </c>
      <c r="AK61" s="2">
        <v>2062292</v>
      </c>
      <c r="AL61" s="2">
        <v>1713018.81</v>
      </c>
      <c r="AP61" t="s">
        <v>105</v>
      </c>
      <c r="AQ61" t="s">
        <v>105</v>
      </c>
      <c r="AR61" t="s">
        <v>105</v>
      </c>
      <c r="AV61" t="s">
        <v>105</v>
      </c>
      <c r="AW61" t="s">
        <v>105</v>
      </c>
      <c r="AX61" t="s">
        <v>105</v>
      </c>
      <c r="BH61" t="s">
        <v>21</v>
      </c>
      <c r="BI61" t="s">
        <v>5</v>
      </c>
    </row>
    <row r="62" spans="1:61" x14ac:dyDescent="0.25">
      <c r="A62">
        <v>19614745</v>
      </c>
      <c r="B62">
        <v>19614745</v>
      </c>
      <c r="C62" t="s">
        <v>89</v>
      </c>
      <c r="D62" t="s">
        <v>699</v>
      </c>
      <c r="E62" t="s">
        <v>148</v>
      </c>
      <c r="F62" t="s">
        <v>700</v>
      </c>
      <c r="G62" t="s">
        <v>701</v>
      </c>
      <c r="H62" s="30" t="s">
        <v>18216</v>
      </c>
      <c r="I62" t="s">
        <v>702</v>
      </c>
      <c r="J62">
        <v>0</v>
      </c>
      <c r="K62" t="s">
        <v>182</v>
      </c>
      <c r="L62">
        <v>8</v>
      </c>
      <c r="M62" t="s">
        <v>183</v>
      </c>
      <c r="O62">
        <v>3001715729</v>
      </c>
      <c r="P62">
        <v>3205147841</v>
      </c>
      <c r="T62" s="29" t="s">
        <v>254</v>
      </c>
      <c r="U62">
        <f t="shared" si="12"/>
        <v>10</v>
      </c>
      <c r="V62">
        <f t="shared" si="13"/>
        <v>4</v>
      </c>
      <c r="W62">
        <v>2019</v>
      </c>
      <c r="X62" t="s">
        <v>703</v>
      </c>
      <c r="Y62" t="s">
        <v>704</v>
      </c>
      <c r="Z62" t="s">
        <v>705</v>
      </c>
      <c r="AA62">
        <v>1601318</v>
      </c>
      <c r="AB62" t="s">
        <v>173</v>
      </c>
      <c r="AC62" t="s">
        <v>373</v>
      </c>
      <c r="AD62" s="1">
        <f t="shared" si="14"/>
        <v>3.7423522458628844E-2</v>
      </c>
      <c r="AE62" s="2">
        <v>42300000</v>
      </c>
      <c r="AF62" t="s">
        <v>552</v>
      </c>
      <c r="AG62" t="s">
        <v>103</v>
      </c>
      <c r="AH62" t="s">
        <v>104</v>
      </c>
      <c r="AI62" t="s">
        <v>706</v>
      </c>
      <c r="AJ62">
        <v>161806401</v>
      </c>
      <c r="AK62" s="2">
        <v>1583015</v>
      </c>
      <c r="AL62" s="2">
        <v>1310264.46</v>
      </c>
      <c r="AP62" t="s">
        <v>105</v>
      </c>
      <c r="AQ62" t="s">
        <v>105</v>
      </c>
      <c r="AR62" t="s">
        <v>105</v>
      </c>
      <c r="AV62" t="s">
        <v>105</v>
      </c>
      <c r="AW62" t="s">
        <v>105</v>
      </c>
      <c r="AX62" t="s">
        <v>105</v>
      </c>
      <c r="BH62" t="s">
        <v>21</v>
      </c>
      <c r="BI62" t="s">
        <v>5</v>
      </c>
    </row>
    <row r="63" spans="1:61" x14ac:dyDescent="0.25">
      <c r="A63">
        <v>11344953</v>
      </c>
      <c r="B63">
        <v>11344953</v>
      </c>
      <c r="C63" t="s">
        <v>89</v>
      </c>
      <c r="D63" t="s">
        <v>707</v>
      </c>
      <c r="E63" t="s">
        <v>708</v>
      </c>
      <c r="F63" t="s">
        <v>709</v>
      </c>
      <c r="G63" t="s">
        <v>710</v>
      </c>
      <c r="H63" s="30" t="s">
        <v>18217</v>
      </c>
      <c r="I63" t="s">
        <v>711</v>
      </c>
      <c r="J63">
        <v>0</v>
      </c>
      <c r="K63" t="s">
        <v>126</v>
      </c>
      <c r="L63">
        <v>25</v>
      </c>
      <c r="M63" t="s">
        <v>126</v>
      </c>
      <c r="O63">
        <v>3153265921</v>
      </c>
      <c r="P63">
        <v>0</v>
      </c>
      <c r="T63" s="29" t="s">
        <v>466</v>
      </c>
      <c r="U63">
        <f t="shared" si="12"/>
        <v>10</v>
      </c>
      <c r="V63">
        <f t="shared" si="13"/>
        <v>15</v>
      </c>
      <c r="W63">
        <v>2022</v>
      </c>
      <c r="X63" t="s">
        <v>712</v>
      </c>
      <c r="Y63" t="s">
        <v>713</v>
      </c>
      <c r="Z63" t="s">
        <v>714</v>
      </c>
      <c r="AA63">
        <v>5606102</v>
      </c>
      <c r="AB63" t="s">
        <v>146</v>
      </c>
      <c r="AC63" t="s">
        <v>341</v>
      </c>
      <c r="AD63" s="1">
        <f t="shared" si="14"/>
        <v>2.0108370221327967E-2</v>
      </c>
      <c r="AE63" s="2">
        <v>99400000</v>
      </c>
      <c r="AF63" t="s">
        <v>362</v>
      </c>
      <c r="AG63" t="s">
        <v>120</v>
      </c>
      <c r="AH63" t="s">
        <v>104</v>
      </c>
      <c r="AI63" t="s">
        <v>715</v>
      </c>
      <c r="AJ63">
        <v>161909956</v>
      </c>
      <c r="AK63" s="2">
        <v>1998772</v>
      </c>
      <c r="AL63" s="2">
        <v>1659640.38</v>
      </c>
      <c r="AP63" t="s">
        <v>105</v>
      </c>
      <c r="AQ63" t="s">
        <v>105</v>
      </c>
      <c r="AR63" t="s">
        <v>105</v>
      </c>
      <c r="AV63" t="s">
        <v>105</v>
      </c>
      <c r="AW63" t="s">
        <v>105</v>
      </c>
      <c r="AX63" t="s">
        <v>105</v>
      </c>
      <c r="BH63" t="s">
        <v>19</v>
      </c>
      <c r="BI63" t="s">
        <v>5</v>
      </c>
    </row>
    <row r="64" spans="1:61" x14ac:dyDescent="0.25">
      <c r="A64">
        <v>98548835</v>
      </c>
      <c r="B64">
        <v>98548835</v>
      </c>
      <c r="C64" t="s">
        <v>89</v>
      </c>
      <c r="D64" t="s">
        <v>716</v>
      </c>
      <c r="E64" t="s">
        <v>149</v>
      </c>
      <c r="F64" t="s">
        <v>409</v>
      </c>
      <c r="G64" t="s">
        <v>409</v>
      </c>
      <c r="H64" s="30" t="s">
        <v>18218</v>
      </c>
      <c r="I64" t="s">
        <v>717</v>
      </c>
      <c r="J64">
        <v>5001</v>
      </c>
      <c r="K64" t="s">
        <v>202</v>
      </c>
      <c r="L64">
        <v>5</v>
      </c>
      <c r="M64" t="s">
        <v>203</v>
      </c>
      <c r="O64">
        <v>3117346392</v>
      </c>
      <c r="P64">
        <v>3225350778</v>
      </c>
      <c r="T64" s="29" t="s">
        <v>287</v>
      </c>
      <c r="U64">
        <f t="shared" si="12"/>
        <v>10</v>
      </c>
      <c r="V64">
        <f t="shared" si="13"/>
        <v>13</v>
      </c>
      <c r="W64">
        <v>2016</v>
      </c>
      <c r="X64" t="s">
        <v>718</v>
      </c>
      <c r="Y64" t="s">
        <v>719</v>
      </c>
      <c r="Z64" t="s">
        <v>720</v>
      </c>
      <c r="AA64">
        <v>8808031</v>
      </c>
      <c r="AB64" t="s">
        <v>662</v>
      </c>
      <c r="AC64" t="s">
        <v>721</v>
      </c>
      <c r="AD64" s="1">
        <f t="shared" si="14"/>
        <v>3.9137097902097899E-2</v>
      </c>
      <c r="AE64" s="2">
        <v>57200000</v>
      </c>
      <c r="AF64" t="s">
        <v>133</v>
      </c>
      <c r="AG64" t="s">
        <v>452</v>
      </c>
      <c r="AH64" t="s">
        <v>104</v>
      </c>
      <c r="AI64">
        <v>0</v>
      </c>
      <c r="AJ64">
        <v>161813346</v>
      </c>
      <c r="AK64" s="2">
        <v>2238642</v>
      </c>
      <c r="AL64" s="2">
        <v>1861211.68</v>
      </c>
      <c r="AP64" t="s">
        <v>105</v>
      </c>
      <c r="AQ64" t="s">
        <v>105</v>
      </c>
      <c r="AR64" t="s">
        <v>105</v>
      </c>
      <c r="AV64" t="s">
        <v>105</v>
      </c>
      <c r="AW64" t="s">
        <v>105</v>
      </c>
      <c r="AX64" t="s">
        <v>105</v>
      </c>
      <c r="BH64" t="s">
        <v>21</v>
      </c>
      <c r="BI64" t="s">
        <v>5</v>
      </c>
    </row>
    <row r="65" spans="1:61" x14ac:dyDescent="0.25">
      <c r="A65">
        <v>32880106</v>
      </c>
      <c r="B65">
        <v>32880106</v>
      </c>
      <c r="C65" t="s">
        <v>106</v>
      </c>
      <c r="D65" t="s">
        <v>722</v>
      </c>
      <c r="E65">
        <v>0</v>
      </c>
      <c r="F65" t="s">
        <v>723</v>
      </c>
      <c r="G65" t="s">
        <v>212</v>
      </c>
      <c r="H65" s="30" t="s">
        <v>18219</v>
      </c>
      <c r="I65" t="s">
        <v>724</v>
      </c>
      <c r="J65">
        <v>0</v>
      </c>
      <c r="K65" t="s">
        <v>126</v>
      </c>
      <c r="L65">
        <v>25</v>
      </c>
      <c r="M65" t="s">
        <v>126</v>
      </c>
      <c r="O65">
        <v>3114310298</v>
      </c>
      <c r="P65">
        <v>3114312099</v>
      </c>
      <c r="T65" s="29" t="s">
        <v>275</v>
      </c>
      <c r="U65">
        <f t="shared" si="12"/>
        <v>10</v>
      </c>
      <c r="V65">
        <f t="shared" si="13"/>
        <v>11</v>
      </c>
      <c r="W65">
        <v>2022</v>
      </c>
      <c r="X65" t="s">
        <v>725</v>
      </c>
      <c r="Y65" t="s">
        <v>726</v>
      </c>
      <c r="Z65" t="s">
        <v>727</v>
      </c>
      <c r="AA65">
        <v>8006065</v>
      </c>
      <c r="AB65" t="s">
        <v>100</v>
      </c>
      <c r="AC65" t="s">
        <v>208</v>
      </c>
      <c r="AD65" s="1">
        <f t="shared" si="14"/>
        <v>2.2645591251682369E-2</v>
      </c>
      <c r="AE65" s="2">
        <v>74300000</v>
      </c>
      <c r="AF65" t="s">
        <v>133</v>
      </c>
      <c r="AG65" t="s">
        <v>292</v>
      </c>
      <c r="AH65" t="s">
        <v>104</v>
      </c>
      <c r="AI65" t="s">
        <v>728</v>
      </c>
      <c r="AJ65">
        <v>29976179</v>
      </c>
      <c r="AK65" s="2">
        <v>1682567.43</v>
      </c>
      <c r="AL65" s="2">
        <v>1393922.21</v>
      </c>
      <c r="AP65" t="s">
        <v>105</v>
      </c>
      <c r="AQ65" s="2" t="s">
        <v>105</v>
      </c>
      <c r="AR65" s="2" t="s">
        <v>105</v>
      </c>
      <c r="AV65">
        <v>30158387</v>
      </c>
      <c r="AW65" s="2">
        <v>1963766.5</v>
      </c>
      <c r="AX65" s="2">
        <v>1630223.95</v>
      </c>
      <c r="BH65" t="s">
        <v>19</v>
      </c>
      <c r="BI65" t="s">
        <v>5</v>
      </c>
    </row>
    <row r="66" spans="1:61" x14ac:dyDescent="0.25">
      <c r="A66">
        <v>43262183</v>
      </c>
      <c r="B66">
        <v>43262183</v>
      </c>
      <c r="C66" t="s">
        <v>106</v>
      </c>
      <c r="D66" t="s">
        <v>729</v>
      </c>
      <c r="E66">
        <v>0</v>
      </c>
      <c r="F66" t="s">
        <v>730</v>
      </c>
      <c r="G66" t="s">
        <v>315</v>
      </c>
      <c r="H66" s="30" t="s">
        <v>18220</v>
      </c>
      <c r="I66" t="s">
        <v>731</v>
      </c>
      <c r="J66">
        <v>5001</v>
      </c>
      <c r="K66" t="s">
        <v>202</v>
      </c>
      <c r="L66">
        <v>5</v>
      </c>
      <c r="M66" t="s">
        <v>203</v>
      </c>
      <c r="O66">
        <v>3006554018</v>
      </c>
      <c r="P66">
        <v>0</v>
      </c>
      <c r="T66" s="29" t="s">
        <v>228</v>
      </c>
      <c r="U66">
        <f t="shared" si="12"/>
        <v>10</v>
      </c>
      <c r="V66">
        <f t="shared" si="13"/>
        <v>6</v>
      </c>
      <c r="W66">
        <v>2016</v>
      </c>
      <c r="X66" t="s">
        <v>732</v>
      </c>
      <c r="Y66" t="s">
        <v>733</v>
      </c>
      <c r="Z66" t="s">
        <v>734</v>
      </c>
      <c r="AA66">
        <v>1621092</v>
      </c>
      <c r="AB66" t="s">
        <v>173</v>
      </c>
      <c r="AC66" t="s">
        <v>735</v>
      </c>
      <c r="AD66" s="1">
        <f t="shared" si="14"/>
        <v>4.5642377701934016E-2</v>
      </c>
      <c r="AE66" s="2">
        <v>87900000</v>
      </c>
      <c r="AF66" t="s">
        <v>362</v>
      </c>
      <c r="AG66" t="s">
        <v>697</v>
      </c>
      <c r="AH66" t="s">
        <v>104</v>
      </c>
      <c r="AI66">
        <v>0</v>
      </c>
      <c r="AJ66">
        <v>161798735</v>
      </c>
      <c r="AK66" s="2">
        <v>4011965</v>
      </c>
      <c r="AL66" s="2">
        <v>3351399.18</v>
      </c>
      <c r="AP66" t="s">
        <v>105</v>
      </c>
      <c r="AQ66" t="s">
        <v>105</v>
      </c>
      <c r="AR66" t="s">
        <v>105</v>
      </c>
      <c r="AV66" t="s">
        <v>105</v>
      </c>
      <c r="AW66" t="s">
        <v>105</v>
      </c>
      <c r="AX66" t="s">
        <v>105</v>
      </c>
      <c r="BH66" t="s">
        <v>21</v>
      </c>
      <c r="BI66" t="s">
        <v>5</v>
      </c>
    </row>
    <row r="67" spans="1:61" x14ac:dyDescent="0.25">
      <c r="A67">
        <v>1036598414</v>
      </c>
      <c r="B67">
        <v>1036598414</v>
      </c>
      <c r="C67" t="s">
        <v>106</v>
      </c>
      <c r="D67" t="s">
        <v>736</v>
      </c>
      <c r="E67">
        <v>0</v>
      </c>
      <c r="F67" t="s">
        <v>200</v>
      </c>
      <c r="G67" t="s">
        <v>737</v>
      </c>
      <c r="H67" s="30" t="s">
        <v>18221</v>
      </c>
      <c r="I67" t="s">
        <v>738</v>
      </c>
      <c r="J67">
        <v>5001</v>
      </c>
      <c r="K67" t="s">
        <v>202</v>
      </c>
      <c r="L67">
        <v>5</v>
      </c>
      <c r="M67" t="s">
        <v>203</v>
      </c>
      <c r="O67">
        <v>3043791489</v>
      </c>
      <c r="P67">
        <v>0</v>
      </c>
      <c r="T67" s="29" t="s">
        <v>204</v>
      </c>
      <c r="U67">
        <f t="shared" si="12"/>
        <v>10</v>
      </c>
      <c r="V67">
        <f t="shared" si="13"/>
        <v>2</v>
      </c>
      <c r="W67">
        <v>2021</v>
      </c>
      <c r="X67" t="s">
        <v>739</v>
      </c>
      <c r="Y67" t="s">
        <v>740</v>
      </c>
      <c r="Z67" t="s">
        <v>741</v>
      </c>
      <c r="AA67">
        <v>8001201</v>
      </c>
      <c r="AB67" t="s">
        <v>100</v>
      </c>
      <c r="AC67" t="s">
        <v>258</v>
      </c>
      <c r="AD67" s="1">
        <f t="shared" si="14"/>
        <v>3.7342750326797389E-2</v>
      </c>
      <c r="AE67" s="2">
        <v>45900000</v>
      </c>
      <c r="AF67" t="s">
        <v>102</v>
      </c>
      <c r="AG67" t="s">
        <v>103</v>
      </c>
      <c r="AH67" t="s">
        <v>104</v>
      </c>
      <c r="AI67">
        <v>0</v>
      </c>
      <c r="AJ67">
        <v>29930753</v>
      </c>
      <c r="AK67" s="2">
        <v>1714032.24</v>
      </c>
      <c r="AL67" s="2">
        <v>1420363.23</v>
      </c>
      <c r="AP67">
        <v>29995969</v>
      </c>
      <c r="AQ67" s="2">
        <v>1865536.77</v>
      </c>
      <c r="AR67" s="2">
        <v>1547677.96</v>
      </c>
      <c r="AV67" t="s">
        <v>105</v>
      </c>
      <c r="AW67" s="2" t="s">
        <v>105</v>
      </c>
      <c r="AX67" s="2" t="s">
        <v>105</v>
      </c>
      <c r="BH67" t="s">
        <v>21</v>
      </c>
      <c r="BI67" t="s">
        <v>5</v>
      </c>
    </row>
    <row r="68" spans="1:61" x14ac:dyDescent="0.25">
      <c r="A68">
        <v>15328069</v>
      </c>
      <c r="B68">
        <v>15328069</v>
      </c>
      <c r="C68" t="s">
        <v>89</v>
      </c>
      <c r="D68" t="s">
        <v>742</v>
      </c>
      <c r="E68" t="s">
        <v>149</v>
      </c>
      <c r="F68" t="s">
        <v>438</v>
      </c>
      <c r="G68" t="s">
        <v>91</v>
      </c>
      <c r="H68" s="30" t="s">
        <v>18222</v>
      </c>
      <c r="I68" t="s">
        <v>743</v>
      </c>
      <c r="J68">
        <v>5001</v>
      </c>
      <c r="K68" t="s">
        <v>202</v>
      </c>
      <c r="L68">
        <v>5</v>
      </c>
      <c r="M68" t="s">
        <v>203</v>
      </c>
      <c r="O68">
        <v>3206799578</v>
      </c>
      <c r="P68">
        <v>0</v>
      </c>
      <c r="T68" s="29" t="s">
        <v>744</v>
      </c>
      <c r="U68">
        <f t="shared" si="12"/>
        <v>10</v>
      </c>
      <c r="V68">
        <f t="shared" si="13"/>
        <v>9</v>
      </c>
      <c r="W68">
        <v>2025</v>
      </c>
      <c r="X68" t="s">
        <v>745</v>
      </c>
      <c r="Y68" t="s">
        <v>746</v>
      </c>
      <c r="Z68" t="s">
        <v>747</v>
      </c>
      <c r="AA68">
        <v>8001208</v>
      </c>
      <c r="AB68" t="s">
        <v>100</v>
      </c>
      <c r="AC68" t="s">
        <v>101</v>
      </c>
      <c r="AD68" s="1">
        <f t="shared" si="14"/>
        <v>2.9628019495091164E-2</v>
      </c>
      <c r="AE68" s="2">
        <v>71300000</v>
      </c>
      <c r="AF68" t="s">
        <v>102</v>
      </c>
      <c r="AG68" t="s">
        <v>103</v>
      </c>
      <c r="AH68" t="s">
        <v>104</v>
      </c>
      <c r="AI68" t="s">
        <v>748</v>
      </c>
      <c r="AJ68">
        <v>29977265</v>
      </c>
      <c r="AK68" s="2">
        <v>2112477.79</v>
      </c>
      <c r="AL68" s="2">
        <v>1755191.42</v>
      </c>
      <c r="AP68" t="s">
        <v>105</v>
      </c>
      <c r="AQ68" s="2" t="s">
        <v>105</v>
      </c>
      <c r="AR68" s="2" t="s">
        <v>105</v>
      </c>
      <c r="AV68">
        <v>30159266</v>
      </c>
      <c r="AW68" s="2">
        <v>2115262</v>
      </c>
      <c r="AX68" s="2">
        <v>1757531.09</v>
      </c>
      <c r="BH68" t="s">
        <v>21</v>
      </c>
      <c r="BI68" t="s">
        <v>5</v>
      </c>
    </row>
    <row r="69" spans="1:61" x14ac:dyDescent="0.25">
      <c r="A69">
        <v>14220262</v>
      </c>
      <c r="B69">
        <v>14220262</v>
      </c>
      <c r="C69" t="s">
        <v>89</v>
      </c>
      <c r="D69" t="s">
        <v>749</v>
      </c>
      <c r="E69">
        <v>0</v>
      </c>
      <c r="F69" t="s">
        <v>750</v>
      </c>
      <c r="G69" t="s">
        <v>751</v>
      </c>
      <c r="H69" s="30" t="s">
        <v>18223</v>
      </c>
      <c r="I69" t="s">
        <v>752</v>
      </c>
      <c r="J69">
        <v>0</v>
      </c>
      <c r="K69" t="s">
        <v>167</v>
      </c>
      <c r="L69">
        <v>73</v>
      </c>
      <c r="M69" t="s">
        <v>168</v>
      </c>
      <c r="O69">
        <v>3002047531</v>
      </c>
      <c r="P69">
        <v>3002077531</v>
      </c>
      <c r="T69" s="29" t="s">
        <v>240</v>
      </c>
      <c r="U69">
        <f t="shared" si="12"/>
        <v>10</v>
      </c>
      <c r="V69">
        <f t="shared" si="13"/>
        <v>27</v>
      </c>
      <c r="W69">
        <v>2023</v>
      </c>
      <c r="X69" t="s">
        <v>753</v>
      </c>
      <c r="Y69" t="s">
        <v>754</v>
      </c>
      <c r="Z69" t="s">
        <v>755</v>
      </c>
      <c r="AA69">
        <v>8001211</v>
      </c>
      <c r="AB69" t="s">
        <v>100</v>
      </c>
      <c r="AC69" t="s">
        <v>101</v>
      </c>
      <c r="AD69" s="1">
        <f t="shared" si="14"/>
        <v>3.0233907563025211E-2</v>
      </c>
      <c r="AE69" s="2">
        <v>71400000</v>
      </c>
      <c r="AF69" t="s">
        <v>102</v>
      </c>
      <c r="AG69" t="s">
        <v>103</v>
      </c>
      <c r="AH69" t="s">
        <v>104</v>
      </c>
      <c r="AI69" t="s">
        <v>756</v>
      </c>
      <c r="AJ69">
        <v>161850365</v>
      </c>
      <c r="AK69" s="2">
        <v>2158701</v>
      </c>
      <c r="AL69" s="2">
        <v>1794034.62</v>
      </c>
      <c r="AP69" t="s">
        <v>105</v>
      </c>
      <c r="AQ69" t="s">
        <v>105</v>
      </c>
      <c r="AR69" t="s">
        <v>105</v>
      </c>
      <c r="AV69" t="s">
        <v>105</v>
      </c>
      <c r="AW69" t="s">
        <v>105</v>
      </c>
      <c r="AX69" t="s">
        <v>105</v>
      </c>
      <c r="BH69" t="s">
        <v>21</v>
      </c>
      <c r="BI69" t="s">
        <v>5</v>
      </c>
    </row>
    <row r="70" spans="1:61" x14ac:dyDescent="0.25">
      <c r="A70">
        <v>78749191</v>
      </c>
      <c r="B70">
        <v>78749191</v>
      </c>
      <c r="C70" t="s">
        <v>89</v>
      </c>
      <c r="D70" t="s">
        <v>757</v>
      </c>
      <c r="E70" t="s">
        <v>758</v>
      </c>
      <c r="F70" t="s">
        <v>759</v>
      </c>
      <c r="G70" t="s">
        <v>760</v>
      </c>
      <c r="H70" s="30" t="s">
        <v>18224</v>
      </c>
      <c r="I70" t="s">
        <v>761</v>
      </c>
      <c r="J70">
        <v>0</v>
      </c>
      <c r="K70" t="s">
        <v>498</v>
      </c>
      <c r="L70">
        <v>0</v>
      </c>
      <c r="M70" t="s">
        <v>499</v>
      </c>
      <c r="O70">
        <v>3017962869</v>
      </c>
      <c r="P70">
        <v>0</v>
      </c>
      <c r="T70" s="29" t="s">
        <v>275</v>
      </c>
      <c r="U70">
        <f t="shared" si="12"/>
        <v>10</v>
      </c>
      <c r="V70">
        <f t="shared" si="13"/>
        <v>11</v>
      </c>
      <c r="W70">
        <v>2019</v>
      </c>
      <c r="X70" t="s">
        <v>762</v>
      </c>
      <c r="Y70" t="s">
        <v>763</v>
      </c>
      <c r="Z70" t="s">
        <v>764</v>
      </c>
      <c r="AA70">
        <v>8001189</v>
      </c>
      <c r="AB70" t="s">
        <v>100</v>
      </c>
      <c r="AC70" t="s">
        <v>258</v>
      </c>
      <c r="AD70" s="1">
        <f t="shared" si="14"/>
        <v>3.316069498680739E-2</v>
      </c>
      <c r="AE70" s="2">
        <v>37900000</v>
      </c>
      <c r="AF70" t="s">
        <v>219</v>
      </c>
      <c r="AG70" t="s">
        <v>103</v>
      </c>
      <c r="AH70" t="s">
        <v>104</v>
      </c>
      <c r="AI70" t="s">
        <v>765</v>
      </c>
      <c r="AJ70">
        <v>29972616</v>
      </c>
      <c r="AK70" s="2">
        <v>1256790.3400000001</v>
      </c>
      <c r="AL70" s="2">
        <v>1036126.34</v>
      </c>
      <c r="AP70">
        <v>30012411</v>
      </c>
      <c r="AQ70" s="2">
        <v>1201499.95</v>
      </c>
      <c r="AR70" s="2">
        <v>989663.82</v>
      </c>
      <c r="AV70" t="s">
        <v>105</v>
      </c>
      <c r="AW70" s="2" t="s">
        <v>105</v>
      </c>
      <c r="AX70" s="2" t="s">
        <v>105</v>
      </c>
      <c r="BH70" t="s">
        <v>21</v>
      </c>
      <c r="BI70" t="s">
        <v>5</v>
      </c>
    </row>
    <row r="71" spans="1:61" x14ac:dyDescent="0.25">
      <c r="A71">
        <v>1032413143</v>
      </c>
      <c r="B71">
        <v>1032413143</v>
      </c>
      <c r="C71" t="s">
        <v>89</v>
      </c>
      <c r="D71" t="s">
        <v>766</v>
      </c>
      <c r="E71" t="s">
        <v>767</v>
      </c>
      <c r="F71" t="s">
        <v>700</v>
      </c>
      <c r="G71" t="s">
        <v>768</v>
      </c>
      <c r="H71" s="30" t="s">
        <v>18225</v>
      </c>
      <c r="I71" t="s">
        <v>769</v>
      </c>
      <c r="J71">
        <v>0</v>
      </c>
      <c r="K71" t="s">
        <v>126</v>
      </c>
      <c r="L71">
        <v>25</v>
      </c>
      <c r="M71" t="s">
        <v>126</v>
      </c>
      <c r="O71">
        <v>3002062882</v>
      </c>
      <c r="P71">
        <v>0</v>
      </c>
      <c r="T71" s="29" t="s">
        <v>487</v>
      </c>
      <c r="U71">
        <f t="shared" si="12"/>
        <v>10</v>
      </c>
      <c r="V71">
        <f t="shared" si="13"/>
        <v>8</v>
      </c>
      <c r="W71">
        <v>2023</v>
      </c>
      <c r="X71" t="s">
        <v>770</v>
      </c>
      <c r="Y71" t="s">
        <v>771</v>
      </c>
      <c r="Z71" t="s">
        <v>772</v>
      </c>
      <c r="AA71">
        <v>8801057</v>
      </c>
      <c r="AB71" t="s">
        <v>662</v>
      </c>
      <c r="AC71" t="s">
        <v>773</v>
      </c>
      <c r="AD71" s="1">
        <f t="shared" si="14"/>
        <v>3.1309072327044024E-2</v>
      </c>
      <c r="AE71" s="2">
        <v>63600000</v>
      </c>
      <c r="AF71" t="s">
        <v>160</v>
      </c>
      <c r="AG71" t="s">
        <v>103</v>
      </c>
      <c r="AH71" t="s">
        <v>104</v>
      </c>
      <c r="AI71" t="s">
        <v>774</v>
      </c>
      <c r="AJ71">
        <v>161813962</v>
      </c>
      <c r="AK71" s="2">
        <v>1991257</v>
      </c>
      <c r="AL71" s="2">
        <v>1653325.55</v>
      </c>
      <c r="AP71" t="s">
        <v>105</v>
      </c>
      <c r="AQ71" t="s">
        <v>105</v>
      </c>
      <c r="AR71" t="s">
        <v>105</v>
      </c>
      <c r="AV71" t="s">
        <v>105</v>
      </c>
      <c r="AW71" t="s">
        <v>105</v>
      </c>
      <c r="AX71" t="s">
        <v>105</v>
      </c>
      <c r="BH71" t="s">
        <v>21</v>
      </c>
      <c r="BI71" t="s">
        <v>5</v>
      </c>
    </row>
    <row r="72" spans="1:61" x14ac:dyDescent="0.25">
      <c r="A72">
        <v>39792995</v>
      </c>
      <c r="B72">
        <v>39792995</v>
      </c>
      <c r="C72" t="s">
        <v>106</v>
      </c>
      <c r="D72" t="s">
        <v>122</v>
      </c>
      <c r="E72" t="s">
        <v>775</v>
      </c>
      <c r="F72" t="s">
        <v>776</v>
      </c>
      <c r="G72" t="s">
        <v>777</v>
      </c>
      <c r="H72" s="30" t="s">
        <v>18226</v>
      </c>
      <c r="I72" t="s">
        <v>778</v>
      </c>
      <c r="J72">
        <v>0</v>
      </c>
      <c r="K72" t="s">
        <v>126</v>
      </c>
      <c r="L72">
        <v>25</v>
      </c>
      <c r="M72" t="s">
        <v>126</v>
      </c>
      <c r="O72">
        <v>3107994057</v>
      </c>
      <c r="P72">
        <v>0</v>
      </c>
      <c r="T72" s="29" t="s">
        <v>299</v>
      </c>
      <c r="U72">
        <f t="shared" si="12"/>
        <v>10</v>
      </c>
      <c r="V72">
        <f t="shared" si="13"/>
        <v>23</v>
      </c>
      <c r="W72">
        <v>2022</v>
      </c>
      <c r="X72" t="s">
        <v>779</v>
      </c>
      <c r="Y72" t="s">
        <v>780</v>
      </c>
      <c r="Z72" t="s">
        <v>781</v>
      </c>
      <c r="AA72">
        <v>9206089</v>
      </c>
      <c r="AB72" t="s">
        <v>268</v>
      </c>
      <c r="AC72" t="s">
        <v>782</v>
      </c>
      <c r="AD72" s="1">
        <f t="shared" si="14"/>
        <v>1.2947222731439046E-2</v>
      </c>
      <c r="AE72" s="2">
        <v>109100000</v>
      </c>
      <c r="AF72" t="s">
        <v>133</v>
      </c>
      <c r="AG72" t="s">
        <v>120</v>
      </c>
      <c r="AH72" t="s">
        <v>104</v>
      </c>
      <c r="AI72">
        <v>0</v>
      </c>
      <c r="AJ72">
        <v>161813939</v>
      </c>
      <c r="AK72" s="2">
        <v>1412542</v>
      </c>
      <c r="AL72" s="2">
        <v>1167010.3600000001</v>
      </c>
      <c r="AP72" t="s">
        <v>105</v>
      </c>
      <c r="AQ72" t="s">
        <v>105</v>
      </c>
      <c r="AR72" t="s">
        <v>105</v>
      </c>
      <c r="AV72" t="s">
        <v>105</v>
      </c>
      <c r="AW72" t="s">
        <v>105</v>
      </c>
      <c r="AX72" t="s">
        <v>105</v>
      </c>
      <c r="BH72" s="3" t="s">
        <v>18</v>
      </c>
      <c r="BI72" t="s">
        <v>5</v>
      </c>
    </row>
    <row r="73" spans="1:61" x14ac:dyDescent="0.25">
      <c r="A73">
        <v>37545239</v>
      </c>
      <c r="B73">
        <v>37545239</v>
      </c>
      <c r="C73" t="s">
        <v>106</v>
      </c>
      <c r="D73" t="s">
        <v>783</v>
      </c>
      <c r="E73" t="s">
        <v>312</v>
      </c>
      <c r="F73" t="s">
        <v>784</v>
      </c>
      <c r="G73">
        <v>0</v>
      </c>
      <c r="H73" s="30" t="s">
        <v>18227</v>
      </c>
      <c r="I73" t="s">
        <v>785</v>
      </c>
      <c r="J73">
        <v>85001</v>
      </c>
      <c r="K73" t="s">
        <v>786</v>
      </c>
      <c r="L73">
        <v>85</v>
      </c>
      <c r="M73" t="s">
        <v>787</v>
      </c>
      <c r="O73">
        <v>3202742456</v>
      </c>
      <c r="P73">
        <v>0</v>
      </c>
      <c r="T73" s="29" t="s">
        <v>429</v>
      </c>
      <c r="U73">
        <f t="shared" si="12"/>
        <v>10</v>
      </c>
      <c r="V73">
        <f t="shared" si="13"/>
        <v>7</v>
      </c>
      <c r="W73">
        <v>2025</v>
      </c>
      <c r="X73" t="s">
        <v>788</v>
      </c>
      <c r="Y73" t="s">
        <v>789</v>
      </c>
      <c r="Z73" t="s">
        <v>790</v>
      </c>
      <c r="AA73">
        <v>4606163</v>
      </c>
      <c r="AB73" t="s">
        <v>352</v>
      </c>
      <c r="AC73" t="s">
        <v>791</v>
      </c>
      <c r="AD73" s="1">
        <f t="shared" si="14"/>
        <v>2.995666355140187E-2</v>
      </c>
      <c r="AE73" s="2">
        <v>107000000</v>
      </c>
      <c r="AF73" t="s">
        <v>219</v>
      </c>
      <c r="AG73" t="s">
        <v>120</v>
      </c>
      <c r="AH73" t="s">
        <v>104</v>
      </c>
      <c r="AI73" t="s">
        <v>792</v>
      </c>
      <c r="AJ73">
        <v>161961834</v>
      </c>
      <c r="AK73" s="2">
        <v>3205363</v>
      </c>
      <c r="AL73" s="2">
        <v>2673582.37</v>
      </c>
      <c r="AP73" t="s">
        <v>105</v>
      </c>
      <c r="AQ73" t="s">
        <v>105</v>
      </c>
      <c r="AR73" t="s">
        <v>105</v>
      </c>
      <c r="AV73" t="s">
        <v>105</v>
      </c>
      <c r="AW73" t="s">
        <v>105</v>
      </c>
      <c r="AX73" t="s">
        <v>105</v>
      </c>
      <c r="BH73" t="s">
        <v>21</v>
      </c>
      <c r="BI73" t="s">
        <v>5</v>
      </c>
    </row>
    <row r="74" spans="1:61" x14ac:dyDescent="0.25">
      <c r="A74">
        <v>52169598</v>
      </c>
      <c r="B74">
        <v>52169598</v>
      </c>
      <c r="C74" t="s">
        <v>106</v>
      </c>
      <c r="D74" t="s">
        <v>355</v>
      </c>
      <c r="E74" t="s">
        <v>178</v>
      </c>
      <c r="F74" t="s">
        <v>409</v>
      </c>
      <c r="G74" t="s">
        <v>793</v>
      </c>
      <c r="H74" s="30" t="s">
        <v>18228</v>
      </c>
      <c r="I74" t="s">
        <v>794</v>
      </c>
      <c r="J74">
        <v>0</v>
      </c>
      <c r="K74" t="s">
        <v>126</v>
      </c>
      <c r="L74">
        <v>25</v>
      </c>
      <c r="M74" t="s">
        <v>126</v>
      </c>
      <c r="O74">
        <v>3114666358</v>
      </c>
      <c r="P74">
        <v>0</v>
      </c>
      <c r="T74" s="29" t="s">
        <v>500</v>
      </c>
      <c r="U74">
        <f t="shared" si="12"/>
        <v>10</v>
      </c>
      <c r="V74">
        <f t="shared" si="13"/>
        <v>5</v>
      </c>
      <c r="W74">
        <v>2024</v>
      </c>
      <c r="X74" t="s">
        <v>795</v>
      </c>
      <c r="Y74" t="s">
        <v>796</v>
      </c>
      <c r="Z74" t="s">
        <v>797</v>
      </c>
      <c r="AA74">
        <v>4606164</v>
      </c>
      <c r="AB74" t="s">
        <v>352</v>
      </c>
      <c r="AC74" t="s">
        <v>791</v>
      </c>
      <c r="AD74" s="1">
        <f t="shared" si="14"/>
        <v>2.3489204440333027E-2</v>
      </c>
      <c r="AE74" s="2">
        <v>108100000</v>
      </c>
      <c r="AF74" t="s">
        <v>102</v>
      </c>
      <c r="AG74" t="s">
        <v>120</v>
      </c>
      <c r="AH74" t="s">
        <v>104</v>
      </c>
      <c r="AI74" t="s">
        <v>798</v>
      </c>
      <c r="AJ74">
        <v>161808544</v>
      </c>
      <c r="AK74" s="2">
        <v>2539183</v>
      </c>
      <c r="AL74" s="2">
        <v>2113767.37</v>
      </c>
      <c r="AP74" t="s">
        <v>105</v>
      </c>
      <c r="AQ74" t="s">
        <v>105</v>
      </c>
      <c r="AR74" t="s">
        <v>105</v>
      </c>
      <c r="AV74" t="s">
        <v>105</v>
      </c>
      <c r="AW74" t="s">
        <v>105</v>
      </c>
      <c r="AX74" t="s">
        <v>105</v>
      </c>
      <c r="BH74" t="s">
        <v>21</v>
      </c>
      <c r="BI74" t="s">
        <v>5</v>
      </c>
    </row>
    <row r="75" spans="1:61" x14ac:dyDescent="0.25">
      <c r="A75">
        <v>1130624021</v>
      </c>
      <c r="B75">
        <v>1130624021</v>
      </c>
      <c r="C75" t="s">
        <v>106</v>
      </c>
      <c r="D75" t="s">
        <v>799</v>
      </c>
      <c r="E75">
        <v>0</v>
      </c>
      <c r="F75" t="s">
        <v>800</v>
      </c>
      <c r="G75" t="s">
        <v>801</v>
      </c>
      <c r="H75" s="30" t="s">
        <v>18229</v>
      </c>
      <c r="I75" t="s">
        <v>802</v>
      </c>
      <c r="J75">
        <v>76001</v>
      </c>
      <c r="K75" t="s">
        <v>486</v>
      </c>
      <c r="L75">
        <v>76</v>
      </c>
      <c r="M75" t="s">
        <v>95</v>
      </c>
      <c r="O75">
        <v>3182048444</v>
      </c>
      <c r="P75">
        <v>0</v>
      </c>
      <c r="T75" s="29" t="s">
        <v>358</v>
      </c>
      <c r="U75">
        <f t="shared" ref="U75:U84" si="15">MONTH(T75)</f>
        <v>10</v>
      </c>
      <c r="V75">
        <f t="shared" ref="V75:V84" si="16">DAY(T75)</f>
        <v>29</v>
      </c>
      <c r="W75">
        <v>2021</v>
      </c>
      <c r="X75" t="s">
        <v>803</v>
      </c>
      <c r="Y75" t="s">
        <v>804</v>
      </c>
      <c r="Z75" t="s">
        <v>805</v>
      </c>
      <c r="AA75">
        <v>5606086</v>
      </c>
      <c r="AB75" t="s">
        <v>146</v>
      </c>
      <c r="AC75" t="s">
        <v>147</v>
      </c>
      <c r="AD75" s="1">
        <f t="shared" ref="AD75:AD84" si="17">+AK75/AE75</f>
        <v>3.3831231902985072E-2</v>
      </c>
      <c r="AE75" s="2">
        <v>107200000</v>
      </c>
      <c r="AF75" t="s">
        <v>175</v>
      </c>
      <c r="AG75" t="s">
        <v>292</v>
      </c>
      <c r="AH75" t="s">
        <v>104</v>
      </c>
      <c r="AI75" t="s">
        <v>806</v>
      </c>
      <c r="AJ75">
        <v>29959459</v>
      </c>
      <c r="AK75" s="2">
        <v>3626708.06</v>
      </c>
      <c r="AL75" s="2">
        <v>3027653.83</v>
      </c>
      <c r="AP75" t="s">
        <v>105</v>
      </c>
      <c r="AQ75" s="2" t="s">
        <v>105</v>
      </c>
      <c r="AR75" s="2" t="s">
        <v>105</v>
      </c>
      <c r="AV75">
        <v>30045295</v>
      </c>
      <c r="AW75" s="2">
        <v>3203720.42</v>
      </c>
      <c r="AX75" s="2">
        <v>2672202.0299999998</v>
      </c>
      <c r="BH75" t="s">
        <v>21</v>
      </c>
      <c r="BI75" t="s">
        <v>5</v>
      </c>
    </row>
    <row r="76" spans="1:61" x14ac:dyDescent="0.25">
      <c r="A76">
        <v>39351899</v>
      </c>
      <c r="B76">
        <v>39351899</v>
      </c>
      <c r="C76" t="s">
        <v>106</v>
      </c>
      <c r="D76" t="s">
        <v>616</v>
      </c>
      <c r="E76" t="s">
        <v>807</v>
      </c>
      <c r="F76" t="s">
        <v>808</v>
      </c>
      <c r="G76" t="s">
        <v>809</v>
      </c>
      <c r="H76" s="30" t="s">
        <v>18230</v>
      </c>
      <c r="I76" t="s">
        <v>810</v>
      </c>
      <c r="J76">
        <v>5318</v>
      </c>
      <c r="K76" t="s">
        <v>811</v>
      </c>
      <c r="L76">
        <v>5</v>
      </c>
      <c r="M76" t="s">
        <v>203</v>
      </c>
      <c r="O76">
        <v>3127574192</v>
      </c>
      <c r="P76">
        <v>3105026832</v>
      </c>
      <c r="T76" s="29" t="s">
        <v>327</v>
      </c>
      <c r="U76">
        <f t="shared" si="15"/>
        <v>10</v>
      </c>
      <c r="V76">
        <f t="shared" si="16"/>
        <v>31</v>
      </c>
      <c r="W76">
        <v>2015</v>
      </c>
      <c r="X76" t="s">
        <v>812</v>
      </c>
      <c r="Y76" t="s">
        <v>813</v>
      </c>
      <c r="Z76" t="s">
        <v>814</v>
      </c>
      <c r="AA76">
        <v>1606224</v>
      </c>
      <c r="AB76" t="s">
        <v>173</v>
      </c>
      <c r="AC76" t="s">
        <v>815</v>
      </c>
      <c r="AD76" s="1">
        <f t="shared" si="17"/>
        <v>3.6612024096385545E-2</v>
      </c>
      <c r="AE76" s="2">
        <v>41500000</v>
      </c>
      <c r="AF76" t="s">
        <v>102</v>
      </c>
      <c r="AG76" t="s">
        <v>120</v>
      </c>
      <c r="AH76" t="s">
        <v>104</v>
      </c>
      <c r="AI76" t="s">
        <v>816</v>
      </c>
      <c r="AJ76">
        <v>161831244</v>
      </c>
      <c r="AK76" s="2">
        <v>1519399</v>
      </c>
      <c r="AL76" s="2">
        <v>1256805.8899999999</v>
      </c>
      <c r="AP76" t="s">
        <v>105</v>
      </c>
      <c r="AQ76" t="s">
        <v>105</v>
      </c>
      <c r="AR76" t="s">
        <v>105</v>
      </c>
      <c r="AV76" t="s">
        <v>105</v>
      </c>
      <c r="AW76" t="s">
        <v>105</v>
      </c>
      <c r="AX76" t="s">
        <v>105</v>
      </c>
      <c r="BH76" t="s">
        <v>21</v>
      </c>
      <c r="BI76" t="s">
        <v>5</v>
      </c>
    </row>
    <row r="77" spans="1:61" x14ac:dyDescent="0.25">
      <c r="A77">
        <v>91240159</v>
      </c>
      <c r="B77">
        <v>91240159</v>
      </c>
      <c r="C77" t="s">
        <v>89</v>
      </c>
      <c r="D77" t="s">
        <v>817</v>
      </c>
      <c r="E77" t="s">
        <v>295</v>
      </c>
      <c r="F77" t="s">
        <v>818</v>
      </c>
      <c r="G77" t="s">
        <v>819</v>
      </c>
      <c r="H77" s="30" t="s">
        <v>18231</v>
      </c>
      <c r="I77" t="s">
        <v>820</v>
      </c>
      <c r="J77">
        <v>50001</v>
      </c>
      <c r="K77" t="s">
        <v>153</v>
      </c>
      <c r="L77">
        <v>50</v>
      </c>
      <c r="M77" t="s">
        <v>154</v>
      </c>
      <c r="O77">
        <v>3156587413</v>
      </c>
      <c r="P77">
        <v>3012198435</v>
      </c>
      <c r="T77" s="29" t="s">
        <v>142</v>
      </c>
      <c r="U77">
        <f t="shared" si="15"/>
        <v>10</v>
      </c>
      <c r="V77">
        <f t="shared" si="16"/>
        <v>12</v>
      </c>
      <c r="W77">
        <v>2022</v>
      </c>
      <c r="X77" t="s">
        <v>241</v>
      </c>
      <c r="Y77" t="s">
        <v>821</v>
      </c>
      <c r="Z77" t="s">
        <v>822</v>
      </c>
      <c r="AA77">
        <v>9006179</v>
      </c>
      <c r="AB77" t="s">
        <v>244</v>
      </c>
      <c r="AC77" t="s">
        <v>245</v>
      </c>
      <c r="AD77" s="1">
        <f t="shared" si="17"/>
        <v>2.8518357821953326E-2</v>
      </c>
      <c r="AE77" s="2">
        <v>115700000</v>
      </c>
      <c r="AF77" t="s">
        <v>102</v>
      </c>
      <c r="AG77" t="s">
        <v>120</v>
      </c>
      <c r="AH77" t="s">
        <v>104</v>
      </c>
      <c r="AI77" t="s">
        <v>823</v>
      </c>
      <c r="AJ77">
        <v>161947005</v>
      </c>
      <c r="AK77" s="2">
        <v>3299574</v>
      </c>
      <c r="AL77" s="2">
        <v>2752751.23</v>
      </c>
      <c r="AP77" t="s">
        <v>105</v>
      </c>
      <c r="AQ77" t="s">
        <v>105</v>
      </c>
      <c r="AR77" t="s">
        <v>105</v>
      </c>
      <c r="AV77" t="s">
        <v>105</v>
      </c>
      <c r="AW77" t="s">
        <v>105</v>
      </c>
      <c r="AX77" t="s">
        <v>105</v>
      </c>
      <c r="BH77" t="s">
        <v>21</v>
      </c>
      <c r="BI77" t="s">
        <v>5</v>
      </c>
    </row>
    <row r="78" spans="1:61" x14ac:dyDescent="0.25">
      <c r="A78">
        <v>42774468</v>
      </c>
      <c r="B78">
        <v>42774468</v>
      </c>
      <c r="C78" t="s">
        <v>106</v>
      </c>
      <c r="D78" t="s">
        <v>312</v>
      </c>
      <c r="E78" t="s">
        <v>824</v>
      </c>
      <c r="F78" t="s">
        <v>825</v>
      </c>
      <c r="G78" t="s">
        <v>399</v>
      </c>
      <c r="H78" s="30" t="s">
        <v>18232</v>
      </c>
      <c r="I78" t="s">
        <v>826</v>
      </c>
      <c r="J78">
        <v>5266</v>
      </c>
      <c r="K78" t="s">
        <v>428</v>
      </c>
      <c r="L78">
        <v>5</v>
      </c>
      <c r="M78" t="s">
        <v>203</v>
      </c>
      <c r="O78">
        <v>3113215865</v>
      </c>
      <c r="P78">
        <v>0</v>
      </c>
      <c r="T78" s="29" t="s">
        <v>369</v>
      </c>
      <c r="U78">
        <f t="shared" si="15"/>
        <v>10</v>
      </c>
      <c r="V78">
        <f t="shared" si="16"/>
        <v>21</v>
      </c>
      <c r="W78">
        <v>2021</v>
      </c>
      <c r="X78" t="s">
        <v>827</v>
      </c>
      <c r="Y78" t="s">
        <v>828</v>
      </c>
      <c r="Z78" t="s">
        <v>829</v>
      </c>
      <c r="AA78">
        <v>5601200</v>
      </c>
      <c r="AB78" t="s">
        <v>146</v>
      </c>
      <c r="AC78" t="s">
        <v>383</v>
      </c>
      <c r="AD78" s="1">
        <f t="shared" si="17"/>
        <v>3.0615839716312061E-2</v>
      </c>
      <c r="AE78" s="2">
        <v>70500000</v>
      </c>
      <c r="AF78" t="s">
        <v>133</v>
      </c>
      <c r="AG78" t="s">
        <v>103</v>
      </c>
      <c r="AH78" t="s">
        <v>104</v>
      </c>
      <c r="AI78" t="s">
        <v>830</v>
      </c>
      <c r="AJ78">
        <v>29952324</v>
      </c>
      <c r="AK78" s="2">
        <v>2158416.7000000002</v>
      </c>
      <c r="AL78" s="2">
        <v>1793795.55</v>
      </c>
      <c r="AP78" t="s">
        <v>105</v>
      </c>
      <c r="AQ78" s="2" t="s">
        <v>105</v>
      </c>
      <c r="AR78" s="2" t="s">
        <v>105</v>
      </c>
      <c r="AV78">
        <v>30031603</v>
      </c>
      <c r="AW78" s="2">
        <v>3055873.08</v>
      </c>
      <c r="AX78" s="2">
        <v>2547960.5699999998</v>
      </c>
      <c r="BH78" t="s">
        <v>21</v>
      </c>
      <c r="BI78" t="s">
        <v>5</v>
      </c>
    </row>
    <row r="79" spans="1:61" x14ac:dyDescent="0.25">
      <c r="A79">
        <v>1060416100</v>
      </c>
      <c r="B79">
        <v>1060416100</v>
      </c>
      <c r="C79" t="s">
        <v>89</v>
      </c>
      <c r="D79" t="s">
        <v>831</v>
      </c>
      <c r="E79" t="s">
        <v>624</v>
      </c>
      <c r="F79" t="s">
        <v>667</v>
      </c>
      <c r="G79" t="s">
        <v>180</v>
      </c>
      <c r="H79" s="30" t="s">
        <v>18233</v>
      </c>
      <c r="I79" t="s">
        <v>832</v>
      </c>
      <c r="J79">
        <v>0</v>
      </c>
      <c r="K79" t="s">
        <v>833</v>
      </c>
      <c r="L79">
        <v>76</v>
      </c>
      <c r="M79" t="s">
        <v>95</v>
      </c>
      <c r="O79">
        <v>3137058213</v>
      </c>
      <c r="P79">
        <v>3168525696</v>
      </c>
      <c r="T79" s="29" t="s">
        <v>369</v>
      </c>
      <c r="U79">
        <f t="shared" si="15"/>
        <v>10</v>
      </c>
      <c r="V79">
        <f t="shared" si="16"/>
        <v>21</v>
      </c>
      <c r="W79">
        <v>2023</v>
      </c>
      <c r="X79" t="s">
        <v>834</v>
      </c>
      <c r="Y79" t="s">
        <v>835</v>
      </c>
      <c r="Z79" t="s">
        <v>836</v>
      </c>
      <c r="AA79">
        <v>3201389</v>
      </c>
      <c r="AB79" t="s">
        <v>393</v>
      </c>
      <c r="AC79" t="s">
        <v>837</v>
      </c>
      <c r="AD79" s="1">
        <f t="shared" si="17"/>
        <v>3.9117545137880988E-2</v>
      </c>
      <c r="AE79" s="2">
        <v>68900000</v>
      </c>
      <c r="AF79" t="s">
        <v>219</v>
      </c>
      <c r="AG79" t="s">
        <v>103</v>
      </c>
      <c r="AH79" t="s">
        <v>104</v>
      </c>
      <c r="AI79" t="s">
        <v>838</v>
      </c>
      <c r="AJ79">
        <v>29937155</v>
      </c>
      <c r="AK79" s="2">
        <v>2695198.86</v>
      </c>
      <c r="AL79" s="2">
        <v>2244872.9900000002</v>
      </c>
      <c r="AP79">
        <v>30001451</v>
      </c>
      <c r="AQ79" s="2">
        <v>2976466.88</v>
      </c>
      <c r="AR79" s="2">
        <v>2481232.67</v>
      </c>
      <c r="AV79" t="s">
        <v>105</v>
      </c>
      <c r="AW79" s="2" t="s">
        <v>105</v>
      </c>
      <c r="AX79" s="2" t="s">
        <v>105</v>
      </c>
      <c r="BH79" t="s">
        <v>21</v>
      </c>
      <c r="BI79" t="s">
        <v>5</v>
      </c>
    </row>
    <row r="80" spans="1:61" x14ac:dyDescent="0.25">
      <c r="A80">
        <v>72005874</v>
      </c>
      <c r="B80">
        <v>72005874</v>
      </c>
      <c r="C80" t="s">
        <v>89</v>
      </c>
      <c r="D80" t="s">
        <v>149</v>
      </c>
      <c r="E80" t="s">
        <v>839</v>
      </c>
      <c r="F80" t="s">
        <v>700</v>
      </c>
      <c r="G80" t="s">
        <v>840</v>
      </c>
      <c r="H80" s="30" t="s">
        <v>18234</v>
      </c>
      <c r="I80" t="s">
        <v>841</v>
      </c>
      <c r="J80">
        <v>0</v>
      </c>
      <c r="K80" t="s">
        <v>126</v>
      </c>
      <c r="L80">
        <v>25</v>
      </c>
      <c r="M80" t="s">
        <v>126</v>
      </c>
      <c r="O80">
        <v>3007414348</v>
      </c>
      <c r="P80">
        <v>0</v>
      </c>
      <c r="T80" s="29" t="s">
        <v>254</v>
      </c>
      <c r="U80">
        <f t="shared" si="15"/>
        <v>10</v>
      </c>
      <c r="V80">
        <f t="shared" si="16"/>
        <v>4</v>
      </c>
      <c r="W80">
        <v>2025</v>
      </c>
      <c r="X80" t="s">
        <v>842</v>
      </c>
      <c r="Y80" t="s">
        <v>843</v>
      </c>
      <c r="Z80" t="s">
        <v>844</v>
      </c>
      <c r="AA80">
        <v>5606127</v>
      </c>
      <c r="AB80" t="s">
        <v>146</v>
      </c>
      <c r="AC80" t="s">
        <v>341</v>
      </c>
      <c r="AD80" s="1">
        <f t="shared" si="17"/>
        <v>1.3997993650793652E-2</v>
      </c>
      <c r="AE80" s="2">
        <v>119700000</v>
      </c>
      <c r="AF80" t="s">
        <v>102</v>
      </c>
      <c r="AG80" t="s">
        <v>292</v>
      </c>
      <c r="AH80" t="s">
        <v>104</v>
      </c>
      <c r="AI80" t="s">
        <v>845</v>
      </c>
      <c r="AJ80">
        <v>29934781</v>
      </c>
      <c r="AK80" s="2">
        <v>1675559.84</v>
      </c>
      <c r="AL80" s="2">
        <v>1388033.48</v>
      </c>
      <c r="AP80" t="s">
        <v>105</v>
      </c>
      <c r="AQ80" s="2" t="s">
        <v>105</v>
      </c>
      <c r="AR80" s="2" t="s">
        <v>105</v>
      </c>
      <c r="AV80">
        <v>30050233</v>
      </c>
      <c r="AW80" s="2">
        <v>1675559.84</v>
      </c>
      <c r="AX80" s="2">
        <v>1388033.48</v>
      </c>
      <c r="BH80" s="3" t="s">
        <v>18</v>
      </c>
      <c r="BI80" t="s">
        <v>5</v>
      </c>
    </row>
    <row r="81" spans="1:61" x14ac:dyDescent="0.25">
      <c r="A81">
        <v>38283945</v>
      </c>
      <c r="B81">
        <v>38283945</v>
      </c>
      <c r="C81" t="s">
        <v>106</v>
      </c>
      <c r="D81" t="s">
        <v>343</v>
      </c>
      <c r="E81" t="s">
        <v>344</v>
      </c>
      <c r="F81" t="s">
        <v>846</v>
      </c>
      <c r="G81" t="s">
        <v>847</v>
      </c>
      <c r="H81" s="30" t="s">
        <v>18235</v>
      </c>
      <c r="I81" t="s">
        <v>848</v>
      </c>
      <c r="J81">
        <v>0</v>
      </c>
      <c r="K81" t="s">
        <v>182</v>
      </c>
      <c r="L81">
        <v>8</v>
      </c>
      <c r="M81" t="s">
        <v>183</v>
      </c>
      <c r="O81">
        <v>3108526859</v>
      </c>
      <c r="P81">
        <v>3158519453</v>
      </c>
      <c r="T81" s="29" t="s">
        <v>849</v>
      </c>
      <c r="U81">
        <f t="shared" si="15"/>
        <v>10</v>
      </c>
      <c r="V81">
        <f t="shared" si="16"/>
        <v>19</v>
      </c>
      <c r="W81">
        <v>2023</v>
      </c>
      <c r="X81" t="s">
        <v>850</v>
      </c>
      <c r="Y81" t="s">
        <v>851</v>
      </c>
      <c r="Z81" t="s">
        <v>852</v>
      </c>
      <c r="AA81">
        <v>3401171</v>
      </c>
      <c r="AB81" t="s">
        <v>321</v>
      </c>
      <c r="AC81" t="s">
        <v>853</v>
      </c>
      <c r="AD81" s="1">
        <f t="shared" si="17"/>
        <v>3.9111755379388449E-2</v>
      </c>
      <c r="AE81" s="2">
        <v>88300000</v>
      </c>
      <c r="AF81" t="s">
        <v>133</v>
      </c>
      <c r="AG81" t="s">
        <v>103</v>
      </c>
      <c r="AH81" t="s">
        <v>104</v>
      </c>
      <c r="AI81" t="s">
        <v>854</v>
      </c>
      <c r="AJ81">
        <v>161806297</v>
      </c>
      <c r="AK81" s="2">
        <v>3453568</v>
      </c>
      <c r="AL81" s="2">
        <v>2882158.12</v>
      </c>
      <c r="AP81" t="s">
        <v>105</v>
      </c>
      <c r="AQ81" t="s">
        <v>105</v>
      </c>
      <c r="AR81" t="s">
        <v>105</v>
      </c>
      <c r="AV81" t="s">
        <v>105</v>
      </c>
      <c r="AW81" t="s">
        <v>105</v>
      </c>
      <c r="AX81" t="s">
        <v>105</v>
      </c>
      <c r="BH81" t="s">
        <v>21</v>
      </c>
      <c r="BI81" t="s">
        <v>5</v>
      </c>
    </row>
    <row r="82" spans="1:61" x14ac:dyDescent="0.25">
      <c r="A82">
        <v>41514107</v>
      </c>
      <c r="B82">
        <v>41514107</v>
      </c>
      <c r="C82" t="s">
        <v>106</v>
      </c>
      <c r="D82" t="s">
        <v>616</v>
      </c>
      <c r="E82" t="s">
        <v>855</v>
      </c>
      <c r="F82" t="s">
        <v>768</v>
      </c>
      <c r="G82" t="s">
        <v>263</v>
      </c>
      <c r="H82" s="30" t="s">
        <v>18236</v>
      </c>
      <c r="I82" t="s">
        <v>856</v>
      </c>
      <c r="J82">
        <v>0</v>
      </c>
      <c r="K82" t="s">
        <v>126</v>
      </c>
      <c r="L82">
        <v>25</v>
      </c>
      <c r="M82" t="s">
        <v>126</v>
      </c>
      <c r="O82">
        <v>3204742406</v>
      </c>
      <c r="P82">
        <v>0</v>
      </c>
      <c r="T82" s="29" t="s">
        <v>275</v>
      </c>
      <c r="U82">
        <f t="shared" si="15"/>
        <v>10</v>
      </c>
      <c r="V82">
        <f t="shared" si="16"/>
        <v>11</v>
      </c>
      <c r="W82">
        <v>2020</v>
      </c>
      <c r="X82" t="s">
        <v>857</v>
      </c>
      <c r="Y82" t="s">
        <v>858</v>
      </c>
      <c r="Z82" t="s">
        <v>859</v>
      </c>
      <c r="AA82">
        <v>9201256</v>
      </c>
      <c r="AB82" t="s">
        <v>268</v>
      </c>
      <c r="AC82" t="s">
        <v>860</v>
      </c>
      <c r="AD82" s="1">
        <f t="shared" si="17"/>
        <v>1.9954415156507414E-2</v>
      </c>
      <c r="AE82" s="2">
        <v>60700000</v>
      </c>
      <c r="AF82" t="s">
        <v>219</v>
      </c>
      <c r="AG82" t="s">
        <v>103</v>
      </c>
      <c r="AH82" t="s">
        <v>104</v>
      </c>
      <c r="AI82" t="s">
        <v>861</v>
      </c>
      <c r="AJ82">
        <v>161903213</v>
      </c>
      <c r="AK82" s="2">
        <v>1211233</v>
      </c>
      <c r="AL82" s="2">
        <v>997842.59</v>
      </c>
      <c r="AP82" t="s">
        <v>105</v>
      </c>
      <c r="AQ82" t="s">
        <v>105</v>
      </c>
      <c r="AR82" t="s">
        <v>105</v>
      </c>
      <c r="AV82" t="s">
        <v>105</v>
      </c>
      <c r="AW82" t="s">
        <v>105</v>
      </c>
      <c r="AX82" t="s">
        <v>105</v>
      </c>
      <c r="BH82" t="s">
        <v>19</v>
      </c>
      <c r="BI82" t="s">
        <v>5</v>
      </c>
    </row>
    <row r="83" spans="1:61" x14ac:dyDescent="0.25">
      <c r="A83">
        <v>21492939</v>
      </c>
      <c r="B83">
        <v>21492939</v>
      </c>
      <c r="C83" t="s">
        <v>106</v>
      </c>
      <c r="D83" t="s">
        <v>211</v>
      </c>
      <c r="E83" t="s">
        <v>583</v>
      </c>
      <c r="F83" t="s">
        <v>862</v>
      </c>
      <c r="G83" t="s">
        <v>863</v>
      </c>
      <c r="H83" s="30" t="s">
        <v>18237</v>
      </c>
      <c r="I83" t="s">
        <v>864</v>
      </c>
      <c r="J83">
        <v>5440</v>
      </c>
      <c r="K83" t="s">
        <v>865</v>
      </c>
      <c r="L83">
        <v>5</v>
      </c>
      <c r="M83" t="s">
        <v>203</v>
      </c>
      <c r="O83">
        <v>3137013855</v>
      </c>
      <c r="P83">
        <v>0</v>
      </c>
      <c r="T83" s="29" t="s">
        <v>429</v>
      </c>
      <c r="U83">
        <f t="shared" si="15"/>
        <v>10</v>
      </c>
      <c r="V83">
        <f t="shared" si="16"/>
        <v>7</v>
      </c>
      <c r="W83">
        <v>2023</v>
      </c>
      <c r="X83" t="s">
        <v>866</v>
      </c>
      <c r="Y83" t="s">
        <v>867</v>
      </c>
      <c r="Z83" t="s">
        <v>868</v>
      </c>
      <c r="AA83">
        <v>5601202</v>
      </c>
      <c r="AB83" t="s">
        <v>146</v>
      </c>
      <c r="AC83" t="s">
        <v>188</v>
      </c>
      <c r="AD83" s="1">
        <f t="shared" si="17"/>
        <v>4.5981133640552993E-2</v>
      </c>
      <c r="AE83" s="2">
        <v>108500000</v>
      </c>
      <c r="AF83" t="s">
        <v>102</v>
      </c>
      <c r="AG83" t="s">
        <v>103</v>
      </c>
      <c r="AH83" t="s">
        <v>104</v>
      </c>
      <c r="AI83" t="s">
        <v>869</v>
      </c>
      <c r="AJ83">
        <v>161909353</v>
      </c>
      <c r="AK83" s="2">
        <v>4988953</v>
      </c>
      <c r="AL83" s="2">
        <v>4172397.28</v>
      </c>
      <c r="AP83" t="s">
        <v>105</v>
      </c>
      <c r="AQ83" t="s">
        <v>105</v>
      </c>
      <c r="AR83" t="s">
        <v>105</v>
      </c>
      <c r="AV83" t="s">
        <v>105</v>
      </c>
      <c r="AW83" t="s">
        <v>105</v>
      </c>
      <c r="AX83" t="s">
        <v>105</v>
      </c>
      <c r="BH83" t="s">
        <v>21</v>
      </c>
      <c r="BI83" t="s">
        <v>5</v>
      </c>
    </row>
    <row r="84" spans="1:61" x14ac:dyDescent="0.25">
      <c r="A84">
        <v>4111742</v>
      </c>
      <c r="B84">
        <v>4111742</v>
      </c>
      <c r="C84" t="s">
        <v>89</v>
      </c>
      <c r="D84" t="s">
        <v>162</v>
      </c>
      <c r="E84" t="s">
        <v>148</v>
      </c>
      <c r="F84" t="s">
        <v>666</v>
      </c>
      <c r="G84" t="s">
        <v>870</v>
      </c>
      <c r="H84" s="30" t="s">
        <v>18238</v>
      </c>
      <c r="I84" t="s">
        <v>871</v>
      </c>
      <c r="J84">
        <v>0</v>
      </c>
      <c r="K84" t="s">
        <v>872</v>
      </c>
      <c r="L84">
        <v>25</v>
      </c>
      <c r="M84" t="s">
        <v>113</v>
      </c>
      <c r="O84">
        <v>3122430427</v>
      </c>
      <c r="P84">
        <v>3114878966</v>
      </c>
      <c r="T84" s="29" t="s">
        <v>299</v>
      </c>
      <c r="U84">
        <f t="shared" si="15"/>
        <v>10</v>
      </c>
      <c r="V84">
        <f t="shared" si="16"/>
        <v>23</v>
      </c>
      <c r="W84">
        <v>2019</v>
      </c>
      <c r="X84" t="s">
        <v>873</v>
      </c>
      <c r="Y84" t="s">
        <v>874</v>
      </c>
      <c r="Z84" t="s">
        <v>875</v>
      </c>
      <c r="AA84">
        <v>9201223</v>
      </c>
      <c r="AB84" t="s">
        <v>268</v>
      </c>
      <c r="AC84" t="s">
        <v>269</v>
      </c>
      <c r="AD84" s="1">
        <f t="shared" si="17"/>
        <v>2.9840841584158416E-2</v>
      </c>
      <c r="AE84" s="2">
        <v>40400000</v>
      </c>
      <c r="AF84" t="s">
        <v>133</v>
      </c>
      <c r="AG84" t="s">
        <v>103</v>
      </c>
      <c r="AH84" t="s">
        <v>104</v>
      </c>
      <c r="AI84" t="s">
        <v>876</v>
      </c>
      <c r="AJ84">
        <v>161809764</v>
      </c>
      <c r="AK84" s="2">
        <v>1205570</v>
      </c>
      <c r="AL84" s="2">
        <v>993083.82</v>
      </c>
      <c r="AP84" t="s">
        <v>105</v>
      </c>
      <c r="AQ84" t="s">
        <v>105</v>
      </c>
      <c r="AR84" t="s">
        <v>105</v>
      </c>
      <c r="AV84" t="s">
        <v>105</v>
      </c>
      <c r="AW84" t="s">
        <v>105</v>
      </c>
      <c r="AX84" t="s">
        <v>105</v>
      </c>
      <c r="BH84" t="s">
        <v>19</v>
      </c>
      <c r="BI84" t="s">
        <v>5</v>
      </c>
    </row>
    <row r="85" spans="1:61" x14ac:dyDescent="0.25">
      <c r="A85">
        <v>1037589401</v>
      </c>
      <c r="B85">
        <v>1037589401</v>
      </c>
      <c r="C85" t="s">
        <v>106</v>
      </c>
      <c r="D85" t="s">
        <v>877</v>
      </c>
      <c r="E85">
        <v>0</v>
      </c>
      <c r="F85" t="s">
        <v>878</v>
      </c>
      <c r="G85" t="s">
        <v>879</v>
      </c>
      <c r="H85" s="30" t="s">
        <v>18239</v>
      </c>
      <c r="I85" t="s">
        <v>880</v>
      </c>
      <c r="J85">
        <v>5266</v>
      </c>
      <c r="K85" t="s">
        <v>428</v>
      </c>
      <c r="L85">
        <v>5</v>
      </c>
      <c r="M85" t="s">
        <v>203</v>
      </c>
      <c r="O85">
        <v>3122095618</v>
      </c>
      <c r="P85">
        <v>3152825256</v>
      </c>
      <c r="T85" s="29" t="s">
        <v>466</v>
      </c>
      <c r="U85">
        <f t="shared" ref="U85:U95" si="18">MONTH(T85)</f>
        <v>10</v>
      </c>
      <c r="V85">
        <f t="shared" ref="V85:V95" si="19">DAY(T85)</f>
        <v>15</v>
      </c>
      <c r="W85">
        <v>2014</v>
      </c>
      <c r="X85" t="s">
        <v>881</v>
      </c>
      <c r="Y85" t="s">
        <v>882</v>
      </c>
      <c r="Z85" t="s">
        <v>883</v>
      </c>
      <c r="AA85">
        <v>6401190</v>
      </c>
      <c r="AB85" t="s">
        <v>131</v>
      </c>
      <c r="AC85" t="s">
        <v>607</v>
      </c>
      <c r="AD85" s="1">
        <f t="shared" ref="AD85:AD95" si="20">+AK85/AE85</f>
        <v>4.8633791044776116E-2</v>
      </c>
      <c r="AE85" s="2">
        <v>33500000</v>
      </c>
      <c r="AF85" t="s">
        <v>219</v>
      </c>
      <c r="AG85" t="s">
        <v>103</v>
      </c>
      <c r="AH85" t="s">
        <v>104</v>
      </c>
      <c r="AI85" t="s">
        <v>884</v>
      </c>
      <c r="AJ85">
        <v>161814360</v>
      </c>
      <c r="AK85" s="2">
        <v>1629232</v>
      </c>
      <c r="AL85" s="2">
        <v>1349102.57</v>
      </c>
      <c r="AP85" t="s">
        <v>105</v>
      </c>
      <c r="AQ85" t="s">
        <v>105</v>
      </c>
      <c r="AR85" t="s">
        <v>105</v>
      </c>
      <c r="AV85" t="s">
        <v>105</v>
      </c>
      <c r="AW85" t="s">
        <v>105</v>
      </c>
      <c r="AX85" t="s">
        <v>105</v>
      </c>
      <c r="BH85" t="s">
        <v>21</v>
      </c>
      <c r="BI85" t="s">
        <v>5</v>
      </c>
    </row>
    <row r="86" spans="1:61" x14ac:dyDescent="0.25">
      <c r="A86">
        <v>10278015</v>
      </c>
      <c r="B86">
        <v>10278015</v>
      </c>
      <c r="C86" t="s">
        <v>89</v>
      </c>
      <c r="D86" t="s">
        <v>648</v>
      </c>
      <c r="E86">
        <v>0</v>
      </c>
      <c r="F86" t="s">
        <v>445</v>
      </c>
      <c r="G86" t="s">
        <v>885</v>
      </c>
      <c r="H86" s="30" t="s">
        <v>18240</v>
      </c>
      <c r="I86" t="s">
        <v>886</v>
      </c>
      <c r="J86">
        <v>5129</v>
      </c>
      <c r="K86" t="s">
        <v>141</v>
      </c>
      <c r="L86">
        <v>5</v>
      </c>
      <c r="M86" t="s">
        <v>203</v>
      </c>
      <c r="O86">
        <v>3043868903</v>
      </c>
      <c r="P86">
        <v>3105812240</v>
      </c>
      <c r="T86" s="29" t="s">
        <v>887</v>
      </c>
      <c r="U86">
        <f t="shared" si="18"/>
        <v>10</v>
      </c>
      <c r="V86">
        <f t="shared" si="19"/>
        <v>3</v>
      </c>
      <c r="W86">
        <v>2018</v>
      </c>
      <c r="X86" t="s">
        <v>255</v>
      </c>
      <c r="Y86" t="s">
        <v>888</v>
      </c>
      <c r="Z86" t="s">
        <v>889</v>
      </c>
      <c r="AA86">
        <v>8001171</v>
      </c>
      <c r="AB86" t="s">
        <v>100</v>
      </c>
      <c r="AC86" t="s">
        <v>258</v>
      </c>
      <c r="AD86" s="1">
        <f t="shared" si="20"/>
        <v>3.0677245657568238E-2</v>
      </c>
      <c r="AE86" s="2">
        <v>40300000</v>
      </c>
      <c r="AF86" t="s">
        <v>102</v>
      </c>
      <c r="AG86" t="s">
        <v>103</v>
      </c>
      <c r="AH86" t="s">
        <v>104</v>
      </c>
      <c r="AI86" t="s">
        <v>890</v>
      </c>
      <c r="AJ86">
        <v>161866770</v>
      </c>
      <c r="AK86" s="2">
        <v>1236293</v>
      </c>
      <c r="AL86" s="2">
        <v>1018901.59</v>
      </c>
      <c r="AP86" t="s">
        <v>105</v>
      </c>
      <c r="AQ86" t="s">
        <v>105</v>
      </c>
      <c r="AR86" t="s">
        <v>105</v>
      </c>
      <c r="AV86" t="s">
        <v>105</v>
      </c>
      <c r="AW86" t="s">
        <v>105</v>
      </c>
      <c r="AX86" t="s">
        <v>105</v>
      </c>
      <c r="BH86" t="s">
        <v>21</v>
      </c>
      <c r="BI86" t="s">
        <v>5</v>
      </c>
    </row>
    <row r="87" spans="1:61" x14ac:dyDescent="0.25">
      <c r="A87">
        <v>91354315</v>
      </c>
      <c r="B87">
        <v>91354315</v>
      </c>
      <c r="C87" t="s">
        <v>89</v>
      </c>
      <c r="D87" t="s">
        <v>891</v>
      </c>
      <c r="E87" t="s">
        <v>749</v>
      </c>
      <c r="F87" t="s">
        <v>879</v>
      </c>
      <c r="G87" t="s">
        <v>892</v>
      </c>
      <c r="H87" s="30" t="s">
        <v>18241</v>
      </c>
      <c r="I87" t="s">
        <v>893</v>
      </c>
      <c r="J87">
        <v>68001</v>
      </c>
      <c r="K87" t="s">
        <v>317</v>
      </c>
      <c r="L87">
        <v>68</v>
      </c>
      <c r="M87" t="s">
        <v>227</v>
      </c>
      <c r="O87">
        <v>3105604967</v>
      </c>
      <c r="P87">
        <v>0</v>
      </c>
      <c r="T87" s="29" t="s">
        <v>287</v>
      </c>
      <c r="U87">
        <f t="shared" si="18"/>
        <v>10</v>
      </c>
      <c r="V87">
        <f t="shared" si="19"/>
        <v>13</v>
      </c>
      <c r="W87">
        <v>2022</v>
      </c>
      <c r="X87" t="s">
        <v>894</v>
      </c>
      <c r="Y87" t="s">
        <v>895</v>
      </c>
      <c r="Z87" t="s">
        <v>896</v>
      </c>
      <c r="AA87">
        <v>5606102</v>
      </c>
      <c r="AB87" t="s">
        <v>146</v>
      </c>
      <c r="AC87" t="s">
        <v>341</v>
      </c>
      <c r="AD87" s="1">
        <f t="shared" si="20"/>
        <v>1.5379635211267605E-2</v>
      </c>
      <c r="AE87" s="2">
        <v>99400000</v>
      </c>
      <c r="AF87" t="s">
        <v>160</v>
      </c>
      <c r="AG87" t="s">
        <v>292</v>
      </c>
      <c r="AH87" t="s">
        <v>104</v>
      </c>
      <c r="AI87" t="s">
        <v>897</v>
      </c>
      <c r="AJ87">
        <v>29936815</v>
      </c>
      <c r="AK87" s="2">
        <v>1528735.74</v>
      </c>
      <c r="AL87" s="2">
        <v>1264651.8799999999</v>
      </c>
      <c r="AP87" t="s">
        <v>105</v>
      </c>
      <c r="AQ87" s="2" t="s">
        <v>105</v>
      </c>
      <c r="AR87" s="2" t="s">
        <v>105</v>
      </c>
      <c r="AV87">
        <v>30051269</v>
      </c>
      <c r="AW87" s="2">
        <v>1761781.99</v>
      </c>
      <c r="AX87" s="2">
        <v>1460489.07</v>
      </c>
      <c r="BH87" t="s">
        <v>19</v>
      </c>
      <c r="BI87" t="s">
        <v>5</v>
      </c>
    </row>
    <row r="88" spans="1:61" x14ac:dyDescent="0.25">
      <c r="A88">
        <v>1030616543</v>
      </c>
      <c r="B88">
        <v>1030616543</v>
      </c>
      <c r="C88" t="s">
        <v>106</v>
      </c>
      <c r="D88" t="s">
        <v>898</v>
      </c>
      <c r="E88" t="s">
        <v>136</v>
      </c>
      <c r="F88" t="s">
        <v>768</v>
      </c>
      <c r="G88" t="s">
        <v>899</v>
      </c>
      <c r="H88" s="30" t="s">
        <v>18242</v>
      </c>
      <c r="I88" t="s">
        <v>900</v>
      </c>
      <c r="J88">
        <v>0</v>
      </c>
      <c r="K88" t="s">
        <v>126</v>
      </c>
      <c r="L88">
        <v>25</v>
      </c>
      <c r="M88" t="s">
        <v>126</v>
      </c>
      <c r="O88">
        <v>3197927922</v>
      </c>
      <c r="P88">
        <v>0</v>
      </c>
      <c r="T88" s="29" t="s">
        <v>849</v>
      </c>
      <c r="U88">
        <f t="shared" si="18"/>
        <v>10</v>
      </c>
      <c r="V88">
        <f t="shared" si="19"/>
        <v>19</v>
      </c>
      <c r="W88">
        <v>2023</v>
      </c>
      <c r="X88" t="s">
        <v>739</v>
      </c>
      <c r="Y88" t="s">
        <v>901</v>
      </c>
      <c r="Z88" t="s">
        <v>902</v>
      </c>
      <c r="AA88">
        <v>8001201</v>
      </c>
      <c r="AB88" t="s">
        <v>100</v>
      </c>
      <c r="AC88" t="s">
        <v>258</v>
      </c>
      <c r="AD88" s="1">
        <f t="shared" si="20"/>
        <v>2.2845897542533081E-2</v>
      </c>
      <c r="AE88" s="2">
        <v>52900000</v>
      </c>
      <c r="AF88" t="s">
        <v>102</v>
      </c>
      <c r="AG88" t="s">
        <v>103</v>
      </c>
      <c r="AH88" t="s">
        <v>104</v>
      </c>
      <c r="AI88" t="s">
        <v>903</v>
      </c>
      <c r="AJ88">
        <v>29931043</v>
      </c>
      <c r="AK88" s="2">
        <v>1208547.98</v>
      </c>
      <c r="AL88" s="2">
        <v>995586.54</v>
      </c>
      <c r="AP88">
        <v>29996239</v>
      </c>
      <c r="AQ88" s="2">
        <v>2623949.9</v>
      </c>
      <c r="AR88" s="2">
        <v>2184999.92</v>
      </c>
      <c r="AV88" t="s">
        <v>105</v>
      </c>
      <c r="AW88" s="2" t="s">
        <v>105</v>
      </c>
      <c r="AX88" s="2" t="s">
        <v>105</v>
      </c>
      <c r="BH88" t="s">
        <v>19</v>
      </c>
      <c r="BI88" t="s">
        <v>5</v>
      </c>
    </row>
    <row r="89" spans="1:61" x14ac:dyDescent="0.25">
      <c r="A89">
        <v>1102838758</v>
      </c>
      <c r="B89">
        <v>1102838758</v>
      </c>
      <c r="C89" t="s">
        <v>106</v>
      </c>
      <c r="D89" t="s">
        <v>904</v>
      </c>
      <c r="E89" t="s">
        <v>905</v>
      </c>
      <c r="F89" t="s">
        <v>906</v>
      </c>
      <c r="G89" t="s">
        <v>879</v>
      </c>
      <c r="H89" s="30" t="s">
        <v>18243</v>
      </c>
      <c r="I89" t="s">
        <v>907</v>
      </c>
      <c r="J89">
        <v>5088</v>
      </c>
      <c r="K89" t="s">
        <v>908</v>
      </c>
      <c r="L89">
        <v>5</v>
      </c>
      <c r="M89" t="s">
        <v>203</v>
      </c>
      <c r="O89">
        <v>3242883608</v>
      </c>
      <c r="P89">
        <v>3006768032</v>
      </c>
      <c r="T89" s="29" t="s">
        <v>204</v>
      </c>
      <c r="U89">
        <f t="shared" si="18"/>
        <v>10</v>
      </c>
      <c r="V89">
        <f t="shared" si="19"/>
        <v>2</v>
      </c>
      <c r="W89">
        <v>2025</v>
      </c>
      <c r="X89" t="s">
        <v>909</v>
      </c>
      <c r="Y89" t="s">
        <v>910</v>
      </c>
      <c r="Z89" t="s">
        <v>911</v>
      </c>
      <c r="AA89">
        <v>5606100</v>
      </c>
      <c r="AB89" t="s">
        <v>146</v>
      </c>
      <c r="AC89" t="s">
        <v>341</v>
      </c>
      <c r="AD89" s="1">
        <f t="shared" si="20"/>
        <v>4.6607633885102237E-2</v>
      </c>
      <c r="AE89" s="2">
        <v>102700000</v>
      </c>
      <c r="AF89" t="s">
        <v>362</v>
      </c>
      <c r="AG89" t="s">
        <v>120</v>
      </c>
      <c r="AH89" t="s">
        <v>104</v>
      </c>
      <c r="AI89" t="s">
        <v>912</v>
      </c>
      <c r="AJ89">
        <v>161813369</v>
      </c>
      <c r="AK89" s="2">
        <v>4786604</v>
      </c>
      <c r="AL89" s="2">
        <v>4002356.34</v>
      </c>
      <c r="AP89" t="s">
        <v>105</v>
      </c>
      <c r="AQ89" t="s">
        <v>105</v>
      </c>
      <c r="AR89" t="s">
        <v>105</v>
      </c>
      <c r="AV89" t="s">
        <v>105</v>
      </c>
      <c r="AW89" t="s">
        <v>105</v>
      </c>
      <c r="AX89" t="s">
        <v>105</v>
      </c>
      <c r="BH89" t="s">
        <v>21</v>
      </c>
      <c r="BI89" t="s">
        <v>5</v>
      </c>
    </row>
    <row r="90" spans="1:61" x14ac:dyDescent="0.25">
      <c r="A90">
        <v>32428341</v>
      </c>
      <c r="B90">
        <v>32428341</v>
      </c>
      <c r="C90" t="s">
        <v>106</v>
      </c>
      <c r="D90" t="s">
        <v>913</v>
      </c>
      <c r="E90" t="s">
        <v>426</v>
      </c>
      <c r="F90" t="s">
        <v>200</v>
      </c>
      <c r="G90">
        <v>0</v>
      </c>
      <c r="H90" s="30" t="s">
        <v>18244</v>
      </c>
      <c r="I90" t="s">
        <v>914</v>
      </c>
      <c r="J90">
        <v>5001</v>
      </c>
      <c r="K90" t="s">
        <v>202</v>
      </c>
      <c r="L90">
        <v>5</v>
      </c>
      <c r="M90" t="s">
        <v>203</v>
      </c>
      <c r="O90">
        <v>3146804685</v>
      </c>
      <c r="P90">
        <v>0</v>
      </c>
      <c r="T90" s="29" t="s">
        <v>287</v>
      </c>
      <c r="U90">
        <f t="shared" si="18"/>
        <v>10</v>
      </c>
      <c r="V90">
        <f t="shared" si="19"/>
        <v>13</v>
      </c>
      <c r="W90">
        <v>2014</v>
      </c>
      <c r="X90" t="s">
        <v>915</v>
      </c>
      <c r="Y90" t="s">
        <v>916</v>
      </c>
      <c r="Z90" t="s">
        <v>917</v>
      </c>
      <c r="AA90">
        <v>8001137</v>
      </c>
      <c r="AB90" t="s">
        <v>100</v>
      </c>
      <c r="AC90" t="s">
        <v>258</v>
      </c>
      <c r="AD90" s="1">
        <f t="shared" si="20"/>
        <v>4.4413898916967509E-2</v>
      </c>
      <c r="AE90" s="2">
        <v>27700000</v>
      </c>
      <c r="AF90" t="s">
        <v>362</v>
      </c>
      <c r="AG90" t="s">
        <v>103</v>
      </c>
      <c r="AH90" t="s">
        <v>104</v>
      </c>
      <c r="AI90" t="s">
        <v>918</v>
      </c>
      <c r="AJ90">
        <v>161916985</v>
      </c>
      <c r="AK90" s="2">
        <v>1230265</v>
      </c>
      <c r="AL90" s="2">
        <v>1013836.09</v>
      </c>
      <c r="AP90" t="s">
        <v>105</v>
      </c>
      <c r="AQ90" t="s">
        <v>105</v>
      </c>
      <c r="AR90" t="s">
        <v>105</v>
      </c>
      <c r="AV90" t="s">
        <v>105</v>
      </c>
      <c r="AW90" t="s">
        <v>105</v>
      </c>
      <c r="AX90" t="s">
        <v>105</v>
      </c>
      <c r="BH90" t="s">
        <v>21</v>
      </c>
      <c r="BI90" t="s">
        <v>5</v>
      </c>
    </row>
    <row r="91" spans="1:61" x14ac:dyDescent="0.25">
      <c r="A91">
        <v>52769068</v>
      </c>
      <c r="B91">
        <v>52769068</v>
      </c>
      <c r="C91" t="s">
        <v>106</v>
      </c>
      <c r="D91" t="s">
        <v>919</v>
      </c>
      <c r="E91">
        <v>0</v>
      </c>
      <c r="F91" t="s">
        <v>213</v>
      </c>
      <c r="G91" t="s">
        <v>463</v>
      </c>
      <c r="H91" s="30" t="s">
        <v>18245</v>
      </c>
      <c r="I91" t="s">
        <v>920</v>
      </c>
      <c r="J91">
        <v>0</v>
      </c>
      <c r="K91" t="s">
        <v>126</v>
      </c>
      <c r="L91">
        <v>25</v>
      </c>
      <c r="M91" t="s">
        <v>126</v>
      </c>
      <c r="O91">
        <v>3219240044</v>
      </c>
      <c r="P91">
        <v>3143767348</v>
      </c>
      <c r="T91" s="29" t="s">
        <v>500</v>
      </c>
      <c r="U91">
        <f t="shared" si="18"/>
        <v>10</v>
      </c>
      <c r="V91">
        <f t="shared" si="19"/>
        <v>5</v>
      </c>
      <c r="W91">
        <v>2022</v>
      </c>
      <c r="X91" t="s">
        <v>921</v>
      </c>
      <c r="Y91" t="s">
        <v>922</v>
      </c>
      <c r="Z91" t="s">
        <v>923</v>
      </c>
      <c r="AA91">
        <v>9221027</v>
      </c>
      <c r="AB91" t="s">
        <v>268</v>
      </c>
      <c r="AC91" t="s">
        <v>924</v>
      </c>
      <c r="AD91" s="1">
        <f t="shared" si="20"/>
        <v>2.1492788961424331E-2</v>
      </c>
      <c r="AE91" s="2">
        <v>168500000</v>
      </c>
      <c r="AF91" t="s">
        <v>133</v>
      </c>
      <c r="AG91" t="s">
        <v>925</v>
      </c>
      <c r="AH91" t="s">
        <v>104</v>
      </c>
      <c r="AI91" t="s">
        <v>926</v>
      </c>
      <c r="AJ91">
        <v>29949433</v>
      </c>
      <c r="AK91" s="2">
        <v>3621534.94</v>
      </c>
      <c r="AL91" s="2">
        <v>3023306.67</v>
      </c>
      <c r="AP91" t="s">
        <v>105</v>
      </c>
      <c r="AQ91" s="2" t="s">
        <v>105</v>
      </c>
      <c r="AR91" s="2" t="s">
        <v>105</v>
      </c>
      <c r="AV91">
        <v>30057455</v>
      </c>
      <c r="AW91" s="2">
        <v>4063787.77</v>
      </c>
      <c r="AX91" s="2">
        <v>3394947.71</v>
      </c>
      <c r="BH91" t="s">
        <v>21</v>
      </c>
      <c r="BI91" t="s">
        <v>5</v>
      </c>
    </row>
    <row r="92" spans="1:61" x14ac:dyDescent="0.25">
      <c r="A92">
        <v>43092642</v>
      </c>
      <c r="B92">
        <v>43092642</v>
      </c>
      <c r="C92" t="s">
        <v>106</v>
      </c>
      <c r="D92" t="s">
        <v>927</v>
      </c>
      <c r="E92" t="s">
        <v>775</v>
      </c>
      <c r="F92" t="s">
        <v>928</v>
      </c>
      <c r="G92" t="s">
        <v>929</v>
      </c>
      <c r="H92" s="30" t="s">
        <v>18246</v>
      </c>
      <c r="I92" t="s">
        <v>930</v>
      </c>
      <c r="J92">
        <v>5001</v>
      </c>
      <c r="K92" t="s">
        <v>202</v>
      </c>
      <c r="L92">
        <v>5</v>
      </c>
      <c r="M92" t="s">
        <v>203</v>
      </c>
      <c r="O92">
        <v>3105055423</v>
      </c>
      <c r="P92">
        <v>0</v>
      </c>
      <c r="T92" s="29" t="s">
        <v>849</v>
      </c>
      <c r="U92">
        <f t="shared" si="18"/>
        <v>10</v>
      </c>
      <c r="V92">
        <f t="shared" si="19"/>
        <v>19</v>
      </c>
      <c r="W92">
        <v>2024</v>
      </c>
      <c r="X92" t="s">
        <v>241</v>
      </c>
      <c r="Y92" t="s">
        <v>931</v>
      </c>
      <c r="Z92" t="s">
        <v>932</v>
      </c>
      <c r="AA92">
        <v>9006179</v>
      </c>
      <c r="AB92" t="s">
        <v>244</v>
      </c>
      <c r="AC92" t="s">
        <v>245</v>
      </c>
      <c r="AD92" s="1">
        <f t="shared" si="20"/>
        <v>2.7822856060606062E-2</v>
      </c>
      <c r="AE92" s="2">
        <v>132000000</v>
      </c>
      <c r="AF92" t="s">
        <v>362</v>
      </c>
      <c r="AG92" t="s">
        <v>120</v>
      </c>
      <c r="AH92" t="s">
        <v>104</v>
      </c>
      <c r="AI92">
        <v>0</v>
      </c>
      <c r="AJ92">
        <v>161804688</v>
      </c>
      <c r="AK92" s="2">
        <v>3672617</v>
      </c>
      <c r="AL92" s="2">
        <v>3066232.56</v>
      </c>
      <c r="AP92" t="s">
        <v>105</v>
      </c>
      <c r="AQ92" t="s">
        <v>105</v>
      </c>
      <c r="AR92" t="s">
        <v>105</v>
      </c>
      <c r="AV92" t="s">
        <v>105</v>
      </c>
      <c r="AW92" t="s">
        <v>105</v>
      </c>
      <c r="AX92" t="s">
        <v>105</v>
      </c>
      <c r="BH92" t="s">
        <v>21</v>
      </c>
      <c r="BI92" t="s">
        <v>5</v>
      </c>
    </row>
    <row r="93" spans="1:61" x14ac:dyDescent="0.25">
      <c r="A93">
        <v>52736452</v>
      </c>
      <c r="B93">
        <v>52736452</v>
      </c>
      <c r="C93" t="s">
        <v>106</v>
      </c>
      <c r="D93" t="s">
        <v>877</v>
      </c>
      <c r="E93" t="s">
        <v>136</v>
      </c>
      <c r="F93" t="s">
        <v>933</v>
      </c>
      <c r="G93" t="s">
        <v>609</v>
      </c>
      <c r="H93" s="30" t="s">
        <v>18247</v>
      </c>
      <c r="I93" t="s">
        <v>934</v>
      </c>
      <c r="J93">
        <v>25754</v>
      </c>
      <c r="K93" t="s">
        <v>458</v>
      </c>
      <c r="L93">
        <v>25</v>
      </c>
      <c r="M93" t="s">
        <v>113</v>
      </c>
      <c r="O93">
        <v>3124387248</v>
      </c>
      <c r="P93">
        <v>3209101588</v>
      </c>
      <c r="T93" s="29" t="s">
        <v>487</v>
      </c>
      <c r="U93">
        <f t="shared" si="18"/>
        <v>10</v>
      </c>
      <c r="V93">
        <f t="shared" si="19"/>
        <v>8</v>
      </c>
      <c r="W93">
        <v>2022</v>
      </c>
      <c r="X93" t="s">
        <v>935</v>
      </c>
      <c r="Y93" t="s">
        <v>936</v>
      </c>
      <c r="Z93" t="s">
        <v>937</v>
      </c>
      <c r="AA93">
        <v>4601249</v>
      </c>
      <c r="AB93" t="s">
        <v>352</v>
      </c>
      <c r="AC93" t="s">
        <v>938</v>
      </c>
      <c r="AD93" s="1">
        <f t="shared" si="20"/>
        <v>3.8371811926605506E-2</v>
      </c>
      <c r="AE93" s="2">
        <v>43600000</v>
      </c>
      <c r="AF93" t="s">
        <v>175</v>
      </c>
      <c r="AG93" t="s">
        <v>103</v>
      </c>
      <c r="AH93" t="s">
        <v>104</v>
      </c>
      <c r="AI93" t="s">
        <v>939</v>
      </c>
      <c r="AJ93">
        <v>161909244</v>
      </c>
      <c r="AK93" s="2">
        <v>1673011</v>
      </c>
      <c r="AL93" s="2">
        <v>1385891.47</v>
      </c>
      <c r="AP93" t="s">
        <v>105</v>
      </c>
      <c r="AQ93" t="s">
        <v>105</v>
      </c>
      <c r="AR93" t="s">
        <v>105</v>
      </c>
      <c r="AV93" t="s">
        <v>105</v>
      </c>
      <c r="AW93" t="s">
        <v>105</v>
      </c>
      <c r="AX93" t="s">
        <v>105</v>
      </c>
      <c r="BH93" t="s">
        <v>21</v>
      </c>
      <c r="BI93" t="s">
        <v>5</v>
      </c>
    </row>
    <row r="94" spans="1:61" x14ac:dyDescent="0.25">
      <c r="A94">
        <v>80763174</v>
      </c>
      <c r="B94">
        <v>80763174</v>
      </c>
      <c r="C94" t="s">
        <v>89</v>
      </c>
      <c r="D94" t="s">
        <v>940</v>
      </c>
      <c r="E94" t="s">
        <v>941</v>
      </c>
      <c r="F94" t="s">
        <v>942</v>
      </c>
      <c r="G94" t="s">
        <v>943</v>
      </c>
      <c r="H94" s="30" t="s">
        <v>18248</v>
      </c>
      <c r="I94" t="s">
        <v>944</v>
      </c>
      <c r="J94">
        <v>0</v>
      </c>
      <c r="K94" t="s">
        <v>126</v>
      </c>
      <c r="L94">
        <v>25</v>
      </c>
      <c r="M94" t="s">
        <v>126</v>
      </c>
      <c r="O94">
        <v>3103052189</v>
      </c>
      <c r="P94">
        <v>3157643143</v>
      </c>
      <c r="T94" s="29" t="s">
        <v>204</v>
      </c>
      <c r="U94">
        <f t="shared" si="18"/>
        <v>10</v>
      </c>
      <c r="V94">
        <f t="shared" si="19"/>
        <v>2</v>
      </c>
      <c r="W94">
        <v>2013</v>
      </c>
      <c r="X94" t="s">
        <v>945</v>
      </c>
      <c r="Y94" t="s">
        <v>946</v>
      </c>
      <c r="Z94" t="s">
        <v>947</v>
      </c>
      <c r="AA94">
        <v>8006034</v>
      </c>
      <c r="AB94" t="s">
        <v>100</v>
      </c>
      <c r="AC94" t="s">
        <v>208</v>
      </c>
      <c r="AD94" s="1">
        <f t="shared" si="20"/>
        <v>3.3503780160857907E-2</v>
      </c>
      <c r="AE94" s="2">
        <v>37300000</v>
      </c>
      <c r="AF94" t="s">
        <v>175</v>
      </c>
      <c r="AG94" t="s">
        <v>120</v>
      </c>
      <c r="AH94" t="s">
        <v>104</v>
      </c>
      <c r="AI94" t="s">
        <v>948</v>
      </c>
      <c r="AJ94">
        <v>161835697</v>
      </c>
      <c r="AK94" s="2">
        <v>1249691</v>
      </c>
      <c r="AL94" s="2">
        <v>1030160.74</v>
      </c>
      <c r="AP94" t="s">
        <v>105</v>
      </c>
      <c r="AQ94" t="s">
        <v>105</v>
      </c>
      <c r="AR94" t="s">
        <v>105</v>
      </c>
      <c r="AV94" t="s">
        <v>105</v>
      </c>
      <c r="AW94" t="s">
        <v>105</v>
      </c>
      <c r="AX94" t="s">
        <v>105</v>
      </c>
      <c r="BH94" t="s">
        <v>21</v>
      </c>
      <c r="BI94" t="s">
        <v>5</v>
      </c>
    </row>
    <row r="95" spans="1:61" x14ac:dyDescent="0.25">
      <c r="A95">
        <v>31190971</v>
      </c>
      <c r="B95">
        <v>31190971</v>
      </c>
      <c r="C95" t="s">
        <v>106</v>
      </c>
      <c r="D95" t="s">
        <v>312</v>
      </c>
      <c r="E95" t="s">
        <v>583</v>
      </c>
      <c r="F95" t="s">
        <v>949</v>
      </c>
      <c r="G95" t="s">
        <v>950</v>
      </c>
      <c r="H95" s="30" t="s">
        <v>18249</v>
      </c>
      <c r="I95" t="s">
        <v>951</v>
      </c>
      <c r="J95">
        <v>0</v>
      </c>
      <c r="K95" t="s">
        <v>952</v>
      </c>
      <c r="L95">
        <v>76</v>
      </c>
      <c r="M95" t="s">
        <v>95</v>
      </c>
      <c r="O95">
        <v>3006201413</v>
      </c>
      <c r="P95">
        <v>3006201412</v>
      </c>
      <c r="T95" s="29" t="s">
        <v>287</v>
      </c>
      <c r="U95">
        <f t="shared" si="18"/>
        <v>10</v>
      </c>
      <c r="V95">
        <f t="shared" si="19"/>
        <v>13</v>
      </c>
      <c r="W95">
        <v>2015</v>
      </c>
      <c r="X95" t="s">
        <v>953</v>
      </c>
      <c r="Y95" t="s">
        <v>954</v>
      </c>
      <c r="Z95" t="s">
        <v>955</v>
      </c>
      <c r="AA95">
        <v>8001153</v>
      </c>
      <c r="AB95" t="s">
        <v>100</v>
      </c>
      <c r="AC95" t="s">
        <v>423</v>
      </c>
      <c r="AD95" s="1">
        <f t="shared" si="20"/>
        <v>4.2740673076923079E-2</v>
      </c>
      <c r="AE95" s="2">
        <v>31200000</v>
      </c>
      <c r="AF95" t="s">
        <v>102</v>
      </c>
      <c r="AG95" t="s">
        <v>103</v>
      </c>
      <c r="AH95" t="s">
        <v>104</v>
      </c>
      <c r="AI95">
        <v>0</v>
      </c>
      <c r="AJ95">
        <v>161911566</v>
      </c>
      <c r="AK95" s="2">
        <v>1333509</v>
      </c>
      <c r="AL95" s="2">
        <v>1100595.97</v>
      </c>
      <c r="AP95" t="s">
        <v>105</v>
      </c>
      <c r="AQ95" t="s">
        <v>105</v>
      </c>
      <c r="AR95" t="s">
        <v>105</v>
      </c>
      <c r="AV95" t="s">
        <v>105</v>
      </c>
      <c r="AW95" t="s">
        <v>105</v>
      </c>
      <c r="AX95" t="s">
        <v>105</v>
      </c>
      <c r="BH95" t="s">
        <v>21</v>
      </c>
      <c r="BI95" t="s">
        <v>5</v>
      </c>
    </row>
    <row r="96" spans="1:61" x14ac:dyDescent="0.25">
      <c r="A96">
        <v>1032401247</v>
      </c>
      <c r="B96">
        <v>1032401247</v>
      </c>
      <c r="C96" t="s">
        <v>89</v>
      </c>
      <c r="D96" t="s">
        <v>699</v>
      </c>
      <c r="E96" t="s">
        <v>148</v>
      </c>
      <c r="F96" t="s">
        <v>956</v>
      </c>
      <c r="G96" t="s">
        <v>609</v>
      </c>
      <c r="H96" s="30" t="s">
        <v>18250</v>
      </c>
      <c r="I96" t="s">
        <v>957</v>
      </c>
      <c r="J96">
        <v>0</v>
      </c>
      <c r="K96" t="s">
        <v>126</v>
      </c>
      <c r="L96">
        <v>25</v>
      </c>
      <c r="M96" t="s">
        <v>126</v>
      </c>
      <c r="O96">
        <v>3502828675</v>
      </c>
      <c r="P96">
        <v>0</v>
      </c>
      <c r="T96" s="29" t="s">
        <v>958</v>
      </c>
      <c r="U96">
        <f t="shared" ref="U96:U111" si="21">MONTH(T96)</f>
        <v>10</v>
      </c>
      <c r="V96">
        <f t="shared" ref="V96:V111" si="22">DAY(T96)</f>
        <v>24</v>
      </c>
      <c r="W96">
        <v>2020</v>
      </c>
      <c r="X96" t="s">
        <v>959</v>
      </c>
      <c r="Y96" t="s">
        <v>960</v>
      </c>
      <c r="Z96" t="s">
        <v>961</v>
      </c>
      <c r="AA96">
        <v>5601145</v>
      </c>
      <c r="AB96" t="s">
        <v>146</v>
      </c>
      <c r="AC96" t="s">
        <v>188</v>
      </c>
      <c r="AD96" s="1">
        <f t="shared" ref="AD96:AD111" si="23">+AK96/AE96</f>
        <v>1.895165335157319E-2</v>
      </c>
      <c r="AE96" s="2">
        <v>73100000</v>
      </c>
      <c r="AF96" t="s">
        <v>175</v>
      </c>
      <c r="AG96" t="s">
        <v>103</v>
      </c>
      <c r="AH96" t="s">
        <v>104</v>
      </c>
      <c r="AI96" t="s">
        <v>962</v>
      </c>
      <c r="AJ96">
        <v>29955853</v>
      </c>
      <c r="AK96" s="2">
        <v>1385365.86</v>
      </c>
      <c r="AL96" s="2">
        <v>1144172.99</v>
      </c>
      <c r="AP96" t="s">
        <v>105</v>
      </c>
      <c r="AQ96" s="2" t="s">
        <v>105</v>
      </c>
      <c r="AR96" s="2" t="s">
        <v>105</v>
      </c>
      <c r="AV96">
        <v>30038103</v>
      </c>
      <c r="AW96" s="2">
        <v>1412839.1</v>
      </c>
      <c r="AX96" s="2">
        <v>1167259.75</v>
      </c>
      <c r="BH96" t="s">
        <v>19</v>
      </c>
      <c r="BI96" t="s">
        <v>5</v>
      </c>
    </row>
    <row r="97" spans="1:61" x14ac:dyDescent="0.25">
      <c r="A97">
        <v>24330137</v>
      </c>
      <c r="B97">
        <v>24330137</v>
      </c>
      <c r="C97" t="s">
        <v>106</v>
      </c>
      <c r="D97" t="s">
        <v>312</v>
      </c>
      <c r="E97" t="s">
        <v>963</v>
      </c>
      <c r="F97" t="s">
        <v>964</v>
      </c>
      <c r="G97" t="s">
        <v>965</v>
      </c>
      <c r="H97" s="30" t="s">
        <v>18251</v>
      </c>
      <c r="I97" t="s">
        <v>966</v>
      </c>
      <c r="J97">
        <v>17001</v>
      </c>
      <c r="K97" t="s">
        <v>140</v>
      </c>
      <c r="L97">
        <v>17</v>
      </c>
      <c r="M97" t="s">
        <v>141</v>
      </c>
      <c r="O97">
        <v>3104567912</v>
      </c>
      <c r="P97">
        <v>3177932806</v>
      </c>
      <c r="T97" s="29" t="s">
        <v>500</v>
      </c>
      <c r="U97">
        <f t="shared" si="21"/>
        <v>10</v>
      </c>
      <c r="V97">
        <f t="shared" si="22"/>
        <v>5</v>
      </c>
      <c r="W97">
        <v>2018</v>
      </c>
      <c r="X97" t="s">
        <v>967</v>
      </c>
      <c r="Y97" t="s">
        <v>968</v>
      </c>
      <c r="Z97" t="s">
        <v>969</v>
      </c>
      <c r="AA97">
        <v>6408115</v>
      </c>
      <c r="AB97" t="s">
        <v>131</v>
      </c>
      <c r="AC97" t="s">
        <v>310</v>
      </c>
      <c r="AD97" s="1">
        <f t="shared" si="23"/>
        <v>3.5989742014742011E-2</v>
      </c>
      <c r="AE97" s="2">
        <v>81400000</v>
      </c>
      <c r="AF97" t="s">
        <v>102</v>
      </c>
      <c r="AG97" t="s">
        <v>452</v>
      </c>
      <c r="AH97" t="s">
        <v>104</v>
      </c>
      <c r="AI97">
        <v>0</v>
      </c>
      <c r="AJ97">
        <v>161909325</v>
      </c>
      <c r="AK97" s="2">
        <v>2929565</v>
      </c>
      <c r="AL97" s="2">
        <v>2441819.21</v>
      </c>
      <c r="AP97" t="s">
        <v>105</v>
      </c>
      <c r="AQ97" t="s">
        <v>105</v>
      </c>
      <c r="AR97" t="s">
        <v>105</v>
      </c>
      <c r="AV97" t="s">
        <v>105</v>
      </c>
      <c r="AW97" t="s">
        <v>105</v>
      </c>
      <c r="AX97" t="s">
        <v>105</v>
      </c>
      <c r="BH97" t="s">
        <v>21</v>
      </c>
      <c r="BI97" t="s">
        <v>5</v>
      </c>
    </row>
    <row r="98" spans="1:61" x14ac:dyDescent="0.25">
      <c r="A98">
        <v>93414367</v>
      </c>
      <c r="B98">
        <v>93414367</v>
      </c>
      <c r="C98" t="s">
        <v>89</v>
      </c>
      <c r="D98" t="s">
        <v>148</v>
      </c>
      <c r="E98" t="s">
        <v>656</v>
      </c>
      <c r="F98" t="s">
        <v>970</v>
      </c>
      <c r="G98" t="s">
        <v>123</v>
      </c>
      <c r="H98" s="30" t="s">
        <v>18252</v>
      </c>
      <c r="I98" t="s">
        <v>971</v>
      </c>
      <c r="J98">
        <v>0</v>
      </c>
      <c r="K98" t="s">
        <v>167</v>
      </c>
      <c r="L98">
        <v>73</v>
      </c>
      <c r="M98" t="s">
        <v>168</v>
      </c>
      <c r="O98">
        <v>3158510747</v>
      </c>
      <c r="P98">
        <v>3507326651</v>
      </c>
      <c r="T98" s="29" t="s">
        <v>169</v>
      </c>
      <c r="U98">
        <f t="shared" si="21"/>
        <v>10</v>
      </c>
      <c r="V98">
        <f t="shared" si="22"/>
        <v>16</v>
      </c>
      <c r="W98">
        <v>2019</v>
      </c>
      <c r="X98" t="s">
        <v>972</v>
      </c>
      <c r="Y98" t="s">
        <v>973</v>
      </c>
      <c r="Z98" t="s">
        <v>974</v>
      </c>
      <c r="AA98">
        <v>606043</v>
      </c>
      <c r="AB98" t="s">
        <v>118</v>
      </c>
      <c r="AC98" t="s">
        <v>975</v>
      </c>
      <c r="AD98" s="1">
        <f t="shared" si="23"/>
        <v>2.2413773838862561E-2</v>
      </c>
      <c r="AE98" s="2">
        <v>211000000</v>
      </c>
      <c r="AF98" t="s">
        <v>133</v>
      </c>
      <c r="AG98" t="s">
        <v>292</v>
      </c>
      <c r="AH98" t="s">
        <v>104</v>
      </c>
      <c r="AI98" t="s">
        <v>976</v>
      </c>
      <c r="AJ98">
        <v>29953939</v>
      </c>
      <c r="AK98" s="2">
        <v>4729306.28</v>
      </c>
      <c r="AL98" s="2">
        <v>3954206.96</v>
      </c>
      <c r="AP98" t="s">
        <v>105</v>
      </c>
      <c r="AQ98" s="2" t="s">
        <v>105</v>
      </c>
      <c r="AR98" s="2" t="s">
        <v>105</v>
      </c>
      <c r="AV98">
        <v>30034299</v>
      </c>
      <c r="AW98" s="2">
        <v>13981425.48</v>
      </c>
      <c r="AX98" s="2">
        <v>11729097.039999999</v>
      </c>
      <c r="BH98" t="s">
        <v>21</v>
      </c>
      <c r="BI98" t="s">
        <v>5</v>
      </c>
    </row>
    <row r="99" spans="1:61" x14ac:dyDescent="0.25">
      <c r="A99">
        <v>43565986</v>
      </c>
      <c r="B99">
        <v>43565986</v>
      </c>
      <c r="C99" t="s">
        <v>106</v>
      </c>
      <c r="D99" t="s">
        <v>977</v>
      </c>
      <c r="E99" t="s">
        <v>312</v>
      </c>
      <c r="F99" t="s">
        <v>91</v>
      </c>
      <c r="G99" t="s">
        <v>978</v>
      </c>
      <c r="H99" s="30" t="s">
        <v>18253</v>
      </c>
      <c r="I99" t="s">
        <v>979</v>
      </c>
      <c r="J99">
        <v>5001</v>
      </c>
      <c r="K99" t="s">
        <v>202</v>
      </c>
      <c r="L99">
        <v>5</v>
      </c>
      <c r="M99" t="s">
        <v>203</v>
      </c>
      <c r="O99">
        <v>3136159166</v>
      </c>
      <c r="P99">
        <v>0</v>
      </c>
      <c r="T99" s="29" t="s">
        <v>358</v>
      </c>
      <c r="U99">
        <f t="shared" si="21"/>
        <v>10</v>
      </c>
      <c r="V99">
        <f t="shared" si="22"/>
        <v>29</v>
      </c>
      <c r="W99">
        <v>2022</v>
      </c>
      <c r="X99" t="s">
        <v>980</v>
      </c>
      <c r="Y99" t="s">
        <v>981</v>
      </c>
      <c r="Z99" t="s">
        <v>982</v>
      </c>
      <c r="AA99">
        <v>9006178</v>
      </c>
      <c r="AB99" t="s">
        <v>244</v>
      </c>
      <c r="AC99" t="s">
        <v>245</v>
      </c>
      <c r="AD99" s="1">
        <f t="shared" si="23"/>
        <v>3.6313014642549525E-2</v>
      </c>
      <c r="AE99" s="2">
        <v>116100000</v>
      </c>
      <c r="AF99" t="s">
        <v>102</v>
      </c>
      <c r="AG99" t="s">
        <v>120</v>
      </c>
      <c r="AH99" t="s">
        <v>104</v>
      </c>
      <c r="AI99" t="s">
        <v>983</v>
      </c>
      <c r="AJ99">
        <v>161807748</v>
      </c>
      <c r="AK99" s="2">
        <v>4215941</v>
      </c>
      <c r="AL99" s="2">
        <v>3522807.96</v>
      </c>
      <c r="AP99" t="s">
        <v>105</v>
      </c>
      <c r="AQ99" t="s">
        <v>105</v>
      </c>
      <c r="AR99" t="s">
        <v>105</v>
      </c>
      <c r="AV99" t="s">
        <v>105</v>
      </c>
      <c r="AW99" t="s">
        <v>105</v>
      </c>
      <c r="AX99" t="s">
        <v>105</v>
      </c>
      <c r="BH99" t="s">
        <v>21</v>
      </c>
      <c r="BI99" t="s">
        <v>5</v>
      </c>
    </row>
    <row r="100" spans="1:61" x14ac:dyDescent="0.25">
      <c r="A100">
        <v>39384767</v>
      </c>
      <c r="B100">
        <v>39384767</v>
      </c>
      <c r="C100" t="s">
        <v>106</v>
      </c>
      <c r="D100" t="s">
        <v>472</v>
      </c>
      <c r="E100" t="s">
        <v>583</v>
      </c>
      <c r="F100" t="s">
        <v>984</v>
      </c>
      <c r="G100" t="s">
        <v>985</v>
      </c>
      <c r="H100" s="30" t="s">
        <v>18254</v>
      </c>
      <c r="I100" t="s">
        <v>986</v>
      </c>
      <c r="J100">
        <v>5266</v>
      </c>
      <c r="K100" t="s">
        <v>428</v>
      </c>
      <c r="L100">
        <v>5</v>
      </c>
      <c r="M100" t="s">
        <v>203</v>
      </c>
      <c r="O100">
        <v>3147887820</v>
      </c>
      <c r="P100">
        <v>3003003131</v>
      </c>
      <c r="T100" s="29" t="s">
        <v>96</v>
      </c>
      <c r="U100">
        <f t="shared" si="21"/>
        <v>10</v>
      </c>
      <c r="V100">
        <f t="shared" si="22"/>
        <v>22</v>
      </c>
      <c r="W100">
        <v>2011</v>
      </c>
      <c r="X100" t="s">
        <v>987</v>
      </c>
      <c r="Y100" t="s">
        <v>988</v>
      </c>
      <c r="Z100" t="s">
        <v>989</v>
      </c>
      <c r="AA100">
        <v>8001116</v>
      </c>
      <c r="AB100" t="s">
        <v>100</v>
      </c>
      <c r="AC100" t="s">
        <v>423</v>
      </c>
      <c r="AD100" s="1">
        <f t="shared" si="23"/>
        <v>4.9384593495934957E-2</v>
      </c>
      <c r="AE100" s="2">
        <v>24600000</v>
      </c>
      <c r="AF100" t="s">
        <v>133</v>
      </c>
      <c r="AG100" t="s">
        <v>103</v>
      </c>
      <c r="AH100" t="s">
        <v>104</v>
      </c>
      <c r="AI100">
        <v>0</v>
      </c>
      <c r="AJ100">
        <v>161815007</v>
      </c>
      <c r="AK100" s="2">
        <v>1214861</v>
      </c>
      <c r="AL100" s="2">
        <v>1000891.89</v>
      </c>
      <c r="AP100" t="s">
        <v>105</v>
      </c>
      <c r="AQ100" t="s">
        <v>105</v>
      </c>
      <c r="AR100" t="s">
        <v>105</v>
      </c>
      <c r="AV100" t="s">
        <v>105</v>
      </c>
      <c r="AW100" t="s">
        <v>105</v>
      </c>
      <c r="AX100" t="s">
        <v>105</v>
      </c>
      <c r="BH100" t="s">
        <v>21</v>
      </c>
      <c r="BI100" t="s">
        <v>5</v>
      </c>
    </row>
    <row r="101" spans="1:61" x14ac:dyDescent="0.25">
      <c r="A101">
        <v>63331938</v>
      </c>
      <c r="B101">
        <v>63331938</v>
      </c>
      <c r="C101" t="s">
        <v>106</v>
      </c>
      <c r="D101" t="s">
        <v>990</v>
      </c>
      <c r="E101" t="s">
        <v>991</v>
      </c>
      <c r="F101" t="s">
        <v>263</v>
      </c>
      <c r="G101" t="s">
        <v>992</v>
      </c>
      <c r="H101" s="30" t="s">
        <v>18255</v>
      </c>
      <c r="I101" t="s">
        <v>993</v>
      </c>
      <c r="J101">
        <v>0</v>
      </c>
      <c r="K101" t="s">
        <v>126</v>
      </c>
      <c r="L101">
        <v>25</v>
      </c>
      <c r="M101" t="s">
        <v>126</v>
      </c>
      <c r="O101">
        <v>3157924056</v>
      </c>
      <c r="P101">
        <v>3134948542</v>
      </c>
      <c r="T101" s="29" t="s">
        <v>448</v>
      </c>
      <c r="U101">
        <f t="shared" si="21"/>
        <v>10</v>
      </c>
      <c r="V101">
        <f t="shared" si="22"/>
        <v>9</v>
      </c>
      <c r="W101">
        <v>2015</v>
      </c>
      <c r="X101" t="s">
        <v>994</v>
      </c>
      <c r="Y101" t="s">
        <v>995</v>
      </c>
      <c r="Z101" t="s">
        <v>996</v>
      </c>
      <c r="AA101">
        <v>9006150</v>
      </c>
      <c r="AB101" t="s">
        <v>244</v>
      </c>
      <c r="AC101" t="s">
        <v>404</v>
      </c>
      <c r="AD101" s="1">
        <f t="shared" si="23"/>
        <v>1.2427206290471785E-2</v>
      </c>
      <c r="AE101" s="2">
        <v>108100000</v>
      </c>
      <c r="AF101" t="s">
        <v>102</v>
      </c>
      <c r="AG101" t="s">
        <v>120</v>
      </c>
      <c r="AH101" t="s">
        <v>104</v>
      </c>
      <c r="AI101" t="s">
        <v>997</v>
      </c>
      <c r="AJ101">
        <v>161816602</v>
      </c>
      <c r="AK101" s="2">
        <v>1343381</v>
      </c>
      <c r="AL101" s="2">
        <v>1108891.6000000001</v>
      </c>
      <c r="AP101" t="s">
        <v>105</v>
      </c>
      <c r="AQ101" t="s">
        <v>105</v>
      </c>
      <c r="AR101" t="s">
        <v>105</v>
      </c>
      <c r="AV101" t="s">
        <v>105</v>
      </c>
      <c r="AW101" t="s">
        <v>105</v>
      </c>
      <c r="AX101" t="s">
        <v>105</v>
      </c>
      <c r="BH101" s="3" t="s">
        <v>18</v>
      </c>
      <c r="BI101" t="s">
        <v>5</v>
      </c>
    </row>
    <row r="102" spans="1:61" x14ac:dyDescent="0.25">
      <c r="A102">
        <v>79793129</v>
      </c>
      <c r="B102">
        <v>79793129</v>
      </c>
      <c r="C102" t="s">
        <v>89</v>
      </c>
      <c r="D102" t="s">
        <v>998</v>
      </c>
      <c r="E102">
        <v>0</v>
      </c>
      <c r="F102" t="s">
        <v>262</v>
      </c>
      <c r="G102" t="s">
        <v>999</v>
      </c>
      <c r="H102" s="30" t="s">
        <v>18256</v>
      </c>
      <c r="I102" t="s">
        <v>1000</v>
      </c>
      <c r="J102">
        <v>0</v>
      </c>
      <c r="K102" t="s">
        <v>274</v>
      </c>
      <c r="L102">
        <v>13</v>
      </c>
      <c r="M102" t="s">
        <v>175</v>
      </c>
      <c r="O102">
        <v>3214263116</v>
      </c>
      <c r="P102">
        <v>3102356559</v>
      </c>
      <c r="T102" s="29" t="s">
        <v>1001</v>
      </c>
      <c r="U102">
        <f t="shared" si="21"/>
        <v>10</v>
      </c>
      <c r="V102">
        <f t="shared" si="22"/>
        <v>3</v>
      </c>
      <c r="W102">
        <v>2015</v>
      </c>
      <c r="X102" t="s">
        <v>1002</v>
      </c>
      <c r="Y102" t="s">
        <v>1003</v>
      </c>
      <c r="Z102" t="s">
        <v>1004</v>
      </c>
      <c r="AA102">
        <v>6401176</v>
      </c>
      <c r="AB102" t="s">
        <v>131</v>
      </c>
      <c r="AC102" t="s">
        <v>196</v>
      </c>
      <c r="AD102" s="1">
        <f t="shared" si="23"/>
        <v>3.3395290858725765E-2</v>
      </c>
      <c r="AE102" s="2">
        <v>36100000</v>
      </c>
      <c r="AF102" t="s">
        <v>175</v>
      </c>
      <c r="AG102" t="s">
        <v>103</v>
      </c>
      <c r="AH102" t="s">
        <v>104</v>
      </c>
      <c r="AI102" t="s">
        <v>1005</v>
      </c>
      <c r="AJ102">
        <v>161804780</v>
      </c>
      <c r="AK102" s="2">
        <v>1205570</v>
      </c>
      <c r="AL102" s="2">
        <v>993083.82</v>
      </c>
      <c r="AP102" t="s">
        <v>105</v>
      </c>
      <c r="AQ102" t="s">
        <v>105</v>
      </c>
      <c r="AR102" t="s">
        <v>105</v>
      </c>
      <c r="AV102" t="s">
        <v>105</v>
      </c>
      <c r="AW102" t="s">
        <v>105</v>
      </c>
      <c r="AX102" t="s">
        <v>105</v>
      </c>
      <c r="BH102" t="s">
        <v>21</v>
      </c>
      <c r="BI102" t="s">
        <v>5</v>
      </c>
    </row>
    <row r="103" spans="1:61" x14ac:dyDescent="0.25">
      <c r="A103">
        <v>19265525</v>
      </c>
      <c r="B103">
        <v>19265525</v>
      </c>
      <c r="C103" t="s">
        <v>89</v>
      </c>
      <c r="D103" t="s">
        <v>1006</v>
      </c>
      <c r="E103">
        <v>0</v>
      </c>
      <c r="F103" t="s">
        <v>650</v>
      </c>
      <c r="G103" t="s">
        <v>684</v>
      </c>
      <c r="H103" s="30" t="s">
        <v>18257</v>
      </c>
      <c r="I103" t="s">
        <v>1007</v>
      </c>
      <c r="J103">
        <v>0</v>
      </c>
      <c r="K103" t="s">
        <v>126</v>
      </c>
      <c r="L103">
        <v>25</v>
      </c>
      <c r="M103" t="s">
        <v>126</v>
      </c>
      <c r="O103">
        <v>3108148256</v>
      </c>
      <c r="P103">
        <v>3132152564</v>
      </c>
      <c r="T103" s="29" t="s">
        <v>240</v>
      </c>
      <c r="U103">
        <f t="shared" si="21"/>
        <v>10</v>
      </c>
      <c r="V103">
        <f t="shared" si="22"/>
        <v>27</v>
      </c>
      <c r="W103">
        <v>2021</v>
      </c>
      <c r="X103" t="s">
        <v>1008</v>
      </c>
      <c r="Y103" t="s">
        <v>1009</v>
      </c>
      <c r="Z103" t="s">
        <v>1010</v>
      </c>
      <c r="AA103">
        <v>8806015</v>
      </c>
      <c r="AB103" t="s">
        <v>662</v>
      </c>
      <c r="AC103" t="s">
        <v>1011</v>
      </c>
      <c r="AD103" s="1">
        <f t="shared" si="23"/>
        <v>1.811740849194729E-2</v>
      </c>
      <c r="AE103" s="2">
        <v>68300000</v>
      </c>
      <c r="AF103" t="s">
        <v>133</v>
      </c>
      <c r="AG103" t="s">
        <v>120</v>
      </c>
      <c r="AH103" t="s">
        <v>104</v>
      </c>
      <c r="AI103" t="s">
        <v>1012</v>
      </c>
      <c r="AJ103">
        <v>161814389</v>
      </c>
      <c r="AK103" s="2">
        <v>1237419</v>
      </c>
      <c r="AL103" s="2">
        <v>1019848.18</v>
      </c>
      <c r="AP103" t="s">
        <v>105</v>
      </c>
      <c r="AQ103" t="s">
        <v>105</v>
      </c>
      <c r="AR103" t="s">
        <v>105</v>
      </c>
      <c r="AV103" t="s">
        <v>105</v>
      </c>
      <c r="AW103" t="s">
        <v>105</v>
      </c>
      <c r="AX103" t="s">
        <v>105</v>
      </c>
      <c r="BH103" t="s">
        <v>19</v>
      </c>
      <c r="BI103" t="s">
        <v>5</v>
      </c>
    </row>
    <row r="104" spans="1:61" x14ac:dyDescent="0.25">
      <c r="A104">
        <v>1143328819</v>
      </c>
      <c r="B104">
        <v>1143328819</v>
      </c>
      <c r="C104" t="s">
        <v>89</v>
      </c>
      <c r="D104" t="s">
        <v>1013</v>
      </c>
      <c r="E104" t="s">
        <v>149</v>
      </c>
      <c r="F104" t="s">
        <v>1014</v>
      </c>
      <c r="G104" t="s">
        <v>1015</v>
      </c>
      <c r="H104" s="30" t="s">
        <v>18258</v>
      </c>
      <c r="I104" t="s">
        <v>1016</v>
      </c>
      <c r="J104">
        <v>0</v>
      </c>
      <c r="K104" t="s">
        <v>274</v>
      </c>
      <c r="L104">
        <v>13</v>
      </c>
      <c r="M104" t="s">
        <v>175</v>
      </c>
      <c r="O104">
        <v>3004873903</v>
      </c>
      <c r="P104">
        <v>3045787642</v>
      </c>
      <c r="T104" s="29" t="s">
        <v>127</v>
      </c>
      <c r="U104">
        <f t="shared" si="21"/>
        <v>10</v>
      </c>
      <c r="V104">
        <f t="shared" si="22"/>
        <v>18</v>
      </c>
      <c r="W104">
        <v>2024</v>
      </c>
      <c r="X104" t="s">
        <v>909</v>
      </c>
      <c r="Y104" t="s">
        <v>1017</v>
      </c>
      <c r="Z104" t="s">
        <v>1018</v>
      </c>
      <c r="AA104">
        <v>5606100</v>
      </c>
      <c r="AB104" t="s">
        <v>146</v>
      </c>
      <c r="AC104" t="s">
        <v>341</v>
      </c>
      <c r="AD104" s="1">
        <f t="shared" si="23"/>
        <v>1.8969939577039276E-2</v>
      </c>
      <c r="AE104" s="2">
        <v>99300000</v>
      </c>
      <c r="AF104" t="s">
        <v>219</v>
      </c>
      <c r="AG104" t="s">
        <v>120</v>
      </c>
      <c r="AH104" t="s">
        <v>104</v>
      </c>
      <c r="AI104" t="s">
        <v>1019</v>
      </c>
      <c r="AJ104">
        <v>161805959</v>
      </c>
      <c r="AK104" s="2">
        <v>1883715</v>
      </c>
      <c r="AL104" s="2">
        <v>1562954.14</v>
      </c>
      <c r="AP104" t="s">
        <v>105</v>
      </c>
      <c r="AQ104" t="s">
        <v>105</v>
      </c>
      <c r="AR104" t="s">
        <v>105</v>
      </c>
      <c r="AV104" t="s">
        <v>105</v>
      </c>
      <c r="AW104" t="s">
        <v>105</v>
      </c>
      <c r="AX104" t="s">
        <v>105</v>
      </c>
      <c r="BH104" t="s">
        <v>19</v>
      </c>
      <c r="BI104" t="s">
        <v>5</v>
      </c>
    </row>
    <row r="105" spans="1:61" x14ac:dyDescent="0.25">
      <c r="A105">
        <v>1121902433</v>
      </c>
      <c r="B105">
        <v>1121902433</v>
      </c>
      <c r="C105" t="s">
        <v>106</v>
      </c>
      <c r="D105" t="s">
        <v>1020</v>
      </c>
      <c r="E105">
        <v>0</v>
      </c>
      <c r="F105" t="s">
        <v>474</v>
      </c>
      <c r="G105" t="s">
        <v>474</v>
      </c>
      <c r="H105" s="30" t="s">
        <v>18259</v>
      </c>
      <c r="I105" t="s">
        <v>1021</v>
      </c>
      <c r="J105">
        <v>50001</v>
      </c>
      <c r="K105" t="s">
        <v>153</v>
      </c>
      <c r="L105">
        <v>50</v>
      </c>
      <c r="M105" t="s">
        <v>154</v>
      </c>
      <c r="O105">
        <v>3203017758</v>
      </c>
      <c r="P105">
        <v>3232317008</v>
      </c>
      <c r="T105" s="29" t="s">
        <v>369</v>
      </c>
      <c r="U105">
        <f t="shared" si="21"/>
        <v>10</v>
      </c>
      <c r="V105">
        <f t="shared" si="22"/>
        <v>21</v>
      </c>
      <c r="W105">
        <v>2021</v>
      </c>
      <c r="X105" t="s">
        <v>1022</v>
      </c>
      <c r="Y105" t="s">
        <v>1023</v>
      </c>
      <c r="Z105" t="s">
        <v>1024</v>
      </c>
      <c r="AA105">
        <v>9206078</v>
      </c>
      <c r="AB105" t="s">
        <v>268</v>
      </c>
      <c r="AC105" t="s">
        <v>1025</v>
      </c>
      <c r="AD105" s="1">
        <f t="shared" si="23"/>
        <v>3.2857612323491658E-2</v>
      </c>
      <c r="AE105" s="2">
        <v>77900000</v>
      </c>
      <c r="AF105" t="s">
        <v>102</v>
      </c>
      <c r="AG105" t="s">
        <v>120</v>
      </c>
      <c r="AH105" t="s">
        <v>104</v>
      </c>
      <c r="AI105" t="s">
        <v>1026</v>
      </c>
      <c r="AJ105">
        <v>161915820</v>
      </c>
      <c r="AK105" s="2">
        <v>2559608</v>
      </c>
      <c r="AL105" s="2">
        <v>2130931.02</v>
      </c>
      <c r="AP105" t="s">
        <v>105</v>
      </c>
      <c r="AQ105" t="s">
        <v>105</v>
      </c>
      <c r="AR105" t="s">
        <v>105</v>
      </c>
      <c r="AV105" t="s">
        <v>105</v>
      </c>
      <c r="AW105" t="s">
        <v>105</v>
      </c>
      <c r="AX105" t="s">
        <v>105</v>
      </c>
      <c r="BH105" t="s">
        <v>21</v>
      </c>
      <c r="BI105" t="s">
        <v>5</v>
      </c>
    </row>
    <row r="106" spans="1:61" x14ac:dyDescent="0.25">
      <c r="A106">
        <v>71219247</v>
      </c>
      <c r="B106">
        <v>71219247</v>
      </c>
      <c r="C106" t="s">
        <v>89</v>
      </c>
      <c r="D106" t="s">
        <v>699</v>
      </c>
      <c r="E106" t="s">
        <v>1027</v>
      </c>
      <c r="F106" t="s">
        <v>1028</v>
      </c>
      <c r="G106" t="s">
        <v>1029</v>
      </c>
      <c r="H106" s="30" t="s">
        <v>18260</v>
      </c>
      <c r="I106" t="s">
        <v>1030</v>
      </c>
      <c r="J106">
        <v>5001</v>
      </c>
      <c r="K106" t="s">
        <v>202</v>
      </c>
      <c r="L106">
        <v>5</v>
      </c>
      <c r="M106" t="s">
        <v>203</v>
      </c>
      <c r="O106">
        <v>3008448478</v>
      </c>
      <c r="P106">
        <v>3006129233</v>
      </c>
      <c r="T106" s="29" t="s">
        <v>448</v>
      </c>
      <c r="U106">
        <f t="shared" si="21"/>
        <v>10</v>
      </c>
      <c r="V106">
        <f t="shared" si="22"/>
        <v>9</v>
      </c>
      <c r="W106">
        <v>2019</v>
      </c>
      <c r="X106" t="s">
        <v>1031</v>
      </c>
      <c r="Y106" t="s">
        <v>1032</v>
      </c>
      <c r="Z106" t="s">
        <v>1033</v>
      </c>
      <c r="AA106">
        <v>5606087</v>
      </c>
      <c r="AB106" t="s">
        <v>146</v>
      </c>
      <c r="AC106" t="s">
        <v>147</v>
      </c>
      <c r="AD106" s="1">
        <f t="shared" si="23"/>
        <v>1.9980729571984435E-2</v>
      </c>
      <c r="AE106" s="2">
        <v>102800000</v>
      </c>
      <c r="AF106" t="s">
        <v>219</v>
      </c>
      <c r="AG106" t="s">
        <v>120</v>
      </c>
      <c r="AH106" t="s">
        <v>104</v>
      </c>
      <c r="AI106">
        <v>0</v>
      </c>
      <c r="AJ106">
        <v>161807007</v>
      </c>
      <c r="AK106" s="2">
        <v>2054019</v>
      </c>
      <c r="AL106" s="2">
        <v>1706066.12</v>
      </c>
      <c r="AP106" t="s">
        <v>105</v>
      </c>
      <c r="AQ106" t="s">
        <v>105</v>
      </c>
      <c r="AR106" t="s">
        <v>105</v>
      </c>
      <c r="AV106" t="s">
        <v>105</v>
      </c>
      <c r="AW106" t="s">
        <v>105</v>
      </c>
      <c r="AX106" t="s">
        <v>105</v>
      </c>
      <c r="BH106" t="s">
        <v>20</v>
      </c>
      <c r="BI106" t="s">
        <v>5</v>
      </c>
    </row>
    <row r="107" spans="1:61" x14ac:dyDescent="0.25">
      <c r="A107">
        <v>1070916465</v>
      </c>
      <c r="B107">
        <v>1070916465</v>
      </c>
      <c r="C107" t="s">
        <v>106</v>
      </c>
      <c r="D107" t="s">
        <v>1034</v>
      </c>
      <c r="E107" t="s">
        <v>1035</v>
      </c>
      <c r="F107" t="s">
        <v>137</v>
      </c>
      <c r="G107" t="s">
        <v>1036</v>
      </c>
      <c r="H107" s="30" t="s">
        <v>18261</v>
      </c>
      <c r="I107" t="s">
        <v>1037</v>
      </c>
      <c r="J107">
        <v>0</v>
      </c>
      <c r="K107" t="s">
        <v>126</v>
      </c>
      <c r="L107">
        <v>25</v>
      </c>
      <c r="M107" t="s">
        <v>126</v>
      </c>
      <c r="O107">
        <v>3008502430</v>
      </c>
      <c r="P107">
        <v>3196215171</v>
      </c>
      <c r="T107" s="29" t="s">
        <v>887</v>
      </c>
      <c r="U107">
        <f t="shared" si="21"/>
        <v>10</v>
      </c>
      <c r="V107">
        <f t="shared" si="22"/>
        <v>3</v>
      </c>
      <c r="W107">
        <v>2024</v>
      </c>
      <c r="X107" t="s">
        <v>1038</v>
      </c>
      <c r="Y107" t="s">
        <v>1039</v>
      </c>
      <c r="Z107" t="s">
        <v>1040</v>
      </c>
      <c r="AA107">
        <v>8806028</v>
      </c>
      <c r="AB107" t="s">
        <v>662</v>
      </c>
      <c r="AC107" t="s">
        <v>1011</v>
      </c>
      <c r="AD107" s="1">
        <f t="shared" si="23"/>
        <v>3.7967667698658412E-2</v>
      </c>
      <c r="AE107" s="2">
        <v>96900000</v>
      </c>
      <c r="AF107" t="s">
        <v>133</v>
      </c>
      <c r="AG107" t="s">
        <v>120</v>
      </c>
      <c r="AH107" t="s">
        <v>104</v>
      </c>
      <c r="AI107" t="s">
        <v>1041</v>
      </c>
      <c r="AJ107">
        <v>161775921</v>
      </c>
      <c r="AK107" s="2">
        <v>3679067</v>
      </c>
      <c r="AL107" s="2">
        <v>3071653.02</v>
      </c>
      <c r="AP107" t="s">
        <v>105</v>
      </c>
      <c r="AQ107" t="s">
        <v>105</v>
      </c>
      <c r="AR107" t="s">
        <v>105</v>
      </c>
      <c r="AV107" t="s">
        <v>105</v>
      </c>
      <c r="AW107" t="s">
        <v>105</v>
      </c>
      <c r="AX107" t="s">
        <v>105</v>
      </c>
      <c r="BH107" t="s">
        <v>21</v>
      </c>
      <c r="BI107" t="s">
        <v>5</v>
      </c>
    </row>
    <row r="108" spans="1:61" x14ac:dyDescent="0.25">
      <c r="A108">
        <v>19367670</v>
      </c>
      <c r="B108">
        <v>19367670</v>
      </c>
      <c r="C108" t="s">
        <v>89</v>
      </c>
      <c r="D108" t="s">
        <v>304</v>
      </c>
      <c r="E108" t="s">
        <v>1042</v>
      </c>
      <c r="F108" t="s">
        <v>1043</v>
      </c>
      <c r="G108">
        <v>0</v>
      </c>
      <c r="H108" s="30" t="s">
        <v>18262</v>
      </c>
      <c r="I108" t="s">
        <v>1044</v>
      </c>
      <c r="J108">
        <v>50001</v>
      </c>
      <c r="K108" t="s">
        <v>153</v>
      </c>
      <c r="L108">
        <v>50</v>
      </c>
      <c r="M108" t="s">
        <v>154</v>
      </c>
      <c r="O108">
        <v>3143339903</v>
      </c>
      <c r="P108">
        <v>3143339963</v>
      </c>
      <c r="T108" s="29" t="s">
        <v>127</v>
      </c>
      <c r="U108">
        <f t="shared" si="21"/>
        <v>10</v>
      </c>
      <c r="V108">
        <f t="shared" si="22"/>
        <v>18</v>
      </c>
      <c r="W108">
        <v>2021</v>
      </c>
      <c r="X108" t="s">
        <v>1045</v>
      </c>
      <c r="Y108" t="s">
        <v>1046</v>
      </c>
      <c r="Z108" t="s">
        <v>1047</v>
      </c>
      <c r="AA108">
        <v>9008236</v>
      </c>
      <c r="AB108" t="s">
        <v>244</v>
      </c>
      <c r="AC108" t="s">
        <v>1048</v>
      </c>
      <c r="AD108" s="1">
        <f t="shared" si="23"/>
        <v>2.5577942216981134E-2</v>
      </c>
      <c r="AE108" s="2">
        <v>169600000</v>
      </c>
      <c r="AF108" t="s">
        <v>133</v>
      </c>
      <c r="AG108" t="s">
        <v>452</v>
      </c>
      <c r="AH108" t="s">
        <v>104</v>
      </c>
      <c r="AI108" t="s">
        <v>1049</v>
      </c>
      <c r="AJ108">
        <v>161951592</v>
      </c>
      <c r="AK108" s="2">
        <v>4338019</v>
      </c>
      <c r="AL108" s="2">
        <v>3625394.11</v>
      </c>
      <c r="AP108" t="s">
        <v>105</v>
      </c>
      <c r="AQ108" t="s">
        <v>105</v>
      </c>
      <c r="AR108" t="s">
        <v>105</v>
      </c>
      <c r="AV108" t="s">
        <v>105</v>
      </c>
      <c r="AW108" t="s">
        <v>105</v>
      </c>
      <c r="AX108" t="s">
        <v>105</v>
      </c>
      <c r="BH108" t="s">
        <v>21</v>
      </c>
      <c r="BI108" t="s">
        <v>5</v>
      </c>
    </row>
    <row r="109" spans="1:61" x14ac:dyDescent="0.25">
      <c r="A109">
        <v>39782992</v>
      </c>
      <c r="B109">
        <v>39782992</v>
      </c>
      <c r="C109" t="s">
        <v>106</v>
      </c>
      <c r="D109" t="s">
        <v>281</v>
      </c>
      <c r="E109" t="s">
        <v>312</v>
      </c>
      <c r="F109" t="s">
        <v>1028</v>
      </c>
      <c r="G109" t="s">
        <v>1050</v>
      </c>
      <c r="H109" s="30" t="s">
        <v>18263</v>
      </c>
      <c r="I109" t="s">
        <v>1051</v>
      </c>
      <c r="J109">
        <v>0</v>
      </c>
      <c r="K109" t="s">
        <v>126</v>
      </c>
      <c r="L109">
        <v>25</v>
      </c>
      <c r="M109" t="s">
        <v>126</v>
      </c>
      <c r="O109">
        <v>3103205898</v>
      </c>
      <c r="P109">
        <v>3112291477</v>
      </c>
      <c r="T109" s="29" t="s">
        <v>184</v>
      </c>
      <c r="U109">
        <f t="shared" si="21"/>
        <v>10</v>
      </c>
      <c r="V109">
        <f t="shared" si="22"/>
        <v>10</v>
      </c>
      <c r="W109">
        <v>2022</v>
      </c>
      <c r="X109" t="s">
        <v>1052</v>
      </c>
      <c r="Y109" t="s">
        <v>1053</v>
      </c>
      <c r="Z109" t="s">
        <v>1054</v>
      </c>
      <c r="AA109">
        <v>9206090</v>
      </c>
      <c r="AB109" t="s">
        <v>268</v>
      </c>
      <c r="AC109" t="s">
        <v>1055</v>
      </c>
      <c r="AD109" s="1">
        <f t="shared" si="23"/>
        <v>1.8963960149439602E-2</v>
      </c>
      <c r="AE109" s="2">
        <v>160600000</v>
      </c>
      <c r="AF109" t="s">
        <v>219</v>
      </c>
      <c r="AG109" t="s">
        <v>120</v>
      </c>
      <c r="AH109" t="s">
        <v>104</v>
      </c>
      <c r="AI109" t="s">
        <v>1056</v>
      </c>
      <c r="AJ109">
        <v>161858879</v>
      </c>
      <c r="AK109" s="2">
        <v>3045612</v>
      </c>
      <c r="AL109" s="2">
        <v>2539337.96</v>
      </c>
      <c r="AP109" t="s">
        <v>105</v>
      </c>
      <c r="AQ109" t="s">
        <v>105</v>
      </c>
      <c r="AR109" t="s">
        <v>105</v>
      </c>
      <c r="AV109" t="s">
        <v>105</v>
      </c>
      <c r="AW109" t="s">
        <v>105</v>
      </c>
      <c r="AX109" t="s">
        <v>105</v>
      </c>
      <c r="BH109" t="s">
        <v>20</v>
      </c>
      <c r="BI109" t="s">
        <v>5</v>
      </c>
    </row>
    <row r="110" spans="1:61" x14ac:dyDescent="0.25">
      <c r="A110">
        <v>52340567</v>
      </c>
      <c r="B110">
        <v>52340567</v>
      </c>
      <c r="C110" t="s">
        <v>106</v>
      </c>
      <c r="D110" t="s">
        <v>963</v>
      </c>
      <c r="E110" t="s">
        <v>1057</v>
      </c>
      <c r="F110" t="s">
        <v>1058</v>
      </c>
      <c r="G110" t="s">
        <v>202</v>
      </c>
      <c r="H110" s="30" t="s">
        <v>18264</v>
      </c>
      <c r="I110" t="s">
        <v>1059</v>
      </c>
      <c r="J110">
        <v>0</v>
      </c>
      <c r="K110" t="s">
        <v>126</v>
      </c>
      <c r="L110">
        <v>25</v>
      </c>
      <c r="M110" t="s">
        <v>126</v>
      </c>
      <c r="O110">
        <v>3153568973</v>
      </c>
      <c r="P110">
        <v>0</v>
      </c>
      <c r="T110" s="29" t="s">
        <v>142</v>
      </c>
      <c r="U110">
        <f t="shared" si="21"/>
        <v>10</v>
      </c>
      <c r="V110">
        <f t="shared" si="22"/>
        <v>12</v>
      </c>
      <c r="W110">
        <v>2021</v>
      </c>
      <c r="X110" t="s">
        <v>1045</v>
      </c>
      <c r="Y110" t="s">
        <v>1060</v>
      </c>
      <c r="Z110" t="s">
        <v>1061</v>
      </c>
      <c r="AA110">
        <v>9008236</v>
      </c>
      <c r="AB110" t="s">
        <v>244</v>
      </c>
      <c r="AC110" t="s">
        <v>1048</v>
      </c>
      <c r="AD110" s="1">
        <f t="shared" si="23"/>
        <v>1.1897647405660378E-2</v>
      </c>
      <c r="AE110" s="2">
        <v>169600000</v>
      </c>
      <c r="AF110" t="s">
        <v>102</v>
      </c>
      <c r="AG110" t="s">
        <v>452</v>
      </c>
      <c r="AH110" t="s">
        <v>104</v>
      </c>
      <c r="AI110" t="s">
        <v>1062</v>
      </c>
      <c r="AJ110">
        <v>161815121</v>
      </c>
      <c r="AK110" s="2">
        <v>2017841</v>
      </c>
      <c r="AL110" s="2">
        <v>1675664.4</v>
      </c>
      <c r="AP110" t="s">
        <v>105</v>
      </c>
      <c r="AQ110" t="s">
        <v>105</v>
      </c>
      <c r="AR110" t="s">
        <v>105</v>
      </c>
      <c r="AV110" t="s">
        <v>105</v>
      </c>
      <c r="AW110" t="s">
        <v>105</v>
      </c>
      <c r="AX110" t="s">
        <v>105</v>
      </c>
      <c r="BH110" s="3" t="s">
        <v>18</v>
      </c>
      <c r="BI110" t="s">
        <v>5</v>
      </c>
    </row>
    <row r="111" spans="1:61" x14ac:dyDescent="0.25">
      <c r="A111">
        <v>53007239</v>
      </c>
      <c r="B111">
        <v>53007239</v>
      </c>
      <c r="C111" t="s">
        <v>106</v>
      </c>
      <c r="D111" t="s">
        <v>281</v>
      </c>
      <c r="E111" t="s">
        <v>1063</v>
      </c>
      <c r="F111" t="s">
        <v>1064</v>
      </c>
      <c r="G111" t="s">
        <v>1065</v>
      </c>
      <c r="H111" s="30" t="s">
        <v>18265</v>
      </c>
      <c r="I111" t="s">
        <v>1066</v>
      </c>
      <c r="J111">
        <v>0</v>
      </c>
      <c r="K111" t="s">
        <v>126</v>
      </c>
      <c r="L111">
        <v>25</v>
      </c>
      <c r="M111" t="s">
        <v>126</v>
      </c>
      <c r="O111">
        <v>3204207742</v>
      </c>
      <c r="P111">
        <v>0</v>
      </c>
      <c r="T111" s="29" t="s">
        <v>849</v>
      </c>
      <c r="U111">
        <f t="shared" si="21"/>
        <v>10</v>
      </c>
      <c r="V111">
        <f t="shared" si="22"/>
        <v>19</v>
      </c>
      <c r="W111">
        <v>2022</v>
      </c>
      <c r="X111" t="s">
        <v>1067</v>
      </c>
      <c r="Y111" t="s">
        <v>1068</v>
      </c>
      <c r="Z111" t="s">
        <v>1069</v>
      </c>
      <c r="AA111">
        <v>5601184</v>
      </c>
      <c r="AB111" t="s">
        <v>146</v>
      </c>
      <c r="AC111" t="s">
        <v>188</v>
      </c>
      <c r="AD111" s="1">
        <f t="shared" si="23"/>
        <v>1.546252676659529E-2</v>
      </c>
      <c r="AE111" s="2">
        <v>93400000</v>
      </c>
      <c r="AF111" t="s">
        <v>102</v>
      </c>
      <c r="AG111" t="s">
        <v>103</v>
      </c>
      <c r="AH111" t="s">
        <v>104</v>
      </c>
      <c r="AI111" t="s">
        <v>1070</v>
      </c>
      <c r="AJ111">
        <v>161836906</v>
      </c>
      <c r="AK111" s="2">
        <v>1444200</v>
      </c>
      <c r="AL111" s="2">
        <v>1193613.21</v>
      </c>
      <c r="AP111" t="s">
        <v>105</v>
      </c>
      <c r="AQ111" t="s">
        <v>105</v>
      </c>
      <c r="AR111" t="s">
        <v>105</v>
      </c>
      <c r="AV111" t="s">
        <v>105</v>
      </c>
      <c r="AW111" t="s">
        <v>105</v>
      </c>
      <c r="AX111" t="s">
        <v>105</v>
      </c>
      <c r="BH111" t="s">
        <v>19</v>
      </c>
      <c r="BI111" t="s">
        <v>5</v>
      </c>
    </row>
    <row r="112" spans="1:61" x14ac:dyDescent="0.25">
      <c r="A112">
        <v>31200936</v>
      </c>
      <c r="B112">
        <v>31200936</v>
      </c>
      <c r="C112" t="s">
        <v>106</v>
      </c>
      <c r="D112" t="s">
        <v>990</v>
      </c>
      <c r="E112" t="s">
        <v>1071</v>
      </c>
      <c r="F112" t="s">
        <v>1072</v>
      </c>
      <c r="G112" t="s">
        <v>1073</v>
      </c>
      <c r="H112" s="30" t="s">
        <v>18266</v>
      </c>
      <c r="I112" t="s">
        <v>1074</v>
      </c>
      <c r="J112">
        <v>76001</v>
      </c>
      <c r="K112" t="s">
        <v>486</v>
      </c>
      <c r="L112">
        <v>76</v>
      </c>
      <c r="M112" t="s">
        <v>95</v>
      </c>
      <c r="O112">
        <v>3154848553</v>
      </c>
      <c r="P112">
        <v>3154848583</v>
      </c>
      <c r="T112" s="29" t="s">
        <v>568</v>
      </c>
      <c r="U112">
        <f t="shared" ref="U112:U121" si="24">MONTH(T112)</f>
        <v>10</v>
      </c>
      <c r="V112">
        <f t="shared" ref="V112:V121" si="25">DAY(T112)</f>
        <v>30</v>
      </c>
      <c r="W112">
        <v>2017</v>
      </c>
      <c r="X112" t="s">
        <v>620</v>
      </c>
      <c r="Y112" t="s">
        <v>1075</v>
      </c>
      <c r="Z112" t="s">
        <v>1076</v>
      </c>
      <c r="AA112">
        <v>6406130</v>
      </c>
      <c r="AB112" t="s">
        <v>131</v>
      </c>
      <c r="AC112" t="s">
        <v>580</v>
      </c>
      <c r="AD112" s="1">
        <f t="shared" ref="AD112:AD121" si="26">+AK112/AE112</f>
        <v>3.5170275735294118E-2</v>
      </c>
      <c r="AE112" s="2">
        <v>54400000</v>
      </c>
      <c r="AF112" t="s">
        <v>219</v>
      </c>
      <c r="AG112" t="s">
        <v>120</v>
      </c>
      <c r="AH112" t="s">
        <v>104</v>
      </c>
      <c r="AI112" t="s">
        <v>1077</v>
      </c>
      <c r="AJ112">
        <v>161908770</v>
      </c>
      <c r="AK112" s="2">
        <v>1913263</v>
      </c>
      <c r="AL112" s="2">
        <v>1587783.88</v>
      </c>
      <c r="AP112" t="s">
        <v>105</v>
      </c>
      <c r="AQ112" t="s">
        <v>105</v>
      </c>
      <c r="AR112" t="s">
        <v>105</v>
      </c>
      <c r="AV112" t="s">
        <v>105</v>
      </c>
      <c r="AW112" t="s">
        <v>105</v>
      </c>
      <c r="AX112" t="s">
        <v>105</v>
      </c>
      <c r="BH112" t="s">
        <v>21</v>
      </c>
      <c r="BI112" t="s">
        <v>5</v>
      </c>
    </row>
    <row r="113" spans="1:61" x14ac:dyDescent="0.25">
      <c r="A113">
        <v>10875036</v>
      </c>
      <c r="B113">
        <v>10875036</v>
      </c>
      <c r="C113" t="s">
        <v>89</v>
      </c>
      <c r="D113" t="s">
        <v>1078</v>
      </c>
      <c r="E113" t="s">
        <v>304</v>
      </c>
      <c r="F113" t="s">
        <v>1079</v>
      </c>
      <c r="G113" t="s">
        <v>314</v>
      </c>
      <c r="H113" s="30" t="s">
        <v>18267</v>
      </c>
      <c r="I113" t="s">
        <v>1080</v>
      </c>
      <c r="J113">
        <v>0</v>
      </c>
      <c r="K113" t="s">
        <v>498</v>
      </c>
      <c r="L113">
        <v>0</v>
      </c>
      <c r="M113" t="s">
        <v>499</v>
      </c>
      <c r="O113">
        <v>3135128495</v>
      </c>
      <c r="P113">
        <v>3135128594</v>
      </c>
      <c r="T113" s="29" t="s">
        <v>1081</v>
      </c>
      <c r="U113">
        <f t="shared" si="24"/>
        <v>10</v>
      </c>
      <c r="V113">
        <f t="shared" si="25"/>
        <v>25</v>
      </c>
      <c r="W113">
        <v>2020</v>
      </c>
      <c r="X113" t="s">
        <v>1082</v>
      </c>
      <c r="Y113" t="s">
        <v>1083</v>
      </c>
      <c r="Z113" t="s">
        <v>1084</v>
      </c>
      <c r="AA113">
        <v>8001193</v>
      </c>
      <c r="AB113" t="s">
        <v>100</v>
      </c>
      <c r="AC113" t="s">
        <v>101</v>
      </c>
      <c r="AD113" s="1">
        <f t="shared" si="26"/>
        <v>2.5953501006036217E-2</v>
      </c>
      <c r="AE113" s="2">
        <v>49700000</v>
      </c>
      <c r="AF113" t="s">
        <v>219</v>
      </c>
      <c r="AG113" t="s">
        <v>103</v>
      </c>
      <c r="AH113" t="s">
        <v>104</v>
      </c>
      <c r="AI113" t="s">
        <v>1085</v>
      </c>
      <c r="AJ113">
        <v>161814386</v>
      </c>
      <c r="AK113" s="2">
        <v>1289889</v>
      </c>
      <c r="AL113" s="2">
        <v>1063940.19</v>
      </c>
      <c r="AP113" t="s">
        <v>105</v>
      </c>
      <c r="AQ113" t="s">
        <v>105</v>
      </c>
      <c r="AR113" t="s">
        <v>105</v>
      </c>
      <c r="AV113" t="s">
        <v>105</v>
      </c>
      <c r="AW113" t="s">
        <v>105</v>
      </c>
      <c r="AX113" t="s">
        <v>105</v>
      </c>
      <c r="BH113" t="s">
        <v>19</v>
      </c>
      <c r="BI113" t="s">
        <v>5</v>
      </c>
    </row>
    <row r="114" spans="1:61" x14ac:dyDescent="0.25">
      <c r="A114">
        <v>23873447</v>
      </c>
      <c r="B114">
        <v>23873447</v>
      </c>
      <c r="C114" t="s">
        <v>106</v>
      </c>
      <c r="D114" t="s">
        <v>312</v>
      </c>
      <c r="E114" t="s">
        <v>1086</v>
      </c>
      <c r="F114" t="s">
        <v>137</v>
      </c>
      <c r="G114" t="s">
        <v>1087</v>
      </c>
      <c r="H114" s="30" t="s">
        <v>18268</v>
      </c>
      <c r="I114" t="s">
        <v>1088</v>
      </c>
      <c r="J114">
        <v>15001</v>
      </c>
      <c r="K114" t="s">
        <v>1089</v>
      </c>
      <c r="L114">
        <v>15</v>
      </c>
      <c r="M114" t="s">
        <v>1090</v>
      </c>
      <c r="O114">
        <v>3164738590</v>
      </c>
      <c r="P114">
        <v>3124237634</v>
      </c>
      <c r="T114" s="29" t="s">
        <v>568</v>
      </c>
      <c r="U114">
        <f t="shared" si="24"/>
        <v>10</v>
      </c>
      <c r="V114">
        <f t="shared" si="25"/>
        <v>30</v>
      </c>
      <c r="W114">
        <v>2019</v>
      </c>
      <c r="X114" t="s">
        <v>1091</v>
      </c>
      <c r="Y114" t="s">
        <v>1092</v>
      </c>
      <c r="Z114" t="s">
        <v>1093</v>
      </c>
      <c r="AA114">
        <v>6401213</v>
      </c>
      <c r="AB114" t="s">
        <v>131</v>
      </c>
      <c r="AC114" t="s">
        <v>607</v>
      </c>
      <c r="AD114" s="1">
        <f t="shared" si="26"/>
        <v>2.6208043478260869E-2</v>
      </c>
      <c r="AE114" s="2">
        <v>46000000</v>
      </c>
      <c r="AF114" t="s">
        <v>133</v>
      </c>
      <c r="AG114" t="s">
        <v>103</v>
      </c>
      <c r="AH114" t="s">
        <v>104</v>
      </c>
      <c r="AI114">
        <v>0</v>
      </c>
      <c r="AJ114">
        <v>161912407</v>
      </c>
      <c r="AK114" s="2">
        <v>1205570</v>
      </c>
      <c r="AL114" s="2">
        <v>993083.82</v>
      </c>
      <c r="AP114" t="s">
        <v>105</v>
      </c>
      <c r="AQ114" t="s">
        <v>105</v>
      </c>
      <c r="AR114" t="s">
        <v>105</v>
      </c>
      <c r="AV114" t="s">
        <v>105</v>
      </c>
      <c r="AW114" t="s">
        <v>105</v>
      </c>
      <c r="AX114" t="s">
        <v>105</v>
      </c>
      <c r="BH114" t="s">
        <v>19</v>
      </c>
      <c r="BI114" t="s">
        <v>5</v>
      </c>
    </row>
    <row r="115" spans="1:61" x14ac:dyDescent="0.25">
      <c r="A115">
        <v>1084733054</v>
      </c>
      <c r="B115">
        <v>1084733054</v>
      </c>
      <c r="C115" t="s">
        <v>89</v>
      </c>
      <c r="D115" t="s">
        <v>707</v>
      </c>
      <c r="E115" t="s">
        <v>304</v>
      </c>
      <c r="F115" t="s">
        <v>314</v>
      </c>
      <c r="G115" t="s">
        <v>819</v>
      </c>
      <c r="H115" s="30" t="s">
        <v>18169</v>
      </c>
      <c r="I115" t="s">
        <v>1094</v>
      </c>
      <c r="J115">
        <v>0</v>
      </c>
      <c r="K115" t="s">
        <v>182</v>
      </c>
      <c r="L115">
        <v>8</v>
      </c>
      <c r="M115" t="s">
        <v>183</v>
      </c>
      <c r="O115">
        <v>3165328264</v>
      </c>
      <c r="P115">
        <v>0</v>
      </c>
      <c r="T115" s="29" t="s">
        <v>887</v>
      </c>
      <c r="U115">
        <f t="shared" si="24"/>
        <v>10</v>
      </c>
      <c r="V115">
        <f t="shared" si="25"/>
        <v>3</v>
      </c>
      <c r="W115">
        <v>2023</v>
      </c>
      <c r="X115" t="s">
        <v>1095</v>
      </c>
      <c r="Y115" t="s">
        <v>1096</v>
      </c>
      <c r="Z115" t="s">
        <v>1097</v>
      </c>
      <c r="AA115">
        <v>8001214</v>
      </c>
      <c r="AB115" t="s">
        <v>100</v>
      </c>
      <c r="AC115" t="s">
        <v>159</v>
      </c>
      <c r="AD115" s="1">
        <f t="shared" si="26"/>
        <v>4.6979466357308583E-2</v>
      </c>
      <c r="AE115" s="2">
        <v>43100000</v>
      </c>
      <c r="AF115" t="s">
        <v>552</v>
      </c>
      <c r="AG115" t="s">
        <v>103</v>
      </c>
      <c r="AH115" t="s">
        <v>104</v>
      </c>
      <c r="AI115" t="s">
        <v>1098</v>
      </c>
      <c r="AJ115">
        <v>161806327</v>
      </c>
      <c r="AK115" s="2">
        <v>2024815</v>
      </c>
      <c r="AL115" s="2">
        <v>1681524.94</v>
      </c>
      <c r="AP115" t="s">
        <v>105</v>
      </c>
      <c r="AQ115" t="s">
        <v>105</v>
      </c>
      <c r="AR115" t="s">
        <v>105</v>
      </c>
      <c r="AV115" t="s">
        <v>105</v>
      </c>
      <c r="AW115" t="s">
        <v>105</v>
      </c>
      <c r="AX115" t="s">
        <v>105</v>
      </c>
      <c r="BH115" t="s">
        <v>21</v>
      </c>
      <c r="BI115" t="s">
        <v>5</v>
      </c>
    </row>
    <row r="116" spans="1:61" x14ac:dyDescent="0.25">
      <c r="A116">
        <v>41903776</v>
      </c>
      <c r="B116">
        <v>41903776</v>
      </c>
      <c r="C116" t="s">
        <v>106</v>
      </c>
      <c r="D116" t="s">
        <v>1099</v>
      </c>
      <c r="E116" t="s">
        <v>178</v>
      </c>
      <c r="F116" t="s">
        <v>224</v>
      </c>
      <c r="G116" t="s">
        <v>224</v>
      </c>
      <c r="H116" s="30" t="s">
        <v>18269</v>
      </c>
      <c r="I116" t="s">
        <v>1100</v>
      </c>
      <c r="J116">
        <v>52835</v>
      </c>
      <c r="K116" t="s">
        <v>1101</v>
      </c>
      <c r="L116">
        <v>52</v>
      </c>
      <c r="M116" t="s">
        <v>531</v>
      </c>
      <c r="O116">
        <v>3155821881</v>
      </c>
      <c r="P116">
        <v>0</v>
      </c>
      <c r="T116" s="29" t="s">
        <v>299</v>
      </c>
      <c r="U116">
        <f t="shared" si="24"/>
        <v>10</v>
      </c>
      <c r="V116">
        <f t="shared" si="25"/>
        <v>23</v>
      </c>
      <c r="W116">
        <v>2019</v>
      </c>
      <c r="X116" t="s">
        <v>1102</v>
      </c>
      <c r="Y116" t="s">
        <v>1103</v>
      </c>
      <c r="Z116" t="s">
        <v>1104</v>
      </c>
      <c r="AA116">
        <v>8006053</v>
      </c>
      <c r="AB116" t="s">
        <v>100</v>
      </c>
      <c r="AC116" t="s">
        <v>208</v>
      </c>
      <c r="AD116" s="1">
        <f t="shared" si="26"/>
        <v>2.0260555555555556E-2</v>
      </c>
      <c r="AE116" s="2">
        <v>61200000</v>
      </c>
      <c r="AF116" t="s">
        <v>133</v>
      </c>
      <c r="AG116" t="s">
        <v>120</v>
      </c>
      <c r="AH116" t="s">
        <v>104</v>
      </c>
      <c r="AI116" t="s">
        <v>1105</v>
      </c>
      <c r="AJ116">
        <v>161912067</v>
      </c>
      <c r="AK116" s="2">
        <v>1239946</v>
      </c>
      <c r="AL116" s="2">
        <v>1021971.56</v>
      </c>
      <c r="AP116" t="s">
        <v>105</v>
      </c>
      <c r="AQ116" t="s">
        <v>105</v>
      </c>
      <c r="AR116" t="s">
        <v>105</v>
      </c>
      <c r="AV116" t="s">
        <v>105</v>
      </c>
      <c r="AW116" t="s">
        <v>105</v>
      </c>
      <c r="AX116" t="s">
        <v>105</v>
      </c>
      <c r="BH116" t="s">
        <v>19</v>
      </c>
      <c r="BI116" t="s">
        <v>5</v>
      </c>
    </row>
    <row r="117" spans="1:61" x14ac:dyDescent="0.25">
      <c r="A117">
        <v>1130615934</v>
      </c>
      <c r="B117">
        <v>1130615934</v>
      </c>
      <c r="C117" t="s">
        <v>89</v>
      </c>
      <c r="D117" t="s">
        <v>375</v>
      </c>
      <c r="E117" t="s">
        <v>656</v>
      </c>
      <c r="F117" t="s">
        <v>315</v>
      </c>
      <c r="G117" t="s">
        <v>625</v>
      </c>
      <c r="H117" s="30" t="s">
        <v>18270</v>
      </c>
      <c r="I117" t="s">
        <v>1106</v>
      </c>
      <c r="J117">
        <v>76001</v>
      </c>
      <c r="K117" t="s">
        <v>486</v>
      </c>
      <c r="L117">
        <v>76</v>
      </c>
      <c r="M117" t="s">
        <v>95</v>
      </c>
      <c r="O117">
        <v>3117834521</v>
      </c>
      <c r="P117">
        <v>3152351756</v>
      </c>
      <c r="T117" s="29" t="s">
        <v>487</v>
      </c>
      <c r="U117">
        <f t="shared" si="24"/>
        <v>10</v>
      </c>
      <c r="V117">
        <f t="shared" si="25"/>
        <v>8</v>
      </c>
      <c r="W117">
        <v>2022</v>
      </c>
      <c r="X117" t="s">
        <v>1107</v>
      </c>
      <c r="Y117" t="s">
        <v>1108</v>
      </c>
      <c r="Z117" t="s">
        <v>1109</v>
      </c>
      <c r="AA117">
        <v>8806018</v>
      </c>
      <c r="AB117" t="s">
        <v>662</v>
      </c>
      <c r="AC117" t="s">
        <v>663</v>
      </c>
      <c r="AD117" s="1">
        <f t="shared" si="26"/>
        <v>3.0336021650879567E-2</v>
      </c>
      <c r="AE117" s="2">
        <v>73900000</v>
      </c>
      <c r="AF117" t="s">
        <v>133</v>
      </c>
      <c r="AG117" t="s">
        <v>120</v>
      </c>
      <c r="AH117" t="s">
        <v>104</v>
      </c>
      <c r="AI117" t="s">
        <v>1110</v>
      </c>
      <c r="AJ117">
        <v>161915218</v>
      </c>
      <c r="AK117" s="2">
        <v>2241832</v>
      </c>
      <c r="AL117" s="2">
        <v>1863892.55</v>
      </c>
      <c r="AP117" t="s">
        <v>105</v>
      </c>
      <c r="AQ117" t="s">
        <v>105</v>
      </c>
      <c r="AR117" t="s">
        <v>105</v>
      </c>
      <c r="AV117" t="s">
        <v>105</v>
      </c>
      <c r="AW117" t="s">
        <v>105</v>
      </c>
      <c r="AX117" t="s">
        <v>105</v>
      </c>
      <c r="BH117" t="s">
        <v>21</v>
      </c>
      <c r="BI117" t="s">
        <v>5</v>
      </c>
    </row>
    <row r="118" spans="1:61" x14ac:dyDescent="0.25">
      <c r="A118">
        <v>8355197</v>
      </c>
      <c r="B118">
        <v>8355197</v>
      </c>
      <c r="C118" t="s">
        <v>89</v>
      </c>
      <c r="D118" t="s">
        <v>1111</v>
      </c>
      <c r="E118">
        <v>0</v>
      </c>
      <c r="F118" t="s">
        <v>1112</v>
      </c>
      <c r="G118" t="s">
        <v>1113</v>
      </c>
      <c r="H118" s="30" t="s">
        <v>18271</v>
      </c>
      <c r="I118" t="s">
        <v>1114</v>
      </c>
      <c r="J118">
        <v>5360</v>
      </c>
      <c r="K118" t="s">
        <v>1115</v>
      </c>
      <c r="L118">
        <v>5</v>
      </c>
      <c r="M118" t="s">
        <v>203</v>
      </c>
      <c r="O118">
        <v>3113244941</v>
      </c>
      <c r="P118">
        <v>3113244120</v>
      </c>
      <c r="T118" s="29" t="s">
        <v>887</v>
      </c>
      <c r="U118">
        <f t="shared" si="24"/>
        <v>10</v>
      </c>
      <c r="V118">
        <f t="shared" si="25"/>
        <v>3</v>
      </c>
      <c r="W118">
        <v>2023</v>
      </c>
      <c r="X118" t="s">
        <v>1116</v>
      </c>
      <c r="Y118" t="s">
        <v>1117</v>
      </c>
      <c r="Z118" t="s">
        <v>1118</v>
      </c>
      <c r="AA118">
        <v>8008018</v>
      </c>
      <c r="AB118" t="s">
        <v>100</v>
      </c>
      <c r="AC118" t="s">
        <v>208</v>
      </c>
      <c r="AD118" s="1">
        <f t="shared" si="26"/>
        <v>3.3056219931271474E-2</v>
      </c>
      <c r="AE118" s="2">
        <v>87300000</v>
      </c>
      <c r="AF118" t="s">
        <v>219</v>
      </c>
      <c r="AG118" t="s">
        <v>452</v>
      </c>
      <c r="AH118" t="s">
        <v>104</v>
      </c>
      <c r="AI118" t="s">
        <v>1119</v>
      </c>
      <c r="AJ118">
        <v>161862068</v>
      </c>
      <c r="AK118" s="2">
        <v>2885808</v>
      </c>
      <c r="AL118" s="2">
        <v>2405049.0099999998</v>
      </c>
      <c r="AP118" t="s">
        <v>105</v>
      </c>
      <c r="AQ118" t="s">
        <v>105</v>
      </c>
      <c r="AR118" t="s">
        <v>105</v>
      </c>
      <c r="AV118" t="s">
        <v>105</v>
      </c>
      <c r="AW118" t="s">
        <v>105</v>
      </c>
      <c r="AX118" t="s">
        <v>105</v>
      </c>
      <c r="BH118" t="s">
        <v>21</v>
      </c>
      <c r="BI118" t="s">
        <v>5</v>
      </c>
    </row>
    <row r="119" spans="1:61" x14ac:dyDescent="0.25">
      <c r="A119">
        <v>98712544</v>
      </c>
      <c r="B119">
        <v>98712544</v>
      </c>
      <c r="C119" t="s">
        <v>89</v>
      </c>
      <c r="D119" t="s">
        <v>998</v>
      </c>
      <c r="E119">
        <v>0</v>
      </c>
      <c r="F119" t="s">
        <v>1120</v>
      </c>
      <c r="G119" t="s">
        <v>416</v>
      </c>
      <c r="H119" s="30" t="s">
        <v>18272</v>
      </c>
      <c r="I119" t="s">
        <v>1121</v>
      </c>
      <c r="J119">
        <v>25438</v>
      </c>
      <c r="K119" t="s">
        <v>1122</v>
      </c>
      <c r="L119">
        <v>25</v>
      </c>
      <c r="M119" t="s">
        <v>113</v>
      </c>
      <c r="O119">
        <v>3005772296</v>
      </c>
      <c r="P119">
        <v>0</v>
      </c>
      <c r="T119" s="29" t="s">
        <v>1001</v>
      </c>
      <c r="U119">
        <f t="shared" si="24"/>
        <v>10</v>
      </c>
      <c r="V119">
        <f t="shared" si="25"/>
        <v>3</v>
      </c>
      <c r="W119">
        <v>2022</v>
      </c>
      <c r="X119" t="s">
        <v>1123</v>
      </c>
      <c r="Y119" t="s">
        <v>1124</v>
      </c>
      <c r="Z119" t="s">
        <v>1125</v>
      </c>
      <c r="AA119">
        <v>6401255</v>
      </c>
      <c r="AB119" t="s">
        <v>131</v>
      </c>
      <c r="AC119" t="s">
        <v>1126</v>
      </c>
      <c r="AD119" s="1">
        <f t="shared" si="26"/>
        <v>3.0701393596986818E-2</v>
      </c>
      <c r="AE119" s="2">
        <v>53100000</v>
      </c>
      <c r="AF119" t="s">
        <v>175</v>
      </c>
      <c r="AG119" t="s">
        <v>103</v>
      </c>
      <c r="AH119" t="s">
        <v>104</v>
      </c>
      <c r="AI119" t="s">
        <v>1127</v>
      </c>
      <c r="AJ119">
        <v>161939437</v>
      </c>
      <c r="AK119" s="2">
        <v>1630244</v>
      </c>
      <c r="AL119" s="2">
        <v>1349953.02</v>
      </c>
      <c r="AP119" t="s">
        <v>105</v>
      </c>
      <c r="AQ119" t="s">
        <v>105</v>
      </c>
      <c r="AR119" t="s">
        <v>105</v>
      </c>
      <c r="AV119" t="s">
        <v>105</v>
      </c>
      <c r="AW119" t="s">
        <v>105</v>
      </c>
      <c r="AX119" t="s">
        <v>105</v>
      </c>
      <c r="BH119" t="s">
        <v>21</v>
      </c>
      <c r="BI119" t="s">
        <v>5</v>
      </c>
    </row>
    <row r="120" spans="1:61" x14ac:dyDescent="0.25">
      <c r="A120">
        <v>43821431</v>
      </c>
      <c r="B120">
        <v>43821431</v>
      </c>
      <c r="C120" t="s">
        <v>106</v>
      </c>
      <c r="D120" t="s">
        <v>1128</v>
      </c>
      <c r="E120" t="s">
        <v>583</v>
      </c>
      <c r="F120" t="s">
        <v>1129</v>
      </c>
      <c r="G120" t="s">
        <v>151</v>
      </c>
      <c r="H120" s="30" t="s">
        <v>18273</v>
      </c>
      <c r="I120" t="s">
        <v>1130</v>
      </c>
      <c r="J120">
        <v>5001</v>
      </c>
      <c r="K120" t="s">
        <v>202</v>
      </c>
      <c r="L120">
        <v>5</v>
      </c>
      <c r="M120" t="s">
        <v>203</v>
      </c>
      <c r="O120">
        <v>3182177185</v>
      </c>
      <c r="P120">
        <v>0</v>
      </c>
      <c r="T120" s="29" t="s">
        <v>568</v>
      </c>
      <c r="U120">
        <f t="shared" si="24"/>
        <v>10</v>
      </c>
      <c r="V120">
        <f t="shared" si="25"/>
        <v>30</v>
      </c>
      <c r="W120">
        <v>2025</v>
      </c>
      <c r="X120" t="s">
        <v>1131</v>
      </c>
      <c r="Y120" t="s">
        <v>1132</v>
      </c>
      <c r="Z120" t="s">
        <v>1133</v>
      </c>
      <c r="AA120">
        <v>5601190</v>
      </c>
      <c r="AB120" t="s">
        <v>146</v>
      </c>
      <c r="AC120" t="s">
        <v>383</v>
      </c>
      <c r="AD120" s="1">
        <f t="shared" si="26"/>
        <v>4.6678091775456919E-2</v>
      </c>
      <c r="AE120" s="2">
        <v>76600000</v>
      </c>
      <c r="AF120" t="s">
        <v>175</v>
      </c>
      <c r="AG120" t="s">
        <v>103</v>
      </c>
      <c r="AH120" t="s">
        <v>104</v>
      </c>
      <c r="AI120" t="s">
        <v>1134</v>
      </c>
      <c r="AJ120">
        <v>29925841</v>
      </c>
      <c r="AK120" s="2">
        <v>3575541.83</v>
      </c>
      <c r="AL120" s="2">
        <v>2984657</v>
      </c>
      <c r="AP120" t="s">
        <v>105</v>
      </c>
      <c r="AQ120" s="2" t="s">
        <v>105</v>
      </c>
      <c r="AR120" s="2" t="s">
        <v>105</v>
      </c>
      <c r="AV120">
        <v>30037927</v>
      </c>
      <c r="AW120" s="2">
        <v>11439581.220000001</v>
      </c>
      <c r="AX120" s="2">
        <v>9593093.4600000009</v>
      </c>
      <c r="BH120" t="s">
        <v>21</v>
      </c>
      <c r="BI120" t="s">
        <v>5</v>
      </c>
    </row>
    <row r="121" spans="1:61" x14ac:dyDescent="0.25">
      <c r="A121">
        <v>1026258506</v>
      </c>
      <c r="B121">
        <v>1026258506</v>
      </c>
      <c r="C121" t="s">
        <v>89</v>
      </c>
      <c r="D121" t="s">
        <v>1135</v>
      </c>
      <c r="E121" t="s">
        <v>1136</v>
      </c>
      <c r="F121" t="s">
        <v>387</v>
      </c>
      <c r="G121" t="s">
        <v>409</v>
      </c>
      <c r="H121" s="30" t="s">
        <v>18274</v>
      </c>
      <c r="I121" t="s">
        <v>1137</v>
      </c>
      <c r="J121">
        <v>0</v>
      </c>
      <c r="K121" t="s">
        <v>126</v>
      </c>
      <c r="L121">
        <v>25</v>
      </c>
      <c r="M121" t="s">
        <v>126</v>
      </c>
      <c r="O121">
        <v>3214577341</v>
      </c>
      <c r="P121">
        <v>0</v>
      </c>
      <c r="T121" s="29" t="s">
        <v>287</v>
      </c>
      <c r="U121">
        <f t="shared" si="24"/>
        <v>10</v>
      </c>
      <c r="V121">
        <f t="shared" si="25"/>
        <v>13</v>
      </c>
      <c r="W121">
        <v>2013</v>
      </c>
      <c r="X121" t="s">
        <v>1138</v>
      </c>
      <c r="Y121" t="s">
        <v>1139</v>
      </c>
      <c r="Z121" t="s">
        <v>1140</v>
      </c>
      <c r="AA121">
        <v>8001152</v>
      </c>
      <c r="AB121" t="s">
        <v>100</v>
      </c>
      <c r="AC121" t="s">
        <v>423</v>
      </c>
      <c r="AD121" s="1">
        <f t="shared" si="26"/>
        <v>4.2810246478873243E-2</v>
      </c>
      <c r="AE121" s="2">
        <v>28400000</v>
      </c>
      <c r="AF121" t="s">
        <v>219</v>
      </c>
      <c r="AG121" t="s">
        <v>103</v>
      </c>
      <c r="AH121" t="s">
        <v>104</v>
      </c>
      <c r="AI121" t="s">
        <v>1141</v>
      </c>
      <c r="AJ121">
        <v>161842812</v>
      </c>
      <c r="AK121" s="2">
        <v>1215811</v>
      </c>
      <c r="AL121" s="2">
        <v>1001689.84</v>
      </c>
      <c r="AP121" t="s">
        <v>105</v>
      </c>
      <c r="AQ121" t="s">
        <v>105</v>
      </c>
      <c r="AR121" t="s">
        <v>105</v>
      </c>
      <c r="AV121" t="s">
        <v>105</v>
      </c>
      <c r="AW121" t="s">
        <v>105</v>
      </c>
      <c r="AX121" t="s">
        <v>105</v>
      </c>
      <c r="BH121" t="s">
        <v>21</v>
      </c>
      <c r="BI121" t="s">
        <v>5</v>
      </c>
    </row>
    <row r="122" spans="1:61" x14ac:dyDescent="0.25">
      <c r="A122">
        <v>60332381</v>
      </c>
      <c r="B122">
        <v>60332381</v>
      </c>
      <c r="C122" t="s">
        <v>106</v>
      </c>
      <c r="D122" t="s">
        <v>1142</v>
      </c>
      <c r="E122" t="s">
        <v>313</v>
      </c>
      <c r="F122" t="s">
        <v>224</v>
      </c>
      <c r="G122" t="s">
        <v>825</v>
      </c>
      <c r="H122" s="30" t="s">
        <v>18275</v>
      </c>
      <c r="I122" t="s">
        <v>1143</v>
      </c>
      <c r="J122">
        <v>0</v>
      </c>
      <c r="K122" t="s">
        <v>126</v>
      </c>
      <c r="L122">
        <v>25</v>
      </c>
      <c r="M122" t="s">
        <v>126</v>
      </c>
      <c r="O122">
        <v>3208634662</v>
      </c>
      <c r="P122">
        <v>3103006238</v>
      </c>
      <c r="T122" s="29" t="s">
        <v>500</v>
      </c>
      <c r="U122">
        <f t="shared" ref="U122:U137" si="27">MONTH(T122)</f>
        <v>10</v>
      </c>
      <c r="V122">
        <f t="shared" ref="V122:V137" si="28">DAY(T122)</f>
        <v>5</v>
      </c>
      <c r="W122">
        <v>2023</v>
      </c>
      <c r="X122" t="s">
        <v>1144</v>
      </c>
      <c r="Y122" t="s">
        <v>1145</v>
      </c>
      <c r="Z122" t="s">
        <v>1146</v>
      </c>
      <c r="AA122">
        <v>8001205</v>
      </c>
      <c r="AB122" t="s">
        <v>100</v>
      </c>
      <c r="AC122" t="s">
        <v>423</v>
      </c>
      <c r="AD122" s="1">
        <f t="shared" ref="AD122:AD137" si="29">+AK122/AE122</f>
        <v>2.4038222222222221E-2</v>
      </c>
      <c r="AE122" s="2">
        <v>54000000</v>
      </c>
      <c r="AF122" t="s">
        <v>102</v>
      </c>
      <c r="AG122" t="s">
        <v>103</v>
      </c>
      <c r="AH122" t="s">
        <v>104</v>
      </c>
      <c r="AI122" t="s">
        <v>1147</v>
      </c>
      <c r="AJ122">
        <v>161806957</v>
      </c>
      <c r="AK122" s="2">
        <v>1298064</v>
      </c>
      <c r="AL122" s="2">
        <v>1070810.4099999999</v>
      </c>
      <c r="AP122" t="s">
        <v>105</v>
      </c>
      <c r="AQ122" t="s">
        <v>105</v>
      </c>
      <c r="AR122" t="s">
        <v>105</v>
      </c>
      <c r="AV122" t="s">
        <v>105</v>
      </c>
      <c r="AW122" t="s">
        <v>105</v>
      </c>
      <c r="AX122" t="s">
        <v>105</v>
      </c>
      <c r="BH122" t="s">
        <v>19</v>
      </c>
      <c r="BI122" t="s">
        <v>5</v>
      </c>
    </row>
    <row r="123" spans="1:61" x14ac:dyDescent="0.25">
      <c r="A123">
        <v>1047415411</v>
      </c>
      <c r="B123">
        <v>1047415411</v>
      </c>
      <c r="C123" t="s">
        <v>89</v>
      </c>
      <c r="D123" t="s">
        <v>1148</v>
      </c>
      <c r="E123" t="s">
        <v>649</v>
      </c>
      <c r="F123" t="s">
        <v>700</v>
      </c>
      <c r="G123" t="s">
        <v>701</v>
      </c>
      <c r="H123" s="30" t="s">
        <v>18276</v>
      </c>
      <c r="I123" t="s">
        <v>1149</v>
      </c>
      <c r="J123">
        <v>0</v>
      </c>
      <c r="K123" t="s">
        <v>274</v>
      </c>
      <c r="L123">
        <v>13</v>
      </c>
      <c r="M123" t="s">
        <v>175</v>
      </c>
      <c r="O123">
        <v>3113110296</v>
      </c>
      <c r="P123">
        <v>3008853542</v>
      </c>
      <c r="T123" s="29" t="s">
        <v>849</v>
      </c>
      <c r="U123">
        <f t="shared" si="27"/>
        <v>10</v>
      </c>
      <c r="V123">
        <f t="shared" si="28"/>
        <v>19</v>
      </c>
      <c r="W123">
        <v>2015</v>
      </c>
      <c r="X123" t="s">
        <v>1150</v>
      </c>
      <c r="Y123" t="s">
        <v>1151</v>
      </c>
      <c r="Z123" t="s">
        <v>1152</v>
      </c>
      <c r="AA123">
        <v>9021061</v>
      </c>
      <c r="AB123" t="s">
        <v>244</v>
      </c>
      <c r="AC123" t="s">
        <v>1153</v>
      </c>
      <c r="AD123" s="1">
        <f t="shared" si="29"/>
        <v>2.6351765474060821E-2</v>
      </c>
      <c r="AE123" s="2">
        <v>111800000</v>
      </c>
      <c r="AF123" t="s">
        <v>175</v>
      </c>
      <c r="AG123" t="s">
        <v>925</v>
      </c>
      <c r="AH123" t="s">
        <v>104</v>
      </c>
      <c r="AI123" t="s">
        <v>1154</v>
      </c>
      <c r="AJ123">
        <v>29969029</v>
      </c>
      <c r="AK123" s="2">
        <v>2946127.38</v>
      </c>
      <c r="AL123" s="2">
        <v>2455737.29</v>
      </c>
      <c r="AP123" t="s">
        <v>105</v>
      </c>
      <c r="AQ123" s="2" t="s">
        <v>105</v>
      </c>
      <c r="AR123" s="2" t="s">
        <v>105</v>
      </c>
      <c r="AV123">
        <v>30151150</v>
      </c>
      <c r="AW123" s="2">
        <v>5061968.5999999996</v>
      </c>
      <c r="AX123" s="2">
        <v>4233755.13</v>
      </c>
      <c r="BH123" t="s">
        <v>21</v>
      </c>
      <c r="BI123" t="s">
        <v>5</v>
      </c>
    </row>
    <row r="124" spans="1:61" x14ac:dyDescent="0.25">
      <c r="A124">
        <v>93413095</v>
      </c>
      <c r="B124">
        <v>93413095</v>
      </c>
      <c r="C124" t="s">
        <v>89</v>
      </c>
      <c r="D124" t="s">
        <v>891</v>
      </c>
      <c r="E124" t="s">
        <v>656</v>
      </c>
      <c r="F124" t="s">
        <v>399</v>
      </c>
      <c r="G124" t="s">
        <v>1155</v>
      </c>
      <c r="H124" s="30" t="s">
        <v>18277</v>
      </c>
      <c r="I124" t="s">
        <v>1156</v>
      </c>
      <c r="J124">
        <v>5001</v>
      </c>
      <c r="K124" t="s">
        <v>202</v>
      </c>
      <c r="L124">
        <v>5</v>
      </c>
      <c r="M124" t="s">
        <v>203</v>
      </c>
      <c r="O124">
        <v>3108905904</v>
      </c>
      <c r="P124">
        <v>3005450229</v>
      </c>
      <c r="T124" s="29" t="s">
        <v>142</v>
      </c>
      <c r="U124">
        <f t="shared" si="27"/>
        <v>10</v>
      </c>
      <c r="V124">
        <f t="shared" si="28"/>
        <v>12</v>
      </c>
      <c r="W124">
        <v>2015</v>
      </c>
      <c r="X124" t="s">
        <v>1157</v>
      </c>
      <c r="Y124" t="s">
        <v>1158</v>
      </c>
      <c r="Z124" t="s">
        <v>1159</v>
      </c>
      <c r="AA124">
        <v>6401204</v>
      </c>
      <c r="AB124" t="s">
        <v>131</v>
      </c>
      <c r="AC124" t="s">
        <v>1160</v>
      </c>
      <c r="AD124" s="1">
        <f t="shared" si="29"/>
        <v>4.2132414772727271E-2</v>
      </c>
      <c r="AE124" s="2">
        <v>35200000</v>
      </c>
      <c r="AF124" t="s">
        <v>219</v>
      </c>
      <c r="AG124" t="s">
        <v>103</v>
      </c>
      <c r="AH124" t="s">
        <v>104</v>
      </c>
      <c r="AI124" t="s">
        <v>1161</v>
      </c>
      <c r="AJ124">
        <v>161813491</v>
      </c>
      <c r="AK124" s="2">
        <v>1483061</v>
      </c>
      <c r="AL124" s="2">
        <v>1226269.6100000001</v>
      </c>
      <c r="AP124" t="s">
        <v>105</v>
      </c>
      <c r="AQ124" t="s">
        <v>105</v>
      </c>
      <c r="AR124" t="s">
        <v>105</v>
      </c>
      <c r="AV124" t="s">
        <v>105</v>
      </c>
      <c r="AW124" t="s">
        <v>105</v>
      </c>
      <c r="AX124" t="s">
        <v>105</v>
      </c>
      <c r="BH124" t="s">
        <v>21</v>
      </c>
      <c r="BI124" t="s">
        <v>5</v>
      </c>
    </row>
    <row r="125" spans="1:61" x14ac:dyDescent="0.25">
      <c r="A125">
        <v>31923604</v>
      </c>
      <c r="B125">
        <v>31923604</v>
      </c>
      <c r="C125" t="s">
        <v>106</v>
      </c>
      <c r="D125" t="s">
        <v>1162</v>
      </c>
      <c r="E125">
        <v>0</v>
      </c>
      <c r="F125" t="s">
        <v>863</v>
      </c>
      <c r="G125" t="s">
        <v>1163</v>
      </c>
      <c r="H125" s="30" t="s">
        <v>18278</v>
      </c>
      <c r="I125" t="s">
        <v>1164</v>
      </c>
      <c r="J125">
        <v>76001</v>
      </c>
      <c r="K125" t="s">
        <v>486</v>
      </c>
      <c r="L125">
        <v>76</v>
      </c>
      <c r="M125" t="s">
        <v>95</v>
      </c>
      <c r="O125">
        <v>3152887555</v>
      </c>
      <c r="P125">
        <v>3128998108</v>
      </c>
      <c r="T125" s="29" t="s">
        <v>127</v>
      </c>
      <c r="U125">
        <f t="shared" si="27"/>
        <v>10</v>
      </c>
      <c r="V125">
        <f t="shared" si="28"/>
        <v>18</v>
      </c>
      <c r="W125">
        <v>2020</v>
      </c>
      <c r="X125" t="s">
        <v>1165</v>
      </c>
      <c r="Y125" t="s">
        <v>1166</v>
      </c>
      <c r="Z125" t="s">
        <v>1167</v>
      </c>
      <c r="AA125">
        <v>9001145</v>
      </c>
      <c r="AB125" t="s">
        <v>244</v>
      </c>
      <c r="AC125" t="s">
        <v>245</v>
      </c>
      <c r="AD125" s="1">
        <f t="shared" si="29"/>
        <v>2.8176024971231298E-2</v>
      </c>
      <c r="AE125" s="2">
        <v>86900000</v>
      </c>
      <c r="AF125" t="s">
        <v>102</v>
      </c>
      <c r="AG125" t="s">
        <v>103</v>
      </c>
      <c r="AH125" t="s">
        <v>104</v>
      </c>
      <c r="AI125" t="s">
        <v>1168</v>
      </c>
      <c r="AJ125">
        <v>29940019</v>
      </c>
      <c r="AK125" s="2">
        <v>2448496.5699999998</v>
      </c>
      <c r="AL125" s="2">
        <v>2037560.14</v>
      </c>
      <c r="AP125" t="s">
        <v>105</v>
      </c>
      <c r="AQ125" s="2" t="s">
        <v>105</v>
      </c>
      <c r="AR125" s="2" t="s">
        <v>105</v>
      </c>
      <c r="AV125">
        <v>30052833</v>
      </c>
      <c r="AW125" s="2">
        <v>2727801.25</v>
      </c>
      <c r="AX125" s="2">
        <v>2272269.96</v>
      </c>
      <c r="BH125" t="s">
        <v>21</v>
      </c>
      <c r="BI125" t="s">
        <v>5</v>
      </c>
    </row>
    <row r="126" spans="1:61" x14ac:dyDescent="0.25">
      <c r="A126">
        <v>51919236</v>
      </c>
      <c r="B126">
        <v>51919236</v>
      </c>
      <c r="C126" t="s">
        <v>106</v>
      </c>
      <c r="D126" t="s">
        <v>281</v>
      </c>
      <c r="E126" t="s">
        <v>583</v>
      </c>
      <c r="F126" t="s">
        <v>1169</v>
      </c>
      <c r="G126" t="s">
        <v>1163</v>
      </c>
      <c r="H126" s="30" t="s">
        <v>18279</v>
      </c>
      <c r="I126" t="s">
        <v>1170</v>
      </c>
      <c r="J126">
        <v>0</v>
      </c>
      <c r="K126" t="s">
        <v>126</v>
      </c>
      <c r="L126">
        <v>25</v>
      </c>
      <c r="M126" t="s">
        <v>126</v>
      </c>
      <c r="O126">
        <v>3102349788</v>
      </c>
      <c r="P126">
        <v>0</v>
      </c>
      <c r="T126" s="29" t="s">
        <v>429</v>
      </c>
      <c r="U126">
        <f t="shared" si="27"/>
        <v>10</v>
      </c>
      <c r="V126">
        <f t="shared" si="28"/>
        <v>7</v>
      </c>
      <c r="W126">
        <v>2024</v>
      </c>
      <c r="X126" t="s">
        <v>1171</v>
      </c>
      <c r="Y126" t="s">
        <v>1172</v>
      </c>
      <c r="Z126" t="s">
        <v>1173</v>
      </c>
      <c r="AA126">
        <v>6406155</v>
      </c>
      <c r="AB126" t="s">
        <v>131</v>
      </c>
      <c r="AC126" t="s">
        <v>1174</v>
      </c>
      <c r="AD126" s="1">
        <f t="shared" si="29"/>
        <v>1.6261158536585364E-2</v>
      </c>
      <c r="AE126" s="2">
        <v>180400000</v>
      </c>
      <c r="AF126" t="s">
        <v>133</v>
      </c>
      <c r="AG126" t="s">
        <v>120</v>
      </c>
      <c r="AH126" t="s">
        <v>104</v>
      </c>
      <c r="AI126" t="s">
        <v>1175</v>
      </c>
      <c r="AJ126">
        <v>161916006</v>
      </c>
      <c r="AK126" s="2">
        <v>2933513</v>
      </c>
      <c r="AL126" s="2">
        <v>2445136.91</v>
      </c>
      <c r="AP126" t="s">
        <v>105</v>
      </c>
      <c r="AQ126" t="s">
        <v>105</v>
      </c>
      <c r="AR126" t="s">
        <v>105</v>
      </c>
      <c r="AV126" t="s">
        <v>105</v>
      </c>
      <c r="AW126" t="s">
        <v>105</v>
      </c>
      <c r="AX126" t="s">
        <v>105</v>
      </c>
      <c r="BH126" t="s">
        <v>20</v>
      </c>
      <c r="BI126" t="s">
        <v>5</v>
      </c>
    </row>
    <row r="127" spans="1:61" x14ac:dyDescent="0.25">
      <c r="A127">
        <v>41643287</v>
      </c>
      <c r="B127">
        <v>41643287</v>
      </c>
      <c r="C127" t="s">
        <v>106</v>
      </c>
      <c r="D127" t="s">
        <v>1176</v>
      </c>
      <c r="E127">
        <v>0</v>
      </c>
      <c r="F127" t="s">
        <v>1177</v>
      </c>
      <c r="G127" t="s">
        <v>1178</v>
      </c>
      <c r="H127" s="30" t="s">
        <v>18280</v>
      </c>
      <c r="I127" t="s">
        <v>1179</v>
      </c>
      <c r="J127">
        <v>0</v>
      </c>
      <c r="K127" t="s">
        <v>126</v>
      </c>
      <c r="L127">
        <v>25</v>
      </c>
      <c r="M127" t="s">
        <v>126</v>
      </c>
      <c r="O127">
        <v>3108001678</v>
      </c>
      <c r="P127">
        <v>0</v>
      </c>
      <c r="T127" s="29" t="s">
        <v>327</v>
      </c>
      <c r="U127">
        <f t="shared" si="27"/>
        <v>10</v>
      </c>
      <c r="V127">
        <f t="shared" si="28"/>
        <v>31</v>
      </c>
      <c r="W127">
        <v>2019</v>
      </c>
      <c r="X127" t="s">
        <v>1180</v>
      </c>
      <c r="Y127" t="s">
        <v>1181</v>
      </c>
      <c r="Z127" t="s">
        <v>1182</v>
      </c>
      <c r="AA127">
        <v>6406136</v>
      </c>
      <c r="AB127" t="s">
        <v>131</v>
      </c>
      <c r="AC127" t="s">
        <v>310</v>
      </c>
      <c r="AD127" s="1">
        <f t="shared" si="29"/>
        <v>1.4572371908763506E-2</v>
      </c>
      <c r="AE127" s="2">
        <v>83300000</v>
      </c>
      <c r="AF127" t="s">
        <v>133</v>
      </c>
      <c r="AG127" t="s">
        <v>292</v>
      </c>
      <c r="AH127" t="s">
        <v>104</v>
      </c>
      <c r="AI127">
        <v>0</v>
      </c>
      <c r="AJ127">
        <v>29935462</v>
      </c>
      <c r="AK127" s="2">
        <v>1213878.58</v>
      </c>
      <c r="AL127" s="2">
        <v>1000066.03</v>
      </c>
      <c r="AP127" t="s">
        <v>105</v>
      </c>
      <c r="AQ127" s="2" t="s">
        <v>105</v>
      </c>
      <c r="AR127" s="2" t="s">
        <v>105</v>
      </c>
      <c r="AV127">
        <v>30050573</v>
      </c>
      <c r="AW127" s="2">
        <v>1528836.54</v>
      </c>
      <c r="AX127" s="2">
        <v>1264736.5900000001</v>
      </c>
      <c r="BH127" s="3" t="s">
        <v>18</v>
      </c>
      <c r="BI127" t="s">
        <v>5</v>
      </c>
    </row>
    <row r="128" spans="1:61" x14ac:dyDescent="0.25">
      <c r="A128">
        <v>51685901</v>
      </c>
      <c r="B128">
        <v>51685901</v>
      </c>
      <c r="C128" t="s">
        <v>106</v>
      </c>
      <c r="D128" t="s">
        <v>343</v>
      </c>
      <c r="E128" t="s">
        <v>1183</v>
      </c>
      <c r="F128" t="s">
        <v>263</v>
      </c>
      <c r="G128" t="s">
        <v>224</v>
      </c>
      <c r="H128" s="30" t="s">
        <v>18281</v>
      </c>
      <c r="I128" t="s">
        <v>1184</v>
      </c>
      <c r="J128">
        <v>0</v>
      </c>
      <c r="K128" t="s">
        <v>167</v>
      </c>
      <c r="L128">
        <v>73</v>
      </c>
      <c r="M128" t="s">
        <v>168</v>
      </c>
      <c r="O128">
        <v>3125836077</v>
      </c>
      <c r="P128">
        <v>0</v>
      </c>
      <c r="T128" s="29" t="s">
        <v>958</v>
      </c>
      <c r="U128">
        <f t="shared" si="27"/>
        <v>10</v>
      </c>
      <c r="V128">
        <f t="shared" si="28"/>
        <v>24</v>
      </c>
      <c r="W128">
        <v>2024</v>
      </c>
      <c r="X128" t="s">
        <v>1185</v>
      </c>
      <c r="Y128">
        <v>463487330354076</v>
      </c>
      <c r="Z128" t="s">
        <v>1186</v>
      </c>
      <c r="AA128">
        <v>4206075</v>
      </c>
      <c r="AB128" t="s">
        <v>1187</v>
      </c>
      <c r="AC128" t="s">
        <v>1188</v>
      </c>
      <c r="AD128" s="1">
        <f t="shared" si="29"/>
        <v>1.9530897510133177E-2</v>
      </c>
      <c r="AE128" s="2">
        <v>172700000</v>
      </c>
      <c r="AF128" t="s">
        <v>133</v>
      </c>
      <c r="AG128" t="s">
        <v>120</v>
      </c>
      <c r="AH128" t="s">
        <v>104</v>
      </c>
      <c r="AI128" t="s">
        <v>1189</v>
      </c>
      <c r="AJ128">
        <v>161849022</v>
      </c>
      <c r="AK128" s="2">
        <v>3372986</v>
      </c>
      <c r="AL128" s="2">
        <v>2814442.28</v>
      </c>
      <c r="AP128" t="s">
        <v>105</v>
      </c>
      <c r="AQ128" t="s">
        <v>105</v>
      </c>
      <c r="AR128" t="s">
        <v>105</v>
      </c>
      <c r="AV128" t="s">
        <v>105</v>
      </c>
      <c r="AW128" t="s">
        <v>105</v>
      </c>
      <c r="AX128" t="s">
        <v>105</v>
      </c>
      <c r="BH128" t="s">
        <v>20</v>
      </c>
      <c r="BI128" t="s">
        <v>5</v>
      </c>
    </row>
    <row r="129" spans="1:61" x14ac:dyDescent="0.25">
      <c r="A129">
        <v>19256168</v>
      </c>
      <c r="B129">
        <v>19256168</v>
      </c>
      <c r="C129" t="s">
        <v>89</v>
      </c>
      <c r="D129" t="s">
        <v>1190</v>
      </c>
      <c r="E129">
        <v>0</v>
      </c>
      <c r="F129" t="s">
        <v>110</v>
      </c>
      <c r="G129" t="s">
        <v>1191</v>
      </c>
      <c r="H129" s="30" t="s">
        <v>18282</v>
      </c>
      <c r="I129" t="s">
        <v>1192</v>
      </c>
      <c r="J129">
        <v>0</v>
      </c>
      <c r="K129" t="s">
        <v>238</v>
      </c>
      <c r="L129">
        <v>47</v>
      </c>
      <c r="M129" t="s">
        <v>239</v>
      </c>
      <c r="O129">
        <v>3105512782</v>
      </c>
      <c r="P129">
        <v>0</v>
      </c>
      <c r="T129" s="29" t="s">
        <v>155</v>
      </c>
      <c r="U129">
        <f t="shared" si="27"/>
        <v>10</v>
      </c>
      <c r="V129">
        <f t="shared" si="28"/>
        <v>14</v>
      </c>
      <c r="W129">
        <v>2014</v>
      </c>
      <c r="X129" t="s">
        <v>1193</v>
      </c>
      <c r="Y129" t="s">
        <v>1194</v>
      </c>
      <c r="Z129" t="s">
        <v>1195</v>
      </c>
      <c r="AA129">
        <v>1606222</v>
      </c>
      <c r="AB129" t="s">
        <v>173</v>
      </c>
      <c r="AC129" t="s">
        <v>815</v>
      </c>
      <c r="AD129" s="1">
        <f t="shared" si="29"/>
        <v>3.2903188010899184E-2</v>
      </c>
      <c r="AE129" s="2">
        <v>36700000</v>
      </c>
      <c r="AF129" t="s">
        <v>102</v>
      </c>
      <c r="AG129" t="s">
        <v>120</v>
      </c>
      <c r="AH129" t="s">
        <v>104</v>
      </c>
      <c r="AI129" t="s">
        <v>1196</v>
      </c>
      <c r="AJ129">
        <v>161905734</v>
      </c>
      <c r="AK129" s="2">
        <v>1207547</v>
      </c>
      <c r="AL129" s="2">
        <v>994745.75</v>
      </c>
      <c r="AP129" t="s">
        <v>105</v>
      </c>
      <c r="AQ129" t="s">
        <v>105</v>
      </c>
      <c r="AR129" t="s">
        <v>105</v>
      </c>
      <c r="AV129" t="s">
        <v>105</v>
      </c>
      <c r="AW129" t="s">
        <v>105</v>
      </c>
      <c r="AX129" t="s">
        <v>105</v>
      </c>
      <c r="BH129" t="s">
        <v>21</v>
      </c>
      <c r="BI129" t="s">
        <v>5</v>
      </c>
    </row>
    <row r="130" spans="1:61" x14ac:dyDescent="0.25">
      <c r="A130">
        <v>63334169</v>
      </c>
      <c r="B130">
        <v>63334169</v>
      </c>
      <c r="C130" t="s">
        <v>106</v>
      </c>
      <c r="D130" t="s">
        <v>1197</v>
      </c>
      <c r="E130" t="s">
        <v>1198</v>
      </c>
      <c r="F130" t="s">
        <v>879</v>
      </c>
      <c r="G130" t="s">
        <v>1199</v>
      </c>
      <c r="H130" s="30" t="s">
        <v>18283</v>
      </c>
      <c r="I130" t="s">
        <v>1200</v>
      </c>
      <c r="J130">
        <v>0</v>
      </c>
      <c r="K130" t="s">
        <v>126</v>
      </c>
      <c r="L130">
        <v>25</v>
      </c>
      <c r="M130" t="s">
        <v>126</v>
      </c>
      <c r="O130">
        <v>3153369937</v>
      </c>
      <c r="P130">
        <v>0</v>
      </c>
      <c r="T130" s="29" t="s">
        <v>487</v>
      </c>
      <c r="U130">
        <f t="shared" si="27"/>
        <v>10</v>
      </c>
      <c r="V130">
        <f t="shared" si="28"/>
        <v>8</v>
      </c>
      <c r="W130">
        <v>2015</v>
      </c>
      <c r="X130" t="s">
        <v>1201</v>
      </c>
      <c r="Y130">
        <v>27492030192311</v>
      </c>
      <c r="Z130" t="s">
        <v>1202</v>
      </c>
      <c r="AA130">
        <v>5801269</v>
      </c>
      <c r="AB130" t="s">
        <v>469</v>
      </c>
      <c r="AC130" t="s">
        <v>1203</v>
      </c>
      <c r="AD130" s="1">
        <f t="shared" si="29"/>
        <v>2.3898254132231404E-2</v>
      </c>
      <c r="AE130" s="2">
        <v>96800000</v>
      </c>
      <c r="AF130" t="s">
        <v>102</v>
      </c>
      <c r="AG130" t="s">
        <v>103</v>
      </c>
      <c r="AH130" t="s">
        <v>104</v>
      </c>
      <c r="AI130" t="s">
        <v>1204</v>
      </c>
      <c r="AJ130">
        <v>161814696</v>
      </c>
      <c r="AK130" s="2">
        <v>2313351</v>
      </c>
      <c r="AL130" s="2">
        <v>1923992.5</v>
      </c>
      <c r="AP130" t="s">
        <v>105</v>
      </c>
      <c r="AQ130" t="s">
        <v>105</v>
      </c>
      <c r="AR130" t="s">
        <v>105</v>
      </c>
      <c r="AV130" t="s">
        <v>105</v>
      </c>
      <c r="AW130" t="s">
        <v>105</v>
      </c>
      <c r="AX130" t="s">
        <v>105</v>
      </c>
      <c r="BH130" t="s">
        <v>21</v>
      </c>
      <c r="BI130" t="s">
        <v>5</v>
      </c>
    </row>
    <row r="131" spans="1:61" x14ac:dyDescent="0.25">
      <c r="A131">
        <v>1020721346</v>
      </c>
      <c r="B131">
        <v>1020721346</v>
      </c>
      <c r="C131" t="s">
        <v>106</v>
      </c>
      <c r="D131" t="s">
        <v>136</v>
      </c>
      <c r="E131">
        <v>0</v>
      </c>
      <c r="F131" t="s">
        <v>666</v>
      </c>
      <c r="G131" t="s">
        <v>565</v>
      </c>
      <c r="H131" s="30" t="s">
        <v>18284</v>
      </c>
      <c r="I131" t="s">
        <v>1205</v>
      </c>
      <c r="J131">
        <v>0</v>
      </c>
      <c r="K131" t="s">
        <v>126</v>
      </c>
      <c r="L131">
        <v>25</v>
      </c>
      <c r="M131" t="s">
        <v>126</v>
      </c>
      <c r="O131">
        <v>3204851482</v>
      </c>
      <c r="P131">
        <v>3206510200</v>
      </c>
      <c r="T131" s="29" t="s">
        <v>429</v>
      </c>
      <c r="U131">
        <f t="shared" si="27"/>
        <v>10</v>
      </c>
      <c r="V131">
        <f t="shared" si="28"/>
        <v>7</v>
      </c>
      <c r="W131">
        <v>2021</v>
      </c>
      <c r="X131" t="s">
        <v>1206</v>
      </c>
      <c r="Y131" t="s">
        <v>1207</v>
      </c>
      <c r="Z131" t="s">
        <v>1208</v>
      </c>
      <c r="AA131">
        <v>9206083</v>
      </c>
      <c r="AB131" t="s">
        <v>268</v>
      </c>
      <c r="AC131" t="s">
        <v>1209</v>
      </c>
      <c r="AD131" s="1">
        <f t="shared" si="29"/>
        <v>1.8499549668874172E-2</v>
      </c>
      <c r="AE131" s="2">
        <v>75500000</v>
      </c>
      <c r="AF131" t="s">
        <v>219</v>
      </c>
      <c r="AG131" t="s">
        <v>120</v>
      </c>
      <c r="AH131" t="s">
        <v>104</v>
      </c>
      <c r="AI131" t="s">
        <v>1210</v>
      </c>
      <c r="AJ131">
        <v>161940819</v>
      </c>
      <c r="AK131" s="2">
        <v>1396716</v>
      </c>
      <c r="AL131" s="2">
        <v>1153710.78</v>
      </c>
      <c r="AP131" t="s">
        <v>105</v>
      </c>
      <c r="AQ131" t="s">
        <v>105</v>
      </c>
      <c r="AR131" t="s">
        <v>105</v>
      </c>
      <c r="AV131" t="s">
        <v>105</v>
      </c>
      <c r="AW131" t="s">
        <v>105</v>
      </c>
      <c r="AX131" t="s">
        <v>105</v>
      </c>
      <c r="BH131" t="s">
        <v>19</v>
      </c>
      <c r="BI131" t="s">
        <v>5</v>
      </c>
    </row>
    <row r="132" spans="1:61" x14ac:dyDescent="0.25">
      <c r="A132">
        <v>30313170</v>
      </c>
      <c r="B132">
        <v>30313170</v>
      </c>
      <c r="C132" t="s">
        <v>106</v>
      </c>
      <c r="D132" t="s">
        <v>1211</v>
      </c>
      <c r="E132" t="s">
        <v>312</v>
      </c>
      <c r="F132" t="s">
        <v>1212</v>
      </c>
      <c r="G132" t="s">
        <v>666</v>
      </c>
      <c r="H132" s="30" t="s">
        <v>18285</v>
      </c>
      <c r="I132" t="s">
        <v>1213</v>
      </c>
      <c r="J132">
        <v>5266</v>
      </c>
      <c r="K132" t="s">
        <v>428</v>
      </c>
      <c r="L132">
        <v>5</v>
      </c>
      <c r="M132" t="s">
        <v>203</v>
      </c>
      <c r="O132">
        <v>3157048785</v>
      </c>
      <c r="P132">
        <v>3157848785</v>
      </c>
      <c r="T132" s="29" t="s">
        <v>275</v>
      </c>
      <c r="U132">
        <f t="shared" si="27"/>
        <v>10</v>
      </c>
      <c r="V132">
        <f t="shared" si="28"/>
        <v>11</v>
      </c>
      <c r="W132">
        <v>2022</v>
      </c>
      <c r="X132" t="s">
        <v>1031</v>
      </c>
      <c r="Y132" t="s">
        <v>1214</v>
      </c>
      <c r="Z132" t="s">
        <v>1215</v>
      </c>
      <c r="AA132">
        <v>5606087</v>
      </c>
      <c r="AB132" t="s">
        <v>146</v>
      </c>
      <c r="AC132" t="s">
        <v>147</v>
      </c>
      <c r="AD132" s="1">
        <f t="shared" si="29"/>
        <v>4.1298030954428203E-2</v>
      </c>
      <c r="AE132" s="2">
        <v>116300000</v>
      </c>
      <c r="AF132" t="s">
        <v>102</v>
      </c>
      <c r="AG132" t="s">
        <v>120</v>
      </c>
      <c r="AH132" t="s">
        <v>104</v>
      </c>
      <c r="AI132">
        <v>0</v>
      </c>
      <c r="AJ132">
        <v>161814563</v>
      </c>
      <c r="AK132" s="2">
        <v>4802961</v>
      </c>
      <c r="AL132" s="2">
        <v>4016101.63</v>
      </c>
      <c r="AP132" t="s">
        <v>105</v>
      </c>
      <c r="AQ132" t="s">
        <v>105</v>
      </c>
      <c r="AR132" t="s">
        <v>105</v>
      </c>
      <c r="AV132" t="s">
        <v>105</v>
      </c>
      <c r="AW132" t="s">
        <v>105</v>
      </c>
      <c r="AX132" t="s">
        <v>105</v>
      </c>
      <c r="BH132" t="s">
        <v>21</v>
      </c>
      <c r="BI132" t="s">
        <v>5</v>
      </c>
    </row>
    <row r="133" spans="1:61" x14ac:dyDescent="0.25">
      <c r="A133">
        <v>24999018</v>
      </c>
      <c r="B133">
        <v>24999018</v>
      </c>
      <c r="C133" t="s">
        <v>106</v>
      </c>
      <c r="D133" t="s">
        <v>312</v>
      </c>
      <c r="E133" t="s">
        <v>1216</v>
      </c>
      <c r="F133" t="s">
        <v>1217</v>
      </c>
      <c r="G133" t="s">
        <v>566</v>
      </c>
      <c r="H133" s="30" t="s">
        <v>18286</v>
      </c>
      <c r="I133" t="s">
        <v>1218</v>
      </c>
      <c r="J133">
        <v>66001</v>
      </c>
      <c r="K133" t="s">
        <v>252</v>
      </c>
      <c r="L133">
        <v>66</v>
      </c>
      <c r="M133" t="s">
        <v>253</v>
      </c>
      <c r="O133">
        <v>3146155401</v>
      </c>
      <c r="P133">
        <v>0</v>
      </c>
      <c r="T133" s="29" t="s">
        <v>568</v>
      </c>
      <c r="U133">
        <f t="shared" si="27"/>
        <v>10</v>
      </c>
      <c r="V133">
        <f t="shared" si="28"/>
        <v>30</v>
      </c>
      <c r="W133">
        <v>2019</v>
      </c>
      <c r="X133" t="s">
        <v>1219</v>
      </c>
      <c r="Y133" t="s">
        <v>1220</v>
      </c>
      <c r="Z133" t="s">
        <v>1221</v>
      </c>
      <c r="AA133">
        <v>1601322</v>
      </c>
      <c r="AB133" t="s">
        <v>173</v>
      </c>
      <c r="AC133" t="s">
        <v>1222</v>
      </c>
      <c r="AD133" s="1">
        <f t="shared" si="29"/>
        <v>4.7806111111111112E-2</v>
      </c>
      <c r="AE133" s="2">
        <v>39600000</v>
      </c>
      <c r="AF133" t="s">
        <v>133</v>
      </c>
      <c r="AG133" t="s">
        <v>103</v>
      </c>
      <c r="AH133" t="s">
        <v>104</v>
      </c>
      <c r="AI133" t="s">
        <v>1223</v>
      </c>
      <c r="AJ133">
        <v>161861690</v>
      </c>
      <c r="AK133" s="2">
        <v>1893122</v>
      </c>
      <c r="AL133" s="2">
        <v>1570858.85</v>
      </c>
      <c r="AP133" t="s">
        <v>105</v>
      </c>
      <c r="AQ133" t="s">
        <v>105</v>
      </c>
      <c r="AR133" t="s">
        <v>105</v>
      </c>
      <c r="AV133" t="s">
        <v>105</v>
      </c>
      <c r="AW133" t="s">
        <v>105</v>
      </c>
      <c r="AX133" t="s">
        <v>105</v>
      </c>
      <c r="BH133" t="s">
        <v>21</v>
      </c>
      <c r="BI133" t="s">
        <v>5</v>
      </c>
    </row>
    <row r="134" spans="1:61" x14ac:dyDescent="0.25">
      <c r="A134">
        <v>22085849</v>
      </c>
      <c r="B134">
        <v>22085849</v>
      </c>
      <c r="C134" t="s">
        <v>106</v>
      </c>
      <c r="D134" t="s">
        <v>343</v>
      </c>
      <c r="E134" t="s">
        <v>1224</v>
      </c>
      <c r="F134" t="s">
        <v>1225</v>
      </c>
      <c r="G134" t="s">
        <v>1050</v>
      </c>
      <c r="H134" s="30" t="s">
        <v>18287</v>
      </c>
      <c r="I134" t="s">
        <v>1226</v>
      </c>
      <c r="J134">
        <v>5001</v>
      </c>
      <c r="K134" t="s">
        <v>202</v>
      </c>
      <c r="L134">
        <v>5</v>
      </c>
      <c r="M134" t="s">
        <v>203</v>
      </c>
      <c r="O134">
        <v>3006189506</v>
      </c>
      <c r="P134">
        <v>0</v>
      </c>
      <c r="T134" s="29" t="s">
        <v>127</v>
      </c>
      <c r="U134">
        <f t="shared" si="27"/>
        <v>10</v>
      </c>
      <c r="V134">
        <f t="shared" si="28"/>
        <v>18</v>
      </c>
      <c r="W134">
        <v>2018</v>
      </c>
      <c r="X134" t="s">
        <v>1227</v>
      </c>
      <c r="Y134" t="s">
        <v>1228</v>
      </c>
      <c r="Z134" t="s">
        <v>1229</v>
      </c>
      <c r="AA134">
        <v>4601246</v>
      </c>
      <c r="AB134" t="s">
        <v>352</v>
      </c>
      <c r="AC134" t="s">
        <v>1230</v>
      </c>
      <c r="AD134" s="1">
        <f t="shared" si="29"/>
        <v>3.6158973214285711E-2</v>
      </c>
      <c r="AE134" s="2">
        <v>44800000</v>
      </c>
      <c r="AF134" t="s">
        <v>133</v>
      </c>
      <c r="AG134" t="s">
        <v>103</v>
      </c>
      <c r="AH134" t="s">
        <v>104</v>
      </c>
      <c r="AI134" t="s">
        <v>1231</v>
      </c>
      <c r="AJ134">
        <v>161813289</v>
      </c>
      <c r="AK134" s="2">
        <v>1619922</v>
      </c>
      <c r="AL134" s="2">
        <v>1341278.75</v>
      </c>
      <c r="AP134" t="s">
        <v>105</v>
      </c>
      <c r="AQ134" t="s">
        <v>105</v>
      </c>
      <c r="AR134" t="s">
        <v>105</v>
      </c>
      <c r="AV134" t="s">
        <v>105</v>
      </c>
      <c r="AW134" t="s">
        <v>105</v>
      </c>
      <c r="AX134" t="s">
        <v>105</v>
      </c>
      <c r="BH134" t="s">
        <v>21</v>
      </c>
      <c r="BI134" t="s">
        <v>5</v>
      </c>
    </row>
    <row r="135" spans="1:61" x14ac:dyDescent="0.25">
      <c r="A135">
        <v>26920577</v>
      </c>
      <c r="B135">
        <v>26920577</v>
      </c>
      <c r="C135" t="s">
        <v>106</v>
      </c>
      <c r="D135" t="s">
        <v>1232</v>
      </c>
      <c r="E135" t="s">
        <v>682</v>
      </c>
      <c r="F135" t="s">
        <v>296</v>
      </c>
      <c r="G135" t="s">
        <v>1233</v>
      </c>
      <c r="H135" s="30" t="s">
        <v>18288</v>
      </c>
      <c r="I135" t="s">
        <v>1234</v>
      </c>
      <c r="J135">
        <v>0</v>
      </c>
      <c r="K135" t="s">
        <v>1235</v>
      </c>
      <c r="L135">
        <v>54</v>
      </c>
      <c r="M135" t="s">
        <v>1236</v>
      </c>
      <c r="O135">
        <v>3153930918</v>
      </c>
      <c r="P135">
        <v>3158800392</v>
      </c>
      <c r="T135" s="29" t="s">
        <v>1237</v>
      </c>
      <c r="U135">
        <f t="shared" si="27"/>
        <v>10</v>
      </c>
      <c r="V135">
        <f t="shared" si="28"/>
        <v>10</v>
      </c>
      <c r="W135">
        <v>2025</v>
      </c>
      <c r="X135" t="s">
        <v>1238</v>
      </c>
      <c r="Y135" t="s">
        <v>1239</v>
      </c>
      <c r="Z135" t="s">
        <v>1240</v>
      </c>
      <c r="AA135">
        <v>5606112</v>
      </c>
      <c r="AB135" t="s">
        <v>146</v>
      </c>
      <c r="AC135" t="s">
        <v>341</v>
      </c>
      <c r="AD135" s="1">
        <f t="shared" si="29"/>
        <v>2.2583128321943813E-2</v>
      </c>
      <c r="AE135" s="2">
        <v>131700000</v>
      </c>
      <c r="AF135" t="s">
        <v>175</v>
      </c>
      <c r="AG135" t="s">
        <v>120</v>
      </c>
      <c r="AH135" t="s">
        <v>104</v>
      </c>
      <c r="AI135" t="s">
        <v>1241</v>
      </c>
      <c r="AJ135">
        <v>161812466</v>
      </c>
      <c r="AK135" s="2">
        <v>2974198</v>
      </c>
      <c r="AL135" s="2">
        <v>2479325.9</v>
      </c>
      <c r="AP135" t="s">
        <v>105</v>
      </c>
      <c r="AQ135" t="s">
        <v>105</v>
      </c>
      <c r="AR135" t="s">
        <v>105</v>
      </c>
      <c r="AV135" t="s">
        <v>105</v>
      </c>
      <c r="AW135" t="s">
        <v>105</v>
      </c>
      <c r="AX135" t="s">
        <v>105</v>
      </c>
      <c r="BH135" t="s">
        <v>21</v>
      </c>
      <c r="BI135" t="s">
        <v>5</v>
      </c>
    </row>
    <row r="136" spans="1:61" x14ac:dyDescent="0.25">
      <c r="A136">
        <v>71379517</v>
      </c>
      <c r="B136">
        <v>71379517</v>
      </c>
      <c r="C136" t="s">
        <v>89</v>
      </c>
      <c r="D136" t="s">
        <v>1242</v>
      </c>
      <c r="E136" t="s">
        <v>1243</v>
      </c>
      <c r="F136" t="s">
        <v>1065</v>
      </c>
      <c r="G136" t="s">
        <v>409</v>
      </c>
      <c r="H136" s="30" t="s">
        <v>18289</v>
      </c>
      <c r="I136" t="s">
        <v>1244</v>
      </c>
      <c r="J136">
        <v>5001</v>
      </c>
      <c r="K136" t="s">
        <v>202</v>
      </c>
      <c r="L136">
        <v>5</v>
      </c>
      <c r="M136" t="s">
        <v>203</v>
      </c>
      <c r="O136">
        <v>3107532341</v>
      </c>
      <c r="P136">
        <v>3025542709</v>
      </c>
      <c r="T136" s="29" t="s">
        <v>337</v>
      </c>
      <c r="U136">
        <f t="shared" si="27"/>
        <v>10</v>
      </c>
      <c r="V136">
        <f t="shared" si="28"/>
        <v>8</v>
      </c>
      <c r="W136">
        <v>2017</v>
      </c>
      <c r="X136" t="s">
        <v>1193</v>
      </c>
      <c r="Y136" t="s">
        <v>1245</v>
      </c>
      <c r="Z136" t="s">
        <v>1246</v>
      </c>
      <c r="AA136">
        <v>1606222</v>
      </c>
      <c r="AB136" t="s">
        <v>173</v>
      </c>
      <c r="AC136" t="s">
        <v>815</v>
      </c>
      <c r="AD136" s="1">
        <f t="shared" si="29"/>
        <v>3.3536303418803419E-2</v>
      </c>
      <c r="AE136" s="2">
        <v>46800000</v>
      </c>
      <c r="AF136" t="s">
        <v>552</v>
      </c>
      <c r="AG136" t="s">
        <v>120</v>
      </c>
      <c r="AH136" t="s">
        <v>104</v>
      </c>
      <c r="AI136" t="s">
        <v>1247</v>
      </c>
      <c r="AJ136">
        <v>161918606</v>
      </c>
      <c r="AK136" s="2">
        <v>1569499</v>
      </c>
      <c r="AL136" s="2">
        <v>1298906.8799999999</v>
      </c>
      <c r="AP136" t="s">
        <v>105</v>
      </c>
      <c r="AQ136" t="s">
        <v>105</v>
      </c>
      <c r="AR136" t="s">
        <v>105</v>
      </c>
      <c r="AV136" t="s">
        <v>105</v>
      </c>
      <c r="AW136" t="s">
        <v>105</v>
      </c>
      <c r="AX136" t="s">
        <v>105</v>
      </c>
      <c r="BH136" t="s">
        <v>21</v>
      </c>
      <c r="BI136" t="s">
        <v>5</v>
      </c>
    </row>
    <row r="137" spans="1:61" x14ac:dyDescent="0.25">
      <c r="A137">
        <v>31842645</v>
      </c>
      <c r="B137">
        <v>31842645</v>
      </c>
      <c r="C137" t="s">
        <v>106</v>
      </c>
      <c r="D137" t="s">
        <v>1248</v>
      </c>
      <c r="E137" t="s">
        <v>1249</v>
      </c>
      <c r="F137" t="s">
        <v>1250</v>
      </c>
      <c r="G137" t="s">
        <v>1251</v>
      </c>
      <c r="H137" s="30" t="s">
        <v>18156</v>
      </c>
      <c r="I137" t="s">
        <v>1252</v>
      </c>
      <c r="J137">
        <v>0</v>
      </c>
      <c r="K137" t="s">
        <v>833</v>
      </c>
      <c r="L137">
        <v>76</v>
      </c>
      <c r="M137" t="s">
        <v>95</v>
      </c>
      <c r="O137">
        <v>3103712282</v>
      </c>
      <c r="P137">
        <v>0</v>
      </c>
      <c r="T137" s="29" t="s">
        <v>184</v>
      </c>
      <c r="U137">
        <f t="shared" si="27"/>
        <v>10</v>
      </c>
      <c r="V137">
        <f t="shared" si="28"/>
        <v>10</v>
      </c>
      <c r="W137">
        <v>2023</v>
      </c>
      <c r="X137" t="s">
        <v>1253</v>
      </c>
      <c r="Y137" t="s">
        <v>1254</v>
      </c>
      <c r="Z137" t="s">
        <v>1255</v>
      </c>
      <c r="AA137">
        <v>3206118</v>
      </c>
      <c r="AB137" t="s">
        <v>393</v>
      </c>
      <c r="AC137" t="s">
        <v>1256</v>
      </c>
      <c r="AD137" s="1">
        <f t="shared" si="29"/>
        <v>2.8312841253791708E-2</v>
      </c>
      <c r="AE137" s="2">
        <v>98900000</v>
      </c>
      <c r="AF137" t="s">
        <v>133</v>
      </c>
      <c r="AG137" t="s">
        <v>120</v>
      </c>
      <c r="AH137" t="s">
        <v>104</v>
      </c>
      <c r="AI137" t="s">
        <v>1257</v>
      </c>
      <c r="AJ137">
        <v>161877234</v>
      </c>
      <c r="AK137" s="2">
        <v>2800140</v>
      </c>
      <c r="AL137" s="2">
        <v>2333058.94</v>
      </c>
      <c r="AP137" t="s">
        <v>105</v>
      </c>
      <c r="AQ137" t="s">
        <v>105</v>
      </c>
      <c r="AR137" t="s">
        <v>105</v>
      </c>
      <c r="AV137" t="s">
        <v>105</v>
      </c>
      <c r="AW137" t="s">
        <v>105</v>
      </c>
      <c r="AX137" t="s">
        <v>105</v>
      </c>
      <c r="BH137" t="s">
        <v>21</v>
      </c>
      <c r="BI137" t="s">
        <v>5</v>
      </c>
    </row>
    <row r="138" spans="1:61" x14ac:dyDescent="0.25">
      <c r="A138">
        <v>43496613</v>
      </c>
      <c r="B138">
        <v>43496613</v>
      </c>
      <c r="C138" t="s">
        <v>106</v>
      </c>
      <c r="D138" t="s">
        <v>963</v>
      </c>
      <c r="E138" t="s">
        <v>211</v>
      </c>
      <c r="F138" t="s">
        <v>1258</v>
      </c>
      <c r="G138" t="s">
        <v>1065</v>
      </c>
      <c r="H138" s="30" t="s">
        <v>18290</v>
      </c>
      <c r="I138" t="s">
        <v>1259</v>
      </c>
      <c r="J138">
        <v>5001</v>
      </c>
      <c r="K138" t="s">
        <v>202</v>
      </c>
      <c r="L138">
        <v>5</v>
      </c>
      <c r="M138" t="s">
        <v>203</v>
      </c>
      <c r="O138">
        <v>3226055371</v>
      </c>
      <c r="P138">
        <v>3174099081</v>
      </c>
      <c r="T138" s="29" t="s">
        <v>429</v>
      </c>
      <c r="U138">
        <f t="shared" ref="U138:U151" si="30">MONTH(T138)</f>
        <v>10</v>
      </c>
      <c r="V138">
        <f t="shared" ref="V138:V151" si="31">DAY(T138)</f>
        <v>7</v>
      </c>
      <c r="W138">
        <v>2016</v>
      </c>
      <c r="X138" t="s">
        <v>1260</v>
      </c>
      <c r="Y138" t="s">
        <v>1261</v>
      </c>
      <c r="Z138" t="s">
        <v>1262</v>
      </c>
      <c r="AA138">
        <v>8001176</v>
      </c>
      <c r="AB138" t="s">
        <v>100</v>
      </c>
      <c r="AC138" t="s">
        <v>101</v>
      </c>
      <c r="AD138" s="1">
        <f t="shared" ref="AD138:AD151" si="32">+AK138/AE138</f>
        <v>4.9234319999999998E-2</v>
      </c>
      <c r="AE138" s="2">
        <v>37500000</v>
      </c>
      <c r="AF138" t="s">
        <v>160</v>
      </c>
      <c r="AG138" t="s">
        <v>103</v>
      </c>
      <c r="AH138" t="s">
        <v>104</v>
      </c>
      <c r="AI138" t="s">
        <v>1263</v>
      </c>
      <c r="AJ138">
        <v>161810511</v>
      </c>
      <c r="AK138" s="2">
        <v>1846287</v>
      </c>
      <c r="AL138" s="2">
        <v>1531501.65</v>
      </c>
      <c r="AP138" t="s">
        <v>105</v>
      </c>
      <c r="AQ138" t="s">
        <v>105</v>
      </c>
      <c r="AR138" t="s">
        <v>105</v>
      </c>
      <c r="AV138" t="s">
        <v>105</v>
      </c>
      <c r="AW138" t="s">
        <v>105</v>
      </c>
      <c r="AX138" t="s">
        <v>105</v>
      </c>
      <c r="BH138" t="s">
        <v>21</v>
      </c>
      <c r="BI138" t="s">
        <v>5</v>
      </c>
    </row>
    <row r="139" spans="1:61" x14ac:dyDescent="0.25">
      <c r="A139">
        <v>79640897</v>
      </c>
      <c r="B139">
        <v>79640897</v>
      </c>
      <c r="C139" t="s">
        <v>89</v>
      </c>
      <c r="D139" t="s">
        <v>1264</v>
      </c>
      <c r="E139">
        <v>0</v>
      </c>
      <c r="F139" t="s">
        <v>475</v>
      </c>
      <c r="G139" t="s">
        <v>475</v>
      </c>
      <c r="H139" s="30" t="s">
        <v>18291</v>
      </c>
      <c r="I139" t="s">
        <v>1265</v>
      </c>
      <c r="J139">
        <v>0</v>
      </c>
      <c r="K139" t="s">
        <v>1266</v>
      </c>
      <c r="L139">
        <v>25</v>
      </c>
      <c r="M139" t="s">
        <v>113</v>
      </c>
      <c r="O139">
        <v>3133346290</v>
      </c>
      <c r="P139">
        <v>3157409023</v>
      </c>
      <c r="T139" s="29" t="s">
        <v>1267</v>
      </c>
      <c r="U139">
        <f t="shared" si="30"/>
        <v>10</v>
      </c>
      <c r="V139">
        <f t="shared" si="31"/>
        <v>7</v>
      </c>
      <c r="W139">
        <v>2020</v>
      </c>
      <c r="X139" t="s">
        <v>1268</v>
      </c>
      <c r="Y139" t="s">
        <v>1269</v>
      </c>
      <c r="Z139" t="s">
        <v>1270</v>
      </c>
      <c r="AA139">
        <v>3006139</v>
      </c>
      <c r="AB139" t="s">
        <v>491</v>
      </c>
      <c r="AC139" t="s">
        <v>631</v>
      </c>
      <c r="AD139" s="1">
        <f t="shared" si="32"/>
        <v>1.9134137931034481E-2</v>
      </c>
      <c r="AE139" s="2">
        <v>63800000</v>
      </c>
      <c r="AF139" t="s">
        <v>102</v>
      </c>
      <c r="AG139" t="s">
        <v>120</v>
      </c>
      <c r="AH139" t="s">
        <v>104</v>
      </c>
      <c r="AI139" t="s">
        <v>1271</v>
      </c>
      <c r="AJ139">
        <v>161910042</v>
      </c>
      <c r="AK139" s="2">
        <v>1220758</v>
      </c>
      <c r="AL139" s="2">
        <v>1005847.36</v>
      </c>
      <c r="AP139" t="s">
        <v>105</v>
      </c>
      <c r="AQ139" t="s">
        <v>105</v>
      </c>
      <c r="AR139" t="s">
        <v>105</v>
      </c>
      <c r="AV139" t="s">
        <v>105</v>
      </c>
      <c r="AW139" t="s">
        <v>105</v>
      </c>
      <c r="AX139" t="s">
        <v>105</v>
      </c>
      <c r="BH139" t="s">
        <v>19</v>
      </c>
      <c r="BI139" t="s">
        <v>5</v>
      </c>
    </row>
    <row r="140" spans="1:61" x14ac:dyDescent="0.25">
      <c r="A140">
        <v>42968497</v>
      </c>
      <c r="B140">
        <v>42968497</v>
      </c>
      <c r="C140" t="s">
        <v>106</v>
      </c>
      <c r="D140" t="s">
        <v>312</v>
      </c>
      <c r="E140" t="s">
        <v>1272</v>
      </c>
      <c r="F140" t="s">
        <v>445</v>
      </c>
      <c r="G140" t="s">
        <v>250</v>
      </c>
      <c r="H140" s="30" t="s">
        <v>18292</v>
      </c>
      <c r="I140" t="s">
        <v>1273</v>
      </c>
      <c r="J140">
        <v>5001</v>
      </c>
      <c r="K140" t="s">
        <v>202</v>
      </c>
      <c r="L140">
        <v>5</v>
      </c>
      <c r="M140" t="s">
        <v>203</v>
      </c>
      <c r="O140">
        <v>3104068929</v>
      </c>
      <c r="P140">
        <v>0</v>
      </c>
      <c r="T140" s="29" t="s">
        <v>287</v>
      </c>
      <c r="U140">
        <f t="shared" si="30"/>
        <v>10</v>
      </c>
      <c r="V140">
        <f t="shared" si="31"/>
        <v>13</v>
      </c>
      <c r="W140">
        <v>2019</v>
      </c>
      <c r="X140" t="s">
        <v>1274</v>
      </c>
      <c r="Y140" t="s">
        <v>1275</v>
      </c>
      <c r="Z140" t="s">
        <v>1276</v>
      </c>
      <c r="AA140">
        <v>9001140</v>
      </c>
      <c r="AB140" t="s">
        <v>244</v>
      </c>
      <c r="AC140" t="s">
        <v>245</v>
      </c>
      <c r="AD140" s="1">
        <f t="shared" si="32"/>
        <v>3.1720676589986466E-2</v>
      </c>
      <c r="AE140" s="2">
        <v>73900000</v>
      </c>
      <c r="AF140" t="s">
        <v>362</v>
      </c>
      <c r="AG140" t="s">
        <v>103</v>
      </c>
      <c r="AH140" t="s">
        <v>104</v>
      </c>
      <c r="AI140">
        <v>0</v>
      </c>
      <c r="AJ140">
        <v>161917339</v>
      </c>
      <c r="AK140" s="2">
        <v>2344158</v>
      </c>
      <c r="AL140" s="2">
        <v>1949880.37</v>
      </c>
      <c r="AP140" t="s">
        <v>105</v>
      </c>
      <c r="AQ140" t="s">
        <v>105</v>
      </c>
      <c r="AR140" t="s">
        <v>105</v>
      </c>
      <c r="AV140" t="s">
        <v>105</v>
      </c>
      <c r="AW140" t="s">
        <v>105</v>
      </c>
      <c r="AX140" t="s">
        <v>105</v>
      </c>
      <c r="BH140" t="s">
        <v>21</v>
      </c>
      <c r="BI140" t="s">
        <v>5</v>
      </c>
    </row>
    <row r="141" spans="1:61" x14ac:dyDescent="0.25">
      <c r="A141">
        <v>41749804</v>
      </c>
      <c r="B141">
        <v>41749804</v>
      </c>
      <c r="C141" t="s">
        <v>106</v>
      </c>
      <c r="D141" t="s">
        <v>1277</v>
      </c>
      <c r="E141" t="s">
        <v>1278</v>
      </c>
      <c r="F141" t="s">
        <v>1279</v>
      </c>
      <c r="G141" t="s">
        <v>1280</v>
      </c>
      <c r="H141" s="30" t="s">
        <v>18293</v>
      </c>
      <c r="I141" t="s">
        <v>1281</v>
      </c>
      <c r="J141">
        <v>0</v>
      </c>
      <c r="K141" t="s">
        <v>126</v>
      </c>
      <c r="L141">
        <v>25</v>
      </c>
      <c r="M141" t="s">
        <v>126</v>
      </c>
      <c r="O141">
        <v>3104857382</v>
      </c>
      <c r="P141">
        <v>0</v>
      </c>
      <c r="T141" s="29" t="s">
        <v>1081</v>
      </c>
      <c r="U141">
        <f t="shared" si="30"/>
        <v>10</v>
      </c>
      <c r="V141">
        <f t="shared" si="31"/>
        <v>25</v>
      </c>
      <c r="W141">
        <v>2019</v>
      </c>
      <c r="X141" t="s">
        <v>1282</v>
      </c>
      <c r="Y141" t="s">
        <v>1283</v>
      </c>
      <c r="Z141" t="s">
        <v>1284</v>
      </c>
      <c r="AA141">
        <v>6401212</v>
      </c>
      <c r="AB141" t="s">
        <v>131</v>
      </c>
      <c r="AC141" t="s">
        <v>607</v>
      </c>
      <c r="AD141" s="1">
        <f t="shared" si="32"/>
        <v>2.6376331877729257E-2</v>
      </c>
      <c r="AE141" s="2">
        <v>45800000</v>
      </c>
      <c r="AF141" t="s">
        <v>175</v>
      </c>
      <c r="AG141" t="s">
        <v>103</v>
      </c>
      <c r="AH141" t="s">
        <v>104</v>
      </c>
      <c r="AI141" t="s">
        <v>1285</v>
      </c>
      <c r="AJ141">
        <v>161811299</v>
      </c>
      <c r="AK141" s="2">
        <v>1208036</v>
      </c>
      <c r="AL141" s="2">
        <v>995156.21</v>
      </c>
      <c r="AP141" t="s">
        <v>105</v>
      </c>
      <c r="AQ141" t="s">
        <v>105</v>
      </c>
      <c r="AR141" t="s">
        <v>105</v>
      </c>
      <c r="AV141" t="s">
        <v>105</v>
      </c>
      <c r="AW141" t="s">
        <v>105</v>
      </c>
      <c r="AX141" t="s">
        <v>105</v>
      </c>
      <c r="BH141" t="s">
        <v>19</v>
      </c>
      <c r="BI141" t="s">
        <v>5</v>
      </c>
    </row>
    <row r="142" spans="1:61" x14ac:dyDescent="0.25">
      <c r="A142">
        <v>1032387120</v>
      </c>
      <c r="B142">
        <v>1032387120</v>
      </c>
      <c r="C142" t="s">
        <v>89</v>
      </c>
      <c r="D142" t="s">
        <v>656</v>
      </c>
      <c r="E142" t="s">
        <v>1286</v>
      </c>
      <c r="F142" t="s">
        <v>528</v>
      </c>
      <c r="G142" t="s">
        <v>1287</v>
      </c>
      <c r="H142" s="30" t="s">
        <v>18294</v>
      </c>
      <c r="I142" t="s">
        <v>1288</v>
      </c>
      <c r="J142">
        <v>25754</v>
      </c>
      <c r="K142" t="s">
        <v>458</v>
      </c>
      <c r="L142">
        <v>25</v>
      </c>
      <c r="M142" t="s">
        <v>113</v>
      </c>
      <c r="O142">
        <v>3219071982</v>
      </c>
      <c r="P142">
        <v>3223080443</v>
      </c>
      <c r="T142" s="29" t="s">
        <v>568</v>
      </c>
      <c r="U142">
        <f t="shared" si="30"/>
        <v>10</v>
      </c>
      <c r="V142">
        <f t="shared" si="31"/>
        <v>30</v>
      </c>
      <c r="W142">
        <v>2018</v>
      </c>
      <c r="X142" t="s">
        <v>1289</v>
      </c>
      <c r="Y142" t="s">
        <v>1290</v>
      </c>
      <c r="Z142" t="s">
        <v>1291</v>
      </c>
      <c r="AA142">
        <v>1606237</v>
      </c>
      <c r="AB142" t="s">
        <v>173</v>
      </c>
      <c r="AC142" t="s">
        <v>1292</v>
      </c>
      <c r="AD142" s="1">
        <f t="shared" si="32"/>
        <v>2.2773784083769632E-2</v>
      </c>
      <c r="AE142" s="2">
        <v>95500000</v>
      </c>
      <c r="AF142" t="s">
        <v>133</v>
      </c>
      <c r="AG142" t="s">
        <v>292</v>
      </c>
      <c r="AH142" t="s">
        <v>104</v>
      </c>
      <c r="AI142" t="s">
        <v>1293</v>
      </c>
      <c r="AJ142">
        <v>29953699</v>
      </c>
      <c r="AK142" s="2">
        <v>2174896.38</v>
      </c>
      <c r="AL142" s="2">
        <v>1807644.02</v>
      </c>
      <c r="AP142" t="s">
        <v>105</v>
      </c>
      <c r="AQ142" s="2" t="s">
        <v>105</v>
      </c>
      <c r="AR142" s="2" t="s">
        <v>105</v>
      </c>
      <c r="AV142">
        <v>30033861</v>
      </c>
      <c r="AW142" s="2">
        <v>2879926.49</v>
      </c>
      <c r="AX142" s="2">
        <v>2400106.29</v>
      </c>
      <c r="BH142" t="s">
        <v>21</v>
      </c>
      <c r="BI142" t="s">
        <v>5</v>
      </c>
    </row>
    <row r="143" spans="1:61" x14ac:dyDescent="0.25">
      <c r="A143">
        <v>64581521</v>
      </c>
      <c r="B143">
        <v>64581521</v>
      </c>
      <c r="C143" t="s">
        <v>106</v>
      </c>
      <c r="D143" t="s">
        <v>1294</v>
      </c>
      <c r="E143" t="s">
        <v>1295</v>
      </c>
      <c r="F143" t="s">
        <v>484</v>
      </c>
      <c r="G143" t="s">
        <v>399</v>
      </c>
      <c r="H143" s="30" t="s">
        <v>18295</v>
      </c>
      <c r="I143" t="s">
        <v>1296</v>
      </c>
      <c r="J143">
        <v>5001</v>
      </c>
      <c r="K143" t="s">
        <v>202</v>
      </c>
      <c r="L143">
        <v>5</v>
      </c>
      <c r="M143" t="s">
        <v>203</v>
      </c>
      <c r="O143">
        <v>3015689471</v>
      </c>
      <c r="P143">
        <v>3008375579</v>
      </c>
      <c r="T143" s="29" t="s">
        <v>1297</v>
      </c>
      <c r="U143">
        <f t="shared" si="30"/>
        <v>10</v>
      </c>
      <c r="V143">
        <f t="shared" si="31"/>
        <v>2</v>
      </c>
      <c r="W143">
        <v>2016</v>
      </c>
      <c r="X143" t="s">
        <v>1298</v>
      </c>
      <c r="Y143" t="s">
        <v>1299</v>
      </c>
      <c r="Z143" t="s">
        <v>1300</v>
      </c>
      <c r="AA143">
        <v>8006033</v>
      </c>
      <c r="AB143" t="s">
        <v>100</v>
      </c>
      <c r="AC143" t="s">
        <v>208</v>
      </c>
      <c r="AD143" s="1">
        <f t="shared" si="32"/>
        <v>3.236167064439141E-2</v>
      </c>
      <c r="AE143" s="2">
        <v>41900000</v>
      </c>
      <c r="AF143" t="s">
        <v>362</v>
      </c>
      <c r="AG143" t="s">
        <v>120</v>
      </c>
      <c r="AH143" t="s">
        <v>104</v>
      </c>
      <c r="AI143" t="s">
        <v>1301</v>
      </c>
      <c r="AJ143">
        <v>161934094</v>
      </c>
      <c r="AK143" s="2">
        <v>1355954</v>
      </c>
      <c r="AL143" s="2">
        <v>1119457.1100000001</v>
      </c>
      <c r="AP143" t="s">
        <v>105</v>
      </c>
      <c r="AQ143" t="s">
        <v>105</v>
      </c>
      <c r="AR143" t="s">
        <v>105</v>
      </c>
      <c r="AV143" t="s">
        <v>105</v>
      </c>
      <c r="AW143" t="s">
        <v>105</v>
      </c>
      <c r="AX143" t="s">
        <v>105</v>
      </c>
      <c r="BH143" t="s">
        <v>21</v>
      </c>
      <c r="BI143" t="s">
        <v>5</v>
      </c>
    </row>
    <row r="144" spans="1:61" x14ac:dyDescent="0.25">
      <c r="A144">
        <v>65748357</v>
      </c>
      <c r="B144">
        <v>65748357</v>
      </c>
      <c r="C144" t="s">
        <v>106</v>
      </c>
      <c r="D144" t="s">
        <v>1302</v>
      </c>
      <c r="E144" t="s">
        <v>313</v>
      </c>
      <c r="F144" t="s">
        <v>1303</v>
      </c>
      <c r="G144" t="s">
        <v>474</v>
      </c>
      <c r="H144" s="30" t="s">
        <v>18296</v>
      </c>
      <c r="I144" t="s">
        <v>1304</v>
      </c>
      <c r="J144">
        <v>0</v>
      </c>
      <c r="K144" t="s">
        <v>167</v>
      </c>
      <c r="L144">
        <v>73</v>
      </c>
      <c r="M144" t="s">
        <v>168</v>
      </c>
      <c r="O144">
        <v>3164966673</v>
      </c>
      <c r="P144">
        <v>0</v>
      </c>
      <c r="T144" s="29" t="s">
        <v>958</v>
      </c>
      <c r="U144">
        <f t="shared" si="30"/>
        <v>10</v>
      </c>
      <c r="V144">
        <f t="shared" si="31"/>
        <v>24</v>
      </c>
      <c r="W144">
        <v>2025</v>
      </c>
      <c r="X144" t="s">
        <v>1305</v>
      </c>
      <c r="Y144" t="s">
        <v>1306</v>
      </c>
      <c r="Z144" t="s">
        <v>1307</v>
      </c>
      <c r="AA144">
        <v>1606249</v>
      </c>
      <c r="AB144" t="s">
        <v>173</v>
      </c>
      <c r="AC144" t="s">
        <v>815</v>
      </c>
      <c r="AD144" s="1">
        <f t="shared" si="32"/>
        <v>2.3284945636998254E-2</v>
      </c>
      <c r="AE144" s="2">
        <v>114600000</v>
      </c>
      <c r="AF144" t="s">
        <v>102</v>
      </c>
      <c r="AG144" t="s">
        <v>292</v>
      </c>
      <c r="AH144" t="s">
        <v>104</v>
      </c>
      <c r="AI144" t="s">
        <v>1308</v>
      </c>
      <c r="AJ144">
        <v>29941719</v>
      </c>
      <c r="AK144" s="2">
        <v>2668454.77</v>
      </c>
      <c r="AL144" s="2">
        <v>2222398.9700000002</v>
      </c>
      <c r="AP144" t="s">
        <v>105</v>
      </c>
      <c r="AQ144" s="2" t="s">
        <v>105</v>
      </c>
      <c r="AR144" s="2" t="s">
        <v>105</v>
      </c>
      <c r="AV144">
        <v>30053701</v>
      </c>
      <c r="AW144" s="2">
        <v>2519189.08</v>
      </c>
      <c r="AX144" s="2">
        <v>2096965.61</v>
      </c>
      <c r="BH144" t="s">
        <v>21</v>
      </c>
      <c r="BI144" t="s">
        <v>5</v>
      </c>
    </row>
    <row r="145" spans="1:61" x14ac:dyDescent="0.25">
      <c r="A145">
        <v>1018417614</v>
      </c>
      <c r="B145">
        <v>1018417614</v>
      </c>
      <c r="C145" t="s">
        <v>106</v>
      </c>
      <c r="D145" t="s">
        <v>1309</v>
      </c>
      <c r="E145" t="s">
        <v>1310</v>
      </c>
      <c r="F145" t="s">
        <v>1311</v>
      </c>
      <c r="G145" t="s">
        <v>1312</v>
      </c>
      <c r="H145" s="30" t="s">
        <v>18297</v>
      </c>
      <c r="I145" t="s">
        <v>1313</v>
      </c>
      <c r="J145">
        <v>0</v>
      </c>
      <c r="K145" t="s">
        <v>126</v>
      </c>
      <c r="L145">
        <v>25</v>
      </c>
      <c r="M145" t="s">
        <v>126</v>
      </c>
      <c r="O145">
        <v>3004199972</v>
      </c>
      <c r="P145">
        <v>0</v>
      </c>
      <c r="T145" s="29" t="s">
        <v>887</v>
      </c>
      <c r="U145">
        <f t="shared" si="30"/>
        <v>10</v>
      </c>
      <c r="V145">
        <f t="shared" si="31"/>
        <v>3</v>
      </c>
      <c r="W145">
        <v>2022</v>
      </c>
      <c r="X145" t="s">
        <v>1314</v>
      </c>
      <c r="Y145" t="s">
        <v>1315</v>
      </c>
      <c r="Z145" t="s">
        <v>1316</v>
      </c>
      <c r="AA145">
        <v>8801057</v>
      </c>
      <c r="AB145" t="s">
        <v>662</v>
      </c>
      <c r="AC145" t="s">
        <v>773</v>
      </c>
      <c r="AD145" s="1">
        <f t="shared" si="32"/>
        <v>2.1018012790697677E-2</v>
      </c>
      <c r="AE145" s="2">
        <v>60200000</v>
      </c>
      <c r="AF145" t="s">
        <v>160</v>
      </c>
      <c r="AG145" t="s">
        <v>103</v>
      </c>
      <c r="AH145" t="s">
        <v>104</v>
      </c>
      <c r="AI145" t="s">
        <v>1317</v>
      </c>
      <c r="AJ145">
        <v>29947353</v>
      </c>
      <c r="AK145" s="2">
        <v>1265284.3700000001</v>
      </c>
      <c r="AL145" s="2">
        <v>1043264.18</v>
      </c>
      <c r="AP145">
        <v>30006459</v>
      </c>
      <c r="AQ145" s="2">
        <v>1696724.71</v>
      </c>
      <c r="AR145" s="2">
        <v>1405819.08</v>
      </c>
      <c r="AV145" t="s">
        <v>105</v>
      </c>
      <c r="AW145" s="2" t="s">
        <v>105</v>
      </c>
      <c r="AX145" s="2" t="s">
        <v>105</v>
      </c>
      <c r="BH145" t="s">
        <v>19</v>
      </c>
      <c r="BI145" t="s">
        <v>5</v>
      </c>
    </row>
    <row r="146" spans="1:61" x14ac:dyDescent="0.25">
      <c r="A146">
        <v>1015422222</v>
      </c>
      <c r="B146">
        <v>1015422222</v>
      </c>
      <c r="C146" t="s">
        <v>89</v>
      </c>
      <c r="D146" t="s">
        <v>1318</v>
      </c>
      <c r="E146">
        <v>0</v>
      </c>
      <c r="F146" t="s">
        <v>1319</v>
      </c>
      <c r="G146" t="s">
        <v>908</v>
      </c>
      <c r="H146" s="30" t="s">
        <v>18298</v>
      </c>
      <c r="I146" t="s">
        <v>1320</v>
      </c>
      <c r="J146">
        <v>0</v>
      </c>
      <c r="K146" t="s">
        <v>126</v>
      </c>
      <c r="L146">
        <v>25</v>
      </c>
      <c r="M146" t="s">
        <v>126</v>
      </c>
      <c r="O146">
        <v>3107676079</v>
      </c>
      <c r="P146">
        <v>3017057154</v>
      </c>
      <c r="T146" s="29" t="s">
        <v>849</v>
      </c>
      <c r="U146">
        <f t="shared" si="30"/>
        <v>10</v>
      </c>
      <c r="V146">
        <f t="shared" si="31"/>
        <v>19</v>
      </c>
      <c r="W146">
        <v>2018</v>
      </c>
      <c r="X146" t="s">
        <v>1321</v>
      </c>
      <c r="Y146" t="s">
        <v>1322</v>
      </c>
      <c r="Z146" t="s">
        <v>1323</v>
      </c>
      <c r="AA146">
        <v>8001188</v>
      </c>
      <c r="AB146" t="s">
        <v>100</v>
      </c>
      <c r="AC146" t="s">
        <v>423</v>
      </c>
      <c r="AD146" s="1">
        <f t="shared" si="32"/>
        <v>3.1977984084880638E-2</v>
      </c>
      <c r="AE146" s="2">
        <v>37700000</v>
      </c>
      <c r="AF146" t="s">
        <v>102</v>
      </c>
      <c r="AG146" t="s">
        <v>103</v>
      </c>
      <c r="AH146" t="s">
        <v>104</v>
      </c>
      <c r="AI146" t="s">
        <v>1324</v>
      </c>
      <c r="AJ146">
        <v>161809188</v>
      </c>
      <c r="AK146" s="2">
        <v>1205570</v>
      </c>
      <c r="AL146" s="2">
        <v>993083.82</v>
      </c>
      <c r="AP146" t="s">
        <v>105</v>
      </c>
      <c r="AQ146" t="s">
        <v>105</v>
      </c>
      <c r="AR146" t="s">
        <v>105</v>
      </c>
      <c r="AV146" t="s">
        <v>105</v>
      </c>
      <c r="AW146" t="s">
        <v>105</v>
      </c>
      <c r="AX146" t="s">
        <v>105</v>
      </c>
      <c r="BH146" t="s">
        <v>21</v>
      </c>
      <c r="BI146" t="s">
        <v>5</v>
      </c>
    </row>
    <row r="147" spans="1:61" x14ac:dyDescent="0.25">
      <c r="A147">
        <v>71707535</v>
      </c>
      <c r="B147">
        <v>71707535</v>
      </c>
      <c r="C147" t="s">
        <v>89</v>
      </c>
      <c r="D147" t="s">
        <v>1325</v>
      </c>
      <c r="E147" t="s">
        <v>1326</v>
      </c>
      <c r="F147" t="s">
        <v>1327</v>
      </c>
      <c r="G147" t="s">
        <v>1217</v>
      </c>
      <c r="H147" s="30" t="s">
        <v>18299</v>
      </c>
      <c r="I147" t="s">
        <v>1328</v>
      </c>
      <c r="J147">
        <v>5001</v>
      </c>
      <c r="K147" t="s">
        <v>202</v>
      </c>
      <c r="L147">
        <v>5</v>
      </c>
      <c r="M147" t="s">
        <v>203</v>
      </c>
      <c r="O147">
        <v>3104451604</v>
      </c>
      <c r="P147">
        <v>0</v>
      </c>
      <c r="T147" s="29" t="s">
        <v>429</v>
      </c>
      <c r="U147">
        <f t="shared" si="30"/>
        <v>10</v>
      </c>
      <c r="V147">
        <f t="shared" si="31"/>
        <v>7</v>
      </c>
      <c r="W147">
        <v>2015</v>
      </c>
      <c r="X147" t="s">
        <v>1329</v>
      </c>
      <c r="Y147" t="s">
        <v>1330</v>
      </c>
      <c r="Z147" t="s">
        <v>1331</v>
      </c>
      <c r="AA147">
        <v>3201323</v>
      </c>
      <c r="AB147" t="s">
        <v>393</v>
      </c>
      <c r="AC147" t="s">
        <v>1332</v>
      </c>
      <c r="AD147" s="1">
        <f t="shared" si="32"/>
        <v>4.9001552795031059E-2</v>
      </c>
      <c r="AE147" s="2">
        <v>32200000</v>
      </c>
      <c r="AF147" t="s">
        <v>102</v>
      </c>
      <c r="AG147" t="s">
        <v>103</v>
      </c>
      <c r="AH147" t="s">
        <v>104</v>
      </c>
      <c r="AI147" t="s">
        <v>1333</v>
      </c>
      <c r="AJ147">
        <v>161813829</v>
      </c>
      <c r="AK147" s="2">
        <v>1577850</v>
      </c>
      <c r="AL147" s="2">
        <v>1305924.6000000001</v>
      </c>
      <c r="AP147" t="s">
        <v>105</v>
      </c>
      <c r="AQ147" t="s">
        <v>105</v>
      </c>
      <c r="AR147" t="s">
        <v>105</v>
      </c>
      <c r="AV147" t="s">
        <v>105</v>
      </c>
      <c r="AW147" t="s">
        <v>105</v>
      </c>
      <c r="AX147" t="s">
        <v>105</v>
      </c>
      <c r="BH147" t="s">
        <v>21</v>
      </c>
      <c r="BI147" t="s">
        <v>5</v>
      </c>
    </row>
    <row r="148" spans="1:61" x14ac:dyDescent="0.25">
      <c r="A148">
        <v>1024526230</v>
      </c>
      <c r="B148">
        <v>1024526230</v>
      </c>
      <c r="C148" t="s">
        <v>89</v>
      </c>
      <c r="D148" t="s">
        <v>1334</v>
      </c>
      <c r="E148" t="s">
        <v>656</v>
      </c>
      <c r="F148" t="s">
        <v>124</v>
      </c>
      <c r="G148" t="s">
        <v>609</v>
      </c>
      <c r="H148" s="30" t="s">
        <v>18300</v>
      </c>
      <c r="I148" t="s">
        <v>1335</v>
      </c>
      <c r="J148">
        <v>0</v>
      </c>
      <c r="K148" t="s">
        <v>126</v>
      </c>
      <c r="L148">
        <v>25</v>
      </c>
      <c r="M148" t="s">
        <v>126</v>
      </c>
      <c r="O148">
        <v>3007273904</v>
      </c>
      <c r="P148">
        <v>0</v>
      </c>
      <c r="T148" s="29" t="s">
        <v>448</v>
      </c>
      <c r="U148">
        <f t="shared" si="30"/>
        <v>10</v>
      </c>
      <c r="V148">
        <f t="shared" si="31"/>
        <v>9</v>
      </c>
      <c r="W148">
        <v>2025</v>
      </c>
      <c r="X148" t="s">
        <v>1336</v>
      </c>
      <c r="Y148" t="s">
        <v>1337</v>
      </c>
      <c r="Z148" t="s">
        <v>1338</v>
      </c>
      <c r="AA148">
        <v>5606111</v>
      </c>
      <c r="AB148" t="s">
        <v>146</v>
      </c>
      <c r="AC148" t="s">
        <v>341</v>
      </c>
      <c r="AD148" s="1">
        <f t="shared" si="32"/>
        <v>2.5757216748768474E-2</v>
      </c>
      <c r="AE148" s="2">
        <v>121800000</v>
      </c>
      <c r="AF148" t="s">
        <v>102</v>
      </c>
      <c r="AG148" t="s">
        <v>120</v>
      </c>
      <c r="AH148" t="s">
        <v>104</v>
      </c>
      <c r="AI148" t="s">
        <v>1339</v>
      </c>
      <c r="AJ148">
        <v>161812554</v>
      </c>
      <c r="AK148" s="2">
        <v>3137229</v>
      </c>
      <c r="AL148" s="2">
        <v>2616326.9300000002</v>
      </c>
      <c r="AP148" t="s">
        <v>105</v>
      </c>
      <c r="AQ148" t="s">
        <v>105</v>
      </c>
      <c r="AR148" t="s">
        <v>105</v>
      </c>
      <c r="AV148" t="s">
        <v>105</v>
      </c>
      <c r="AW148" t="s">
        <v>105</v>
      </c>
      <c r="AX148" t="s">
        <v>105</v>
      </c>
      <c r="BH148" t="s">
        <v>21</v>
      </c>
      <c r="BI148" t="s">
        <v>5</v>
      </c>
    </row>
    <row r="149" spans="1:61" x14ac:dyDescent="0.25">
      <c r="A149">
        <v>1075255940</v>
      </c>
      <c r="B149">
        <v>1075255940</v>
      </c>
      <c r="C149" t="s">
        <v>89</v>
      </c>
      <c r="D149" t="s">
        <v>1340</v>
      </c>
      <c r="E149" t="s">
        <v>656</v>
      </c>
      <c r="F149" t="s">
        <v>1341</v>
      </c>
      <c r="G149" t="s">
        <v>985</v>
      </c>
      <c r="H149" s="30" t="s">
        <v>18301</v>
      </c>
      <c r="I149" t="s">
        <v>1342</v>
      </c>
      <c r="J149">
        <v>41001</v>
      </c>
      <c r="K149" t="s">
        <v>285</v>
      </c>
      <c r="L149">
        <v>41</v>
      </c>
      <c r="M149" t="s">
        <v>286</v>
      </c>
      <c r="O149">
        <v>3138783037</v>
      </c>
      <c r="P149">
        <v>3138478303</v>
      </c>
      <c r="T149" s="29" t="s">
        <v>958</v>
      </c>
      <c r="U149">
        <f t="shared" si="30"/>
        <v>10</v>
      </c>
      <c r="V149">
        <f t="shared" si="31"/>
        <v>24</v>
      </c>
      <c r="W149">
        <v>2023</v>
      </c>
      <c r="X149" t="s">
        <v>1343</v>
      </c>
      <c r="Y149" t="s">
        <v>1344</v>
      </c>
      <c r="Z149" t="s">
        <v>1345</v>
      </c>
      <c r="AA149">
        <v>1601339</v>
      </c>
      <c r="AB149" t="s">
        <v>173</v>
      </c>
      <c r="AC149" t="s">
        <v>373</v>
      </c>
      <c r="AD149" s="1">
        <f t="shared" si="32"/>
        <v>4.3180176575121167E-2</v>
      </c>
      <c r="AE149" s="2">
        <v>61900000</v>
      </c>
      <c r="AF149" t="s">
        <v>552</v>
      </c>
      <c r="AG149" t="s">
        <v>103</v>
      </c>
      <c r="AH149" t="s">
        <v>104</v>
      </c>
      <c r="AI149" t="s">
        <v>1346</v>
      </c>
      <c r="AJ149">
        <v>29939253</v>
      </c>
      <c r="AK149" s="2">
        <v>2672852.9300000002</v>
      </c>
      <c r="AL149" s="2">
        <v>2226094.9</v>
      </c>
      <c r="AP149">
        <v>30002515</v>
      </c>
      <c r="AQ149" s="2">
        <v>1715104.54</v>
      </c>
      <c r="AR149" s="2">
        <v>1421264.32</v>
      </c>
      <c r="AV149" t="s">
        <v>105</v>
      </c>
      <c r="AW149" s="2" t="s">
        <v>105</v>
      </c>
      <c r="AX149" s="2" t="s">
        <v>105</v>
      </c>
      <c r="BH149" t="s">
        <v>21</v>
      </c>
      <c r="BI149" t="s">
        <v>5</v>
      </c>
    </row>
    <row r="150" spans="1:61" x14ac:dyDescent="0.25">
      <c r="A150">
        <v>1128279034</v>
      </c>
      <c r="B150">
        <v>1128279034</v>
      </c>
      <c r="C150" t="s">
        <v>106</v>
      </c>
      <c r="D150" t="s">
        <v>211</v>
      </c>
      <c r="E150">
        <v>0</v>
      </c>
      <c r="F150" t="s">
        <v>528</v>
      </c>
      <c r="G150" t="s">
        <v>315</v>
      </c>
      <c r="H150" s="30" t="s">
        <v>18302</v>
      </c>
      <c r="I150" t="s">
        <v>1347</v>
      </c>
      <c r="J150">
        <v>5001</v>
      </c>
      <c r="K150" t="s">
        <v>202</v>
      </c>
      <c r="L150">
        <v>5</v>
      </c>
      <c r="M150" t="s">
        <v>203</v>
      </c>
      <c r="O150">
        <v>3002228828</v>
      </c>
      <c r="P150">
        <v>0</v>
      </c>
      <c r="T150" s="29" t="s">
        <v>547</v>
      </c>
      <c r="U150">
        <f t="shared" si="30"/>
        <v>10</v>
      </c>
      <c r="V150">
        <f t="shared" si="31"/>
        <v>26</v>
      </c>
      <c r="W150">
        <v>2014</v>
      </c>
      <c r="X150" t="s">
        <v>1348</v>
      </c>
      <c r="Y150" t="s">
        <v>1349</v>
      </c>
      <c r="Z150" t="s">
        <v>1350</v>
      </c>
      <c r="AA150">
        <v>8006037</v>
      </c>
      <c r="AB150" t="s">
        <v>100</v>
      </c>
      <c r="AC150" t="s">
        <v>433</v>
      </c>
      <c r="AD150" s="1">
        <f t="shared" si="32"/>
        <v>2.7432873303167422E-2</v>
      </c>
      <c r="AE150" s="2">
        <v>44200000</v>
      </c>
      <c r="AF150" t="s">
        <v>133</v>
      </c>
      <c r="AG150" t="s">
        <v>120</v>
      </c>
      <c r="AH150" t="s">
        <v>104</v>
      </c>
      <c r="AI150">
        <v>0</v>
      </c>
      <c r="AJ150">
        <v>161813498</v>
      </c>
      <c r="AK150" s="2">
        <v>1212533</v>
      </c>
      <c r="AL150" s="2">
        <v>998935.22</v>
      </c>
      <c r="AP150" t="s">
        <v>105</v>
      </c>
      <c r="AQ150" t="s">
        <v>105</v>
      </c>
      <c r="AR150" t="s">
        <v>105</v>
      </c>
      <c r="AV150" t="s">
        <v>105</v>
      </c>
      <c r="AW150" t="s">
        <v>105</v>
      </c>
      <c r="AX150" t="s">
        <v>105</v>
      </c>
      <c r="BH150" t="s">
        <v>19</v>
      </c>
      <c r="BI150" t="s">
        <v>5</v>
      </c>
    </row>
    <row r="151" spans="1:61" x14ac:dyDescent="0.25">
      <c r="A151">
        <v>71335475</v>
      </c>
      <c r="B151">
        <v>71335475</v>
      </c>
      <c r="C151" t="s">
        <v>89</v>
      </c>
      <c r="D151" t="s">
        <v>891</v>
      </c>
      <c r="E151" t="s">
        <v>1136</v>
      </c>
      <c r="F151" t="s">
        <v>315</v>
      </c>
      <c r="G151" t="s">
        <v>700</v>
      </c>
      <c r="H151" s="30" t="s">
        <v>18303</v>
      </c>
      <c r="I151" t="s">
        <v>1351</v>
      </c>
      <c r="J151">
        <v>5001</v>
      </c>
      <c r="K151" t="s">
        <v>202</v>
      </c>
      <c r="L151">
        <v>5</v>
      </c>
      <c r="M151" t="s">
        <v>203</v>
      </c>
      <c r="O151">
        <v>3006752448</v>
      </c>
      <c r="P151">
        <v>3104518629</v>
      </c>
      <c r="T151" s="29" t="s">
        <v>254</v>
      </c>
      <c r="U151">
        <f t="shared" si="30"/>
        <v>10</v>
      </c>
      <c r="V151">
        <f t="shared" si="31"/>
        <v>4</v>
      </c>
      <c r="W151">
        <v>2022</v>
      </c>
      <c r="X151" t="s">
        <v>241</v>
      </c>
      <c r="Y151" t="s">
        <v>1352</v>
      </c>
      <c r="Z151" t="s">
        <v>1353</v>
      </c>
      <c r="AA151">
        <v>9006179</v>
      </c>
      <c r="AB151" t="s">
        <v>244</v>
      </c>
      <c r="AC151" t="s">
        <v>245</v>
      </c>
      <c r="AD151" s="1">
        <f t="shared" si="32"/>
        <v>2.0593076923076922E-2</v>
      </c>
      <c r="AE151" s="2">
        <v>115700000</v>
      </c>
      <c r="AF151" t="s">
        <v>102</v>
      </c>
      <c r="AG151" t="s">
        <v>120</v>
      </c>
      <c r="AH151" t="s">
        <v>104</v>
      </c>
      <c r="AI151" t="s">
        <v>1354</v>
      </c>
      <c r="AJ151">
        <v>161918633</v>
      </c>
      <c r="AK151" s="2">
        <v>2382619</v>
      </c>
      <c r="AL151" s="2">
        <v>1982200.65</v>
      </c>
      <c r="AP151" t="s">
        <v>105</v>
      </c>
      <c r="AQ151" t="s">
        <v>105</v>
      </c>
      <c r="AR151" t="s">
        <v>105</v>
      </c>
      <c r="AV151" t="s">
        <v>105</v>
      </c>
      <c r="AW151" t="s">
        <v>105</v>
      </c>
      <c r="AX151" t="s">
        <v>105</v>
      </c>
      <c r="BH151" t="s">
        <v>21</v>
      </c>
      <c r="BI151" t="s">
        <v>5</v>
      </c>
    </row>
    <row r="152" spans="1:61" x14ac:dyDescent="0.25">
      <c r="A152">
        <v>24742772</v>
      </c>
      <c r="B152">
        <v>24742772</v>
      </c>
      <c r="C152" t="s">
        <v>106</v>
      </c>
      <c r="D152" t="s">
        <v>1355</v>
      </c>
      <c r="E152" t="s">
        <v>1232</v>
      </c>
      <c r="F152" t="s">
        <v>609</v>
      </c>
      <c r="G152" t="s">
        <v>388</v>
      </c>
      <c r="H152" s="30" t="s">
        <v>18304</v>
      </c>
      <c r="I152" t="s">
        <v>1356</v>
      </c>
      <c r="J152">
        <v>5001</v>
      </c>
      <c r="K152" t="s">
        <v>202</v>
      </c>
      <c r="L152">
        <v>5</v>
      </c>
      <c r="M152" t="s">
        <v>203</v>
      </c>
      <c r="O152">
        <v>3127773376</v>
      </c>
      <c r="P152">
        <v>3738596979</v>
      </c>
      <c r="T152" s="29" t="s">
        <v>1357</v>
      </c>
      <c r="U152">
        <f t="shared" ref="U152:U168" si="33">MONTH(T152)</f>
        <v>10</v>
      </c>
      <c r="V152">
        <f t="shared" ref="V152:V168" si="34">DAY(T152)</f>
        <v>25</v>
      </c>
      <c r="W152">
        <v>2019</v>
      </c>
      <c r="X152" t="s">
        <v>1358</v>
      </c>
      <c r="Y152" t="s">
        <v>1359</v>
      </c>
      <c r="Z152" t="s">
        <v>1360</v>
      </c>
      <c r="AA152">
        <v>5601143</v>
      </c>
      <c r="AB152" t="s">
        <v>146</v>
      </c>
      <c r="AC152" t="s">
        <v>188</v>
      </c>
      <c r="AD152" s="1">
        <f t="shared" ref="AD152:AD168" si="35">+AK152/AE152</f>
        <v>4.2825125164690385E-2</v>
      </c>
      <c r="AE152" s="2">
        <v>75900000</v>
      </c>
      <c r="AF152" t="s">
        <v>102</v>
      </c>
      <c r="AG152" t="s">
        <v>103</v>
      </c>
      <c r="AH152" t="s">
        <v>104</v>
      </c>
      <c r="AI152" t="s">
        <v>1361</v>
      </c>
      <c r="AJ152">
        <v>161937396</v>
      </c>
      <c r="AK152" s="2">
        <v>3250427</v>
      </c>
      <c r="AL152" s="2">
        <v>2711451.06</v>
      </c>
      <c r="AP152" t="s">
        <v>105</v>
      </c>
      <c r="AQ152" t="s">
        <v>105</v>
      </c>
      <c r="AR152" t="s">
        <v>105</v>
      </c>
      <c r="AV152" t="s">
        <v>105</v>
      </c>
      <c r="AW152" t="s">
        <v>105</v>
      </c>
      <c r="AX152" t="s">
        <v>105</v>
      </c>
      <c r="BH152" t="s">
        <v>21</v>
      </c>
      <c r="BI152" t="s">
        <v>5</v>
      </c>
    </row>
    <row r="153" spans="1:61" x14ac:dyDescent="0.25">
      <c r="A153">
        <v>39776761</v>
      </c>
      <c r="B153">
        <v>39776761</v>
      </c>
      <c r="C153" t="s">
        <v>106</v>
      </c>
      <c r="D153" t="s">
        <v>963</v>
      </c>
      <c r="E153" t="s">
        <v>344</v>
      </c>
      <c r="F153" t="s">
        <v>1362</v>
      </c>
      <c r="G153" t="s">
        <v>409</v>
      </c>
      <c r="H153" s="30" t="s">
        <v>18305</v>
      </c>
      <c r="I153" t="s">
        <v>1363</v>
      </c>
      <c r="J153">
        <v>0</v>
      </c>
      <c r="K153" t="s">
        <v>126</v>
      </c>
      <c r="L153">
        <v>25</v>
      </c>
      <c r="M153" t="s">
        <v>126</v>
      </c>
      <c r="O153">
        <v>3153198701</v>
      </c>
      <c r="P153">
        <v>0</v>
      </c>
      <c r="T153" s="29" t="s">
        <v>327</v>
      </c>
      <c r="U153">
        <f t="shared" si="33"/>
        <v>10</v>
      </c>
      <c r="V153">
        <f t="shared" si="34"/>
        <v>31</v>
      </c>
      <c r="W153">
        <v>2025</v>
      </c>
      <c r="X153" t="s">
        <v>1364</v>
      </c>
      <c r="Y153" t="s">
        <v>1365</v>
      </c>
      <c r="Z153" t="s">
        <v>1366</v>
      </c>
      <c r="AA153">
        <v>9006197</v>
      </c>
      <c r="AB153" t="s">
        <v>244</v>
      </c>
      <c r="AC153" t="s">
        <v>245</v>
      </c>
      <c r="AD153" s="1">
        <f t="shared" si="35"/>
        <v>1.6316822094691534E-2</v>
      </c>
      <c r="AE153" s="2">
        <v>139400000</v>
      </c>
      <c r="AF153" t="s">
        <v>102</v>
      </c>
      <c r="AG153" t="s">
        <v>120</v>
      </c>
      <c r="AH153" t="s">
        <v>104</v>
      </c>
      <c r="AI153" t="s">
        <v>1367</v>
      </c>
      <c r="AJ153">
        <v>161933834</v>
      </c>
      <c r="AK153" s="2">
        <v>2274565</v>
      </c>
      <c r="AL153" s="2">
        <v>1891399.52</v>
      </c>
      <c r="AP153" t="s">
        <v>105</v>
      </c>
      <c r="AQ153" t="s">
        <v>105</v>
      </c>
      <c r="AR153" t="s">
        <v>105</v>
      </c>
      <c r="AV153" t="s">
        <v>105</v>
      </c>
      <c r="AW153" t="s">
        <v>105</v>
      </c>
      <c r="AX153" t="s">
        <v>105</v>
      </c>
      <c r="BH153" t="s">
        <v>20</v>
      </c>
      <c r="BI153" t="s">
        <v>5</v>
      </c>
    </row>
    <row r="154" spans="1:61" x14ac:dyDescent="0.25">
      <c r="A154">
        <v>32673357</v>
      </c>
      <c r="B154">
        <v>32673357</v>
      </c>
      <c r="C154" t="s">
        <v>106</v>
      </c>
      <c r="D154" t="s">
        <v>1057</v>
      </c>
      <c r="E154" t="s">
        <v>312</v>
      </c>
      <c r="F154" t="s">
        <v>1368</v>
      </c>
      <c r="G154" t="s">
        <v>1369</v>
      </c>
      <c r="H154" s="30" t="s">
        <v>18306</v>
      </c>
      <c r="I154" t="s">
        <v>1370</v>
      </c>
      <c r="J154">
        <v>0</v>
      </c>
      <c r="K154" t="s">
        <v>182</v>
      </c>
      <c r="L154">
        <v>8</v>
      </c>
      <c r="M154" t="s">
        <v>183</v>
      </c>
      <c r="O154">
        <v>3013490264</v>
      </c>
      <c r="P154">
        <v>3013490364</v>
      </c>
      <c r="T154" s="29" t="s">
        <v>1371</v>
      </c>
      <c r="U154">
        <f t="shared" si="33"/>
        <v>10</v>
      </c>
      <c r="V154">
        <f t="shared" si="34"/>
        <v>12</v>
      </c>
      <c r="W154">
        <v>2023</v>
      </c>
      <c r="X154" t="s">
        <v>725</v>
      </c>
      <c r="Y154" t="s">
        <v>1372</v>
      </c>
      <c r="Z154" t="s">
        <v>1373</v>
      </c>
      <c r="AA154">
        <v>8006065</v>
      </c>
      <c r="AB154" t="s">
        <v>100</v>
      </c>
      <c r="AC154" t="s">
        <v>208</v>
      </c>
      <c r="AD154" s="1">
        <f t="shared" si="35"/>
        <v>1.775167543859649E-2</v>
      </c>
      <c r="AE154" s="2">
        <v>79800000</v>
      </c>
      <c r="AF154" t="s">
        <v>175</v>
      </c>
      <c r="AG154" t="s">
        <v>292</v>
      </c>
      <c r="AH154" t="s">
        <v>104</v>
      </c>
      <c r="AI154" t="s">
        <v>1374</v>
      </c>
      <c r="AJ154">
        <v>29930399</v>
      </c>
      <c r="AK154" s="2">
        <v>1416583.7</v>
      </c>
      <c r="AL154" s="2">
        <v>1170406.47</v>
      </c>
      <c r="AP154" t="s">
        <v>105</v>
      </c>
      <c r="AQ154" s="2" t="s">
        <v>105</v>
      </c>
      <c r="AR154" s="2" t="s">
        <v>105</v>
      </c>
      <c r="AV154">
        <v>30047213</v>
      </c>
      <c r="AW154" s="2">
        <v>1454876.34</v>
      </c>
      <c r="AX154" s="2">
        <v>1202585.1599999999</v>
      </c>
      <c r="BH154" t="s">
        <v>19</v>
      </c>
      <c r="BI154" t="s">
        <v>5</v>
      </c>
    </row>
    <row r="155" spans="1:61" x14ac:dyDescent="0.25">
      <c r="A155">
        <v>13255625</v>
      </c>
      <c r="B155">
        <v>13255625</v>
      </c>
      <c r="C155" t="s">
        <v>89</v>
      </c>
      <c r="D155" t="s">
        <v>1027</v>
      </c>
      <c r="E155" t="s">
        <v>294</v>
      </c>
      <c r="F155" t="s">
        <v>1375</v>
      </c>
      <c r="G155" t="s">
        <v>123</v>
      </c>
      <c r="H155" s="30" t="s">
        <v>18307</v>
      </c>
      <c r="I155" t="s">
        <v>1376</v>
      </c>
      <c r="J155">
        <v>68276</v>
      </c>
      <c r="K155" t="s">
        <v>226</v>
      </c>
      <c r="L155">
        <v>68</v>
      </c>
      <c r="M155" t="s">
        <v>227</v>
      </c>
      <c r="O155">
        <v>3208507906</v>
      </c>
      <c r="P155">
        <v>3212222999</v>
      </c>
      <c r="T155" s="29" t="s">
        <v>887</v>
      </c>
      <c r="U155">
        <f t="shared" si="33"/>
        <v>10</v>
      </c>
      <c r="V155">
        <f t="shared" si="34"/>
        <v>3</v>
      </c>
      <c r="W155">
        <v>2024</v>
      </c>
      <c r="X155" t="s">
        <v>1377</v>
      </c>
      <c r="Y155" t="s">
        <v>1378</v>
      </c>
      <c r="Z155" t="s">
        <v>1379</v>
      </c>
      <c r="AA155">
        <v>3201404</v>
      </c>
      <c r="AB155" t="s">
        <v>393</v>
      </c>
      <c r="AC155" t="s">
        <v>1380</v>
      </c>
      <c r="AD155" s="1">
        <f t="shared" si="35"/>
        <v>2.7508280991735537E-2</v>
      </c>
      <c r="AE155" s="2">
        <v>60500000</v>
      </c>
      <c r="AF155" t="s">
        <v>219</v>
      </c>
      <c r="AG155" t="s">
        <v>103</v>
      </c>
      <c r="AH155" t="s">
        <v>104</v>
      </c>
      <c r="AI155" t="s">
        <v>1381</v>
      </c>
      <c r="AJ155">
        <v>161815970</v>
      </c>
      <c r="AK155" s="2">
        <v>1664251</v>
      </c>
      <c r="AL155" s="2">
        <v>1378530.62</v>
      </c>
      <c r="AP155" t="s">
        <v>105</v>
      </c>
      <c r="AQ155" t="s">
        <v>105</v>
      </c>
      <c r="AR155" t="s">
        <v>105</v>
      </c>
      <c r="AV155" t="s">
        <v>105</v>
      </c>
      <c r="AW155" t="s">
        <v>105</v>
      </c>
      <c r="AX155" t="s">
        <v>105</v>
      </c>
      <c r="BH155" t="s">
        <v>19</v>
      </c>
      <c r="BI155" t="s">
        <v>5</v>
      </c>
    </row>
    <row r="156" spans="1:61" x14ac:dyDescent="0.25">
      <c r="A156">
        <v>9777827</v>
      </c>
      <c r="B156">
        <v>9777827</v>
      </c>
      <c r="C156" t="s">
        <v>89</v>
      </c>
      <c r="D156" t="s">
        <v>304</v>
      </c>
      <c r="E156" t="s">
        <v>817</v>
      </c>
      <c r="F156" t="s">
        <v>1382</v>
      </c>
      <c r="G156" t="s">
        <v>1383</v>
      </c>
      <c r="H156" s="30" t="s">
        <v>18308</v>
      </c>
      <c r="I156" t="s">
        <v>1384</v>
      </c>
      <c r="J156">
        <v>66001</v>
      </c>
      <c r="K156" t="s">
        <v>252</v>
      </c>
      <c r="L156">
        <v>66</v>
      </c>
      <c r="M156" t="s">
        <v>253</v>
      </c>
      <c r="O156">
        <v>3014101081</v>
      </c>
      <c r="P156">
        <v>3006524658</v>
      </c>
      <c r="T156" s="29" t="s">
        <v>369</v>
      </c>
      <c r="U156">
        <f t="shared" si="33"/>
        <v>10</v>
      </c>
      <c r="V156">
        <f t="shared" si="34"/>
        <v>21</v>
      </c>
      <c r="W156">
        <v>2025</v>
      </c>
      <c r="X156" t="s">
        <v>1385</v>
      </c>
      <c r="Y156" t="s">
        <v>1386</v>
      </c>
      <c r="Z156" t="s">
        <v>1387</v>
      </c>
      <c r="AA156">
        <v>8006094</v>
      </c>
      <c r="AB156" t="s">
        <v>100</v>
      </c>
      <c r="AC156" t="s">
        <v>1388</v>
      </c>
      <c r="AD156" s="1">
        <f t="shared" si="35"/>
        <v>1.3350804064171122E-2</v>
      </c>
      <c r="AE156" s="2">
        <v>93500000</v>
      </c>
      <c r="AF156" t="s">
        <v>133</v>
      </c>
      <c r="AG156" t="s">
        <v>292</v>
      </c>
      <c r="AH156" t="s">
        <v>104</v>
      </c>
      <c r="AI156" t="s">
        <v>1389</v>
      </c>
      <c r="AJ156">
        <v>29929286</v>
      </c>
      <c r="AK156" s="2">
        <v>1248300.18</v>
      </c>
      <c r="AL156" s="2">
        <v>1028991.75</v>
      </c>
      <c r="AP156" t="s">
        <v>105</v>
      </c>
      <c r="AQ156" s="2" t="s">
        <v>105</v>
      </c>
      <c r="AR156" s="2" t="s">
        <v>105</v>
      </c>
      <c r="AV156">
        <v>30044977</v>
      </c>
      <c r="AW156" s="2">
        <v>1944894.49</v>
      </c>
      <c r="AX156" s="2">
        <v>1614365.12</v>
      </c>
      <c r="BH156" s="3" t="s">
        <v>18</v>
      </c>
      <c r="BI156" t="s">
        <v>5</v>
      </c>
    </row>
    <row r="157" spans="1:61" x14ac:dyDescent="0.25">
      <c r="A157">
        <v>36993448</v>
      </c>
      <c r="B157">
        <v>36993448</v>
      </c>
      <c r="C157" t="s">
        <v>106</v>
      </c>
      <c r="D157" t="s">
        <v>312</v>
      </c>
      <c r="E157" t="s">
        <v>1390</v>
      </c>
      <c r="F157" t="s">
        <v>1391</v>
      </c>
      <c r="G157" t="s">
        <v>91</v>
      </c>
      <c r="H157" s="30" t="s">
        <v>18309</v>
      </c>
      <c r="I157" t="s">
        <v>1392</v>
      </c>
      <c r="J157">
        <v>52001</v>
      </c>
      <c r="K157" t="s">
        <v>530</v>
      </c>
      <c r="L157">
        <v>52</v>
      </c>
      <c r="M157" t="s">
        <v>531</v>
      </c>
      <c r="O157">
        <v>3154822814</v>
      </c>
      <c r="P157">
        <v>3006121763</v>
      </c>
      <c r="T157" s="29" t="s">
        <v>184</v>
      </c>
      <c r="U157">
        <f t="shared" si="33"/>
        <v>10</v>
      </c>
      <c r="V157">
        <f t="shared" si="34"/>
        <v>10</v>
      </c>
      <c r="W157">
        <v>2025</v>
      </c>
      <c r="X157" t="s">
        <v>1393</v>
      </c>
      <c r="Y157" t="s">
        <v>1394</v>
      </c>
      <c r="Z157" t="s">
        <v>1395</v>
      </c>
      <c r="AA157">
        <v>4606152</v>
      </c>
      <c r="AB157" t="s">
        <v>352</v>
      </c>
      <c r="AC157" t="s">
        <v>353</v>
      </c>
      <c r="AD157" s="1">
        <f t="shared" si="35"/>
        <v>1.919369623655914E-2</v>
      </c>
      <c r="AE157" s="2">
        <v>148800000</v>
      </c>
      <c r="AF157" t="s">
        <v>362</v>
      </c>
      <c r="AG157" t="s">
        <v>120</v>
      </c>
      <c r="AH157" t="s">
        <v>104</v>
      </c>
      <c r="AI157" t="s">
        <v>1396</v>
      </c>
      <c r="AJ157">
        <v>161829995</v>
      </c>
      <c r="AK157" s="2">
        <v>2856022</v>
      </c>
      <c r="AL157" s="2">
        <v>2380018.7599999998</v>
      </c>
      <c r="AP157" t="s">
        <v>105</v>
      </c>
      <c r="AQ157" t="s">
        <v>105</v>
      </c>
      <c r="AR157" t="s">
        <v>105</v>
      </c>
      <c r="AV157" t="s">
        <v>105</v>
      </c>
      <c r="AW157" t="s">
        <v>105</v>
      </c>
      <c r="AX157" t="s">
        <v>105</v>
      </c>
      <c r="BH157" t="s">
        <v>20</v>
      </c>
      <c r="BI157" t="s">
        <v>5</v>
      </c>
    </row>
    <row r="158" spans="1:61" x14ac:dyDescent="0.25">
      <c r="A158">
        <v>52897991</v>
      </c>
      <c r="B158">
        <v>52897991</v>
      </c>
      <c r="C158" t="s">
        <v>106</v>
      </c>
      <c r="D158" t="s">
        <v>281</v>
      </c>
      <c r="E158" t="s">
        <v>108</v>
      </c>
      <c r="F158" t="s">
        <v>1397</v>
      </c>
      <c r="G158" t="s">
        <v>650</v>
      </c>
      <c r="H158" s="30" t="s">
        <v>18310</v>
      </c>
      <c r="I158" t="s">
        <v>1398</v>
      </c>
      <c r="J158">
        <v>0</v>
      </c>
      <c r="K158" t="s">
        <v>126</v>
      </c>
      <c r="L158">
        <v>25</v>
      </c>
      <c r="M158" t="s">
        <v>126</v>
      </c>
      <c r="O158">
        <v>3168697983</v>
      </c>
      <c r="P158">
        <v>3002225328</v>
      </c>
      <c r="T158" s="29" t="s">
        <v>287</v>
      </c>
      <c r="U158">
        <f t="shared" si="33"/>
        <v>10</v>
      </c>
      <c r="V158">
        <f t="shared" si="34"/>
        <v>13</v>
      </c>
      <c r="W158">
        <v>2022</v>
      </c>
      <c r="X158" t="s">
        <v>1399</v>
      </c>
      <c r="Y158" t="s">
        <v>1400</v>
      </c>
      <c r="Z158" t="s">
        <v>1401</v>
      </c>
      <c r="AA158">
        <v>4606134</v>
      </c>
      <c r="AB158" t="s">
        <v>352</v>
      </c>
      <c r="AC158" t="s">
        <v>1402</v>
      </c>
      <c r="AD158" s="1">
        <f t="shared" si="35"/>
        <v>2.1475239043824701E-2</v>
      </c>
      <c r="AE158" s="2">
        <v>100400000</v>
      </c>
      <c r="AF158" t="s">
        <v>219</v>
      </c>
      <c r="AG158" t="s">
        <v>120</v>
      </c>
      <c r="AH158" t="s">
        <v>104</v>
      </c>
      <c r="AI158" t="s">
        <v>1403</v>
      </c>
      <c r="AJ158">
        <v>161806117</v>
      </c>
      <c r="AK158" s="2">
        <v>2156114</v>
      </c>
      <c r="AL158" s="2">
        <v>1791860.1</v>
      </c>
      <c r="AP158" t="s">
        <v>105</v>
      </c>
      <c r="AQ158" t="s">
        <v>105</v>
      </c>
      <c r="AR158" t="s">
        <v>105</v>
      </c>
      <c r="AV158" t="s">
        <v>105</v>
      </c>
      <c r="AW158" t="s">
        <v>105</v>
      </c>
      <c r="AX158" t="s">
        <v>105</v>
      </c>
      <c r="BH158" t="s">
        <v>21</v>
      </c>
      <c r="BI158" t="s">
        <v>5</v>
      </c>
    </row>
    <row r="159" spans="1:61" x14ac:dyDescent="0.25">
      <c r="A159">
        <v>1108931119</v>
      </c>
      <c r="B159">
        <v>1108931119</v>
      </c>
      <c r="C159" t="s">
        <v>106</v>
      </c>
      <c r="D159" t="s">
        <v>1404</v>
      </c>
      <c r="E159" t="s">
        <v>1405</v>
      </c>
      <c r="F159" t="s">
        <v>1406</v>
      </c>
      <c r="G159" t="s">
        <v>1303</v>
      </c>
      <c r="H159" s="30" t="s">
        <v>18311</v>
      </c>
      <c r="I159" t="s">
        <v>1407</v>
      </c>
      <c r="J159">
        <v>73319</v>
      </c>
      <c r="K159" t="s">
        <v>1408</v>
      </c>
      <c r="L159">
        <v>73</v>
      </c>
      <c r="M159" t="s">
        <v>168</v>
      </c>
      <c r="O159">
        <v>3106663300</v>
      </c>
      <c r="P159">
        <v>0</v>
      </c>
      <c r="T159" s="29" t="s">
        <v>215</v>
      </c>
      <c r="U159">
        <f t="shared" si="33"/>
        <v>10</v>
      </c>
      <c r="V159">
        <f t="shared" si="34"/>
        <v>20</v>
      </c>
      <c r="W159">
        <v>2024</v>
      </c>
      <c r="X159" t="s">
        <v>1409</v>
      </c>
      <c r="Y159" t="s">
        <v>1410</v>
      </c>
      <c r="Z159" t="s">
        <v>1411</v>
      </c>
      <c r="AA159">
        <v>4606148</v>
      </c>
      <c r="AB159" t="s">
        <v>352</v>
      </c>
      <c r="AC159" t="s">
        <v>1412</v>
      </c>
      <c r="AD159" s="1">
        <f t="shared" si="35"/>
        <v>2.3572708250825084E-2</v>
      </c>
      <c r="AE159" s="2">
        <v>90900000</v>
      </c>
      <c r="AF159" t="s">
        <v>279</v>
      </c>
      <c r="AG159" t="s">
        <v>292</v>
      </c>
      <c r="AH159" t="s">
        <v>104</v>
      </c>
      <c r="AI159" t="s">
        <v>1413</v>
      </c>
      <c r="AJ159">
        <v>29968551</v>
      </c>
      <c r="AK159" s="2">
        <v>2142759.1800000002</v>
      </c>
      <c r="AL159" s="2">
        <v>1780637.97</v>
      </c>
      <c r="AP159" t="s">
        <v>105</v>
      </c>
      <c r="AQ159" s="2" t="s">
        <v>105</v>
      </c>
      <c r="AR159" s="2" t="s">
        <v>105</v>
      </c>
      <c r="AV159">
        <v>30150696</v>
      </c>
      <c r="AW159" s="2">
        <v>3266987.75</v>
      </c>
      <c r="AX159" s="2">
        <v>2725367.86</v>
      </c>
      <c r="BH159" t="s">
        <v>21</v>
      </c>
      <c r="BI159" t="s">
        <v>5</v>
      </c>
    </row>
    <row r="160" spans="1:61" x14ac:dyDescent="0.25">
      <c r="A160">
        <v>19292024</v>
      </c>
      <c r="B160">
        <v>19292024</v>
      </c>
      <c r="C160" t="s">
        <v>89</v>
      </c>
      <c r="D160" t="s">
        <v>564</v>
      </c>
      <c r="E160">
        <v>0</v>
      </c>
      <c r="F160" t="s">
        <v>1414</v>
      </c>
      <c r="G160" t="s">
        <v>1415</v>
      </c>
      <c r="H160" s="30" t="s">
        <v>18312</v>
      </c>
      <c r="I160" t="s">
        <v>1416</v>
      </c>
      <c r="J160">
        <v>0</v>
      </c>
      <c r="K160" t="s">
        <v>126</v>
      </c>
      <c r="L160">
        <v>25</v>
      </c>
      <c r="M160" t="s">
        <v>126</v>
      </c>
      <c r="O160">
        <v>3123715363</v>
      </c>
      <c r="P160">
        <v>0</v>
      </c>
      <c r="T160" s="29" t="s">
        <v>228</v>
      </c>
      <c r="U160">
        <f t="shared" si="33"/>
        <v>10</v>
      </c>
      <c r="V160">
        <f t="shared" si="34"/>
        <v>6</v>
      </c>
      <c r="W160">
        <v>2022</v>
      </c>
      <c r="X160" t="s">
        <v>1417</v>
      </c>
      <c r="Y160" t="s">
        <v>1418</v>
      </c>
      <c r="Z160" t="s">
        <v>1419</v>
      </c>
      <c r="AA160">
        <v>9201275</v>
      </c>
      <c r="AB160" t="s">
        <v>268</v>
      </c>
      <c r="AC160" t="s">
        <v>1420</v>
      </c>
      <c r="AD160" s="1">
        <f t="shared" si="35"/>
        <v>2.1540972222222222E-2</v>
      </c>
      <c r="AE160" s="2">
        <v>57600000</v>
      </c>
      <c r="AF160" t="s">
        <v>133</v>
      </c>
      <c r="AG160" t="s">
        <v>103</v>
      </c>
      <c r="AH160" t="s">
        <v>104</v>
      </c>
      <c r="AI160">
        <v>0</v>
      </c>
      <c r="AJ160">
        <v>161855177</v>
      </c>
      <c r="AK160" s="2">
        <v>1240760</v>
      </c>
      <c r="AL160" s="2">
        <v>1022655.87</v>
      </c>
      <c r="AP160" t="s">
        <v>105</v>
      </c>
      <c r="AQ160" t="s">
        <v>105</v>
      </c>
      <c r="AR160" t="s">
        <v>105</v>
      </c>
      <c r="AV160" t="s">
        <v>105</v>
      </c>
      <c r="AW160" t="s">
        <v>105</v>
      </c>
      <c r="AX160" t="s">
        <v>105</v>
      </c>
      <c r="BH160" t="s">
        <v>19</v>
      </c>
      <c r="BI160" t="s">
        <v>5</v>
      </c>
    </row>
    <row r="161" spans="1:61" x14ac:dyDescent="0.25">
      <c r="A161">
        <v>1130588993</v>
      </c>
      <c r="B161">
        <v>1130588993</v>
      </c>
      <c r="C161" t="s">
        <v>89</v>
      </c>
      <c r="D161" t="s">
        <v>554</v>
      </c>
      <c r="E161" t="s">
        <v>656</v>
      </c>
      <c r="F161" t="s">
        <v>641</v>
      </c>
      <c r="G161" t="s">
        <v>1421</v>
      </c>
      <c r="H161" s="30" t="s">
        <v>18313</v>
      </c>
      <c r="I161" t="s">
        <v>1422</v>
      </c>
      <c r="J161">
        <v>76001</v>
      </c>
      <c r="K161" t="s">
        <v>486</v>
      </c>
      <c r="L161">
        <v>76</v>
      </c>
      <c r="M161" t="s">
        <v>95</v>
      </c>
      <c r="O161">
        <v>3117193115</v>
      </c>
      <c r="P161">
        <v>0</v>
      </c>
      <c r="T161" s="29" t="s">
        <v>568</v>
      </c>
      <c r="U161">
        <f t="shared" si="33"/>
        <v>10</v>
      </c>
      <c r="V161">
        <f t="shared" si="34"/>
        <v>30</v>
      </c>
      <c r="W161">
        <v>2022</v>
      </c>
      <c r="X161" t="s">
        <v>909</v>
      </c>
      <c r="Y161" t="s">
        <v>1423</v>
      </c>
      <c r="Z161" t="s">
        <v>1424</v>
      </c>
      <c r="AA161">
        <v>5606100</v>
      </c>
      <c r="AB161" t="s">
        <v>146</v>
      </c>
      <c r="AC161" t="s">
        <v>341</v>
      </c>
      <c r="AD161" s="1">
        <f t="shared" si="35"/>
        <v>3.5807947548460659E-2</v>
      </c>
      <c r="AE161" s="2">
        <v>87700000</v>
      </c>
      <c r="AF161" t="s">
        <v>102</v>
      </c>
      <c r="AG161" t="s">
        <v>120</v>
      </c>
      <c r="AH161" t="s">
        <v>104</v>
      </c>
      <c r="AI161" t="s">
        <v>1425</v>
      </c>
      <c r="AJ161">
        <v>161918208</v>
      </c>
      <c r="AK161" s="2">
        <v>3140357</v>
      </c>
      <c r="AL161" s="2">
        <v>2618955.23</v>
      </c>
      <c r="AP161" t="s">
        <v>105</v>
      </c>
      <c r="AQ161" t="s">
        <v>105</v>
      </c>
      <c r="AR161" t="s">
        <v>105</v>
      </c>
      <c r="AV161" t="s">
        <v>105</v>
      </c>
      <c r="AW161" t="s">
        <v>105</v>
      </c>
      <c r="AX161" t="s">
        <v>105</v>
      </c>
      <c r="BH161" t="s">
        <v>21</v>
      </c>
      <c r="BI161" t="s">
        <v>5</v>
      </c>
    </row>
    <row r="162" spans="1:61" x14ac:dyDescent="0.25">
      <c r="A162">
        <v>80391398</v>
      </c>
      <c r="B162">
        <v>80391398</v>
      </c>
      <c r="C162" t="s">
        <v>89</v>
      </c>
      <c r="D162" t="s">
        <v>648</v>
      </c>
      <c r="E162" t="s">
        <v>1426</v>
      </c>
      <c r="F162" t="s">
        <v>879</v>
      </c>
      <c r="G162" t="s">
        <v>1427</v>
      </c>
      <c r="H162" s="30" t="s">
        <v>18314</v>
      </c>
      <c r="I162" t="s">
        <v>1428</v>
      </c>
      <c r="J162">
        <v>0</v>
      </c>
      <c r="K162" t="s">
        <v>126</v>
      </c>
      <c r="L162">
        <v>25</v>
      </c>
      <c r="M162" t="s">
        <v>126</v>
      </c>
      <c r="O162">
        <v>3114579328</v>
      </c>
      <c r="P162">
        <v>0</v>
      </c>
      <c r="T162" s="29" t="s">
        <v>1081</v>
      </c>
      <c r="U162">
        <f t="shared" si="33"/>
        <v>10</v>
      </c>
      <c r="V162">
        <f t="shared" si="34"/>
        <v>25</v>
      </c>
      <c r="W162">
        <v>2012</v>
      </c>
      <c r="X162" t="s">
        <v>1429</v>
      </c>
      <c r="Y162" t="s">
        <v>1430</v>
      </c>
      <c r="Z162" t="s">
        <v>1431</v>
      </c>
      <c r="AA162">
        <v>4606076</v>
      </c>
      <c r="AB162" t="s">
        <v>352</v>
      </c>
      <c r="AC162" t="s">
        <v>1432</v>
      </c>
      <c r="AD162" s="1">
        <f t="shared" si="35"/>
        <v>3.424626794258373E-2</v>
      </c>
      <c r="AE162" s="2">
        <v>41800000</v>
      </c>
      <c r="AF162" t="s">
        <v>362</v>
      </c>
      <c r="AG162" t="s">
        <v>120</v>
      </c>
      <c r="AH162" t="s">
        <v>104</v>
      </c>
      <c r="AI162">
        <v>0</v>
      </c>
      <c r="AJ162">
        <v>161815812</v>
      </c>
      <c r="AK162" s="2">
        <v>1431494</v>
      </c>
      <c r="AL162" s="2">
        <v>1182935.8600000001</v>
      </c>
      <c r="AP162" t="s">
        <v>105</v>
      </c>
      <c r="AQ162" t="s">
        <v>105</v>
      </c>
      <c r="AR162" t="s">
        <v>105</v>
      </c>
      <c r="AV162" t="s">
        <v>105</v>
      </c>
      <c r="AW162" t="s">
        <v>105</v>
      </c>
      <c r="AX162" t="s">
        <v>105</v>
      </c>
      <c r="BH162" t="s">
        <v>21</v>
      </c>
      <c r="BI162" t="s">
        <v>5</v>
      </c>
    </row>
    <row r="163" spans="1:61" x14ac:dyDescent="0.25">
      <c r="A163">
        <v>1144050600</v>
      </c>
      <c r="B163">
        <v>1144050600</v>
      </c>
      <c r="C163" t="s">
        <v>106</v>
      </c>
      <c r="D163" t="s">
        <v>1433</v>
      </c>
      <c r="E163" t="s">
        <v>1434</v>
      </c>
      <c r="F163" t="s">
        <v>776</v>
      </c>
      <c r="G163" t="s">
        <v>965</v>
      </c>
      <c r="H163" s="30" t="s">
        <v>18315</v>
      </c>
      <c r="I163" t="s">
        <v>1435</v>
      </c>
      <c r="J163">
        <v>76001</v>
      </c>
      <c r="K163" t="s">
        <v>486</v>
      </c>
      <c r="L163">
        <v>76</v>
      </c>
      <c r="M163" t="s">
        <v>95</v>
      </c>
      <c r="O163">
        <v>3164433851</v>
      </c>
      <c r="P163">
        <v>3058130659</v>
      </c>
      <c r="T163" s="29" t="s">
        <v>369</v>
      </c>
      <c r="U163">
        <f t="shared" si="33"/>
        <v>10</v>
      </c>
      <c r="V163">
        <f t="shared" si="34"/>
        <v>21</v>
      </c>
      <c r="W163">
        <v>2020</v>
      </c>
      <c r="X163" t="s">
        <v>1436</v>
      </c>
      <c r="Y163" t="s">
        <v>1437</v>
      </c>
      <c r="Z163" t="s">
        <v>1438</v>
      </c>
      <c r="AA163">
        <v>9201266</v>
      </c>
      <c r="AB163" t="s">
        <v>268</v>
      </c>
      <c r="AC163" t="s">
        <v>1420</v>
      </c>
      <c r="AD163" s="1">
        <f t="shared" si="35"/>
        <v>3.6326224737945494E-2</v>
      </c>
      <c r="AE163" s="2">
        <v>47700000</v>
      </c>
      <c r="AF163" t="s">
        <v>219</v>
      </c>
      <c r="AG163" t="s">
        <v>103</v>
      </c>
      <c r="AH163" t="s">
        <v>104</v>
      </c>
      <c r="AI163" t="s">
        <v>1439</v>
      </c>
      <c r="AJ163">
        <v>29928017</v>
      </c>
      <c r="AK163" s="2">
        <v>1732760.92</v>
      </c>
      <c r="AL163" s="2">
        <v>1436101.61</v>
      </c>
      <c r="AP163">
        <v>29993239</v>
      </c>
      <c r="AQ163" s="2">
        <v>2405478.3199999998</v>
      </c>
      <c r="AR163" s="2">
        <v>2001410.35</v>
      </c>
      <c r="AV163" t="s">
        <v>105</v>
      </c>
      <c r="AW163" s="2" t="s">
        <v>105</v>
      </c>
      <c r="AX163" s="2" t="s">
        <v>105</v>
      </c>
      <c r="BH163" t="s">
        <v>21</v>
      </c>
      <c r="BI163" t="s">
        <v>5</v>
      </c>
    </row>
    <row r="164" spans="1:61" x14ac:dyDescent="0.25">
      <c r="A164">
        <v>4377954</v>
      </c>
      <c r="B164">
        <v>4377954</v>
      </c>
      <c r="C164" t="s">
        <v>89</v>
      </c>
      <c r="D164" t="s">
        <v>648</v>
      </c>
      <c r="E164" t="s">
        <v>1440</v>
      </c>
      <c r="F164" t="s">
        <v>1441</v>
      </c>
      <c r="G164" t="s">
        <v>1065</v>
      </c>
      <c r="H164" s="30" t="s">
        <v>18316</v>
      </c>
      <c r="I164" t="s">
        <v>1442</v>
      </c>
      <c r="J164">
        <v>63001</v>
      </c>
      <c r="K164" t="s">
        <v>1443</v>
      </c>
      <c r="L164">
        <v>63</v>
      </c>
      <c r="M164" t="s">
        <v>1444</v>
      </c>
      <c r="O164">
        <v>3113063094</v>
      </c>
      <c r="P164">
        <v>3148154229</v>
      </c>
      <c r="T164" s="29" t="s">
        <v>1445</v>
      </c>
      <c r="U164">
        <f t="shared" si="33"/>
        <v>10</v>
      </c>
      <c r="V164">
        <f t="shared" si="34"/>
        <v>13</v>
      </c>
      <c r="W164">
        <v>2024</v>
      </c>
      <c r="X164" t="s">
        <v>1446</v>
      </c>
      <c r="Y164" t="s">
        <v>1447</v>
      </c>
      <c r="Z164" t="s">
        <v>1448</v>
      </c>
      <c r="AA164">
        <v>4606154</v>
      </c>
      <c r="AB164" t="s">
        <v>352</v>
      </c>
      <c r="AC164" t="s">
        <v>353</v>
      </c>
      <c r="AD164" s="1">
        <f t="shared" si="35"/>
        <v>1.6365934323690382E-2</v>
      </c>
      <c r="AE164" s="2">
        <v>127900000</v>
      </c>
      <c r="AF164" t="s">
        <v>175</v>
      </c>
      <c r="AG164" t="s">
        <v>120</v>
      </c>
      <c r="AH164" t="s">
        <v>104</v>
      </c>
      <c r="AI164" t="s">
        <v>1449</v>
      </c>
      <c r="AJ164">
        <v>161789896</v>
      </c>
      <c r="AK164" s="2">
        <v>2093203</v>
      </c>
      <c r="AL164" s="2">
        <v>1738993.91</v>
      </c>
      <c r="AP164" t="s">
        <v>105</v>
      </c>
      <c r="AQ164" t="s">
        <v>105</v>
      </c>
      <c r="AR164" t="s">
        <v>105</v>
      </c>
      <c r="AV164" t="s">
        <v>105</v>
      </c>
      <c r="AW164" t="s">
        <v>105</v>
      </c>
      <c r="AX164" t="s">
        <v>105</v>
      </c>
      <c r="BH164" t="s">
        <v>20</v>
      </c>
      <c r="BI164" t="s">
        <v>5</v>
      </c>
    </row>
    <row r="165" spans="1:61" x14ac:dyDescent="0.25">
      <c r="A165">
        <v>63338023</v>
      </c>
      <c r="B165">
        <v>63338023</v>
      </c>
      <c r="C165" t="s">
        <v>106</v>
      </c>
      <c r="D165" t="s">
        <v>1302</v>
      </c>
      <c r="E165" t="s">
        <v>122</v>
      </c>
      <c r="F165" t="s">
        <v>1450</v>
      </c>
      <c r="G165" t="s">
        <v>1451</v>
      </c>
      <c r="H165" s="30" t="s">
        <v>18317</v>
      </c>
      <c r="I165" t="s">
        <v>1452</v>
      </c>
      <c r="J165">
        <v>68001</v>
      </c>
      <c r="K165" t="s">
        <v>317</v>
      </c>
      <c r="L165">
        <v>68</v>
      </c>
      <c r="M165" t="s">
        <v>227</v>
      </c>
      <c r="O165">
        <v>3182822635</v>
      </c>
      <c r="P165">
        <v>0</v>
      </c>
      <c r="T165" s="29" t="s">
        <v>299</v>
      </c>
      <c r="U165">
        <f t="shared" si="33"/>
        <v>10</v>
      </c>
      <c r="V165">
        <f t="shared" si="34"/>
        <v>23</v>
      </c>
      <c r="W165">
        <v>2021</v>
      </c>
      <c r="X165" t="s">
        <v>909</v>
      </c>
      <c r="Y165" t="s">
        <v>1453</v>
      </c>
      <c r="Z165" t="s">
        <v>1454</v>
      </c>
      <c r="AA165">
        <v>5606100</v>
      </c>
      <c r="AB165" t="s">
        <v>146</v>
      </c>
      <c r="AC165" t="s">
        <v>341</v>
      </c>
      <c r="AD165" s="1">
        <f t="shared" si="35"/>
        <v>2.2983361650485437E-2</v>
      </c>
      <c r="AE165" s="2">
        <v>82400000</v>
      </c>
      <c r="AF165" t="s">
        <v>160</v>
      </c>
      <c r="AG165" t="s">
        <v>120</v>
      </c>
      <c r="AH165" t="s">
        <v>104</v>
      </c>
      <c r="AI165" t="s">
        <v>1455</v>
      </c>
      <c r="AJ165">
        <v>161847902</v>
      </c>
      <c r="AK165" s="2">
        <v>1893829</v>
      </c>
      <c r="AL165" s="2">
        <v>1571452.68</v>
      </c>
      <c r="AP165" t="s">
        <v>105</v>
      </c>
      <c r="AQ165" t="s">
        <v>105</v>
      </c>
      <c r="AR165" t="s">
        <v>105</v>
      </c>
      <c r="AV165" t="s">
        <v>105</v>
      </c>
      <c r="AW165" t="s">
        <v>105</v>
      </c>
      <c r="AX165" t="s">
        <v>105</v>
      </c>
      <c r="BH165" t="s">
        <v>19</v>
      </c>
      <c r="BI165" t="s">
        <v>5</v>
      </c>
    </row>
    <row r="166" spans="1:61" x14ac:dyDescent="0.25">
      <c r="A166">
        <v>4147245</v>
      </c>
      <c r="B166">
        <v>4147245</v>
      </c>
      <c r="C166" t="s">
        <v>89</v>
      </c>
      <c r="D166" t="s">
        <v>839</v>
      </c>
      <c r="E166" t="s">
        <v>749</v>
      </c>
      <c r="F166" t="s">
        <v>1456</v>
      </c>
      <c r="G166" t="s">
        <v>700</v>
      </c>
      <c r="H166" s="30" t="s">
        <v>18318</v>
      </c>
      <c r="I166" t="s">
        <v>1457</v>
      </c>
      <c r="J166">
        <v>0</v>
      </c>
      <c r="K166" t="s">
        <v>1458</v>
      </c>
      <c r="L166">
        <v>15</v>
      </c>
      <c r="M166" t="s">
        <v>1090</v>
      </c>
      <c r="O166">
        <v>3123068797</v>
      </c>
      <c r="P166">
        <v>0</v>
      </c>
      <c r="T166" s="29" t="s">
        <v>887</v>
      </c>
      <c r="U166">
        <f t="shared" si="33"/>
        <v>10</v>
      </c>
      <c r="V166">
        <f t="shared" si="34"/>
        <v>3</v>
      </c>
      <c r="W166">
        <v>2020</v>
      </c>
      <c r="X166" t="s">
        <v>1459</v>
      </c>
      <c r="Y166" t="s">
        <v>1460</v>
      </c>
      <c r="Z166" t="s">
        <v>1461</v>
      </c>
      <c r="AA166">
        <v>8001189</v>
      </c>
      <c r="AB166" t="s">
        <v>100</v>
      </c>
      <c r="AC166" t="s">
        <v>258</v>
      </c>
      <c r="AD166" s="1">
        <f t="shared" si="35"/>
        <v>3.2850754257907545E-2</v>
      </c>
      <c r="AE166" s="2">
        <v>41100000</v>
      </c>
      <c r="AF166" t="s">
        <v>102</v>
      </c>
      <c r="AG166" t="s">
        <v>103</v>
      </c>
      <c r="AH166" t="s">
        <v>104</v>
      </c>
      <c r="AI166" t="s">
        <v>1462</v>
      </c>
      <c r="AJ166">
        <v>161914650</v>
      </c>
      <c r="AK166" s="2">
        <v>1350166</v>
      </c>
      <c r="AL166" s="2">
        <v>1114593.27</v>
      </c>
      <c r="AP166" t="s">
        <v>105</v>
      </c>
      <c r="AQ166" t="s">
        <v>105</v>
      </c>
      <c r="AR166" t="s">
        <v>105</v>
      </c>
      <c r="AV166" t="s">
        <v>105</v>
      </c>
      <c r="AW166" t="s">
        <v>105</v>
      </c>
      <c r="AX166" t="s">
        <v>105</v>
      </c>
      <c r="BH166" t="s">
        <v>21</v>
      </c>
      <c r="BI166" t="s">
        <v>5</v>
      </c>
    </row>
    <row r="167" spans="1:61" x14ac:dyDescent="0.25">
      <c r="A167">
        <v>1129519769</v>
      </c>
      <c r="B167">
        <v>1129519769</v>
      </c>
      <c r="C167" t="s">
        <v>106</v>
      </c>
      <c r="D167" t="s">
        <v>1463</v>
      </c>
      <c r="E167" t="s">
        <v>583</v>
      </c>
      <c r="F167" t="s">
        <v>409</v>
      </c>
      <c r="G167" t="s">
        <v>1464</v>
      </c>
      <c r="H167" s="30" t="s">
        <v>18319</v>
      </c>
      <c r="I167" t="s">
        <v>1465</v>
      </c>
      <c r="J167">
        <v>8758</v>
      </c>
      <c r="K167" t="s">
        <v>1466</v>
      </c>
      <c r="L167">
        <v>8</v>
      </c>
      <c r="M167" t="s">
        <v>183</v>
      </c>
      <c r="O167">
        <v>3023895574</v>
      </c>
      <c r="P167">
        <v>3116597566</v>
      </c>
      <c r="T167" s="29" t="s">
        <v>448</v>
      </c>
      <c r="U167">
        <f t="shared" si="33"/>
        <v>10</v>
      </c>
      <c r="V167">
        <f t="shared" si="34"/>
        <v>9</v>
      </c>
      <c r="W167">
        <v>2020</v>
      </c>
      <c r="X167" t="s">
        <v>1467</v>
      </c>
      <c r="Y167" t="s">
        <v>1468</v>
      </c>
      <c r="Z167" t="s">
        <v>1469</v>
      </c>
      <c r="AA167">
        <v>4606131</v>
      </c>
      <c r="AB167" t="s">
        <v>352</v>
      </c>
      <c r="AC167" t="s">
        <v>353</v>
      </c>
      <c r="AD167" s="1">
        <f t="shared" si="35"/>
        <v>4.4539756097560973E-2</v>
      </c>
      <c r="AE167" s="2">
        <v>106600000</v>
      </c>
      <c r="AF167" t="s">
        <v>102</v>
      </c>
      <c r="AG167" t="s">
        <v>120</v>
      </c>
      <c r="AH167" t="s">
        <v>104</v>
      </c>
      <c r="AI167" t="s">
        <v>1470</v>
      </c>
      <c r="AJ167">
        <v>161909826</v>
      </c>
      <c r="AK167" s="2">
        <v>4747938</v>
      </c>
      <c r="AL167" s="2">
        <v>3969863.48</v>
      </c>
      <c r="AP167" t="s">
        <v>105</v>
      </c>
      <c r="AQ167" t="s">
        <v>105</v>
      </c>
      <c r="AR167" t="s">
        <v>105</v>
      </c>
      <c r="AV167" t="s">
        <v>105</v>
      </c>
      <c r="AW167" t="s">
        <v>105</v>
      </c>
      <c r="AX167" t="s">
        <v>105</v>
      </c>
      <c r="BH167" t="s">
        <v>21</v>
      </c>
      <c r="BI167" t="s">
        <v>5</v>
      </c>
    </row>
    <row r="168" spans="1:61" x14ac:dyDescent="0.25">
      <c r="A168">
        <v>1033777819</v>
      </c>
      <c r="B168">
        <v>1033777819</v>
      </c>
      <c r="C168" t="s">
        <v>106</v>
      </c>
      <c r="D168" t="s">
        <v>312</v>
      </c>
      <c r="E168" t="s">
        <v>1471</v>
      </c>
      <c r="F168" t="s">
        <v>1155</v>
      </c>
      <c r="G168" t="s">
        <v>123</v>
      </c>
      <c r="H168" s="30" t="s">
        <v>18320</v>
      </c>
      <c r="I168" t="s">
        <v>1472</v>
      </c>
      <c r="J168">
        <v>0</v>
      </c>
      <c r="K168" t="s">
        <v>126</v>
      </c>
      <c r="L168">
        <v>25</v>
      </c>
      <c r="M168" t="s">
        <v>126</v>
      </c>
      <c r="O168">
        <v>3113735481</v>
      </c>
      <c r="P168">
        <v>3125589730</v>
      </c>
      <c r="T168" s="29" t="s">
        <v>184</v>
      </c>
      <c r="U168">
        <f t="shared" si="33"/>
        <v>10</v>
      </c>
      <c r="V168">
        <f t="shared" si="34"/>
        <v>10</v>
      </c>
      <c r="W168">
        <v>2016</v>
      </c>
      <c r="X168" t="s">
        <v>1473</v>
      </c>
      <c r="Y168" t="s">
        <v>1474</v>
      </c>
      <c r="Z168" t="s">
        <v>1474</v>
      </c>
      <c r="AA168">
        <v>3001135</v>
      </c>
      <c r="AB168" t="s">
        <v>491</v>
      </c>
      <c r="AC168" t="s">
        <v>1475</v>
      </c>
      <c r="AD168" s="1">
        <f t="shared" si="35"/>
        <v>4.8035654320987657E-2</v>
      </c>
      <c r="AE168" s="2">
        <v>40500000</v>
      </c>
      <c r="AF168" t="s">
        <v>362</v>
      </c>
      <c r="AG168" t="s">
        <v>103</v>
      </c>
      <c r="AH168" t="s">
        <v>104</v>
      </c>
      <c r="AI168" t="s">
        <v>1476</v>
      </c>
      <c r="AJ168">
        <v>161828426</v>
      </c>
      <c r="AK168" s="2">
        <v>1945444</v>
      </c>
      <c r="AL168" s="2">
        <v>1614826.59</v>
      </c>
      <c r="AP168" t="s">
        <v>105</v>
      </c>
      <c r="AQ168" t="s">
        <v>105</v>
      </c>
      <c r="AR168" t="s">
        <v>105</v>
      </c>
      <c r="AV168" t="s">
        <v>105</v>
      </c>
      <c r="AW168" t="s">
        <v>105</v>
      </c>
      <c r="AX168" t="s">
        <v>105</v>
      </c>
      <c r="BH168" t="s">
        <v>21</v>
      </c>
      <c r="BI168" t="s">
        <v>5</v>
      </c>
    </row>
    <row r="169" spans="1:61" x14ac:dyDescent="0.25">
      <c r="A169">
        <v>81754456</v>
      </c>
      <c r="B169">
        <v>81754456</v>
      </c>
      <c r="C169" t="s">
        <v>89</v>
      </c>
      <c r="D169" t="s">
        <v>1477</v>
      </c>
      <c r="E169">
        <v>0</v>
      </c>
      <c r="F169" t="s">
        <v>1478</v>
      </c>
      <c r="G169" t="s">
        <v>191</v>
      </c>
      <c r="H169" s="30" t="s">
        <v>18321</v>
      </c>
      <c r="I169" t="s">
        <v>1479</v>
      </c>
      <c r="J169">
        <v>0</v>
      </c>
      <c r="K169" t="s">
        <v>1480</v>
      </c>
      <c r="L169">
        <v>25</v>
      </c>
      <c r="M169" t="s">
        <v>113</v>
      </c>
      <c r="O169">
        <v>3173754750</v>
      </c>
      <c r="P169">
        <v>0</v>
      </c>
      <c r="T169" s="29" t="s">
        <v>287</v>
      </c>
      <c r="U169">
        <f t="shared" ref="U169:U183" si="36">MONTH(T169)</f>
        <v>10</v>
      </c>
      <c r="V169">
        <f t="shared" ref="V169:V183" si="37">DAY(T169)</f>
        <v>13</v>
      </c>
      <c r="W169">
        <v>2017</v>
      </c>
      <c r="X169" t="s">
        <v>1481</v>
      </c>
      <c r="Y169" t="s">
        <v>1482</v>
      </c>
      <c r="Z169" t="s">
        <v>1483</v>
      </c>
      <c r="AA169">
        <v>4606160</v>
      </c>
      <c r="AB169" t="s">
        <v>352</v>
      </c>
      <c r="AC169" t="s">
        <v>353</v>
      </c>
      <c r="AD169" s="1">
        <f t="shared" ref="AD169:AD183" si="38">+AK169/AE169</f>
        <v>2.2875484507042257E-2</v>
      </c>
      <c r="AE169" s="2">
        <v>92300000</v>
      </c>
      <c r="AF169" t="s">
        <v>219</v>
      </c>
      <c r="AG169" t="s">
        <v>292</v>
      </c>
      <c r="AH169" t="s">
        <v>104</v>
      </c>
      <c r="AI169" t="s">
        <v>1484</v>
      </c>
      <c r="AJ169">
        <v>29957691</v>
      </c>
      <c r="AK169" s="2">
        <v>2111407.2200000002</v>
      </c>
      <c r="AL169" s="2">
        <v>1754291.78</v>
      </c>
      <c r="AP169" t="s">
        <v>105</v>
      </c>
      <c r="AQ169" s="2" t="s">
        <v>105</v>
      </c>
      <c r="AR169" s="2" t="s">
        <v>105</v>
      </c>
      <c r="AV169">
        <v>30041865</v>
      </c>
      <c r="AW169" s="2">
        <v>2101679.6800000002</v>
      </c>
      <c r="AX169" s="2">
        <v>1746117.38</v>
      </c>
      <c r="BH169" t="s">
        <v>21</v>
      </c>
      <c r="BI169" t="s">
        <v>5</v>
      </c>
    </row>
    <row r="170" spans="1:61" x14ac:dyDescent="0.25">
      <c r="A170">
        <v>91042416</v>
      </c>
      <c r="B170">
        <v>91042416</v>
      </c>
      <c r="C170" t="s">
        <v>89</v>
      </c>
      <c r="D170" t="s">
        <v>1485</v>
      </c>
      <c r="E170">
        <v>0</v>
      </c>
      <c r="F170" t="s">
        <v>1486</v>
      </c>
      <c r="G170" t="s">
        <v>601</v>
      </c>
      <c r="H170" s="30" t="s">
        <v>18322</v>
      </c>
      <c r="I170" t="s">
        <v>1487</v>
      </c>
      <c r="J170">
        <v>0</v>
      </c>
      <c r="K170" t="s">
        <v>167</v>
      </c>
      <c r="L170">
        <v>73</v>
      </c>
      <c r="M170" t="s">
        <v>168</v>
      </c>
      <c r="O170">
        <v>3144479590</v>
      </c>
      <c r="P170">
        <v>0</v>
      </c>
      <c r="T170" s="29" t="s">
        <v>228</v>
      </c>
      <c r="U170">
        <f t="shared" si="36"/>
        <v>10</v>
      </c>
      <c r="V170">
        <f t="shared" si="37"/>
        <v>6</v>
      </c>
      <c r="W170">
        <v>2023</v>
      </c>
      <c r="X170" t="s">
        <v>1488</v>
      </c>
      <c r="Y170" t="s">
        <v>1489</v>
      </c>
      <c r="Z170" t="s">
        <v>1490</v>
      </c>
      <c r="AA170">
        <v>6406144</v>
      </c>
      <c r="AB170" t="s">
        <v>131</v>
      </c>
      <c r="AC170" t="s">
        <v>1174</v>
      </c>
      <c r="AD170" s="1">
        <f t="shared" si="38"/>
        <v>1.6388094545454545E-2</v>
      </c>
      <c r="AE170" s="2">
        <v>137500000</v>
      </c>
      <c r="AF170" t="s">
        <v>102</v>
      </c>
      <c r="AG170" t="s">
        <v>120</v>
      </c>
      <c r="AH170" t="s">
        <v>104</v>
      </c>
      <c r="AI170" t="s">
        <v>1491</v>
      </c>
      <c r="AJ170">
        <v>161837417</v>
      </c>
      <c r="AK170" s="2">
        <v>2253363</v>
      </c>
      <c r="AL170" s="2">
        <v>1873582.59</v>
      </c>
      <c r="AP170" t="s">
        <v>105</v>
      </c>
      <c r="AQ170" t="s">
        <v>105</v>
      </c>
      <c r="AR170" t="s">
        <v>105</v>
      </c>
      <c r="AV170" t="s">
        <v>105</v>
      </c>
      <c r="AW170" t="s">
        <v>105</v>
      </c>
      <c r="AX170" t="s">
        <v>105</v>
      </c>
      <c r="BH170" t="s">
        <v>20</v>
      </c>
      <c r="BI170" t="s">
        <v>5</v>
      </c>
    </row>
    <row r="171" spans="1:61" x14ac:dyDescent="0.25">
      <c r="A171">
        <v>4523418</v>
      </c>
      <c r="B171">
        <v>4523418</v>
      </c>
      <c r="C171" t="s">
        <v>89</v>
      </c>
      <c r="D171" t="s">
        <v>304</v>
      </c>
      <c r="E171" t="s">
        <v>1492</v>
      </c>
      <c r="F171" t="s">
        <v>1493</v>
      </c>
      <c r="G171" t="s">
        <v>700</v>
      </c>
      <c r="H171" s="30" t="s">
        <v>18323</v>
      </c>
      <c r="I171" t="s">
        <v>1494</v>
      </c>
      <c r="J171">
        <v>63001</v>
      </c>
      <c r="K171" t="s">
        <v>1443</v>
      </c>
      <c r="L171">
        <v>63</v>
      </c>
      <c r="M171" t="s">
        <v>1444</v>
      </c>
      <c r="O171">
        <v>3147874229</v>
      </c>
      <c r="P171">
        <v>3235167181</v>
      </c>
      <c r="T171" s="29" t="s">
        <v>275</v>
      </c>
      <c r="U171">
        <f t="shared" si="36"/>
        <v>10</v>
      </c>
      <c r="V171">
        <f t="shared" si="37"/>
        <v>11</v>
      </c>
      <c r="W171">
        <v>2018</v>
      </c>
      <c r="X171" t="s">
        <v>1102</v>
      </c>
      <c r="Y171" t="s">
        <v>1495</v>
      </c>
      <c r="Z171" t="s">
        <v>1496</v>
      </c>
      <c r="AA171">
        <v>8006053</v>
      </c>
      <c r="AB171" t="s">
        <v>100</v>
      </c>
      <c r="AC171" t="s">
        <v>208</v>
      </c>
      <c r="AD171" s="1">
        <f t="shared" si="38"/>
        <v>2.1113309982486866E-2</v>
      </c>
      <c r="AE171" s="2">
        <v>57100000</v>
      </c>
      <c r="AF171" t="s">
        <v>219</v>
      </c>
      <c r="AG171" t="s">
        <v>120</v>
      </c>
      <c r="AH171" t="s">
        <v>104</v>
      </c>
      <c r="AI171">
        <v>0</v>
      </c>
      <c r="AJ171">
        <v>161796198</v>
      </c>
      <c r="AK171" s="2">
        <v>1205570</v>
      </c>
      <c r="AL171" s="2">
        <v>993083.82</v>
      </c>
      <c r="AP171" t="s">
        <v>105</v>
      </c>
      <c r="AQ171" t="s">
        <v>105</v>
      </c>
      <c r="AR171" t="s">
        <v>105</v>
      </c>
      <c r="AV171" t="s">
        <v>105</v>
      </c>
      <c r="AW171" t="s">
        <v>105</v>
      </c>
      <c r="AX171" t="s">
        <v>105</v>
      </c>
      <c r="BH171" t="s">
        <v>19</v>
      </c>
      <c r="BI171" t="s">
        <v>5</v>
      </c>
    </row>
    <row r="172" spans="1:61" x14ac:dyDescent="0.25">
      <c r="A172">
        <v>16622917</v>
      </c>
      <c r="B172">
        <v>16622917</v>
      </c>
      <c r="C172" t="s">
        <v>89</v>
      </c>
      <c r="D172" t="s">
        <v>1497</v>
      </c>
      <c r="E172" t="s">
        <v>1498</v>
      </c>
      <c r="F172" t="s">
        <v>1499</v>
      </c>
      <c r="G172" t="s">
        <v>1500</v>
      </c>
      <c r="H172" s="30" t="s">
        <v>18324</v>
      </c>
      <c r="I172" t="s">
        <v>1501</v>
      </c>
      <c r="J172">
        <v>76001</v>
      </c>
      <c r="K172" t="s">
        <v>486</v>
      </c>
      <c r="L172">
        <v>76</v>
      </c>
      <c r="M172" t="s">
        <v>95</v>
      </c>
      <c r="O172">
        <v>3104126172</v>
      </c>
      <c r="P172">
        <v>3125589657</v>
      </c>
      <c r="T172" s="29" t="s">
        <v>287</v>
      </c>
      <c r="U172">
        <f t="shared" si="36"/>
        <v>10</v>
      </c>
      <c r="V172">
        <f t="shared" si="37"/>
        <v>13</v>
      </c>
      <c r="W172">
        <v>2016</v>
      </c>
      <c r="X172" t="s">
        <v>229</v>
      </c>
      <c r="Y172" t="s">
        <v>1502</v>
      </c>
      <c r="Z172" t="s">
        <v>1503</v>
      </c>
      <c r="AA172">
        <v>1601254</v>
      </c>
      <c r="AB172" t="s">
        <v>173</v>
      </c>
      <c r="AC172" t="s">
        <v>174</v>
      </c>
      <c r="AD172" s="1">
        <f t="shared" si="38"/>
        <v>4.981386526315789E-2</v>
      </c>
      <c r="AE172" s="2">
        <v>28500000</v>
      </c>
      <c r="AF172" t="s">
        <v>102</v>
      </c>
      <c r="AG172" t="s">
        <v>103</v>
      </c>
      <c r="AH172" t="s">
        <v>104</v>
      </c>
      <c r="AI172" t="s">
        <v>1504</v>
      </c>
      <c r="AJ172">
        <v>29958487</v>
      </c>
      <c r="AK172" s="2">
        <v>1419695.16</v>
      </c>
      <c r="AL172" s="2">
        <v>1173021.1399999999</v>
      </c>
      <c r="AP172">
        <v>29985961</v>
      </c>
      <c r="AQ172" s="2">
        <v>2494540.02</v>
      </c>
      <c r="AR172" s="2">
        <v>2076252.12</v>
      </c>
      <c r="AV172" t="s">
        <v>105</v>
      </c>
      <c r="AW172" s="2" t="s">
        <v>105</v>
      </c>
      <c r="AX172" s="2" t="s">
        <v>105</v>
      </c>
      <c r="BH172" t="s">
        <v>21</v>
      </c>
      <c r="BI172" t="s">
        <v>5</v>
      </c>
    </row>
    <row r="173" spans="1:61" x14ac:dyDescent="0.25">
      <c r="A173">
        <v>52283974</v>
      </c>
      <c r="B173">
        <v>52283974</v>
      </c>
      <c r="C173" t="s">
        <v>106</v>
      </c>
      <c r="D173" t="s">
        <v>107</v>
      </c>
      <c r="E173" t="s">
        <v>108</v>
      </c>
      <c r="F173" t="s">
        <v>609</v>
      </c>
      <c r="G173" t="s">
        <v>164</v>
      </c>
      <c r="H173" s="30" t="s">
        <v>18325</v>
      </c>
      <c r="I173" t="s">
        <v>1505</v>
      </c>
      <c r="J173">
        <v>41001</v>
      </c>
      <c r="K173" t="s">
        <v>285</v>
      </c>
      <c r="L173">
        <v>41</v>
      </c>
      <c r="M173" t="s">
        <v>286</v>
      </c>
      <c r="O173">
        <v>3103300800</v>
      </c>
      <c r="P173">
        <v>0</v>
      </c>
      <c r="T173" s="29" t="s">
        <v>429</v>
      </c>
      <c r="U173">
        <f t="shared" si="36"/>
        <v>10</v>
      </c>
      <c r="V173">
        <f t="shared" si="37"/>
        <v>7</v>
      </c>
      <c r="W173">
        <v>2024</v>
      </c>
      <c r="X173" t="s">
        <v>1506</v>
      </c>
      <c r="Y173" t="s">
        <v>1507</v>
      </c>
      <c r="Z173" t="s">
        <v>1508</v>
      </c>
      <c r="AA173">
        <v>6401244</v>
      </c>
      <c r="AB173" t="s">
        <v>131</v>
      </c>
      <c r="AC173" t="s">
        <v>607</v>
      </c>
      <c r="AD173" s="1">
        <f t="shared" si="38"/>
        <v>2.7600996264009962E-2</v>
      </c>
      <c r="AE173" s="2">
        <v>80300000</v>
      </c>
      <c r="AF173" t="s">
        <v>219</v>
      </c>
      <c r="AG173" t="s">
        <v>103</v>
      </c>
      <c r="AH173" t="s">
        <v>104</v>
      </c>
      <c r="AI173" t="s">
        <v>1509</v>
      </c>
      <c r="AJ173">
        <v>161815508</v>
      </c>
      <c r="AK173" s="2">
        <v>2216360</v>
      </c>
      <c r="AL173" s="2">
        <v>1842487.65</v>
      </c>
      <c r="AP173" t="s">
        <v>105</v>
      </c>
      <c r="AQ173" t="s">
        <v>105</v>
      </c>
      <c r="AR173" t="s">
        <v>105</v>
      </c>
      <c r="AV173" t="s">
        <v>105</v>
      </c>
      <c r="AW173" t="s">
        <v>105</v>
      </c>
      <c r="AX173" t="s">
        <v>105</v>
      </c>
      <c r="BH173" t="s">
        <v>21</v>
      </c>
      <c r="BI173" t="s">
        <v>5</v>
      </c>
    </row>
    <row r="174" spans="1:61" x14ac:dyDescent="0.25">
      <c r="A174">
        <v>43615210</v>
      </c>
      <c r="B174">
        <v>43615210</v>
      </c>
      <c r="C174" t="s">
        <v>106</v>
      </c>
      <c r="D174" t="s">
        <v>1405</v>
      </c>
      <c r="E174">
        <v>0</v>
      </c>
      <c r="F174" t="s">
        <v>345</v>
      </c>
      <c r="G174" t="s">
        <v>1510</v>
      </c>
      <c r="H174" s="30" t="s">
        <v>18326</v>
      </c>
      <c r="I174" t="s">
        <v>1511</v>
      </c>
      <c r="J174">
        <v>5001</v>
      </c>
      <c r="K174" t="s">
        <v>202</v>
      </c>
      <c r="L174">
        <v>5</v>
      </c>
      <c r="M174" t="s">
        <v>203</v>
      </c>
      <c r="O174">
        <v>3147265217</v>
      </c>
      <c r="P174">
        <v>0</v>
      </c>
      <c r="T174" s="29" t="s">
        <v>299</v>
      </c>
      <c r="U174">
        <f t="shared" si="36"/>
        <v>10</v>
      </c>
      <c r="V174">
        <f t="shared" si="37"/>
        <v>23</v>
      </c>
      <c r="W174">
        <v>2019</v>
      </c>
      <c r="X174" t="s">
        <v>1512</v>
      </c>
      <c r="Y174" t="s">
        <v>1513</v>
      </c>
      <c r="Z174" t="s">
        <v>1514</v>
      </c>
      <c r="AA174">
        <v>5606088</v>
      </c>
      <c r="AB174" t="s">
        <v>146</v>
      </c>
      <c r="AC174" t="s">
        <v>147</v>
      </c>
      <c r="AD174" s="1">
        <f t="shared" si="38"/>
        <v>2.4612194152046785E-2</v>
      </c>
      <c r="AE174" s="2">
        <v>102600000</v>
      </c>
      <c r="AF174" t="s">
        <v>362</v>
      </c>
      <c r="AG174" t="s">
        <v>292</v>
      </c>
      <c r="AH174" t="s">
        <v>104</v>
      </c>
      <c r="AI174" t="s">
        <v>1515</v>
      </c>
      <c r="AJ174">
        <v>29942223</v>
      </c>
      <c r="AK174" s="2">
        <v>2525211.12</v>
      </c>
      <c r="AL174" s="2">
        <v>2102026.15</v>
      </c>
      <c r="AP174" t="s">
        <v>105</v>
      </c>
      <c r="AQ174" s="2" t="s">
        <v>105</v>
      </c>
      <c r="AR174" s="2" t="s">
        <v>105</v>
      </c>
      <c r="AV174">
        <v>30053899</v>
      </c>
      <c r="AW174" s="2">
        <v>5441180.04</v>
      </c>
      <c r="AX174" s="2">
        <v>4552420.2</v>
      </c>
      <c r="BH174" t="s">
        <v>21</v>
      </c>
      <c r="BI174" t="s">
        <v>5</v>
      </c>
    </row>
    <row r="175" spans="1:61" x14ac:dyDescent="0.25">
      <c r="A175">
        <v>1128404113</v>
      </c>
      <c r="B175">
        <v>1128404113</v>
      </c>
      <c r="C175" t="s">
        <v>106</v>
      </c>
      <c r="D175" t="s">
        <v>1516</v>
      </c>
      <c r="E175">
        <v>0</v>
      </c>
      <c r="F175" t="s">
        <v>683</v>
      </c>
      <c r="G175" t="s">
        <v>387</v>
      </c>
      <c r="H175" s="30" t="s">
        <v>18327</v>
      </c>
      <c r="I175" t="s">
        <v>1517</v>
      </c>
      <c r="J175">
        <v>76001</v>
      </c>
      <c r="K175" t="s">
        <v>486</v>
      </c>
      <c r="L175">
        <v>76</v>
      </c>
      <c r="M175" t="s">
        <v>95</v>
      </c>
      <c r="O175">
        <v>3007226910</v>
      </c>
      <c r="P175">
        <v>3007226911</v>
      </c>
      <c r="T175" s="29" t="s">
        <v>558</v>
      </c>
      <c r="U175">
        <f t="shared" si="36"/>
        <v>10</v>
      </c>
      <c r="V175">
        <f t="shared" si="37"/>
        <v>5</v>
      </c>
      <c r="W175">
        <v>2022</v>
      </c>
      <c r="X175" t="s">
        <v>1518</v>
      </c>
      <c r="Y175" t="s">
        <v>1519</v>
      </c>
      <c r="Z175" t="s">
        <v>1519</v>
      </c>
      <c r="AA175">
        <v>6806064</v>
      </c>
      <c r="AB175" t="s">
        <v>413</v>
      </c>
      <c r="AC175" t="s">
        <v>1520</v>
      </c>
      <c r="AD175" s="1">
        <f t="shared" si="38"/>
        <v>3.6327092651757188E-2</v>
      </c>
      <c r="AE175" s="2">
        <v>125200000</v>
      </c>
      <c r="AF175" t="s">
        <v>175</v>
      </c>
      <c r="AG175" t="s">
        <v>120</v>
      </c>
      <c r="AH175" t="s">
        <v>104</v>
      </c>
      <c r="AI175" t="s">
        <v>1521</v>
      </c>
      <c r="AJ175">
        <v>161886871</v>
      </c>
      <c r="AK175" s="2">
        <v>4548152</v>
      </c>
      <c r="AL175" s="2">
        <v>3801976.05</v>
      </c>
      <c r="AP175" t="s">
        <v>105</v>
      </c>
      <c r="AQ175" t="s">
        <v>105</v>
      </c>
      <c r="AR175" t="s">
        <v>105</v>
      </c>
      <c r="AV175" t="s">
        <v>105</v>
      </c>
      <c r="AW175" t="s">
        <v>105</v>
      </c>
      <c r="AX175" t="s">
        <v>105</v>
      </c>
      <c r="BH175" t="s">
        <v>21</v>
      </c>
      <c r="BI175" t="s">
        <v>5</v>
      </c>
    </row>
    <row r="176" spans="1:61" x14ac:dyDescent="0.25">
      <c r="A176">
        <v>70128391</v>
      </c>
      <c r="B176">
        <v>70128391</v>
      </c>
      <c r="C176" t="s">
        <v>89</v>
      </c>
      <c r="D176" t="s">
        <v>1492</v>
      </c>
      <c r="E176" t="s">
        <v>1326</v>
      </c>
      <c r="F176" t="s">
        <v>985</v>
      </c>
      <c r="G176" t="s">
        <v>262</v>
      </c>
      <c r="H176" s="30" t="s">
        <v>18328</v>
      </c>
      <c r="I176" t="s">
        <v>1522</v>
      </c>
      <c r="J176">
        <v>5380</v>
      </c>
      <c r="K176" t="s">
        <v>1523</v>
      </c>
      <c r="L176">
        <v>5</v>
      </c>
      <c r="M176" t="s">
        <v>203</v>
      </c>
      <c r="O176">
        <v>3113707227</v>
      </c>
      <c r="P176">
        <v>0</v>
      </c>
      <c r="T176" s="29" t="s">
        <v>155</v>
      </c>
      <c r="U176">
        <f t="shared" si="36"/>
        <v>10</v>
      </c>
      <c r="V176">
        <f t="shared" si="37"/>
        <v>14</v>
      </c>
      <c r="W176">
        <v>2021</v>
      </c>
      <c r="X176" t="s">
        <v>1524</v>
      </c>
      <c r="Y176" t="s">
        <v>1525</v>
      </c>
      <c r="Z176" t="s">
        <v>1526</v>
      </c>
      <c r="AA176">
        <v>1601346</v>
      </c>
      <c r="AB176" t="s">
        <v>173</v>
      </c>
      <c r="AC176" t="s">
        <v>1527</v>
      </c>
      <c r="AD176" s="1">
        <f t="shared" si="38"/>
        <v>3.2105875862068971E-2</v>
      </c>
      <c r="AE176" s="2">
        <v>43500000</v>
      </c>
      <c r="AF176" t="s">
        <v>102</v>
      </c>
      <c r="AG176" t="s">
        <v>103</v>
      </c>
      <c r="AH176" t="s">
        <v>104</v>
      </c>
      <c r="AI176">
        <v>0</v>
      </c>
      <c r="AJ176">
        <v>29958883</v>
      </c>
      <c r="AK176" s="2">
        <v>1396605.6</v>
      </c>
      <c r="AL176" s="2">
        <v>1153618.1499999999</v>
      </c>
      <c r="AP176">
        <v>29986365</v>
      </c>
      <c r="AQ176" s="2">
        <v>1615728.41</v>
      </c>
      <c r="AR176" s="2">
        <v>1337754.97</v>
      </c>
      <c r="AV176" t="s">
        <v>105</v>
      </c>
      <c r="AW176" s="2" t="s">
        <v>105</v>
      </c>
      <c r="AX176" s="2" t="s">
        <v>105</v>
      </c>
      <c r="BH176" t="s">
        <v>21</v>
      </c>
      <c r="BI176" t="s">
        <v>5</v>
      </c>
    </row>
    <row r="177" spans="1:61" x14ac:dyDescent="0.25">
      <c r="A177">
        <v>79793176</v>
      </c>
      <c r="B177">
        <v>79793176</v>
      </c>
      <c r="C177" t="s">
        <v>89</v>
      </c>
      <c r="D177" t="s">
        <v>656</v>
      </c>
      <c r="E177">
        <v>0</v>
      </c>
      <c r="F177" t="s">
        <v>1528</v>
      </c>
      <c r="G177" t="s">
        <v>879</v>
      </c>
      <c r="H177" s="30" t="s">
        <v>18329</v>
      </c>
      <c r="I177" t="s">
        <v>1529</v>
      </c>
      <c r="J177">
        <v>0</v>
      </c>
      <c r="K177" t="s">
        <v>126</v>
      </c>
      <c r="L177">
        <v>25</v>
      </c>
      <c r="M177" t="s">
        <v>126</v>
      </c>
      <c r="O177">
        <v>3165608270</v>
      </c>
      <c r="P177">
        <v>0</v>
      </c>
      <c r="T177" s="29" t="s">
        <v>114</v>
      </c>
      <c r="U177">
        <f t="shared" si="36"/>
        <v>10</v>
      </c>
      <c r="V177">
        <f t="shared" si="37"/>
        <v>28</v>
      </c>
      <c r="W177">
        <v>2017</v>
      </c>
      <c r="X177" t="s">
        <v>1530</v>
      </c>
      <c r="Y177" t="s">
        <v>1531</v>
      </c>
      <c r="Z177" t="s">
        <v>1532</v>
      </c>
      <c r="AA177">
        <v>9006158</v>
      </c>
      <c r="AB177" t="s">
        <v>244</v>
      </c>
      <c r="AC177" t="s">
        <v>1048</v>
      </c>
      <c r="AD177" s="1">
        <f t="shared" si="38"/>
        <v>1.4802115777262179E-2</v>
      </c>
      <c r="AE177" s="2">
        <v>86200000</v>
      </c>
      <c r="AF177" t="s">
        <v>102</v>
      </c>
      <c r="AG177" t="s">
        <v>292</v>
      </c>
      <c r="AH177" t="s">
        <v>104</v>
      </c>
      <c r="AI177" t="s">
        <v>1533</v>
      </c>
      <c r="AJ177">
        <v>29953591</v>
      </c>
      <c r="AK177" s="2">
        <v>1275942.3799999999</v>
      </c>
      <c r="AL177" s="2">
        <v>1052220.49</v>
      </c>
      <c r="AP177" t="s">
        <v>105</v>
      </c>
      <c r="AQ177" s="2" t="s">
        <v>105</v>
      </c>
      <c r="AR177" s="2" t="s">
        <v>105</v>
      </c>
      <c r="AV177">
        <v>30033616</v>
      </c>
      <c r="AW177" s="2">
        <v>1284401.6100000001</v>
      </c>
      <c r="AX177" s="2">
        <v>1059329.08</v>
      </c>
      <c r="BH177" s="3" t="s">
        <v>18</v>
      </c>
      <c r="BI177" t="s">
        <v>5</v>
      </c>
    </row>
    <row r="178" spans="1:61" x14ac:dyDescent="0.25">
      <c r="A178">
        <v>43277503</v>
      </c>
      <c r="B178">
        <v>43277503</v>
      </c>
      <c r="C178" t="s">
        <v>106</v>
      </c>
      <c r="D178" t="s">
        <v>1035</v>
      </c>
      <c r="E178" t="s">
        <v>136</v>
      </c>
      <c r="F178" t="s">
        <v>1534</v>
      </c>
      <c r="G178" t="s">
        <v>684</v>
      </c>
      <c r="H178" s="30" t="s">
        <v>18330</v>
      </c>
      <c r="I178" t="s">
        <v>1535</v>
      </c>
      <c r="J178">
        <v>5088</v>
      </c>
      <c r="K178" t="s">
        <v>908</v>
      </c>
      <c r="L178">
        <v>5</v>
      </c>
      <c r="M178" t="s">
        <v>203</v>
      </c>
      <c r="O178">
        <v>3185176713</v>
      </c>
      <c r="P178">
        <v>3103716325</v>
      </c>
      <c r="T178" s="29" t="s">
        <v>887</v>
      </c>
      <c r="U178">
        <f t="shared" si="36"/>
        <v>10</v>
      </c>
      <c r="V178">
        <f t="shared" si="37"/>
        <v>3</v>
      </c>
      <c r="W178">
        <v>2024</v>
      </c>
      <c r="X178" t="s">
        <v>1536</v>
      </c>
      <c r="Y178" t="s">
        <v>1537</v>
      </c>
      <c r="Z178" t="s">
        <v>1538</v>
      </c>
      <c r="AA178">
        <v>5606106</v>
      </c>
      <c r="AB178" t="s">
        <v>146</v>
      </c>
      <c r="AC178" t="s">
        <v>147</v>
      </c>
      <c r="AD178" s="1">
        <f t="shared" si="38"/>
        <v>3.5594988696307457E-2</v>
      </c>
      <c r="AE178" s="2">
        <v>132700000</v>
      </c>
      <c r="AF178" t="s">
        <v>279</v>
      </c>
      <c r="AG178" t="s">
        <v>120</v>
      </c>
      <c r="AH178" t="s">
        <v>104</v>
      </c>
      <c r="AI178">
        <v>0</v>
      </c>
      <c r="AJ178">
        <v>161813401</v>
      </c>
      <c r="AK178" s="2">
        <v>4723455</v>
      </c>
      <c r="AL178" s="2">
        <v>3949289.54</v>
      </c>
      <c r="AP178" t="s">
        <v>105</v>
      </c>
      <c r="AQ178" t="s">
        <v>105</v>
      </c>
      <c r="AR178" t="s">
        <v>105</v>
      </c>
      <c r="AV178" t="s">
        <v>105</v>
      </c>
      <c r="AW178" t="s">
        <v>105</v>
      </c>
      <c r="AX178" t="s">
        <v>105</v>
      </c>
      <c r="BH178" t="s">
        <v>21</v>
      </c>
      <c r="BI178" t="s">
        <v>5</v>
      </c>
    </row>
    <row r="179" spans="1:61" x14ac:dyDescent="0.25">
      <c r="A179">
        <v>1144149662</v>
      </c>
      <c r="B179">
        <v>1144149662</v>
      </c>
      <c r="C179" t="s">
        <v>106</v>
      </c>
      <c r="D179" t="s">
        <v>1539</v>
      </c>
      <c r="E179">
        <v>0</v>
      </c>
      <c r="F179" t="s">
        <v>1540</v>
      </c>
      <c r="G179" t="s">
        <v>495</v>
      </c>
      <c r="H179" s="30" t="s">
        <v>18331</v>
      </c>
      <c r="I179" t="s">
        <v>1541</v>
      </c>
      <c r="J179">
        <v>76001</v>
      </c>
      <c r="K179" t="s">
        <v>486</v>
      </c>
      <c r="L179">
        <v>76</v>
      </c>
      <c r="M179" t="s">
        <v>95</v>
      </c>
      <c r="O179">
        <v>3187519065</v>
      </c>
      <c r="P179">
        <v>3014390010</v>
      </c>
      <c r="T179" s="29" t="s">
        <v>429</v>
      </c>
      <c r="U179">
        <f t="shared" si="36"/>
        <v>10</v>
      </c>
      <c r="V179">
        <f t="shared" si="37"/>
        <v>7</v>
      </c>
      <c r="W179">
        <v>2016</v>
      </c>
      <c r="X179" t="s">
        <v>1542</v>
      </c>
      <c r="Y179" t="s">
        <v>1543</v>
      </c>
      <c r="Z179" t="s">
        <v>1544</v>
      </c>
      <c r="AA179">
        <v>8001182</v>
      </c>
      <c r="AB179" t="s">
        <v>100</v>
      </c>
      <c r="AC179" t="s">
        <v>423</v>
      </c>
      <c r="AD179" s="1">
        <f t="shared" si="38"/>
        <v>4.425137026239067E-2</v>
      </c>
      <c r="AE179" s="2">
        <v>34300000</v>
      </c>
      <c r="AF179" t="s">
        <v>102</v>
      </c>
      <c r="AG179" t="s">
        <v>103</v>
      </c>
      <c r="AH179" t="s">
        <v>104</v>
      </c>
      <c r="AI179" t="s">
        <v>1545</v>
      </c>
      <c r="AJ179">
        <v>161881224</v>
      </c>
      <c r="AK179" s="2">
        <v>1517822</v>
      </c>
      <c r="AL179" s="2">
        <v>1255480.97</v>
      </c>
      <c r="AP179" t="s">
        <v>105</v>
      </c>
      <c r="AQ179" t="s">
        <v>105</v>
      </c>
      <c r="AR179" t="s">
        <v>105</v>
      </c>
      <c r="AV179" t="s">
        <v>105</v>
      </c>
      <c r="AW179" t="s">
        <v>105</v>
      </c>
      <c r="AX179" t="s">
        <v>105</v>
      </c>
      <c r="BH179" t="s">
        <v>21</v>
      </c>
      <c r="BI179" t="s">
        <v>5</v>
      </c>
    </row>
    <row r="180" spans="1:61" x14ac:dyDescent="0.25">
      <c r="A180">
        <v>52768770</v>
      </c>
      <c r="B180">
        <v>52768770</v>
      </c>
      <c r="C180" t="s">
        <v>106</v>
      </c>
      <c r="D180" t="s">
        <v>1546</v>
      </c>
      <c r="E180" t="s">
        <v>799</v>
      </c>
      <c r="F180" t="s">
        <v>417</v>
      </c>
      <c r="G180" t="s">
        <v>1547</v>
      </c>
      <c r="H180" s="30" t="s">
        <v>18332</v>
      </c>
      <c r="I180" t="s">
        <v>1548</v>
      </c>
      <c r="J180">
        <v>0</v>
      </c>
      <c r="K180" t="s">
        <v>126</v>
      </c>
      <c r="L180">
        <v>25</v>
      </c>
      <c r="M180" t="s">
        <v>126</v>
      </c>
      <c r="O180">
        <v>3203465945</v>
      </c>
      <c r="P180">
        <v>0</v>
      </c>
      <c r="T180" s="29" t="s">
        <v>358</v>
      </c>
      <c r="U180">
        <f t="shared" si="36"/>
        <v>10</v>
      </c>
      <c r="V180">
        <f t="shared" si="37"/>
        <v>29</v>
      </c>
      <c r="W180">
        <v>2023</v>
      </c>
      <c r="X180" t="s">
        <v>1549</v>
      </c>
      <c r="Y180" t="s">
        <v>1550</v>
      </c>
      <c r="Z180" t="s">
        <v>1551</v>
      </c>
      <c r="AA180">
        <v>4606145</v>
      </c>
      <c r="AB180" t="s">
        <v>352</v>
      </c>
      <c r="AC180" t="s">
        <v>791</v>
      </c>
      <c r="AD180" s="1">
        <f t="shared" si="38"/>
        <v>1.7764564564564565E-2</v>
      </c>
      <c r="AE180" s="2">
        <v>99900000</v>
      </c>
      <c r="AF180" t="s">
        <v>102</v>
      </c>
      <c r="AG180" t="s">
        <v>120</v>
      </c>
      <c r="AH180" t="s">
        <v>104</v>
      </c>
      <c r="AI180" t="s">
        <v>1552</v>
      </c>
      <c r="AJ180">
        <v>161930988</v>
      </c>
      <c r="AK180" s="2">
        <v>1774680</v>
      </c>
      <c r="AL180" s="2">
        <v>1471327.56</v>
      </c>
      <c r="AP180" t="s">
        <v>105</v>
      </c>
      <c r="AQ180" t="s">
        <v>105</v>
      </c>
      <c r="AR180" t="s">
        <v>105</v>
      </c>
      <c r="AV180" t="s">
        <v>105</v>
      </c>
      <c r="AW180" t="s">
        <v>105</v>
      </c>
      <c r="AX180" t="s">
        <v>105</v>
      </c>
      <c r="BH180" t="s">
        <v>19</v>
      </c>
      <c r="BI180" t="s">
        <v>5</v>
      </c>
    </row>
    <row r="181" spans="1:61" x14ac:dyDescent="0.25">
      <c r="A181">
        <v>19217042</v>
      </c>
      <c r="B181">
        <v>19217042</v>
      </c>
      <c r="C181" t="s">
        <v>89</v>
      </c>
      <c r="D181" t="s">
        <v>1553</v>
      </c>
      <c r="E181" t="s">
        <v>1554</v>
      </c>
      <c r="F181" t="s">
        <v>1120</v>
      </c>
      <c r="G181" t="s">
        <v>626</v>
      </c>
      <c r="H181" s="30" t="s">
        <v>18333</v>
      </c>
      <c r="I181" t="s">
        <v>1555</v>
      </c>
      <c r="J181">
        <v>0</v>
      </c>
      <c r="K181" t="s">
        <v>126</v>
      </c>
      <c r="L181">
        <v>25</v>
      </c>
      <c r="M181" t="s">
        <v>126</v>
      </c>
      <c r="O181">
        <v>3106994877</v>
      </c>
      <c r="P181">
        <v>0</v>
      </c>
      <c r="T181" s="29" t="s">
        <v>287</v>
      </c>
      <c r="U181">
        <f t="shared" si="36"/>
        <v>10</v>
      </c>
      <c r="V181">
        <f t="shared" si="37"/>
        <v>13</v>
      </c>
      <c r="W181">
        <v>2020</v>
      </c>
      <c r="X181" t="s">
        <v>1556</v>
      </c>
      <c r="Y181">
        <v>26492030197387</v>
      </c>
      <c r="Z181" t="s">
        <v>1557</v>
      </c>
      <c r="AA181">
        <v>5801334</v>
      </c>
      <c r="AB181" t="s">
        <v>469</v>
      </c>
      <c r="AC181" t="s">
        <v>1558</v>
      </c>
      <c r="AD181" s="1">
        <f t="shared" si="38"/>
        <v>3.1382926829268291E-2</v>
      </c>
      <c r="AE181" s="2">
        <v>114800000</v>
      </c>
      <c r="AF181" t="s">
        <v>102</v>
      </c>
      <c r="AG181" t="s">
        <v>103</v>
      </c>
      <c r="AH181" t="s">
        <v>104</v>
      </c>
      <c r="AI181" t="s">
        <v>1559</v>
      </c>
      <c r="AJ181">
        <v>161908369</v>
      </c>
      <c r="AK181" s="2">
        <v>3602760</v>
      </c>
      <c r="AL181" s="2">
        <v>3007529.61</v>
      </c>
      <c r="AP181" t="s">
        <v>105</v>
      </c>
      <c r="AQ181" t="s">
        <v>105</v>
      </c>
      <c r="AR181" t="s">
        <v>105</v>
      </c>
      <c r="AV181" t="s">
        <v>105</v>
      </c>
      <c r="AW181" t="s">
        <v>105</v>
      </c>
      <c r="AX181" t="s">
        <v>105</v>
      </c>
      <c r="BH181" t="s">
        <v>21</v>
      </c>
      <c r="BI181" t="s">
        <v>5</v>
      </c>
    </row>
    <row r="182" spans="1:61" x14ac:dyDescent="0.25">
      <c r="A182">
        <v>41925898</v>
      </c>
      <c r="B182">
        <v>41925898</v>
      </c>
      <c r="C182" t="s">
        <v>106</v>
      </c>
      <c r="D182" t="s">
        <v>312</v>
      </c>
      <c r="E182" t="s">
        <v>1560</v>
      </c>
      <c r="F182" t="s">
        <v>1561</v>
      </c>
      <c r="G182" t="s">
        <v>1562</v>
      </c>
      <c r="H182" s="30" t="s">
        <v>18334</v>
      </c>
      <c r="I182" t="s">
        <v>1563</v>
      </c>
      <c r="J182">
        <v>0</v>
      </c>
      <c r="K182" t="s">
        <v>1564</v>
      </c>
      <c r="L182">
        <v>63</v>
      </c>
      <c r="M182" t="s">
        <v>1444</v>
      </c>
      <c r="O182">
        <v>3148677367</v>
      </c>
      <c r="P182">
        <v>3105467287</v>
      </c>
      <c r="T182" s="29" t="s">
        <v>849</v>
      </c>
      <c r="U182">
        <f t="shared" si="36"/>
        <v>10</v>
      </c>
      <c r="V182">
        <f t="shared" si="37"/>
        <v>19</v>
      </c>
      <c r="W182">
        <v>2014</v>
      </c>
      <c r="X182" t="s">
        <v>1138</v>
      </c>
      <c r="Y182" t="s">
        <v>1565</v>
      </c>
      <c r="Z182" t="s">
        <v>1566</v>
      </c>
      <c r="AA182">
        <v>8001152</v>
      </c>
      <c r="AB182" t="s">
        <v>100</v>
      </c>
      <c r="AC182" t="s">
        <v>423</v>
      </c>
      <c r="AD182" s="1">
        <f t="shared" si="38"/>
        <v>4.1668766206896551E-2</v>
      </c>
      <c r="AE182" s="2">
        <v>29000000</v>
      </c>
      <c r="AF182" t="s">
        <v>1567</v>
      </c>
      <c r="AG182" t="s">
        <v>103</v>
      </c>
      <c r="AH182" t="s">
        <v>104</v>
      </c>
      <c r="AI182" t="s">
        <v>1568</v>
      </c>
      <c r="AJ182">
        <v>29953433</v>
      </c>
      <c r="AK182" s="2">
        <v>1208394.22</v>
      </c>
      <c r="AL182" s="2">
        <v>995457.33</v>
      </c>
      <c r="AP182">
        <v>29980870</v>
      </c>
      <c r="AQ182" s="2">
        <v>1203763.8500000001</v>
      </c>
      <c r="AR182" s="2">
        <v>991566.26</v>
      </c>
      <c r="AV182" t="s">
        <v>105</v>
      </c>
      <c r="AW182" s="2" t="s">
        <v>105</v>
      </c>
      <c r="AX182" s="2" t="s">
        <v>105</v>
      </c>
      <c r="BH182" t="s">
        <v>21</v>
      </c>
      <c r="BI182" t="s">
        <v>5</v>
      </c>
    </row>
    <row r="183" spans="1:61" x14ac:dyDescent="0.25">
      <c r="A183">
        <v>16628222</v>
      </c>
      <c r="B183">
        <v>16628222</v>
      </c>
      <c r="C183" t="s">
        <v>89</v>
      </c>
      <c r="D183" t="s">
        <v>1569</v>
      </c>
      <c r="E183">
        <v>0</v>
      </c>
      <c r="F183" t="s">
        <v>1570</v>
      </c>
      <c r="G183" t="s">
        <v>1571</v>
      </c>
      <c r="H183" s="30" t="s">
        <v>18335</v>
      </c>
      <c r="I183" t="s">
        <v>1572</v>
      </c>
      <c r="J183">
        <v>76001</v>
      </c>
      <c r="K183" t="s">
        <v>486</v>
      </c>
      <c r="L183">
        <v>76</v>
      </c>
      <c r="M183" t="s">
        <v>95</v>
      </c>
      <c r="O183">
        <v>3128248497</v>
      </c>
      <c r="P183">
        <v>3113583670</v>
      </c>
      <c r="T183" s="29" t="s">
        <v>500</v>
      </c>
      <c r="U183">
        <f t="shared" si="36"/>
        <v>10</v>
      </c>
      <c r="V183">
        <f t="shared" si="37"/>
        <v>5</v>
      </c>
      <c r="W183">
        <v>2019</v>
      </c>
      <c r="X183" t="s">
        <v>185</v>
      </c>
      <c r="Y183" t="s">
        <v>1573</v>
      </c>
      <c r="Z183" t="s">
        <v>1574</v>
      </c>
      <c r="AA183">
        <v>5601142</v>
      </c>
      <c r="AB183" t="s">
        <v>146</v>
      </c>
      <c r="AC183" t="s">
        <v>188</v>
      </c>
      <c r="AD183" s="1">
        <f t="shared" si="38"/>
        <v>4.5613968437499999E-2</v>
      </c>
      <c r="AE183" s="2">
        <v>64000000</v>
      </c>
      <c r="AF183" t="s">
        <v>133</v>
      </c>
      <c r="AG183" t="s">
        <v>103</v>
      </c>
      <c r="AH183" t="s">
        <v>104</v>
      </c>
      <c r="AI183" t="s">
        <v>1575</v>
      </c>
      <c r="AJ183">
        <v>29976533</v>
      </c>
      <c r="AK183" s="2">
        <v>2919293.98</v>
      </c>
      <c r="AL183" s="2">
        <v>2433188.2200000002</v>
      </c>
      <c r="AP183">
        <v>30016324</v>
      </c>
      <c r="AQ183" s="2">
        <v>4910767.88</v>
      </c>
      <c r="AR183" s="2">
        <v>4106695.7</v>
      </c>
      <c r="AV183" t="s">
        <v>105</v>
      </c>
      <c r="AW183" s="2" t="s">
        <v>105</v>
      </c>
      <c r="AX183" s="2" t="s">
        <v>105</v>
      </c>
      <c r="BH183" t="s">
        <v>21</v>
      </c>
      <c r="BI183" t="s">
        <v>5</v>
      </c>
    </row>
    <row r="184" spans="1:61" x14ac:dyDescent="0.25">
      <c r="A184">
        <v>39784619</v>
      </c>
      <c r="B184">
        <v>39784619</v>
      </c>
      <c r="C184" t="s">
        <v>106</v>
      </c>
      <c r="D184" t="s">
        <v>977</v>
      </c>
      <c r="E184" t="s">
        <v>312</v>
      </c>
      <c r="F184" t="s">
        <v>1576</v>
      </c>
      <c r="G184" t="s">
        <v>1577</v>
      </c>
      <c r="H184" s="30" t="s">
        <v>18336</v>
      </c>
      <c r="I184" t="s">
        <v>1578</v>
      </c>
      <c r="J184">
        <v>0</v>
      </c>
      <c r="K184" t="s">
        <v>126</v>
      </c>
      <c r="L184">
        <v>25</v>
      </c>
      <c r="M184" t="s">
        <v>126</v>
      </c>
      <c r="O184">
        <v>3053455555</v>
      </c>
      <c r="P184">
        <v>3104805534</v>
      </c>
      <c r="T184" s="29" t="s">
        <v>547</v>
      </c>
      <c r="U184">
        <f t="shared" ref="U184:U196" si="39">MONTH(T184)</f>
        <v>10</v>
      </c>
      <c r="V184">
        <f t="shared" ref="V184:V196" si="40">DAY(T184)</f>
        <v>26</v>
      </c>
      <c r="W184">
        <v>2015</v>
      </c>
      <c r="X184" t="s">
        <v>1579</v>
      </c>
      <c r="Y184" t="s">
        <v>1580</v>
      </c>
      <c r="Z184" t="s">
        <v>1581</v>
      </c>
      <c r="AA184">
        <v>9201202</v>
      </c>
      <c r="AB184" t="s">
        <v>268</v>
      </c>
      <c r="AC184" t="s">
        <v>1582</v>
      </c>
      <c r="AD184" s="1">
        <f t="shared" ref="AD184:AD196" si="41">+AK184/AE184</f>
        <v>3.5158674698795182E-2</v>
      </c>
      <c r="AE184" s="2">
        <v>41500000</v>
      </c>
      <c r="AF184" t="s">
        <v>133</v>
      </c>
      <c r="AG184" t="s">
        <v>103</v>
      </c>
      <c r="AH184" t="s">
        <v>104</v>
      </c>
      <c r="AI184" t="s">
        <v>1583</v>
      </c>
      <c r="AJ184">
        <v>161914647</v>
      </c>
      <c r="AK184" s="2">
        <v>1459085</v>
      </c>
      <c r="AL184" s="2">
        <v>1206122.03</v>
      </c>
      <c r="AP184" t="s">
        <v>105</v>
      </c>
      <c r="AQ184" t="s">
        <v>105</v>
      </c>
      <c r="AR184" t="s">
        <v>105</v>
      </c>
      <c r="AV184" t="s">
        <v>105</v>
      </c>
      <c r="AW184" t="s">
        <v>105</v>
      </c>
      <c r="AX184" t="s">
        <v>105</v>
      </c>
      <c r="BH184" t="s">
        <v>21</v>
      </c>
      <c r="BI184" t="s">
        <v>5</v>
      </c>
    </row>
    <row r="185" spans="1:61" x14ac:dyDescent="0.25">
      <c r="A185">
        <v>24471533</v>
      </c>
      <c r="B185">
        <v>24471533</v>
      </c>
      <c r="C185" t="s">
        <v>106</v>
      </c>
      <c r="D185" t="s">
        <v>312</v>
      </c>
      <c r="E185" t="s">
        <v>1584</v>
      </c>
      <c r="F185" t="s">
        <v>863</v>
      </c>
      <c r="G185" t="s">
        <v>1155</v>
      </c>
      <c r="H185" s="30" t="s">
        <v>18337</v>
      </c>
      <c r="I185" t="s">
        <v>1585</v>
      </c>
      <c r="J185">
        <v>0</v>
      </c>
      <c r="K185" t="s">
        <v>126</v>
      </c>
      <c r="L185">
        <v>25</v>
      </c>
      <c r="M185" t="s">
        <v>126</v>
      </c>
      <c r="O185">
        <v>3108033130</v>
      </c>
      <c r="P185">
        <v>0</v>
      </c>
      <c r="T185" s="29" t="s">
        <v>155</v>
      </c>
      <c r="U185">
        <f t="shared" si="39"/>
        <v>10</v>
      </c>
      <c r="V185">
        <f t="shared" si="40"/>
        <v>14</v>
      </c>
      <c r="W185">
        <v>2023</v>
      </c>
      <c r="X185" t="s">
        <v>1586</v>
      </c>
      <c r="Y185" t="s">
        <v>1587</v>
      </c>
      <c r="Z185" t="s">
        <v>1588</v>
      </c>
      <c r="AA185">
        <v>8006058</v>
      </c>
      <c r="AB185" t="s">
        <v>100</v>
      </c>
      <c r="AC185" t="s">
        <v>433</v>
      </c>
      <c r="AD185" s="1">
        <f t="shared" si="41"/>
        <v>1.2074593036750483E-2</v>
      </c>
      <c r="AE185" s="2">
        <v>103400000</v>
      </c>
      <c r="AF185" t="s">
        <v>102</v>
      </c>
      <c r="AG185" t="s">
        <v>292</v>
      </c>
      <c r="AH185" t="s">
        <v>104</v>
      </c>
      <c r="AI185" t="s">
        <v>1589</v>
      </c>
      <c r="AJ185">
        <v>29952333</v>
      </c>
      <c r="AK185" s="2">
        <v>1248512.92</v>
      </c>
      <c r="AL185" s="2">
        <v>1029170.52</v>
      </c>
      <c r="AP185" t="s">
        <v>105</v>
      </c>
      <c r="AQ185" s="2" t="s">
        <v>105</v>
      </c>
      <c r="AR185" s="2" t="s">
        <v>105</v>
      </c>
      <c r="AV185">
        <v>30031589</v>
      </c>
      <c r="AW185" s="2">
        <v>1261453.24</v>
      </c>
      <c r="AX185" s="2">
        <v>1040044.74</v>
      </c>
      <c r="BH185" s="3" t="s">
        <v>18</v>
      </c>
      <c r="BI185" t="s">
        <v>5</v>
      </c>
    </row>
    <row r="186" spans="1:61" x14ac:dyDescent="0.25">
      <c r="A186">
        <v>24382837</v>
      </c>
      <c r="B186">
        <v>24382837</v>
      </c>
      <c r="C186" t="s">
        <v>106</v>
      </c>
      <c r="D186" t="s">
        <v>343</v>
      </c>
      <c r="E186" t="s">
        <v>1590</v>
      </c>
      <c r="F186" t="s">
        <v>1591</v>
      </c>
      <c r="G186" t="s">
        <v>1534</v>
      </c>
      <c r="H186" s="30" t="s">
        <v>18338</v>
      </c>
      <c r="I186" t="s">
        <v>1592</v>
      </c>
      <c r="J186">
        <v>5001</v>
      </c>
      <c r="K186" t="s">
        <v>202</v>
      </c>
      <c r="L186">
        <v>5</v>
      </c>
      <c r="M186" t="s">
        <v>203</v>
      </c>
      <c r="O186">
        <v>3104470784</v>
      </c>
      <c r="P186">
        <v>0</v>
      </c>
      <c r="T186" s="29" t="s">
        <v>275</v>
      </c>
      <c r="U186">
        <f t="shared" si="39"/>
        <v>10</v>
      </c>
      <c r="V186">
        <f t="shared" si="40"/>
        <v>11</v>
      </c>
      <c r="W186">
        <v>2018</v>
      </c>
      <c r="X186" t="s">
        <v>1593</v>
      </c>
      <c r="Y186" t="s">
        <v>1594</v>
      </c>
      <c r="Z186" t="s">
        <v>1595</v>
      </c>
      <c r="AA186">
        <v>8001183</v>
      </c>
      <c r="AB186" t="s">
        <v>100</v>
      </c>
      <c r="AC186" t="s">
        <v>258</v>
      </c>
      <c r="AD186" s="1">
        <f t="shared" si="41"/>
        <v>4.670341232227488E-2</v>
      </c>
      <c r="AE186" s="2">
        <v>42200000</v>
      </c>
      <c r="AF186" t="s">
        <v>362</v>
      </c>
      <c r="AG186" t="s">
        <v>103</v>
      </c>
      <c r="AH186" t="s">
        <v>104</v>
      </c>
      <c r="AI186" t="s">
        <v>1596</v>
      </c>
      <c r="AJ186">
        <v>161938535</v>
      </c>
      <c r="AK186" s="2">
        <v>1970884</v>
      </c>
      <c r="AL186" s="2">
        <v>1636204.64</v>
      </c>
      <c r="AP186" t="s">
        <v>105</v>
      </c>
      <c r="AQ186" t="s">
        <v>105</v>
      </c>
      <c r="AR186" t="s">
        <v>105</v>
      </c>
      <c r="AV186" t="s">
        <v>105</v>
      </c>
      <c r="AW186" t="s">
        <v>105</v>
      </c>
      <c r="AX186" t="s">
        <v>105</v>
      </c>
      <c r="BH186" t="s">
        <v>21</v>
      </c>
      <c r="BI186" t="s">
        <v>5</v>
      </c>
    </row>
    <row r="187" spans="1:61" x14ac:dyDescent="0.25">
      <c r="A187">
        <v>60293367</v>
      </c>
      <c r="B187">
        <v>60293367</v>
      </c>
      <c r="C187" t="s">
        <v>106</v>
      </c>
      <c r="D187" t="s">
        <v>616</v>
      </c>
      <c r="E187" t="s">
        <v>234</v>
      </c>
      <c r="F187" t="s">
        <v>700</v>
      </c>
      <c r="G187" t="s">
        <v>985</v>
      </c>
      <c r="H187" s="30" t="s">
        <v>18339</v>
      </c>
      <c r="I187" t="s">
        <v>1597</v>
      </c>
      <c r="J187">
        <v>68001</v>
      </c>
      <c r="K187" t="s">
        <v>317</v>
      </c>
      <c r="L187">
        <v>68</v>
      </c>
      <c r="M187" t="s">
        <v>227</v>
      </c>
      <c r="O187">
        <v>3108828679</v>
      </c>
      <c r="P187">
        <v>3173411604</v>
      </c>
      <c r="T187" s="29" t="s">
        <v>958</v>
      </c>
      <c r="U187">
        <f t="shared" si="39"/>
        <v>10</v>
      </c>
      <c r="V187">
        <f t="shared" si="40"/>
        <v>24</v>
      </c>
      <c r="W187">
        <v>2023</v>
      </c>
      <c r="X187" t="s">
        <v>1598</v>
      </c>
      <c r="Y187" t="s">
        <v>1599</v>
      </c>
      <c r="Z187" t="s">
        <v>1600</v>
      </c>
      <c r="AA187">
        <v>8021011</v>
      </c>
      <c r="AB187" t="s">
        <v>100</v>
      </c>
      <c r="AC187" t="s">
        <v>1601</v>
      </c>
      <c r="AD187" s="1">
        <f t="shared" si="41"/>
        <v>2.555280303030303E-2</v>
      </c>
      <c r="AE187" s="2">
        <v>105600000</v>
      </c>
      <c r="AF187" t="s">
        <v>362</v>
      </c>
      <c r="AG187" t="s">
        <v>697</v>
      </c>
      <c r="AH187" t="s">
        <v>104</v>
      </c>
      <c r="AI187" t="s">
        <v>1602</v>
      </c>
      <c r="AJ187">
        <v>161834895</v>
      </c>
      <c r="AK187" s="2">
        <v>2698376</v>
      </c>
      <c r="AL187" s="2">
        <v>2247543.2000000002</v>
      </c>
      <c r="AP187" t="s">
        <v>105</v>
      </c>
      <c r="AQ187" t="s">
        <v>105</v>
      </c>
      <c r="AR187" t="s">
        <v>105</v>
      </c>
      <c r="AV187" t="s">
        <v>105</v>
      </c>
      <c r="AW187" t="s">
        <v>105</v>
      </c>
      <c r="AX187" t="s">
        <v>105</v>
      </c>
      <c r="BH187" t="s">
        <v>21</v>
      </c>
      <c r="BI187" t="s">
        <v>5</v>
      </c>
    </row>
    <row r="188" spans="1:61" x14ac:dyDescent="0.25">
      <c r="A188">
        <v>42681376</v>
      </c>
      <c r="B188">
        <v>42681376</v>
      </c>
      <c r="C188" t="s">
        <v>106</v>
      </c>
      <c r="D188" t="s">
        <v>211</v>
      </c>
      <c r="E188" t="s">
        <v>312</v>
      </c>
      <c r="F188" t="s">
        <v>1217</v>
      </c>
      <c r="G188" t="s">
        <v>1603</v>
      </c>
      <c r="H188" s="30" t="s">
        <v>18340</v>
      </c>
      <c r="I188" t="s">
        <v>1604</v>
      </c>
      <c r="J188">
        <v>5001</v>
      </c>
      <c r="K188" t="s">
        <v>202</v>
      </c>
      <c r="L188">
        <v>5</v>
      </c>
      <c r="M188" t="s">
        <v>203</v>
      </c>
      <c r="O188">
        <v>3148930107</v>
      </c>
      <c r="P188">
        <v>0</v>
      </c>
      <c r="T188" s="29" t="s">
        <v>429</v>
      </c>
      <c r="U188">
        <f t="shared" si="39"/>
        <v>10</v>
      </c>
      <c r="V188">
        <f t="shared" si="40"/>
        <v>7</v>
      </c>
      <c r="W188">
        <v>2016</v>
      </c>
      <c r="X188" t="s">
        <v>1605</v>
      </c>
      <c r="Y188" t="s">
        <v>1606</v>
      </c>
      <c r="Z188" t="s">
        <v>1607</v>
      </c>
      <c r="AA188">
        <v>1606221</v>
      </c>
      <c r="AB188" t="s">
        <v>173</v>
      </c>
      <c r="AC188" t="s">
        <v>291</v>
      </c>
      <c r="AD188" s="1">
        <f t="shared" si="41"/>
        <v>4.1084498522167487E-2</v>
      </c>
      <c r="AE188" s="2">
        <v>40600000</v>
      </c>
      <c r="AF188" t="s">
        <v>362</v>
      </c>
      <c r="AG188" t="s">
        <v>292</v>
      </c>
      <c r="AH188" t="s">
        <v>104</v>
      </c>
      <c r="AI188" t="s">
        <v>1608</v>
      </c>
      <c r="AJ188">
        <v>29932523</v>
      </c>
      <c r="AK188" s="2">
        <v>1668030.64</v>
      </c>
      <c r="AL188" s="2">
        <v>1381706.42</v>
      </c>
      <c r="AP188">
        <v>29999135</v>
      </c>
      <c r="AQ188" s="2">
        <v>2014799.67</v>
      </c>
      <c r="AR188" s="2">
        <v>1673108.97</v>
      </c>
      <c r="AV188" t="s">
        <v>105</v>
      </c>
      <c r="AW188" s="2" t="s">
        <v>105</v>
      </c>
      <c r="AX188" s="2" t="s">
        <v>105</v>
      </c>
      <c r="BH188" t="s">
        <v>21</v>
      </c>
      <c r="BI188" t="s">
        <v>5</v>
      </c>
    </row>
    <row r="189" spans="1:61" x14ac:dyDescent="0.25">
      <c r="A189">
        <v>1026251892</v>
      </c>
      <c r="B189">
        <v>1026251892</v>
      </c>
      <c r="C189" t="s">
        <v>106</v>
      </c>
      <c r="D189" t="s">
        <v>905</v>
      </c>
      <c r="E189" t="s">
        <v>108</v>
      </c>
      <c r="F189" t="s">
        <v>1609</v>
      </c>
      <c r="G189" t="s">
        <v>650</v>
      </c>
      <c r="H189" s="30" t="s">
        <v>18341</v>
      </c>
      <c r="I189" t="s">
        <v>1610</v>
      </c>
      <c r="J189">
        <v>0</v>
      </c>
      <c r="K189" t="s">
        <v>126</v>
      </c>
      <c r="L189">
        <v>25</v>
      </c>
      <c r="M189" t="s">
        <v>126</v>
      </c>
      <c r="O189">
        <v>3232762179</v>
      </c>
      <c r="P189">
        <v>0</v>
      </c>
      <c r="T189" s="29" t="s">
        <v>114</v>
      </c>
      <c r="U189">
        <f t="shared" si="39"/>
        <v>10</v>
      </c>
      <c r="V189">
        <f t="shared" si="40"/>
        <v>28</v>
      </c>
      <c r="W189">
        <v>2022</v>
      </c>
      <c r="X189" t="s">
        <v>1611</v>
      </c>
      <c r="Y189" t="s">
        <v>1612</v>
      </c>
      <c r="Z189" t="s">
        <v>1613</v>
      </c>
      <c r="AA189">
        <v>6406147</v>
      </c>
      <c r="AB189" t="s">
        <v>131</v>
      </c>
      <c r="AC189" t="s">
        <v>310</v>
      </c>
      <c r="AD189" s="1">
        <f t="shared" si="41"/>
        <v>1.8916927536231885E-2</v>
      </c>
      <c r="AE189" s="2">
        <v>103500000</v>
      </c>
      <c r="AF189" t="s">
        <v>102</v>
      </c>
      <c r="AG189" t="s">
        <v>120</v>
      </c>
      <c r="AH189" t="s">
        <v>104</v>
      </c>
      <c r="AI189" t="s">
        <v>1614</v>
      </c>
      <c r="AJ189">
        <v>161809526</v>
      </c>
      <c r="AK189" s="2">
        <v>1957902</v>
      </c>
      <c r="AL189" s="2">
        <v>1625295.98</v>
      </c>
      <c r="AP189" t="s">
        <v>105</v>
      </c>
      <c r="AQ189" t="s">
        <v>105</v>
      </c>
      <c r="AR189" t="s">
        <v>105</v>
      </c>
      <c r="AV189" t="s">
        <v>105</v>
      </c>
      <c r="AW189" t="s">
        <v>105</v>
      </c>
      <c r="AX189" t="s">
        <v>105</v>
      </c>
      <c r="BH189" t="s">
        <v>19</v>
      </c>
      <c r="BI189" t="s">
        <v>5</v>
      </c>
    </row>
    <row r="190" spans="1:61" x14ac:dyDescent="0.25">
      <c r="A190">
        <v>38226451</v>
      </c>
      <c r="B190">
        <v>38226451</v>
      </c>
      <c r="C190" t="s">
        <v>106</v>
      </c>
      <c r="D190" t="s">
        <v>343</v>
      </c>
      <c r="E190" t="s">
        <v>1615</v>
      </c>
      <c r="F190" t="s">
        <v>409</v>
      </c>
      <c r="G190" t="s">
        <v>445</v>
      </c>
      <c r="H190" s="30" t="s">
        <v>18342</v>
      </c>
      <c r="I190" t="s">
        <v>1616</v>
      </c>
      <c r="J190">
        <v>0</v>
      </c>
      <c r="K190" t="s">
        <v>167</v>
      </c>
      <c r="L190">
        <v>73</v>
      </c>
      <c r="M190" t="s">
        <v>168</v>
      </c>
      <c r="O190">
        <v>3002849314</v>
      </c>
      <c r="P190">
        <v>0</v>
      </c>
      <c r="T190" s="29" t="s">
        <v>448</v>
      </c>
      <c r="U190">
        <f t="shared" si="39"/>
        <v>10</v>
      </c>
      <c r="V190">
        <f t="shared" si="40"/>
        <v>9</v>
      </c>
      <c r="W190">
        <v>2019</v>
      </c>
      <c r="X190" t="s">
        <v>1617</v>
      </c>
      <c r="Y190" t="s">
        <v>1618</v>
      </c>
      <c r="Z190" t="s">
        <v>1619</v>
      </c>
      <c r="AA190">
        <v>5601167</v>
      </c>
      <c r="AB190" t="s">
        <v>146</v>
      </c>
      <c r="AC190" t="s">
        <v>188</v>
      </c>
      <c r="AD190" s="1">
        <f t="shared" si="41"/>
        <v>3.8782321167883209E-2</v>
      </c>
      <c r="AE190" s="2">
        <v>68500000</v>
      </c>
      <c r="AF190" t="s">
        <v>102</v>
      </c>
      <c r="AG190" t="s">
        <v>103</v>
      </c>
      <c r="AH190" t="s">
        <v>104</v>
      </c>
      <c r="AI190">
        <v>0</v>
      </c>
      <c r="AJ190">
        <v>161843766</v>
      </c>
      <c r="AK190" s="2">
        <v>2656589</v>
      </c>
      <c r="AL190" s="2">
        <v>2212427.5299999998</v>
      </c>
      <c r="AP190" t="s">
        <v>105</v>
      </c>
      <c r="AQ190" t="s">
        <v>105</v>
      </c>
      <c r="AR190" t="s">
        <v>105</v>
      </c>
      <c r="AV190" t="s">
        <v>105</v>
      </c>
      <c r="AW190" t="s">
        <v>105</v>
      </c>
      <c r="AX190" t="s">
        <v>105</v>
      </c>
      <c r="BH190" t="s">
        <v>21</v>
      </c>
      <c r="BI190" t="s">
        <v>5</v>
      </c>
    </row>
    <row r="191" spans="1:61" x14ac:dyDescent="0.25">
      <c r="A191">
        <v>43754581</v>
      </c>
      <c r="B191">
        <v>43754581</v>
      </c>
      <c r="C191" t="s">
        <v>106</v>
      </c>
      <c r="D191" t="s">
        <v>1620</v>
      </c>
      <c r="E191">
        <v>0</v>
      </c>
      <c r="F191" t="s">
        <v>1015</v>
      </c>
      <c r="G191" t="s">
        <v>933</v>
      </c>
      <c r="H191" s="30" t="s">
        <v>18343</v>
      </c>
      <c r="I191" t="s">
        <v>1621</v>
      </c>
      <c r="J191">
        <v>5001</v>
      </c>
      <c r="K191" t="s">
        <v>202</v>
      </c>
      <c r="L191">
        <v>5</v>
      </c>
      <c r="M191" t="s">
        <v>203</v>
      </c>
      <c r="O191">
        <v>3137880505</v>
      </c>
      <c r="P191">
        <v>3014950262</v>
      </c>
      <c r="T191" s="29" t="s">
        <v>568</v>
      </c>
      <c r="U191">
        <f t="shared" si="39"/>
        <v>10</v>
      </c>
      <c r="V191">
        <f t="shared" si="40"/>
        <v>30</v>
      </c>
      <c r="W191">
        <v>2023</v>
      </c>
      <c r="X191" t="s">
        <v>1305</v>
      </c>
      <c r="Y191" t="s">
        <v>1622</v>
      </c>
      <c r="Z191" t="s">
        <v>1623</v>
      </c>
      <c r="AA191">
        <v>1606249</v>
      </c>
      <c r="AB191" t="s">
        <v>173</v>
      </c>
      <c r="AC191" t="s">
        <v>815</v>
      </c>
      <c r="AD191" s="1">
        <f t="shared" si="41"/>
        <v>2.4103524492234171E-2</v>
      </c>
      <c r="AE191" s="2">
        <v>83700000</v>
      </c>
      <c r="AF191" t="s">
        <v>219</v>
      </c>
      <c r="AG191" t="s">
        <v>120</v>
      </c>
      <c r="AH191" t="s">
        <v>104</v>
      </c>
      <c r="AI191" t="s">
        <v>1624</v>
      </c>
      <c r="AJ191">
        <v>161919729</v>
      </c>
      <c r="AK191" s="2">
        <v>2017465</v>
      </c>
      <c r="AL191" s="2">
        <v>1675348.43</v>
      </c>
      <c r="AP191" t="s">
        <v>105</v>
      </c>
      <c r="AQ191" t="s">
        <v>105</v>
      </c>
      <c r="AR191" t="s">
        <v>105</v>
      </c>
      <c r="AV191" t="s">
        <v>105</v>
      </c>
      <c r="AW191" t="s">
        <v>105</v>
      </c>
      <c r="AX191" t="s">
        <v>105</v>
      </c>
      <c r="BH191" t="s">
        <v>21</v>
      </c>
      <c r="BI191" t="s">
        <v>5</v>
      </c>
    </row>
    <row r="192" spans="1:61" x14ac:dyDescent="0.25">
      <c r="A192">
        <v>1073510281</v>
      </c>
      <c r="B192">
        <v>1073510281</v>
      </c>
      <c r="C192" t="s">
        <v>89</v>
      </c>
      <c r="D192" t="s">
        <v>1625</v>
      </c>
      <c r="E192" t="s">
        <v>163</v>
      </c>
      <c r="F192" t="s">
        <v>863</v>
      </c>
      <c r="G192" t="s">
        <v>1626</v>
      </c>
      <c r="H192" s="30" t="s">
        <v>18344</v>
      </c>
      <c r="I192" t="s">
        <v>1627</v>
      </c>
      <c r="J192">
        <v>0</v>
      </c>
      <c r="K192" t="s">
        <v>126</v>
      </c>
      <c r="L192">
        <v>25</v>
      </c>
      <c r="M192" t="s">
        <v>126</v>
      </c>
      <c r="O192">
        <v>3043403199</v>
      </c>
      <c r="P192">
        <v>0</v>
      </c>
      <c r="T192" s="29" t="s">
        <v>849</v>
      </c>
      <c r="U192">
        <f t="shared" si="39"/>
        <v>10</v>
      </c>
      <c r="V192">
        <f t="shared" si="40"/>
        <v>19</v>
      </c>
      <c r="W192">
        <v>2020</v>
      </c>
      <c r="X192" t="s">
        <v>1107</v>
      </c>
      <c r="Y192" t="s">
        <v>1628</v>
      </c>
      <c r="Z192" t="s">
        <v>1629</v>
      </c>
      <c r="AA192">
        <v>8806018</v>
      </c>
      <c r="AB192" t="s">
        <v>662</v>
      </c>
      <c r="AC192" t="s">
        <v>663</v>
      </c>
      <c r="AD192" s="1">
        <f t="shared" si="41"/>
        <v>2.2886542324246771E-2</v>
      </c>
      <c r="AE192" s="2">
        <v>69700000</v>
      </c>
      <c r="AF192" t="s">
        <v>219</v>
      </c>
      <c r="AG192" t="s">
        <v>120</v>
      </c>
      <c r="AH192" t="s">
        <v>104</v>
      </c>
      <c r="AI192" t="s">
        <v>1630</v>
      </c>
      <c r="AJ192">
        <v>161933110</v>
      </c>
      <c r="AK192" s="2">
        <v>1595192</v>
      </c>
      <c r="AL192" s="2">
        <v>1320497.0900000001</v>
      </c>
      <c r="AP192" t="s">
        <v>105</v>
      </c>
      <c r="AQ192" t="s">
        <v>105</v>
      </c>
      <c r="AR192" t="s">
        <v>105</v>
      </c>
      <c r="AV192" t="s">
        <v>105</v>
      </c>
      <c r="AW192" t="s">
        <v>105</v>
      </c>
      <c r="AX192" t="s">
        <v>105</v>
      </c>
      <c r="BH192" t="s">
        <v>19</v>
      </c>
      <c r="BI192" t="s">
        <v>5</v>
      </c>
    </row>
    <row r="193" spans="1:61" x14ac:dyDescent="0.25">
      <c r="A193">
        <v>70049734</v>
      </c>
      <c r="B193">
        <v>70049734</v>
      </c>
      <c r="C193" t="s">
        <v>89</v>
      </c>
      <c r="D193" t="s">
        <v>1631</v>
      </c>
      <c r="E193" t="s">
        <v>1326</v>
      </c>
      <c r="F193" t="s">
        <v>1632</v>
      </c>
      <c r="G193" t="s">
        <v>819</v>
      </c>
      <c r="H193" s="30" t="s">
        <v>18345</v>
      </c>
      <c r="I193" t="s">
        <v>1633</v>
      </c>
      <c r="J193">
        <v>5376</v>
      </c>
      <c r="K193" t="s">
        <v>1634</v>
      </c>
      <c r="L193">
        <v>5</v>
      </c>
      <c r="M193" t="s">
        <v>203</v>
      </c>
      <c r="O193">
        <v>3108357159</v>
      </c>
      <c r="P193">
        <v>3113856689</v>
      </c>
      <c r="T193" s="29" t="s">
        <v>887</v>
      </c>
      <c r="U193">
        <f t="shared" si="39"/>
        <v>10</v>
      </c>
      <c r="V193">
        <f t="shared" si="40"/>
        <v>3</v>
      </c>
      <c r="W193">
        <v>2024</v>
      </c>
      <c r="X193" t="s">
        <v>1635</v>
      </c>
      <c r="Y193" t="s">
        <v>1636</v>
      </c>
      <c r="Z193" t="s">
        <v>1637</v>
      </c>
      <c r="AA193">
        <v>1606264</v>
      </c>
      <c r="AB193" t="s">
        <v>173</v>
      </c>
      <c r="AC193" t="s">
        <v>1638</v>
      </c>
      <c r="AD193" s="1">
        <f t="shared" si="41"/>
        <v>1.8533845479603087E-2</v>
      </c>
      <c r="AE193" s="2">
        <v>181400000</v>
      </c>
      <c r="AF193" t="s">
        <v>102</v>
      </c>
      <c r="AG193" t="s">
        <v>292</v>
      </c>
      <c r="AH193" t="s">
        <v>104</v>
      </c>
      <c r="AI193" t="s">
        <v>1639</v>
      </c>
      <c r="AJ193">
        <v>29974619</v>
      </c>
      <c r="AK193" s="2">
        <v>3362039.57</v>
      </c>
      <c r="AL193" s="2">
        <v>2805243.34</v>
      </c>
      <c r="AP193" t="s">
        <v>105</v>
      </c>
      <c r="AQ193" s="2" t="s">
        <v>105</v>
      </c>
      <c r="AR193" s="2" t="s">
        <v>105</v>
      </c>
      <c r="AV193">
        <v>30156804</v>
      </c>
      <c r="AW193" s="2">
        <v>5080102.1900000004</v>
      </c>
      <c r="AX193" s="2">
        <v>4248993.4400000004</v>
      </c>
      <c r="BH193" t="s">
        <v>20</v>
      </c>
      <c r="BI193" t="s">
        <v>5</v>
      </c>
    </row>
    <row r="194" spans="1:61" x14ac:dyDescent="0.25">
      <c r="A194">
        <v>1018415700</v>
      </c>
      <c r="B194">
        <v>1018415700</v>
      </c>
      <c r="C194" t="s">
        <v>89</v>
      </c>
      <c r="D194" t="s">
        <v>699</v>
      </c>
      <c r="E194" t="s">
        <v>1640</v>
      </c>
      <c r="F194" t="s">
        <v>625</v>
      </c>
      <c r="G194" t="s">
        <v>1641</v>
      </c>
      <c r="H194" s="30" t="s">
        <v>18346</v>
      </c>
      <c r="I194" t="s">
        <v>1642</v>
      </c>
      <c r="J194">
        <v>0</v>
      </c>
      <c r="K194" t="s">
        <v>126</v>
      </c>
      <c r="L194">
        <v>25</v>
      </c>
      <c r="M194" t="s">
        <v>126</v>
      </c>
      <c r="O194">
        <v>3117083195</v>
      </c>
      <c r="P194">
        <v>3058169640</v>
      </c>
      <c r="T194" s="29" t="s">
        <v>369</v>
      </c>
      <c r="U194">
        <f t="shared" si="39"/>
        <v>10</v>
      </c>
      <c r="V194">
        <f t="shared" si="40"/>
        <v>21</v>
      </c>
      <c r="W194">
        <v>2019</v>
      </c>
      <c r="X194" t="s">
        <v>1643</v>
      </c>
      <c r="Y194" t="s">
        <v>1644</v>
      </c>
      <c r="Z194" t="s">
        <v>1645</v>
      </c>
      <c r="AA194">
        <v>1601331</v>
      </c>
      <c r="AB194" t="s">
        <v>173</v>
      </c>
      <c r="AC194" t="s">
        <v>373</v>
      </c>
      <c r="AD194" s="1">
        <f t="shared" si="41"/>
        <v>3.8492394678492241E-2</v>
      </c>
      <c r="AE194" s="2">
        <v>45100000</v>
      </c>
      <c r="AF194" t="s">
        <v>102</v>
      </c>
      <c r="AG194" t="s">
        <v>103</v>
      </c>
      <c r="AH194" t="s">
        <v>104</v>
      </c>
      <c r="AI194" t="s">
        <v>1646</v>
      </c>
      <c r="AJ194">
        <v>161814091</v>
      </c>
      <c r="AK194" s="2">
        <v>1736007</v>
      </c>
      <c r="AL194" s="2">
        <v>1438829.61</v>
      </c>
      <c r="AP194" t="s">
        <v>105</v>
      </c>
      <c r="AQ194" t="s">
        <v>105</v>
      </c>
      <c r="AR194" t="s">
        <v>105</v>
      </c>
      <c r="AV194" t="s">
        <v>105</v>
      </c>
      <c r="AW194" t="s">
        <v>105</v>
      </c>
      <c r="AX194" t="s">
        <v>105</v>
      </c>
      <c r="BH194" t="s">
        <v>21</v>
      </c>
      <c r="BI194" t="s">
        <v>5</v>
      </c>
    </row>
    <row r="195" spans="1:61" x14ac:dyDescent="0.25">
      <c r="A195">
        <v>9922914</v>
      </c>
      <c r="B195">
        <v>9922914</v>
      </c>
      <c r="C195" t="s">
        <v>89</v>
      </c>
      <c r="D195" t="s">
        <v>375</v>
      </c>
      <c r="E195" t="s">
        <v>1647</v>
      </c>
      <c r="F195" t="s">
        <v>199</v>
      </c>
      <c r="G195" t="s">
        <v>199</v>
      </c>
      <c r="H195" s="30" t="s">
        <v>18347</v>
      </c>
      <c r="I195" t="s">
        <v>1648</v>
      </c>
      <c r="J195">
        <v>5001</v>
      </c>
      <c r="K195" t="s">
        <v>202</v>
      </c>
      <c r="L195">
        <v>5</v>
      </c>
      <c r="M195" t="s">
        <v>203</v>
      </c>
      <c r="O195">
        <v>3117966145</v>
      </c>
      <c r="P195">
        <v>0</v>
      </c>
      <c r="T195" s="29" t="s">
        <v>299</v>
      </c>
      <c r="U195">
        <f t="shared" si="39"/>
        <v>10</v>
      </c>
      <c r="V195">
        <f t="shared" si="40"/>
        <v>23</v>
      </c>
      <c r="W195">
        <v>2025</v>
      </c>
      <c r="X195" t="s">
        <v>1536</v>
      </c>
      <c r="Y195" t="s">
        <v>1649</v>
      </c>
      <c r="Z195" t="s">
        <v>1650</v>
      </c>
      <c r="AA195">
        <v>5606106</v>
      </c>
      <c r="AB195" t="s">
        <v>146</v>
      </c>
      <c r="AC195" t="s">
        <v>147</v>
      </c>
      <c r="AD195" s="1">
        <f t="shared" si="41"/>
        <v>1.8854423631123919E-2</v>
      </c>
      <c r="AE195" s="2">
        <v>138800000</v>
      </c>
      <c r="AF195" t="s">
        <v>175</v>
      </c>
      <c r="AG195" t="s">
        <v>120</v>
      </c>
      <c r="AH195" t="s">
        <v>104</v>
      </c>
      <c r="AI195" t="s">
        <v>1651</v>
      </c>
      <c r="AJ195">
        <v>161810847</v>
      </c>
      <c r="AK195" s="2">
        <v>2616994</v>
      </c>
      <c r="AL195" s="2">
        <v>2179154.3199999998</v>
      </c>
      <c r="AP195" t="s">
        <v>105</v>
      </c>
      <c r="AQ195" t="s">
        <v>105</v>
      </c>
      <c r="AR195" t="s">
        <v>105</v>
      </c>
      <c r="AV195" t="s">
        <v>105</v>
      </c>
      <c r="AW195" t="s">
        <v>105</v>
      </c>
      <c r="AX195" t="s">
        <v>105</v>
      </c>
      <c r="BH195" t="s">
        <v>20</v>
      </c>
      <c r="BI195" t="s">
        <v>5</v>
      </c>
    </row>
    <row r="196" spans="1:61" x14ac:dyDescent="0.25">
      <c r="A196">
        <v>1075214720</v>
      </c>
      <c r="B196">
        <v>1075214720</v>
      </c>
      <c r="C196" t="s">
        <v>89</v>
      </c>
      <c r="D196" t="s">
        <v>1652</v>
      </c>
      <c r="E196">
        <v>0</v>
      </c>
      <c r="F196" t="s">
        <v>1653</v>
      </c>
      <c r="G196" t="s">
        <v>584</v>
      </c>
      <c r="H196" s="30" t="s">
        <v>18348</v>
      </c>
      <c r="I196" t="s">
        <v>1654</v>
      </c>
      <c r="J196">
        <v>0</v>
      </c>
      <c r="K196" t="s">
        <v>126</v>
      </c>
      <c r="L196">
        <v>25</v>
      </c>
      <c r="M196" t="s">
        <v>126</v>
      </c>
      <c r="O196">
        <v>3218454196</v>
      </c>
      <c r="P196">
        <v>3208745963</v>
      </c>
      <c r="T196" s="29" t="s">
        <v>448</v>
      </c>
      <c r="U196">
        <f t="shared" si="39"/>
        <v>10</v>
      </c>
      <c r="V196">
        <f t="shared" si="40"/>
        <v>9</v>
      </c>
      <c r="W196">
        <v>2021</v>
      </c>
      <c r="X196" t="s">
        <v>1655</v>
      </c>
      <c r="Y196" t="s">
        <v>1656</v>
      </c>
      <c r="Z196" t="s">
        <v>1657</v>
      </c>
      <c r="AA196">
        <v>8001203</v>
      </c>
      <c r="AB196" t="s">
        <v>100</v>
      </c>
      <c r="AC196" t="s">
        <v>258</v>
      </c>
      <c r="AD196" s="1">
        <f t="shared" si="41"/>
        <v>2.6060406504065041E-2</v>
      </c>
      <c r="AE196" s="2">
        <v>49200000</v>
      </c>
      <c r="AF196" t="s">
        <v>102</v>
      </c>
      <c r="AG196" t="s">
        <v>103</v>
      </c>
      <c r="AH196" t="s">
        <v>104</v>
      </c>
      <c r="AI196" t="s">
        <v>1658</v>
      </c>
      <c r="AJ196">
        <v>161814589</v>
      </c>
      <c r="AK196" s="2">
        <v>1282172</v>
      </c>
      <c r="AL196" s="2">
        <v>1057455.32</v>
      </c>
      <c r="AP196" t="s">
        <v>105</v>
      </c>
      <c r="AQ196" t="s">
        <v>105</v>
      </c>
      <c r="AR196" t="s">
        <v>105</v>
      </c>
      <c r="AV196" t="s">
        <v>105</v>
      </c>
      <c r="AW196" t="s">
        <v>105</v>
      </c>
      <c r="AX196" t="s">
        <v>105</v>
      </c>
      <c r="BH196" t="s">
        <v>19</v>
      </c>
      <c r="BI196" t="s">
        <v>5</v>
      </c>
    </row>
    <row r="197" spans="1:61" x14ac:dyDescent="0.25">
      <c r="A197">
        <v>19477739</v>
      </c>
      <c r="B197">
        <v>19477739</v>
      </c>
      <c r="C197" t="s">
        <v>89</v>
      </c>
      <c r="D197" t="s">
        <v>632</v>
      </c>
      <c r="E197" t="s">
        <v>1243</v>
      </c>
      <c r="F197" t="s">
        <v>776</v>
      </c>
      <c r="G197" t="s">
        <v>1659</v>
      </c>
      <c r="H197" s="30" t="s">
        <v>18349</v>
      </c>
      <c r="I197" t="s">
        <v>1660</v>
      </c>
      <c r="J197">
        <v>0</v>
      </c>
      <c r="K197" t="s">
        <v>126</v>
      </c>
      <c r="L197">
        <v>25</v>
      </c>
      <c r="M197" t="s">
        <v>126</v>
      </c>
      <c r="O197">
        <v>3132965796</v>
      </c>
      <c r="P197">
        <v>0</v>
      </c>
      <c r="T197" s="29" t="s">
        <v>96</v>
      </c>
      <c r="U197">
        <f t="shared" ref="U197:U213" si="42">MONTH(T197)</f>
        <v>10</v>
      </c>
      <c r="V197">
        <f t="shared" ref="V197:V213" si="43">DAY(T197)</f>
        <v>22</v>
      </c>
      <c r="W197">
        <v>2015</v>
      </c>
      <c r="X197" t="s">
        <v>1661</v>
      </c>
      <c r="Y197" t="s">
        <v>1662</v>
      </c>
      <c r="Z197" t="s">
        <v>1663</v>
      </c>
      <c r="AA197">
        <v>6406120</v>
      </c>
      <c r="AB197" t="s">
        <v>131</v>
      </c>
      <c r="AC197" t="s">
        <v>310</v>
      </c>
      <c r="AD197" s="1">
        <f t="shared" ref="AD197:AD213" si="44">+AK197/AE197</f>
        <v>2.5259324070450097E-2</v>
      </c>
      <c r="AE197" s="2">
        <v>51100000</v>
      </c>
      <c r="AF197" t="s">
        <v>175</v>
      </c>
      <c r="AG197" t="s">
        <v>292</v>
      </c>
      <c r="AH197" t="s">
        <v>104</v>
      </c>
      <c r="AI197" t="s">
        <v>1664</v>
      </c>
      <c r="AJ197">
        <v>29971112</v>
      </c>
      <c r="AK197" s="2">
        <v>1290751.46</v>
      </c>
      <c r="AL197" s="2">
        <v>1064665.0900000001</v>
      </c>
      <c r="AP197">
        <v>30010905</v>
      </c>
      <c r="AQ197" s="2">
        <v>1292447.53</v>
      </c>
      <c r="AR197" s="2">
        <v>1066090.3600000001</v>
      </c>
      <c r="AV197" t="s">
        <v>105</v>
      </c>
      <c r="AW197" s="2" t="s">
        <v>105</v>
      </c>
      <c r="AX197" s="2" t="s">
        <v>105</v>
      </c>
      <c r="BH197" t="s">
        <v>19</v>
      </c>
      <c r="BI197" t="s">
        <v>5</v>
      </c>
    </row>
    <row r="198" spans="1:61" x14ac:dyDescent="0.25">
      <c r="A198">
        <v>1015443738</v>
      </c>
      <c r="B198">
        <v>1015443738</v>
      </c>
      <c r="C198" t="s">
        <v>106</v>
      </c>
      <c r="D198" t="s">
        <v>1035</v>
      </c>
      <c r="E198">
        <v>0</v>
      </c>
      <c r="F198" t="s">
        <v>666</v>
      </c>
      <c r="G198" t="s">
        <v>1665</v>
      </c>
      <c r="H198" s="30" t="s">
        <v>18350</v>
      </c>
      <c r="I198" t="s">
        <v>1666</v>
      </c>
      <c r="J198">
        <v>0</v>
      </c>
      <c r="K198" t="s">
        <v>126</v>
      </c>
      <c r="L198">
        <v>25</v>
      </c>
      <c r="M198" t="s">
        <v>126</v>
      </c>
      <c r="O198">
        <v>3202538910</v>
      </c>
      <c r="P198">
        <v>0</v>
      </c>
      <c r="T198" s="29" t="s">
        <v>155</v>
      </c>
      <c r="U198">
        <f t="shared" si="42"/>
        <v>10</v>
      </c>
      <c r="V198">
        <f t="shared" si="43"/>
        <v>14</v>
      </c>
      <c r="W198">
        <v>2015</v>
      </c>
      <c r="X198" t="s">
        <v>1358</v>
      </c>
      <c r="Y198" t="s">
        <v>1667</v>
      </c>
      <c r="Z198" t="s">
        <v>1668</v>
      </c>
      <c r="AA198">
        <v>5601143</v>
      </c>
      <c r="AB198" t="s">
        <v>146</v>
      </c>
      <c r="AC198" t="s">
        <v>188</v>
      </c>
      <c r="AD198" s="1">
        <f t="shared" si="44"/>
        <v>4.6692044293015329E-2</v>
      </c>
      <c r="AE198" s="2">
        <v>58700000</v>
      </c>
      <c r="AF198" t="s">
        <v>102</v>
      </c>
      <c r="AG198" t="s">
        <v>103</v>
      </c>
      <c r="AH198" t="s">
        <v>104</v>
      </c>
      <c r="AI198" t="s">
        <v>1669</v>
      </c>
      <c r="AJ198">
        <v>161818329</v>
      </c>
      <c r="AK198" s="2">
        <v>2740823</v>
      </c>
      <c r="AL198" s="2">
        <v>2283212.94</v>
      </c>
      <c r="AP198" t="s">
        <v>105</v>
      </c>
      <c r="AQ198" t="s">
        <v>105</v>
      </c>
      <c r="AR198" t="s">
        <v>105</v>
      </c>
      <c r="AV198" t="s">
        <v>105</v>
      </c>
      <c r="AW198" t="s">
        <v>105</v>
      </c>
      <c r="AX198" t="s">
        <v>105</v>
      </c>
      <c r="BH198" t="s">
        <v>21</v>
      </c>
      <c r="BI198" t="s">
        <v>5</v>
      </c>
    </row>
    <row r="199" spans="1:61" x14ac:dyDescent="0.25">
      <c r="A199">
        <v>19205754</v>
      </c>
      <c r="B199">
        <v>19205754</v>
      </c>
      <c r="C199" t="s">
        <v>89</v>
      </c>
      <c r="D199" t="s">
        <v>554</v>
      </c>
      <c r="E199" t="s">
        <v>1670</v>
      </c>
      <c r="F199" t="s">
        <v>1671</v>
      </c>
      <c r="G199" t="s">
        <v>1672</v>
      </c>
      <c r="H199" s="30" t="s">
        <v>18351</v>
      </c>
      <c r="I199" t="s">
        <v>1673</v>
      </c>
      <c r="J199">
        <v>76001</v>
      </c>
      <c r="K199" t="s">
        <v>486</v>
      </c>
      <c r="L199">
        <v>76</v>
      </c>
      <c r="M199" t="s">
        <v>95</v>
      </c>
      <c r="O199">
        <v>3102607232</v>
      </c>
      <c r="P199">
        <v>0</v>
      </c>
      <c r="T199" s="29" t="s">
        <v>849</v>
      </c>
      <c r="U199">
        <f t="shared" si="42"/>
        <v>10</v>
      </c>
      <c r="V199">
        <f t="shared" si="43"/>
        <v>19</v>
      </c>
      <c r="W199">
        <v>2021</v>
      </c>
      <c r="X199" t="s">
        <v>1674</v>
      </c>
      <c r="Y199" t="s">
        <v>1675</v>
      </c>
      <c r="Z199" t="s">
        <v>1676</v>
      </c>
      <c r="AA199">
        <v>8006056</v>
      </c>
      <c r="AB199" t="s">
        <v>100</v>
      </c>
      <c r="AC199" t="s">
        <v>1677</v>
      </c>
      <c r="AD199" s="1">
        <f t="shared" si="44"/>
        <v>2.0054341926729988E-2</v>
      </c>
      <c r="AE199" s="2">
        <v>73700000</v>
      </c>
      <c r="AF199" t="s">
        <v>102</v>
      </c>
      <c r="AG199" t="s">
        <v>120</v>
      </c>
      <c r="AH199" t="s">
        <v>104</v>
      </c>
      <c r="AI199" t="s">
        <v>1678</v>
      </c>
      <c r="AJ199">
        <v>161911597</v>
      </c>
      <c r="AK199" s="2">
        <v>1478005</v>
      </c>
      <c r="AL199" s="2">
        <v>1222021.08</v>
      </c>
      <c r="AP199" t="s">
        <v>105</v>
      </c>
      <c r="AQ199" t="s">
        <v>105</v>
      </c>
      <c r="AR199" t="s">
        <v>105</v>
      </c>
      <c r="AV199" t="s">
        <v>105</v>
      </c>
      <c r="AW199" t="s">
        <v>105</v>
      </c>
      <c r="AX199" t="s">
        <v>105</v>
      </c>
      <c r="BH199" t="s">
        <v>19</v>
      </c>
      <c r="BI199" t="s">
        <v>5</v>
      </c>
    </row>
    <row r="200" spans="1:61" x14ac:dyDescent="0.25">
      <c r="A200">
        <v>35456911</v>
      </c>
      <c r="B200">
        <v>35456911</v>
      </c>
      <c r="C200" t="s">
        <v>106</v>
      </c>
      <c r="D200" t="s">
        <v>616</v>
      </c>
      <c r="E200" t="s">
        <v>991</v>
      </c>
      <c r="F200" t="s">
        <v>263</v>
      </c>
      <c r="G200" t="s">
        <v>408</v>
      </c>
      <c r="H200" s="30" t="s">
        <v>18352</v>
      </c>
      <c r="I200" t="s">
        <v>1679</v>
      </c>
      <c r="J200">
        <v>0</v>
      </c>
      <c r="K200" t="s">
        <v>126</v>
      </c>
      <c r="L200">
        <v>25</v>
      </c>
      <c r="M200" t="s">
        <v>126</v>
      </c>
      <c r="O200">
        <v>3123005833</v>
      </c>
      <c r="P200">
        <v>0</v>
      </c>
      <c r="T200" s="29" t="s">
        <v>547</v>
      </c>
      <c r="U200">
        <f t="shared" si="42"/>
        <v>10</v>
      </c>
      <c r="V200">
        <f t="shared" si="43"/>
        <v>26</v>
      </c>
      <c r="W200">
        <v>2015</v>
      </c>
      <c r="X200" t="s">
        <v>1680</v>
      </c>
      <c r="Y200" t="s">
        <v>1681</v>
      </c>
      <c r="Z200" t="s">
        <v>1682</v>
      </c>
      <c r="AA200">
        <v>1601274</v>
      </c>
      <c r="AB200" t="s">
        <v>173</v>
      </c>
      <c r="AC200" t="s">
        <v>1683</v>
      </c>
      <c r="AD200" s="1">
        <f t="shared" si="44"/>
        <v>3.90361875E-2</v>
      </c>
      <c r="AE200" s="2">
        <v>32000000</v>
      </c>
      <c r="AF200" t="s">
        <v>219</v>
      </c>
      <c r="AG200" t="s">
        <v>103</v>
      </c>
      <c r="AH200" t="s">
        <v>104</v>
      </c>
      <c r="AI200">
        <v>0</v>
      </c>
      <c r="AJ200">
        <v>161932107</v>
      </c>
      <c r="AK200" s="2">
        <v>1249158</v>
      </c>
      <c r="AL200" s="2">
        <v>1029712.99</v>
      </c>
      <c r="AP200" t="s">
        <v>105</v>
      </c>
      <c r="AQ200" t="s">
        <v>105</v>
      </c>
      <c r="AR200" t="s">
        <v>105</v>
      </c>
      <c r="AV200" t="s">
        <v>105</v>
      </c>
      <c r="AW200" t="s">
        <v>105</v>
      </c>
      <c r="AX200" t="s">
        <v>105</v>
      </c>
      <c r="BH200" t="s">
        <v>21</v>
      </c>
      <c r="BI200" t="s">
        <v>5</v>
      </c>
    </row>
    <row r="201" spans="1:61" x14ac:dyDescent="0.25">
      <c r="A201">
        <v>80875793</v>
      </c>
      <c r="B201">
        <v>80875793</v>
      </c>
      <c r="C201" t="s">
        <v>89</v>
      </c>
      <c r="D201" t="s">
        <v>148</v>
      </c>
      <c r="E201" t="s">
        <v>149</v>
      </c>
      <c r="F201" t="s">
        <v>283</v>
      </c>
      <c r="G201" t="s">
        <v>544</v>
      </c>
      <c r="H201" s="30" t="s">
        <v>18353</v>
      </c>
      <c r="I201" t="s">
        <v>1684</v>
      </c>
      <c r="J201">
        <v>0</v>
      </c>
      <c r="K201" t="s">
        <v>126</v>
      </c>
      <c r="L201">
        <v>25</v>
      </c>
      <c r="M201" t="s">
        <v>126</v>
      </c>
      <c r="O201">
        <v>3106776928</v>
      </c>
      <c r="P201">
        <v>0</v>
      </c>
      <c r="T201" s="29" t="s">
        <v>487</v>
      </c>
      <c r="U201">
        <f t="shared" si="42"/>
        <v>10</v>
      </c>
      <c r="V201">
        <f t="shared" si="43"/>
        <v>8</v>
      </c>
      <c r="W201">
        <v>2019</v>
      </c>
      <c r="X201" t="s">
        <v>1685</v>
      </c>
      <c r="Y201" t="s">
        <v>1686</v>
      </c>
      <c r="Z201" t="s">
        <v>1686</v>
      </c>
      <c r="AA201">
        <v>6806045</v>
      </c>
      <c r="AB201" t="s">
        <v>413</v>
      </c>
      <c r="AC201" t="s">
        <v>414</v>
      </c>
      <c r="AD201" s="1">
        <f t="shared" si="44"/>
        <v>2.8033719341563786E-2</v>
      </c>
      <c r="AE201" s="2">
        <v>97200000</v>
      </c>
      <c r="AF201" t="s">
        <v>219</v>
      </c>
      <c r="AG201" t="s">
        <v>292</v>
      </c>
      <c r="AH201" t="s">
        <v>104</v>
      </c>
      <c r="AI201" t="s">
        <v>1687</v>
      </c>
      <c r="AJ201">
        <v>29954153</v>
      </c>
      <c r="AK201" s="2">
        <v>2724877.52</v>
      </c>
      <c r="AL201" s="2">
        <v>2269813.04</v>
      </c>
      <c r="AP201" t="s">
        <v>105</v>
      </c>
      <c r="AQ201" s="2" t="s">
        <v>105</v>
      </c>
      <c r="AR201" s="2" t="s">
        <v>105</v>
      </c>
      <c r="AV201">
        <v>30034697</v>
      </c>
      <c r="AW201" s="2">
        <v>2719660.19</v>
      </c>
      <c r="AX201" s="2">
        <v>2265428.73</v>
      </c>
      <c r="BH201" t="s">
        <v>21</v>
      </c>
      <c r="BI201" t="s">
        <v>5</v>
      </c>
    </row>
    <row r="202" spans="1:61" x14ac:dyDescent="0.25">
      <c r="A202">
        <v>19267786</v>
      </c>
      <c r="B202">
        <v>19267786</v>
      </c>
      <c r="C202" t="s">
        <v>89</v>
      </c>
      <c r="D202" t="s">
        <v>162</v>
      </c>
      <c r="E202" t="s">
        <v>294</v>
      </c>
      <c r="F202" t="s">
        <v>684</v>
      </c>
      <c r="G202" t="s">
        <v>191</v>
      </c>
      <c r="H202" s="30" t="s">
        <v>18354</v>
      </c>
      <c r="I202" t="s">
        <v>1688</v>
      </c>
      <c r="J202">
        <v>15001</v>
      </c>
      <c r="K202" t="s">
        <v>1089</v>
      </c>
      <c r="L202">
        <v>15</v>
      </c>
      <c r="M202" t="s">
        <v>1090</v>
      </c>
      <c r="O202">
        <v>3123452177</v>
      </c>
      <c r="P202">
        <v>0</v>
      </c>
      <c r="T202" s="29" t="s">
        <v>849</v>
      </c>
      <c r="U202">
        <f t="shared" si="42"/>
        <v>10</v>
      </c>
      <c r="V202">
        <f t="shared" si="43"/>
        <v>19</v>
      </c>
      <c r="W202">
        <v>2023</v>
      </c>
      <c r="X202" t="s">
        <v>1107</v>
      </c>
      <c r="Y202" t="s">
        <v>1689</v>
      </c>
      <c r="Z202" t="s">
        <v>1690</v>
      </c>
      <c r="AA202">
        <v>8806018</v>
      </c>
      <c r="AB202" t="s">
        <v>662</v>
      </c>
      <c r="AC202" t="s">
        <v>663</v>
      </c>
      <c r="AD202" s="1">
        <f t="shared" si="44"/>
        <v>2.2943193069306932E-2</v>
      </c>
      <c r="AE202" s="2">
        <v>80800000</v>
      </c>
      <c r="AF202" t="s">
        <v>219</v>
      </c>
      <c r="AG202" t="s">
        <v>120</v>
      </c>
      <c r="AH202" t="s">
        <v>104</v>
      </c>
      <c r="AI202" t="s">
        <v>1691</v>
      </c>
      <c r="AJ202">
        <v>161912342</v>
      </c>
      <c r="AK202" s="2">
        <v>1853810</v>
      </c>
      <c r="AL202" s="2">
        <v>1537823.22</v>
      </c>
      <c r="AP202" t="s">
        <v>105</v>
      </c>
      <c r="AQ202" t="s">
        <v>105</v>
      </c>
      <c r="AR202" t="s">
        <v>105</v>
      </c>
      <c r="AV202" t="s">
        <v>105</v>
      </c>
      <c r="AW202" t="s">
        <v>105</v>
      </c>
      <c r="AX202" t="s">
        <v>105</v>
      </c>
      <c r="BH202" t="s">
        <v>19</v>
      </c>
      <c r="BI202" t="s">
        <v>5</v>
      </c>
    </row>
    <row r="203" spans="1:61" x14ac:dyDescent="0.25">
      <c r="A203">
        <v>79593834</v>
      </c>
      <c r="B203">
        <v>79593834</v>
      </c>
      <c r="C203" t="s">
        <v>89</v>
      </c>
      <c r="D203" t="s">
        <v>655</v>
      </c>
      <c r="E203" t="s">
        <v>708</v>
      </c>
      <c r="F203" t="s">
        <v>387</v>
      </c>
      <c r="G203" t="s">
        <v>1692</v>
      </c>
      <c r="H203" s="30" t="s">
        <v>18355</v>
      </c>
      <c r="I203" t="s">
        <v>1693</v>
      </c>
      <c r="J203">
        <v>0</v>
      </c>
      <c r="K203" t="s">
        <v>126</v>
      </c>
      <c r="L203">
        <v>25</v>
      </c>
      <c r="M203" t="s">
        <v>126</v>
      </c>
      <c r="O203">
        <v>3158511784</v>
      </c>
      <c r="P203">
        <v>0</v>
      </c>
      <c r="T203" s="29" t="s">
        <v>1237</v>
      </c>
      <c r="U203">
        <f t="shared" si="42"/>
        <v>10</v>
      </c>
      <c r="V203">
        <f t="shared" si="43"/>
        <v>10</v>
      </c>
      <c r="W203">
        <v>2017</v>
      </c>
      <c r="X203" t="s">
        <v>1694</v>
      </c>
      <c r="Y203">
        <v>27491030758798</v>
      </c>
      <c r="Z203" t="s">
        <v>1695</v>
      </c>
      <c r="AA203">
        <v>5801298</v>
      </c>
      <c r="AB203" t="s">
        <v>469</v>
      </c>
      <c r="AC203" t="s">
        <v>1558</v>
      </c>
      <c r="AD203" s="1">
        <f t="shared" si="44"/>
        <v>3.054450588235294E-2</v>
      </c>
      <c r="AE203" s="2">
        <v>85000000</v>
      </c>
      <c r="AF203" t="s">
        <v>175</v>
      </c>
      <c r="AG203" t="s">
        <v>103</v>
      </c>
      <c r="AH203" t="s">
        <v>104</v>
      </c>
      <c r="AI203" t="s">
        <v>1696</v>
      </c>
      <c r="AJ203">
        <v>161805660</v>
      </c>
      <c r="AK203" s="2">
        <v>2596283</v>
      </c>
      <c r="AL203" s="2">
        <v>2161750.2200000002</v>
      </c>
      <c r="AP203" t="s">
        <v>105</v>
      </c>
      <c r="AQ203" t="s">
        <v>105</v>
      </c>
      <c r="AR203" t="s">
        <v>105</v>
      </c>
      <c r="AV203" t="s">
        <v>105</v>
      </c>
      <c r="AW203" t="s">
        <v>105</v>
      </c>
      <c r="AX203" t="s">
        <v>105</v>
      </c>
      <c r="BH203" t="s">
        <v>21</v>
      </c>
      <c r="BI203" t="s">
        <v>5</v>
      </c>
    </row>
    <row r="204" spans="1:61" x14ac:dyDescent="0.25">
      <c r="A204">
        <v>1081820954</v>
      </c>
      <c r="B204">
        <v>1081820954</v>
      </c>
      <c r="C204" t="s">
        <v>106</v>
      </c>
      <c r="D204" t="s">
        <v>1697</v>
      </c>
      <c r="E204" t="s">
        <v>1698</v>
      </c>
      <c r="F204" t="s">
        <v>1699</v>
      </c>
      <c r="G204" t="s">
        <v>1528</v>
      </c>
      <c r="H204" s="30" t="s">
        <v>18356</v>
      </c>
      <c r="I204" t="s">
        <v>1700</v>
      </c>
      <c r="J204">
        <v>0</v>
      </c>
      <c r="K204" t="s">
        <v>238</v>
      </c>
      <c r="L204">
        <v>47</v>
      </c>
      <c r="M204" t="s">
        <v>239</v>
      </c>
      <c r="O204">
        <v>3017757605</v>
      </c>
      <c r="P204">
        <v>0</v>
      </c>
      <c r="T204" s="29" t="s">
        <v>327</v>
      </c>
      <c r="U204">
        <f t="shared" si="42"/>
        <v>10</v>
      </c>
      <c r="V204">
        <f t="shared" si="43"/>
        <v>31</v>
      </c>
      <c r="W204">
        <v>2025</v>
      </c>
      <c r="X204" t="s">
        <v>1701</v>
      </c>
      <c r="Y204" t="s">
        <v>1702</v>
      </c>
      <c r="Z204" t="s">
        <v>1703</v>
      </c>
      <c r="AA204">
        <v>1601344</v>
      </c>
      <c r="AB204" t="s">
        <v>173</v>
      </c>
      <c r="AC204" t="s">
        <v>373</v>
      </c>
      <c r="AD204" s="1">
        <f t="shared" si="44"/>
        <v>3.8530349346016644E-2</v>
      </c>
      <c r="AE204" s="2">
        <v>84100000</v>
      </c>
      <c r="AF204" t="s">
        <v>219</v>
      </c>
      <c r="AG204" t="s">
        <v>103</v>
      </c>
      <c r="AH204" t="s">
        <v>104</v>
      </c>
      <c r="AI204">
        <v>0</v>
      </c>
      <c r="AJ204">
        <v>29928326</v>
      </c>
      <c r="AK204" s="2">
        <v>3240402.38</v>
      </c>
      <c r="AL204" s="2">
        <v>2703027.21</v>
      </c>
      <c r="AP204" t="s">
        <v>105</v>
      </c>
      <c r="AQ204" s="2" t="s">
        <v>105</v>
      </c>
      <c r="AR204" s="2" t="s">
        <v>105</v>
      </c>
      <c r="AV204">
        <v>30043173</v>
      </c>
      <c r="AW204" s="2">
        <v>4082206.01</v>
      </c>
      <c r="AX204" s="2">
        <v>3410425.22</v>
      </c>
      <c r="BH204" t="s">
        <v>21</v>
      </c>
      <c r="BI204" t="s">
        <v>5</v>
      </c>
    </row>
    <row r="205" spans="1:61" x14ac:dyDescent="0.25">
      <c r="A205">
        <v>1152691937</v>
      </c>
      <c r="B205">
        <v>1152691937</v>
      </c>
      <c r="C205" t="s">
        <v>89</v>
      </c>
      <c r="D205" t="s">
        <v>1704</v>
      </c>
      <c r="E205">
        <v>0</v>
      </c>
      <c r="F205" t="s">
        <v>1705</v>
      </c>
      <c r="G205" t="s">
        <v>1706</v>
      </c>
      <c r="H205" s="30" t="s">
        <v>18357</v>
      </c>
      <c r="I205" t="s">
        <v>1707</v>
      </c>
      <c r="J205">
        <v>5001</v>
      </c>
      <c r="K205" t="s">
        <v>202</v>
      </c>
      <c r="L205">
        <v>5</v>
      </c>
      <c r="M205" t="s">
        <v>203</v>
      </c>
      <c r="O205">
        <v>3128658478</v>
      </c>
      <c r="P205">
        <v>0</v>
      </c>
      <c r="T205" s="29" t="s">
        <v>500</v>
      </c>
      <c r="U205">
        <f t="shared" si="42"/>
        <v>10</v>
      </c>
      <c r="V205">
        <f t="shared" si="43"/>
        <v>5</v>
      </c>
      <c r="W205">
        <v>2022</v>
      </c>
      <c r="X205" t="s">
        <v>97</v>
      </c>
      <c r="Y205" t="s">
        <v>1708</v>
      </c>
      <c r="Z205" t="s">
        <v>1709</v>
      </c>
      <c r="AA205">
        <v>8001210</v>
      </c>
      <c r="AB205" t="s">
        <v>100</v>
      </c>
      <c r="AC205" t="s">
        <v>101</v>
      </c>
      <c r="AD205" s="1">
        <f t="shared" si="44"/>
        <v>4.8136784000000002E-2</v>
      </c>
      <c r="AE205" s="2">
        <v>62500000</v>
      </c>
      <c r="AF205" t="s">
        <v>219</v>
      </c>
      <c r="AG205" t="s">
        <v>103</v>
      </c>
      <c r="AH205" t="s">
        <v>104</v>
      </c>
      <c r="AI205" t="s">
        <v>1710</v>
      </c>
      <c r="AJ205">
        <v>161910394</v>
      </c>
      <c r="AK205" s="2">
        <v>3008549</v>
      </c>
      <c r="AL205" s="2">
        <v>2508192.06</v>
      </c>
      <c r="AP205" t="s">
        <v>105</v>
      </c>
      <c r="AQ205" t="s">
        <v>105</v>
      </c>
      <c r="AR205" t="s">
        <v>105</v>
      </c>
      <c r="AV205" t="s">
        <v>105</v>
      </c>
      <c r="AW205" t="s">
        <v>105</v>
      </c>
      <c r="AX205" t="s">
        <v>105</v>
      </c>
      <c r="BH205" t="s">
        <v>21</v>
      </c>
      <c r="BI205" t="s">
        <v>5</v>
      </c>
    </row>
    <row r="206" spans="1:61" x14ac:dyDescent="0.25">
      <c r="A206">
        <v>36175611</v>
      </c>
      <c r="B206">
        <v>36175611</v>
      </c>
      <c r="C206" t="s">
        <v>106</v>
      </c>
      <c r="D206" t="s">
        <v>355</v>
      </c>
      <c r="E206" t="s">
        <v>122</v>
      </c>
      <c r="F206" t="s">
        <v>1711</v>
      </c>
      <c r="G206" t="s">
        <v>1028</v>
      </c>
      <c r="H206" s="30" t="s">
        <v>18358</v>
      </c>
      <c r="I206" t="s">
        <v>1712</v>
      </c>
      <c r="J206">
        <v>0</v>
      </c>
      <c r="K206" t="s">
        <v>126</v>
      </c>
      <c r="L206">
        <v>25</v>
      </c>
      <c r="M206" t="s">
        <v>126</v>
      </c>
      <c r="O206">
        <v>3108551974</v>
      </c>
      <c r="P206">
        <v>3136175611</v>
      </c>
      <c r="T206" s="29" t="s">
        <v>547</v>
      </c>
      <c r="U206">
        <f t="shared" si="42"/>
        <v>10</v>
      </c>
      <c r="V206">
        <f t="shared" si="43"/>
        <v>26</v>
      </c>
      <c r="W206">
        <v>2015</v>
      </c>
      <c r="X206" t="s">
        <v>1713</v>
      </c>
      <c r="Y206" t="s">
        <v>1714</v>
      </c>
      <c r="Z206" t="s">
        <v>1715</v>
      </c>
      <c r="AA206">
        <v>9201179</v>
      </c>
      <c r="AB206" t="s">
        <v>268</v>
      </c>
      <c r="AC206" t="s">
        <v>519</v>
      </c>
      <c r="AD206" s="1">
        <f t="shared" si="44"/>
        <v>3.2487246753246754E-2</v>
      </c>
      <c r="AE206" s="2">
        <v>38500000</v>
      </c>
      <c r="AF206" t="s">
        <v>102</v>
      </c>
      <c r="AG206" t="s">
        <v>103</v>
      </c>
      <c r="AH206" t="s">
        <v>104</v>
      </c>
      <c r="AI206">
        <v>0</v>
      </c>
      <c r="AJ206">
        <v>161891034</v>
      </c>
      <c r="AK206" s="2">
        <v>1250759</v>
      </c>
      <c r="AL206" s="2">
        <v>1031057.96</v>
      </c>
      <c r="AP206" t="s">
        <v>105</v>
      </c>
      <c r="AQ206" t="s">
        <v>105</v>
      </c>
      <c r="AR206" t="s">
        <v>105</v>
      </c>
      <c r="AV206" t="s">
        <v>105</v>
      </c>
      <c r="AW206" t="s">
        <v>105</v>
      </c>
      <c r="AX206" t="s">
        <v>105</v>
      </c>
      <c r="BH206" t="s">
        <v>21</v>
      </c>
      <c r="BI206" t="s">
        <v>5</v>
      </c>
    </row>
    <row r="207" spans="1:61" x14ac:dyDescent="0.25">
      <c r="A207">
        <v>31915553</v>
      </c>
      <c r="B207">
        <v>31915553</v>
      </c>
      <c r="C207" t="s">
        <v>106</v>
      </c>
      <c r="D207" t="s">
        <v>1716</v>
      </c>
      <c r="E207" t="s">
        <v>426</v>
      </c>
      <c r="F207" t="s">
        <v>474</v>
      </c>
      <c r="G207" t="s">
        <v>1665</v>
      </c>
      <c r="H207" s="30" t="s">
        <v>18359</v>
      </c>
      <c r="I207" t="s">
        <v>1717</v>
      </c>
      <c r="J207">
        <v>76001</v>
      </c>
      <c r="K207" t="s">
        <v>486</v>
      </c>
      <c r="L207">
        <v>76</v>
      </c>
      <c r="M207" t="s">
        <v>95</v>
      </c>
      <c r="O207">
        <v>3162514148</v>
      </c>
      <c r="P207">
        <v>0</v>
      </c>
      <c r="T207" s="29" t="s">
        <v>240</v>
      </c>
      <c r="U207">
        <f t="shared" si="42"/>
        <v>10</v>
      </c>
      <c r="V207">
        <f t="shared" si="43"/>
        <v>27</v>
      </c>
      <c r="W207">
        <v>2018</v>
      </c>
      <c r="X207" t="s">
        <v>1718</v>
      </c>
      <c r="Y207" t="s">
        <v>1719</v>
      </c>
      <c r="Z207" t="s">
        <v>1720</v>
      </c>
      <c r="AA207">
        <v>8001199</v>
      </c>
      <c r="AB207" t="s">
        <v>100</v>
      </c>
      <c r="AC207" t="s">
        <v>258</v>
      </c>
      <c r="AD207" s="1">
        <f t="shared" si="44"/>
        <v>4.3750787286063568E-2</v>
      </c>
      <c r="AE207" s="2">
        <v>40900000</v>
      </c>
      <c r="AF207" t="s">
        <v>279</v>
      </c>
      <c r="AG207" t="s">
        <v>103</v>
      </c>
      <c r="AH207" t="s">
        <v>104</v>
      </c>
      <c r="AI207" t="s">
        <v>1721</v>
      </c>
      <c r="AJ207">
        <v>29928333</v>
      </c>
      <c r="AK207" s="2">
        <v>1789407.2</v>
      </c>
      <c r="AL207" s="2">
        <v>1483703.53</v>
      </c>
      <c r="AP207">
        <v>29993559</v>
      </c>
      <c r="AQ207" s="2">
        <v>2894461.93</v>
      </c>
      <c r="AR207" s="2">
        <v>2412320.9500000002</v>
      </c>
      <c r="AV207" t="s">
        <v>105</v>
      </c>
      <c r="AW207" s="2" t="s">
        <v>105</v>
      </c>
      <c r="AX207" s="2" t="s">
        <v>105</v>
      </c>
      <c r="BH207" t="s">
        <v>21</v>
      </c>
      <c r="BI207" t="s">
        <v>5</v>
      </c>
    </row>
    <row r="208" spans="1:61" x14ac:dyDescent="0.25">
      <c r="A208">
        <v>1126965465</v>
      </c>
      <c r="B208">
        <v>1126965465</v>
      </c>
      <c r="C208" t="s">
        <v>89</v>
      </c>
      <c r="D208" t="s">
        <v>162</v>
      </c>
      <c r="E208" t="s">
        <v>294</v>
      </c>
      <c r="F208" t="s">
        <v>1722</v>
      </c>
      <c r="G208" t="s">
        <v>474</v>
      </c>
      <c r="H208" s="30" t="s">
        <v>18360</v>
      </c>
      <c r="I208" t="s">
        <v>1723</v>
      </c>
      <c r="J208">
        <v>0</v>
      </c>
      <c r="K208" t="s">
        <v>952</v>
      </c>
      <c r="L208">
        <v>76</v>
      </c>
      <c r="M208" t="s">
        <v>95</v>
      </c>
      <c r="O208">
        <v>3186249666</v>
      </c>
      <c r="P208">
        <v>0</v>
      </c>
      <c r="T208" s="29" t="s">
        <v>547</v>
      </c>
      <c r="U208">
        <f t="shared" si="42"/>
        <v>10</v>
      </c>
      <c r="V208">
        <f t="shared" si="43"/>
        <v>26</v>
      </c>
      <c r="W208">
        <v>2015</v>
      </c>
      <c r="X208" t="s">
        <v>812</v>
      </c>
      <c r="Y208" t="s">
        <v>1724</v>
      </c>
      <c r="Z208" t="s">
        <v>1725</v>
      </c>
      <c r="AA208">
        <v>1606224</v>
      </c>
      <c r="AB208" t="s">
        <v>173</v>
      </c>
      <c r="AC208" t="s">
        <v>815</v>
      </c>
      <c r="AD208" s="1">
        <f t="shared" si="44"/>
        <v>3.9279305301204819E-2</v>
      </c>
      <c r="AE208" s="2">
        <v>41500000</v>
      </c>
      <c r="AF208" t="s">
        <v>362</v>
      </c>
      <c r="AG208" t="s">
        <v>292</v>
      </c>
      <c r="AH208" t="s">
        <v>104</v>
      </c>
      <c r="AI208" t="s">
        <v>1726</v>
      </c>
      <c r="AJ208">
        <v>29943639</v>
      </c>
      <c r="AK208" s="2">
        <v>1630091.17</v>
      </c>
      <c r="AL208" s="2">
        <v>1349824.51</v>
      </c>
      <c r="AP208">
        <v>30004649</v>
      </c>
      <c r="AQ208" s="2">
        <v>1789423.11</v>
      </c>
      <c r="AR208" s="2">
        <v>1483716.9</v>
      </c>
      <c r="AV208" t="s">
        <v>105</v>
      </c>
      <c r="AW208" s="2" t="s">
        <v>105</v>
      </c>
      <c r="AX208" s="2" t="s">
        <v>105</v>
      </c>
      <c r="BH208" t="s">
        <v>21</v>
      </c>
      <c r="BI208" t="s">
        <v>5</v>
      </c>
    </row>
    <row r="209" spans="1:61" x14ac:dyDescent="0.25">
      <c r="A209">
        <v>1026271610</v>
      </c>
      <c r="B209">
        <v>1026271610</v>
      </c>
      <c r="C209" t="s">
        <v>106</v>
      </c>
      <c r="D209" t="s">
        <v>1727</v>
      </c>
      <c r="E209" t="s">
        <v>198</v>
      </c>
      <c r="F209" t="s">
        <v>1728</v>
      </c>
      <c r="G209" t="s">
        <v>1728</v>
      </c>
      <c r="H209" s="30" t="s">
        <v>18361</v>
      </c>
      <c r="I209" t="s">
        <v>1729</v>
      </c>
      <c r="J209">
        <v>0</v>
      </c>
      <c r="K209" t="s">
        <v>126</v>
      </c>
      <c r="L209">
        <v>25</v>
      </c>
      <c r="M209" t="s">
        <v>126</v>
      </c>
      <c r="O209">
        <v>3125899691</v>
      </c>
      <c r="P209">
        <v>3123149346</v>
      </c>
      <c r="T209" s="29" t="s">
        <v>1001</v>
      </c>
      <c r="U209">
        <f t="shared" si="42"/>
        <v>10</v>
      </c>
      <c r="V209">
        <f t="shared" si="43"/>
        <v>3</v>
      </c>
      <c r="W209">
        <v>2014</v>
      </c>
      <c r="X209" t="s">
        <v>994</v>
      </c>
      <c r="Y209" t="s">
        <v>1730</v>
      </c>
      <c r="Z209" t="s">
        <v>1731</v>
      </c>
      <c r="AA209">
        <v>9006150</v>
      </c>
      <c r="AB209" t="s">
        <v>244</v>
      </c>
      <c r="AC209" t="s">
        <v>404</v>
      </c>
      <c r="AD209" s="1">
        <f t="shared" si="44"/>
        <v>1.4111827209533268E-2</v>
      </c>
      <c r="AE209" s="2">
        <v>100700000</v>
      </c>
      <c r="AF209" t="s">
        <v>175</v>
      </c>
      <c r="AG209" t="s">
        <v>120</v>
      </c>
      <c r="AH209" t="s">
        <v>104</v>
      </c>
      <c r="AI209" t="s">
        <v>1732</v>
      </c>
      <c r="AJ209">
        <v>161801529</v>
      </c>
      <c r="AK209" s="2">
        <v>1421061</v>
      </c>
      <c r="AL209" s="2">
        <v>1174169.1299999999</v>
      </c>
      <c r="AP209" t="s">
        <v>105</v>
      </c>
      <c r="AQ209" t="s">
        <v>105</v>
      </c>
      <c r="AR209" t="s">
        <v>105</v>
      </c>
      <c r="AV209" t="s">
        <v>105</v>
      </c>
      <c r="AW209" t="s">
        <v>105</v>
      </c>
      <c r="AX209" t="s">
        <v>105</v>
      </c>
      <c r="BH209" s="3" t="s">
        <v>18</v>
      </c>
      <c r="BI209" t="s">
        <v>5</v>
      </c>
    </row>
    <row r="210" spans="1:61" x14ac:dyDescent="0.25">
      <c r="A210">
        <v>5960605</v>
      </c>
      <c r="B210">
        <v>5960605</v>
      </c>
      <c r="C210" t="s">
        <v>89</v>
      </c>
      <c r="D210" t="s">
        <v>1733</v>
      </c>
      <c r="E210">
        <v>0</v>
      </c>
      <c r="F210" t="s">
        <v>151</v>
      </c>
      <c r="G210" t="s">
        <v>110</v>
      </c>
      <c r="H210" s="30" t="s">
        <v>18362</v>
      </c>
      <c r="I210" t="s">
        <v>1734</v>
      </c>
      <c r="J210">
        <v>66001</v>
      </c>
      <c r="K210" t="s">
        <v>252</v>
      </c>
      <c r="L210">
        <v>66</v>
      </c>
      <c r="M210" t="s">
        <v>253</v>
      </c>
      <c r="O210">
        <v>3138577190</v>
      </c>
      <c r="P210">
        <v>3147534228</v>
      </c>
      <c r="T210" s="29" t="s">
        <v>1445</v>
      </c>
      <c r="U210">
        <f t="shared" si="42"/>
        <v>10</v>
      </c>
      <c r="V210">
        <f t="shared" si="43"/>
        <v>13</v>
      </c>
      <c r="W210">
        <v>2023</v>
      </c>
      <c r="X210" t="s">
        <v>659</v>
      </c>
      <c r="Y210" t="s">
        <v>1735</v>
      </c>
      <c r="Z210" t="s">
        <v>1736</v>
      </c>
      <c r="AA210">
        <v>8806019</v>
      </c>
      <c r="AB210" t="s">
        <v>662</v>
      </c>
      <c r="AC210" t="s">
        <v>663</v>
      </c>
      <c r="AD210" s="1">
        <f t="shared" si="44"/>
        <v>3.4798983481575604E-2</v>
      </c>
      <c r="AE210" s="2">
        <v>78700000</v>
      </c>
      <c r="AF210" t="s">
        <v>175</v>
      </c>
      <c r="AG210" t="s">
        <v>120</v>
      </c>
      <c r="AH210" t="s">
        <v>104</v>
      </c>
      <c r="AI210">
        <v>0</v>
      </c>
      <c r="AJ210">
        <v>161841082</v>
      </c>
      <c r="AK210" s="2">
        <v>2738680</v>
      </c>
      <c r="AL210" s="2">
        <v>2281411.9</v>
      </c>
      <c r="AP210" t="s">
        <v>105</v>
      </c>
      <c r="AQ210" t="s">
        <v>105</v>
      </c>
      <c r="AR210" t="s">
        <v>105</v>
      </c>
      <c r="AV210" t="s">
        <v>105</v>
      </c>
      <c r="AW210" t="s">
        <v>105</v>
      </c>
      <c r="AX210" t="s">
        <v>105</v>
      </c>
      <c r="BH210" t="s">
        <v>21</v>
      </c>
      <c r="BI210" t="s">
        <v>5</v>
      </c>
    </row>
    <row r="211" spans="1:61" x14ac:dyDescent="0.25">
      <c r="A211">
        <v>80927870</v>
      </c>
      <c r="B211">
        <v>80927870</v>
      </c>
      <c r="C211" t="s">
        <v>89</v>
      </c>
      <c r="D211" t="s">
        <v>1737</v>
      </c>
      <c r="E211" t="s">
        <v>1738</v>
      </c>
      <c r="F211" t="s">
        <v>409</v>
      </c>
      <c r="G211" t="s">
        <v>1739</v>
      </c>
      <c r="H211" s="30" t="s">
        <v>18363</v>
      </c>
      <c r="I211" t="s">
        <v>1740</v>
      </c>
      <c r="J211">
        <v>0</v>
      </c>
      <c r="K211" t="s">
        <v>126</v>
      </c>
      <c r="L211">
        <v>25</v>
      </c>
      <c r="M211" t="s">
        <v>126</v>
      </c>
      <c r="O211">
        <v>3008485099</v>
      </c>
      <c r="P211">
        <v>3167890988</v>
      </c>
      <c r="T211" s="29" t="s">
        <v>887</v>
      </c>
      <c r="U211">
        <f t="shared" si="42"/>
        <v>10</v>
      </c>
      <c r="V211">
        <f t="shared" si="43"/>
        <v>3</v>
      </c>
      <c r="W211">
        <v>2021</v>
      </c>
      <c r="X211" t="s">
        <v>1741</v>
      </c>
      <c r="Y211" t="s">
        <v>1742</v>
      </c>
      <c r="Z211" t="s">
        <v>1743</v>
      </c>
      <c r="AA211">
        <v>3021080</v>
      </c>
      <c r="AB211" t="s">
        <v>491</v>
      </c>
      <c r="AC211" t="s">
        <v>1744</v>
      </c>
      <c r="AD211" s="1">
        <f t="shared" si="44"/>
        <v>1.9385662296650716E-2</v>
      </c>
      <c r="AE211" s="2">
        <v>104500000</v>
      </c>
      <c r="AF211" t="s">
        <v>133</v>
      </c>
      <c r="AG211" t="s">
        <v>925</v>
      </c>
      <c r="AH211" t="s">
        <v>104</v>
      </c>
      <c r="AI211">
        <v>0</v>
      </c>
      <c r="AJ211">
        <v>29957141</v>
      </c>
      <c r="AK211" s="2">
        <v>2025801.71</v>
      </c>
      <c r="AL211" s="2">
        <v>1682354.38</v>
      </c>
      <c r="AP211" t="s">
        <v>105</v>
      </c>
      <c r="AQ211" s="2" t="s">
        <v>105</v>
      </c>
      <c r="AR211" s="2" t="s">
        <v>105</v>
      </c>
      <c r="AV211">
        <v>30040673</v>
      </c>
      <c r="AW211" s="2">
        <v>2017838.78</v>
      </c>
      <c r="AX211" s="2">
        <v>1675662.84</v>
      </c>
      <c r="BH211" t="s">
        <v>20</v>
      </c>
      <c r="BI211" t="s">
        <v>5</v>
      </c>
    </row>
    <row r="212" spans="1:61" x14ac:dyDescent="0.25">
      <c r="A212">
        <v>52150834</v>
      </c>
      <c r="B212">
        <v>52150834</v>
      </c>
      <c r="C212" t="s">
        <v>106</v>
      </c>
      <c r="D212" t="s">
        <v>1745</v>
      </c>
      <c r="E212" t="s">
        <v>1746</v>
      </c>
      <c r="F212" t="s">
        <v>1747</v>
      </c>
      <c r="G212" t="s">
        <v>985</v>
      </c>
      <c r="H212" s="30" t="s">
        <v>18364</v>
      </c>
      <c r="I212" t="s">
        <v>1748</v>
      </c>
      <c r="J212">
        <v>0</v>
      </c>
      <c r="K212" t="s">
        <v>126</v>
      </c>
      <c r="L212">
        <v>25</v>
      </c>
      <c r="M212" t="s">
        <v>126</v>
      </c>
      <c r="O212">
        <v>3124685699</v>
      </c>
      <c r="P212">
        <v>3208523664</v>
      </c>
      <c r="T212" s="29" t="s">
        <v>587</v>
      </c>
      <c r="U212">
        <f t="shared" si="42"/>
        <v>10</v>
      </c>
      <c r="V212">
        <f t="shared" si="43"/>
        <v>17</v>
      </c>
      <c r="W212">
        <v>2025</v>
      </c>
      <c r="X212" t="s">
        <v>509</v>
      </c>
      <c r="Y212" t="s">
        <v>1749</v>
      </c>
      <c r="Z212" t="s">
        <v>1750</v>
      </c>
      <c r="AA212">
        <v>9006197</v>
      </c>
      <c r="AB212" t="s">
        <v>244</v>
      </c>
      <c r="AC212" t="s">
        <v>245</v>
      </c>
      <c r="AD212" s="1">
        <f t="shared" si="44"/>
        <v>1.0758641176470589E-2</v>
      </c>
      <c r="AE212" s="2">
        <v>139400000</v>
      </c>
      <c r="AF212" t="s">
        <v>102</v>
      </c>
      <c r="AG212" t="s">
        <v>292</v>
      </c>
      <c r="AH212" t="s">
        <v>104</v>
      </c>
      <c r="AI212">
        <v>0</v>
      </c>
      <c r="AJ212">
        <v>29925031</v>
      </c>
      <c r="AK212" s="2">
        <v>1499754.58</v>
      </c>
      <c r="AL212" s="2">
        <v>1240297.97</v>
      </c>
      <c r="AP212" t="s">
        <v>105</v>
      </c>
      <c r="AQ212" s="2" t="s">
        <v>105</v>
      </c>
      <c r="AR212" s="2" t="s">
        <v>105</v>
      </c>
      <c r="AV212">
        <v>30036336</v>
      </c>
      <c r="AW212" s="2">
        <v>8591886</v>
      </c>
      <c r="AX212" s="2">
        <v>7200072.2699999996</v>
      </c>
      <c r="BH212" s="3" t="s">
        <v>18</v>
      </c>
      <c r="BI212" t="s">
        <v>5</v>
      </c>
    </row>
    <row r="213" spans="1:61" x14ac:dyDescent="0.25">
      <c r="A213">
        <v>1013627731</v>
      </c>
      <c r="B213">
        <v>1013627731</v>
      </c>
      <c r="C213" t="s">
        <v>106</v>
      </c>
      <c r="D213" t="s">
        <v>1751</v>
      </c>
      <c r="E213" t="s">
        <v>108</v>
      </c>
      <c r="F213" t="s">
        <v>879</v>
      </c>
      <c r="G213" t="s">
        <v>1065</v>
      </c>
      <c r="H213" s="30" t="s">
        <v>18365</v>
      </c>
      <c r="I213" t="s">
        <v>1752</v>
      </c>
      <c r="J213">
        <v>0</v>
      </c>
      <c r="K213" t="s">
        <v>126</v>
      </c>
      <c r="L213">
        <v>25</v>
      </c>
      <c r="M213" t="s">
        <v>126</v>
      </c>
      <c r="O213">
        <v>3204280925</v>
      </c>
      <c r="P213">
        <v>3187754605</v>
      </c>
      <c r="T213" s="29" t="s">
        <v>155</v>
      </c>
      <c r="U213">
        <f t="shared" si="42"/>
        <v>10</v>
      </c>
      <c r="V213">
        <f t="shared" si="43"/>
        <v>14</v>
      </c>
      <c r="W213">
        <v>2017</v>
      </c>
      <c r="X213" t="s">
        <v>1260</v>
      </c>
      <c r="Y213" t="s">
        <v>1753</v>
      </c>
      <c r="Z213" t="s">
        <v>1754</v>
      </c>
      <c r="AA213">
        <v>8001176</v>
      </c>
      <c r="AB213" t="s">
        <v>100</v>
      </c>
      <c r="AC213" t="s">
        <v>101</v>
      </c>
      <c r="AD213" s="1">
        <f t="shared" si="44"/>
        <v>3.1959557739557741E-2</v>
      </c>
      <c r="AE213" s="2">
        <v>40700000</v>
      </c>
      <c r="AF213" t="s">
        <v>133</v>
      </c>
      <c r="AG213" t="s">
        <v>103</v>
      </c>
      <c r="AH213" t="s">
        <v>104</v>
      </c>
      <c r="AI213" t="s">
        <v>1755</v>
      </c>
      <c r="AJ213">
        <v>161808849</v>
      </c>
      <c r="AK213" s="2">
        <v>1300754</v>
      </c>
      <c r="AL213" s="2">
        <v>1073070.28</v>
      </c>
      <c r="AP213" t="s">
        <v>105</v>
      </c>
      <c r="AQ213" t="s">
        <v>105</v>
      </c>
      <c r="AR213" t="s">
        <v>105</v>
      </c>
      <c r="AV213" t="s">
        <v>105</v>
      </c>
      <c r="AW213" t="s">
        <v>105</v>
      </c>
      <c r="AX213" t="s">
        <v>105</v>
      </c>
      <c r="BH213" t="s">
        <v>21</v>
      </c>
      <c r="BI213" t="s">
        <v>5</v>
      </c>
    </row>
    <row r="214" spans="1:61" x14ac:dyDescent="0.25">
      <c r="A214">
        <v>30272827</v>
      </c>
      <c r="B214">
        <v>30272827</v>
      </c>
      <c r="C214" t="s">
        <v>106</v>
      </c>
      <c r="D214" t="s">
        <v>1756</v>
      </c>
      <c r="E214" t="s">
        <v>963</v>
      </c>
      <c r="F214" t="s">
        <v>1757</v>
      </c>
      <c r="G214" t="s">
        <v>175</v>
      </c>
      <c r="H214" s="30" t="s">
        <v>18366</v>
      </c>
      <c r="I214" t="s">
        <v>1758</v>
      </c>
      <c r="J214">
        <v>17001</v>
      </c>
      <c r="K214" t="s">
        <v>140</v>
      </c>
      <c r="L214">
        <v>17</v>
      </c>
      <c r="M214" t="s">
        <v>141</v>
      </c>
      <c r="O214">
        <v>3007777396</v>
      </c>
      <c r="P214">
        <v>0</v>
      </c>
      <c r="T214" s="29" t="s">
        <v>887</v>
      </c>
      <c r="U214">
        <f t="shared" ref="U214:U223" si="45">MONTH(T214)</f>
        <v>10</v>
      </c>
      <c r="V214">
        <f t="shared" ref="V214:V223" si="46">DAY(T214)</f>
        <v>3</v>
      </c>
      <c r="W214">
        <v>2012</v>
      </c>
      <c r="X214" t="s">
        <v>1759</v>
      </c>
      <c r="Y214" t="s">
        <v>1760</v>
      </c>
      <c r="Z214" t="s">
        <v>1761</v>
      </c>
      <c r="AA214">
        <v>1601240</v>
      </c>
      <c r="AB214" t="s">
        <v>173</v>
      </c>
      <c r="AC214" t="s">
        <v>1683</v>
      </c>
      <c r="AD214" s="1">
        <f t="shared" ref="AD214:AD223" si="47">+AK214/AE214</f>
        <v>4.8677210144927534E-2</v>
      </c>
      <c r="AE214" s="2">
        <v>27600000</v>
      </c>
      <c r="AF214" t="s">
        <v>133</v>
      </c>
      <c r="AG214" t="s">
        <v>103</v>
      </c>
      <c r="AH214" t="s">
        <v>104</v>
      </c>
      <c r="AI214" t="s">
        <v>1762</v>
      </c>
      <c r="AJ214">
        <v>161908366</v>
      </c>
      <c r="AK214" s="2">
        <v>1343491</v>
      </c>
      <c r="AL214" s="2">
        <v>1108984.44</v>
      </c>
      <c r="AP214" t="s">
        <v>105</v>
      </c>
      <c r="AQ214" t="s">
        <v>105</v>
      </c>
      <c r="AR214" t="s">
        <v>105</v>
      </c>
      <c r="AV214" t="s">
        <v>105</v>
      </c>
      <c r="AW214" t="s">
        <v>105</v>
      </c>
      <c r="AX214" t="s">
        <v>105</v>
      </c>
      <c r="BH214" t="s">
        <v>21</v>
      </c>
      <c r="BI214" t="s">
        <v>5</v>
      </c>
    </row>
    <row r="215" spans="1:61" x14ac:dyDescent="0.25">
      <c r="A215">
        <v>13492670</v>
      </c>
      <c r="B215">
        <v>13492670</v>
      </c>
      <c r="C215" t="s">
        <v>89</v>
      </c>
      <c r="D215" t="s">
        <v>699</v>
      </c>
      <c r="E215" t="s">
        <v>148</v>
      </c>
      <c r="F215" t="s">
        <v>1243</v>
      </c>
      <c r="G215" t="s">
        <v>1486</v>
      </c>
      <c r="H215" s="30" t="s">
        <v>18367</v>
      </c>
      <c r="I215" t="s">
        <v>1763</v>
      </c>
      <c r="J215">
        <v>0</v>
      </c>
      <c r="K215" t="s">
        <v>1764</v>
      </c>
      <c r="L215">
        <v>15</v>
      </c>
      <c r="M215" t="s">
        <v>1090</v>
      </c>
      <c r="O215">
        <v>3185470942</v>
      </c>
      <c r="P215">
        <v>3163908813</v>
      </c>
      <c r="T215" s="29" t="s">
        <v>448</v>
      </c>
      <c r="U215">
        <f t="shared" si="45"/>
        <v>10</v>
      </c>
      <c r="V215">
        <f t="shared" si="46"/>
        <v>9</v>
      </c>
      <c r="W215">
        <v>2020</v>
      </c>
      <c r="X215" t="s">
        <v>1765</v>
      </c>
      <c r="Y215" t="s">
        <v>1766</v>
      </c>
      <c r="Z215" t="s">
        <v>1767</v>
      </c>
      <c r="AA215">
        <v>8808042</v>
      </c>
      <c r="AB215" t="s">
        <v>662</v>
      </c>
      <c r="AC215" t="s">
        <v>663</v>
      </c>
      <c r="AD215" s="1">
        <f t="shared" si="47"/>
        <v>1.9023729050279329E-2</v>
      </c>
      <c r="AE215" s="2">
        <v>71600000</v>
      </c>
      <c r="AF215" t="s">
        <v>219</v>
      </c>
      <c r="AG215" t="s">
        <v>452</v>
      </c>
      <c r="AH215" t="s">
        <v>104</v>
      </c>
      <c r="AI215" t="s">
        <v>1768</v>
      </c>
      <c r="AJ215">
        <v>161813208</v>
      </c>
      <c r="AK215" s="2">
        <v>1362099</v>
      </c>
      <c r="AL215" s="2">
        <v>1124620.68</v>
      </c>
      <c r="AP215" t="s">
        <v>105</v>
      </c>
      <c r="AQ215" t="s">
        <v>105</v>
      </c>
      <c r="AR215" t="s">
        <v>105</v>
      </c>
      <c r="AV215" t="s">
        <v>105</v>
      </c>
      <c r="AW215" t="s">
        <v>105</v>
      </c>
      <c r="AX215" t="s">
        <v>105</v>
      </c>
      <c r="BH215" t="s">
        <v>19</v>
      </c>
      <c r="BI215" t="s">
        <v>5</v>
      </c>
    </row>
    <row r="216" spans="1:61" x14ac:dyDescent="0.25">
      <c r="A216">
        <v>1030540014</v>
      </c>
      <c r="B216">
        <v>1030540014</v>
      </c>
      <c r="C216" t="s">
        <v>89</v>
      </c>
      <c r="D216" t="s">
        <v>1769</v>
      </c>
      <c r="E216" t="s">
        <v>656</v>
      </c>
      <c r="F216" t="s">
        <v>1770</v>
      </c>
      <c r="G216" t="s">
        <v>1603</v>
      </c>
      <c r="H216" s="30" t="s">
        <v>18368</v>
      </c>
      <c r="I216" t="s">
        <v>1771</v>
      </c>
      <c r="J216">
        <v>0</v>
      </c>
      <c r="K216" t="s">
        <v>126</v>
      </c>
      <c r="L216">
        <v>25</v>
      </c>
      <c r="M216" t="s">
        <v>126</v>
      </c>
      <c r="O216">
        <v>3142198070</v>
      </c>
      <c r="P216">
        <v>0</v>
      </c>
      <c r="T216" s="29" t="s">
        <v>287</v>
      </c>
      <c r="U216">
        <f t="shared" si="45"/>
        <v>10</v>
      </c>
      <c r="V216">
        <f t="shared" si="46"/>
        <v>13</v>
      </c>
      <c r="W216">
        <v>2017</v>
      </c>
      <c r="X216" t="s">
        <v>1772</v>
      </c>
      <c r="Y216" t="s">
        <v>1773</v>
      </c>
      <c r="Z216" t="s">
        <v>1774</v>
      </c>
      <c r="AA216">
        <v>9008198</v>
      </c>
      <c r="AB216" t="s">
        <v>244</v>
      </c>
      <c r="AC216" t="s">
        <v>1775</v>
      </c>
      <c r="AD216" s="1">
        <f t="shared" si="47"/>
        <v>2.1436129172084959E-2</v>
      </c>
      <c r="AE216" s="2">
        <v>230700000</v>
      </c>
      <c r="AF216" t="s">
        <v>362</v>
      </c>
      <c r="AG216" t="s">
        <v>452</v>
      </c>
      <c r="AH216" t="s">
        <v>104</v>
      </c>
      <c r="AI216" t="s">
        <v>1776</v>
      </c>
      <c r="AJ216">
        <v>161814115</v>
      </c>
      <c r="AK216" s="2">
        <v>4945315</v>
      </c>
      <c r="AL216" s="2">
        <v>4135727.22</v>
      </c>
      <c r="AP216" t="s">
        <v>105</v>
      </c>
      <c r="AQ216" t="s">
        <v>105</v>
      </c>
      <c r="AR216" t="s">
        <v>105</v>
      </c>
      <c r="AV216" t="s">
        <v>105</v>
      </c>
      <c r="AW216" t="s">
        <v>105</v>
      </c>
      <c r="AX216" t="s">
        <v>105</v>
      </c>
      <c r="BH216" t="s">
        <v>21</v>
      </c>
      <c r="BI216" t="s">
        <v>5</v>
      </c>
    </row>
    <row r="217" spans="1:61" x14ac:dyDescent="0.25">
      <c r="A217">
        <v>6198813</v>
      </c>
      <c r="B217">
        <v>6198813</v>
      </c>
      <c r="C217" t="s">
        <v>89</v>
      </c>
      <c r="D217" t="s">
        <v>699</v>
      </c>
      <c r="E217" t="s">
        <v>397</v>
      </c>
      <c r="F217" t="s">
        <v>1120</v>
      </c>
      <c r="G217" t="s">
        <v>801</v>
      </c>
      <c r="H217" s="30" t="s">
        <v>18369</v>
      </c>
      <c r="I217" t="s">
        <v>1777</v>
      </c>
      <c r="J217">
        <v>76001</v>
      </c>
      <c r="K217" t="s">
        <v>486</v>
      </c>
      <c r="L217">
        <v>76</v>
      </c>
      <c r="M217" t="s">
        <v>95</v>
      </c>
      <c r="O217">
        <v>3148118752</v>
      </c>
      <c r="P217">
        <v>3209912863</v>
      </c>
      <c r="T217" s="29" t="s">
        <v>96</v>
      </c>
      <c r="U217">
        <f t="shared" si="45"/>
        <v>10</v>
      </c>
      <c r="V217">
        <f t="shared" si="46"/>
        <v>22</v>
      </c>
      <c r="W217">
        <v>2015</v>
      </c>
      <c r="X217" t="s">
        <v>1778</v>
      </c>
      <c r="Y217" t="s">
        <v>1779</v>
      </c>
      <c r="Z217" t="s">
        <v>1780</v>
      </c>
      <c r="AA217">
        <v>9008186</v>
      </c>
      <c r="AB217" t="s">
        <v>244</v>
      </c>
      <c r="AC217" t="s">
        <v>1775</v>
      </c>
      <c r="AD217" s="1">
        <f t="shared" si="47"/>
        <v>2.7313703699949315E-2</v>
      </c>
      <c r="AE217" s="2">
        <v>197300000</v>
      </c>
      <c r="AF217" t="s">
        <v>133</v>
      </c>
      <c r="AG217" t="s">
        <v>452</v>
      </c>
      <c r="AH217" t="s">
        <v>104</v>
      </c>
      <c r="AI217" t="s">
        <v>1781</v>
      </c>
      <c r="AJ217">
        <v>29956549</v>
      </c>
      <c r="AK217" s="2">
        <v>5388993.7400000002</v>
      </c>
      <c r="AL217" s="2">
        <v>4508566.17</v>
      </c>
      <c r="AP217" t="s">
        <v>105</v>
      </c>
      <c r="AQ217" s="2" t="s">
        <v>105</v>
      </c>
      <c r="AR217" s="2" t="s">
        <v>105</v>
      </c>
      <c r="AV217">
        <v>30039559</v>
      </c>
      <c r="AW217" s="2">
        <v>5347564.3600000003</v>
      </c>
      <c r="AX217" s="2">
        <v>4473751.5599999996</v>
      </c>
      <c r="BH217" t="s">
        <v>21</v>
      </c>
      <c r="BI217" t="s">
        <v>5</v>
      </c>
    </row>
    <row r="218" spans="1:61" x14ac:dyDescent="0.25">
      <c r="A218">
        <v>37546271</v>
      </c>
      <c r="B218">
        <v>37546271</v>
      </c>
      <c r="C218" t="s">
        <v>106</v>
      </c>
      <c r="D218" t="s">
        <v>1128</v>
      </c>
      <c r="E218" t="s">
        <v>521</v>
      </c>
      <c r="F218" t="s">
        <v>151</v>
      </c>
      <c r="G218" t="s">
        <v>1782</v>
      </c>
      <c r="H218" s="30" t="s">
        <v>18370</v>
      </c>
      <c r="I218" t="s">
        <v>1783</v>
      </c>
      <c r="J218">
        <v>0</v>
      </c>
      <c r="K218" t="s">
        <v>126</v>
      </c>
      <c r="L218">
        <v>25</v>
      </c>
      <c r="M218" t="s">
        <v>126</v>
      </c>
      <c r="O218">
        <v>3183309695</v>
      </c>
      <c r="P218">
        <v>0</v>
      </c>
      <c r="T218" s="29" t="s">
        <v>204</v>
      </c>
      <c r="U218">
        <f t="shared" si="45"/>
        <v>10</v>
      </c>
      <c r="V218">
        <f t="shared" si="46"/>
        <v>2</v>
      </c>
      <c r="W218">
        <v>2022</v>
      </c>
      <c r="X218" t="s">
        <v>1314</v>
      </c>
      <c r="Y218" t="s">
        <v>1784</v>
      </c>
      <c r="Z218" t="s">
        <v>1785</v>
      </c>
      <c r="AA218">
        <v>8801057</v>
      </c>
      <c r="AB218" t="s">
        <v>662</v>
      </c>
      <c r="AC218" t="s">
        <v>773</v>
      </c>
      <c r="AD218" s="1">
        <f t="shared" si="47"/>
        <v>2.076207541528239E-2</v>
      </c>
      <c r="AE218" s="2">
        <v>60200000</v>
      </c>
      <c r="AF218" t="s">
        <v>133</v>
      </c>
      <c r="AG218" t="s">
        <v>103</v>
      </c>
      <c r="AH218" t="s">
        <v>104</v>
      </c>
      <c r="AI218" t="s">
        <v>1786</v>
      </c>
      <c r="AJ218">
        <v>29925651</v>
      </c>
      <c r="AK218" s="2">
        <v>1249876.94</v>
      </c>
      <c r="AL218" s="2">
        <v>1030316.76</v>
      </c>
      <c r="AP218">
        <v>29990867</v>
      </c>
      <c r="AQ218" s="2">
        <v>1279293.83</v>
      </c>
      <c r="AR218" s="2">
        <v>1055036.83</v>
      </c>
      <c r="AV218" t="s">
        <v>105</v>
      </c>
      <c r="AW218" s="2" t="s">
        <v>105</v>
      </c>
      <c r="AX218" s="2" t="s">
        <v>105</v>
      </c>
      <c r="BH218" t="s">
        <v>19</v>
      </c>
      <c r="BI218" t="s">
        <v>5</v>
      </c>
    </row>
    <row r="219" spans="1:61" x14ac:dyDescent="0.25">
      <c r="A219">
        <v>39028745</v>
      </c>
      <c r="B219">
        <v>39028745</v>
      </c>
      <c r="C219" t="s">
        <v>106</v>
      </c>
      <c r="D219" t="s">
        <v>592</v>
      </c>
      <c r="E219">
        <v>0</v>
      </c>
      <c r="F219" t="s">
        <v>1706</v>
      </c>
      <c r="G219" t="s">
        <v>1787</v>
      </c>
      <c r="H219" s="30" t="s">
        <v>18371</v>
      </c>
      <c r="I219" t="s">
        <v>1788</v>
      </c>
      <c r="J219">
        <v>0</v>
      </c>
      <c r="K219" t="s">
        <v>238</v>
      </c>
      <c r="L219">
        <v>47</v>
      </c>
      <c r="M219" t="s">
        <v>239</v>
      </c>
      <c r="O219">
        <v>3004704335</v>
      </c>
      <c r="P219">
        <v>3205797281</v>
      </c>
      <c r="T219" s="29" t="s">
        <v>547</v>
      </c>
      <c r="U219">
        <f t="shared" si="45"/>
        <v>10</v>
      </c>
      <c r="V219">
        <f t="shared" si="46"/>
        <v>26</v>
      </c>
      <c r="W219">
        <v>2021</v>
      </c>
      <c r="X219" t="s">
        <v>1789</v>
      </c>
      <c r="Y219" t="s">
        <v>1790</v>
      </c>
      <c r="Z219" t="s">
        <v>1791</v>
      </c>
      <c r="AA219">
        <v>3406044</v>
      </c>
      <c r="AB219" t="s">
        <v>321</v>
      </c>
      <c r="AC219" t="s">
        <v>1792</v>
      </c>
      <c r="AD219" s="1">
        <f t="shared" si="47"/>
        <v>2.0724702784048157E-2</v>
      </c>
      <c r="AE219" s="2">
        <v>132900000</v>
      </c>
      <c r="AF219" t="s">
        <v>175</v>
      </c>
      <c r="AG219" t="s">
        <v>120</v>
      </c>
      <c r="AH219" t="s">
        <v>104</v>
      </c>
      <c r="AI219" t="s">
        <v>1793</v>
      </c>
      <c r="AJ219">
        <v>161905633</v>
      </c>
      <c r="AK219" s="2">
        <v>2754313</v>
      </c>
      <c r="AL219" s="2">
        <v>2294549.13</v>
      </c>
      <c r="AP219" t="s">
        <v>105</v>
      </c>
      <c r="AQ219" t="s">
        <v>105</v>
      </c>
      <c r="AR219" t="s">
        <v>105</v>
      </c>
      <c r="AV219" t="s">
        <v>105</v>
      </c>
      <c r="AW219" t="s">
        <v>105</v>
      </c>
      <c r="AX219" t="s">
        <v>105</v>
      </c>
      <c r="BH219" t="s">
        <v>21</v>
      </c>
      <c r="BI219" t="s">
        <v>5</v>
      </c>
    </row>
    <row r="220" spans="1:61" x14ac:dyDescent="0.25">
      <c r="A220">
        <v>1056054220</v>
      </c>
      <c r="B220">
        <v>1056054220</v>
      </c>
      <c r="C220" t="s">
        <v>106</v>
      </c>
      <c r="D220" t="s">
        <v>343</v>
      </c>
      <c r="E220" t="s">
        <v>1794</v>
      </c>
      <c r="F220" t="s">
        <v>1795</v>
      </c>
      <c r="G220" t="s">
        <v>863</v>
      </c>
      <c r="H220" s="30" t="s">
        <v>18372</v>
      </c>
      <c r="I220" t="s">
        <v>1796</v>
      </c>
      <c r="J220">
        <v>0</v>
      </c>
      <c r="K220" t="s">
        <v>126</v>
      </c>
      <c r="L220">
        <v>25</v>
      </c>
      <c r="M220" t="s">
        <v>126</v>
      </c>
      <c r="O220">
        <v>3102603146</v>
      </c>
      <c r="P220">
        <v>3104607628</v>
      </c>
      <c r="T220" s="29" t="s">
        <v>849</v>
      </c>
      <c r="U220">
        <f t="shared" si="45"/>
        <v>10</v>
      </c>
      <c r="V220">
        <f t="shared" si="46"/>
        <v>19</v>
      </c>
      <c r="W220">
        <v>2017</v>
      </c>
      <c r="X220" t="s">
        <v>812</v>
      </c>
      <c r="Y220" t="s">
        <v>1797</v>
      </c>
      <c r="Z220" t="s">
        <v>1798</v>
      </c>
      <c r="AA220">
        <v>1606224</v>
      </c>
      <c r="AB220" t="s">
        <v>173</v>
      </c>
      <c r="AC220" t="s">
        <v>815</v>
      </c>
      <c r="AD220" s="1">
        <f t="shared" si="47"/>
        <v>3.0577985829959513E-2</v>
      </c>
      <c r="AE220" s="2">
        <v>49400000</v>
      </c>
      <c r="AF220" t="s">
        <v>102</v>
      </c>
      <c r="AG220" t="s">
        <v>292</v>
      </c>
      <c r="AH220" t="s">
        <v>104</v>
      </c>
      <c r="AI220" t="s">
        <v>1799</v>
      </c>
      <c r="AJ220">
        <v>29923625</v>
      </c>
      <c r="AK220" s="2">
        <v>1510552.5</v>
      </c>
      <c r="AL220" s="2">
        <v>1249371.8500000001</v>
      </c>
      <c r="AP220">
        <v>29988880</v>
      </c>
      <c r="AQ220" s="2">
        <v>1220596.8</v>
      </c>
      <c r="AR220" s="2">
        <v>1005711.6</v>
      </c>
      <c r="AV220" t="s">
        <v>105</v>
      </c>
      <c r="AW220" s="2" t="s">
        <v>105</v>
      </c>
      <c r="AX220" s="2" t="s">
        <v>105</v>
      </c>
      <c r="BH220" t="s">
        <v>21</v>
      </c>
      <c r="BI220" t="s">
        <v>5</v>
      </c>
    </row>
    <row r="221" spans="1:61" x14ac:dyDescent="0.25">
      <c r="A221">
        <v>21219656</v>
      </c>
      <c r="B221">
        <v>21219656</v>
      </c>
      <c r="C221" t="s">
        <v>106</v>
      </c>
      <c r="D221" t="s">
        <v>312</v>
      </c>
      <c r="E221" t="s">
        <v>1800</v>
      </c>
      <c r="F221" t="s">
        <v>1782</v>
      </c>
      <c r="G221" t="s">
        <v>1120</v>
      </c>
      <c r="H221" s="30" t="s">
        <v>18373</v>
      </c>
      <c r="I221" t="s">
        <v>1801</v>
      </c>
      <c r="J221">
        <v>50001</v>
      </c>
      <c r="K221" t="s">
        <v>153</v>
      </c>
      <c r="L221">
        <v>50</v>
      </c>
      <c r="M221" t="s">
        <v>154</v>
      </c>
      <c r="O221">
        <v>3108033017</v>
      </c>
      <c r="P221">
        <v>0</v>
      </c>
      <c r="T221" s="29" t="s">
        <v>887</v>
      </c>
      <c r="U221">
        <f t="shared" si="45"/>
        <v>10</v>
      </c>
      <c r="V221">
        <f t="shared" si="46"/>
        <v>3</v>
      </c>
      <c r="W221">
        <v>2018</v>
      </c>
      <c r="X221" t="s">
        <v>1802</v>
      </c>
      <c r="Y221" t="s">
        <v>1803</v>
      </c>
      <c r="Z221" t="s">
        <v>1804</v>
      </c>
      <c r="AA221">
        <v>8001173</v>
      </c>
      <c r="AB221" t="s">
        <v>100</v>
      </c>
      <c r="AC221" t="s">
        <v>258</v>
      </c>
      <c r="AD221" s="1">
        <f t="shared" si="47"/>
        <v>3.3419209809264307E-2</v>
      </c>
      <c r="AE221" s="2">
        <v>36700000</v>
      </c>
      <c r="AF221" t="s">
        <v>102</v>
      </c>
      <c r="AG221" t="s">
        <v>103</v>
      </c>
      <c r="AH221" t="s">
        <v>104</v>
      </c>
      <c r="AI221" t="s">
        <v>1805</v>
      </c>
      <c r="AJ221">
        <v>161944507</v>
      </c>
      <c r="AK221" s="2">
        <v>1226485</v>
      </c>
      <c r="AL221" s="2">
        <v>1010659.47</v>
      </c>
      <c r="AP221" t="s">
        <v>105</v>
      </c>
      <c r="AQ221" t="s">
        <v>105</v>
      </c>
      <c r="AR221" t="s">
        <v>105</v>
      </c>
      <c r="AV221" t="s">
        <v>105</v>
      </c>
      <c r="AW221" t="s">
        <v>105</v>
      </c>
      <c r="AX221" t="s">
        <v>105</v>
      </c>
      <c r="BH221" t="s">
        <v>21</v>
      </c>
      <c r="BI221" t="s">
        <v>5</v>
      </c>
    </row>
    <row r="222" spans="1:61" x14ac:dyDescent="0.25">
      <c r="A222">
        <v>7169770</v>
      </c>
      <c r="B222">
        <v>7169770</v>
      </c>
      <c r="C222" t="s">
        <v>89</v>
      </c>
      <c r="D222" t="s">
        <v>1806</v>
      </c>
      <c r="E222" t="s">
        <v>1807</v>
      </c>
      <c r="F222" t="s">
        <v>387</v>
      </c>
      <c r="G222" t="s">
        <v>1808</v>
      </c>
      <c r="H222" s="30" t="s">
        <v>18374</v>
      </c>
      <c r="I222" t="s">
        <v>1809</v>
      </c>
      <c r="J222">
        <v>0</v>
      </c>
      <c r="K222" t="s">
        <v>126</v>
      </c>
      <c r="L222">
        <v>25</v>
      </c>
      <c r="M222" t="s">
        <v>126</v>
      </c>
      <c r="O222">
        <v>3114453309</v>
      </c>
      <c r="P222">
        <v>3103098537</v>
      </c>
      <c r="T222" s="29" t="s">
        <v>184</v>
      </c>
      <c r="U222">
        <f t="shared" si="45"/>
        <v>10</v>
      </c>
      <c r="V222">
        <f t="shared" si="46"/>
        <v>10</v>
      </c>
      <c r="W222">
        <v>2022</v>
      </c>
      <c r="X222" t="s">
        <v>1810</v>
      </c>
      <c r="Y222" t="s">
        <v>1811</v>
      </c>
      <c r="Z222" t="s">
        <v>1812</v>
      </c>
      <c r="AA222">
        <v>9021086</v>
      </c>
      <c r="AB222" t="s">
        <v>244</v>
      </c>
      <c r="AC222" t="s">
        <v>1153</v>
      </c>
      <c r="AD222" s="1">
        <f t="shared" si="47"/>
        <v>2.3165207768361583E-2</v>
      </c>
      <c r="AE222" s="2">
        <v>212400000</v>
      </c>
      <c r="AF222" t="s">
        <v>102</v>
      </c>
      <c r="AG222" t="s">
        <v>925</v>
      </c>
      <c r="AH222" t="s">
        <v>104</v>
      </c>
      <c r="AI222" t="s">
        <v>1813</v>
      </c>
      <c r="AJ222">
        <v>29973469</v>
      </c>
      <c r="AK222" s="2">
        <v>4920290.13</v>
      </c>
      <c r="AL222" s="2">
        <v>4114697.59</v>
      </c>
      <c r="AP222" t="s">
        <v>105</v>
      </c>
      <c r="AQ222" s="2" t="s">
        <v>105</v>
      </c>
      <c r="AR222" s="2" t="s">
        <v>105</v>
      </c>
      <c r="AV222">
        <v>30155636</v>
      </c>
      <c r="AW222" s="2">
        <v>5651454.4299999997</v>
      </c>
      <c r="AX222" s="2">
        <v>4729121.37</v>
      </c>
      <c r="BH222" t="s">
        <v>21</v>
      </c>
      <c r="BI222" t="s">
        <v>5</v>
      </c>
    </row>
    <row r="223" spans="1:61" x14ac:dyDescent="0.25">
      <c r="A223">
        <v>43908777</v>
      </c>
      <c r="B223">
        <v>43908777</v>
      </c>
      <c r="C223" t="s">
        <v>106</v>
      </c>
      <c r="D223" t="s">
        <v>281</v>
      </c>
      <c r="E223" t="s">
        <v>1035</v>
      </c>
      <c r="F223" t="s">
        <v>1814</v>
      </c>
      <c r="G223" t="s">
        <v>1815</v>
      </c>
      <c r="H223" s="30" t="s">
        <v>18375</v>
      </c>
      <c r="I223" t="s">
        <v>1816</v>
      </c>
      <c r="J223">
        <v>5088</v>
      </c>
      <c r="K223" t="s">
        <v>908</v>
      </c>
      <c r="L223">
        <v>5</v>
      </c>
      <c r="M223" t="s">
        <v>203</v>
      </c>
      <c r="O223">
        <v>3187424965</v>
      </c>
      <c r="P223">
        <v>0</v>
      </c>
      <c r="T223" s="29" t="s">
        <v>500</v>
      </c>
      <c r="U223">
        <f t="shared" si="45"/>
        <v>10</v>
      </c>
      <c r="V223">
        <f t="shared" si="46"/>
        <v>5</v>
      </c>
      <c r="W223">
        <v>2018</v>
      </c>
      <c r="X223" t="s">
        <v>1817</v>
      </c>
      <c r="Y223" t="s">
        <v>1818</v>
      </c>
      <c r="Z223" t="s">
        <v>1819</v>
      </c>
      <c r="AA223">
        <v>4601247</v>
      </c>
      <c r="AB223" t="s">
        <v>352</v>
      </c>
      <c r="AC223" t="s">
        <v>1230</v>
      </c>
      <c r="AD223" s="1">
        <f t="shared" si="47"/>
        <v>4.7803491686460808E-2</v>
      </c>
      <c r="AE223" s="2">
        <v>42100000</v>
      </c>
      <c r="AF223" t="s">
        <v>219</v>
      </c>
      <c r="AG223" t="s">
        <v>103</v>
      </c>
      <c r="AH223" t="s">
        <v>104</v>
      </c>
      <c r="AI223" t="s">
        <v>1820</v>
      </c>
      <c r="AJ223">
        <v>161813778</v>
      </c>
      <c r="AK223" s="2">
        <v>2012527</v>
      </c>
      <c r="AL223" s="2">
        <v>1671198.77</v>
      </c>
      <c r="AP223" t="s">
        <v>105</v>
      </c>
      <c r="AQ223" t="s">
        <v>105</v>
      </c>
      <c r="AR223" t="s">
        <v>105</v>
      </c>
      <c r="AV223" t="s">
        <v>105</v>
      </c>
      <c r="AW223" t="s">
        <v>105</v>
      </c>
      <c r="AX223" t="s">
        <v>105</v>
      </c>
      <c r="BH223" t="s">
        <v>21</v>
      </c>
      <c r="BI223" t="s">
        <v>5</v>
      </c>
    </row>
    <row r="224" spans="1:61" x14ac:dyDescent="0.25">
      <c r="A224">
        <v>79856784</v>
      </c>
      <c r="B224">
        <v>79856784</v>
      </c>
      <c r="C224" t="s">
        <v>89</v>
      </c>
      <c r="D224" t="s">
        <v>1821</v>
      </c>
      <c r="E224" t="s">
        <v>1822</v>
      </c>
      <c r="F224" t="s">
        <v>417</v>
      </c>
      <c r="G224" t="s">
        <v>1823</v>
      </c>
      <c r="H224" s="30" t="s">
        <v>18376</v>
      </c>
      <c r="I224" t="s">
        <v>1824</v>
      </c>
      <c r="J224">
        <v>0</v>
      </c>
      <c r="K224" t="s">
        <v>126</v>
      </c>
      <c r="L224">
        <v>25</v>
      </c>
      <c r="M224" t="s">
        <v>126</v>
      </c>
      <c r="O224">
        <v>3183558851</v>
      </c>
      <c r="P224">
        <v>0</v>
      </c>
      <c r="T224" s="29" t="s">
        <v>547</v>
      </c>
      <c r="U224">
        <f t="shared" ref="U224:U237" si="48">MONTH(T224)</f>
        <v>10</v>
      </c>
      <c r="V224">
        <f t="shared" ref="V224:V237" si="49">DAY(T224)</f>
        <v>26</v>
      </c>
      <c r="W224">
        <v>2017</v>
      </c>
      <c r="X224" t="s">
        <v>1825</v>
      </c>
      <c r="Y224" t="s">
        <v>1826</v>
      </c>
      <c r="Z224" t="s">
        <v>1827</v>
      </c>
      <c r="AA224">
        <v>8001175</v>
      </c>
      <c r="AB224" t="s">
        <v>100</v>
      </c>
      <c r="AC224" t="s">
        <v>258</v>
      </c>
      <c r="AD224" s="1">
        <f t="shared" ref="AD224:AD237" si="50">+AK224/AE224</f>
        <v>3.6312349397590364E-2</v>
      </c>
      <c r="AE224" s="2">
        <v>33200000</v>
      </c>
      <c r="AF224" t="s">
        <v>102</v>
      </c>
      <c r="AG224" t="s">
        <v>103</v>
      </c>
      <c r="AH224" t="s">
        <v>104</v>
      </c>
      <c r="AI224" t="s">
        <v>1828</v>
      </c>
      <c r="AJ224">
        <v>161887356</v>
      </c>
      <c r="AK224" s="2">
        <v>1205570</v>
      </c>
      <c r="AL224" s="2">
        <v>993083.82</v>
      </c>
      <c r="AP224" t="s">
        <v>105</v>
      </c>
      <c r="AQ224" t="s">
        <v>105</v>
      </c>
      <c r="AR224" t="s">
        <v>105</v>
      </c>
      <c r="AV224" t="s">
        <v>105</v>
      </c>
      <c r="AW224" t="s">
        <v>105</v>
      </c>
      <c r="AX224" t="s">
        <v>105</v>
      </c>
      <c r="BH224" t="s">
        <v>21</v>
      </c>
      <c r="BI224" t="s">
        <v>5</v>
      </c>
    </row>
    <row r="225" spans="1:61" x14ac:dyDescent="0.25">
      <c r="A225">
        <v>10141666</v>
      </c>
      <c r="B225">
        <v>10141666</v>
      </c>
      <c r="C225" t="s">
        <v>89</v>
      </c>
      <c r="D225" t="s">
        <v>648</v>
      </c>
      <c r="E225" t="s">
        <v>749</v>
      </c>
      <c r="F225" t="s">
        <v>315</v>
      </c>
      <c r="G225" t="s">
        <v>212</v>
      </c>
      <c r="H225" s="30" t="s">
        <v>18377</v>
      </c>
      <c r="I225" t="s">
        <v>1829</v>
      </c>
      <c r="J225">
        <v>66001</v>
      </c>
      <c r="K225" t="s">
        <v>252</v>
      </c>
      <c r="L225">
        <v>66</v>
      </c>
      <c r="M225" t="s">
        <v>253</v>
      </c>
      <c r="O225">
        <v>3137917893</v>
      </c>
      <c r="P225">
        <v>0</v>
      </c>
      <c r="T225" s="29" t="s">
        <v>1297</v>
      </c>
      <c r="U225">
        <f t="shared" si="48"/>
        <v>10</v>
      </c>
      <c r="V225">
        <f t="shared" si="49"/>
        <v>2</v>
      </c>
      <c r="W225">
        <v>2016</v>
      </c>
      <c r="X225" t="s">
        <v>1830</v>
      </c>
      <c r="Y225" t="s">
        <v>1831</v>
      </c>
      <c r="Z225" t="s">
        <v>1832</v>
      </c>
      <c r="AA225">
        <v>6421063</v>
      </c>
      <c r="AB225" t="s">
        <v>131</v>
      </c>
      <c r="AC225" t="s">
        <v>696</v>
      </c>
      <c r="AD225" s="1">
        <f t="shared" si="50"/>
        <v>2.3235398235294118E-2</v>
      </c>
      <c r="AE225" s="2">
        <v>102000000</v>
      </c>
      <c r="AF225" t="s">
        <v>175</v>
      </c>
      <c r="AG225" t="s">
        <v>925</v>
      </c>
      <c r="AH225" t="s">
        <v>104</v>
      </c>
      <c r="AI225" t="s">
        <v>1833</v>
      </c>
      <c r="AJ225">
        <v>29956731</v>
      </c>
      <c r="AK225" s="2">
        <v>2370010.62</v>
      </c>
      <c r="AL225" s="2">
        <v>1971605.56</v>
      </c>
      <c r="AP225" t="s">
        <v>105</v>
      </c>
      <c r="AQ225" s="2" t="s">
        <v>105</v>
      </c>
      <c r="AR225" s="2" t="s">
        <v>105</v>
      </c>
      <c r="AV225">
        <v>30039921</v>
      </c>
      <c r="AW225" s="2">
        <v>2953296.66</v>
      </c>
      <c r="AX225" s="2">
        <v>2461761.9</v>
      </c>
      <c r="BH225" t="s">
        <v>21</v>
      </c>
      <c r="BI225" t="s">
        <v>5</v>
      </c>
    </row>
    <row r="226" spans="1:61" x14ac:dyDescent="0.25">
      <c r="A226">
        <v>5134979</v>
      </c>
      <c r="B226">
        <v>5134979</v>
      </c>
      <c r="C226" t="s">
        <v>89</v>
      </c>
      <c r="D226" t="s">
        <v>1834</v>
      </c>
      <c r="E226">
        <v>0</v>
      </c>
      <c r="F226" t="s">
        <v>999</v>
      </c>
      <c r="G226" t="s">
        <v>1835</v>
      </c>
      <c r="H226" s="30" t="s">
        <v>18378</v>
      </c>
      <c r="I226" t="s">
        <v>1836</v>
      </c>
      <c r="J226">
        <v>20001</v>
      </c>
      <c r="K226" t="s">
        <v>1837</v>
      </c>
      <c r="L226">
        <v>20</v>
      </c>
      <c r="M226" t="s">
        <v>1554</v>
      </c>
      <c r="O226">
        <v>3216615020</v>
      </c>
      <c r="P226">
        <v>3157017114</v>
      </c>
      <c r="T226" s="29" t="s">
        <v>327</v>
      </c>
      <c r="U226">
        <f t="shared" si="48"/>
        <v>10</v>
      </c>
      <c r="V226">
        <f t="shared" si="49"/>
        <v>31</v>
      </c>
      <c r="W226">
        <v>2023</v>
      </c>
      <c r="X226" t="s">
        <v>1838</v>
      </c>
      <c r="Y226" t="s">
        <v>1839</v>
      </c>
      <c r="Z226" t="s">
        <v>1840</v>
      </c>
      <c r="AA226">
        <v>5601197</v>
      </c>
      <c r="AB226" t="s">
        <v>146</v>
      </c>
      <c r="AC226" t="s">
        <v>383</v>
      </c>
      <c r="AD226" s="1">
        <f t="shared" si="50"/>
        <v>4.2208282548476452E-2</v>
      </c>
      <c r="AE226" s="2">
        <v>72200000</v>
      </c>
      <c r="AF226" t="s">
        <v>219</v>
      </c>
      <c r="AG226" t="s">
        <v>103</v>
      </c>
      <c r="AH226" t="s">
        <v>104</v>
      </c>
      <c r="AI226" t="s">
        <v>1841</v>
      </c>
      <c r="AJ226">
        <v>161914152</v>
      </c>
      <c r="AK226" s="2">
        <v>3047438</v>
      </c>
      <c r="AL226" s="2">
        <v>2540872.64</v>
      </c>
      <c r="AP226" t="s">
        <v>105</v>
      </c>
      <c r="AQ226" t="s">
        <v>105</v>
      </c>
      <c r="AR226" t="s">
        <v>105</v>
      </c>
      <c r="AV226" t="s">
        <v>105</v>
      </c>
      <c r="AW226" t="s">
        <v>105</v>
      </c>
      <c r="AX226" t="s">
        <v>105</v>
      </c>
      <c r="BH226" t="s">
        <v>21</v>
      </c>
      <c r="BI226" t="s">
        <v>5</v>
      </c>
    </row>
    <row r="227" spans="1:61" x14ac:dyDescent="0.25">
      <c r="A227">
        <v>6765389</v>
      </c>
      <c r="B227">
        <v>6765389</v>
      </c>
      <c r="C227" t="s">
        <v>89</v>
      </c>
      <c r="D227" t="s">
        <v>708</v>
      </c>
      <c r="E227">
        <v>0</v>
      </c>
      <c r="F227" t="s">
        <v>213</v>
      </c>
      <c r="G227" t="s">
        <v>1842</v>
      </c>
      <c r="H227" s="30" t="s">
        <v>18379</v>
      </c>
      <c r="I227" t="s">
        <v>1843</v>
      </c>
      <c r="J227">
        <v>0</v>
      </c>
      <c r="K227" t="s">
        <v>126</v>
      </c>
      <c r="L227">
        <v>25</v>
      </c>
      <c r="M227" t="s">
        <v>126</v>
      </c>
      <c r="O227">
        <v>3202117293</v>
      </c>
      <c r="P227">
        <v>0</v>
      </c>
      <c r="T227" s="29" t="s">
        <v>558</v>
      </c>
      <c r="U227">
        <f t="shared" si="48"/>
        <v>10</v>
      </c>
      <c r="V227">
        <f t="shared" si="49"/>
        <v>5</v>
      </c>
      <c r="W227">
        <v>2016</v>
      </c>
      <c r="X227" t="s">
        <v>477</v>
      </c>
      <c r="Y227" t="s">
        <v>1844</v>
      </c>
      <c r="Z227" t="s">
        <v>1844</v>
      </c>
      <c r="AA227">
        <v>2406042</v>
      </c>
      <c r="AB227" t="s">
        <v>480</v>
      </c>
      <c r="AC227" t="s">
        <v>481</v>
      </c>
      <c r="AD227" s="1">
        <f t="shared" si="50"/>
        <v>2.8397242105263159E-2</v>
      </c>
      <c r="AE227" s="2">
        <v>47500000</v>
      </c>
      <c r="AF227" t="s">
        <v>175</v>
      </c>
      <c r="AG227" t="s">
        <v>120</v>
      </c>
      <c r="AH227" t="s">
        <v>104</v>
      </c>
      <c r="AI227" t="s">
        <v>1845</v>
      </c>
      <c r="AJ227">
        <v>161904940</v>
      </c>
      <c r="AK227" s="2">
        <v>1348869</v>
      </c>
      <c r="AL227" s="2">
        <v>1113503.46</v>
      </c>
      <c r="AP227" t="s">
        <v>105</v>
      </c>
      <c r="AQ227" t="s">
        <v>105</v>
      </c>
      <c r="AR227" t="s">
        <v>105</v>
      </c>
      <c r="AV227" t="s">
        <v>105</v>
      </c>
      <c r="AW227" t="s">
        <v>105</v>
      </c>
      <c r="AX227" t="s">
        <v>105</v>
      </c>
      <c r="BH227" t="s">
        <v>19</v>
      </c>
      <c r="BI227" t="s">
        <v>5</v>
      </c>
    </row>
    <row r="228" spans="1:61" x14ac:dyDescent="0.25">
      <c r="A228">
        <v>71674977</v>
      </c>
      <c r="B228">
        <v>71674977</v>
      </c>
      <c r="C228" t="s">
        <v>89</v>
      </c>
      <c r="D228" t="s">
        <v>1846</v>
      </c>
      <c r="E228">
        <v>0</v>
      </c>
      <c r="F228" t="s">
        <v>1065</v>
      </c>
      <c r="G228" t="s">
        <v>334</v>
      </c>
      <c r="H228" s="30" t="s">
        <v>18380</v>
      </c>
      <c r="I228" t="s">
        <v>1847</v>
      </c>
      <c r="J228">
        <v>5001</v>
      </c>
      <c r="K228" t="s">
        <v>202</v>
      </c>
      <c r="L228">
        <v>5</v>
      </c>
      <c r="M228" t="s">
        <v>203</v>
      </c>
      <c r="O228">
        <v>3147479250</v>
      </c>
      <c r="P228">
        <v>0</v>
      </c>
      <c r="T228" s="29" t="s">
        <v>429</v>
      </c>
      <c r="U228">
        <f t="shared" si="48"/>
        <v>10</v>
      </c>
      <c r="V228">
        <f t="shared" si="49"/>
        <v>7</v>
      </c>
      <c r="W228">
        <v>2022</v>
      </c>
      <c r="X228" t="s">
        <v>745</v>
      </c>
      <c r="Y228" t="s">
        <v>1848</v>
      </c>
      <c r="Z228" t="s">
        <v>1849</v>
      </c>
      <c r="AA228">
        <v>8001208</v>
      </c>
      <c r="AB228" t="s">
        <v>100</v>
      </c>
      <c r="AC228" t="s">
        <v>101</v>
      </c>
      <c r="AD228" s="1">
        <f t="shared" si="50"/>
        <v>2.2620782081911265E-2</v>
      </c>
      <c r="AE228" s="2">
        <v>58600000</v>
      </c>
      <c r="AF228" t="s">
        <v>102</v>
      </c>
      <c r="AG228" t="s">
        <v>103</v>
      </c>
      <c r="AH228" t="s">
        <v>104</v>
      </c>
      <c r="AI228" t="s">
        <v>1850</v>
      </c>
      <c r="AJ228">
        <v>29936373</v>
      </c>
      <c r="AK228" s="2">
        <v>1325577.83</v>
      </c>
      <c r="AL228" s="2">
        <v>1093930.95</v>
      </c>
      <c r="AP228">
        <v>30001065</v>
      </c>
      <c r="AQ228" s="2">
        <v>1385296.74</v>
      </c>
      <c r="AR228" s="2">
        <v>1144114.9099999999</v>
      </c>
      <c r="AV228" t="s">
        <v>105</v>
      </c>
      <c r="AW228" s="2" t="s">
        <v>105</v>
      </c>
      <c r="AX228" s="2" t="s">
        <v>105</v>
      </c>
      <c r="BH228" t="s">
        <v>19</v>
      </c>
      <c r="BI228" t="s">
        <v>5</v>
      </c>
    </row>
    <row r="229" spans="1:61" x14ac:dyDescent="0.25">
      <c r="A229">
        <v>1015420805</v>
      </c>
      <c r="B229">
        <v>1015420805</v>
      </c>
      <c r="C229" t="s">
        <v>106</v>
      </c>
      <c r="D229" t="s">
        <v>281</v>
      </c>
      <c r="E229" t="s">
        <v>1035</v>
      </c>
      <c r="F229" t="s">
        <v>1808</v>
      </c>
      <c r="G229" t="s">
        <v>191</v>
      </c>
      <c r="H229" s="30" t="s">
        <v>18381</v>
      </c>
      <c r="I229" t="s">
        <v>1851</v>
      </c>
      <c r="J229">
        <v>0</v>
      </c>
      <c r="K229" t="s">
        <v>126</v>
      </c>
      <c r="L229">
        <v>25</v>
      </c>
      <c r="M229" t="s">
        <v>126</v>
      </c>
      <c r="O229">
        <v>3164941199</v>
      </c>
      <c r="P229">
        <v>0</v>
      </c>
      <c r="T229" s="29" t="s">
        <v>184</v>
      </c>
      <c r="U229">
        <f t="shared" si="48"/>
        <v>10</v>
      </c>
      <c r="V229">
        <f t="shared" si="49"/>
        <v>10</v>
      </c>
      <c r="W229">
        <v>2015</v>
      </c>
      <c r="X229" t="s">
        <v>1852</v>
      </c>
      <c r="Y229" t="s">
        <v>1853</v>
      </c>
      <c r="Z229" t="s">
        <v>1854</v>
      </c>
      <c r="AA229">
        <v>3001138</v>
      </c>
      <c r="AB229" t="s">
        <v>491</v>
      </c>
      <c r="AC229" t="s">
        <v>1475</v>
      </c>
      <c r="AD229" s="1">
        <f t="shared" si="50"/>
        <v>3.8584857954545457E-2</v>
      </c>
      <c r="AE229" s="2">
        <v>35200000</v>
      </c>
      <c r="AF229" t="s">
        <v>102</v>
      </c>
      <c r="AG229" t="s">
        <v>103</v>
      </c>
      <c r="AH229" t="s">
        <v>104</v>
      </c>
      <c r="AI229" t="s">
        <v>1855</v>
      </c>
      <c r="AJ229">
        <v>161812583</v>
      </c>
      <c r="AK229" s="2">
        <v>1358187</v>
      </c>
      <c r="AL229" s="2">
        <v>1121333.22</v>
      </c>
      <c r="AP229" t="s">
        <v>105</v>
      </c>
      <c r="AQ229" t="s">
        <v>105</v>
      </c>
      <c r="AR229" t="s">
        <v>105</v>
      </c>
      <c r="AV229" t="s">
        <v>105</v>
      </c>
      <c r="AW229" t="s">
        <v>105</v>
      </c>
      <c r="AX229" t="s">
        <v>105</v>
      </c>
      <c r="BH229" t="s">
        <v>21</v>
      </c>
      <c r="BI229" t="s">
        <v>5</v>
      </c>
    </row>
    <row r="230" spans="1:61" x14ac:dyDescent="0.25">
      <c r="A230">
        <v>51584321</v>
      </c>
      <c r="B230">
        <v>51584321</v>
      </c>
      <c r="C230" t="s">
        <v>106</v>
      </c>
      <c r="D230" t="s">
        <v>583</v>
      </c>
      <c r="E230">
        <v>0</v>
      </c>
      <c r="F230" t="s">
        <v>1856</v>
      </c>
      <c r="G230" t="s">
        <v>1857</v>
      </c>
      <c r="H230" s="30" t="s">
        <v>18382</v>
      </c>
      <c r="I230" t="s">
        <v>1858</v>
      </c>
      <c r="J230">
        <v>0</v>
      </c>
      <c r="K230" t="s">
        <v>126</v>
      </c>
      <c r="L230">
        <v>25</v>
      </c>
      <c r="M230" t="s">
        <v>126</v>
      </c>
      <c r="O230">
        <v>3508536463</v>
      </c>
      <c r="P230">
        <v>0</v>
      </c>
      <c r="T230" s="29" t="s">
        <v>299</v>
      </c>
      <c r="U230">
        <f t="shared" si="48"/>
        <v>10</v>
      </c>
      <c r="V230">
        <f t="shared" si="49"/>
        <v>23</v>
      </c>
      <c r="W230">
        <v>2023</v>
      </c>
      <c r="X230" t="s">
        <v>1859</v>
      </c>
      <c r="Y230" t="s">
        <v>1860</v>
      </c>
      <c r="Z230" t="s">
        <v>1861</v>
      </c>
      <c r="AA230">
        <v>8001208</v>
      </c>
      <c r="AB230" t="s">
        <v>100</v>
      </c>
      <c r="AC230" t="s">
        <v>101</v>
      </c>
      <c r="AD230" s="1">
        <f t="shared" si="50"/>
        <v>2.2751748807631162E-2</v>
      </c>
      <c r="AE230" s="2">
        <v>62900000</v>
      </c>
      <c r="AF230" t="s">
        <v>175</v>
      </c>
      <c r="AG230" t="s">
        <v>103</v>
      </c>
      <c r="AH230" t="s">
        <v>104</v>
      </c>
      <c r="AI230" t="s">
        <v>1862</v>
      </c>
      <c r="AJ230">
        <v>161814301</v>
      </c>
      <c r="AK230" s="2">
        <v>1431085</v>
      </c>
      <c r="AL230" s="2">
        <v>1182592.3600000001</v>
      </c>
      <c r="AP230" t="s">
        <v>105</v>
      </c>
      <c r="AQ230" t="s">
        <v>105</v>
      </c>
      <c r="AR230" t="s">
        <v>105</v>
      </c>
      <c r="AV230" t="s">
        <v>105</v>
      </c>
      <c r="AW230" t="s">
        <v>105</v>
      </c>
      <c r="AX230" t="s">
        <v>105</v>
      </c>
      <c r="BH230" t="s">
        <v>19</v>
      </c>
      <c r="BI230" t="s">
        <v>5</v>
      </c>
    </row>
    <row r="231" spans="1:61" x14ac:dyDescent="0.25">
      <c r="A231">
        <v>1013036570</v>
      </c>
      <c r="B231">
        <v>1013036570</v>
      </c>
      <c r="C231" t="s">
        <v>89</v>
      </c>
      <c r="D231" t="s">
        <v>295</v>
      </c>
      <c r="E231">
        <v>0</v>
      </c>
      <c r="F231" t="s">
        <v>1863</v>
      </c>
      <c r="G231" t="s">
        <v>315</v>
      </c>
      <c r="H231" s="30" t="s">
        <v>18383</v>
      </c>
      <c r="I231" t="s">
        <v>1864</v>
      </c>
      <c r="J231">
        <v>0</v>
      </c>
      <c r="K231" t="s">
        <v>126</v>
      </c>
      <c r="L231">
        <v>25</v>
      </c>
      <c r="M231" t="s">
        <v>126</v>
      </c>
      <c r="O231">
        <v>3016827400</v>
      </c>
      <c r="P231">
        <v>0</v>
      </c>
      <c r="T231" s="29" t="s">
        <v>466</v>
      </c>
      <c r="U231">
        <f t="shared" si="48"/>
        <v>10</v>
      </c>
      <c r="V231">
        <f t="shared" si="49"/>
        <v>15</v>
      </c>
      <c r="W231">
        <v>2020</v>
      </c>
      <c r="X231" t="s">
        <v>1865</v>
      </c>
      <c r="Y231" t="s">
        <v>1866</v>
      </c>
      <c r="Z231" t="s">
        <v>1867</v>
      </c>
      <c r="AA231">
        <v>9001146</v>
      </c>
      <c r="AB231" t="s">
        <v>244</v>
      </c>
      <c r="AC231" t="s">
        <v>245</v>
      </c>
      <c r="AD231" s="1">
        <f t="shared" si="50"/>
        <v>2.0559079955207168E-2</v>
      </c>
      <c r="AE231" s="2">
        <v>89300000</v>
      </c>
      <c r="AF231" t="s">
        <v>102</v>
      </c>
      <c r="AG231" t="s">
        <v>103</v>
      </c>
      <c r="AH231" t="s">
        <v>104</v>
      </c>
      <c r="AI231" t="s">
        <v>1868</v>
      </c>
      <c r="AJ231">
        <v>29933543</v>
      </c>
      <c r="AK231" s="2">
        <v>1835925.84</v>
      </c>
      <c r="AL231" s="2">
        <v>1522794.82</v>
      </c>
      <c r="AP231" t="s">
        <v>105</v>
      </c>
      <c r="AQ231" s="2" t="s">
        <v>105</v>
      </c>
      <c r="AR231" s="2" t="s">
        <v>105</v>
      </c>
      <c r="AV231">
        <v>30049666</v>
      </c>
      <c r="AW231" s="2">
        <v>3469066.75</v>
      </c>
      <c r="AX231" s="2">
        <v>2895182.14</v>
      </c>
      <c r="BH231" t="s">
        <v>19</v>
      </c>
      <c r="BI231" t="s">
        <v>5</v>
      </c>
    </row>
    <row r="232" spans="1:61" x14ac:dyDescent="0.25">
      <c r="A232">
        <v>1013601589</v>
      </c>
      <c r="B232">
        <v>1013601589</v>
      </c>
      <c r="C232" t="s">
        <v>106</v>
      </c>
      <c r="D232" t="s">
        <v>1869</v>
      </c>
      <c r="E232" t="s">
        <v>1063</v>
      </c>
      <c r="F232" t="s">
        <v>399</v>
      </c>
      <c r="G232" t="s">
        <v>1870</v>
      </c>
      <c r="H232" s="30" t="s">
        <v>18384</v>
      </c>
      <c r="I232" t="s">
        <v>1871</v>
      </c>
      <c r="J232">
        <v>0</v>
      </c>
      <c r="K232" t="s">
        <v>126</v>
      </c>
      <c r="L232">
        <v>25</v>
      </c>
      <c r="M232" t="s">
        <v>126</v>
      </c>
      <c r="O232">
        <v>3133829766</v>
      </c>
      <c r="P232">
        <v>3102058391</v>
      </c>
      <c r="T232" s="29" t="s">
        <v>275</v>
      </c>
      <c r="U232">
        <f t="shared" si="48"/>
        <v>10</v>
      </c>
      <c r="V232">
        <f t="shared" si="49"/>
        <v>11</v>
      </c>
      <c r="W232">
        <v>2016</v>
      </c>
      <c r="X232" t="s">
        <v>185</v>
      </c>
      <c r="Y232" t="s">
        <v>1872</v>
      </c>
      <c r="Z232" t="s">
        <v>1873</v>
      </c>
      <c r="AA232">
        <v>5601142</v>
      </c>
      <c r="AB232" t="s">
        <v>146</v>
      </c>
      <c r="AC232" t="s">
        <v>188</v>
      </c>
      <c r="AD232" s="1">
        <f t="shared" si="50"/>
        <v>2.7511657640232109E-2</v>
      </c>
      <c r="AE232" s="2">
        <v>51700000</v>
      </c>
      <c r="AF232" t="s">
        <v>102</v>
      </c>
      <c r="AG232" t="s">
        <v>103</v>
      </c>
      <c r="AH232" t="s">
        <v>104</v>
      </c>
      <c r="AI232" t="s">
        <v>1874</v>
      </c>
      <c r="AJ232">
        <v>29972515</v>
      </c>
      <c r="AK232" s="2">
        <v>1422352.7</v>
      </c>
      <c r="AL232" s="2">
        <v>1175254.3700000001</v>
      </c>
      <c r="AP232">
        <v>30012303</v>
      </c>
      <c r="AQ232" s="2">
        <v>1917862.56</v>
      </c>
      <c r="AR232" s="2">
        <v>1591649.21</v>
      </c>
      <c r="AV232" t="s">
        <v>105</v>
      </c>
      <c r="AW232" s="2" t="s">
        <v>105</v>
      </c>
      <c r="AX232" s="2" t="s">
        <v>105</v>
      </c>
      <c r="BH232" t="s">
        <v>19</v>
      </c>
      <c r="BI232" t="s">
        <v>5</v>
      </c>
    </row>
    <row r="233" spans="1:61" x14ac:dyDescent="0.25">
      <c r="A233">
        <v>35196706</v>
      </c>
      <c r="B233">
        <v>35196706</v>
      </c>
      <c r="C233" t="s">
        <v>106</v>
      </c>
      <c r="D233" t="s">
        <v>1875</v>
      </c>
      <c r="E233" t="s">
        <v>1876</v>
      </c>
      <c r="F233" t="s">
        <v>1877</v>
      </c>
      <c r="G233" t="s">
        <v>684</v>
      </c>
      <c r="H233" s="30" t="s">
        <v>18385</v>
      </c>
      <c r="I233" t="s">
        <v>1878</v>
      </c>
      <c r="J233">
        <v>0</v>
      </c>
      <c r="K233" t="s">
        <v>126</v>
      </c>
      <c r="L233">
        <v>25</v>
      </c>
      <c r="M233" t="s">
        <v>126</v>
      </c>
      <c r="O233">
        <v>3168749483</v>
      </c>
      <c r="P233">
        <v>3178749483</v>
      </c>
      <c r="T233" s="29" t="s">
        <v>448</v>
      </c>
      <c r="U233">
        <f t="shared" si="48"/>
        <v>10</v>
      </c>
      <c r="V233">
        <f t="shared" si="49"/>
        <v>9</v>
      </c>
      <c r="W233">
        <v>2011</v>
      </c>
      <c r="X233" t="s">
        <v>1879</v>
      </c>
      <c r="Y233" t="s">
        <v>1880</v>
      </c>
      <c r="Z233" t="s">
        <v>1881</v>
      </c>
      <c r="AA233">
        <v>9401073</v>
      </c>
      <c r="AB233" t="s">
        <v>1882</v>
      </c>
      <c r="AC233" t="s">
        <v>1883</v>
      </c>
      <c r="AD233" s="1">
        <f t="shared" si="50"/>
        <v>3.5050845885286779E-2</v>
      </c>
      <c r="AE233" s="2">
        <v>40100000</v>
      </c>
      <c r="AF233" t="s">
        <v>219</v>
      </c>
      <c r="AG233" t="s">
        <v>103</v>
      </c>
      <c r="AH233" t="s">
        <v>104</v>
      </c>
      <c r="AI233" t="s">
        <v>1884</v>
      </c>
      <c r="AJ233">
        <v>29927343</v>
      </c>
      <c r="AK233" s="2">
        <v>1405538.92</v>
      </c>
      <c r="AL233" s="2">
        <v>1161125.1399999999</v>
      </c>
      <c r="AP233">
        <v>29992549</v>
      </c>
      <c r="AQ233" s="2">
        <v>2801776.01</v>
      </c>
      <c r="AR233" s="2">
        <v>2334433.62</v>
      </c>
      <c r="AV233" t="s">
        <v>105</v>
      </c>
      <c r="AW233" s="2" t="s">
        <v>105</v>
      </c>
      <c r="AX233" s="2" t="s">
        <v>105</v>
      </c>
      <c r="BH233" t="s">
        <v>21</v>
      </c>
      <c r="BI233" t="s">
        <v>5</v>
      </c>
    </row>
    <row r="234" spans="1:61" x14ac:dyDescent="0.25">
      <c r="A234">
        <v>9863158</v>
      </c>
      <c r="B234">
        <v>9863158</v>
      </c>
      <c r="C234" t="s">
        <v>89</v>
      </c>
      <c r="D234" t="s">
        <v>1885</v>
      </c>
      <c r="E234" t="s">
        <v>1136</v>
      </c>
      <c r="F234" t="s">
        <v>1886</v>
      </c>
      <c r="G234" t="s">
        <v>625</v>
      </c>
      <c r="H234" s="30" t="s">
        <v>18386</v>
      </c>
      <c r="I234" t="s">
        <v>1887</v>
      </c>
      <c r="J234">
        <v>66001</v>
      </c>
      <c r="K234" t="s">
        <v>252</v>
      </c>
      <c r="L234">
        <v>66</v>
      </c>
      <c r="M234" t="s">
        <v>253</v>
      </c>
      <c r="O234">
        <v>3104032298</v>
      </c>
      <c r="P234">
        <v>0</v>
      </c>
      <c r="T234" s="29" t="s">
        <v>500</v>
      </c>
      <c r="U234">
        <f t="shared" si="48"/>
        <v>10</v>
      </c>
      <c r="V234">
        <f t="shared" si="49"/>
        <v>5</v>
      </c>
      <c r="W234">
        <v>2023</v>
      </c>
      <c r="X234" t="s">
        <v>1888</v>
      </c>
      <c r="Y234" t="s">
        <v>1889</v>
      </c>
      <c r="Z234" t="s">
        <v>1890</v>
      </c>
      <c r="AA234">
        <v>8001207</v>
      </c>
      <c r="AB234" t="s">
        <v>100</v>
      </c>
      <c r="AC234" t="s">
        <v>423</v>
      </c>
      <c r="AD234" s="1">
        <f t="shared" si="50"/>
        <v>2.7004021739130434E-2</v>
      </c>
      <c r="AE234" s="2">
        <v>55200000</v>
      </c>
      <c r="AF234" t="s">
        <v>133</v>
      </c>
      <c r="AG234" t="s">
        <v>103</v>
      </c>
      <c r="AH234" t="s">
        <v>104</v>
      </c>
      <c r="AI234" t="s">
        <v>1891</v>
      </c>
      <c r="AJ234">
        <v>161857840</v>
      </c>
      <c r="AK234" s="2">
        <v>1490622</v>
      </c>
      <c r="AL234" s="2">
        <v>1232623.21</v>
      </c>
      <c r="AP234" t="s">
        <v>105</v>
      </c>
      <c r="AQ234" t="s">
        <v>105</v>
      </c>
      <c r="AR234" t="s">
        <v>105</v>
      </c>
      <c r="AV234" t="s">
        <v>105</v>
      </c>
      <c r="AW234" t="s">
        <v>105</v>
      </c>
      <c r="AX234" t="s">
        <v>105</v>
      </c>
      <c r="BH234" t="s">
        <v>19</v>
      </c>
      <c r="BI234" t="s">
        <v>5</v>
      </c>
    </row>
    <row r="235" spans="1:61" x14ac:dyDescent="0.25">
      <c r="A235">
        <v>8292049</v>
      </c>
      <c r="B235">
        <v>8292049</v>
      </c>
      <c r="C235" t="s">
        <v>89</v>
      </c>
      <c r="D235" t="s">
        <v>1892</v>
      </c>
      <c r="E235" t="s">
        <v>1893</v>
      </c>
      <c r="F235" t="s">
        <v>1894</v>
      </c>
      <c r="G235" t="s">
        <v>387</v>
      </c>
      <c r="H235" s="30" t="s">
        <v>18387</v>
      </c>
      <c r="I235" t="s">
        <v>1895</v>
      </c>
      <c r="J235">
        <v>5001</v>
      </c>
      <c r="K235" t="s">
        <v>202</v>
      </c>
      <c r="L235">
        <v>5</v>
      </c>
      <c r="M235" t="s">
        <v>203</v>
      </c>
      <c r="O235">
        <v>3216089618</v>
      </c>
      <c r="P235">
        <v>0</v>
      </c>
      <c r="T235" s="29" t="s">
        <v>500</v>
      </c>
      <c r="U235">
        <f t="shared" si="48"/>
        <v>10</v>
      </c>
      <c r="V235">
        <f t="shared" si="49"/>
        <v>5</v>
      </c>
      <c r="W235">
        <v>2022</v>
      </c>
      <c r="X235" t="s">
        <v>1144</v>
      </c>
      <c r="Y235" t="s">
        <v>1896</v>
      </c>
      <c r="Z235" t="s">
        <v>1897</v>
      </c>
      <c r="AA235">
        <v>8001205</v>
      </c>
      <c r="AB235" t="s">
        <v>100</v>
      </c>
      <c r="AC235" t="s">
        <v>423</v>
      </c>
      <c r="AD235" s="1">
        <f t="shared" si="50"/>
        <v>3.7047338877338874E-2</v>
      </c>
      <c r="AE235" s="2">
        <v>48100000</v>
      </c>
      <c r="AF235" t="s">
        <v>219</v>
      </c>
      <c r="AG235" t="s">
        <v>103</v>
      </c>
      <c r="AH235" t="s">
        <v>104</v>
      </c>
      <c r="AI235">
        <v>0</v>
      </c>
      <c r="AJ235">
        <v>161914536</v>
      </c>
      <c r="AK235" s="2">
        <v>1781977</v>
      </c>
      <c r="AL235" s="2">
        <v>1477459.77</v>
      </c>
      <c r="AP235" t="s">
        <v>105</v>
      </c>
      <c r="AQ235" t="s">
        <v>105</v>
      </c>
      <c r="AR235" t="s">
        <v>105</v>
      </c>
      <c r="AV235" t="s">
        <v>105</v>
      </c>
      <c r="AW235" t="s">
        <v>105</v>
      </c>
      <c r="AX235" t="s">
        <v>105</v>
      </c>
      <c r="BH235" t="s">
        <v>21</v>
      </c>
      <c r="BI235" t="s">
        <v>5</v>
      </c>
    </row>
    <row r="236" spans="1:61" x14ac:dyDescent="0.25">
      <c r="A236">
        <v>1037590574</v>
      </c>
      <c r="B236">
        <v>1037590574</v>
      </c>
      <c r="C236" t="s">
        <v>89</v>
      </c>
      <c r="D236" t="s">
        <v>1898</v>
      </c>
      <c r="E236">
        <v>0</v>
      </c>
      <c r="F236" t="s">
        <v>445</v>
      </c>
      <c r="G236" t="s">
        <v>1899</v>
      </c>
      <c r="H236" s="30" t="s">
        <v>18388</v>
      </c>
      <c r="I236" t="s">
        <v>1900</v>
      </c>
      <c r="J236">
        <v>5266</v>
      </c>
      <c r="K236" t="s">
        <v>428</v>
      </c>
      <c r="L236">
        <v>5</v>
      </c>
      <c r="M236" t="s">
        <v>203</v>
      </c>
      <c r="O236">
        <v>3113635031</v>
      </c>
      <c r="P236">
        <v>0</v>
      </c>
      <c r="T236" s="29" t="s">
        <v>327</v>
      </c>
      <c r="U236">
        <f t="shared" si="48"/>
        <v>10</v>
      </c>
      <c r="V236">
        <f t="shared" si="49"/>
        <v>31</v>
      </c>
      <c r="W236">
        <v>2019</v>
      </c>
      <c r="X236" t="s">
        <v>1901</v>
      </c>
      <c r="Y236">
        <v>28291480059291</v>
      </c>
      <c r="Z236" t="s">
        <v>1902</v>
      </c>
      <c r="AA236">
        <v>5801328</v>
      </c>
      <c r="AB236" t="s">
        <v>469</v>
      </c>
      <c r="AC236" t="s">
        <v>470</v>
      </c>
      <c r="AD236" s="1">
        <f t="shared" si="50"/>
        <v>4.7829472477064219E-2</v>
      </c>
      <c r="AE236" s="2">
        <v>87200000</v>
      </c>
      <c r="AF236" t="s">
        <v>133</v>
      </c>
      <c r="AG236" t="s">
        <v>103</v>
      </c>
      <c r="AH236" t="s">
        <v>104</v>
      </c>
      <c r="AI236" t="s">
        <v>1903</v>
      </c>
      <c r="AJ236">
        <v>161813667</v>
      </c>
      <c r="AK236" s="2">
        <v>4170730</v>
      </c>
      <c r="AL236" s="2">
        <v>3484815.07</v>
      </c>
      <c r="AP236" t="s">
        <v>105</v>
      </c>
      <c r="AQ236" t="s">
        <v>105</v>
      </c>
      <c r="AR236" t="s">
        <v>105</v>
      </c>
      <c r="AV236" t="s">
        <v>105</v>
      </c>
      <c r="AW236" t="s">
        <v>105</v>
      </c>
      <c r="AX236" t="s">
        <v>105</v>
      </c>
      <c r="BH236" t="s">
        <v>21</v>
      </c>
      <c r="BI236" t="s">
        <v>5</v>
      </c>
    </row>
    <row r="237" spans="1:61" x14ac:dyDescent="0.25">
      <c r="A237">
        <v>1068657300</v>
      </c>
      <c r="B237">
        <v>1068657300</v>
      </c>
      <c r="C237" t="s">
        <v>89</v>
      </c>
      <c r="D237" t="s">
        <v>674</v>
      </c>
      <c r="E237" t="s">
        <v>1822</v>
      </c>
      <c r="F237" t="s">
        <v>1904</v>
      </c>
      <c r="G237" t="s">
        <v>666</v>
      </c>
      <c r="H237" s="30" t="s">
        <v>18389</v>
      </c>
      <c r="I237" t="s">
        <v>1905</v>
      </c>
      <c r="J237">
        <v>0</v>
      </c>
      <c r="K237" t="s">
        <v>1906</v>
      </c>
      <c r="L237">
        <v>0</v>
      </c>
      <c r="M237" t="s">
        <v>499</v>
      </c>
      <c r="O237">
        <v>3104269420</v>
      </c>
      <c r="P237">
        <v>3013783729</v>
      </c>
      <c r="T237" s="29" t="s">
        <v>849</v>
      </c>
      <c r="U237">
        <f t="shared" si="48"/>
        <v>10</v>
      </c>
      <c r="V237">
        <f t="shared" si="49"/>
        <v>19</v>
      </c>
      <c r="W237">
        <v>2022</v>
      </c>
      <c r="X237" t="s">
        <v>725</v>
      </c>
      <c r="Y237" t="s">
        <v>1907</v>
      </c>
      <c r="Z237" t="s">
        <v>1908</v>
      </c>
      <c r="AA237">
        <v>8006065</v>
      </c>
      <c r="AB237" t="s">
        <v>100</v>
      </c>
      <c r="AC237" t="s">
        <v>208</v>
      </c>
      <c r="AD237" s="1">
        <f t="shared" si="50"/>
        <v>1.702134589502019E-2</v>
      </c>
      <c r="AE237" s="2">
        <v>74300000</v>
      </c>
      <c r="AF237" t="s">
        <v>279</v>
      </c>
      <c r="AG237" t="s">
        <v>120</v>
      </c>
      <c r="AH237" t="s">
        <v>104</v>
      </c>
      <c r="AI237" t="s">
        <v>1909</v>
      </c>
      <c r="AJ237">
        <v>161811181</v>
      </c>
      <c r="AK237" s="2">
        <v>1264686</v>
      </c>
      <c r="AL237" s="2">
        <v>1042761.34</v>
      </c>
      <c r="AP237" t="s">
        <v>105</v>
      </c>
      <c r="AQ237" t="s">
        <v>105</v>
      </c>
      <c r="AR237" t="s">
        <v>105</v>
      </c>
      <c r="AV237" t="s">
        <v>105</v>
      </c>
      <c r="AW237" t="s">
        <v>105</v>
      </c>
      <c r="AX237" t="s">
        <v>105</v>
      </c>
      <c r="BH237" t="s">
        <v>19</v>
      </c>
      <c r="BI237" t="s">
        <v>5</v>
      </c>
    </row>
    <row r="238" spans="1:61" x14ac:dyDescent="0.25">
      <c r="A238">
        <v>10237112</v>
      </c>
      <c r="B238">
        <v>10237112</v>
      </c>
      <c r="C238" t="s">
        <v>89</v>
      </c>
      <c r="D238" t="s">
        <v>162</v>
      </c>
      <c r="E238" t="s">
        <v>1190</v>
      </c>
      <c r="F238" t="s">
        <v>417</v>
      </c>
      <c r="G238" t="s">
        <v>200</v>
      </c>
      <c r="H238" s="30" t="s">
        <v>18390</v>
      </c>
      <c r="I238" t="s">
        <v>1910</v>
      </c>
      <c r="J238">
        <v>17001</v>
      </c>
      <c r="K238" t="s">
        <v>140</v>
      </c>
      <c r="L238">
        <v>17</v>
      </c>
      <c r="M238" t="s">
        <v>141</v>
      </c>
      <c r="O238">
        <v>3103716930</v>
      </c>
      <c r="P238">
        <v>3017915098</v>
      </c>
      <c r="T238" s="29" t="s">
        <v>228</v>
      </c>
      <c r="U238">
        <f t="shared" ref="U238:U252" si="51">MONTH(T238)</f>
        <v>10</v>
      </c>
      <c r="V238">
        <f t="shared" ref="V238:V252" si="52">DAY(T238)</f>
        <v>6</v>
      </c>
      <c r="W238">
        <v>2017</v>
      </c>
      <c r="X238" t="s">
        <v>1911</v>
      </c>
      <c r="Y238" t="s">
        <v>1912</v>
      </c>
      <c r="Z238" t="s">
        <v>1913</v>
      </c>
      <c r="AA238">
        <v>608012</v>
      </c>
      <c r="AB238" t="s">
        <v>118</v>
      </c>
      <c r="AC238" t="s">
        <v>1914</v>
      </c>
      <c r="AD238" s="1">
        <f t="shared" ref="AD238:AD252" si="53">+AK238/AE238</f>
        <v>3.5615569620253168E-2</v>
      </c>
      <c r="AE238" s="2">
        <v>86900000</v>
      </c>
      <c r="AF238" t="s">
        <v>279</v>
      </c>
      <c r="AG238" t="s">
        <v>452</v>
      </c>
      <c r="AH238" t="s">
        <v>104</v>
      </c>
      <c r="AI238">
        <v>0</v>
      </c>
      <c r="AJ238">
        <v>161904760</v>
      </c>
      <c r="AK238" s="2">
        <v>3094993</v>
      </c>
      <c r="AL238" s="2">
        <v>2580834.09</v>
      </c>
      <c r="AP238" t="s">
        <v>105</v>
      </c>
      <c r="AQ238" t="s">
        <v>105</v>
      </c>
      <c r="AR238" t="s">
        <v>105</v>
      </c>
      <c r="AV238" t="s">
        <v>105</v>
      </c>
      <c r="AW238" t="s">
        <v>105</v>
      </c>
      <c r="AX238" t="s">
        <v>105</v>
      </c>
      <c r="BH238" t="s">
        <v>21</v>
      </c>
      <c r="BI238" t="s">
        <v>5</v>
      </c>
    </row>
    <row r="239" spans="1:61" x14ac:dyDescent="0.25">
      <c r="A239">
        <v>37327347</v>
      </c>
      <c r="B239">
        <v>37327347</v>
      </c>
      <c r="C239" t="s">
        <v>106</v>
      </c>
      <c r="D239" t="s">
        <v>963</v>
      </c>
      <c r="E239" t="s">
        <v>1915</v>
      </c>
      <c r="F239" t="s">
        <v>1916</v>
      </c>
      <c r="G239" t="s">
        <v>1917</v>
      </c>
      <c r="H239" s="30" t="s">
        <v>18391</v>
      </c>
      <c r="I239" t="s">
        <v>1918</v>
      </c>
      <c r="J239">
        <v>54498</v>
      </c>
      <c r="K239" t="s">
        <v>378</v>
      </c>
      <c r="L239">
        <v>54</v>
      </c>
      <c r="M239" t="s">
        <v>1236</v>
      </c>
      <c r="O239">
        <v>3185162456</v>
      </c>
      <c r="P239">
        <v>3154042019</v>
      </c>
      <c r="T239" s="29" t="s">
        <v>487</v>
      </c>
      <c r="U239">
        <f t="shared" si="51"/>
        <v>10</v>
      </c>
      <c r="V239">
        <f t="shared" si="52"/>
        <v>8</v>
      </c>
      <c r="W239">
        <v>2022</v>
      </c>
      <c r="X239" t="s">
        <v>1919</v>
      </c>
      <c r="Y239" t="s">
        <v>1920</v>
      </c>
      <c r="Z239" t="s">
        <v>1921</v>
      </c>
      <c r="AA239">
        <v>5606090</v>
      </c>
      <c r="AB239" t="s">
        <v>146</v>
      </c>
      <c r="AC239" t="s">
        <v>147</v>
      </c>
      <c r="AD239" s="1">
        <f t="shared" si="53"/>
        <v>2.1352461662631154E-2</v>
      </c>
      <c r="AE239" s="2">
        <v>123900000</v>
      </c>
      <c r="AF239" t="s">
        <v>102</v>
      </c>
      <c r="AG239" t="s">
        <v>120</v>
      </c>
      <c r="AH239" t="s">
        <v>104</v>
      </c>
      <c r="AI239" t="s">
        <v>1922</v>
      </c>
      <c r="AJ239">
        <v>161815697</v>
      </c>
      <c r="AK239" s="2">
        <v>2645570</v>
      </c>
      <c r="AL239" s="2">
        <v>2203168.08</v>
      </c>
      <c r="AP239" t="s">
        <v>105</v>
      </c>
      <c r="AQ239" t="s">
        <v>105</v>
      </c>
      <c r="AR239" t="s">
        <v>105</v>
      </c>
      <c r="AV239" t="s">
        <v>105</v>
      </c>
      <c r="AW239" t="s">
        <v>105</v>
      </c>
      <c r="AX239" t="s">
        <v>105</v>
      </c>
      <c r="BH239" t="s">
        <v>21</v>
      </c>
      <c r="BI239" t="s">
        <v>5</v>
      </c>
    </row>
    <row r="240" spans="1:61" x14ac:dyDescent="0.25">
      <c r="A240">
        <v>42026662</v>
      </c>
      <c r="B240">
        <v>42026662</v>
      </c>
      <c r="C240" t="s">
        <v>106</v>
      </c>
      <c r="D240" t="s">
        <v>355</v>
      </c>
      <c r="E240" t="s">
        <v>1923</v>
      </c>
      <c r="F240" t="s">
        <v>315</v>
      </c>
      <c r="G240" t="s">
        <v>1924</v>
      </c>
      <c r="H240" s="30" t="s">
        <v>18392</v>
      </c>
      <c r="I240" t="s">
        <v>1925</v>
      </c>
      <c r="J240">
        <v>66400</v>
      </c>
      <c r="K240" t="s">
        <v>1926</v>
      </c>
      <c r="L240">
        <v>66</v>
      </c>
      <c r="M240" t="s">
        <v>253</v>
      </c>
      <c r="O240">
        <v>3127819860</v>
      </c>
      <c r="P240">
        <v>3105900243</v>
      </c>
      <c r="T240" s="29" t="s">
        <v>429</v>
      </c>
      <c r="U240">
        <f t="shared" si="51"/>
        <v>10</v>
      </c>
      <c r="V240">
        <f t="shared" si="52"/>
        <v>7</v>
      </c>
      <c r="W240">
        <v>2021</v>
      </c>
      <c r="X240" t="s">
        <v>1927</v>
      </c>
      <c r="Y240" t="s">
        <v>1928</v>
      </c>
      <c r="Z240" t="s">
        <v>1929</v>
      </c>
      <c r="AA240">
        <v>5606100</v>
      </c>
      <c r="AB240" t="s">
        <v>146</v>
      </c>
      <c r="AC240" t="s">
        <v>341</v>
      </c>
      <c r="AD240" s="1">
        <f t="shared" si="53"/>
        <v>1.728371577669903E-2</v>
      </c>
      <c r="AE240" s="2">
        <v>82400000</v>
      </c>
      <c r="AF240" t="s">
        <v>102</v>
      </c>
      <c r="AG240" t="s">
        <v>292</v>
      </c>
      <c r="AH240" t="s">
        <v>104</v>
      </c>
      <c r="AI240" t="s">
        <v>1930</v>
      </c>
      <c r="AJ240">
        <v>29949771</v>
      </c>
      <c r="AK240" s="2">
        <v>1424178.18</v>
      </c>
      <c r="AL240" s="2">
        <v>1176788.3899999999</v>
      </c>
      <c r="AP240" t="s">
        <v>105</v>
      </c>
      <c r="AQ240" s="2" t="s">
        <v>105</v>
      </c>
      <c r="AR240" s="2" t="s">
        <v>105</v>
      </c>
      <c r="AV240">
        <v>30057722</v>
      </c>
      <c r="AW240" s="2">
        <v>2074387.62</v>
      </c>
      <c r="AX240" s="2">
        <v>1723182.87</v>
      </c>
      <c r="BH240" t="s">
        <v>19</v>
      </c>
      <c r="BI240" t="s">
        <v>5</v>
      </c>
    </row>
    <row r="241" spans="1:61" x14ac:dyDescent="0.25">
      <c r="A241">
        <v>1007733161</v>
      </c>
      <c r="B241">
        <v>1007733161</v>
      </c>
      <c r="C241" t="s">
        <v>89</v>
      </c>
      <c r="D241" t="s">
        <v>1931</v>
      </c>
      <c r="E241" t="s">
        <v>749</v>
      </c>
      <c r="F241" t="s">
        <v>943</v>
      </c>
      <c r="G241" t="s">
        <v>199</v>
      </c>
      <c r="H241" s="30" t="s">
        <v>18393</v>
      </c>
      <c r="I241" t="s">
        <v>1932</v>
      </c>
      <c r="J241">
        <v>68001</v>
      </c>
      <c r="K241" t="s">
        <v>317</v>
      </c>
      <c r="L241">
        <v>68</v>
      </c>
      <c r="M241" t="s">
        <v>227</v>
      </c>
      <c r="O241">
        <v>3155590575</v>
      </c>
      <c r="P241">
        <v>0</v>
      </c>
      <c r="T241" s="29" t="s">
        <v>275</v>
      </c>
      <c r="U241">
        <f t="shared" si="51"/>
        <v>10</v>
      </c>
      <c r="V241">
        <f t="shared" si="52"/>
        <v>11</v>
      </c>
      <c r="W241">
        <v>2024</v>
      </c>
      <c r="X241" t="s">
        <v>1933</v>
      </c>
      <c r="Y241" t="s">
        <v>1934</v>
      </c>
      <c r="Z241" t="s">
        <v>1935</v>
      </c>
      <c r="AA241">
        <v>9006183</v>
      </c>
      <c r="AB241" t="s">
        <v>244</v>
      </c>
      <c r="AC241" t="s">
        <v>404</v>
      </c>
      <c r="AD241" s="1">
        <f t="shared" si="53"/>
        <v>2.4916142113627332E-2</v>
      </c>
      <c r="AE241" s="2">
        <v>251700000</v>
      </c>
      <c r="AF241" t="s">
        <v>362</v>
      </c>
      <c r="AG241" t="s">
        <v>292</v>
      </c>
      <c r="AH241" t="s">
        <v>104</v>
      </c>
      <c r="AI241" t="s">
        <v>1936</v>
      </c>
      <c r="AJ241">
        <v>29969947</v>
      </c>
      <c r="AK241" s="2">
        <v>6271392.9699999997</v>
      </c>
      <c r="AL241" s="2">
        <v>5250078.13</v>
      </c>
      <c r="AP241" t="s">
        <v>105</v>
      </c>
      <c r="AQ241" s="2" t="s">
        <v>105</v>
      </c>
      <c r="AR241" s="2" t="s">
        <v>105</v>
      </c>
      <c r="AV241">
        <v>30152092</v>
      </c>
      <c r="AW241" s="2">
        <v>7569766.1100000003</v>
      </c>
      <c r="AX241" s="2">
        <v>6341147.9900000002</v>
      </c>
      <c r="BH241" t="s">
        <v>21</v>
      </c>
      <c r="BI241" t="s">
        <v>5</v>
      </c>
    </row>
    <row r="242" spans="1:61" x14ac:dyDescent="0.25">
      <c r="A242">
        <v>80874578</v>
      </c>
      <c r="B242">
        <v>80874578</v>
      </c>
      <c r="C242" t="s">
        <v>89</v>
      </c>
      <c r="D242" t="s">
        <v>162</v>
      </c>
      <c r="E242" t="s">
        <v>295</v>
      </c>
      <c r="F242" t="s">
        <v>684</v>
      </c>
      <c r="G242" t="s">
        <v>1937</v>
      </c>
      <c r="H242" s="30" t="s">
        <v>18394</v>
      </c>
      <c r="I242" t="s">
        <v>1938</v>
      </c>
      <c r="J242">
        <v>0</v>
      </c>
      <c r="K242" t="s">
        <v>126</v>
      </c>
      <c r="L242">
        <v>25</v>
      </c>
      <c r="M242" t="s">
        <v>126</v>
      </c>
      <c r="O242">
        <v>3164917680</v>
      </c>
      <c r="P242">
        <v>0</v>
      </c>
      <c r="T242" s="29" t="s">
        <v>958</v>
      </c>
      <c r="U242">
        <f t="shared" si="51"/>
        <v>10</v>
      </c>
      <c r="V242">
        <f t="shared" si="52"/>
        <v>24</v>
      </c>
      <c r="W242">
        <v>2023</v>
      </c>
      <c r="X242" t="s">
        <v>1506</v>
      </c>
      <c r="Y242" t="s">
        <v>1939</v>
      </c>
      <c r="Z242" t="s">
        <v>1940</v>
      </c>
      <c r="AA242">
        <v>6401244</v>
      </c>
      <c r="AB242" t="s">
        <v>131</v>
      </c>
      <c r="AC242" t="s">
        <v>607</v>
      </c>
      <c r="AD242" s="1">
        <f t="shared" si="53"/>
        <v>2.2110505319148935E-2</v>
      </c>
      <c r="AE242" s="2">
        <v>75200000</v>
      </c>
      <c r="AF242" t="s">
        <v>102</v>
      </c>
      <c r="AG242" t="s">
        <v>103</v>
      </c>
      <c r="AH242" t="s">
        <v>104</v>
      </c>
      <c r="AI242" t="s">
        <v>1941</v>
      </c>
      <c r="AJ242">
        <v>161909808</v>
      </c>
      <c r="AK242" s="2">
        <v>1662710</v>
      </c>
      <c r="AL242" s="2">
        <v>1377235.64</v>
      </c>
      <c r="AP242" t="s">
        <v>105</v>
      </c>
      <c r="AQ242" t="s">
        <v>105</v>
      </c>
      <c r="AR242" t="s">
        <v>105</v>
      </c>
      <c r="AV242" t="s">
        <v>105</v>
      </c>
      <c r="AW242" t="s">
        <v>105</v>
      </c>
      <c r="AX242" t="s">
        <v>105</v>
      </c>
      <c r="BH242" t="s">
        <v>19</v>
      </c>
      <c r="BI242" t="s">
        <v>5</v>
      </c>
    </row>
    <row r="243" spans="1:61" x14ac:dyDescent="0.25">
      <c r="A243">
        <v>7549316</v>
      </c>
      <c r="B243">
        <v>7549316</v>
      </c>
      <c r="C243" t="s">
        <v>89</v>
      </c>
      <c r="D243" t="s">
        <v>699</v>
      </c>
      <c r="E243" t="s">
        <v>304</v>
      </c>
      <c r="F243" t="s">
        <v>1942</v>
      </c>
      <c r="G243" t="s">
        <v>91</v>
      </c>
      <c r="H243" s="30" t="s">
        <v>18395</v>
      </c>
      <c r="I243" t="s">
        <v>1943</v>
      </c>
      <c r="J243">
        <v>63001</v>
      </c>
      <c r="K243" t="s">
        <v>1443</v>
      </c>
      <c r="L243">
        <v>63</v>
      </c>
      <c r="M243" t="s">
        <v>1444</v>
      </c>
      <c r="O243">
        <v>3113581088</v>
      </c>
      <c r="P243">
        <v>0</v>
      </c>
      <c r="T243" s="29" t="s">
        <v>127</v>
      </c>
      <c r="U243">
        <f t="shared" si="51"/>
        <v>10</v>
      </c>
      <c r="V243">
        <f t="shared" si="52"/>
        <v>18</v>
      </c>
      <c r="W243">
        <v>2016</v>
      </c>
      <c r="X243" t="s">
        <v>1944</v>
      </c>
      <c r="Y243" t="s">
        <v>1945</v>
      </c>
      <c r="Z243" t="s">
        <v>1946</v>
      </c>
      <c r="AA243">
        <v>808051</v>
      </c>
      <c r="AB243" t="s">
        <v>542</v>
      </c>
      <c r="AC243" t="s">
        <v>1947</v>
      </c>
      <c r="AD243" s="1">
        <f t="shared" si="53"/>
        <v>2.101589720468891E-2</v>
      </c>
      <c r="AE243" s="2">
        <v>110900000</v>
      </c>
      <c r="AF243" t="s">
        <v>362</v>
      </c>
      <c r="AG243" t="s">
        <v>452</v>
      </c>
      <c r="AH243" t="s">
        <v>104</v>
      </c>
      <c r="AI243" t="s">
        <v>1948</v>
      </c>
      <c r="AJ243">
        <v>161793077</v>
      </c>
      <c r="AK243" s="2">
        <v>2330663</v>
      </c>
      <c r="AL243" s="2">
        <v>1938540.61</v>
      </c>
      <c r="AP243" t="s">
        <v>105</v>
      </c>
      <c r="AQ243" t="s">
        <v>105</v>
      </c>
      <c r="AR243" t="s">
        <v>105</v>
      </c>
      <c r="AV243" t="s">
        <v>105</v>
      </c>
      <c r="AW243" t="s">
        <v>105</v>
      </c>
      <c r="AX243" t="s">
        <v>105</v>
      </c>
      <c r="BH243" t="s">
        <v>21</v>
      </c>
      <c r="BI243" t="s">
        <v>5</v>
      </c>
    </row>
    <row r="244" spans="1:61" x14ac:dyDescent="0.25">
      <c r="A244">
        <v>71316958</v>
      </c>
      <c r="B244">
        <v>71316958</v>
      </c>
      <c r="C244" t="s">
        <v>89</v>
      </c>
      <c r="D244" t="s">
        <v>162</v>
      </c>
      <c r="E244" t="s">
        <v>149</v>
      </c>
      <c r="F244" t="s">
        <v>1949</v>
      </c>
      <c r="G244" t="s">
        <v>1950</v>
      </c>
      <c r="H244" s="30" t="s">
        <v>18220</v>
      </c>
      <c r="I244" t="s">
        <v>1951</v>
      </c>
      <c r="J244">
        <v>5001</v>
      </c>
      <c r="K244" t="s">
        <v>202</v>
      </c>
      <c r="L244">
        <v>5</v>
      </c>
      <c r="M244" t="s">
        <v>203</v>
      </c>
      <c r="O244">
        <v>3147466530</v>
      </c>
      <c r="P244">
        <v>0</v>
      </c>
      <c r="T244" s="29" t="s">
        <v>587</v>
      </c>
      <c r="U244">
        <f t="shared" si="51"/>
        <v>10</v>
      </c>
      <c r="V244">
        <f t="shared" si="52"/>
        <v>17</v>
      </c>
      <c r="W244">
        <v>2025</v>
      </c>
      <c r="X244" t="s">
        <v>739</v>
      </c>
      <c r="Y244" t="s">
        <v>1952</v>
      </c>
      <c r="Z244" t="s">
        <v>1953</v>
      </c>
      <c r="AA244">
        <v>8001201</v>
      </c>
      <c r="AB244" t="s">
        <v>100</v>
      </c>
      <c r="AC244" t="s">
        <v>258</v>
      </c>
      <c r="AD244" s="1">
        <f t="shared" si="53"/>
        <v>2.3681195198675495E-2</v>
      </c>
      <c r="AE244" s="2">
        <v>60400000</v>
      </c>
      <c r="AF244" t="s">
        <v>102</v>
      </c>
      <c r="AG244" t="s">
        <v>103</v>
      </c>
      <c r="AH244" t="s">
        <v>104</v>
      </c>
      <c r="AI244" t="s">
        <v>1954</v>
      </c>
      <c r="AJ244">
        <v>29942781</v>
      </c>
      <c r="AK244" s="2">
        <v>1430344.19</v>
      </c>
      <c r="AL244" s="2">
        <v>1181969.9099999999</v>
      </c>
      <c r="AP244">
        <v>30004190</v>
      </c>
      <c r="AQ244" s="2">
        <v>3083854.25</v>
      </c>
      <c r="AR244" s="2">
        <v>2571474.16</v>
      </c>
      <c r="AV244" t="s">
        <v>105</v>
      </c>
      <c r="AW244" s="2" t="s">
        <v>105</v>
      </c>
      <c r="AX244" s="2" t="s">
        <v>105</v>
      </c>
      <c r="BH244" t="s">
        <v>19</v>
      </c>
      <c r="BI244" t="s">
        <v>5</v>
      </c>
    </row>
    <row r="245" spans="1:61" x14ac:dyDescent="0.25">
      <c r="A245">
        <v>53907509</v>
      </c>
      <c r="B245">
        <v>53907509</v>
      </c>
      <c r="C245" t="s">
        <v>106</v>
      </c>
      <c r="D245" t="s">
        <v>281</v>
      </c>
      <c r="E245" t="s">
        <v>1035</v>
      </c>
      <c r="F245" t="s">
        <v>138</v>
      </c>
      <c r="G245" t="s">
        <v>1955</v>
      </c>
      <c r="H245" s="30" t="s">
        <v>18396</v>
      </c>
      <c r="I245" t="s">
        <v>1956</v>
      </c>
      <c r="J245">
        <v>0</v>
      </c>
      <c r="K245" t="s">
        <v>126</v>
      </c>
      <c r="L245">
        <v>25</v>
      </c>
      <c r="M245" t="s">
        <v>126</v>
      </c>
      <c r="O245">
        <v>3168775371</v>
      </c>
      <c r="P245">
        <v>3108588573</v>
      </c>
      <c r="T245" s="29" t="s">
        <v>1957</v>
      </c>
      <c r="U245">
        <f t="shared" si="51"/>
        <v>10</v>
      </c>
      <c r="V245">
        <f t="shared" si="52"/>
        <v>4</v>
      </c>
      <c r="W245">
        <v>2025</v>
      </c>
      <c r="X245" t="s">
        <v>1958</v>
      </c>
      <c r="Y245" t="s">
        <v>1959</v>
      </c>
      <c r="Z245" t="s">
        <v>1960</v>
      </c>
      <c r="AA245">
        <v>11101033</v>
      </c>
      <c r="AB245" t="s">
        <v>1961</v>
      </c>
      <c r="AC245" t="s">
        <v>1962</v>
      </c>
      <c r="AD245" s="1">
        <f t="shared" si="53"/>
        <v>3.3003906056860322E-2</v>
      </c>
      <c r="AE245" s="2">
        <v>80900000</v>
      </c>
      <c r="AF245" t="s">
        <v>102</v>
      </c>
      <c r="AG245" t="s">
        <v>103</v>
      </c>
      <c r="AH245" t="s">
        <v>104</v>
      </c>
      <c r="AI245" t="s">
        <v>1963</v>
      </c>
      <c r="AJ245">
        <v>161928830</v>
      </c>
      <c r="AK245" s="2">
        <v>2670016</v>
      </c>
      <c r="AL245" s="2">
        <v>2223711.2999999998</v>
      </c>
      <c r="AP245" t="s">
        <v>105</v>
      </c>
      <c r="AQ245" t="s">
        <v>105</v>
      </c>
      <c r="AR245" t="s">
        <v>105</v>
      </c>
      <c r="AV245" t="s">
        <v>105</v>
      </c>
      <c r="AW245" t="s">
        <v>105</v>
      </c>
      <c r="AX245" t="s">
        <v>105</v>
      </c>
      <c r="BH245" t="s">
        <v>21</v>
      </c>
      <c r="BI245" t="s">
        <v>5</v>
      </c>
    </row>
    <row r="246" spans="1:61" x14ac:dyDescent="0.25">
      <c r="A246">
        <v>1037581252</v>
      </c>
      <c r="B246">
        <v>1037581252</v>
      </c>
      <c r="C246" t="s">
        <v>89</v>
      </c>
      <c r="D246" t="s">
        <v>649</v>
      </c>
      <c r="E246">
        <v>0</v>
      </c>
      <c r="F246" t="s">
        <v>91</v>
      </c>
      <c r="G246" t="s">
        <v>446</v>
      </c>
      <c r="H246" s="30" t="s">
        <v>18397</v>
      </c>
      <c r="I246" t="s">
        <v>1964</v>
      </c>
      <c r="J246">
        <v>5001</v>
      </c>
      <c r="K246" t="s">
        <v>202</v>
      </c>
      <c r="L246">
        <v>5</v>
      </c>
      <c r="M246" t="s">
        <v>203</v>
      </c>
      <c r="O246">
        <v>3012049000</v>
      </c>
      <c r="P246">
        <v>0</v>
      </c>
      <c r="T246" s="29" t="s">
        <v>155</v>
      </c>
      <c r="U246">
        <f t="shared" si="51"/>
        <v>10</v>
      </c>
      <c r="V246">
        <f t="shared" si="52"/>
        <v>14</v>
      </c>
      <c r="W246">
        <v>2017</v>
      </c>
      <c r="X246" t="s">
        <v>1965</v>
      </c>
      <c r="Y246" t="s">
        <v>1966</v>
      </c>
      <c r="Z246" t="s">
        <v>1967</v>
      </c>
      <c r="AA246">
        <v>9008205</v>
      </c>
      <c r="AB246" t="s">
        <v>244</v>
      </c>
      <c r="AC246" t="s">
        <v>614</v>
      </c>
      <c r="AD246" s="1">
        <f t="shared" si="53"/>
        <v>2.9031773182957393E-2</v>
      </c>
      <c r="AE246" s="2">
        <v>159600000</v>
      </c>
      <c r="AF246" t="s">
        <v>102</v>
      </c>
      <c r="AG246" t="s">
        <v>452</v>
      </c>
      <c r="AH246" t="s">
        <v>104</v>
      </c>
      <c r="AI246" t="s">
        <v>1968</v>
      </c>
      <c r="AJ246">
        <v>161913527</v>
      </c>
      <c r="AK246" s="2">
        <v>4633471</v>
      </c>
      <c r="AL246" s="2">
        <v>3873672.73</v>
      </c>
      <c r="AP246" t="s">
        <v>105</v>
      </c>
      <c r="AQ246" t="s">
        <v>105</v>
      </c>
      <c r="AR246" t="s">
        <v>105</v>
      </c>
      <c r="AV246" t="s">
        <v>105</v>
      </c>
      <c r="AW246" t="s">
        <v>105</v>
      </c>
      <c r="AX246" t="s">
        <v>105</v>
      </c>
      <c r="BH246" t="s">
        <v>21</v>
      </c>
      <c r="BI246" t="s">
        <v>5</v>
      </c>
    </row>
    <row r="247" spans="1:61" x14ac:dyDescent="0.25">
      <c r="A247">
        <v>79791349</v>
      </c>
      <c r="B247">
        <v>79791349</v>
      </c>
      <c r="C247" t="s">
        <v>89</v>
      </c>
      <c r="D247" t="s">
        <v>1769</v>
      </c>
      <c r="E247" t="s">
        <v>1969</v>
      </c>
      <c r="F247" t="s">
        <v>1970</v>
      </c>
      <c r="G247" t="s">
        <v>1028</v>
      </c>
      <c r="H247" s="30" t="s">
        <v>18398</v>
      </c>
      <c r="I247" t="s">
        <v>1971</v>
      </c>
      <c r="J247">
        <v>0</v>
      </c>
      <c r="K247" t="s">
        <v>126</v>
      </c>
      <c r="L247">
        <v>25</v>
      </c>
      <c r="M247" t="s">
        <v>126</v>
      </c>
      <c r="O247">
        <v>3142399442</v>
      </c>
      <c r="P247">
        <v>0</v>
      </c>
      <c r="T247" s="29" t="s">
        <v>547</v>
      </c>
      <c r="U247">
        <f t="shared" si="51"/>
        <v>10</v>
      </c>
      <c r="V247">
        <f t="shared" si="52"/>
        <v>26</v>
      </c>
      <c r="W247">
        <v>2022</v>
      </c>
      <c r="X247" t="s">
        <v>1972</v>
      </c>
      <c r="Y247" t="s">
        <v>1973</v>
      </c>
      <c r="Z247" t="s">
        <v>1974</v>
      </c>
      <c r="AA247">
        <v>5601189</v>
      </c>
      <c r="AB247" t="s">
        <v>146</v>
      </c>
      <c r="AC247" t="s">
        <v>383</v>
      </c>
      <c r="AD247" s="1">
        <f t="shared" si="53"/>
        <v>2.7876720257234727E-2</v>
      </c>
      <c r="AE247" s="2">
        <v>62200000</v>
      </c>
      <c r="AF247" t="s">
        <v>219</v>
      </c>
      <c r="AG247" t="s">
        <v>103</v>
      </c>
      <c r="AH247" t="s">
        <v>104</v>
      </c>
      <c r="AI247" t="s">
        <v>1975</v>
      </c>
      <c r="AJ247">
        <v>161820700</v>
      </c>
      <c r="AK247" s="2">
        <v>1733932</v>
      </c>
      <c r="AL247" s="2">
        <v>1437085.73</v>
      </c>
      <c r="AP247" t="s">
        <v>105</v>
      </c>
      <c r="AQ247" t="s">
        <v>105</v>
      </c>
      <c r="AR247" t="s">
        <v>105</v>
      </c>
      <c r="AV247" t="s">
        <v>105</v>
      </c>
      <c r="AW247" t="s">
        <v>105</v>
      </c>
      <c r="AX247" t="s">
        <v>105</v>
      </c>
      <c r="BH247" t="s">
        <v>19</v>
      </c>
      <c r="BI247" t="s">
        <v>5</v>
      </c>
    </row>
    <row r="248" spans="1:61" x14ac:dyDescent="0.25">
      <c r="A248">
        <v>10269327</v>
      </c>
      <c r="B248">
        <v>10269327</v>
      </c>
      <c r="C248" t="s">
        <v>89</v>
      </c>
      <c r="D248" t="s">
        <v>707</v>
      </c>
      <c r="E248" t="s">
        <v>1497</v>
      </c>
      <c r="F248" t="s">
        <v>1976</v>
      </c>
      <c r="G248" t="s">
        <v>1977</v>
      </c>
      <c r="H248" s="30" t="s">
        <v>18399</v>
      </c>
      <c r="I248" t="s">
        <v>1978</v>
      </c>
      <c r="J248">
        <v>17001</v>
      </c>
      <c r="K248" t="s">
        <v>140</v>
      </c>
      <c r="L248">
        <v>17</v>
      </c>
      <c r="M248" t="s">
        <v>141</v>
      </c>
      <c r="O248">
        <v>3233207115</v>
      </c>
      <c r="P248">
        <v>3204555569</v>
      </c>
      <c r="T248" s="29" t="s">
        <v>500</v>
      </c>
      <c r="U248">
        <f t="shared" si="51"/>
        <v>10</v>
      </c>
      <c r="V248">
        <f t="shared" si="52"/>
        <v>5</v>
      </c>
      <c r="W248">
        <v>2020</v>
      </c>
      <c r="X248" t="s">
        <v>1979</v>
      </c>
      <c r="Y248" t="s">
        <v>1980</v>
      </c>
      <c r="Z248" t="s">
        <v>1981</v>
      </c>
      <c r="AA248">
        <v>9021078</v>
      </c>
      <c r="AB248" t="s">
        <v>244</v>
      </c>
      <c r="AC248" t="s">
        <v>1153</v>
      </c>
      <c r="AD248" s="1">
        <f t="shared" si="53"/>
        <v>1.8366169812278031E-2</v>
      </c>
      <c r="AE248" s="2">
        <v>197100000</v>
      </c>
      <c r="AF248" t="s">
        <v>362</v>
      </c>
      <c r="AG248" t="s">
        <v>925</v>
      </c>
      <c r="AH248" t="s">
        <v>104</v>
      </c>
      <c r="AI248" t="s">
        <v>1982</v>
      </c>
      <c r="AJ248">
        <v>29941171</v>
      </c>
      <c r="AK248" s="2">
        <v>3619972.07</v>
      </c>
      <c r="AL248" s="2">
        <v>3021993.34</v>
      </c>
      <c r="AP248" t="s">
        <v>105</v>
      </c>
      <c r="AQ248" s="2" t="s">
        <v>105</v>
      </c>
      <c r="AR248" s="2" t="s">
        <v>105</v>
      </c>
      <c r="AV248">
        <v>30053531</v>
      </c>
      <c r="AW248" s="2">
        <v>6026794.6200000001</v>
      </c>
      <c r="AX248" s="2">
        <v>5044533.29</v>
      </c>
      <c r="BH248" t="s">
        <v>20</v>
      </c>
      <c r="BI248" t="s">
        <v>5</v>
      </c>
    </row>
    <row r="249" spans="1:61" x14ac:dyDescent="0.25">
      <c r="A249">
        <v>79656944</v>
      </c>
      <c r="B249">
        <v>79656944</v>
      </c>
      <c r="C249" t="s">
        <v>89</v>
      </c>
      <c r="D249" t="s">
        <v>1983</v>
      </c>
      <c r="E249" t="s">
        <v>1440</v>
      </c>
      <c r="F249" t="s">
        <v>250</v>
      </c>
      <c r="G249" t="s">
        <v>650</v>
      </c>
      <c r="H249" s="30" t="s">
        <v>18400</v>
      </c>
      <c r="I249" t="s">
        <v>1984</v>
      </c>
      <c r="J249">
        <v>5059</v>
      </c>
      <c r="K249" t="s">
        <v>1443</v>
      </c>
      <c r="L249">
        <v>5</v>
      </c>
      <c r="M249" t="s">
        <v>203</v>
      </c>
      <c r="O249">
        <v>3212037307</v>
      </c>
      <c r="P249">
        <v>3125071646</v>
      </c>
      <c r="T249" s="29" t="s">
        <v>587</v>
      </c>
      <c r="U249">
        <f t="shared" si="51"/>
        <v>10</v>
      </c>
      <c r="V249">
        <f t="shared" si="52"/>
        <v>17</v>
      </c>
      <c r="W249">
        <v>2016</v>
      </c>
      <c r="X249" t="s">
        <v>1985</v>
      </c>
      <c r="Y249" t="s">
        <v>1986</v>
      </c>
      <c r="Z249" t="s">
        <v>1987</v>
      </c>
      <c r="AA249">
        <v>8008006</v>
      </c>
      <c r="AB249" t="s">
        <v>100</v>
      </c>
      <c r="AC249" t="s">
        <v>208</v>
      </c>
      <c r="AD249" s="1">
        <f t="shared" si="53"/>
        <v>3.011762245762712E-2</v>
      </c>
      <c r="AE249" s="2">
        <v>47200000</v>
      </c>
      <c r="AF249" t="s">
        <v>219</v>
      </c>
      <c r="AG249" t="s">
        <v>452</v>
      </c>
      <c r="AH249" t="s">
        <v>104</v>
      </c>
      <c r="AI249" t="s">
        <v>1988</v>
      </c>
      <c r="AJ249">
        <v>29974005</v>
      </c>
      <c r="AK249" s="2">
        <v>1421551.78</v>
      </c>
      <c r="AL249" s="2">
        <v>1174581.33</v>
      </c>
      <c r="AP249">
        <v>30013797</v>
      </c>
      <c r="AQ249" s="2">
        <v>3179765.72</v>
      </c>
      <c r="AR249" s="2">
        <v>2652072.0299999998</v>
      </c>
      <c r="AV249" t="s">
        <v>105</v>
      </c>
      <c r="AW249" s="2" t="s">
        <v>105</v>
      </c>
      <c r="AX249" s="2" t="s">
        <v>105</v>
      </c>
      <c r="BH249" t="s">
        <v>21</v>
      </c>
      <c r="BI249" t="s">
        <v>5</v>
      </c>
    </row>
    <row r="250" spans="1:61" x14ac:dyDescent="0.25">
      <c r="A250">
        <v>50939789</v>
      </c>
      <c r="B250">
        <v>50939789</v>
      </c>
      <c r="C250" t="s">
        <v>106</v>
      </c>
      <c r="D250" t="s">
        <v>135</v>
      </c>
      <c r="E250" t="s">
        <v>583</v>
      </c>
      <c r="F250" t="s">
        <v>1942</v>
      </c>
      <c r="G250" t="s">
        <v>1989</v>
      </c>
      <c r="H250" s="30" t="s">
        <v>18401</v>
      </c>
      <c r="I250" t="s">
        <v>1990</v>
      </c>
      <c r="J250">
        <v>0</v>
      </c>
      <c r="K250" t="s">
        <v>498</v>
      </c>
      <c r="L250">
        <v>0</v>
      </c>
      <c r="M250" t="s">
        <v>499</v>
      </c>
      <c r="O250">
        <v>3205678634</v>
      </c>
      <c r="P250">
        <v>3007577375</v>
      </c>
      <c r="T250" s="29" t="s">
        <v>215</v>
      </c>
      <c r="U250">
        <f t="shared" si="51"/>
        <v>10</v>
      </c>
      <c r="V250">
        <f t="shared" si="52"/>
        <v>20</v>
      </c>
      <c r="W250">
        <v>2020</v>
      </c>
      <c r="X250" t="s">
        <v>1991</v>
      </c>
      <c r="Y250" t="s">
        <v>1992</v>
      </c>
      <c r="Z250" t="s">
        <v>1993</v>
      </c>
      <c r="AA250">
        <v>6408119</v>
      </c>
      <c r="AB250" t="s">
        <v>131</v>
      </c>
      <c r="AC250" t="s">
        <v>310</v>
      </c>
      <c r="AD250" s="1">
        <f t="shared" si="53"/>
        <v>4.7859622425629293E-2</v>
      </c>
      <c r="AE250" s="2">
        <v>87400000</v>
      </c>
      <c r="AF250" t="s">
        <v>362</v>
      </c>
      <c r="AG250" t="s">
        <v>452</v>
      </c>
      <c r="AH250" t="s">
        <v>104</v>
      </c>
      <c r="AI250" t="s">
        <v>1994</v>
      </c>
      <c r="AJ250">
        <v>161814390</v>
      </c>
      <c r="AK250" s="2">
        <v>4182931</v>
      </c>
      <c r="AL250" s="2">
        <v>3495067.91</v>
      </c>
      <c r="AP250" t="s">
        <v>105</v>
      </c>
      <c r="AQ250" t="s">
        <v>105</v>
      </c>
      <c r="AR250" t="s">
        <v>105</v>
      </c>
      <c r="AV250" t="s">
        <v>105</v>
      </c>
      <c r="AW250" t="s">
        <v>105</v>
      </c>
      <c r="AX250" t="s">
        <v>105</v>
      </c>
      <c r="BH250" t="s">
        <v>21</v>
      </c>
      <c r="BI250" t="s">
        <v>5</v>
      </c>
    </row>
    <row r="251" spans="1:61" x14ac:dyDescent="0.25">
      <c r="A251">
        <v>46678343</v>
      </c>
      <c r="B251">
        <v>46678343</v>
      </c>
      <c r="C251" t="s">
        <v>106</v>
      </c>
      <c r="D251" t="s">
        <v>312</v>
      </c>
      <c r="E251" t="s">
        <v>234</v>
      </c>
      <c r="F251" t="s">
        <v>1995</v>
      </c>
      <c r="G251" t="s">
        <v>1671</v>
      </c>
      <c r="H251" s="30" t="s">
        <v>18402</v>
      </c>
      <c r="I251" t="s">
        <v>1996</v>
      </c>
      <c r="J251">
        <v>0</v>
      </c>
      <c r="K251" t="s">
        <v>126</v>
      </c>
      <c r="L251">
        <v>25</v>
      </c>
      <c r="M251" t="s">
        <v>126</v>
      </c>
      <c r="O251">
        <v>3203488965</v>
      </c>
      <c r="P251">
        <v>3107002168</v>
      </c>
      <c r="T251" s="29" t="s">
        <v>369</v>
      </c>
      <c r="U251">
        <f t="shared" si="51"/>
        <v>10</v>
      </c>
      <c r="V251">
        <f t="shared" si="52"/>
        <v>21</v>
      </c>
      <c r="W251">
        <v>2020</v>
      </c>
      <c r="X251" t="s">
        <v>1997</v>
      </c>
      <c r="Y251" t="s">
        <v>1998</v>
      </c>
      <c r="Z251" t="s">
        <v>1999</v>
      </c>
      <c r="AA251">
        <v>9008227</v>
      </c>
      <c r="AB251" t="s">
        <v>244</v>
      </c>
      <c r="AC251" t="s">
        <v>404</v>
      </c>
      <c r="AD251" s="1">
        <f t="shared" si="53"/>
        <v>2.4925602294455066E-2</v>
      </c>
      <c r="AE251" s="2">
        <v>209200000</v>
      </c>
      <c r="AF251" t="s">
        <v>102</v>
      </c>
      <c r="AG251" t="s">
        <v>452</v>
      </c>
      <c r="AH251" t="s">
        <v>104</v>
      </c>
      <c r="AI251" t="s">
        <v>2000</v>
      </c>
      <c r="AJ251">
        <v>161816421</v>
      </c>
      <c r="AK251" s="2">
        <v>5214436</v>
      </c>
      <c r="AL251" s="2">
        <v>4361878.74</v>
      </c>
      <c r="AP251" t="s">
        <v>105</v>
      </c>
      <c r="AQ251" t="s">
        <v>105</v>
      </c>
      <c r="AR251" t="s">
        <v>105</v>
      </c>
      <c r="AV251" t="s">
        <v>105</v>
      </c>
      <c r="AW251" t="s">
        <v>105</v>
      </c>
      <c r="AX251" t="s">
        <v>105</v>
      </c>
      <c r="BH251" t="s">
        <v>21</v>
      </c>
      <c r="BI251" t="s">
        <v>5</v>
      </c>
    </row>
    <row r="252" spans="1:61" x14ac:dyDescent="0.25">
      <c r="A252">
        <v>23549440</v>
      </c>
      <c r="B252">
        <v>23549440</v>
      </c>
      <c r="C252" t="s">
        <v>106</v>
      </c>
      <c r="D252" t="s">
        <v>355</v>
      </c>
      <c r="E252" t="s">
        <v>1176</v>
      </c>
      <c r="F252" t="s">
        <v>335</v>
      </c>
      <c r="G252" t="s">
        <v>701</v>
      </c>
      <c r="H252" s="30" t="s">
        <v>18403</v>
      </c>
      <c r="I252" t="s">
        <v>2001</v>
      </c>
      <c r="J252">
        <v>15759</v>
      </c>
      <c r="K252" t="s">
        <v>2002</v>
      </c>
      <c r="L252">
        <v>15</v>
      </c>
      <c r="M252" t="s">
        <v>1090</v>
      </c>
      <c r="O252">
        <v>3143541394</v>
      </c>
      <c r="P252">
        <v>0</v>
      </c>
      <c r="T252" s="29" t="s">
        <v>448</v>
      </c>
      <c r="U252">
        <f t="shared" si="51"/>
        <v>10</v>
      </c>
      <c r="V252">
        <f t="shared" si="52"/>
        <v>9</v>
      </c>
      <c r="W252">
        <v>2020</v>
      </c>
      <c r="X252" t="s">
        <v>1102</v>
      </c>
      <c r="Y252" t="s">
        <v>2003</v>
      </c>
      <c r="Z252" t="s">
        <v>2004</v>
      </c>
      <c r="AA252">
        <v>8006053</v>
      </c>
      <c r="AB252" t="s">
        <v>100</v>
      </c>
      <c r="AC252" t="s">
        <v>208</v>
      </c>
      <c r="AD252" s="1">
        <f t="shared" si="53"/>
        <v>1.8624946727549468E-2</v>
      </c>
      <c r="AE252" s="2">
        <v>65700000</v>
      </c>
      <c r="AF252" t="s">
        <v>133</v>
      </c>
      <c r="AG252" t="s">
        <v>120</v>
      </c>
      <c r="AH252" t="s">
        <v>104</v>
      </c>
      <c r="AI252" t="s">
        <v>2005</v>
      </c>
      <c r="AJ252">
        <v>161909307</v>
      </c>
      <c r="AK252" s="2">
        <v>1223659</v>
      </c>
      <c r="AL252" s="2">
        <v>1008284.67</v>
      </c>
      <c r="AP252" t="s">
        <v>105</v>
      </c>
      <c r="AQ252" t="s">
        <v>105</v>
      </c>
      <c r="AR252" t="s">
        <v>105</v>
      </c>
      <c r="AV252" t="s">
        <v>105</v>
      </c>
      <c r="AW252" t="s">
        <v>105</v>
      </c>
      <c r="AX252" t="s">
        <v>105</v>
      </c>
      <c r="BH252" t="s">
        <v>19</v>
      </c>
      <c r="BI252" t="s">
        <v>5</v>
      </c>
    </row>
    <row r="253" spans="1:61" x14ac:dyDescent="0.25">
      <c r="A253">
        <v>80272687</v>
      </c>
      <c r="B253">
        <v>80272687</v>
      </c>
      <c r="C253" t="s">
        <v>106</v>
      </c>
      <c r="D253" t="s">
        <v>2006</v>
      </c>
      <c r="E253">
        <v>0</v>
      </c>
      <c r="F253" t="s">
        <v>1427</v>
      </c>
      <c r="G253" t="s">
        <v>2007</v>
      </c>
      <c r="H253" s="30" t="s">
        <v>18404</v>
      </c>
      <c r="I253" t="s">
        <v>2008</v>
      </c>
      <c r="J253">
        <v>0</v>
      </c>
      <c r="K253" t="s">
        <v>126</v>
      </c>
      <c r="L253">
        <v>25</v>
      </c>
      <c r="M253" t="s">
        <v>126</v>
      </c>
      <c r="O253">
        <v>3213940051</v>
      </c>
      <c r="P253">
        <v>0</v>
      </c>
      <c r="T253" s="29" t="s">
        <v>487</v>
      </c>
      <c r="U253">
        <f t="shared" ref="U253:U265" si="54">MONTH(T253)</f>
        <v>10</v>
      </c>
      <c r="V253">
        <f t="shared" ref="V253:V265" si="55">DAY(T253)</f>
        <v>8</v>
      </c>
      <c r="W253">
        <v>2013</v>
      </c>
      <c r="X253" t="s">
        <v>349</v>
      </c>
      <c r="Y253" t="s">
        <v>2009</v>
      </c>
      <c r="Z253" t="s">
        <v>2010</v>
      </c>
      <c r="AA253">
        <v>4606065</v>
      </c>
      <c r="AB253" t="s">
        <v>352</v>
      </c>
      <c r="AC253" t="s">
        <v>353</v>
      </c>
      <c r="AD253" s="1">
        <f t="shared" ref="AD253:AD265" si="56">+AK253/AE253</f>
        <v>2.8231704956896555E-2</v>
      </c>
      <c r="AE253" s="2">
        <v>46400000</v>
      </c>
      <c r="AF253" t="s">
        <v>175</v>
      </c>
      <c r="AG253" t="s">
        <v>292</v>
      </c>
      <c r="AH253" t="s">
        <v>104</v>
      </c>
      <c r="AI253" t="s">
        <v>2011</v>
      </c>
      <c r="AJ253">
        <v>29958759</v>
      </c>
      <c r="AK253" s="2">
        <v>1309951.1100000001</v>
      </c>
      <c r="AL253" s="2">
        <v>1080799.25</v>
      </c>
      <c r="AP253">
        <v>29986245</v>
      </c>
      <c r="AQ253" s="2">
        <v>1556826.29</v>
      </c>
      <c r="AR253" s="2">
        <v>1288257.3899999999</v>
      </c>
      <c r="AV253" t="s">
        <v>105</v>
      </c>
      <c r="AW253" s="2" t="s">
        <v>105</v>
      </c>
      <c r="AX253" s="2" t="s">
        <v>105</v>
      </c>
      <c r="BH253" t="s">
        <v>19</v>
      </c>
      <c r="BI253" t="s">
        <v>5</v>
      </c>
    </row>
    <row r="254" spans="1:61" x14ac:dyDescent="0.25">
      <c r="A254">
        <v>71776441</v>
      </c>
      <c r="B254">
        <v>71776441</v>
      </c>
      <c r="C254" t="s">
        <v>89</v>
      </c>
      <c r="D254" t="s">
        <v>304</v>
      </c>
      <c r="E254" t="s">
        <v>1027</v>
      </c>
      <c r="F254" t="s">
        <v>2012</v>
      </c>
      <c r="G254" t="s">
        <v>2013</v>
      </c>
      <c r="H254" s="30" t="s">
        <v>18405</v>
      </c>
      <c r="I254" t="s">
        <v>2014</v>
      </c>
      <c r="J254">
        <v>5001</v>
      </c>
      <c r="K254" t="s">
        <v>202</v>
      </c>
      <c r="L254">
        <v>5</v>
      </c>
      <c r="M254" t="s">
        <v>203</v>
      </c>
      <c r="O254">
        <v>3044696699</v>
      </c>
      <c r="P254">
        <v>3043384807</v>
      </c>
      <c r="T254" s="29" t="s">
        <v>287</v>
      </c>
      <c r="U254">
        <f t="shared" si="54"/>
        <v>10</v>
      </c>
      <c r="V254">
        <f t="shared" si="55"/>
        <v>13</v>
      </c>
      <c r="W254">
        <v>2015</v>
      </c>
      <c r="X254" t="s">
        <v>1193</v>
      </c>
      <c r="Y254" t="s">
        <v>2015</v>
      </c>
      <c r="Z254" t="s">
        <v>2016</v>
      </c>
      <c r="AA254">
        <v>1606222</v>
      </c>
      <c r="AB254" t="s">
        <v>173</v>
      </c>
      <c r="AC254" t="s">
        <v>815</v>
      </c>
      <c r="AD254" s="1">
        <f t="shared" si="56"/>
        <v>4.1527803617571059E-2</v>
      </c>
      <c r="AE254" s="2">
        <v>38700000</v>
      </c>
      <c r="AF254" t="s">
        <v>362</v>
      </c>
      <c r="AG254" t="s">
        <v>120</v>
      </c>
      <c r="AH254" t="s">
        <v>104</v>
      </c>
      <c r="AI254" t="s">
        <v>2017</v>
      </c>
      <c r="AJ254">
        <v>161813055</v>
      </c>
      <c r="AK254" s="2">
        <v>1607126</v>
      </c>
      <c r="AL254" s="2">
        <v>1330526.43</v>
      </c>
      <c r="AP254" t="s">
        <v>105</v>
      </c>
      <c r="AQ254" t="s">
        <v>105</v>
      </c>
      <c r="AR254" t="s">
        <v>105</v>
      </c>
      <c r="AV254" t="s">
        <v>105</v>
      </c>
      <c r="AW254" t="s">
        <v>105</v>
      </c>
      <c r="AX254" t="s">
        <v>105</v>
      </c>
      <c r="BH254" t="s">
        <v>21</v>
      </c>
      <c r="BI254" t="s">
        <v>5</v>
      </c>
    </row>
    <row r="255" spans="1:61" x14ac:dyDescent="0.25">
      <c r="A255">
        <v>41474169</v>
      </c>
      <c r="B255">
        <v>41474169</v>
      </c>
      <c r="C255" t="s">
        <v>106</v>
      </c>
      <c r="D255" t="s">
        <v>312</v>
      </c>
      <c r="E255" t="s">
        <v>2018</v>
      </c>
      <c r="F255" t="s">
        <v>2019</v>
      </c>
      <c r="G255" t="s">
        <v>2020</v>
      </c>
      <c r="H255" s="30" t="s">
        <v>18406</v>
      </c>
      <c r="I255" t="s">
        <v>2021</v>
      </c>
      <c r="J255">
        <v>0</v>
      </c>
      <c r="K255" t="s">
        <v>126</v>
      </c>
      <c r="L255">
        <v>25</v>
      </c>
      <c r="M255" t="s">
        <v>126</v>
      </c>
      <c r="O255">
        <v>3208942561</v>
      </c>
      <c r="P255">
        <v>3152092533</v>
      </c>
      <c r="T255" s="29" t="s">
        <v>466</v>
      </c>
      <c r="U255">
        <f t="shared" si="54"/>
        <v>10</v>
      </c>
      <c r="V255">
        <f t="shared" si="55"/>
        <v>15</v>
      </c>
      <c r="W255">
        <v>2022</v>
      </c>
      <c r="X255" t="s">
        <v>1107</v>
      </c>
      <c r="Y255" t="s">
        <v>2022</v>
      </c>
      <c r="Z255" t="s">
        <v>2023</v>
      </c>
      <c r="AA255">
        <v>8806018</v>
      </c>
      <c r="AB255" t="s">
        <v>662</v>
      </c>
      <c r="AC255" t="s">
        <v>663</v>
      </c>
      <c r="AD255" s="1">
        <f t="shared" si="56"/>
        <v>1.668125845737483E-2</v>
      </c>
      <c r="AE255" s="2">
        <v>73900000</v>
      </c>
      <c r="AF255" t="s">
        <v>219</v>
      </c>
      <c r="AG255" t="s">
        <v>120</v>
      </c>
      <c r="AH255" t="s">
        <v>104</v>
      </c>
      <c r="AI255" t="s">
        <v>2024</v>
      </c>
      <c r="AJ255">
        <v>161905573</v>
      </c>
      <c r="AK255" s="2">
        <v>1232745</v>
      </c>
      <c r="AL255" s="2">
        <v>1015920.17</v>
      </c>
      <c r="AP255" t="s">
        <v>105</v>
      </c>
      <c r="AQ255" t="s">
        <v>105</v>
      </c>
      <c r="AR255" t="s">
        <v>105</v>
      </c>
      <c r="AV255" t="s">
        <v>105</v>
      </c>
      <c r="AW255" t="s">
        <v>105</v>
      </c>
      <c r="AX255" t="s">
        <v>105</v>
      </c>
      <c r="BH255" t="s">
        <v>19</v>
      </c>
      <c r="BI255" t="s">
        <v>5</v>
      </c>
    </row>
    <row r="256" spans="1:61" x14ac:dyDescent="0.25">
      <c r="A256">
        <v>31482484</v>
      </c>
      <c r="B256">
        <v>31482484</v>
      </c>
      <c r="C256" t="s">
        <v>106</v>
      </c>
      <c r="D256" t="s">
        <v>898</v>
      </c>
      <c r="E256" t="s">
        <v>2025</v>
      </c>
      <c r="F256" t="s">
        <v>514</v>
      </c>
      <c r="G256" t="s">
        <v>819</v>
      </c>
      <c r="H256" s="30" t="s">
        <v>18407</v>
      </c>
      <c r="I256" t="s">
        <v>2026</v>
      </c>
      <c r="J256">
        <v>0</v>
      </c>
      <c r="K256" t="s">
        <v>126</v>
      </c>
      <c r="L256">
        <v>25</v>
      </c>
      <c r="M256" t="s">
        <v>126</v>
      </c>
      <c r="O256">
        <v>3176695839</v>
      </c>
      <c r="P256">
        <v>3176695939</v>
      </c>
      <c r="T256" s="29" t="s">
        <v>1371</v>
      </c>
      <c r="U256">
        <f t="shared" si="54"/>
        <v>10</v>
      </c>
      <c r="V256">
        <f t="shared" si="55"/>
        <v>12</v>
      </c>
      <c r="W256">
        <v>2023</v>
      </c>
      <c r="X256" t="s">
        <v>2027</v>
      </c>
      <c r="Y256" t="s">
        <v>2028</v>
      </c>
      <c r="Z256" t="s">
        <v>2029</v>
      </c>
      <c r="AA256">
        <v>8801052</v>
      </c>
      <c r="AB256" t="s">
        <v>662</v>
      </c>
      <c r="AC256" t="s">
        <v>773</v>
      </c>
      <c r="AD256" s="1">
        <f t="shared" si="56"/>
        <v>4.0992339181286551E-2</v>
      </c>
      <c r="AE256" s="2">
        <v>51300000</v>
      </c>
      <c r="AF256" t="s">
        <v>102</v>
      </c>
      <c r="AG256" t="s">
        <v>103</v>
      </c>
      <c r="AH256" t="s">
        <v>104</v>
      </c>
      <c r="AI256" t="s">
        <v>2030</v>
      </c>
      <c r="AJ256">
        <v>161811988</v>
      </c>
      <c r="AK256" s="2">
        <v>2102907</v>
      </c>
      <c r="AL256" s="2">
        <v>1747148.58</v>
      </c>
      <c r="AP256" t="s">
        <v>105</v>
      </c>
      <c r="AQ256" t="s">
        <v>105</v>
      </c>
      <c r="AR256" t="s">
        <v>105</v>
      </c>
      <c r="AV256" t="s">
        <v>105</v>
      </c>
      <c r="AW256" t="s">
        <v>105</v>
      </c>
      <c r="AX256" t="s">
        <v>105</v>
      </c>
      <c r="BH256" t="s">
        <v>21</v>
      </c>
      <c r="BI256" t="s">
        <v>5</v>
      </c>
    </row>
    <row r="257" spans="1:61" x14ac:dyDescent="0.25">
      <c r="A257">
        <v>63348514</v>
      </c>
      <c r="B257">
        <v>63348514</v>
      </c>
      <c r="C257" t="s">
        <v>106</v>
      </c>
      <c r="D257" t="s">
        <v>2031</v>
      </c>
      <c r="E257" t="s">
        <v>2032</v>
      </c>
      <c r="F257" t="s">
        <v>710</v>
      </c>
      <c r="G257" t="s">
        <v>2033</v>
      </c>
      <c r="H257" s="30" t="s">
        <v>18408</v>
      </c>
      <c r="I257" t="s">
        <v>2034</v>
      </c>
      <c r="J257">
        <v>68001</v>
      </c>
      <c r="K257" t="s">
        <v>317</v>
      </c>
      <c r="L257">
        <v>68</v>
      </c>
      <c r="M257" t="s">
        <v>227</v>
      </c>
      <c r="O257">
        <v>3112192157</v>
      </c>
      <c r="P257">
        <v>3152698574</v>
      </c>
      <c r="T257" s="29" t="s">
        <v>169</v>
      </c>
      <c r="U257">
        <f t="shared" si="54"/>
        <v>10</v>
      </c>
      <c r="V257">
        <f t="shared" si="55"/>
        <v>16</v>
      </c>
      <c r="W257">
        <v>2023</v>
      </c>
      <c r="X257" t="s">
        <v>2035</v>
      </c>
      <c r="Y257" t="s">
        <v>2036</v>
      </c>
      <c r="Z257" t="s">
        <v>2037</v>
      </c>
      <c r="AA257">
        <v>5606096</v>
      </c>
      <c r="AB257" t="s">
        <v>146</v>
      </c>
      <c r="AC257" t="s">
        <v>341</v>
      </c>
      <c r="AD257" s="1">
        <f t="shared" si="56"/>
        <v>2.0220394133822182E-2</v>
      </c>
      <c r="AE257" s="2">
        <v>109100000</v>
      </c>
      <c r="AF257" t="s">
        <v>219</v>
      </c>
      <c r="AG257" t="s">
        <v>120</v>
      </c>
      <c r="AH257" t="s">
        <v>104</v>
      </c>
      <c r="AI257" t="s">
        <v>2038</v>
      </c>
      <c r="AJ257">
        <v>161835020</v>
      </c>
      <c r="AK257" s="2">
        <v>2206045</v>
      </c>
      <c r="AL257" s="2">
        <v>1833819.42</v>
      </c>
      <c r="AP257" t="s">
        <v>105</v>
      </c>
      <c r="AQ257" t="s">
        <v>105</v>
      </c>
      <c r="AR257" t="s">
        <v>105</v>
      </c>
      <c r="AV257" t="s">
        <v>105</v>
      </c>
      <c r="AW257" t="s">
        <v>105</v>
      </c>
      <c r="AX257" t="s">
        <v>105</v>
      </c>
      <c r="BH257" t="s">
        <v>21</v>
      </c>
      <c r="BI257" t="s">
        <v>5</v>
      </c>
    </row>
    <row r="258" spans="1:61" x14ac:dyDescent="0.25">
      <c r="A258">
        <v>31584818</v>
      </c>
      <c r="B258">
        <v>31584818</v>
      </c>
      <c r="C258" t="s">
        <v>106</v>
      </c>
      <c r="D258" t="s">
        <v>107</v>
      </c>
      <c r="E258" t="s">
        <v>2039</v>
      </c>
      <c r="F258" t="s">
        <v>2040</v>
      </c>
      <c r="G258" t="s">
        <v>825</v>
      </c>
      <c r="H258" s="30" t="s">
        <v>18409</v>
      </c>
      <c r="I258" t="s">
        <v>2041</v>
      </c>
      <c r="J258">
        <v>76001</v>
      </c>
      <c r="K258" t="s">
        <v>486</v>
      </c>
      <c r="L258">
        <v>76</v>
      </c>
      <c r="M258" t="s">
        <v>95</v>
      </c>
      <c r="O258">
        <v>3108944430</v>
      </c>
      <c r="P258">
        <v>3016544512</v>
      </c>
      <c r="T258" s="29" t="s">
        <v>958</v>
      </c>
      <c r="U258">
        <f t="shared" si="54"/>
        <v>10</v>
      </c>
      <c r="V258">
        <f t="shared" si="55"/>
        <v>24</v>
      </c>
      <c r="W258">
        <v>2019</v>
      </c>
      <c r="X258" t="s">
        <v>2042</v>
      </c>
      <c r="Y258" t="s">
        <v>2043</v>
      </c>
      <c r="Z258" t="s">
        <v>2044</v>
      </c>
      <c r="AA258">
        <v>9006163</v>
      </c>
      <c r="AB258" t="s">
        <v>244</v>
      </c>
      <c r="AC258" t="s">
        <v>404</v>
      </c>
      <c r="AD258" s="1">
        <f t="shared" si="56"/>
        <v>2.3994137499999998E-2</v>
      </c>
      <c r="AE258" s="2">
        <v>159200000</v>
      </c>
      <c r="AF258" t="s">
        <v>133</v>
      </c>
      <c r="AG258" t="s">
        <v>292</v>
      </c>
      <c r="AH258" t="s">
        <v>104</v>
      </c>
      <c r="AI258" t="s">
        <v>2045</v>
      </c>
      <c r="AJ258">
        <v>29924750</v>
      </c>
      <c r="AK258" s="2">
        <v>3819866.69</v>
      </c>
      <c r="AL258" s="2">
        <v>3189972.01</v>
      </c>
      <c r="AP258" t="s">
        <v>105</v>
      </c>
      <c r="AQ258" s="2" t="s">
        <v>105</v>
      </c>
      <c r="AR258" s="2" t="s">
        <v>105</v>
      </c>
      <c r="AV258">
        <v>30035775</v>
      </c>
      <c r="AW258" s="2">
        <v>3796870.44</v>
      </c>
      <c r="AX258" s="2">
        <v>3170647.43</v>
      </c>
      <c r="BH258" t="s">
        <v>21</v>
      </c>
      <c r="BI258" t="s">
        <v>5</v>
      </c>
    </row>
    <row r="259" spans="1:61" x14ac:dyDescent="0.25">
      <c r="A259">
        <v>1037585661</v>
      </c>
      <c r="B259">
        <v>1037585661</v>
      </c>
      <c r="C259" t="s">
        <v>106</v>
      </c>
      <c r="D259" t="s">
        <v>435</v>
      </c>
      <c r="E259" t="s">
        <v>2046</v>
      </c>
      <c r="F259" t="s">
        <v>878</v>
      </c>
      <c r="G259" t="s">
        <v>730</v>
      </c>
      <c r="H259" s="30" t="s">
        <v>18410</v>
      </c>
      <c r="I259" t="s">
        <v>2047</v>
      </c>
      <c r="J259">
        <v>5001</v>
      </c>
      <c r="K259" t="s">
        <v>202</v>
      </c>
      <c r="L259">
        <v>5</v>
      </c>
      <c r="M259" t="s">
        <v>203</v>
      </c>
      <c r="O259">
        <v>3216030589</v>
      </c>
      <c r="P259">
        <v>3147967702</v>
      </c>
      <c r="T259" s="29" t="s">
        <v>500</v>
      </c>
      <c r="U259">
        <f t="shared" si="54"/>
        <v>10</v>
      </c>
      <c r="V259">
        <f t="shared" si="55"/>
        <v>5</v>
      </c>
      <c r="W259">
        <v>2013</v>
      </c>
      <c r="X259" t="s">
        <v>2048</v>
      </c>
      <c r="Y259" t="s">
        <v>2049</v>
      </c>
      <c r="Z259" t="s">
        <v>2050</v>
      </c>
      <c r="AA259">
        <v>9221001</v>
      </c>
      <c r="AB259" t="s">
        <v>268</v>
      </c>
      <c r="AC259" t="s">
        <v>924</v>
      </c>
      <c r="AD259" s="1">
        <f t="shared" si="56"/>
        <v>4.1442602377807135E-2</v>
      </c>
      <c r="AE259" s="2">
        <v>75700000</v>
      </c>
      <c r="AF259" t="s">
        <v>133</v>
      </c>
      <c r="AG259" t="s">
        <v>697</v>
      </c>
      <c r="AH259" t="s">
        <v>104</v>
      </c>
      <c r="AI259" t="s">
        <v>2051</v>
      </c>
      <c r="AJ259">
        <v>161918231</v>
      </c>
      <c r="AK259" s="2">
        <v>3137205</v>
      </c>
      <c r="AL259" s="2">
        <v>2616306.5099999998</v>
      </c>
      <c r="AP259" t="s">
        <v>105</v>
      </c>
      <c r="AQ259" t="s">
        <v>105</v>
      </c>
      <c r="AR259" t="s">
        <v>105</v>
      </c>
      <c r="AV259" t="s">
        <v>105</v>
      </c>
      <c r="AW259" t="s">
        <v>105</v>
      </c>
      <c r="AX259" t="s">
        <v>105</v>
      </c>
      <c r="BH259" t="s">
        <v>21</v>
      </c>
      <c r="BI259" t="s">
        <v>5</v>
      </c>
    </row>
    <row r="260" spans="1:61" x14ac:dyDescent="0.25">
      <c r="A260">
        <v>51693504</v>
      </c>
      <c r="B260">
        <v>51693504</v>
      </c>
      <c r="C260" t="s">
        <v>106</v>
      </c>
      <c r="D260" t="s">
        <v>2052</v>
      </c>
      <c r="E260" t="s">
        <v>991</v>
      </c>
      <c r="F260" t="s">
        <v>2053</v>
      </c>
      <c r="G260" t="s">
        <v>1856</v>
      </c>
      <c r="H260" s="30" t="s">
        <v>18411</v>
      </c>
      <c r="I260" t="s">
        <v>2054</v>
      </c>
      <c r="J260">
        <v>0</v>
      </c>
      <c r="K260" t="s">
        <v>126</v>
      </c>
      <c r="L260">
        <v>25</v>
      </c>
      <c r="M260" t="s">
        <v>126</v>
      </c>
      <c r="O260">
        <v>3107779300</v>
      </c>
      <c r="P260">
        <v>3107779306</v>
      </c>
      <c r="T260" s="29" t="s">
        <v>204</v>
      </c>
      <c r="U260">
        <f t="shared" si="54"/>
        <v>10</v>
      </c>
      <c r="V260">
        <f t="shared" si="55"/>
        <v>2</v>
      </c>
      <c r="W260">
        <v>2021</v>
      </c>
      <c r="X260" t="s">
        <v>2055</v>
      </c>
      <c r="Y260" t="s">
        <v>2056</v>
      </c>
      <c r="Z260" t="s">
        <v>2057</v>
      </c>
      <c r="AA260">
        <v>8001202</v>
      </c>
      <c r="AB260" t="s">
        <v>100</v>
      </c>
      <c r="AC260" t="s">
        <v>258</v>
      </c>
      <c r="AD260" s="1">
        <f t="shared" si="56"/>
        <v>2.3795542406311637E-2</v>
      </c>
      <c r="AE260" s="2">
        <v>50700000</v>
      </c>
      <c r="AF260" t="s">
        <v>102</v>
      </c>
      <c r="AG260" t="s">
        <v>103</v>
      </c>
      <c r="AH260" t="s">
        <v>104</v>
      </c>
      <c r="AI260" t="s">
        <v>2058</v>
      </c>
      <c r="AJ260">
        <v>161850123</v>
      </c>
      <c r="AK260" s="2">
        <v>1206434</v>
      </c>
      <c r="AL260" s="2">
        <v>993809.99</v>
      </c>
      <c r="AP260" t="s">
        <v>105</v>
      </c>
      <c r="AQ260" t="s">
        <v>105</v>
      </c>
      <c r="AR260" t="s">
        <v>105</v>
      </c>
      <c r="AV260" t="s">
        <v>105</v>
      </c>
      <c r="AW260" t="s">
        <v>105</v>
      </c>
      <c r="AX260" t="s">
        <v>105</v>
      </c>
      <c r="BH260" t="s">
        <v>19</v>
      </c>
      <c r="BI260" t="s">
        <v>5</v>
      </c>
    </row>
    <row r="261" spans="1:61" x14ac:dyDescent="0.25">
      <c r="A261">
        <v>42988507</v>
      </c>
      <c r="B261">
        <v>42988507</v>
      </c>
      <c r="C261" t="s">
        <v>106</v>
      </c>
      <c r="D261" t="s">
        <v>977</v>
      </c>
      <c r="E261" t="s">
        <v>260</v>
      </c>
      <c r="F261" t="s">
        <v>2059</v>
      </c>
      <c r="G261" t="s">
        <v>1050</v>
      </c>
      <c r="H261" s="30" t="s">
        <v>18412</v>
      </c>
      <c r="I261" t="s">
        <v>2060</v>
      </c>
      <c r="J261">
        <v>5001</v>
      </c>
      <c r="K261" t="s">
        <v>202</v>
      </c>
      <c r="L261">
        <v>5</v>
      </c>
      <c r="M261" t="s">
        <v>203</v>
      </c>
      <c r="O261">
        <v>3104341918</v>
      </c>
      <c r="P261">
        <v>3108968282</v>
      </c>
      <c r="T261" s="29" t="s">
        <v>327</v>
      </c>
      <c r="U261">
        <f t="shared" si="54"/>
        <v>10</v>
      </c>
      <c r="V261">
        <f t="shared" si="55"/>
        <v>31</v>
      </c>
      <c r="W261">
        <v>2025</v>
      </c>
      <c r="X261" t="s">
        <v>2061</v>
      </c>
      <c r="Y261" t="s">
        <v>2062</v>
      </c>
      <c r="Z261" t="s">
        <v>2063</v>
      </c>
      <c r="AA261">
        <v>8006074</v>
      </c>
      <c r="AB261" t="s">
        <v>100</v>
      </c>
      <c r="AC261" t="s">
        <v>208</v>
      </c>
      <c r="AD261" s="1">
        <f t="shared" si="56"/>
        <v>1.5096903846153847E-2</v>
      </c>
      <c r="AE261" s="2">
        <v>104000000</v>
      </c>
      <c r="AF261" t="s">
        <v>362</v>
      </c>
      <c r="AG261" t="s">
        <v>120</v>
      </c>
      <c r="AH261" t="s">
        <v>104</v>
      </c>
      <c r="AI261" t="s">
        <v>2064</v>
      </c>
      <c r="AJ261">
        <v>161915578</v>
      </c>
      <c r="AK261" s="2">
        <v>1570078</v>
      </c>
      <c r="AL261" s="2">
        <v>1299393.51</v>
      </c>
      <c r="AP261" t="s">
        <v>105</v>
      </c>
      <c r="AQ261" t="s">
        <v>105</v>
      </c>
      <c r="AR261" t="s">
        <v>105</v>
      </c>
      <c r="AV261" t="s">
        <v>105</v>
      </c>
      <c r="AW261" t="s">
        <v>105</v>
      </c>
      <c r="AX261" t="s">
        <v>105</v>
      </c>
      <c r="BH261" t="s">
        <v>19</v>
      </c>
      <c r="BI261" t="s">
        <v>5</v>
      </c>
    </row>
    <row r="262" spans="1:61" x14ac:dyDescent="0.25">
      <c r="A262">
        <v>63497040</v>
      </c>
      <c r="B262">
        <v>63497040</v>
      </c>
      <c r="C262" t="s">
        <v>106</v>
      </c>
      <c r="D262" t="s">
        <v>2065</v>
      </c>
      <c r="E262" t="s">
        <v>2066</v>
      </c>
      <c r="F262" t="s">
        <v>137</v>
      </c>
      <c r="G262" t="s">
        <v>1808</v>
      </c>
      <c r="H262" s="30" t="s">
        <v>18413</v>
      </c>
      <c r="I262" t="s">
        <v>2067</v>
      </c>
      <c r="J262">
        <v>68276</v>
      </c>
      <c r="K262" t="s">
        <v>226</v>
      </c>
      <c r="L262">
        <v>68</v>
      </c>
      <c r="M262" t="s">
        <v>227</v>
      </c>
      <c r="O262">
        <v>3045933229</v>
      </c>
      <c r="P262">
        <v>3115457383</v>
      </c>
      <c r="T262" s="29" t="s">
        <v>1081</v>
      </c>
      <c r="U262">
        <f t="shared" si="54"/>
        <v>10</v>
      </c>
      <c r="V262">
        <f t="shared" si="55"/>
        <v>25</v>
      </c>
      <c r="W262">
        <v>2023</v>
      </c>
      <c r="X262" t="s">
        <v>1343</v>
      </c>
      <c r="Y262" t="s">
        <v>2068</v>
      </c>
      <c r="Z262" t="s">
        <v>2069</v>
      </c>
      <c r="AA262">
        <v>1601339</v>
      </c>
      <c r="AB262" t="s">
        <v>173</v>
      </c>
      <c r="AC262" t="s">
        <v>373</v>
      </c>
      <c r="AD262" s="1">
        <f t="shared" si="56"/>
        <v>2.1798102423263327E-2</v>
      </c>
      <c r="AE262" s="2">
        <v>61900000</v>
      </c>
      <c r="AF262" t="s">
        <v>219</v>
      </c>
      <c r="AG262" t="s">
        <v>103</v>
      </c>
      <c r="AH262" t="s">
        <v>104</v>
      </c>
      <c r="AI262" t="s">
        <v>2070</v>
      </c>
      <c r="AJ262">
        <v>29974689</v>
      </c>
      <c r="AK262" s="2">
        <v>1349302.54</v>
      </c>
      <c r="AL262" s="2">
        <v>1113867.68</v>
      </c>
      <c r="AP262">
        <v>30014479</v>
      </c>
      <c r="AQ262" s="2">
        <v>8496883.2300000004</v>
      </c>
      <c r="AR262" s="2">
        <v>7120238.0099999998</v>
      </c>
      <c r="AV262" t="s">
        <v>105</v>
      </c>
      <c r="AW262" s="2" t="s">
        <v>105</v>
      </c>
      <c r="AX262" s="2" t="s">
        <v>105</v>
      </c>
      <c r="BH262" t="s">
        <v>19</v>
      </c>
      <c r="BI262" t="s">
        <v>5</v>
      </c>
    </row>
    <row r="263" spans="1:61" x14ac:dyDescent="0.25">
      <c r="A263">
        <v>1014187687</v>
      </c>
      <c r="B263">
        <v>1014187687</v>
      </c>
      <c r="C263" t="s">
        <v>106</v>
      </c>
      <c r="D263" t="s">
        <v>108</v>
      </c>
      <c r="E263" t="s">
        <v>640</v>
      </c>
      <c r="F263" t="s">
        <v>2071</v>
      </c>
      <c r="G263" t="s">
        <v>1528</v>
      </c>
      <c r="H263" s="30" t="s">
        <v>18414</v>
      </c>
      <c r="I263" t="s">
        <v>2072</v>
      </c>
      <c r="J263">
        <v>0</v>
      </c>
      <c r="K263" t="s">
        <v>126</v>
      </c>
      <c r="L263">
        <v>25</v>
      </c>
      <c r="M263" t="s">
        <v>126</v>
      </c>
      <c r="O263">
        <v>3002914477</v>
      </c>
      <c r="P263">
        <v>0</v>
      </c>
      <c r="T263" s="29" t="s">
        <v>275</v>
      </c>
      <c r="U263">
        <f t="shared" si="54"/>
        <v>10</v>
      </c>
      <c r="V263">
        <f t="shared" si="55"/>
        <v>11</v>
      </c>
      <c r="W263">
        <v>2024</v>
      </c>
      <c r="X263" t="s">
        <v>1336</v>
      </c>
      <c r="Y263" t="s">
        <v>2073</v>
      </c>
      <c r="Z263" t="s">
        <v>2074</v>
      </c>
      <c r="AA263">
        <v>5606111</v>
      </c>
      <c r="AB263" t="s">
        <v>146</v>
      </c>
      <c r="AC263" t="s">
        <v>341</v>
      </c>
      <c r="AD263" s="1">
        <f t="shared" si="56"/>
        <v>2.3258932038834952E-2</v>
      </c>
      <c r="AE263" s="2">
        <v>123600000</v>
      </c>
      <c r="AF263" t="s">
        <v>133</v>
      </c>
      <c r="AG263" t="s">
        <v>120</v>
      </c>
      <c r="AH263" t="s">
        <v>104</v>
      </c>
      <c r="AI263">
        <v>0</v>
      </c>
      <c r="AJ263">
        <v>161835097</v>
      </c>
      <c r="AK263" s="2">
        <v>2874804</v>
      </c>
      <c r="AL263" s="2">
        <v>2395801.56</v>
      </c>
      <c r="AP263" t="s">
        <v>105</v>
      </c>
      <c r="AQ263" t="s">
        <v>105</v>
      </c>
      <c r="AR263" t="s">
        <v>105</v>
      </c>
      <c r="AV263" t="s">
        <v>105</v>
      </c>
      <c r="AW263" t="s">
        <v>105</v>
      </c>
      <c r="AX263" t="s">
        <v>105</v>
      </c>
      <c r="BH263" t="s">
        <v>21</v>
      </c>
      <c r="BI263" t="s">
        <v>5</v>
      </c>
    </row>
    <row r="264" spans="1:61" x14ac:dyDescent="0.25">
      <c r="A264">
        <v>1018453784</v>
      </c>
      <c r="B264">
        <v>1018453784</v>
      </c>
      <c r="C264" t="s">
        <v>106</v>
      </c>
      <c r="D264" t="s">
        <v>1745</v>
      </c>
      <c r="E264" t="s">
        <v>2075</v>
      </c>
      <c r="F264" t="s">
        <v>1770</v>
      </c>
      <c r="G264" t="s">
        <v>2076</v>
      </c>
      <c r="H264" s="30" t="s">
        <v>18415</v>
      </c>
      <c r="I264" t="s">
        <v>2077</v>
      </c>
      <c r="J264">
        <v>0</v>
      </c>
      <c r="K264" t="s">
        <v>126</v>
      </c>
      <c r="L264">
        <v>25</v>
      </c>
      <c r="M264" t="s">
        <v>126</v>
      </c>
      <c r="O264">
        <v>3115251220</v>
      </c>
      <c r="P264">
        <v>0</v>
      </c>
      <c r="T264" s="29" t="s">
        <v>1445</v>
      </c>
      <c r="U264">
        <f t="shared" si="54"/>
        <v>10</v>
      </c>
      <c r="V264">
        <f t="shared" si="55"/>
        <v>13</v>
      </c>
      <c r="W264">
        <v>2022</v>
      </c>
      <c r="X264" t="s">
        <v>1436</v>
      </c>
      <c r="Y264" t="s">
        <v>2078</v>
      </c>
      <c r="Z264" t="s">
        <v>2079</v>
      </c>
      <c r="AA264">
        <v>9201266</v>
      </c>
      <c r="AB264" t="s">
        <v>268</v>
      </c>
      <c r="AC264" t="s">
        <v>1420</v>
      </c>
      <c r="AD264" s="1">
        <f t="shared" si="56"/>
        <v>2.9989941459074732E-2</v>
      </c>
      <c r="AE264" s="2">
        <v>56200000</v>
      </c>
      <c r="AF264" t="s">
        <v>175</v>
      </c>
      <c r="AG264" t="s">
        <v>103</v>
      </c>
      <c r="AH264" t="s">
        <v>104</v>
      </c>
      <c r="AI264" t="s">
        <v>2080</v>
      </c>
      <c r="AJ264">
        <v>29925029</v>
      </c>
      <c r="AK264" s="2">
        <v>1685434.71</v>
      </c>
      <c r="AL264" s="2">
        <v>1396331.69</v>
      </c>
      <c r="AP264">
        <v>29990245</v>
      </c>
      <c r="AQ264" s="2">
        <v>1588824.67</v>
      </c>
      <c r="AR264" s="2">
        <v>1315146.78</v>
      </c>
      <c r="AV264" t="s">
        <v>105</v>
      </c>
      <c r="AW264" s="2" t="s">
        <v>105</v>
      </c>
      <c r="AX264" s="2" t="s">
        <v>105</v>
      </c>
      <c r="BH264" t="s">
        <v>19</v>
      </c>
      <c r="BI264" t="s">
        <v>5</v>
      </c>
    </row>
    <row r="265" spans="1:61" x14ac:dyDescent="0.25">
      <c r="A265">
        <v>1018487569</v>
      </c>
      <c r="B265">
        <v>1018487569</v>
      </c>
      <c r="C265" t="s">
        <v>106</v>
      </c>
      <c r="D265" t="s">
        <v>2081</v>
      </c>
      <c r="E265" t="s">
        <v>2082</v>
      </c>
      <c r="F265" t="s">
        <v>180</v>
      </c>
      <c r="G265" t="s">
        <v>700</v>
      </c>
      <c r="H265" s="30" t="s">
        <v>18416</v>
      </c>
      <c r="I265" t="s">
        <v>2083</v>
      </c>
      <c r="J265">
        <v>0</v>
      </c>
      <c r="K265" t="s">
        <v>126</v>
      </c>
      <c r="L265">
        <v>25</v>
      </c>
      <c r="M265" t="s">
        <v>126</v>
      </c>
      <c r="O265">
        <v>3108117925</v>
      </c>
      <c r="P265">
        <v>3504658960</v>
      </c>
      <c r="T265" s="29" t="s">
        <v>228</v>
      </c>
      <c r="U265">
        <f t="shared" si="54"/>
        <v>10</v>
      </c>
      <c r="V265">
        <f t="shared" si="55"/>
        <v>6</v>
      </c>
      <c r="W265">
        <v>2014</v>
      </c>
      <c r="X265" t="s">
        <v>2084</v>
      </c>
      <c r="Y265" t="s">
        <v>2085</v>
      </c>
      <c r="Z265" t="s">
        <v>2086</v>
      </c>
      <c r="AA265">
        <v>1601256</v>
      </c>
      <c r="AB265" t="s">
        <v>173</v>
      </c>
      <c r="AC265" t="s">
        <v>174</v>
      </c>
      <c r="AD265" s="1">
        <f t="shared" si="56"/>
        <v>4.6726499999999997E-2</v>
      </c>
      <c r="AE265" s="2">
        <v>28000000</v>
      </c>
      <c r="AF265" t="s">
        <v>102</v>
      </c>
      <c r="AG265" t="s">
        <v>103</v>
      </c>
      <c r="AH265" t="s">
        <v>104</v>
      </c>
      <c r="AI265" t="s">
        <v>2087</v>
      </c>
      <c r="AJ265">
        <v>161790829</v>
      </c>
      <c r="AK265" s="2">
        <v>1308342</v>
      </c>
      <c r="AL265" s="2">
        <v>1079447.4099999999</v>
      </c>
      <c r="AP265" t="s">
        <v>105</v>
      </c>
      <c r="AQ265" t="s">
        <v>105</v>
      </c>
      <c r="AR265" t="s">
        <v>105</v>
      </c>
      <c r="AV265" t="s">
        <v>105</v>
      </c>
      <c r="AW265" t="s">
        <v>105</v>
      </c>
      <c r="AX265" t="s">
        <v>105</v>
      </c>
      <c r="BH265" t="s">
        <v>21</v>
      </c>
      <c r="BI265" t="s">
        <v>5</v>
      </c>
    </row>
    <row r="266" spans="1:61" x14ac:dyDescent="0.25">
      <c r="A266">
        <v>24290517</v>
      </c>
      <c r="B266">
        <v>24290517</v>
      </c>
      <c r="C266" t="s">
        <v>106</v>
      </c>
      <c r="D266" t="s">
        <v>1756</v>
      </c>
      <c r="E266" t="s">
        <v>2032</v>
      </c>
      <c r="F266" t="s">
        <v>730</v>
      </c>
      <c r="G266" t="s">
        <v>2088</v>
      </c>
      <c r="H266" s="30" t="s">
        <v>18417</v>
      </c>
      <c r="I266" t="s">
        <v>2089</v>
      </c>
      <c r="J266">
        <v>5001</v>
      </c>
      <c r="K266" t="s">
        <v>202</v>
      </c>
      <c r="L266">
        <v>5</v>
      </c>
      <c r="M266" t="s">
        <v>203</v>
      </c>
      <c r="O266">
        <v>3148052878</v>
      </c>
      <c r="P266">
        <v>0</v>
      </c>
      <c r="T266" s="29" t="s">
        <v>1081</v>
      </c>
      <c r="U266">
        <f t="shared" ref="U266:U279" si="57">MONTH(T266)</f>
        <v>10</v>
      </c>
      <c r="V266">
        <f t="shared" ref="V266:V279" si="58">DAY(T266)</f>
        <v>25</v>
      </c>
      <c r="W266">
        <v>2011</v>
      </c>
      <c r="X266" t="s">
        <v>2090</v>
      </c>
      <c r="Y266" t="s">
        <v>2091</v>
      </c>
      <c r="Z266" t="s">
        <v>2092</v>
      </c>
      <c r="AA266">
        <v>8001129</v>
      </c>
      <c r="AB266" t="s">
        <v>100</v>
      </c>
      <c r="AC266" t="s">
        <v>101</v>
      </c>
      <c r="AD266" s="1">
        <f t="shared" ref="AD266:AD279" si="59">+AK266/AE266</f>
        <v>4.4028703071672358E-2</v>
      </c>
      <c r="AE266" s="2">
        <v>29300000</v>
      </c>
      <c r="AF266" t="s">
        <v>219</v>
      </c>
      <c r="AG266" t="s">
        <v>103</v>
      </c>
      <c r="AH266" t="s">
        <v>104</v>
      </c>
      <c r="AI266" t="s">
        <v>2093</v>
      </c>
      <c r="AJ266">
        <v>161936966</v>
      </c>
      <c r="AK266" s="2">
        <v>1290041</v>
      </c>
      <c r="AL266" s="2">
        <v>1064067.98</v>
      </c>
      <c r="AP266" t="s">
        <v>105</v>
      </c>
      <c r="AQ266" t="s">
        <v>105</v>
      </c>
      <c r="AR266" t="s">
        <v>105</v>
      </c>
      <c r="AV266" t="s">
        <v>105</v>
      </c>
      <c r="AW266" t="s">
        <v>105</v>
      </c>
      <c r="AX266" t="s">
        <v>105</v>
      </c>
      <c r="BH266" t="s">
        <v>21</v>
      </c>
      <c r="BI266" t="s">
        <v>5</v>
      </c>
    </row>
    <row r="267" spans="1:61" x14ac:dyDescent="0.25">
      <c r="A267">
        <v>36160103</v>
      </c>
      <c r="B267">
        <v>36160103</v>
      </c>
      <c r="C267" t="s">
        <v>106</v>
      </c>
      <c r="D267" t="s">
        <v>1302</v>
      </c>
      <c r="E267" t="s">
        <v>2094</v>
      </c>
      <c r="F267" t="s">
        <v>2095</v>
      </c>
      <c r="G267" t="s">
        <v>2096</v>
      </c>
      <c r="H267" s="30" t="s">
        <v>18418</v>
      </c>
      <c r="I267" t="s">
        <v>2097</v>
      </c>
      <c r="J267">
        <v>0</v>
      </c>
      <c r="K267" t="s">
        <v>126</v>
      </c>
      <c r="L267">
        <v>25</v>
      </c>
      <c r="M267" t="s">
        <v>126</v>
      </c>
      <c r="O267">
        <v>3107717095</v>
      </c>
      <c r="P267">
        <v>3138769389</v>
      </c>
      <c r="T267" s="29" t="s">
        <v>1081</v>
      </c>
      <c r="U267">
        <f t="shared" si="57"/>
        <v>10</v>
      </c>
      <c r="V267">
        <f t="shared" si="58"/>
        <v>25</v>
      </c>
      <c r="W267">
        <v>2019</v>
      </c>
      <c r="X267" t="s">
        <v>1260</v>
      </c>
      <c r="Y267" t="s">
        <v>2098</v>
      </c>
      <c r="Z267" t="s">
        <v>2099</v>
      </c>
      <c r="AA267">
        <v>8001176</v>
      </c>
      <c r="AB267" t="s">
        <v>100</v>
      </c>
      <c r="AC267" t="s">
        <v>101</v>
      </c>
      <c r="AD267" s="1">
        <f t="shared" si="59"/>
        <v>2.6252282608695651E-2</v>
      </c>
      <c r="AE267" s="2">
        <v>46000000</v>
      </c>
      <c r="AF267" t="s">
        <v>175</v>
      </c>
      <c r="AG267" t="s">
        <v>103</v>
      </c>
      <c r="AH267" t="s">
        <v>104</v>
      </c>
      <c r="AI267" t="s">
        <v>2100</v>
      </c>
      <c r="AJ267">
        <v>161816459</v>
      </c>
      <c r="AK267" s="2">
        <v>1207605</v>
      </c>
      <c r="AL267" s="2">
        <v>994793.93</v>
      </c>
      <c r="AP267" t="s">
        <v>105</v>
      </c>
      <c r="AQ267" t="s">
        <v>105</v>
      </c>
      <c r="AR267" t="s">
        <v>105</v>
      </c>
      <c r="AV267" t="s">
        <v>105</v>
      </c>
      <c r="AW267" t="s">
        <v>105</v>
      </c>
      <c r="AX267" t="s">
        <v>105</v>
      </c>
      <c r="BH267" t="s">
        <v>19</v>
      </c>
      <c r="BI267" t="s">
        <v>5</v>
      </c>
    </row>
    <row r="268" spans="1:61" x14ac:dyDescent="0.25">
      <c r="A268">
        <v>1094885216</v>
      </c>
      <c r="B268">
        <v>1094885216</v>
      </c>
      <c r="C268" t="s">
        <v>106</v>
      </c>
      <c r="D268" t="s">
        <v>1875</v>
      </c>
      <c r="E268" t="s">
        <v>198</v>
      </c>
      <c r="F268" t="s">
        <v>334</v>
      </c>
      <c r="G268" t="s">
        <v>2101</v>
      </c>
      <c r="H268" s="30" t="s">
        <v>18419</v>
      </c>
      <c r="I268" t="s">
        <v>2102</v>
      </c>
      <c r="J268">
        <v>5001</v>
      </c>
      <c r="K268" t="s">
        <v>202</v>
      </c>
      <c r="L268">
        <v>5</v>
      </c>
      <c r="M268" t="s">
        <v>203</v>
      </c>
      <c r="O268">
        <v>3186822707</v>
      </c>
      <c r="P268">
        <v>3014215036</v>
      </c>
      <c r="T268" s="29" t="s">
        <v>568</v>
      </c>
      <c r="U268">
        <f t="shared" si="57"/>
        <v>10</v>
      </c>
      <c r="V268">
        <f t="shared" si="58"/>
        <v>30</v>
      </c>
      <c r="W268">
        <v>2012</v>
      </c>
      <c r="X268" t="s">
        <v>2103</v>
      </c>
      <c r="Y268" t="s">
        <v>2104</v>
      </c>
      <c r="Z268" t="s">
        <v>2105</v>
      </c>
      <c r="AA268">
        <v>8006031</v>
      </c>
      <c r="AB268" t="s">
        <v>100</v>
      </c>
      <c r="AC268" t="s">
        <v>433</v>
      </c>
      <c r="AD268" s="1">
        <f t="shared" si="59"/>
        <v>4.6129999999999997E-2</v>
      </c>
      <c r="AE268" s="2">
        <v>38500000</v>
      </c>
      <c r="AF268" t="s">
        <v>362</v>
      </c>
      <c r="AG268" t="s">
        <v>120</v>
      </c>
      <c r="AH268" t="s">
        <v>104</v>
      </c>
      <c r="AI268" t="s">
        <v>2106</v>
      </c>
      <c r="AJ268">
        <v>161805638</v>
      </c>
      <c r="AK268" s="2">
        <v>1776005</v>
      </c>
      <c r="AL268" s="2">
        <v>1472441.02</v>
      </c>
      <c r="AP268" t="s">
        <v>105</v>
      </c>
      <c r="AQ268" t="s">
        <v>105</v>
      </c>
      <c r="AR268" t="s">
        <v>105</v>
      </c>
      <c r="AV268" t="s">
        <v>105</v>
      </c>
      <c r="AW268" t="s">
        <v>105</v>
      </c>
      <c r="AX268" t="s">
        <v>105</v>
      </c>
      <c r="BH268" t="s">
        <v>21</v>
      </c>
      <c r="BI268" t="s">
        <v>5</v>
      </c>
    </row>
    <row r="269" spans="1:61" x14ac:dyDescent="0.25">
      <c r="A269">
        <v>1098670035</v>
      </c>
      <c r="B269">
        <v>1098670035</v>
      </c>
      <c r="C269" t="s">
        <v>89</v>
      </c>
      <c r="D269" t="s">
        <v>1737</v>
      </c>
      <c r="E269" t="s">
        <v>656</v>
      </c>
      <c r="F269" t="s">
        <v>2107</v>
      </c>
      <c r="G269" t="s">
        <v>2108</v>
      </c>
      <c r="H269" s="30" t="s">
        <v>18420</v>
      </c>
      <c r="I269" t="s">
        <v>2109</v>
      </c>
      <c r="J269">
        <v>68001</v>
      </c>
      <c r="K269" t="s">
        <v>317</v>
      </c>
      <c r="L269">
        <v>68</v>
      </c>
      <c r="M269" t="s">
        <v>227</v>
      </c>
      <c r="O269">
        <v>3112500952</v>
      </c>
      <c r="P269">
        <v>0</v>
      </c>
      <c r="T269" s="29" t="s">
        <v>358</v>
      </c>
      <c r="U269">
        <f t="shared" si="57"/>
        <v>10</v>
      </c>
      <c r="V269">
        <f t="shared" si="58"/>
        <v>29</v>
      </c>
      <c r="W269">
        <v>2025</v>
      </c>
      <c r="X269" t="s">
        <v>1888</v>
      </c>
      <c r="Y269" t="s">
        <v>2110</v>
      </c>
      <c r="Z269" t="s">
        <v>2111</v>
      </c>
      <c r="AA269">
        <v>8001207</v>
      </c>
      <c r="AB269" t="s">
        <v>100</v>
      </c>
      <c r="AC269" t="s">
        <v>423</v>
      </c>
      <c r="AD269" s="1">
        <f t="shared" si="59"/>
        <v>4.2095031645569624E-2</v>
      </c>
      <c r="AE269" s="2">
        <v>63200000</v>
      </c>
      <c r="AF269" t="s">
        <v>102</v>
      </c>
      <c r="AG269" t="s">
        <v>103</v>
      </c>
      <c r="AH269" t="s">
        <v>104</v>
      </c>
      <c r="AI269" t="s">
        <v>2112</v>
      </c>
      <c r="AJ269">
        <v>161832356</v>
      </c>
      <c r="AK269" s="2">
        <v>2660406</v>
      </c>
      <c r="AL269" s="2">
        <v>2215635.11</v>
      </c>
      <c r="AP269" t="s">
        <v>105</v>
      </c>
      <c r="AQ269" t="s">
        <v>105</v>
      </c>
      <c r="AR269" t="s">
        <v>105</v>
      </c>
      <c r="AV269" t="s">
        <v>105</v>
      </c>
      <c r="AW269" t="s">
        <v>105</v>
      </c>
      <c r="AX269" t="s">
        <v>105</v>
      </c>
      <c r="BH269" t="s">
        <v>21</v>
      </c>
      <c r="BI269" t="s">
        <v>5</v>
      </c>
    </row>
    <row r="270" spans="1:61" x14ac:dyDescent="0.25">
      <c r="A270">
        <v>19258744</v>
      </c>
      <c r="B270">
        <v>19258744</v>
      </c>
      <c r="C270" t="s">
        <v>89</v>
      </c>
      <c r="D270" t="s">
        <v>1079</v>
      </c>
      <c r="E270" t="s">
        <v>149</v>
      </c>
      <c r="F270" t="s">
        <v>2113</v>
      </c>
      <c r="G270" t="s">
        <v>818</v>
      </c>
      <c r="H270" s="30" t="s">
        <v>18421</v>
      </c>
      <c r="I270" t="s">
        <v>2114</v>
      </c>
      <c r="J270">
        <v>0</v>
      </c>
      <c r="K270" t="s">
        <v>126</v>
      </c>
      <c r="L270">
        <v>25</v>
      </c>
      <c r="M270" t="s">
        <v>126</v>
      </c>
      <c r="O270">
        <v>3115350004</v>
      </c>
      <c r="P270">
        <v>3185740004</v>
      </c>
      <c r="T270" s="29" t="s">
        <v>887</v>
      </c>
      <c r="U270">
        <f t="shared" si="57"/>
        <v>10</v>
      </c>
      <c r="V270">
        <f t="shared" si="58"/>
        <v>3</v>
      </c>
      <c r="W270">
        <v>2022</v>
      </c>
      <c r="X270" t="s">
        <v>2115</v>
      </c>
      <c r="Y270" t="s">
        <v>2116</v>
      </c>
      <c r="Z270" t="s">
        <v>2117</v>
      </c>
      <c r="AA270">
        <v>8001200</v>
      </c>
      <c r="AB270" t="s">
        <v>100</v>
      </c>
      <c r="AC270" t="s">
        <v>258</v>
      </c>
      <c r="AD270" s="1">
        <f t="shared" si="59"/>
        <v>2.9254555084745764E-2</v>
      </c>
      <c r="AE270" s="2">
        <v>47200000</v>
      </c>
      <c r="AF270" t="s">
        <v>102</v>
      </c>
      <c r="AG270" t="s">
        <v>103</v>
      </c>
      <c r="AH270" t="s">
        <v>104</v>
      </c>
      <c r="AI270" t="s">
        <v>2118</v>
      </c>
      <c r="AJ270">
        <v>161902206</v>
      </c>
      <c r="AK270" s="2">
        <v>1380815</v>
      </c>
      <c r="AL270" s="2">
        <v>1140348.8999999999</v>
      </c>
      <c r="AP270" t="s">
        <v>105</v>
      </c>
      <c r="AQ270" t="s">
        <v>105</v>
      </c>
      <c r="AR270" t="s">
        <v>105</v>
      </c>
      <c r="AV270" t="s">
        <v>105</v>
      </c>
      <c r="AW270" t="s">
        <v>105</v>
      </c>
      <c r="AX270" t="s">
        <v>105</v>
      </c>
      <c r="BH270" t="s">
        <v>19</v>
      </c>
      <c r="BI270" t="s">
        <v>5</v>
      </c>
    </row>
    <row r="271" spans="1:61" x14ac:dyDescent="0.25">
      <c r="A271">
        <v>71315241</v>
      </c>
      <c r="B271">
        <v>71315241</v>
      </c>
      <c r="C271" t="s">
        <v>89</v>
      </c>
      <c r="D271" t="s">
        <v>2119</v>
      </c>
      <c r="E271">
        <v>0</v>
      </c>
      <c r="F271" t="s">
        <v>446</v>
      </c>
      <c r="G271" t="s">
        <v>1427</v>
      </c>
      <c r="H271" s="30" t="s">
        <v>18422</v>
      </c>
      <c r="I271" t="s">
        <v>2120</v>
      </c>
      <c r="J271">
        <v>5001</v>
      </c>
      <c r="K271" t="s">
        <v>202</v>
      </c>
      <c r="L271">
        <v>5</v>
      </c>
      <c r="M271" t="s">
        <v>203</v>
      </c>
      <c r="O271">
        <v>3162944429</v>
      </c>
      <c r="P271">
        <v>0</v>
      </c>
      <c r="T271" s="29" t="s">
        <v>327</v>
      </c>
      <c r="U271">
        <f t="shared" si="57"/>
        <v>10</v>
      </c>
      <c r="V271">
        <f t="shared" si="58"/>
        <v>31</v>
      </c>
      <c r="W271">
        <v>2025</v>
      </c>
      <c r="X271" t="s">
        <v>2121</v>
      </c>
      <c r="Y271" t="s">
        <v>2122</v>
      </c>
      <c r="Z271" t="s">
        <v>2123</v>
      </c>
      <c r="AA271">
        <v>4606174</v>
      </c>
      <c r="AB271" t="s">
        <v>352</v>
      </c>
      <c r="AC271" t="s">
        <v>2124</v>
      </c>
      <c r="AD271" s="1">
        <f t="shared" si="59"/>
        <v>2.2013501774530275E-2</v>
      </c>
      <c r="AE271" s="2">
        <v>95800000</v>
      </c>
      <c r="AF271" t="s">
        <v>175</v>
      </c>
      <c r="AG271" t="s">
        <v>292</v>
      </c>
      <c r="AH271" t="s">
        <v>104</v>
      </c>
      <c r="AI271">
        <v>0</v>
      </c>
      <c r="AJ271">
        <v>29974998</v>
      </c>
      <c r="AK271" s="2">
        <v>2108893.4700000002</v>
      </c>
      <c r="AL271" s="2">
        <v>1752179.39</v>
      </c>
      <c r="AP271" t="s">
        <v>105</v>
      </c>
      <c r="AQ271" s="2" t="s">
        <v>105</v>
      </c>
      <c r="AR271" s="2" t="s">
        <v>105</v>
      </c>
      <c r="AV271">
        <v>30157060</v>
      </c>
      <c r="AW271" s="2">
        <v>2108020.59</v>
      </c>
      <c r="AX271" s="2">
        <v>1751445.87</v>
      </c>
      <c r="BH271" t="s">
        <v>21</v>
      </c>
      <c r="BI271" t="s">
        <v>5</v>
      </c>
    </row>
    <row r="272" spans="1:61" x14ac:dyDescent="0.25">
      <c r="A272">
        <v>1030596673</v>
      </c>
      <c r="B272">
        <v>1030596673</v>
      </c>
      <c r="C272" t="s">
        <v>89</v>
      </c>
      <c r="D272" t="s">
        <v>2125</v>
      </c>
      <c r="E272" t="s">
        <v>1497</v>
      </c>
      <c r="F272" t="s">
        <v>1250</v>
      </c>
      <c r="G272" t="s">
        <v>399</v>
      </c>
      <c r="H272" s="30" t="s">
        <v>18423</v>
      </c>
      <c r="I272" t="s">
        <v>2126</v>
      </c>
      <c r="J272">
        <v>0</v>
      </c>
      <c r="K272" t="s">
        <v>126</v>
      </c>
      <c r="L272">
        <v>25</v>
      </c>
      <c r="M272" t="s">
        <v>126</v>
      </c>
      <c r="O272">
        <v>3115286544</v>
      </c>
      <c r="P272">
        <v>0</v>
      </c>
      <c r="T272" s="29" t="s">
        <v>448</v>
      </c>
      <c r="U272">
        <f t="shared" si="57"/>
        <v>10</v>
      </c>
      <c r="V272">
        <f t="shared" si="58"/>
        <v>9</v>
      </c>
      <c r="W272">
        <v>2026</v>
      </c>
      <c r="X272" t="s">
        <v>2127</v>
      </c>
      <c r="Y272" t="s">
        <v>2128</v>
      </c>
      <c r="Z272" t="s">
        <v>2129</v>
      </c>
      <c r="AA272">
        <v>4606157</v>
      </c>
      <c r="AB272" t="s">
        <v>352</v>
      </c>
      <c r="AC272" t="s">
        <v>1402</v>
      </c>
      <c r="AD272" s="1">
        <f t="shared" si="59"/>
        <v>1.5642451733333333E-2</v>
      </c>
      <c r="AE272" s="2">
        <v>150000000</v>
      </c>
      <c r="AF272" t="s">
        <v>362</v>
      </c>
      <c r="AG272" t="s">
        <v>292</v>
      </c>
      <c r="AH272" t="s">
        <v>104</v>
      </c>
      <c r="AI272" t="s">
        <v>2130</v>
      </c>
      <c r="AJ272">
        <v>29972675</v>
      </c>
      <c r="AK272" s="2">
        <v>2346367.7599999998</v>
      </c>
      <c r="AL272" s="2">
        <v>1951737.61</v>
      </c>
      <c r="AP272" t="s">
        <v>105</v>
      </c>
      <c r="AQ272" s="2" t="s">
        <v>105</v>
      </c>
      <c r="AR272" s="2" t="s">
        <v>105</v>
      </c>
      <c r="AV272">
        <v>30154756</v>
      </c>
      <c r="AW272" s="2">
        <v>2478300.44</v>
      </c>
      <c r="AX272" s="2">
        <v>2062605.41</v>
      </c>
      <c r="BH272" t="s">
        <v>20</v>
      </c>
      <c r="BI272" t="s">
        <v>5</v>
      </c>
    </row>
    <row r="273" spans="1:61" x14ac:dyDescent="0.25">
      <c r="A273">
        <v>52084126</v>
      </c>
      <c r="B273">
        <v>52084126</v>
      </c>
      <c r="C273" t="s">
        <v>106</v>
      </c>
      <c r="D273" t="s">
        <v>583</v>
      </c>
      <c r="E273">
        <v>0</v>
      </c>
      <c r="F273" t="s">
        <v>2013</v>
      </c>
      <c r="G273" t="s">
        <v>2131</v>
      </c>
      <c r="H273" s="30" t="s">
        <v>18424</v>
      </c>
      <c r="I273" t="s">
        <v>2132</v>
      </c>
      <c r="J273">
        <v>0</v>
      </c>
      <c r="K273" t="s">
        <v>126</v>
      </c>
      <c r="L273">
        <v>25</v>
      </c>
      <c r="M273" t="s">
        <v>126</v>
      </c>
      <c r="O273">
        <v>3118081092</v>
      </c>
      <c r="P273">
        <v>0</v>
      </c>
      <c r="T273" s="29" t="s">
        <v>568</v>
      </c>
      <c r="U273">
        <f t="shared" si="57"/>
        <v>10</v>
      </c>
      <c r="V273">
        <f t="shared" si="58"/>
        <v>30</v>
      </c>
      <c r="W273">
        <v>2016</v>
      </c>
      <c r="X273" t="s">
        <v>170</v>
      </c>
      <c r="Y273" t="s">
        <v>2133</v>
      </c>
      <c r="Z273" t="s">
        <v>2134</v>
      </c>
      <c r="AA273">
        <v>1601291</v>
      </c>
      <c r="AB273" t="s">
        <v>173</v>
      </c>
      <c r="AC273" t="s">
        <v>174</v>
      </c>
      <c r="AD273" s="1">
        <f t="shared" si="59"/>
        <v>4.3058280701754388E-2</v>
      </c>
      <c r="AE273" s="2">
        <v>28500000</v>
      </c>
      <c r="AF273" t="s">
        <v>133</v>
      </c>
      <c r="AG273" t="s">
        <v>103</v>
      </c>
      <c r="AH273" t="s">
        <v>104</v>
      </c>
      <c r="AI273" t="s">
        <v>2135</v>
      </c>
      <c r="AJ273">
        <v>161911473</v>
      </c>
      <c r="AK273" s="2">
        <v>1227161</v>
      </c>
      <c r="AL273" s="2">
        <v>1011227.35</v>
      </c>
      <c r="AP273" t="s">
        <v>105</v>
      </c>
      <c r="AQ273" t="s">
        <v>105</v>
      </c>
      <c r="AR273" t="s">
        <v>105</v>
      </c>
      <c r="AV273" t="s">
        <v>105</v>
      </c>
      <c r="AW273" t="s">
        <v>105</v>
      </c>
      <c r="AX273" t="s">
        <v>105</v>
      </c>
      <c r="BH273" t="s">
        <v>21</v>
      </c>
      <c r="BI273" t="s">
        <v>5</v>
      </c>
    </row>
    <row r="274" spans="1:61" x14ac:dyDescent="0.25">
      <c r="A274">
        <v>7164151</v>
      </c>
      <c r="B274">
        <v>7164151</v>
      </c>
      <c r="C274" t="s">
        <v>89</v>
      </c>
      <c r="D274" t="s">
        <v>2136</v>
      </c>
      <c r="E274" t="s">
        <v>304</v>
      </c>
      <c r="F274" t="s">
        <v>2137</v>
      </c>
      <c r="G274" t="s">
        <v>2138</v>
      </c>
      <c r="H274" s="30" t="s">
        <v>18425</v>
      </c>
      <c r="I274" t="s">
        <v>2139</v>
      </c>
      <c r="J274">
        <v>0</v>
      </c>
      <c r="K274" t="s">
        <v>2140</v>
      </c>
      <c r="L274">
        <v>25</v>
      </c>
      <c r="M274" t="s">
        <v>113</v>
      </c>
      <c r="O274">
        <v>3118471024</v>
      </c>
      <c r="P274">
        <v>0</v>
      </c>
      <c r="T274" s="29" t="s">
        <v>587</v>
      </c>
      <c r="U274">
        <f t="shared" si="57"/>
        <v>10</v>
      </c>
      <c r="V274">
        <f t="shared" si="58"/>
        <v>17</v>
      </c>
      <c r="W274">
        <v>2020</v>
      </c>
      <c r="X274" t="s">
        <v>2141</v>
      </c>
      <c r="Y274" t="s">
        <v>2142</v>
      </c>
      <c r="Z274" t="s">
        <v>2143</v>
      </c>
      <c r="AA274">
        <v>1608058</v>
      </c>
      <c r="AB274" t="s">
        <v>173</v>
      </c>
      <c r="AC274" t="s">
        <v>2144</v>
      </c>
      <c r="AD274" s="1">
        <f t="shared" si="59"/>
        <v>1.9717824675324677E-2</v>
      </c>
      <c r="AE274" s="2">
        <v>123200000</v>
      </c>
      <c r="AF274" t="s">
        <v>160</v>
      </c>
      <c r="AG274" t="s">
        <v>452</v>
      </c>
      <c r="AH274" t="s">
        <v>104</v>
      </c>
      <c r="AI274" t="s">
        <v>2145</v>
      </c>
      <c r="AJ274">
        <v>161862675</v>
      </c>
      <c r="AK274" s="2">
        <v>2429236</v>
      </c>
      <c r="AL274" s="2">
        <v>2021374.49</v>
      </c>
      <c r="AP274" t="s">
        <v>105</v>
      </c>
      <c r="AQ274" t="s">
        <v>105</v>
      </c>
      <c r="AR274" t="s">
        <v>105</v>
      </c>
      <c r="AV274" t="s">
        <v>105</v>
      </c>
      <c r="AW274" t="s">
        <v>105</v>
      </c>
      <c r="AX274" t="s">
        <v>105</v>
      </c>
      <c r="BH274" t="s">
        <v>20</v>
      </c>
      <c r="BI274" t="s">
        <v>5</v>
      </c>
    </row>
    <row r="275" spans="1:61" x14ac:dyDescent="0.25">
      <c r="A275">
        <v>63557243</v>
      </c>
      <c r="B275">
        <v>63557243</v>
      </c>
      <c r="C275" t="s">
        <v>106</v>
      </c>
      <c r="D275" t="s">
        <v>435</v>
      </c>
      <c r="E275" t="s">
        <v>2146</v>
      </c>
      <c r="F275" t="s">
        <v>1036</v>
      </c>
      <c r="G275" t="s">
        <v>474</v>
      </c>
      <c r="H275" s="30" t="s">
        <v>18426</v>
      </c>
      <c r="I275" t="s">
        <v>2147</v>
      </c>
      <c r="J275">
        <v>0</v>
      </c>
      <c r="K275" t="s">
        <v>238</v>
      </c>
      <c r="L275">
        <v>47</v>
      </c>
      <c r="M275" t="s">
        <v>239</v>
      </c>
      <c r="O275">
        <v>3186531957</v>
      </c>
      <c r="P275">
        <v>0</v>
      </c>
      <c r="T275" s="29" t="s">
        <v>849</v>
      </c>
      <c r="U275">
        <f t="shared" si="57"/>
        <v>10</v>
      </c>
      <c r="V275">
        <f t="shared" si="58"/>
        <v>19</v>
      </c>
      <c r="W275">
        <v>2021</v>
      </c>
      <c r="X275" t="s">
        <v>2148</v>
      </c>
      <c r="Y275" t="s">
        <v>2149</v>
      </c>
      <c r="Z275" t="s">
        <v>2150</v>
      </c>
      <c r="AA275">
        <v>9008234</v>
      </c>
      <c r="AB275" t="s">
        <v>244</v>
      </c>
      <c r="AC275" t="s">
        <v>1048</v>
      </c>
      <c r="AD275" s="1">
        <f t="shared" si="59"/>
        <v>1.6471565774155997E-2</v>
      </c>
      <c r="AE275" s="2">
        <v>171800000</v>
      </c>
      <c r="AF275" t="s">
        <v>175</v>
      </c>
      <c r="AG275" t="s">
        <v>452</v>
      </c>
      <c r="AH275" t="s">
        <v>104</v>
      </c>
      <c r="AI275" t="s">
        <v>2151</v>
      </c>
      <c r="AJ275">
        <v>161907599</v>
      </c>
      <c r="AK275" s="2">
        <v>2829815</v>
      </c>
      <c r="AL275" s="2">
        <v>2357995.71</v>
      </c>
      <c r="AP275" t="s">
        <v>105</v>
      </c>
      <c r="AQ275" t="s">
        <v>105</v>
      </c>
      <c r="AR275" t="s">
        <v>105</v>
      </c>
      <c r="AV275" t="s">
        <v>105</v>
      </c>
      <c r="AW275" t="s">
        <v>105</v>
      </c>
      <c r="AX275" t="s">
        <v>105</v>
      </c>
      <c r="BH275" t="s">
        <v>20</v>
      </c>
      <c r="BI275" t="s">
        <v>5</v>
      </c>
    </row>
    <row r="276" spans="1:61" x14ac:dyDescent="0.25">
      <c r="A276">
        <v>1143386380</v>
      </c>
      <c r="B276">
        <v>1143386380</v>
      </c>
      <c r="C276" t="s">
        <v>89</v>
      </c>
      <c r="D276" t="s">
        <v>2152</v>
      </c>
      <c r="E276" t="s">
        <v>537</v>
      </c>
      <c r="F276" t="s">
        <v>2153</v>
      </c>
      <c r="G276" t="s">
        <v>2154</v>
      </c>
      <c r="H276" s="30" t="s">
        <v>18427</v>
      </c>
      <c r="I276" t="s">
        <v>2155</v>
      </c>
      <c r="J276">
        <v>0</v>
      </c>
      <c r="K276" t="s">
        <v>274</v>
      </c>
      <c r="L276">
        <v>13</v>
      </c>
      <c r="M276" t="s">
        <v>175</v>
      </c>
      <c r="O276">
        <v>3145429432</v>
      </c>
      <c r="P276">
        <v>0</v>
      </c>
      <c r="T276" s="29" t="s">
        <v>254</v>
      </c>
      <c r="U276">
        <f t="shared" si="57"/>
        <v>10</v>
      </c>
      <c r="V276">
        <f t="shared" si="58"/>
        <v>4</v>
      </c>
      <c r="W276">
        <v>2023</v>
      </c>
      <c r="X276" t="s">
        <v>2156</v>
      </c>
      <c r="Y276" t="s">
        <v>2157</v>
      </c>
      <c r="Z276" t="s">
        <v>2158</v>
      </c>
      <c r="AA276">
        <v>8001206</v>
      </c>
      <c r="AB276" t="s">
        <v>100</v>
      </c>
      <c r="AC276" t="s">
        <v>423</v>
      </c>
      <c r="AD276" s="1">
        <f t="shared" si="59"/>
        <v>4.5880712979890312E-2</v>
      </c>
      <c r="AE276" s="2">
        <v>54700000</v>
      </c>
      <c r="AF276" t="s">
        <v>279</v>
      </c>
      <c r="AG276" t="s">
        <v>103</v>
      </c>
      <c r="AH276" t="s">
        <v>104</v>
      </c>
      <c r="AI276" t="s">
        <v>2159</v>
      </c>
      <c r="AJ276">
        <v>161802848</v>
      </c>
      <c r="AK276" s="2">
        <v>2509675</v>
      </c>
      <c r="AL276" s="2">
        <v>2088970.47</v>
      </c>
      <c r="AP276" t="s">
        <v>105</v>
      </c>
      <c r="AQ276" t="s">
        <v>105</v>
      </c>
      <c r="AR276" t="s">
        <v>105</v>
      </c>
      <c r="AV276" t="s">
        <v>105</v>
      </c>
      <c r="AW276" t="s">
        <v>105</v>
      </c>
      <c r="AX276" t="s">
        <v>105</v>
      </c>
      <c r="BH276" t="s">
        <v>21</v>
      </c>
      <c r="BI276" t="s">
        <v>5</v>
      </c>
    </row>
    <row r="277" spans="1:61" x14ac:dyDescent="0.25">
      <c r="A277">
        <v>43091422</v>
      </c>
      <c r="B277">
        <v>43091422</v>
      </c>
      <c r="C277" t="s">
        <v>106</v>
      </c>
      <c r="D277" t="s">
        <v>2160</v>
      </c>
      <c r="E277" t="s">
        <v>312</v>
      </c>
      <c r="F277" t="s">
        <v>1577</v>
      </c>
      <c r="G277" t="s">
        <v>566</v>
      </c>
      <c r="H277" s="30" t="s">
        <v>18428</v>
      </c>
      <c r="I277" t="s">
        <v>2161</v>
      </c>
      <c r="J277">
        <v>5001</v>
      </c>
      <c r="K277" t="s">
        <v>202</v>
      </c>
      <c r="L277">
        <v>5</v>
      </c>
      <c r="M277" t="s">
        <v>203</v>
      </c>
      <c r="O277">
        <v>3136151551</v>
      </c>
      <c r="P277">
        <v>0</v>
      </c>
      <c r="T277" s="29" t="s">
        <v>558</v>
      </c>
      <c r="U277">
        <f t="shared" si="57"/>
        <v>10</v>
      </c>
      <c r="V277">
        <f t="shared" si="58"/>
        <v>5</v>
      </c>
      <c r="W277">
        <v>2016</v>
      </c>
      <c r="X277" t="s">
        <v>718</v>
      </c>
      <c r="Y277" t="s">
        <v>2162</v>
      </c>
      <c r="Z277" t="s">
        <v>2163</v>
      </c>
      <c r="AA277">
        <v>8808031</v>
      </c>
      <c r="AB277" t="s">
        <v>662</v>
      </c>
      <c r="AC277" t="s">
        <v>721</v>
      </c>
      <c r="AD277" s="1">
        <f t="shared" si="59"/>
        <v>4.5179493006993005E-2</v>
      </c>
      <c r="AE277" s="2">
        <v>57200000</v>
      </c>
      <c r="AF277" t="s">
        <v>175</v>
      </c>
      <c r="AG277" t="s">
        <v>452</v>
      </c>
      <c r="AH277" t="s">
        <v>104</v>
      </c>
      <c r="AI277" t="s">
        <v>2164</v>
      </c>
      <c r="AJ277">
        <v>161911847</v>
      </c>
      <c r="AK277" s="2">
        <v>2584267</v>
      </c>
      <c r="AL277" s="2">
        <v>2151652.61</v>
      </c>
      <c r="AP277" t="s">
        <v>105</v>
      </c>
      <c r="AQ277" t="s">
        <v>105</v>
      </c>
      <c r="AR277" t="s">
        <v>105</v>
      </c>
      <c r="AV277" t="s">
        <v>105</v>
      </c>
      <c r="AW277" t="s">
        <v>105</v>
      </c>
      <c r="AX277" t="s">
        <v>105</v>
      </c>
      <c r="BH277" t="s">
        <v>21</v>
      </c>
      <c r="BI277" t="s">
        <v>5</v>
      </c>
    </row>
    <row r="278" spans="1:61" x14ac:dyDescent="0.25">
      <c r="A278">
        <v>52647434</v>
      </c>
      <c r="B278">
        <v>52647434</v>
      </c>
      <c r="C278" t="s">
        <v>106</v>
      </c>
      <c r="D278" t="s">
        <v>1128</v>
      </c>
      <c r="E278" t="s">
        <v>108</v>
      </c>
      <c r="F278" t="s">
        <v>2165</v>
      </c>
      <c r="G278" t="s">
        <v>879</v>
      </c>
      <c r="H278" s="30" t="s">
        <v>18429</v>
      </c>
      <c r="I278" t="s">
        <v>2166</v>
      </c>
      <c r="J278">
        <v>0</v>
      </c>
      <c r="K278" t="s">
        <v>126</v>
      </c>
      <c r="L278">
        <v>25</v>
      </c>
      <c r="M278" t="s">
        <v>126</v>
      </c>
      <c r="O278">
        <v>3164709291</v>
      </c>
      <c r="P278">
        <v>0</v>
      </c>
      <c r="T278" s="29" t="s">
        <v>466</v>
      </c>
      <c r="U278">
        <f t="shared" si="57"/>
        <v>10</v>
      </c>
      <c r="V278">
        <f t="shared" si="58"/>
        <v>15</v>
      </c>
      <c r="W278">
        <v>2014</v>
      </c>
      <c r="X278" t="s">
        <v>2167</v>
      </c>
      <c r="Y278">
        <v>91030367781</v>
      </c>
      <c r="Z278" t="s">
        <v>2168</v>
      </c>
      <c r="AA278">
        <v>5801271</v>
      </c>
      <c r="AB278" t="s">
        <v>469</v>
      </c>
      <c r="AC278" t="s">
        <v>2169</v>
      </c>
      <c r="AD278" s="1">
        <f t="shared" si="59"/>
        <v>2.4597885532591415E-2</v>
      </c>
      <c r="AE278" s="2">
        <v>62900000</v>
      </c>
      <c r="AF278" t="s">
        <v>219</v>
      </c>
      <c r="AG278" t="s">
        <v>103</v>
      </c>
      <c r="AH278" t="s">
        <v>104</v>
      </c>
      <c r="AI278">
        <v>0</v>
      </c>
      <c r="AJ278">
        <v>161912758</v>
      </c>
      <c r="AK278" s="2">
        <v>1547207</v>
      </c>
      <c r="AL278" s="2">
        <v>1280173.55</v>
      </c>
      <c r="AP278" t="s">
        <v>105</v>
      </c>
      <c r="AQ278" t="s">
        <v>105</v>
      </c>
      <c r="AR278" t="s">
        <v>105</v>
      </c>
      <c r="AV278" t="s">
        <v>105</v>
      </c>
      <c r="AW278" t="s">
        <v>105</v>
      </c>
      <c r="AX278" t="s">
        <v>105</v>
      </c>
      <c r="BH278" t="s">
        <v>19</v>
      </c>
      <c r="BI278" t="s">
        <v>5</v>
      </c>
    </row>
    <row r="279" spans="1:61" x14ac:dyDescent="0.25">
      <c r="A279">
        <v>79244053</v>
      </c>
      <c r="B279">
        <v>79244053</v>
      </c>
      <c r="C279" t="s">
        <v>89</v>
      </c>
      <c r="D279" t="s">
        <v>2170</v>
      </c>
      <c r="E279" t="s">
        <v>2171</v>
      </c>
      <c r="F279" t="s">
        <v>2172</v>
      </c>
      <c r="G279" t="s">
        <v>2173</v>
      </c>
      <c r="H279" s="30" t="s">
        <v>18430</v>
      </c>
      <c r="I279" t="s">
        <v>2174</v>
      </c>
      <c r="J279">
        <v>0</v>
      </c>
      <c r="K279" t="s">
        <v>126</v>
      </c>
      <c r="L279">
        <v>25</v>
      </c>
      <c r="M279" t="s">
        <v>126</v>
      </c>
      <c r="O279">
        <v>3153089959</v>
      </c>
      <c r="P279">
        <v>0</v>
      </c>
      <c r="T279" s="29" t="s">
        <v>96</v>
      </c>
      <c r="U279">
        <f t="shared" si="57"/>
        <v>10</v>
      </c>
      <c r="V279">
        <f t="shared" si="58"/>
        <v>22</v>
      </c>
      <c r="W279">
        <v>2015</v>
      </c>
      <c r="X279" t="s">
        <v>2175</v>
      </c>
      <c r="Y279" t="s">
        <v>2176</v>
      </c>
      <c r="Z279" t="s">
        <v>2177</v>
      </c>
      <c r="AA279">
        <v>4208102</v>
      </c>
      <c r="AB279" t="s">
        <v>1187</v>
      </c>
      <c r="AC279" t="s">
        <v>2178</v>
      </c>
      <c r="AD279" s="1">
        <f t="shared" si="59"/>
        <v>2.3308078498293514E-2</v>
      </c>
      <c r="AE279" s="2">
        <v>58600000</v>
      </c>
      <c r="AF279" t="s">
        <v>102</v>
      </c>
      <c r="AG279" t="s">
        <v>452</v>
      </c>
      <c r="AH279" t="s">
        <v>104</v>
      </c>
      <c r="AI279" t="s">
        <v>2179</v>
      </c>
      <c r="AJ279">
        <v>29958983</v>
      </c>
      <c r="AK279" s="2">
        <v>1365853.4</v>
      </c>
      <c r="AL279" s="2">
        <v>1127775.97</v>
      </c>
      <c r="AP279">
        <v>29986485</v>
      </c>
      <c r="AQ279" s="2">
        <v>1385906.77</v>
      </c>
      <c r="AR279" s="2">
        <v>1144627.54</v>
      </c>
      <c r="AV279" t="s">
        <v>105</v>
      </c>
      <c r="AW279" s="2" t="s">
        <v>105</v>
      </c>
      <c r="AX279" s="2" t="s">
        <v>105</v>
      </c>
      <c r="BH279" t="s">
        <v>19</v>
      </c>
      <c r="BI279" t="s">
        <v>5</v>
      </c>
    </row>
    <row r="280" spans="1:61" x14ac:dyDescent="0.25">
      <c r="A280">
        <v>6384891</v>
      </c>
      <c r="B280">
        <v>6384891</v>
      </c>
      <c r="C280" t="s">
        <v>89</v>
      </c>
      <c r="D280" t="s">
        <v>2180</v>
      </c>
      <c r="E280">
        <v>0</v>
      </c>
      <c r="F280" t="s">
        <v>879</v>
      </c>
      <c r="G280" t="s">
        <v>2181</v>
      </c>
      <c r="H280" s="30" t="s">
        <v>18431</v>
      </c>
      <c r="I280" t="s">
        <v>2182</v>
      </c>
      <c r="J280">
        <v>76520</v>
      </c>
      <c r="K280" t="s">
        <v>2183</v>
      </c>
      <c r="L280">
        <v>76</v>
      </c>
      <c r="M280" t="s">
        <v>95</v>
      </c>
      <c r="O280">
        <v>3155007675</v>
      </c>
      <c r="P280">
        <v>0</v>
      </c>
      <c r="T280" s="29" t="s">
        <v>849</v>
      </c>
      <c r="U280">
        <f t="shared" ref="U280:U295" si="60">MONTH(T280)</f>
        <v>10</v>
      </c>
      <c r="V280">
        <f t="shared" ref="V280:V295" si="61">DAY(T280)</f>
        <v>19</v>
      </c>
      <c r="W280">
        <v>2016</v>
      </c>
      <c r="X280" t="s">
        <v>2184</v>
      </c>
      <c r="Y280" t="s">
        <v>2185</v>
      </c>
      <c r="Z280" t="s">
        <v>2186</v>
      </c>
      <c r="AA280">
        <v>3006130</v>
      </c>
      <c r="AB280" t="s">
        <v>491</v>
      </c>
      <c r="AC280" t="s">
        <v>631</v>
      </c>
      <c r="AD280" s="1">
        <f t="shared" ref="AD280:AD295" si="62">+AK280/AE280</f>
        <v>3.3659574944071589E-2</v>
      </c>
      <c r="AE280" s="2">
        <v>44700000</v>
      </c>
      <c r="AF280" t="s">
        <v>219</v>
      </c>
      <c r="AG280" t="s">
        <v>120</v>
      </c>
      <c r="AH280" t="s">
        <v>104</v>
      </c>
      <c r="AI280">
        <v>0</v>
      </c>
      <c r="AJ280">
        <v>161819369</v>
      </c>
      <c r="AK280" s="2">
        <v>1504583</v>
      </c>
      <c r="AL280" s="2">
        <v>1244355.3700000001</v>
      </c>
      <c r="AP280" t="s">
        <v>105</v>
      </c>
      <c r="AQ280" t="s">
        <v>105</v>
      </c>
      <c r="AR280" t="s">
        <v>105</v>
      </c>
      <c r="AV280" t="s">
        <v>105</v>
      </c>
      <c r="AW280" t="s">
        <v>105</v>
      </c>
      <c r="AX280" t="s">
        <v>105</v>
      </c>
      <c r="BH280" t="s">
        <v>21</v>
      </c>
      <c r="BI280" t="s">
        <v>5</v>
      </c>
    </row>
    <row r="281" spans="1:61" x14ac:dyDescent="0.25">
      <c r="A281">
        <v>20951820</v>
      </c>
      <c r="B281">
        <v>20951820</v>
      </c>
      <c r="C281" t="s">
        <v>106</v>
      </c>
      <c r="D281" t="s">
        <v>582</v>
      </c>
      <c r="E281" t="s">
        <v>583</v>
      </c>
      <c r="F281" t="s">
        <v>2187</v>
      </c>
      <c r="G281" t="s">
        <v>2188</v>
      </c>
      <c r="H281" s="30" t="s">
        <v>18432</v>
      </c>
      <c r="I281" t="s">
        <v>2189</v>
      </c>
      <c r="J281">
        <v>0</v>
      </c>
      <c r="K281" t="s">
        <v>126</v>
      </c>
      <c r="L281">
        <v>25</v>
      </c>
      <c r="M281" t="s">
        <v>126</v>
      </c>
      <c r="O281">
        <v>3192654643</v>
      </c>
      <c r="P281">
        <v>3005705796</v>
      </c>
      <c r="T281" s="29" t="s">
        <v>1081</v>
      </c>
      <c r="U281">
        <f t="shared" si="60"/>
        <v>10</v>
      </c>
      <c r="V281">
        <f t="shared" si="61"/>
        <v>25</v>
      </c>
      <c r="W281">
        <v>2013</v>
      </c>
      <c r="X281" t="s">
        <v>2190</v>
      </c>
      <c r="Y281" t="s">
        <v>2191</v>
      </c>
      <c r="Z281" t="s">
        <v>2192</v>
      </c>
      <c r="AA281">
        <v>8001135</v>
      </c>
      <c r="AB281" t="s">
        <v>100</v>
      </c>
      <c r="AC281" t="s">
        <v>258</v>
      </c>
      <c r="AD281" s="1">
        <f t="shared" si="62"/>
        <v>4.7650988142292489E-2</v>
      </c>
      <c r="AE281" s="2">
        <v>25300000</v>
      </c>
      <c r="AF281" t="s">
        <v>219</v>
      </c>
      <c r="AG281" t="s">
        <v>103</v>
      </c>
      <c r="AH281" t="s">
        <v>104</v>
      </c>
      <c r="AI281" t="s">
        <v>2193</v>
      </c>
      <c r="AJ281">
        <v>161822693</v>
      </c>
      <c r="AK281" s="2">
        <v>1205570</v>
      </c>
      <c r="AL281" s="2">
        <v>993083.82</v>
      </c>
      <c r="AP281" t="s">
        <v>105</v>
      </c>
      <c r="AQ281" t="s">
        <v>105</v>
      </c>
      <c r="AR281" t="s">
        <v>105</v>
      </c>
      <c r="AV281" t="s">
        <v>105</v>
      </c>
      <c r="AW281" t="s">
        <v>105</v>
      </c>
      <c r="AX281" t="s">
        <v>105</v>
      </c>
      <c r="BH281" t="s">
        <v>21</v>
      </c>
      <c r="BI281" t="s">
        <v>5</v>
      </c>
    </row>
    <row r="282" spans="1:61" x14ac:dyDescent="0.25">
      <c r="A282">
        <v>22082674</v>
      </c>
      <c r="B282">
        <v>22082674</v>
      </c>
      <c r="C282" t="s">
        <v>106</v>
      </c>
      <c r="D282" t="s">
        <v>312</v>
      </c>
      <c r="E282" t="s">
        <v>1224</v>
      </c>
      <c r="F282" t="s">
        <v>2194</v>
      </c>
      <c r="G282" t="s">
        <v>2195</v>
      </c>
      <c r="H282" s="30" t="s">
        <v>18433</v>
      </c>
      <c r="I282" t="s">
        <v>2196</v>
      </c>
      <c r="J282">
        <v>5001</v>
      </c>
      <c r="K282" t="s">
        <v>202</v>
      </c>
      <c r="L282">
        <v>5</v>
      </c>
      <c r="M282" t="s">
        <v>203</v>
      </c>
      <c r="O282">
        <v>3006119552</v>
      </c>
      <c r="P282">
        <v>0</v>
      </c>
      <c r="T282" s="29" t="s">
        <v>254</v>
      </c>
      <c r="U282">
        <f t="shared" si="60"/>
        <v>10</v>
      </c>
      <c r="V282">
        <f t="shared" si="61"/>
        <v>4</v>
      </c>
      <c r="W282">
        <v>2014</v>
      </c>
      <c r="X282" t="s">
        <v>2197</v>
      </c>
      <c r="Y282" t="s">
        <v>2198</v>
      </c>
      <c r="Z282" t="s">
        <v>2199</v>
      </c>
      <c r="AA282">
        <v>9008187</v>
      </c>
      <c r="AB282" t="s">
        <v>244</v>
      </c>
      <c r="AC282" t="s">
        <v>1775</v>
      </c>
      <c r="AD282" s="1">
        <f t="shared" si="62"/>
        <v>1.658676432601881E-2</v>
      </c>
      <c r="AE282" s="2">
        <v>159500000</v>
      </c>
      <c r="AF282" t="s">
        <v>362</v>
      </c>
      <c r="AG282" t="s">
        <v>452</v>
      </c>
      <c r="AH282" t="s">
        <v>104</v>
      </c>
      <c r="AI282" t="s">
        <v>2200</v>
      </c>
      <c r="AJ282">
        <v>29951629</v>
      </c>
      <c r="AK282" s="2">
        <v>2645588.91</v>
      </c>
      <c r="AL282" s="2">
        <v>2203183.96</v>
      </c>
      <c r="AP282" t="s">
        <v>105</v>
      </c>
      <c r="AQ282" s="2" t="s">
        <v>105</v>
      </c>
      <c r="AR282" s="2" t="s">
        <v>105</v>
      </c>
      <c r="AV282">
        <v>30030913</v>
      </c>
      <c r="AW282" s="2">
        <v>5448535.7300000004</v>
      </c>
      <c r="AX282" s="2">
        <v>4558601.45</v>
      </c>
      <c r="BH282" t="s">
        <v>20</v>
      </c>
      <c r="BI282" t="s">
        <v>5</v>
      </c>
    </row>
    <row r="283" spans="1:61" x14ac:dyDescent="0.25">
      <c r="A283">
        <v>52284529</v>
      </c>
      <c r="B283">
        <v>52284529</v>
      </c>
      <c r="C283" t="s">
        <v>106</v>
      </c>
      <c r="D283" t="s">
        <v>616</v>
      </c>
      <c r="E283" t="s">
        <v>1063</v>
      </c>
      <c r="F283" t="s">
        <v>1659</v>
      </c>
      <c r="G283" t="s">
        <v>870</v>
      </c>
      <c r="H283" s="30" t="s">
        <v>18434</v>
      </c>
      <c r="I283" t="s">
        <v>2201</v>
      </c>
      <c r="J283">
        <v>25754</v>
      </c>
      <c r="K283" t="s">
        <v>458</v>
      </c>
      <c r="L283">
        <v>25</v>
      </c>
      <c r="M283" t="s">
        <v>113</v>
      </c>
      <c r="O283">
        <v>3208441738</v>
      </c>
      <c r="P283">
        <v>3163213283</v>
      </c>
      <c r="T283" s="29" t="s">
        <v>184</v>
      </c>
      <c r="U283">
        <f t="shared" si="60"/>
        <v>10</v>
      </c>
      <c r="V283">
        <f t="shared" si="61"/>
        <v>10</v>
      </c>
      <c r="W283">
        <v>2025</v>
      </c>
      <c r="X283" t="s">
        <v>2202</v>
      </c>
      <c r="Y283" t="s">
        <v>2203</v>
      </c>
      <c r="Z283" t="s">
        <v>2204</v>
      </c>
      <c r="AA283">
        <v>4606179</v>
      </c>
      <c r="AB283" t="s">
        <v>352</v>
      </c>
      <c r="AC283" t="s">
        <v>2205</v>
      </c>
      <c r="AD283" s="1">
        <f t="shared" si="62"/>
        <v>3.5921446229913473E-2</v>
      </c>
      <c r="AE283" s="2">
        <v>80900000</v>
      </c>
      <c r="AF283" t="s">
        <v>279</v>
      </c>
      <c r="AG283" t="s">
        <v>120</v>
      </c>
      <c r="AH283" t="s">
        <v>104</v>
      </c>
      <c r="AI283" t="s">
        <v>2206</v>
      </c>
      <c r="AJ283">
        <v>161909143</v>
      </c>
      <c r="AK283" s="2">
        <v>2906045</v>
      </c>
      <c r="AL283" s="2">
        <v>2422054.62</v>
      </c>
      <c r="AP283" t="s">
        <v>105</v>
      </c>
      <c r="AQ283" t="s">
        <v>105</v>
      </c>
      <c r="AR283" t="s">
        <v>105</v>
      </c>
      <c r="AV283" t="s">
        <v>105</v>
      </c>
      <c r="AW283" t="s">
        <v>105</v>
      </c>
      <c r="AX283" t="s">
        <v>105</v>
      </c>
      <c r="BH283" t="s">
        <v>21</v>
      </c>
      <c r="BI283" t="s">
        <v>5</v>
      </c>
    </row>
    <row r="284" spans="1:61" x14ac:dyDescent="0.25">
      <c r="A284">
        <v>42086420</v>
      </c>
      <c r="B284">
        <v>42086420</v>
      </c>
      <c r="C284" t="s">
        <v>106</v>
      </c>
      <c r="D284" t="s">
        <v>312</v>
      </c>
      <c r="E284" t="s">
        <v>1390</v>
      </c>
      <c r="F284" t="s">
        <v>878</v>
      </c>
      <c r="G284" t="s">
        <v>650</v>
      </c>
      <c r="H284" s="30" t="s">
        <v>18435</v>
      </c>
      <c r="I284" t="s">
        <v>2207</v>
      </c>
      <c r="J284">
        <v>0</v>
      </c>
      <c r="K284" t="s">
        <v>2208</v>
      </c>
      <c r="L284">
        <v>66</v>
      </c>
      <c r="M284" t="s">
        <v>253</v>
      </c>
      <c r="O284">
        <v>3207928091</v>
      </c>
      <c r="P284">
        <v>0</v>
      </c>
      <c r="T284" s="29" t="s">
        <v>568</v>
      </c>
      <c r="U284">
        <f t="shared" si="60"/>
        <v>10</v>
      </c>
      <c r="V284">
        <f t="shared" si="61"/>
        <v>30</v>
      </c>
      <c r="W284">
        <v>2022</v>
      </c>
      <c r="X284" t="s">
        <v>2209</v>
      </c>
      <c r="Y284" t="s">
        <v>2210</v>
      </c>
      <c r="Z284" t="s">
        <v>2211</v>
      </c>
      <c r="AA284">
        <v>6401258</v>
      </c>
      <c r="AB284" t="s">
        <v>131</v>
      </c>
      <c r="AC284" t="s">
        <v>1126</v>
      </c>
      <c r="AD284" s="1">
        <f t="shared" si="62"/>
        <v>2.113077452667814E-2</v>
      </c>
      <c r="AE284" s="2">
        <v>58100000</v>
      </c>
      <c r="AF284" t="s">
        <v>219</v>
      </c>
      <c r="AG284" t="s">
        <v>103</v>
      </c>
      <c r="AH284" t="s">
        <v>104</v>
      </c>
      <c r="AI284">
        <v>0</v>
      </c>
      <c r="AJ284">
        <v>161812918</v>
      </c>
      <c r="AK284" s="2">
        <v>1227698</v>
      </c>
      <c r="AL284" s="2">
        <v>1011679.38</v>
      </c>
      <c r="AP284" t="s">
        <v>105</v>
      </c>
      <c r="AQ284" t="s">
        <v>105</v>
      </c>
      <c r="AR284" t="s">
        <v>105</v>
      </c>
      <c r="AV284" t="s">
        <v>105</v>
      </c>
      <c r="AW284" t="s">
        <v>105</v>
      </c>
      <c r="AX284" t="s">
        <v>105</v>
      </c>
      <c r="BH284" t="s">
        <v>19</v>
      </c>
      <c r="BI284" t="s">
        <v>5</v>
      </c>
    </row>
    <row r="285" spans="1:61" x14ac:dyDescent="0.25">
      <c r="A285">
        <v>23779499</v>
      </c>
      <c r="B285">
        <v>23779499</v>
      </c>
      <c r="C285" t="s">
        <v>106</v>
      </c>
      <c r="D285" t="s">
        <v>2212</v>
      </c>
      <c r="E285">
        <v>0</v>
      </c>
      <c r="F285" t="s">
        <v>191</v>
      </c>
      <c r="G285" t="s">
        <v>528</v>
      </c>
      <c r="H285" s="30" t="s">
        <v>18436</v>
      </c>
      <c r="I285" t="s">
        <v>2213</v>
      </c>
      <c r="J285">
        <v>0</v>
      </c>
      <c r="K285" t="s">
        <v>126</v>
      </c>
      <c r="L285">
        <v>25</v>
      </c>
      <c r="M285" t="s">
        <v>126</v>
      </c>
      <c r="O285">
        <v>3202369710</v>
      </c>
      <c r="P285">
        <v>3102369710</v>
      </c>
      <c r="T285" s="29" t="s">
        <v>429</v>
      </c>
      <c r="U285">
        <f t="shared" si="60"/>
        <v>10</v>
      </c>
      <c r="V285">
        <f t="shared" si="61"/>
        <v>7</v>
      </c>
      <c r="W285">
        <v>2022</v>
      </c>
      <c r="X285" t="s">
        <v>2214</v>
      </c>
      <c r="Y285" t="s">
        <v>2215</v>
      </c>
      <c r="Z285" t="s">
        <v>2216</v>
      </c>
      <c r="AA285">
        <v>608021</v>
      </c>
      <c r="AB285" t="s">
        <v>118</v>
      </c>
      <c r="AC285" t="s">
        <v>1914</v>
      </c>
      <c r="AD285" s="1">
        <f t="shared" si="62"/>
        <v>1.4034939759036144E-2</v>
      </c>
      <c r="AE285" s="2">
        <v>174300000</v>
      </c>
      <c r="AF285" t="s">
        <v>219</v>
      </c>
      <c r="AG285" t="s">
        <v>452</v>
      </c>
      <c r="AH285" t="s">
        <v>104</v>
      </c>
      <c r="AI285" t="s">
        <v>2217</v>
      </c>
      <c r="AJ285">
        <v>161811884</v>
      </c>
      <c r="AK285" s="2">
        <v>2446290</v>
      </c>
      <c r="AL285" s="2">
        <v>2035706.1</v>
      </c>
      <c r="AP285" t="s">
        <v>105</v>
      </c>
      <c r="AQ285" t="s">
        <v>105</v>
      </c>
      <c r="AR285" t="s">
        <v>105</v>
      </c>
      <c r="AV285" t="s">
        <v>105</v>
      </c>
      <c r="AW285" t="s">
        <v>105</v>
      </c>
      <c r="AX285" t="s">
        <v>105</v>
      </c>
      <c r="BH285" s="3" t="s">
        <v>18</v>
      </c>
      <c r="BI285" t="s">
        <v>5</v>
      </c>
    </row>
    <row r="286" spans="1:61" x14ac:dyDescent="0.25">
      <c r="A286">
        <v>4888086</v>
      </c>
      <c r="B286">
        <v>4888086</v>
      </c>
      <c r="C286" t="s">
        <v>89</v>
      </c>
      <c r="D286" t="s">
        <v>749</v>
      </c>
      <c r="E286">
        <v>0</v>
      </c>
      <c r="F286" t="s">
        <v>2218</v>
      </c>
      <c r="G286" t="s">
        <v>314</v>
      </c>
      <c r="H286" s="30" t="s">
        <v>18437</v>
      </c>
      <c r="I286" t="s">
        <v>2219</v>
      </c>
      <c r="J286">
        <v>41026</v>
      </c>
      <c r="K286" t="s">
        <v>2220</v>
      </c>
      <c r="L286">
        <v>41</v>
      </c>
      <c r="M286" t="s">
        <v>286</v>
      </c>
      <c r="O286">
        <v>3134534944</v>
      </c>
      <c r="P286">
        <v>3157469772</v>
      </c>
      <c r="T286" s="29" t="s">
        <v>558</v>
      </c>
      <c r="U286">
        <f t="shared" si="60"/>
        <v>10</v>
      </c>
      <c r="V286">
        <f t="shared" si="61"/>
        <v>5</v>
      </c>
      <c r="W286">
        <v>2022</v>
      </c>
      <c r="X286" t="s">
        <v>97</v>
      </c>
      <c r="Y286" t="s">
        <v>2221</v>
      </c>
      <c r="Z286" t="s">
        <v>2222</v>
      </c>
      <c r="AA286">
        <v>8001210</v>
      </c>
      <c r="AB286" t="s">
        <v>100</v>
      </c>
      <c r="AC286" t="s">
        <v>101</v>
      </c>
      <c r="AD286" s="1">
        <f t="shared" si="62"/>
        <v>2.0182335999999999E-2</v>
      </c>
      <c r="AE286" s="2">
        <v>62500000</v>
      </c>
      <c r="AF286" t="s">
        <v>102</v>
      </c>
      <c r="AG286" t="s">
        <v>103</v>
      </c>
      <c r="AH286" t="s">
        <v>104</v>
      </c>
      <c r="AI286" t="s">
        <v>2223</v>
      </c>
      <c r="AJ286">
        <v>161779061</v>
      </c>
      <c r="AK286" s="2">
        <v>1261396</v>
      </c>
      <c r="AL286" s="2">
        <v>1039997.06</v>
      </c>
      <c r="AP286" t="s">
        <v>105</v>
      </c>
      <c r="AQ286" t="s">
        <v>105</v>
      </c>
      <c r="AR286" t="s">
        <v>105</v>
      </c>
      <c r="AV286" t="s">
        <v>105</v>
      </c>
      <c r="AW286" t="s">
        <v>105</v>
      </c>
      <c r="AX286" t="s">
        <v>105</v>
      </c>
      <c r="BH286" t="s">
        <v>19</v>
      </c>
      <c r="BI286" t="s">
        <v>5</v>
      </c>
    </row>
    <row r="287" spans="1:61" x14ac:dyDescent="0.25">
      <c r="A287">
        <v>79590002</v>
      </c>
      <c r="B287">
        <v>79590002</v>
      </c>
      <c r="C287" t="s">
        <v>89</v>
      </c>
      <c r="D287" t="s">
        <v>304</v>
      </c>
      <c r="E287" t="s">
        <v>2224</v>
      </c>
      <c r="F287" t="s">
        <v>2225</v>
      </c>
      <c r="G287" t="s">
        <v>2226</v>
      </c>
      <c r="H287" s="30" t="s">
        <v>18438</v>
      </c>
      <c r="I287" t="s">
        <v>2227</v>
      </c>
      <c r="J287">
        <v>0</v>
      </c>
      <c r="K287" t="s">
        <v>126</v>
      </c>
      <c r="L287">
        <v>25</v>
      </c>
      <c r="M287" t="s">
        <v>126</v>
      </c>
      <c r="O287">
        <v>3173704028</v>
      </c>
      <c r="P287">
        <v>3123515395</v>
      </c>
      <c r="T287" s="29" t="s">
        <v>568</v>
      </c>
      <c r="U287">
        <f t="shared" si="60"/>
        <v>10</v>
      </c>
      <c r="V287">
        <f t="shared" si="61"/>
        <v>30</v>
      </c>
      <c r="W287">
        <v>2019</v>
      </c>
      <c r="X287" t="s">
        <v>2228</v>
      </c>
      <c r="Y287" t="s">
        <v>2229</v>
      </c>
      <c r="Z287" t="s">
        <v>2230</v>
      </c>
      <c r="AA287">
        <v>806029</v>
      </c>
      <c r="AB287" t="s">
        <v>542</v>
      </c>
      <c r="AC287" t="s">
        <v>2231</v>
      </c>
      <c r="AD287" s="1">
        <f t="shared" si="62"/>
        <v>2.5750058536585366E-2</v>
      </c>
      <c r="AE287" s="2">
        <v>102500000</v>
      </c>
      <c r="AF287" t="s">
        <v>219</v>
      </c>
      <c r="AG287" t="s">
        <v>120</v>
      </c>
      <c r="AH287" t="s">
        <v>104</v>
      </c>
      <c r="AI287" t="s">
        <v>2232</v>
      </c>
      <c r="AJ287">
        <v>161903299</v>
      </c>
      <c r="AK287" s="2">
        <v>2639381</v>
      </c>
      <c r="AL287" s="2">
        <v>2197967.5099999998</v>
      </c>
      <c r="AP287" t="s">
        <v>105</v>
      </c>
      <c r="AQ287" t="s">
        <v>105</v>
      </c>
      <c r="AR287" t="s">
        <v>105</v>
      </c>
      <c r="AV287" t="s">
        <v>105</v>
      </c>
      <c r="AW287" t="s">
        <v>105</v>
      </c>
      <c r="AX287" t="s">
        <v>105</v>
      </c>
      <c r="BH287" t="s">
        <v>21</v>
      </c>
      <c r="BI287" t="s">
        <v>5</v>
      </c>
    </row>
    <row r="288" spans="1:61" x14ac:dyDescent="0.25">
      <c r="A288">
        <v>49654064</v>
      </c>
      <c r="B288">
        <v>49654064</v>
      </c>
      <c r="C288" t="s">
        <v>106</v>
      </c>
      <c r="D288" t="s">
        <v>919</v>
      </c>
      <c r="E288">
        <v>0</v>
      </c>
      <c r="F288" t="s">
        <v>1233</v>
      </c>
      <c r="G288" t="s">
        <v>2233</v>
      </c>
      <c r="H288" s="30" t="s">
        <v>18439</v>
      </c>
      <c r="I288" t="s">
        <v>2234</v>
      </c>
      <c r="J288">
        <v>20011</v>
      </c>
      <c r="K288" t="s">
        <v>2235</v>
      </c>
      <c r="L288">
        <v>20</v>
      </c>
      <c r="M288" t="s">
        <v>1554</v>
      </c>
      <c r="O288">
        <v>3165217997</v>
      </c>
      <c r="P288">
        <v>3157513353</v>
      </c>
      <c r="T288" s="29" t="s">
        <v>500</v>
      </c>
      <c r="U288">
        <f t="shared" si="60"/>
        <v>10</v>
      </c>
      <c r="V288">
        <f t="shared" si="61"/>
        <v>5</v>
      </c>
      <c r="W288">
        <v>2020</v>
      </c>
      <c r="X288" t="s">
        <v>2236</v>
      </c>
      <c r="Y288" t="s">
        <v>2237</v>
      </c>
      <c r="Z288" t="s">
        <v>2238</v>
      </c>
      <c r="AA288">
        <v>9006167</v>
      </c>
      <c r="AB288" t="s">
        <v>244</v>
      </c>
      <c r="AC288" t="s">
        <v>1048</v>
      </c>
      <c r="AD288" s="1">
        <f t="shared" si="62"/>
        <v>2.0902844551282052E-2</v>
      </c>
      <c r="AE288" s="2">
        <v>124800000</v>
      </c>
      <c r="AF288" t="s">
        <v>102</v>
      </c>
      <c r="AG288" t="s">
        <v>120</v>
      </c>
      <c r="AH288" t="s">
        <v>104</v>
      </c>
      <c r="AI288" t="s">
        <v>2239</v>
      </c>
      <c r="AJ288">
        <v>161775270</v>
      </c>
      <c r="AK288" s="2">
        <v>2608675</v>
      </c>
      <c r="AL288" s="2">
        <v>2172163.54</v>
      </c>
      <c r="AP288" t="s">
        <v>105</v>
      </c>
      <c r="AQ288" t="s">
        <v>105</v>
      </c>
      <c r="AR288" t="s">
        <v>105</v>
      </c>
      <c r="AV288" t="s">
        <v>105</v>
      </c>
      <c r="AW288" t="s">
        <v>105</v>
      </c>
      <c r="AX288" t="s">
        <v>105</v>
      </c>
      <c r="BH288" t="s">
        <v>21</v>
      </c>
      <c r="BI288" t="s">
        <v>5</v>
      </c>
    </row>
    <row r="289" spans="1:61" x14ac:dyDescent="0.25">
      <c r="A289">
        <v>1032434003</v>
      </c>
      <c r="B289">
        <v>1032434003</v>
      </c>
      <c r="C289" t="s">
        <v>89</v>
      </c>
      <c r="D289" t="s">
        <v>656</v>
      </c>
      <c r="E289" t="s">
        <v>1286</v>
      </c>
      <c r="F289" t="s">
        <v>985</v>
      </c>
      <c r="G289" t="s">
        <v>2240</v>
      </c>
      <c r="H289" s="30" t="s">
        <v>18440</v>
      </c>
      <c r="I289" t="s">
        <v>2241</v>
      </c>
      <c r="J289">
        <v>0</v>
      </c>
      <c r="K289" t="s">
        <v>126</v>
      </c>
      <c r="L289">
        <v>25</v>
      </c>
      <c r="M289" t="s">
        <v>126</v>
      </c>
      <c r="O289">
        <v>3102076939</v>
      </c>
      <c r="P289">
        <v>3102076936</v>
      </c>
      <c r="T289" s="29" t="s">
        <v>287</v>
      </c>
      <c r="U289">
        <f t="shared" si="60"/>
        <v>10</v>
      </c>
      <c r="V289">
        <f t="shared" si="61"/>
        <v>13</v>
      </c>
      <c r="W289">
        <v>2017</v>
      </c>
      <c r="X289" t="s">
        <v>2242</v>
      </c>
      <c r="Y289" t="s">
        <v>2243</v>
      </c>
      <c r="Z289" t="s">
        <v>2244</v>
      </c>
      <c r="AA289">
        <v>8001181</v>
      </c>
      <c r="AB289" t="s">
        <v>100</v>
      </c>
      <c r="AC289" t="s">
        <v>423</v>
      </c>
      <c r="AD289" s="1">
        <f t="shared" si="62"/>
        <v>3.3868146067415728E-2</v>
      </c>
      <c r="AE289" s="2">
        <v>35600000</v>
      </c>
      <c r="AF289" t="s">
        <v>219</v>
      </c>
      <c r="AG289" t="s">
        <v>103</v>
      </c>
      <c r="AH289" t="s">
        <v>104</v>
      </c>
      <c r="AI289" t="s">
        <v>2245</v>
      </c>
      <c r="AJ289">
        <v>161916856</v>
      </c>
      <c r="AK289" s="2">
        <v>1205706</v>
      </c>
      <c r="AL289" s="2">
        <v>993197.97</v>
      </c>
      <c r="AP289" t="s">
        <v>105</v>
      </c>
      <c r="AQ289" t="s">
        <v>105</v>
      </c>
      <c r="AR289" t="s">
        <v>105</v>
      </c>
      <c r="AV289" t="s">
        <v>105</v>
      </c>
      <c r="AW289" t="s">
        <v>105</v>
      </c>
      <c r="AX289" t="s">
        <v>105</v>
      </c>
      <c r="BH289" t="s">
        <v>21</v>
      </c>
      <c r="BI289" t="s">
        <v>5</v>
      </c>
    </row>
    <row r="290" spans="1:61" x14ac:dyDescent="0.25">
      <c r="A290">
        <v>9653709</v>
      </c>
      <c r="B290">
        <v>9653709</v>
      </c>
      <c r="C290" t="s">
        <v>89</v>
      </c>
      <c r="D290" t="s">
        <v>162</v>
      </c>
      <c r="E290" t="s">
        <v>1822</v>
      </c>
      <c r="F290" t="s">
        <v>1591</v>
      </c>
      <c r="G290" t="s">
        <v>701</v>
      </c>
      <c r="H290" s="30" t="s">
        <v>18441</v>
      </c>
      <c r="I290" t="s">
        <v>2246</v>
      </c>
      <c r="J290">
        <v>85001</v>
      </c>
      <c r="K290" t="s">
        <v>786</v>
      </c>
      <c r="L290">
        <v>85</v>
      </c>
      <c r="M290" t="s">
        <v>787</v>
      </c>
      <c r="O290">
        <v>3123503229</v>
      </c>
      <c r="P290">
        <v>0</v>
      </c>
      <c r="T290" s="29" t="s">
        <v>958</v>
      </c>
      <c r="U290">
        <f t="shared" si="60"/>
        <v>10</v>
      </c>
      <c r="V290">
        <f t="shared" si="61"/>
        <v>24</v>
      </c>
      <c r="W290">
        <v>2023</v>
      </c>
      <c r="X290" t="s">
        <v>1107</v>
      </c>
      <c r="Y290" t="s">
        <v>2247</v>
      </c>
      <c r="Z290" t="s">
        <v>2248</v>
      </c>
      <c r="AA290">
        <v>8806018</v>
      </c>
      <c r="AB290" t="s">
        <v>662</v>
      </c>
      <c r="AC290" t="s">
        <v>663</v>
      </c>
      <c r="AD290" s="1">
        <f t="shared" si="62"/>
        <v>2.5435024752475246E-2</v>
      </c>
      <c r="AE290" s="2">
        <v>80800000</v>
      </c>
      <c r="AF290" t="s">
        <v>1567</v>
      </c>
      <c r="AG290" t="s">
        <v>120</v>
      </c>
      <c r="AH290" t="s">
        <v>104</v>
      </c>
      <c r="AI290" t="s">
        <v>2249</v>
      </c>
      <c r="AJ290">
        <v>161960498</v>
      </c>
      <c r="AK290" s="2">
        <v>2055150</v>
      </c>
      <c r="AL290" s="2">
        <v>1707016.9</v>
      </c>
      <c r="AP290" t="s">
        <v>105</v>
      </c>
      <c r="AQ290" t="s">
        <v>105</v>
      </c>
      <c r="AR290" t="s">
        <v>105</v>
      </c>
      <c r="AV290" t="s">
        <v>105</v>
      </c>
      <c r="AW290" t="s">
        <v>105</v>
      </c>
      <c r="AX290" t="s">
        <v>105</v>
      </c>
      <c r="BH290" t="s">
        <v>21</v>
      </c>
      <c r="BI290" t="s">
        <v>5</v>
      </c>
    </row>
    <row r="291" spans="1:61" x14ac:dyDescent="0.25">
      <c r="A291">
        <v>42091450</v>
      </c>
      <c r="B291">
        <v>42091450</v>
      </c>
      <c r="C291" t="s">
        <v>106</v>
      </c>
      <c r="D291" t="s">
        <v>2250</v>
      </c>
      <c r="E291">
        <v>0</v>
      </c>
      <c r="F291" t="s">
        <v>283</v>
      </c>
      <c r="G291" t="s">
        <v>250</v>
      </c>
      <c r="H291" s="30" t="s">
        <v>18442</v>
      </c>
      <c r="I291" t="s">
        <v>2251</v>
      </c>
      <c r="J291">
        <v>66001</v>
      </c>
      <c r="K291" t="s">
        <v>252</v>
      </c>
      <c r="L291">
        <v>66</v>
      </c>
      <c r="M291" t="s">
        <v>253</v>
      </c>
      <c r="O291">
        <v>3206988416</v>
      </c>
      <c r="P291">
        <v>0</v>
      </c>
      <c r="T291" s="29" t="s">
        <v>184</v>
      </c>
      <c r="U291">
        <f t="shared" si="60"/>
        <v>10</v>
      </c>
      <c r="V291">
        <f t="shared" si="61"/>
        <v>10</v>
      </c>
      <c r="W291">
        <v>2025</v>
      </c>
      <c r="X291" t="s">
        <v>1238</v>
      </c>
      <c r="Y291" t="s">
        <v>2252</v>
      </c>
      <c r="Z291" t="s">
        <v>2253</v>
      </c>
      <c r="AA291">
        <v>5606112</v>
      </c>
      <c r="AB291" t="s">
        <v>146</v>
      </c>
      <c r="AC291" t="s">
        <v>341</v>
      </c>
      <c r="AD291" s="1">
        <f t="shared" si="62"/>
        <v>3.747848899012908E-2</v>
      </c>
      <c r="AE291" s="2">
        <v>131700000</v>
      </c>
      <c r="AF291" t="s">
        <v>362</v>
      </c>
      <c r="AG291" t="s">
        <v>120</v>
      </c>
      <c r="AH291" t="s">
        <v>104</v>
      </c>
      <c r="AI291" t="s">
        <v>2254</v>
      </c>
      <c r="AJ291">
        <v>161832782</v>
      </c>
      <c r="AK291" s="2">
        <v>4935917</v>
      </c>
      <c r="AL291" s="2">
        <v>4127829.03</v>
      </c>
      <c r="AP291" t="s">
        <v>105</v>
      </c>
      <c r="AQ291" t="s">
        <v>105</v>
      </c>
      <c r="AR291" t="s">
        <v>105</v>
      </c>
      <c r="AV291" t="s">
        <v>105</v>
      </c>
      <c r="AW291" t="s">
        <v>105</v>
      </c>
      <c r="AX291" t="s">
        <v>105</v>
      </c>
      <c r="BH291" t="s">
        <v>21</v>
      </c>
      <c r="BI291" t="s">
        <v>5</v>
      </c>
    </row>
    <row r="292" spans="1:61" x14ac:dyDescent="0.25">
      <c r="A292">
        <v>1053767360</v>
      </c>
      <c r="B292">
        <v>1053767360</v>
      </c>
      <c r="C292" t="s">
        <v>89</v>
      </c>
      <c r="D292" t="s">
        <v>1640</v>
      </c>
      <c r="E292">
        <v>0</v>
      </c>
      <c r="F292" t="s">
        <v>2255</v>
      </c>
      <c r="G292" t="s">
        <v>2256</v>
      </c>
      <c r="H292" s="30" t="s">
        <v>18443</v>
      </c>
      <c r="I292" t="s">
        <v>2257</v>
      </c>
      <c r="J292">
        <v>17013</v>
      </c>
      <c r="K292" t="s">
        <v>2258</v>
      </c>
      <c r="L292">
        <v>17</v>
      </c>
      <c r="M292" t="s">
        <v>141</v>
      </c>
      <c r="O292">
        <v>3128154784</v>
      </c>
      <c r="P292">
        <v>0</v>
      </c>
      <c r="T292" s="29" t="s">
        <v>958</v>
      </c>
      <c r="U292">
        <f t="shared" si="60"/>
        <v>10</v>
      </c>
      <c r="V292">
        <f t="shared" si="61"/>
        <v>24</v>
      </c>
      <c r="W292">
        <v>2021</v>
      </c>
      <c r="X292" t="s">
        <v>2259</v>
      </c>
      <c r="Y292" t="s">
        <v>2260</v>
      </c>
      <c r="Z292" t="s">
        <v>2261</v>
      </c>
      <c r="AA292">
        <v>9206077</v>
      </c>
      <c r="AB292" t="s">
        <v>268</v>
      </c>
      <c r="AC292" t="s">
        <v>1025</v>
      </c>
      <c r="AD292" s="1">
        <f t="shared" si="62"/>
        <v>3.0864185136897003E-2</v>
      </c>
      <c r="AE292" s="2">
        <v>76700000</v>
      </c>
      <c r="AF292" t="s">
        <v>219</v>
      </c>
      <c r="AG292" t="s">
        <v>120</v>
      </c>
      <c r="AH292" t="s">
        <v>104</v>
      </c>
      <c r="AI292" t="s">
        <v>2262</v>
      </c>
      <c r="AJ292">
        <v>161776489</v>
      </c>
      <c r="AK292" s="2">
        <v>2367283</v>
      </c>
      <c r="AL292" s="2">
        <v>1969313.39</v>
      </c>
      <c r="AP292" t="s">
        <v>105</v>
      </c>
      <c r="AQ292" t="s">
        <v>105</v>
      </c>
      <c r="AR292" t="s">
        <v>105</v>
      </c>
      <c r="AV292" t="s">
        <v>105</v>
      </c>
      <c r="AW292" t="s">
        <v>105</v>
      </c>
      <c r="AX292" t="s">
        <v>105</v>
      </c>
      <c r="BH292" t="s">
        <v>21</v>
      </c>
      <c r="BI292" t="s">
        <v>5</v>
      </c>
    </row>
    <row r="293" spans="1:61" x14ac:dyDescent="0.25">
      <c r="A293">
        <v>41558319</v>
      </c>
      <c r="B293">
        <v>41558319</v>
      </c>
      <c r="C293" t="s">
        <v>106</v>
      </c>
      <c r="D293" t="s">
        <v>2263</v>
      </c>
      <c r="E293">
        <v>0</v>
      </c>
      <c r="F293" t="s">
        <v>544</v>
      </c>
      <c r="G293" t="s">
        <v>1169</v>
      </c>
      <c r="H293" s="30" t="s">
        <v>18444</v>
      </c>
      <c r="I293" t="s">
        <v>2264</v>
      </c>
      <c r="J293">
        <v>0</v>
      </c>
      <c r="K293" t="s">
        <v>2265</v>
      </c>
      <c r="L293">
        <v>25</v>
      </c>
      <c r="M293" t="s">
        <v>113</v>
      </c>
      <c r="O293">
        <v>3167010124</v>
      </c>
      <c r="P293">
        <v>0</v>
      </c>
      <c r="T293" s="29" t="s">
        <v>254</v>
      </c>
      <c r="U293">
        <f t="shared" si="60"/>
        <v>10</v>
      </c>
      <c r="V293">
        <f t="shared" si="61"/>
        <v>4</v>
      </c>
      <c r="W293">
        <v>2017</v>
      </c>
      <c r="X293" t="s">
        <v>2266</v>
      </c>
      <c r="Y293" t="s">
        <v>2267</v>
      </c>
      <c r="Z293" t="s">
        <v>2268</v>
      </c>
      <c r="AA293">
        <v>8001166</v>
      </c>
      <c r="AB293" t="s">
        <v>100</v>
      </c>
      <c r="AC293" t="s">
        <v>2269</v>
      </c>
      <c r="AD293" s="1">
        <f t="shared" si="62"/>
        <v>4.4919298245614032E-2</v>
      </c>
      <c r="AE293" s="2">
        <v>34200000</v>
      </c>
      <c r="AF293" t="s">
        <v>102</v>
      </c>
      <c r="AG293" t="s">
        <v>103</v>
      </c>
      <c r="AH293" t="s">
        <v>104</v>
      </c>
      <c r="AI293">
        <v>0</v>
      </c>
      <c r="AJ293">
        <v>161823115</v>
      </c>
      <c r="AK293" s="2">
        <v>1536240</v>
      </c>
      <c r="AL293" s="2">
        <v>1270958.1399999999</v>
      </c>
      <c r="AP293" t="s">
        <v>105</v>
      </c>
      <c r="AQ293" t="s">
        <v>105</v>
      </c>
      <c r="AR293" t="s">
        <v>105</v>
      </c>
      <c r="AV293" t="s">
        <v>105</v>
      </c>
      <c r="AW293" t="s">
        <v>105</v>
      </c>
      <c r="AX293" t="s">
        <v>105</v>
      </c>
      <c r="BH293" t="s">
        <v>21</v>
      </c>
      <c r="BI293" t="s">
        <v>5</v>
      </c>
    </row>
    <row r="294" spans="1:61" x14ac:dyDescent="0.25">
      <c r="A294">
        <v>43557593</v>
      </c>
      <c r="B294">
        <v>43557593</v>
      </c>
      <c r="C294" t="s">
        <v>106</v>
      </c>
      <c r="D294" t="s">
        <v>343</v>
      </c>
      <c r="E294" t="s">
        <v>807</v>
      </c>
      <c r="F294" t="s">
        <v>609</v>
      </c>
      <c r="G294" t="s">
        <v>609</v>
      </c>
      <c r="H294" s="30" t="s">
        <v>18445</v>
      </c>
      <c r="I294" t="s">
        <v>2270</v>
      </c>
      <c r="J294">
        <v>5001</v>
      </c>
      <c r="K294" t="s">
        <v>202</v>
      </c>
      <c r="L294">
        <v>5</v>
      </c>
      <c r="M294" t="s">
        <v>203</v>
      </c>
      <c r="O294">
        <v>3113499694</v>
      </c>
      <c r="P294">
        <v>0</v>
      </c>
      <c r="T294" s="29" t="s">
        <v>568</v>
      </c>
      <c r="U294">
        <f t="shared" si="60"/>
        <v>10</v>
      </c>
      <c r="V294">
        <f t="shared" si="61"/>
        <v>30</v>
      </c>
      <c r="W294">
        <v>2017</v>
      </c>
      <c r="X294" t="s">
        <v>2271</v>
      </c>
      <c r="Y294" t="s">
        <v>2272</v>
      </c>
      <c r="Z294" t="s">
        <v>2273</v>
      </c>
      <c r="AA294">
        <v>8808030</v>
      </c>
      <c r="AB294" t="s">
        <v>662</v>
      </c>
      <c r="AC294" t="s">
        <v>721</v>
      </c>
      <c r="AD294" s="1">
        <f t="shared" si="62"/>
        <v>3.2211756129032258E-2</v>
      </c>
      <c r="AE294" s="2">
        <v>62000000</v>
      </c>
      <c r="AF294" t="s">
        <v>362</v>
      </c>
      <c r="AG294" t="s">
        <v>452</v>
      </c>
      <c r="AH294" t="s">
        <v>104</v>
      </c>
      <c r="AI294" t="s">
        <v>2274</v>
      </c>
      <c r="AJ294">
        <v>29924091</v>
      </c>
      <c r="AK294" s="2">
        <v>1997128.88</v>
      </c>
      <c r="AL294" s="2">
        <v>1658259.56</v>
      </c>
      <c r="AP294">
        <v>29989309</v>
      </c>
      <c r="AQ294" s="2">
        <v>4013495.91</v>
      </c>
      <c r="AR294" s="2">
        <v>3352685.64</v>
      </c>
      <c r="AV294" t="s">
        <v>105</v>
      </c>
      <c r="AW294" s="2" t="s">
        <v>105</v>
      </c>
      <c r="AX294" s="2" t="s">
        <v>105</v>
      </c>
      <c r="BH294" t="s">
        <v>21</v>
      </c>
      <c r="BI294" t="s">
        <v>5</v>
      </c>
    </row>
    <row r="295" spans="1:61" x14ac:dyDescent="0.25">
      <c r="A295">
        <v>1020729927</v>
      </c>
      <c r="B295">
        <v>1020729927</v>
      </c>
      <c r="C295" t="s">
        <v>89</v>
      </c>
      <c r="D295" t="s">
        <v>656</v>
      </c>
      <c r="E295" t="s">
        <v>1440</v>
      </c>
      <c r="F295" t="s">
        <v>985</v>
      </c>
      <c r="G295" t="s">
        <v>2275</v>
      </c>
      <c r="H295" s="30" t="s">
        <v>18446</v>
      </c>
      <c r="I295" t="s">
        <v>2276</v>
      </c>
      <c r="J295">
        <v>0</v>
      </c>
      <c r="K295" t="s">
        <v>126</v>
      </c>
      <c r="L295">
        <v>25</v>
      </c>
      <c r="M295" t="s">
        <v>126</v>
      </c>
      <c r="O295">
        <v>3014924366</v>
      </c>
      <c r="P295">
        <v>0</v>
      </c>
      <c r="T295" s="29" t="s">
        <v>887</v>
      </c>
      <c r="U295">
        <f t="shared" si="60"/>
        <v>10</v>
      </c>
      <c r="V295">
        <f t="shared" si="61"/>
        <v>3</v>
      </c>
      <c r="W295">
        <v>2022</v>
      </c>
      <c r="X295" t="s">
        <v>2277</v>
      </c>
      <c r="Y295">
        <v>26092030372791</v>
      </c>
      <c r="Z295" t="s">
        <v>2278</v>
      </c>
      <c r="AA295">
        <v>5801350</v>
      </c>
      <c r="AB295" t="s">
        <v>469</v>
      </c>
      <c r="AC295" t="s">
        <v>470</v>
      </c>
      <c r="AD295" s="1">
        <f t="shared" si="62"/>
        <v>1.816844170948155E-2</v>
      </c>
      <c r="AE295" s="2">
        <v>214100000</v>
      </c>
      <c r="AF295" t="s">
        <v>279</v>
      </c>
      <c r="AG295" t="s">
        <v>103</v>
      </c>
      <c r="AH295" t="s">
        <v>104</v>
      </c>
      <c r="AI295" t="s">
        <v>2279</v>
      </c>
      <c r="AJ295">
        <v>29953625</v>
      </c>
      <c r="AK295" s="2">
        <v>3889863.37</v>
      </c>
      <c r="AL295" s="2">
        <v>3248792.75</v>
      </c>
      <c r="AP295" t="s">
        <v>105</v>
      </c>
      <c r="AQ295" s="2" t="s">
        <v>105</v>
      </c>
      <c r="AR295" s="2" t="s">
        <v>105</v>
      </c>
      <c r="AV295">
        <v>30033683</v>
      </c>
      <c r="AW295" s="2">
        <v>8731722.5800000001</v>
      </c>
      <c r="AX295" s="2">
        <v>7317582</v>
      </c>
      <c r="BH295" t="s">
        <v>20</v>
      </c>
      <c r="BI295" t="s">
        <v>5</v>
      </c>
    </row>
    <row r="296" spans="1:61" x14ac:dyDescent="0.25">
      <c r="A296">
        <v>7560274</v>
      </c>
      <c r="B296">
        <v>7560274</v>
      </c>
      <c r="C296" t="s">
        <v>89</v>
      </c>
      <c r="D296" t="s">
        <v>699</v>
      </c>
      <c r="E296" t="s">
        <v>2280</v>
      </c>
      <c r="F296" t="s">
        <v>1665</v>
      </c>
      <c r="G296" t="s">
        <v>314</v>
      </c>
      <c r="H296" s="30" t="s">
        <v>18447</v>
      </c>
      <c r="I296" t="s">
        <v>2281</v>
      </c>
      <c r="J296">
        <v>63001</v>
      </c>
      <c r="K296" t="s">
        <v>1443</v>
      </c>
      <c r="L296">
        <v>63</v>
      </c>
      <c r="M296" t="s">
        <v>1444</v>
      </c>
      <c r="O296">
        <v>3147212048</v>
      </c>
      <c r="P296">
        <v>3175008142</v>
      </c>
      <c r="T296" s="29" t="s">
        <v>429</v>
      </c>
      <c r="U296">
        <f t="shared" ref="U296:U308" si="63">MONTH(T296)</f>
        <v>10</v>
      </c>
      <c r="V296">
        <f t="shared" ref="V296:V308" si="64">DAY(T296)</f>
        <v>7</v>
      </c>
      <c r="W296">
        <v>2021</v>
      </c>
      <c r="X296" t="s">
        <v>1888</v>
      </c>
      <c r="Y296" t="s">
        <v>2282</v>
      </c>
      <c r="Z296" t="s">
        <v>2283</v>
      </c>
      <c r="AA296">
        <v>8001207</v>
      </c>
      <c r="AB296" t="s">
        <v>100</v>
      </c>
      <c r="AC296" t="s">
        <v>423</v>
      </c>
      <c r="AD296" s="1">
        <f t="shared" ref="AD296:AD308" si="65">+AK296/AE296</f>
        <v>2.3967594433399603E-2</v>
      </c>
      <c r="AE296" s="2">
        <v>50300000</v>
      </c>
      <c r="AF296" t="s">
        <v>362</v>
      </c>
      <c r="AG296" t="s">
        <v>103</v>
      </c>
      <c r="AH296" t="s">
        <v>104</v>
      </c>
      <c r="AI296" t="s">
        <v>2284</v>
      </c>
      <c r="AJ296">
        <v>161797825</v>
      </c>
      <c r="AK296" s="2">
        <v>1205570</v>
      </c>
      <c r="AL296" s="2">
        <v>993083.82</v>
      </c>
      <c r="AP296" t="s">
        <v>105</v>
      </c>
      <c r="AQ296" t="s">
        <v>105</v>
      </c>
      <c r="AR296" t="s">
        <v>105</v>
      </c>
      <c r="AV296" t="s">
        <v>105</v>
      </c>
      <c r="AW296" t="s">
        <v>105</v>
      </c>
      <c r="AX296" t="s">
        <v>105</v>
      </c>
      <c r="BH296" t="s">
        <v>19</v>
      </c>
      <c r="BI296" t="s">
        <v>5</v>
      </c>
    </row>
    <row r="297" spans="1:61" x14ac:dyDescent="0.25">
      <c r="A297">
        <v>32506713</v>
      </c>
      <c r="B297">
        <v>32506713</v>
      </c>
      <c r="C297" t="s">
        <v>106</v>
      </c>
      <c r="D297" t="s">
        <v>177</v>
      </c>
      <c r="E297">
        <v>0</v>
      </c>
      <c r="F297" t="s">
        <v>409</v>
      </c>
      <c r="G297" t="s">
        <v>2285</v>
      </c>
      <c r="H297" s="30" t="s">
        <v>18448</v>
      </c>
      <c r="I297" t="s">
        <v>2286</v>
      </c>
      <c r="J297">
        <v>0</v>
      </c>
      <c r="K297" t="s">
        <v>126</v>
      </c>
      <c r="L297">
        <v>25</v>
      </c>
      <c r="M297" t="s">
        <v>126</v>
      </c>
      <c r="O297">
        <v>3133504393</v>
      </c>
      <c r="P297">
        <v>3157320804</v>
      </c>
      <c r="T297" s="29" t="s">
        <v>1081</v>
      </c>
      <c r="U297">
        <f t="shared" si="63"/>
        <v>10</v>
      </c>
      <c r="V297">
        <f t="shared" si="64"/>
        <v>25</v>
      </c>
      <c r="W297">
        <v>2017</v>
      </c>
      <c r="X297" t="s">
        <v>2287</v>
      </c>
      <c r="Y297" t="s">
        <v>2288</v>
      </c>
      <c r="Z297" t="s">
        <v>2289</v>
      </c>
      <c r="AA297">
        <v>9021064</v>
      </c>
      <c r="AB297" t="s">
        <v>244</v>
      </c>
      <c r="AC297" t="s">
        <v>1153</v>
      </c>
      <c r="AD297" s="1">
        <f t="shared" si="65"/>
        <v>1.5005940879596251E-2</v>
      </c>
      <c r="AE297" s="2">
        <v>138700000</v>
      </c>
      <c r="AF297" t="s">
        <v>175</v>
      </c>
      <c r="AG297" t="s">
        <v>697</v>
      </c>
      <c r="AH297" t="s">
        <v>104</v>
      </c>
      <c r="AI297" t="s">
        <v>2290</v>
      </c>
      <c r="AJ297">
        <v>161811614</v>
      </c>
      <c r="AK297" s="2">
        <v>2081324</v>
      </c>
      <c r="AL297" s="2">
        <v>1729011.39</v>
      </c>
      <c r="AP297" t="s">
        <v>105</v>
      </c>
      <c r="AQ297" t="s">
        <v>105</v>
      </c>
      <c r="AR297" t="s">
        <v>105</v>
      </c>
      <c r="AV297" t="s">
        <v>105</v>
      </c>
      <c r="AW297" t="s">
        <v>105</v>
      </c>
      <c r="AX297" t="s">
        <v>105</v>
      </c>
      <c r="BH297" t="s">
        <v>20</v>
      </c>
      <c r="BI297" t="s">
        <v>5</v>
      </c>
    </row>
    <row r="298" spans="1:61" x14ac:dyDescent="0.25">
      <c r="A298">
        <v>41530124</v>
      </c>
      <c r="B298">
        <v>41530124</v>
      </c>
      <c r="C298" t="s">
        <v>106</v>
      </c>
      <c r="D298" t="s">
        <v>1277</v>
      </c>
      <c r="E298" t="s">
        <v>1272</v>
      </c>
      <c r="F298" t="s">
        <v>2291</v>
      </c>
      <c r="G298" t="s">
        <v>1976</v>
      </c>
      <c r="H298" s="30" t="s">
        <v>18449</v>
      </c>
      <c r="I298" t="s">
        <v>2292</v>
      </c>
      <c r="J298">
        <v>0</v>
      </c>
      <c r="K298" t="s">
        <v>126</v>
      </c>
      <c r="L298">
        <v>25</v>
      </c>
      <c r="M298" t="s">
        <v>126</v>
      </c>
      <c r="O298">
        <v>3005667632</v>
      </c>
      <c r="P298">
        <v>3005201010</v>
      </c>
      <c r="T298" s="29" t="s">
        <v>429</v>
      </c>
      <c r="U298">
        <f t="shared" si="63"/>
        <v>10</v>
      </c>
      <c r="V298">
        <f t="shared" si="64"/>
        <v>7</v>
      </c>
      <c r="W298">
        <v>2014</v>
      </c>
      <c r="X298" t="s">
        <v>812</v>
      </c>
      <c r="Y298" t="s">
        <v>2293</v>
      </c>
      <c r="Z298" t="s">
        <v>2294</v>
      </c>
      <c r="AA298">
        <v>1606224</v>
      </c>
      <c r="AB298" t="s">
        <v>173</v>
      </c>
      <c r="AC298" t="s">
        <v>815</v>
      </c>
      <c r="AD298" s="1">
        <f t="shared" si="65"/>
        <v>3.142147577319588E-2</v>
      </c>
      <c r="AE298" s="2">
        <v>38800000</v>
      </c>
      <c r="AF298" t="s">
        <v>102</v>
      </c>
      <c r="AG298" t="s">
        <v>292</v>
      </c>
      <c r="AH298" t="s">
        <v>104</v>
      </c>
      <c r="AI298" t="s">
        <v>2295</v>
      </c>
      <c r="AJ298">
        <v>29927601</v>
      </c>
      <c r="AK298" s="2">
        <v>1219153.26</v>
      </c>
      <c r="AL298" s="2">
        <v>1004498.54</v>
      </c>
      <c r="AP298">
        <v>29992823</v>
      </c>
      <c r="AQ298" s="2">
        <v>1310174.68</v>
      </c>
      <c r="AR298" s="2">
        <v>1080987.1299999999</v>
      </c>
      <c r="AV298" t="s">
        <v>105</v>
      </c>
      <c r="AW298" s="2" t="s">
        <v>105</v>
      </c>
      <c r="AX298" s="2" t="s">
        <v>105</v>
      </c>
      <c r="BH298" t="s">
        <v>21</v>
      </c>
      <c r="BI298" t="s">
        <v>5</v>
      </c>
    </row>
    <row r="299" spans="1:61" x14ac:dyDescent="0.25">
      <c r="A299">
        <v>39530507</v>
      </c>
      <c r="B299">
        <v>39530507</v>
      </c>
      <c r="C299" t="s">
        <v>106</v>
      </c>
      <c r="D299" t="s">
        <v>990</v>
      </c>
      <c r="E299" t="s">
        <v>122</v>
      </c>
      <c r="F299" t="s">
        <v>700</v>
      </c>
      <c r="G299" t="s">
        <v>137</v>
      </c>
      <c r="H299" s="30" t="s">
        <v>18450</v>
      </c>
      <c r="I299" t="s">
        <v>2296</v>
      </c>
      <c r="J299">
        <v>0</v>
      </c>
      <c r="K299" t="s">
        <v>126</v>
      </c>
      <c r="L299">
        <v>25</v>
      </c>
      <c r="M299" t="s">
        <v>126</v>
      </c>
      <c r="O299">
        <v>3006946294</v>
      </c>
      <c r="P299">
        <v>0</v>
      </c>
      <c r="T299" s="29" t="s">
        <v>1371</v>
      </c>
      <c r="U299">
        <f t="shared" si="63"/>
        <v>10</v>
      </c>
      <c r="V299">
        <f t="shared" si="64"/>
        <v>12</v>
      </c>
      <c r="W299">
        <v>2020</v>
      </c>
      <c r="X299" t="s">
        <v>2297</v>
      </c>
      <c r="Y299">
        <v>27091031930224</v>
      </c>
      <c r="Z299" t="s">
        <v>2298</v>
      </c>
      <c r="AA299">
        <v>5806063</v>
      </c>
      <c r="AB299" t="s">
        <v>469</v>
      </c>
      <c r="AC299" t="s">
        <v>2299</v>
      </c>
      <c r="AD299" s="1">
        <f t="shared" si="65"/>
        <v>2.2692528789323166E-2</v>
      </c>
      <c r="AE299" s="2">
        <v>104900000</v>
      </c>
      <c r="AF299" t="s">
        <v>175</v>
      </c>
      <c r="AG299" t="s">
        <v>292</v>
      </c>
      <c r="AH299" t="s">
        <v>104</v>
      </c>
      <c r="AI299" t="s">
        <v>2300</v>
      </c>
      <c r="AJ299">
        <v>29927669</v>
      </c>
      <c r="AK299" s="2">
        <v>2380446.27</v>
      </c>
      <c r="AL299" s="2">
        <v>1980375.02</v>
      </c>
      <c r="AP299" t="s">
        <v>105</v>
      </c>
      <c r="AQ299" s="2" t="s">
        <v>105</v>
      </c>
      <c r="AR299" s="2" t="s">
        <v>105</v>
      </c>
      <c r="AV299">
        <v>30041649</v>
      </c>
      <c r="AW299" s="2">
        <v>2930033.8</v>
      </c>
      <c r="AX299" s="2">
        <v>2442213.2799999998</v>
      </c>
      <c r="BH299" t="s">
        <v>21</v>
      </c>
      <c r="BI299" t="s">
        <v>5</v>
      </c>
    </row>
    <row r="300" spans="1:61" x14ac:dyDescent="0.25">
      <c r="A300">
        <v>52423174</v>
      </c>
      <c r="B300">
        <v>52423174</v>
      </c>
      <c r="C300" t="s">
        <v>106</v>
      </c>
      <c r="D300" t="s">
        <v>582</v>
      </c>
      <c r="E300" t="s">
        <v>2301</v>
      </c>
      <c r="F300" t="s">
        <v>417</v>
      </c>
      <c r="G300" t="s">
        <v>399</v>
      </c>
      <c r="H300" s="30" t="s">
        <v>18451</v>
      </c>
      <c r="I300" t="s">
        <v>2302</v>
      </c>
      <c r="J300">
        <v>0</v>
      </c>
      <c r="K300" t="s">
        <v>126</v>
      </c>
      <c r="L300">
        <v>25</v>
      </c>
      <c r="M300" t="s">
        <v>126</v>
      </c>
      <c r="O300">
        <v>3108089615</v>
      </c>
      <c r="P300">
        <v>0</v>
      </c>
      <c r="T300" s="29" t="s">
        <v>587</v>
      </c>
      <c r="U300">
        <f t="shared" si="63"/>
        <v>10</v>
      </c>
      <c r="V300">
        <f t="shared" si="64"/>
        <v>17</v>
      </c>
      <c r="W300">
        <v>2023</v>
      </c>
      <c r="X300" t="s">
        <v>241</v>
      </c>
      <c r="Y300" t="s">
        <v>2303</v>
      </c>
      <c r="Z300" t="s">
        <v>2304</v>
      </c>
      <c r="AA300">
        <v>9006179</v>
      </c>
      <c r="AB300" t="s">
        <v>244</v>
      </c>
      <c r="AC300" t="s">
        <v>245</v>
      </c>
      <c r="AD300" s="1">
        <f t="shared" si="65"/>
        <v>1.8092727272727274E-2</v>
      </c>
      <c r="AE300" s="2">
        <v>123200000</v>
      </c>
      <c r="AF300" t="s">
        <v>102</v>
      </c>
      <c r="AG300" t="s">
        <v>120</v>
      </c>
      <c r="AH300" t="s">
        <v>104</v>
      </c>
      <c r="AI300" t="s">
        <v>2305</v>
      </c>
      <c r="AJ300">
        <v>161813077</v>
      </c>
      <c r="AK300" s="2">
        <v>2229024</v>
      </c>
      <c r="AL300" s="2">
        <v>1853129.12</v>
      </c>
      <c r="AP300" t="s">
        <v>105</v>
      </c>
      <c r="AQ300" t="s">
        <v>105</v>
      </c>
      <c r="AR300" t="s">
        <v>105</v>
      </c>
      <c r="AV300" t="s">
        <v>105</v>
      </c>
      <c r="AW300" t="s">
        <v>105</v>
      </c>
      <c r="AX300" t="s">
        <v>105</v>
      </c>
      <c r="BH300" t="s">
        <v>20</v>
      </c>
      <c r="BI300" t="s">
        <v>5</v>
      </c>
    </row>
    <row r="301" spans="1:61" x14ac:dyDescent="0.25">
      <c r="A301">
        <v>52736217</v>
      </c>
      <c r="B301">
        <v>52736217</v>
      </c>
      <c r="C301" t="s">
        <v>106</v>
      </c>
      <c r="D301" t="s">
        <v>2306</v>
      </c>
      <c r="E301" t="s">
        <v>2307</v>
      </c>
      <c r="F301" t="s">
        <v>180</v>
      </c>
      <c r="G301" t="s">
        <v>2308</v>
      </c>
      <c r="H301" s="30" t="s">
        <v>18452</v>
      </c>
      <c r="I301" t="s">
        <v>2309</v>
      </c>
      <c r="J301">
        <v>0</v>
      </c>
      <c r="K301" t="s">
        <v>126</v>
      </c>
      <c r="L301">
        <v>25</v>
      </c>
      <c r="M301" t="s">
        <v>126</v>
      </c>
      <c r="O301">
        <v>3118141117</v>
      </c>
      <c r="P301">
        <v>0</v>
      </c>
      <c r="T301" s="29" t="s">
        <v>358</v>
      </c>
      <c r="U301">
        <f t="shared" si="63"/>
        <v>10</v>
      </c>
      <c r="V301">
        <f t="shared" si="64"/>
        <v>29</v>
      </c>
      <c r="W301">
        <v>2021</v>
      </c>
      <c r="X301" t="s">
        <v>1008</v>
      </c>
      <c r="Y301" t="s">
        <v>2310</v>
      </c>
      <c r="Z301" t="s">
        <v>2310</v>
      </c>
      <c r="AA301">
        <v>8806015</v>
      </c>
      <c r="AB301" t="s">
        <v>662</v>
      </c>
      <c r="AC301" t="s">
        <v>1011</v>
      </c>
      <c r="AD301" s="1">
        <f t="shared" si="65"/>
        <v>1.9466720351390923E-2</v>
      </c>
      <c r="AE301" s="2">
        <v>68300000</v>
      </c>
      <c r="AF301" t="s">
        <v>133</v>
      </c>
      <c r="AG301" t="s">
        <v>120</v>
      </c>
      <c r="AH301" t="s">
        <v>104</v>
      </c>
      <c r="AI301" t="s">
        <v>2311</v>
      </c>
      <c r="AJ301">
        <v>161916859</v>
      </c>
      <c r="AK301" s="2">
        <v>1329577</v>
      </c>
      <c r="AL301" s="2">
        <v>1097291.25</v>
      </c>
      <c r="AP301" t="s">
        <v>105</v>
      </c>
      <c r="AQ301" t="s">
        <v>105</v>
      </c>
      <c r="AR301" t="s">
        <v>105</v>
      </c>
      <c r="AV301" t="s">
        <v>105</v>
      </c>
      <c r="AW301" t="s">
        <v>105</v>
      </c>
      <c r="AX301" t="s">
        <v>105</v>
      </c>
      <c r="BH301" t="s">
        <v>19</v>
      </c>
      <c r="BI301" t="s">
        <v>5</v>
      </c>
    </row>
    <row r="302" spans="1:61" x14ac:dyDescent="0.25">
      <c r="A302">
        <v>66864684</v>
      </c>
      <c r="B302">
        <v>66864684</v>
      </c>
      <c r="C302" t="s">
        <v>106</v>
      </c>
      <c r="D302" t="s">
        <v>1516</v>
      </c>
      <c r="E302">
        <v>0</v>
      </c>
      <c r="F302" t="s">
        <v>2312</v>
      </c>
      <c r="G302" t="s">
        <v>2313</v>
      </c>
      <c r="H302" s="30" t="s">
        <v>18453</v>
      </c>
      <c r="I302" t="s">
        <v>2314</v>
      </c>
      <c r="J302">
        <v>0</v>
      </c>
      <c r="K302" t="s">
        <v>952</v>
      </c>
      <c r="L302">
        <v>76</v>
      </c>
      <c r="M302" t="s">
        <v>95</v>
      </c>
      <c r="O302">
        <v>3176463625</v>
      </c>
      <c r="P302">
        <v>0</v>
      </c>
      <c r="T302" s="29" t="s">
        <v>327</v>
      </c>
      <c r="U302">
        <f t="shared" si="63"/>
        <v>10</v>
      </c>
      <c r="V302">
        <f t="shared" si="64"/>
        <v>31</v>
      </c>
      <c r="W302">
        <v>2015</v>
      </c>
      <c r="X302" t="s">
        <v>2315</v>
      </c>
      <c r="Y302" t="s">
        <v>2316</v>
      </c>
      <c r="Z302" t="s">
        <v>2317</v>
      </c>
      <c r="AA302">
        <v>6408110</v>
      </c>
      <c r="AB302" t="s">
        <v>131</v>
      </c>
      <c r="AC302" t="s">
        <v>2318</v>
      </c>
      <c r="AD302" s="1">
        <f t="shared" si="65"/>
        <v>2.8978604651162792E-2</v>
      </c>
      <c r="AE302" s="2">
        <v>68800000</v>
      </c>
      <c r="AF302" t="s">
        <v>133</v>
      </c>
      <c r="AG302" t="s">
        <v>452</v>
      </c>
      <c r="AH302" t="s">
        <v>104</v>
      </c>
      <c r="AI302" t="s">
        <v>2319</v>
      </c>
      <c r="AJ302">
        <v>161911901</v>
      </c>
      <c r="AK302" s="2">
        <v>1993728</v>
      </c>
      <c r="AL302" s="2">
        <v>1655401.88</v>
      </c>
      <c r="AP302" t="s">
        <v>105</v>
      </c>
      <c r="AQ302" t="s">
        <v>105</v>
      </c>
      <c r="AR302" t="s">
        <v>105</v>
      </c>
      <c r="AV302" t="s">
        <v>105</v>
      </c>
      <c r="AW302" t="s">
        <v>105</v>
      </c>
      <c r="AX302" t="s">
        <v>105</v>
      </c>
      <c r="BH302" t="s">
        <v>19</v>
      </c>
      <c r="BI302" t="s">
        <v>5</v>
      </c>
    </row>
    <row r="303" spans="1:61" x14ac:dyDescent="0.25">
      <c r="A303">
        <v>43457069</v>
      </c>
      <c r="B303">
        <v>43457069</v>
      </c>
      <c r="C303" t="s">
        <v>106</v>
      </c>
      <c r="D303" t="s">
        <v>2320</v>
      </c>
      <c r="E303">
        <v>0</v>
      </c>
      <c r="F303" t="s">
        <v>513</v>
      </c>
      <c r="G303" t="s">
        <v>199</v>
      </c>
      <c r="H303" s="30" t="s">
        <v>18454</v>
      </c>
      <c r="I303" t="s">
        <v>2321</v>
      </c>
      <c r="J303">
        <v>5615</v>
      </c>
      <c r="K303" t="s">
        <v>2322</v>
      </c>
      <c r="L303">
        <v>5</v>
      </c>
      <c r="M303" t="s">
        <v>203</v>
      </c>
      <c r="O303">
        <v>3117920788</v>
      </c>
      <c r="P303">
        <v>3104205049</v>
      </c>
      <c r="T303" s="29" t="s">
        <v>299</v>
      </c>
      <c r="U303">
        <f t="shared" si="63"/>
        <v>10</v>
      </c>
      <c r="V303">
        <f t="shared" si="64"/>
        <v>23</v>
      </c>
      <c r="W303">
        <v>2022</v>
      </c>
      <c r="X303" t="s">
        <v>2323</v>
      </c>
      <c r="Y303" t="s">
        <v>2324</v>
      </c>
      <c r="Z303" t="s">
        <v>2325</v>
      </c>
      <c r="AA303">
        <v>8806018</v>
      </c>
      <c r="AB303" t="s">
        <v>662</v>
      </c>
      <c r="AC303" t="s">
        <v>663</v>
      </c>
      <c r="AD303" s="1">
        <f t="shared" si="65"/>
        <v>2.4704640730717185E-2</v>
      </c>
      <c r="AE303" s="2">
        <v>73900000</v>
      </c>
      <c r="AF303" t="s">
        <v>219</v>
      </c>
      <c r="AG303" t="s">
        <v>292</v>
      </c>
      <c r="AH303" t="s">
        <v>104</v>
      </c>
      <c r="AI303" t="s">
        <v>2326</v>
      </c>
      <c r="AJ303">
        <v>29975629</v>
      </c>
      <c r="AK303" s="2">
        <v>1825672.95</v>
      </c>
      <c r="AL303" s="2">
        <v>1514178.95</v>
      </c>
      <c r="AP303" t="s">
        <v>105</v>
      </c>
      <c r="AQ303" s="2" t="s">
        <v>105</v>
      </c>
      <c r="AR303" s="2" t="s">
        <v>105</v>
      </c>
      <c r="AV303">
        <v>30157814</v>
      </c>
      <c r="AW303" s="2">
        <v>2537434.3199999998</v>
      </c>
      <c r="AX303" s="2">
        <v>2112297.75</v>
      </c>
      <c r="BH303" t="s">
        <v>19</v>
      </c>
      <c r="BI303" t="s">
        <v>5</v>
      </c>
    </row>
    <row r="304" spans="1:61" x14ac:dyDescent="0.25">
      <c r="A304">
        <v>52427495</v>
      </c>
      <c r="B304">
        <v>52427495</v>
      </c>
      <c r="C304" t="s">
        <v>106</v>
      </c>
      <c r="D304" t="s">
        <v>2327</v>
      </c>
      <c r="E304" t="s">
        <v>2328</v>
      </c>
      <c r="F304" t="s">
        <v>110</v>
      </c>
      <c r="G304" t="s">
        <v>475</v>
      </c>
      <c r="H304" s="30" t="s">
        <v>18455</v>
      </c>
      <c r="I304" t="s">
        <v>2329</v>
      </c>
      <c r="J304">
        <v>0</v>
      </c>
      <c r="K304" t="s">
        <v>126</v>
      </c>
      <c r="L304">
        <v>25</v>
      </c>
      <c r="M304" t="s">
        <v>126</v>
      </c>
      <c r="O304">
        <v>3164659900</v>
      </c>
      <c r="P304">
        <v>0</v>
      </c>
      <c r="T304" s="29" t="s">
        <v>275</v>
      </c>
      <c r="U304">
        <f t="shared" si="63"/>
        <v>10</v>
      </c>
      <c r="V304">
        <f t="shared" si="64"/>
        <v>11</v>
      </c>
      <c r="W304">
        <v>2021</v>
      </c>
      <c r="X304" t="s">
        <v>2330</v>
      </c>
      <c r="Y304" t="s">
        <v>2331</v>
      </c>
      <c r="Z304" t="s">
        <v>2332</v>
      </c>
      <c r="AA304">
        <v>9206085</v>
      </c>
      <c r="AB304" t="s">
        <v>268</v>
      </c>
      <c r="AC304" t="s">
        <v>1025</v>
      </c>
      <c r="AD304" s="1">
        <f t="shared" si="65"/>
        <v>1.8712199488491048E-2</v>
      </c>
      <c r="AE304" s="2">
        <v>78200000</v>
      </c>
      <c r="AF304" t="s">
        <v>133</v>
      </c>
      <c r="AG304" t="s">
        <v>120</v>
      </c>
      <c r="AH304" t="s">
        <v>104</v>
      </c>
      <c r="AI304" t="s">
        <v>2333</v>
      </c>
      <c r="AJ304">
        <v>161815824</v>
      </c>
      <c r="AK304" s="2">
        <v>1463294</v>
      </c>
      <c r="AL304" s="2">
        <v>1209659.1299999999</v>
      </c>
      <c r="AP304" t="s">
        <v>105</v>
      </c>
      <c r="AQ304" t="s">
        <v>105</v>
      </c>
      <c r="AR304" t="s">
        <v>105</v>
      </c>
      <c r="AV304" t="s">
        <v>105</v>
      </c>
      <c r="AW304" t="s">
        <v>105</v>
      </c>
      <c r="AX304" t="s">
        <v>105</v>
      </c>
      <c r="BH304" t="s">
        <v>19</v>
      </c>
      <c r="BI304" t="s">
        <v>5</v>
      </c>
    </row>
    <row r="305" spans="1:61" x14ac:dyDescent="0.25">
      <c r="A305">
        <v>88225527</v>
      </c>
      <c r="B305">
        <v>88225527</v>
      </c>
      <c r="C305" t="s">
        <v>89</v>
      </c>
      <c r="D305" t="s">
        <v>655</v>
      </c>
      <c r="E305" t="s">
        <v>2334</v>
      </c>
      <c r="F305" t="s">
        <v>2335</v>
      </c>
      <c r="G305" t="s">
        <v>2336</v>
      </c>
      <c r="H305" s="30" t="s">
        <v>18456</v>
      </c>
      <c r="I305" t="s">
        <v>2337</v>
      </c>
      <c r="J305">
        <v>0</v>
      </c>
      <c r="K305" t="s">
        <v>1235</v>
      </c>
      <c r="L305">
        <v>54</v>
      </c>
      <c r="M305" t="s">
        <v>1236</v>
      </c>
      <c r="O305">
        <v>3158675270</v>
      </c>
      <c r="P305">
        <v>0</v>
      </c>
      <c r="T305" s="29" t="s">
        <v>240</v>
      </c>
      <c r="U305">
        <f t="shared" si="63"/>
        <v>10</v>
      </c>
      <c r="V305">
        <f t="shared" si="64"/>
        <v>27</v>
      </c>
      <c r="W305">
        <v>2024</v>
      </c>
      <c r="X305" t="s">
        <v>2338</v>
      </c>
      <c r="Y305" t="s">
        <v>2339</v>
      </c>
      <c r="Z305" t="s">
        <v>2340</v>
      </c>
      <c r="AA305">
        <v>9008231</v>
      </c>
      <c r="AB305" t="s">
        <v>244</v>
      </c>
      <c r="AC305" t="s">
        <v>1775</v>
      </c>
      <c r="AD305" s="1">
        <f t="shared" si="65"/>
        <v>1.647887663417431E-2</v>
      </c>
      <c r="AE305" s="2">
        <v>348800000</v>
      </c>
      <c r="AF305" t="s">
        <v>133</v>
      </c>
      <c r="AG305" t="s">
        <v>452</v>
      </c>
      <c r="AH305" t="s">
        <v>104</v>
      </c>
      <c r="AI305">
        <v>0</v>
      </c>
      <c r="AJ305">
        <v>29958359</v>
      </c>
      <c r="AK305" s="2">
        <v>5747832.1699999999</v>
      </c>
      <c r="AL305" s="2">
        <v>4810111.07</v>
      </c>
      <c r="AP305" t="s">
        <v>105</v>
      </c>
      <c r="AQ305" s="2" t="s">
        <v>105</v>
      </c>
      <c r="AR305" s="2" t="s">
        <v>105</v>
      </c>
      <c r="AV305">
        <v>30043168</v>
      </c>
      <c r="AW305" s="2">
        <v>8011192.7300000004</v>
      </c>
      <c r="AX305" s="2">
        <v>6712094.7300000004</v>
      </c>
      <c r="BH305" t="s">
        <v>20</v>
      </c>
      <c r="BI305" t="s">
        <v>5</v>
      </c>
    </row>
    <row r="306" spans="1:61" x14ac:dyDescent="0.25">
      <c r="A306">
        <v>42997013</v>
      </c>
      <c r="B306">
        <v>42997013</v>
      </c>
      <c r="C306" t="s">
        <v>106</v>
      </c>
      <c r="D306" t="s">
        <v>312</v>
      </c>
      <c r="E306" t="s">
        <v>775</v>
      </c>
      <c r="F306" t="s">
        <v>1942</v>
      </c>
      <c r="G306" t="s">
        <v>878</v>
      </c>
      <c r="H306" s="30" t="s">
        <v>18457</v>
      </c>
      <c r="I306" t="s">
        <v>2341</v>
      </c>
      <c r="J306">
        <v>5001</v>
      </c>
      <c r="K306" t="s">
        <v>202</v>
      </c>
      <c r="L306">
        <v>5</v>
      </c>
      <c r="M306" t="s">
        <v>203</v>
      </c>
      <c r="O306">
        <v>3104102169</v>
      </c>
      <c r="P306">
        <v>3006741509</v>
      </c>
      <c r="T306" s="29" t="s">
        <v>155</v>
      </c>
      <c r="U306">
        <f t="shared" si="63"/>
        <v>10</v>
      </c>
      <c r="V306">
        <f t="shared" si="64"/>
        <v>14</v>
      </c>
      <c r="W306">
        <v>2020</v>
      </c>
      <c r="X306" t="s">
        <v>2342</v>
      </c>
      <c r="Y306" t="s">
        <v>2343</v>
      </c>
      <c r="Z306" t="s">
        <v>2344</v>
      </c>
      <c r="AA306">
        <v>8001187</v>
      </c>
      <c r="AB306" t="s">
        <v>100</v>
      </c>
      <c r="AC306" t="s">
        <v>258</v>
      </c>
      <c r="AD306" s="1">
        <f t="shared" si="65"/>
        <v>3.1416860049627793E-2</v>
      </c>
      <c r="AE306" s="2">
        <v>40300000</v>
      </c>
      <c r="AF306" t="s">
        <v>133</v>
      </c>
      <c r="AG306" t="s">
        <v>103</v>
      </c>
      <c r="AH306" t="s">
        <v>104</v>
      </c>
      <c r="AI306" t="s">
        <v>2345</v>
      </c>
      <c r="AJ306">
        <v>29951529</v>
      </c>
      <c r="AK306" s="2">
        <v>1266099.46</v>
      </c>
      <c r="AL306" s="2">
        <v>1043949.13</v>
      </c>
      <c r="AP306">
        <v>29978973</v>
      </c>
      <c r="AQ306" s="2">
        <v>1325295.71</v>
      </c>
      <c r="AR306" s="2">
        <v>1093693.8700000001</v>
      </c>
      <c r="AV306" t="s">
        <v>105</v>
      </c>
      <c r="AW306" s="2" t="s">
        <v>105</v>
      </c>
      <c r="AX306" s="2" t="s">
        <v>105</v>
      </c>
      <c r="BH306" t="s">
        <v>21</v>
      </c>
      <c r="BI306" t="s">
        <v>5</v>
      </c>
    </row>
    <row r="307" spans="1:61" x14ac:dyDescent="0.25">
      <c r="A307">
        <v>11226681</v>
      </c>
      <c r="B307">
        <v>11226681</v>
      </c>
      <c r="C307" t="s">
        <v>89</v>
      </c>
      <c r="D307" t="s">
        <v>148</v>
      </c>
      <c r="E307" t="s">
        <v>656</v>
      </c>
      <c r="F307" t="s">
        <v>2346</v>
      </c>
      <c r="G307" t="s">
        <v>2347</v>
      </c>
      <c r="H307" s="30" t="s">
        <v>18458</v>
      </c>
      <c r="I307" t="s">
        <v>2348</v>
      </c>
      <c r="J307">
        <v>25307</v>
      </c>
      <c r="K307" t="s">
        <v>2349</v>
      </c>
      <c r="L307">
        <v>25</v>
      </c>
      <c r="M307" t="s">
        <v>113</v>
      </c>
      <c r="O307">
        <v>3115571381</v>
      </c>
      <c r="P307">
        <v>3115571380</v>
      </c>
      <c r="T307" s="29" t="s">
        <v>2350</v>
      </c>
      <c r="U307">
        <f t="shared" si="63"/>
        <v>10</v>
      </c>
      <c r="V307">
        <f t="shared" si="64"/>
        <v>23</v>
      </c>
      <c r="W307">
        <v>2023</v>
      </c>
      <c r="X307" t="s">
        <v>2351</v>
      </c>
      <c r="Y307" t="s">
        <v>2352</v>
      </c>
      <c r="Z307" t="s">
        <v>2353</v>
      </c>
      <c r="AA307">
        <v>3021093</v>
      </c>
      <c r="AB307" t="s">
        <v>491</v>
      </c>
      <c r="AC307" t="s">
        <v>1744</v>
      </c>
      <c r="AD307" s="1">
        <f t="shared" si="65"/>
        <v>1.5164721215959468E-2</v>
      </c>
      <c r="AE307" s="2">
        <v>157900000</v>
      </c>
      <c r="AF307" t="s">
        <v>102</v>
      </c>
      <c r="AG307" t="s">
        <v>925</v>
      </c>
      <c r="AH307" t="s">
        <v>104</v>
      </c>
      <c r="AI307" t="s">
        <v>2354</v>
      </c>
      <c r="AJ307">
        <v>29953995</v>
      </c>
      <c r="AK307" s="2">
        <v>2394509.48</v>
      </c>
      <c r="AL307" s="2">
        <v>1992192.84</v>
      </c>
      <c r="AP307" t="s">
        <v>105</v>
      </c>
      <c r="AQ307" s="2" t="s">
        <v>105</v>
      </c>
      <c r="AR307" s="2" t="s">
        <v>105</v>
      </c>
      <c r="AV307">
        <v>30034429</v>
      </c>
      <c r="AW307" s="2">
        <v>2383658.6</v>
      </c>
      <c r="AX307" s="2">
        <v>1983074.45</v>
      </c>
      <c r="BH307" t="s">
        <v>20</v>
      </c>
      <c r="BI307" t="s">
        <v>5</v>
      </c>
    </row>
    <row r="308" spans="1:61" x14ac:dyDescent="0.25">
      <c r="A308">
        <v>32491774</v>
      </c>
      <c r="B308">
        <v>32491774</v>
      </c>
      <c r="C308" t="s">
        <v>106</v>
      </c>
      <c r="D308" t="s">
        <v>963</v>
      </c>
      <c r="E308" t="s">
        <v>2355</v>
      </c>
      <c r="F308" t="s">
        <v>2356</v>
      </c>
      <c r="G308" t="s">
        <v>2357</v>
      </c>
      <c r="H308" s="30" t="s">
        <v>18459</v>
      </c>
      <c r="I308" t="s">
        <v>2358</v>
      </c>
      <c r="J308">
        <v>5001</v>
      </c>
      <c r="K308" t="s">
        <v>202</v>
      </c>
      <c r="L308">
        <v>5</v>
      </c>
      <c r="M308" t="s">
        <v>203</v>
      </c>
      <c r="O308">
        <v>3155390085</v>
      </c>
      <c r="P308">
        <v>0</v>
      </c>
      <c r="T308" s="29" t="s">
        <v>500</v>
      </c>
      <c r="U308">
        <f t="shared" si="63"/>
        <v>10</v>
      </c>
      <c r="V308">
        <f t="shared" si="64"/>
        <v>5</v>
      </c>
      <c r="W308">
        <v>2024</v>
      </c>
      <c r="X308" t="s">
        <v>2359</v>
      </c>
      <c r="Y308" t="s">
        <v>2360</v>
      </c>
      <c r="Z308" t="s">
        <v>2361</v>
      </c>
      <c r="AA308">
        <v>8001204</v>
      </c>
      <c r="AB308" t="s">
        <v>100</v>
      </c>
      <c r="AC308" t="s">
        <v>258</v>
      </c>
      <c r="AD308" s="1">
        <f t="shared" si="65"/>
        <v>3.1497777777777777E-2</v>
      </c>
      <c r="AE308" s="2">
        <v>68400000</v>
      </c>
      <c r="AF308" t="s">
        <v>133</v>
      </c>
      <c r="AG308" t="s">
        <v>103</v>
      </c>
      <c r="AH308" t="s">
        <v>104</v>
      </c>
      <c r="AI308" t="s">
        <v>2362</v>
      </c>
      <c r="AJ308">
        <v>161800869</v>
      </c>
      <c r="AK308" s="2">
        <v>2154448</v>
      </c>
      <c r="AL308" s="2">
        <v>1790460.7</v>
      </c>
      <c r="AP308" t="s">
        <v>105</v>
      </c>
      <c r="AQ308" t="s">
        <v>105</v>
      </c>
      <c r="AR308" t="s">
        <v>105</v>
      </c>
      <c r="AV308" t="s">
        <v>105</v>
      </c>
      <c r="AW308" t="s">
        <v>105</v>
      </c>
      <c r="AX308" t="s">
        <v>105</v>
      </c>
      <c r="BH308" t="s">
        <v>21</v>
      </c>
      <c r="BI308" t="s">
        <v>5</v>
      </c>
    </row>
    <row r="309" spans="1:61" x14ac:dyDescent="0.25">
      <c r="A309">
        <v>1116131116</v>
      </c>
      <c r="B309">
        <v>1116131116</v>
      </c>
      <c r="C309" t="s">
        <v>106</v>
      </c>
      <c r="D309" t="s">
        <v>2075</v>
      </c>
      <c r="E309" t="s">
        <v>136</v>
      </c>
      <c r="F309" t="s">
        <v>684</v>
      </c>
      <c r="G309" t="s">
        <v>879</v>
      </c>
      <c r="H309" s="30" t="s">
        <v>18460</v>
      </c>
      <c r="I309" t="s">
        <v>2363</v>
      </c>
      <c r="J309">
        <v>76622</v>
      </c>
      <c r="K309" t="s">
        <v>2364</v>
      </c>
      <c r="L309">
        <v>76</v>
      </c>
      <c r="M309" t="s">
        <v>95</v>
      </c>
      <c r="O309">
        <v>3127788527</v>
      </c>
      <c r="P309">
        <v>0</v>
      </c>
      <c r="T309" s="29" t="s">
        <v>287</v>
      </c>
      <c r="U309">
        <f t="shared" ref="U309:U329" si="66">MONTH(T309)</f>
        <v>10</v>
      </c>
      <c r="V309">
        <f t="shared" ref="V309:V329" si="67">DAY(T309)</f>
        <v>13</v>
      </c>
      <c r="W309">
        <v>2020</v>
      </c>
      <c r="X309" t="s">
        <v>2365</v>
      </c>
      <c r="Y309" t="s">
        <v>2366</v>
      </c>
      <c r="Z309" t="s">
        <v>2367</v>
      </c>
      <c r="AA309">
        <v>4601260</v>
      </c>
      <c r="AB309" t="s">
        <v>352</v>
      </c>
      <c r="AC309" t="s">
        <v>1230</v>
      </c>
      <c r="AD309" s="1">
        <f t="shared" ref="AD309:AD329" si="68">+AK309/AE309</f>
        <v>4.5762181500872599E-2</v>
      </c>
      <c r="AE309" s="2">
        <v>57300000</v>
      </c>
      <c r="AF309" t="s">
        <v>102</v>
      </c>
      <c r="AG309" t="s">
        <v>103</v>
      </c>
      <c r="AH309" t="s">
        <v>104</v>
      </c>
      <c r="AI309" t="s">
        <v>2368</v>
      </c>
      <c r="AJ309">
        <v>161900157</v>
      </c>
      <c r="AK309" s="2">
        <v>2622173</v>
      </c>
      <c r="AL309" s="2">
        <v>2183506.42</v>
      </c>
      <c r="AP309" t="s">
        <v>105</v>
      </c>
      <c r="AQ309" t="s">
        <v>105</v>
      </c>
      <c r="AR309" t="s">
        <v>105</v>
      </c>
      <c r="AV309" t="s">
        <v>105</v>
      </c>
      <c r="AW309" t="s">
        <v>105</v>
      </c>
      <c r="AX309" t="s">
        <v>105</v>
      </c>
      <c r="BH309" t="s">
        <v>21</v>
      </c>
      <c r="BI309" t="s">
        <v>5</v>
      </c>
    </row>
    <row r="310" spans="1:61" x14ac:dyDescent="0.25">
      <c r="A310">
        <v>42148341</v>
      </c>
      <c r="B310">
        <v>42148341</v>
      </c>
      <c r="C310" t="s">
        <v>106</v>
      </c>
      <c r="D310" t="s">
        <v>2369</v>
      </c>
      <c r="E310" t="s">
        <v>919</v>
      </c>
      <c r="F310" t="s">
        <v>565</v>
      </c>
      <c r="G310" t="s">
        <v>2370</v>
      </c>
      <c r="H310" s="30" t="s">
        <v>18461</v>
      </c>
      <c r="I310" t="s">
        <v>2371</v>
      </c>
      <c r="J310">
        <v>0</v>
      </c>
      <c r="K310" t="s">
        <v>2208</v>
      </c>
      <c r="L310">
        <v>66</v>
      </c>
      <c r="M310" t="s">
        <v>253</v>
      </c>
      <c r="O310">
        <v>3217395414</v>
      </c>
      <c r="P310">
        <v>0</v>
      </c>
      <c r="T310" s="29" t="s">
        <v>1957</v>
      </c>
      <c r="U310">
        <f t="shared" si="66"/>
        <v>10</v>
      </c>
      <c r="V310">
        <f t="shared" si="67"/>
        <v>4</v>
      </c>
      <c r="W310">
        <v>2019</v>
      </c>
      <c r="X310" t="s">
        <v>2372</v>
      </c>
      <c r="Y310" t="s">
        <v>2373</v>
      </c>
      <c r="Z310" t="s">
        <v>2374</v>
      </c>
      <c r="AA310">
        <v>5601174</v>
      </c>
      <c r="AB310" t="s">
        <v>146</v>
      </c>
      <c r="AC310" t="s">
        <v>383</v>
      </c>
      <c r="AD310" s="1">
        <f t="shared" si="68"/>
        <v>3.1542844546850995E-2</v>
      </c>
      <c r="AE310" s="2">
        <v>65100000</v>
      </c>
      <c r="AF310" t="s">
        <v>175</v>
      </c>
      <c r="AG310" t="s">
        <v>103</v>
      </c>
      <c r="AH310" t="s">
        <v>104</v>
      </c>
      <c r="AI310" t="s">
        <v>2375</v>
      </c>
      <c r="AJ310">
        <v>29939753</v>
      </c>
      <c r="AK310" s="2">
        <v>2053439.18</v>
      </c>
      <c r="AL310" s="2">
        <v>1705579.14</v>
      </c>
      <c r="AP310">
        <v>30002716</v>
      </c>
      <c r="AQ310" s="2">
        <v>1658296.42</v>
      </c>
      <c r="AR310" s="2">
        <v>1373526.4</v>
      </c>
      <c r="AV310" t="s">
        <v>105</v>
      </c>
      <c r="AW310" s="2" t="s">
        <v>105</v>
      </c>
      <c r="AX310" s="2" t="s">
        <v>105</v>
      </c>
      <c r="BH310" t="s">
        <v>21</v>
      </c>
      <c r="BI310" t="s">
        <v>5</v>
      </c>
    </row>
    <row r="311" spans="1:61" x14ac:dyDescent="0.25">
      <c r="A311">
        <v>32742426</v>
      </c>
      <c r="B311">
        <v>32742426</v>
      </c>
      <c r="C311" t="s">
        <v>106</v>
      </c>
      <c r="D311" t="s">
        <v>2376</v>
      </c>
      <c r="E311">
        <v>0</v>
      </c>
      <c r="F311" t="s">
        <v>2377</v>
      </c>
      <c r="G311" t="s">
        <v>650</v>
      </c>
      <c r="H311" s="30" t="s">
        <v>18462</v>
      </c>
      <c r="I311" t="s">
        <v>2378</v>
      </c>
      <c r="J311">
        <v>0</v>
      </c>
      <c r="K311" t="s">
        <v>498</v>
      </c>
      <c r="L311">
        <v>0</v>
      </c>
      <c r="M311" t="s">
        <v>499</v>
      </c>
      <c r="O311">
        <v>3008101652</v>
      </c>
      <c r="P311">
        <v>0</v>
      </c>
      <c r="T311" s="29" t="s">
        <v>2379</v>
      </c>
      <c r="U311">
        <f t="shared" si="66"/>
        <v>10</v>
      </c>
      <c r="V311">
        <f t="shared" si="67"/>
        <v>6</v>
      </c>
      <c r="W311">
        <v>2023</v>
      </c>
      <c r="X311" t="s">
        <v>2380</v>
      </c>
      <c r="Y311" t="s">
        <v>2381</v>
      </c>
      <c r="Z311" t="s">
        <v>2382</v>
      </c>
      <c r="AA311">
        <v>9006180</v>
      </c>
      <c r="AB311" t="s">
        <v>244</v>
      </c>
      <c r="AC311" t="s">
        <v>1048</v>
      </c>
      <c r="AD311" s="1">
        <f t="shared" si="68"/>
        <v>2.3281959378733574E-2</v>
      </c>
      <c r="AE311" s="2">
        <v>167400000</v>
      </c>
      <c r="AF311" t="s">
        <v>175</v>
      </c>
      <c r="AG311" t="s">
        <v>120</v>
      </c>
      <c r="AH311" t="s">
        <v>104</v>
      </c>
      <c r="AI311" t="s">
        <v>2383</v>
      </c>
      <c r="AJ311">
        <v>161814492</v>
      </c>
      <c r="AK311" s="2">
        <v>3897400</v>
      </c>
      <c r="AL311" s="2">
        <v>3255126.09</v>
      </c>
      <c r="AP311" t="s">
        <v>105</v>
      </c>
      <c r="AQ311" t="s">
        <v>105</v>
      </c>
      <c r="AR311" t="s">
        <v>105</v>
      </c>
      <c r="AV311" t="s">
        <v>105</v>
      </c>
      <c r="AW311" t="s">
        <v>105</v>
      </c>
      <c r="AX311" t="s">
        <v>105</v>
      </c>
      <c r="BH311" t="s">
        <v>21</v>
      </c>
      <c r="BI311" t="s">
        <v>5</v>
      </c>
    </row>
    <row r="312" spans="1:61" x14ac:dyDescent="0.25">
      <c r="A312">
        <v>19359592</v>
      </c>
      <c r="B312">
        <v>19359592</v>
      </c>
      <c r="C312" t="s">
        <v>89</v>
      </c>
      <c r="D312" t="s">
        <v>1892</v>
      </c>
      <c r="E312">
        <v>0</v>
      </c>
      <c r="F312" t="s">
        <v>2240</v>
      </c>
      <c r="G312" t="s">
        <v>2384</v>
      </c>
      <c r="H312" s="30" t="s">
        <v>18463</v>
      </c>
      <c r="I312" t="s">
        <v>2385</v>
      </c>
      <c r="J312">
        <v>0</v>
      </c>
      <c r="K312" t="s">
        <v>126</v>
      </c>
      <c r="L312">
        <v>25</v>
      </c>
      <c r="M312" t="s">
        <v>126</v>
      </c>
      <c r="O312">
        <v>3118530379</v>
      </c>
      <c r="P312">
        <v>3204511236</v>
      </c>
      <c r="T312" s="29" t="s">
        <v>1237</v>
      </c>
      <c r="U312">
        <f t="shared" si="66"/>
        <v>10</v>
      </c>
      <c r="V312">
        <f t="shared" si="67"/>
        <v>10</v>
      </c>
      <c r="W312">
        <v>2011</v>
      </c>
      <c r="X312" t="s">
        <v>2386</v>
      </c>
      <c r="Y312" t="s">
        <v>2387</v>
      </c>
      <c r="Z312" t="s">
        <v>2388</v>
      </c>
      <c r="AA312">
        <v>1606213</v>
      </c>
      <c r="AB312" t="s">
        <v>173</v>
      </c>
      <c r="AC312" t="s">
        <v>291</v>
      </c>
      <c r="AD312" s="1">
        <f t="shared" si="68"/>
        <v>3.9594999999999998E-2</v>
      </c>
      <c r="AE312" s="2">
        <v>31000000</v>
      </c>
      <c r="AF312" t="s">
        <v>175</v>
      </c>
      <c r="AG312" t="s">
        <v>120</v>
      </c>
      <c r="AH312" t="s">
        <v>104</v>
      </c>
      <c r="AI312" t="s">
        <v>2389</v>
      </c>
      <c r="AJ312">
        <v>161905503</v>
      </c>
      <c r="AK312" s="2">
        <v>1227445</v>
      </c>
      <c r="AL312" s="2">
        <v>1011466.67</v>
      </c>
      <c r="AP312" t="s">
        <v>105</v>
      </c>
      <c r="AQ312" t="s">
        <v>105</v>
      </c>
      <c r="AR312" t="s">
        <v>105</v>
      </c>
      <c r="AV312" t="s">
        <v>105</v>
      </c>
      <c r="AW312" t="s">
        <v>105</v>
      </c>
      <c r="AX312" t="s">
        <v>105</v>
      </c>
      <c r="BH312" t="s">
        <v>21</v>
      </c>
      <c r="BI312" t="s">
        <v>5</v>
      </c>
    </row>
    <row r="313" spans="1:61" x14ac:dyDescent="0.25">
      <c r="A313">
        <v>3366161</v>
      </c>
      <c r="B313">
        <v>3366161</v>
      </c>
      <c r="C313" t="s">
        <v>89</v>
      </c>
      <c r="D313" t="s">
        <v>162</v>
      </c>
      <c r="E313" t="s">
        <v>295</v>
      </c>
      <c r="F313" t="s">
        <v>2390</v>
      </c>
      <c r="G313" t="s">
        <v>2391</v>
      </c>
      <c r="H313" s="30" t="s">
        <v>18464</v>
      </c>
      <c r="I313" t="s">
        <v>2392</v>
      </c>
      <c r="J313">
        <v>5001</v>
      </c>
      <c r="K313" t="s">
        <v>202</v>
      </c>
      <c r="L313">
        <v>5</v>
      </c>
      <c r="M313" t="s">
        <v>203</v>
      </c>
      <c r="O313">
        <v>3004750509</v>
      </c>
      <c r="P313">
        <v>3052593205</v>
      </c>
      <c r="T313" s="29" t="s">
        <v>327</v>
      </c>
      <c r="U313">
        <f t="shared" si="66"/>
        <v>10</v>
      </c>
      <c r="V313">
        <f t="shared" si="67"/>
        <v>31</v>
      </c>
      <c r="W313">
        <v>2018</v>
      </c>
      <c r="X313" t="s">
        <v>2393</v>
      </c>
      <c r="Y313" t="s">
        <v>2394</v>
      </c>
      <c r="Z313" t="s">
        <v>2395</v>
      </c>
      <c r="AA313">
        <v>4606101</v>
      </c>
      <c r="AB313" t="s">
        <v>352</v>
      </c>
      <c r="AC313" t="s">
        <v>353</v>
      </c>
      <c r="AD313" s="1">
        <f t="shared" si="68"/>
        <v>2.6487193099121707E-2</v>
      </c>
      <c r="AE313" s="2">
        <v>79700000</v>
      </c>
      <c r="AF313" t="s">
        <v>175</v>
      </c>
      <c r="AG313" t="s">
        <v>292</v>
      </c>
      <c r="AH313" t="s">
        <v>104</v>
      </c>
      <c r="AI313" t="s">
        <v>2396</v>
      </c>
      <c r="AJ313">
        <v>29942921</v>
      </c>
      <c r="AK313" s="2">
        <v>2111029.29</v>
      </c>
      <c r="AL313" s="2">
        <v>1753974.19</v>
      </c>
      <c r="AP313" t="s">
        <v>105</v>
      </c>
      <c r="AQ313" s="2" t="s">
        <v>105</v>
      </c>
      <c r="AR313" s="2" t="s">
        <v>105</v>
      </c>
      <c r="AV313">
        <v>30054245</v>
      </c>
      <c r="AW313" s="2">
        <v>2599143.11</v>
      </c>
      <c r="AX313" s="2">
        <v>2164153.87</v>
      </c>
      <c r="BH313" t="s">
        <v>21</v>
      </c>
      <c r="BI313" t="s">
        <v>5</v>
      </c>
    </row>
    <row r="314" spans="1:61" x14ac:dyDescent="0.25">
      <c r="A314">
        <v>28627588</v>
      </c>
      <c r="B314">
        <v>28627588</v>
      </c>
      <c r="C314" t="s">
        <v>106</v>
      </c>
      <c r="D314" t="s">
        <v>178</v>
      </c>
      <c r="E314" t="s">
        <v>282</v>
      </c>
      <c r="F314" t="s">
        <v>2397</v>
      </c>
      <c r="G314" t="s">
        <v>2398</v>
      </c>
      <c r="H314" s="30" t="s">
        <v>18465</v>
      </c>
      <c r="I314" t="s">
        <v>2399</v>
      </c>
      <c r="J314">
        <v>25473</v>
      </c>
      <c r="K314" t="s">
        <v>1949</v>
      </c>
      <c r="L314">
        <v>25</v>
      </c>
      <c r="M314" t="s">
        <v>113</v>
      </c>
      <c r="O314">
        <v>3106254691</v>
      </c>
      <c r="P314">
        <v>0</v>
      </c>
      <c r="T314" s="29" t="s">
        <v>958</v>
      </c>
      <c r="U314">
        <f t="shared" si="66"/>
        <v>10</v>
      </c>
      <c r="V314">
        <f t="shared" si="67"/>
        <v>24</v>
      </c>
      <c r="W314">
        <v>2016</v>
      </c>
      <c r="X314" t="s">
        <v>2400</v>
      </c>
      <c r="Y314" t="s">
        <v>2401</v>
      </c>
      <c r="Z314" t="s">
        <v>2402</v>
      </c>
      <c r="AA314">
        <v>3008052</v>
      </c>
      <c r="AB314" t="s">
        <v>491</v>
      </c>
      <c r="AC314" t="s">
        <v>492</v>
      </c>
      <c r="AD314" s="1">
        <f t="shared" si="68"/>
        <v>1.9526014467408585E-2</v>
      </c>
      <c r="AE314" s="2">
        <v>62900000</v>
      </c>
      <c r="AF314" t="s">
        <v>362</v>
      </c>
      <c r="AG314" t="s">
        <v>452</v>
      </c>
      <c r="AH314" t="s">
        <v>104</v>
      </c>
      <c r="AI314" t="s">
        <v>2403</v>
      </c>
      <c r="AJ314">
        <v>29946745</v>
      </c>
      <c r="AK314" s="2">
        <v>1228186.31</v>
      </c>
      <c r="AL314" s="2">
        <v>1012089.34</v>
      </c>
      <c r="AP314">
        <v>30006177</v>
      </c>
      <c r="AQ314" s="2">
        <v>1529405.52</v>
      </c>
      <c r="AR314" s="2">
        <v>1265214.72</v>
      </c>
      <c r="AV314" t="s">
        <v>105</v>
      </c>
      <c r="AW314" s="2" t="s">
        <v>105</v>
      </c>
      <c r="AX314" s="2" t="s">
        <v>105</v>
      </c>
      <c r="BH314" t="s">
        <v>19</v>
      </c>
      <c r="BI314" t="s">
        <v>5</v>
      </c>
    </row>
    <row r="315" spans="1:61" x14ac:dyDescent="0.25">
      <c r="A315">
        <v>76330463</v>
      </c>
      <c r="B315">
        <v>76330463</v>
      </c>
      <c r="C315" t="s">
        <v>89</v>
      </c>
      <c r="D315" t="s">
        <v>2404</v>
      </c>
      <c r="E315" t="s">
        <v>749</v>
      </c>
      <c r="F315" t="s">
        <v>793</v>
      </c>
      <c r="G315" t="s">
        <v>2405</v>
      </c>
      <c r="H315" s="30" t="s">
        <v>18466</v>
      </c>
      <c r="I315" t="s">
        <v>2406</v>
      </c>
      <c r="J315">
        <v>0</v>
      </c>
      <c r="K315" t="s">
        <v>2407</v>
      </c>
      <c r="L315">
        <v>19</v>
      </c>
      <c r="M315" t="s">
        <v>2408</v>
      </c>
      <c r="O315">
        <v>3146185228</v>
      </c>
      <c r="P315">
        <v>0</v>
      </c>
      <c r="T315" s="29" t="s">
        <v>448</v>
      </c>
      <c r="U315">
        <f t="shared" si="66"/>
        <v>10</v>
      </c>
      <c r="V315">
        <f t="shared" si="67"/>
        <v>9</v>
      </c>
      <c r="W315">
        <v>2025</v>
      </c>
      <c r="X315" t="s">
        <v>143</v>
      </c>
      <c r="Y315" t="s">
        <v>2409</v>
      </c>
      <c r="Z315" t="s">
        <v>2410</v>
      </c>
      <c r="AA315">
        <v>5606105</v>
      </c>
      <c r="AB315" t="s">
        <v>146</v>
      </c>
      <c r="AC315" t="s">
        <v>147</v>
      </c>
      <c r="AD315" s="1">
        <f t="shared" si="68"/>
        <v>2.3505034588777864E-2</v>
      </c>
      <c r="AE315" s="2">
        <v>130100000</v>
      </c>
      <c r="AF315" t="s">
        <v>133</v>
      </c>
      <c r="AG315" t="s">
        <v>120</v>
      </c>
      <c r="AH315" t="s">
        <v>104</v>
      </c>
      <c r="AI315" t="s">
        <v>2411</v>
      </c>
      <c r="AJ315">
        <v>161876249</v>
      </c>
      <c r="AK315" s="2">
        <v>3058005</v>
      </c>
      <c r="AL315" s="2">
        <v>2549752.46</v>
      </c>
      <c r="AP315" t="s">
        <v>105</v>
      </c>
      <c r="AQ315" t="s">
        <v>105</v>
      </c>
      <c r="AR315" t="s">
        <v>105</v>
      </c>
      <c r="AV315" t="s">
        <v>105</v>
      </c>
      <c r="AW315" t="s">
        <v>105</v>
      </c>
      <c r="AX315" t="s">
        <v>105</v>
      </c>
      <c r="BH315" t="s">
        <v>21</v>
      </c>
      <c r="BI315" t="s">
        <v>5</v>
      </c>
    </row>
    <row r="316" spans="1:61" x14ac:dyDescent="0.25">
      <c r="A316">
        <v>1090421802</v>
      </c>
      <c r="B316">
        <v>1090421802</v>
      </c>
      <c r="C316" t="s">
        <v>106</v>
      </c>
      <c r="D316" t="s">
        <v>1232</v>
      </c>
      <c r="E316" t="s">
        <v>855</v>
      </c>
      <c r="F316" t="s">
        <v>2412</v>
      </c>
      <c r="G316" t="s">
        <v>2413</v>
      </c>
      <c r="H316" s="30" t="s">
        <v>18467</v>
      </c>
      <c r="I316" t="s">
        <v>2414</v>
      </c>
      <c r="J316">
        <v>54874</v>
      </c>
      <c r="K316" t="s">
        <v>2415</v>
      </c>
      <c r="L316">
        <v>54</v>
      </c>
      <c r="M316" t="s">
        <v>1236</v>
      </c>
      <c r="O316">
        <v>3108865564</v>
      </c>
      <c r="P316">
        <v>0</v>
      </c>
      <c r="T316" s="29" t="s">
        <v>275</v>
      </c>
      <c r="U316">
        <f t="shared" si="66"/>
        <v>10</v>
      </c>
      <c r="V316">
        <f t="shared" si="67"/>
        <v>11</v>
      </c>
      <c r="W316">
        <v>2022</v>
      </c>
      <c r="X316" t="s">
        <v>2416</v>
      </c>
      <c r="Y316" t="s">
        <v>2417</v>
      </c>
      <c r="Z316" t="s">
        <v>2418</v>
      </c>
      <c r="AA316">
        <v>1601322</v>
      </c>
      <c r="AB316" t="s">
        <v>173</v>
      </c>
      <c r="AC316" t="s">
        <v>1222</v>
      </c>
      <c r="AD316" s="1">
        <f t="shared" si="68"/>
        <v>4.0360607792207792E-2</v>
      </c>
      <c r="AE316" s="2">
        <v>46200000</v>
      </c>
      <c r="AF316" t="s">
        <v>1567</v>
      </c>
      <c r="AG316" t="s">
        <v>103</v>
      </c>
      <c r="AH316" t="s">
        <v>104</v>
      </c>
      <c r="AI316" t="s">
        <v>2419</v>
      </c>
      <c r="AJ316">
        <v>29972721</v>
      </c>
      <c r="AK316" s="2">
        <v>1864660.08</v>
      </c>
      <c r="AL316" s="2">
        <v>1546941.24</v>
      </c>
      <c r="AP316">
        <v>30012516</v>
      </c>
      <c r="AQ316" s="2">
        <v>1832905.53</v>
      </c>
      <c r="AR316" s="2">
        <v>1520256.75</v>
      </c>
      <c r="AV316" t="s">
        <v>105</v>
      </c>
      <c r="AW316" s="2" t="s">
        <v>105</v>
      </c>
      <c r="AX316" s="2" t="s">
        <v>105</v>
      </c>
      <c r="BH316" t="s">
        <v>21</v>
      </c>
      <c r="BI316" t="s">
        <v>5</v>
      </c>
    </row>
    <row r="317" spans="1:61" x14ac:dyDescent="0.25">
      <c r="A317">
        <v>43007243</v>
      </c>
      <c r="B317">
        <v>43007243</v>
      </c>
      <c r="C317" t="s">
        <v>106</v>
      </c>
      <c r="D317" t="s">
        <v>2420</v>
      </c>
      <c r="E317" t="s">
        <v>343</v>
      </c>
      <c r="F317" t="s">
        <v>1072</v>
      </c>
      <c r="G317" t="s">
        <v>566</v>
      </c>
      <c r="H317" s="30" t="s">
        <v>18468</v>
      </c>
      <c r="I317" t="s">
        <v>2421</v>
      </c>
      <c r="J317">
        <v>5001</v>
      </c>
      <c r="K317" t="s">
        <v>202</v>
      </c>
      <c r="L317">
        <v>5</v>
      </c>
      <c r="M317" t="s">
        <v>203</v>
      </c>
      <c r="O317">
        <v>3006078425</v>
      </c>
      <c r="P317">
        <v>0</v>
      </c>
      <c r="T317" s="29" t="s">
        <v>204</v>
      </c>
      <c r="U317">
        <f t="shared" si="66"/>
        <v>10</v>
      </c>
      <c r="V317">
        <f t="shared" si="67"/>
        <v>2</v>
      </c>
      <c r="W317">
        <v>2013</v>
      </c>
      <c r="X317" t="s">
        <v>2422</v>
      </c>
      <c r="Y317" t="s">
        <v>2423</v>
      </c>
      <c r="Z317" t="s">
        <v>2424</v>
      </c>
      <c r="AA317">
        <v>608001</v>
      </c>
      <c r="AB317" t="s">
        <v>118</v>
      </c>
      <c r="AC317" t="s">
        <v>1914</v>
      </c>
      <c r="AD317" s="1">
        <f t="shared" si="68"/>
        <v>3.3631083650190116E-2</v>
      </c>
      <c r="AE317" s="2">
        <v>52600000</v>
      </c>
      <c r="AF317" t="s">
        <v>362</v>
      </c>
      <c r="AG317" t="s">
        <v>452</v>
      </c>
      <c r="AH317" t="s">
        <v>104</v>
      </c>
      <c r="AI317" t="s">
        <v>2425</v>
      </c>
      <c r="AJ317">
        <v>161813225</v>
      </c>
      <c r="AK317" s="2">
        <v>1768995</v>
      </c>
      <c r="AL317" s="2">
        <v>1466550.66</v>
      </c>
      <c r="AP317" t="s">
        <v>105</v>
      </c>
      <c r="AQ317" t="s">
        <v>105</v>
      </c>
      <c r="AR317" t="s">
        <v>105</v>
      </c>
      <c r="AV317" t="s">
        <v>105</v>
      </c>
      <c r="AW317" t="s">
        <v>105</v>
      </c>
      <c r="AX317" t="s">
        <v>105</v>
      </c>
      <c r="BH317" t="s">
        <v>21</v>
      </c>
      <c r="BI317" t="s">
        <v>5</v>
      </c>
    </row>
    <row r="318" spans="1:61" x14ac:dyDescent="0.25">
      <c r="A318">
        <v>5820728</v>
      </c>
      <c r="B318">
        <v>5820728</v>
      </c>
      <c r="C318" t="s">
        <v>89</v>
      </c>
      <c r="D318" t="s">
        <v>656</v>
      </c>
      <c r="E318" t="s">
        <v>2426</v>
      </c>
      <c r="F318" t="s">
        <v>495</v>
      </c>
      <c r="G318" t="s">
        <v>2427</v>
      </c>
      <c r="H318" s="30" t="s">
        <v>18469</v>
      </c>
      <c r="I318" t="s">
        <v>2428</v>
      </c>
      <c r="J318">
        <v>0</v>
      </c>
      <c r="K318" t="s">
        <v>167</v>
      </c>
      <c r="L318">
        <v>73</v>
      </c>
      <c r="M318" t="s">
        <v>168</v>
      </c>
      <c r="O318">
        <v>3213228004</v>
      </c>
      <c r="P318">
        <v>3169884101</v>
      </c>
      <c r="T318" s="29" t="s">
        <v>358</v>
      </c>
      <c r="U318">
        <f t="shared" si="66"/>
        <v>10</v>
      </c>
      <c r="V318">
        <f t="shared" si="67"/>
        <v>29</v>
      </c>
      <c r="W318">
        <v>2023</v>
      </c>
      <c r="X318" t="s">
        <v>2429</v>
      </c>
      <c r="Y318" t="s">
        <v>2430</v>
      </c>
      <c r="Z318" t="s">
        <v>2431</v>
      </c>
      <c r="AA318">
        <v>5606112</v>
      </c>
      <c r="AB318" t="s">
        <v>146</v>
      </c>
      <c r="AC318" t="s">
        <v>341</v>
      </c>
      <c r="AD318" s="1">
        <f t="shared" si="68"/>
        <v>1.8437936726039019E-2</v>
      </c>
      <c r="AE318" s="2">
        <v>117900000</v>
      </c>
      <c r="AF318" t="s">
        <v>133</v>
      </c>
      <c r="AG318" t="s">
        <v>292</v>
      </c>
      <c r="AH318" t="s">
        <v>104</v>
      </c>
      <c r="AI318" t="s">
        <v>2432</v>
      </c>
      <c r="AJ318">
        <v>29953609</v>
      </c>
      <c r="AK318" s="2">
        <v>2173832.7400000002</v>
      </c>
      <c r="AL318" s="2">
        <v>1806750.2</v>
      </c>
      <c r="AP318" t="s">
        <v>105</v>
      </c>
      <c r="AQ318" s="2" t="s">
        <v>105</v>
      </c>
      <c r="AR318" s="2" t="s">
        <v>105</v>
      </c>
      <c r="AV318">
        <v>30033647</v>
      </c>
      <c r="AW318" s="2">
        <v>1976447.69</v>
      </c>
      <c r="AX318" s="2">
        <v>1640880.41</v>
      </c>
      <c r="BH318" t="s">
        <v>20</v>
      </c>
      <c r="BI318" t="s">
        <v>5</v>
      </c>
    </row>
    <row r="319" spans="1:61" x14ac:dyDescent="0.25">
      <c r="A319">
        <v>70055710</v>
      </c>
      <c r="B319">
        <v>70055710</v>
      </c>
      <c r="C319" t="s">
        <v>89</v>
      </c>
      <c r="D319" t="s">
        <v>2433</v>
      </c>
      <c r="E319" t="s">
        <v>1326</v>
      </c>
      <c r="F319" t="s">
        <v>2434</v>
      </c>
      <c r="G319" t="s">
        <v>334</v>
      </c>
      <c r="H319" s="30" t="s">
        <v>18470</v>
      </c>
      <c r="I319" t="s">
        <v>2435</v>
      </c>
      <c r="J319">
        <v>5266</v>
      </c>
      <c r="K319" t="s">
        <v>428</v>
      </c>
      <c r="L319">
        <v>5</v>
      </c>
      <c r="M319" t="s">
        <v>203</v>
      </c>
      <c r="O319">
        <v>3004314935</v>
      </c>
      <c r="P319">
        <v>3004319350</v>
      </c>
      <c r="T319" s="29" t="s">
        <v>887</v>
      </c>
      <c r="U319">
        <f t="shared" si="66"/>
        <v>10</v>
      </c>
      <c r="V319">
        <f t="shared" si="67"/>
        <v>3</v>
      </c>
      <c r="W319">
        <v>2016</v>
      </c>
      <c r="X319" t="s">
        <v>2436</v>
      </c>
      <c r="Y319" t="s">
        <v>2437</v>
      </c>
      <c r="Z319" t="s">
        <v>2437</v>
      </c>
      <c r="AA319">
        <v>3001139</v>
      </c>
      <c r="AB319" t="s">
        <v>491</v>
      </c>
      <c r="AC319" t="s">
        <v>1475</v>
      </c>
      <c r="AD319" s="1">
        <f t="shared" si="68"/>
        <v>4.8255538461538461E-2</v>
      </c>
      <c r="AE319" s="2">
        <v>39000000</v>
      </c>
      <c r="AF319" t="s">
        <v>175</v>
      </c>
      <c r="AG319" t="s">
        <v>103</v>
      </c>
      <c r="AH319" t="s">
        <v>104</v>
      </c>
      <c r="AI319" t="s">
        <v>2438</v>
      </c>
      <c r="AJ319">
        <v>161814510</v>
      </c>
      <c r="AK319" s="2">
        <v>1881966</v>
      </c>
      <c r="AL319" s="2">
        <v>1561484.19</v>
      </c>
      <c r="AP319" t="s">
        <v>105</v>
      </c>
      <c r="AQ319" t="s">
        <v>105</v>
      </c>
      <c r="AR319" t="s">
        <v>105</v>
      </c>
      <c r="AV319" t="s">
        <v>105</v>
      </c>
      <c r="AW319" t="s">
        <v>105</v>
      </c>
      <c r="AX319" t="s">
        <v>105</v>
      </c>
      <c r="BH319" t="s">
        <v>21</v>
      </c>
      <c r="BI319" t="s">
        <v>5</v>
      </c>
    </row>
    <row r="320" spans="1:61" x14ac:dyDescent="0.25">
      <c r="A320">
        <v>13921668</v>
      </c>
      <c r="B320">
        <v>13921668</v>
      </c>
      <c r="C320" t="s">
        <v>89</v>
      </c>
      <c r="D320" t="s">
        <v>2439</v>
      </c>
      <c r="E320" t="s">
        <v>2426</v>
      </c>
      <c r="F320" t="s">
        <v>1757</v>
      </c>
      <c r="G320" t="s">
        <v>2440</v>
      </c>
      <c r="H320" s="30" t="s">
        <v>18471</v>
      </c>
      <c r="I320" t="s">
        <v>2441</v>
      </c>
      <c r="J320">
        <v>68001</v>
      </c>
      <c r="K320" t="s">
        <v>317</v>
      </c>
      <c r="L320">
        <v>68</v>
      </c>
      <c r="M320" t="s">
        <v>227</v>
      </c>
      <c r="O320">
        <v>3164377397</v>
      </c>
      <c r="P320">
        <v>3076350438</v>
      </c>
      <c r="T320" s="29" t="s">
        <v>568</v>
      </c>
      <c r="U320">
        <f t="shared" si="66"/>
        <v>10</v>
      </c>
      <c r="V320">
        <f t="shared" si="67"/>
        <v>30</v>
      </c>
      <c r="W320">
        <v>2012</v>
      </c>
      <c r="X320" t="s">
        <v>2386</v>
      </c>
      <c r="Y320" t="s">
        <v>2442</v>
      </c>
      <c r="Z320" t="s">
        <v>2443</v>
      </c>
      <c r="AA320">
        <v>1606211</v>
      </c>
      <c r="AB320" t="s">
        <v>173</v>
      </c>
      <c r="AC320" t="s">
        <v>291</v>
      </c>
      <c r="AD320" s="1">
        <f t="shared" si="68"/>
        <v>4.2707953020134228E-2</v>
      </c>
      <c r="AE320" s="2">
        <v>29800000</v>
      </c>
      <c r="AF320" t="s">
        <v>102</v>
      </c>
      <c r="AG320" t="s">
        <v>120</v>
      </c>
      <c r="AH320" t="s">
        <v>104</v>
      </c>
      <c r="AI320" t="s">
        <v>2444</v>
      </c>
      <c r="AJ320">
        <v>161838826</v>
      </c>
      <c r="AK320" s="2">
        <v>1272697</v>
      </c>
      <c r="AL320" s="2">
        <v>1049493.21</v>
      </c>
      <c r="AP320" t="s">
        <v>105</v>
      </c>
      <c r="AQ320" t="s">
        <v>105</v>
      </c>
      <c r="AR320" t="s">
        <v>105</v>
      </c>
      <c r="AV320" t="s">
        <v>105</v>
      </c>
      <c r="AW320" t="s">
        <v>105</v>
      </c>
      <c r="AX320" t="s">
        <v>105</v>
      </c>
      <c r="BH320" t="s">
        <v>21</v>
      </c>
      <c r="BI320" t="s">
        <v>5</v>
      </c>
    </row>
    <row r="321" spans="1:61" x14ac:dyDescent="0.25">
      <c r="A321">
        <v>28220949</v>
      </c>
      <c r="B321">
        <v>28220949</v>
      </c>
      <c r="C321" t="s">
        <v>106</v>
      </c>
      <c r="D321" t="s">
        <v>2445</v>
      </c>
      <c r="E321" t="s">
        <v>2446</v>
      </c>
      <c r="F321" t="s">
        <v>138</v>
      </c>
      <c r="G321" t="s">
        <v>2447</v>
      </c>
      <c r="H321" s="30" t="s">
        <v>18472</v>
      </c>
      <c r="I321" t="s">
        <v>2448</v>
      </c>
      <c r="J321">
        <v>68406</v>
      </c>
      <c r="K321" t="s">
        <v>2449</v>
      </c>
      <c r="L321">
        <v>68</v>
      </c>
      <c r="M321" t="s">
        <v>227</v>
      </c>
      <c r="O321">
        <v>3156528746</v>
      </c>
      <c r="P321">
        <v>0</v>
      </c>
      <c r="T321" s="29" t="s">
        <v>958</v>
      </c>
      <c r="U321">
        <f t="shared" si="66"/>
        <v>10</v>
      </c>
      <c r="V321">
        <f t="shared" si="67"/>
        <v>24</v>
      </c>
      <c r="W321">
        <v>2018</v>
      </c>
      <c r="X321" t="s">
        <v>2450</v>
      </c>
      <c r="Y321" t="s">
        <v>2451</v>
      </c>
      <c r="Z321" t="s">
        <v>2452</v>
      </c>
      <c r="AA321">
        <v>8001190</v>
      </c>
      <c r="AB321" t="s">
        <v>100</v>
      </c>
      <c r="AC321" t="s">
        <v>423</v>
      </c>
      <c r="AD321" s="1">
        <f t="shared" si="68"/>
        <v>3.9958149076517152E-2</v>
      </c>
      <c r="AE321" s="2">
        <v>37900000</v>
      </c>
      <c r="AF321" t="s">
        <v>102</v>
      </c>
      <c r="AG321" t="s">
        <v>103</v>
      </c>
      <c r="AH321" t="s">
        <v>104</v>
      </c>
      <c r="AI321">
        <v>0</v>
      </c>
      <c r="AJ321">
        <v>29931161</v>
      </c>
      <c r="AK321" s="2">
        <v>1514413.85</v>
      </c>
      <c r="AL321" s="2">
        <v>1252616.68</v>
      </c>
      <c r="AP321">
        <v>29996358</v>
      </c>
      <c r="AQ321" s="2">
        <v>2147039.85</v>
      </c>
      <c r="AR321" s="2">
        <v>1784235.17</v>
      </c>
      <c r="AV321" t="s">
        <v>105</v>
      </c>
      <c r="AW321" s="2" t="s">
        <v>105</v>
      </c>
      <c r="AX321" s="2" t="s">
        <v>105</v>
      </c>
      <c r="BH321" t="s">
        <v>21</v>
      </c>
      <c r="BI321" t="s">
        <v>5</v>
      </c>
    </row>
    <row r="322" spans="1:61" x14ac:dyDescent="0.25">
      <c r="A322">
        <v>43269422</v>
      </c>
      <c r="B322">
        <v>43269422</v>
      </c>
      <c r="C322" t="s">
        <v>106</v>
      </c>
      <c r="D322" t="s">
        <v>2453</v>
      </c>
      <c r="E322" t="s">
        <v>108</v>
      </c>
      <c r="F322" t="s">
        <v>1217</v>
      </c>
      <c r="G322" t="s">
        <v>650</v>
      </c>
      <c r="H322" s="30" t="s">
        <v>18473</v>
      </c>
      <c r="I322" t="s">
        <v>2454</v>
      </c>
      <c r="J322">
        <v>5001</v>
      </c>
      <c r="K322" t="s">
        <v>202</v>
      </c>
      <c r="L322">
        <v>5</v>
      </c>
      <c r="M322" t="s">
        <v>203</v>
      </c>
      <c r="O322">
        <v>3004093692</v>
      </c>
      <c r="P322">
        <v>3153112618</v>
      </c>
      <c r="T322" s="29" t="s">
        <v>327</v>
      </c>
      <c r="U322">
        <f t="shared" si="66"/>
        <v>10</v>
      </c>
      <c r="V322">
        <f t="shared" si="67"/>
        <v>31</v>
      </c>
      <c r="W322">
        <v>2023</v>
      </c>
      <c r="X322" t="s">
        <v>1107</v>
      </c>
      <c r="Y322" t="s">
        <v>2455</v>
      </c>
      <c r="Z322" t="s">
        <v>2456</v>
      </c>
      <c r="AA322">
        <v>8806018</v>
      </c>
      <c r="AB322" t="s">
        <v>662</v>
      </c>
      <c r="AC322" t="s">
        <v>663</v>
      </c>
      <c r="AD322" s="1">
        <f t="shared" si="68"/>
        <v>3.8798886138613861E-2</v>
      </c>
      <c r="AE322" s="2">
        <v>80800000</v>
      </c>
      <c r="AF322" t="s">
        <v>279</v>
      </c>
      <c r="AG322" t="s">
        <v>120</v>
      </c>
      <c r="AH322" t="s">
        <v>104</v>
      </c>
      <c r="AI322" t="s">
        <v>2457</v>
      </c>
      <c r="AJ322">
        <v>161929739</v>
      </c>
      <c r="AK322" s="2">
        <v>3134950</v>
      </c>
      <c r="AL322" s="2">
        <v>2614411.4900000002</v>
      </c>
      <c r="AP322" t="s">
        <v>105</v>
      </c>
      <c r="AQ322" t="s">
        <v>105</v>
      </c>
      <c r="AR322" t="s">
        <v>105</v>
      </c>
      <c r="AV322" t="s">
        <v>105</v>
      </c>
      <c r="AW322" t="s">
        <v>105</v>
      </c>
      <c r="AX322" t="s">
        <v>105</v>
      </c>
      <c r="BH322" t="s">
        <v>21</v>
      </c>
      <c r="BI322" t="s">
        <v>5</v>
      </c>
    </row>
    <row r="323" spans="1:61" x14ac:dyDescent="0.25">
      <c r="A323">
        <v>29567809</v>
      </c>
      <c r="B323">
        <v>29567809</v>
      </c>
      <c r="C323" t="s">
        <v>106</v>
      </c>
      <c r="D323" t="s">
        <v>2075</v>
      </c>
      <c r="E323" t="s">
        <v>136</v>
      </c>
      <c r="F323" t="s">
        <v>223</v>
      </c>
      <c r="G323" t="s">
        <v>2458</v>
      </c>
      <c r="H323" s="30" t="s">
        <v>18474</v>
      </c>
      <c r="I323" t="s">
        <v>2459</v>
      </c>
      <c r="J323">
        <v>76001</v>
      </c>
      <c r="K323" t="s">
        <v>486</v>
      </c>
      <c r="L323">
        <v>76</v>
      </c>
      <c r="M323" t="s">
        <v>95</v>
      </c>
      <c r="O323">
        <v>3168766959</v>
      </c>
      <c r="P323">
        <v>3156949515</v>
      </c>
      <c r="T323" s="29" t="s">
        <v>142</v>
      </c>
      <c r="U323">
        <f t="shared" si="66"/>
        <v>10</v>
      </c>
      <c r="V323">
        <f t="shared" si="67"/>
        <v>12</v>
      </c>
      <c r="W323">
        <v>2018</v>
      </c>
      <c r="X323" t="s">
        <v>477</v>
      </c>
      <c r="Y323" t="s">
        <v>2460</v>
      </c>
      <c r="Z323" t="s">
        <v>2460</v>
      </c>
      <c r="AA323">
        <v>2406042</v>
      </c>
      <c r="AB323" t="s">
        <v>480</v>
      </c>
      <c r="AC323" t="s">
        <v>481</v>
      </c>
      <c r="AD323" s="1">
        <f t="shared" si="68"/>
        <v>4.6541170018281536E-2</v>
      </c>
      <c r="AE323" s="2">
        <v>54700000</v>
      </c>
      <c r="AF323" t="s">
        <v>219</v>
      </c>
      <c r="AG323" t="s">
        <v>120</v>
      </c>
      <c r="AH323" t="s">
        <v>104</v>
      </c>
      <c r="AI323">
        <v>0</v>
      </c>
      <c r="AJ323">
        <v>161916049</v>
      </c>
      <c r="AK323" s="2">
        <v>2545802</v>
      </c>
      <c r="AL323" s="2">
        <v>2119329.27</v>
      </c>
      <c r="AP323" t="s">
        <v>105</v>
      </c>
      <c r="AQ323" t="s">
        <v>105</v>
      </c>
      <c r="AR323" t="s">
        <v>105</v>
      </c>
      <c r="AV323" t="s">
        <v>105</v>
      </c>
      <c r="AW323" t="s">
        <v>105</v>
      </c>
      <c r="AX323" t="s">
        <v>105</v>
      </c>
      <c r="BH323" t="s">
        <v>21</v>
      </c>
      <c r="BI323" t="s">
        <v>5</v>
      </c>
    </row>
    <row r="324" spans="1:61" x14ac:dyDescent="0.25">
      <c r="A324">
        <v>1082866232</v>
      </c>
      <c r="B324">
        <v>1082866232</v>
      </c>
      <c r="C324" t="s">
        <v>106</v>
      </c>
      <c r="D324" t="s">
        <v>2461</v>
      </c>
      <c r="E324" t="s">
        <v>1249</v>
      </c>
      <c r="F324" t="s">
        <v>2462</v>
      </c>
      <c r="G324" t="s">
        <v>387</v>
      </c>
      <c r="H324" s="30" t="s">
        <v>18475</v>
      </c>
      <c r="I324" t="s">
        <v>2463</v>
      </c>
      <c r="J324">
        <v>0</v>
      </c>
      <c r="K324" t="s">
        <v>238</v>
      </c>
      <c r="L324">
        <v>47</v>
      </c>
      <c r="M324" t="s">
        <v>239</v>
      </c>
      <c r="O324">
        <v>3008139607</v>
      </c>
      <c r="P324">
        <v>0</v>
      </c>
      <c r="T324" s="29" t="s">
        <v>1297</v>
      </c>
      <c r="U324">
        <f t="shared" si="66"/>
        <v>10</v>
      </c>
      <c r="V324">
        <f t="shared" si="67"/>
        <v>2</v>
      </c>
      <c r="W324">
        <v>2025</v>
      </c>
      <c r="X324" t="s">
        <v>2464</v>
      </c>
      <c r="Y324" t="s">
        <v>2465</v>
      </c>
      <c r="Z324" t="s">
        <v>2466</v>
      </c>
      <c r="AA324">
        <v>6401256</v>
      </c>
      <c r="AB324" t="s">
        <v>131</v>
      </c>
      <c r="AC324" t="s">
        <v>1126</v>
      </c>
      <c r="AD324" s="1">
        <f t="shared" si="68"/>
        <v>4.4120162002945509E-2</v>
      </c>
      <c r="AE324" s="2">
        <v>67900000</v>
      </c>
      <c r="AF324" t="s">
        <v>175</v>
      </c>
      <c r="AG324" t="s">
        <v>103</v>
      </c>
      <c r="AH324" t="s">
        <v>104</v>
      </c>
      <c r="AI324" t="s">
        <v>2467</v>
      </c>
      <c r="AJ324">
        <v>161905540</v>
      </c>
      <c r="AK324" s="2">
        <v>2995759</v>
      </c>
      <c r="AL324" s="2">
        <v>2497444.9500000002</v>
      </c>
      <c r="AP324" t="s">
        <v>105</v>
      </c>
      <c r="AQ324" t="s">
        <v>105</v>
      </c>
      <c r="AR324" t="s">
        <v>105</v>
      </c>
      <c r="AV324" t="s">
        <v>105</v>
      </c>
      <c r="AW324" t="s">
        <v>105</v>
      </c>
      <c r="AX324" t="s">
        <v>105</v>
      </c>
      <c r="BH324" t="s">
        <v>21</v>
      </c>
      <c r="BI324" t="s">
        <v>5</v>
      </c>
    </row>
    <row r="325" spans="1:61" x14ac:dyDescent="0.25">
      <c r="A325">
        <v>4900988</v>
      </c>
      <c r="B325">
        <v>4900988</v>
      </c>
      <c r="C325" t="s">
        <v>89</v>
      </c>
      <c r="D325" t="s">
        <v>2468</v>
      </c>
      <c r="E325" t="s">
        <v>397</v>
      </c>
      <c r="F325" t="s">
        <v>2469</v>
      </c>
      <c r="G325" t="s">
        <v>2470</v>
      </c>
      <c r="H325" s="30" t="s">
        <v>18476</v>
      </c>
      <c r="I325" t="s">
        <v>2471</v>
      </c>
      <c r="J325">
        <v>0</v>
      </c>
      <c r="K325" t="s">
        <v>126</v>
      </c>
      <c r="L325">
        <v>25</v>
      </c>
      <c r="M325" t="s">
        <v>126</v>
      </c>
      <c r="O325">
        <v>3156650129</v>
      </c>
      <c r="P325">
        <v>0</v>
      </c>
      <c r="T325" s="29" t="s">
        <v>114</v>
      </c>
      <c r="U325">
        <f t="shared" si="66"/>
        <v>10</v>
      </c>
      <c r="V325">
        <f t="shared" si="67"/>
        <v>28</v>
      </c>
      <c r="W325">
        <v>2023</v>
      </c>
      <c r="X325" t="s">
        <v>2472</v>
      </c>
      <c r="Y325" t="s">
        <v>2473</v>
      </c>
      <c r="Z325" t="s">
        <v>2474</v>
      </c>
      <c r="AA325">
        <v>8306071</v>
      </c>
      <c r="AB325" t="s">
        <v>561</v>
      </c>
      <c r="AC325" t="s">
        <v>2475</v>
      </c>
      <c r="AD325" s="1">
        <f t="shared" si="68"/>
        <v>2.1165620052770447E-2</v>
      </c>
      <c r="AE325" s="2">
        <v>75800000</v>
      </c>
      <c r="AF325" t="s">
        <v>133</v>
      </c>
      <c r="AG325" t="s">
        <v>120</v>
      </c>
      <c r="AH325" t="s">
        <v>104</v>
      </c>
      <c r="AI325" t="s">
        <v>2476</v>
      </c>
      <c r="AJ325">
        <v>161803638</v>
      </c>
      <c r="AK325" s="2">
        <v>1604354</v>
      </c>
      <c r="AL325" s="2">
        <v>1328196.6100000001</v>
      </c>
      <c r="AP325" t="s">
        <v>105</v>
      </c>
      <c r="AQ325" t="s">
        <v>105</v>
      </c>
      <c r="AR325" t="s">
        <v>105</v>
      </c>
      <c r="AV325" t="s">
        <v>105</v>
      </c>
      <c r="AW325" t="s">
        <v>105</v>
      </c>
      <c r="AX325" t="s">
        <v>105</v>
      </c>
      <c r="BH325" t="s">
        <v>19</v>
      </c>
      <c r="BI325" t="s">
        <v>5</v>
      </c>
    </row>
    <row r="326" spans="1:61" x14ac:dyDescent="0.25">
      <c r="A326">
        <v>28602794</v>
      </c>
      <c r="B326">
        <v>28602794</v>
      </c>
      <c r="C326" t="s">
        <v>106</v>
      </c>
      <c r="D326" t="s">
        <v>2477</v>
      </c>
      <c r="E326">
        <v>0</v>
      </c>
      <c r="F326" t="s">
        <v>556</v>
      </c>
      <c r="G326" t="s">
        <v>737</v>
      </c>
      <c r="H326" s="30" t="s">
        <v>18477</v>
      </c>
      <c r="I326" t="s">
        <v>2478</v>
      </c>
      <c r="J326">
        <v>0</v>
      </c>
      <c r="K326" t="s">
        <v>182</v>
      </c>
      <c r="L326">
        <v>8</v>
      </c>
      <c r="M326" t="s">
        <v>183</v>
      </c>
      <c r="O326">
        <v>3002657592</v>
      </c>
      <c r="P326">
        <v>0</v>
      </c>
      <c r="T326" s="29" t="s">
        <v>958</v>
      </c>
      <c r="U326">
        <f t="shared" si="66"/>
        <v>10</v>
      </c>
      <c r="V326">
        <f t="shared" si="67"/>
        <v>24</v>
      </c>
      <c r="W326">
        <v>2023</v>
      </c>
      <c r="X326" t="s">
        <v>2479</v>
      </c>
      <c r="Y326" t="s">
        <v>2480</v>
      </c>
      <c r="Z326" t="s">
        <v>2481</v>
      </c>
      <c r="AA326">
        <v>9206097</v>
      </c>
      <c r="AB326" t="s">
        <v>268</v>
      </c>
      <c r="AC326" t="s">
        <v>1209</v>
      </c>
      <c r="AD326" s="1">
        <f t="shared" si="68"/>
        <v>3.1440525686977298E-2</v>
      </c>
      <c r="AE326" s="2">
        <v>83700000</v>
      </c>
      <c r="AF326" t="s">
        <v>219</v>
      </c>
      <c r="AG326" t="s">
        <v>120</v>
      </c>
      <c r="AH326" t="s">
        <v>104</v>
      </c>
      <c r="AI326" t="s">
        <v>2482</v>
      </c>
      <c r="AJ326">
        <v>161811087</v>
      </c>
      <c r="AK326" s="2">
        <v>2631572</v>
      </c>
      <c r="AL326" s="2">
        <v>2191405.21</v>
      </c>
      <c r="AP326" t="s">
        <v>105</v>
      </c>
      <c r="AQ326" t="s">
        <v>105</v>
      </c>
      <c r="AR326" t="s">
        <v>105</v>
      </c>
      <c r="AV326" t="s">
        <v>105</v>
      </c>
      <c r="AW326" t="s">
        <v>105</v>
      </c>
      <c r="AX326" t="s">
        <v>105</v>
      </c>
      <c r="BH326" t="s">
        <v>21</v>
      </c>
      <c r="BI326" t="s">
        <v>5</v>
      </c>
    </row>
    <row r="327" spans="1:61" x14ac:dyDescent="0.25">
      <c r="A327">
        <v>30291065</v>
      </c>
      <c r="B327">
        <v>30291065</v>
      </c>
      <c r="C327" t="s">
        <v>106</v>
      </c>
      <c r="D327" t="s">
        <v>355</v>
      </c>
      <c r="E327" t="s">
        <v>122</v>
      </c>
      <c r="F327" t="s">
        <v>863</v>
      </c>
      <c r="G327" t="s">
        <v>137</v>
      </c>
      <c r="H327" s="30" t="s">
        <v>18478</v>
      </c>
      <c r="I327" t="s">
        <v>2483</v>
      </c>
      <c r="J327">
        <v>17001</v>
      </c>
      <c r="K327" t="s">
        <v>140</v>
      </c>
      <c r="L327">
        <v>17</v>
      </c>
      <c r="M327" t="s">
        <v>141</v>
      </c>
      <c r="O327">
        <v>3104530093</v>
      </c>
      <c r="P327">
        <v>3113201234</v>
      </c>
      <c r="T327" s="29" t="s">
        <v>184</v>
      </c>
      <c r="U327">
        <f t="shared" si="66"/>
        <v>10</v>
      </c>
      <c r="V327">
        <f t="shared" si="67"/>
        <v>10</v>
      </c>
      <c r="W327">
        <v>2020</v>
      </c>
      <c r="X327" t="s">
        <v>2484</v>
      </c>
      <c r="Y327" t="s">
        <v>2485</v>
      </c>
      <c r="Z327" t="s">
        <v>2486</v>
      </c>
      <c r="AA327">
        <v>9008220</v>
      </c>
      <c r="AB327" t="s">
        <v>244</v>
      </c>
      <c r="AC327" t="s">
        <v>1775</v>
      </c>
      <c r="AD327" s="1">
        <f t="shared" si="68"/>
        <v>1.4353891369047619E-2</v>
      </c>
      <c r="AE327" s="2">
        <v>268800000</v>
      </c>
      <c r="AF327" t="s">
        <v>219</v>
      </c>
      <c r="AG327" t="s">
        <v>452</v>
      </c>
      <c r="AH327" t="s">
        <v>104</v>
      </c>
      <c r="AI327">
        <v>0</v>
      </c>
      <c r="AJ327">
        <v>161907897</v>
      </c>
      <c r="AK327" s="2">
        <v>3858326</v>
      </c>
      <c r="AL327" s="2">
        <v>3222290.43</v>
      </c>
      <c r="AP327" t="s">
        <v>105</v>
      </c>
      <c r="AQ327" t="s">
        <v>105</v>
      </c>
      <c r="AR327" t="s">
        <v>105</v>
      </c>
      <c r="AV327" t="s">
        <v>105</v>
      </c>
      <c r="AW327" t="s">
        <v>105</v>
      </c>
      <c r="AX327" t="s">
        <v>105</v>
      </c>
      <c r="BH327" s="3" t="s">
        <v>18</v>
      </c>
      <c r="BI327" t="s">
        <v>5</v>
      </c>
    </row>
    <row r="328" spans="1:61" x14ac:dyDescent="0.25">
      <c r="A328">
        <v>52856544</v>
      </c>
      <c r="B328">
        <v>52856544</v>
      </c>
      <c r="C328" t="s">
        <v>106</v>
      </c>
      <c r="D328" t="s">
        <v>2487</v>
      </c>
      <c r="E328" t="s">
        <v>2488</v>
      </c>
      <c r="F328" t="s">
        <v>863</v>
      </c>
      <c r="G328" t="s">
        <v>2489</v>
      </c>
      <c r="H328" s="30" t="s">
        <v>18479</v>
      </c>
      <c r="I328" t="s">
        <v>2490</v>
      </c>
      <c r="J328">
        <v>0</v>
      </c>
      <c r="K328" t="s">
        <v>126</v>
      </c>
      <c r="L328">
        <v>25</v>
      </c>
      <c r="M328" t="s">
        <v>126</v>
      </c>
      <c r="O328">
        <v>3186494803</v>
      </c>
      <c r="P328">
        <v>0</v>
      </c>
      <c r="T328" s="29" t="s">
        <v>429</v>
      </c>
      <c r="U328">
        <f t="shared" si="66"/>
        <v>10</v>
      </c>
      <c r="V328">
        <f t="shared" si="67"/>
        <v>7</v>
      </c>
      <c r="W328">
        <v>2025</v>
      </c>
      <c r="X328" t="s">
        <v>2491</v>
      </c>
      <c r="Y328" t="s">
        <v>2492</v>
      </c>
      <c r="Z328" t="s">
        <v>2493</v>
      </c>
      <c r="AA328">
        <v>8806035</v>
      </c>
      <c r="AB328" t="s">
        <v>662</v>
      </c>
      <c r="AC328" t="s">
        <v>2494</v>
      </c>
      <c r="AD328" s="1">
        <f t="shared" si="68"/>
        <v>2.9770288018867924E-2</v>
      </c>
      <c r="AE328" s="2">
        <v>106000000</v>
      </c>
      <c r="AF328" t="s">
        <v>219</v>
      </c>
      <c r="AG328" t="s">
        <v>292</v>
      </c>
      <c r="AH328" t="s">
        <v>104</v>
      </c>
      <c r="AI328" t="s">
        <v>2495</v>
      </c>
      <c r="AJ328">
        <v>29958729</v>
      </c>
      <c r="AK328" s="2">
        <v>3155650.53</v>
      </c>
      <c r="AL328" s="2">
        <v>2631807.17</v>
      </c>
      <c r="AP328" t="s">
        <v>105</v>
      </c>
      <c r="AQ328" s="2" t="s">
        <v>105</v>
      </c>
      <c r="AR328" s="2" t="s">
        <v>105</v>
      </c>
      <c r="AV328">
        <v>30043799</v>
      </c>
      <c r="AW328" s="2">
        <v>3247026.5</v>
      </c>
      <c r="AX328" s="2">
        <v>2708593.7</v>
      </c>
      <c r="BH328" t="s">
        <v>21</v>
      </c>
      <c r="BI328" t="s">
        <v>5</v>
      </c>
    </row>
    <row r="329" spans="1:61" x14ac:dyDescent="0.25">
      <c r="A329">
        <v>79235430</v>
      </c>
      <c r="B329">
        <v>79235430</v>
      </c>
      <c r="C329" t="s">
        <v>89</v>
      </c>
      <c r="D329" t="s">
        <v>2496</v>
      </c>
      <c r="E329" t="s">
        <v>564</v>
      </c>
      <c r="F329" t="s">
        <v>1065</v>
      </c>
      <c r="G329" t="s">
        <v>2497</v>
      </c>
      <c r="H329" s="30" t="s">
        <v>18480</v>
      </c>
      <c r="I329" t="s">
        <v>2498</v>
      </c>
      <c r="J329">
        <v>0</v>
      </c>
      <c r="K329" t="s">
        <v>126</v>
      </c>
      <c r="L329">
        <v>25</v>
      </c>
      <c r="M329" t="s">
        <v>126</v>
      </c>
      <c r="O329">
        <v>3112645882</v>
      </c>
      <c r="P329">
        <v>3112645881</v>
      </c>
      <c r="T329" s="29" t="s">
        <v>958</v>
      </c>
      <c r="U329">
        <f t="shared" si="66"/>
        <v>10</v>
      </c>
      <c r="V329">
        <f t="shared" si="67"/>
        <v>24</v>
      </c>
      <c r="W329">
        <v>2014</v>
      </c>
      <c r="X329" t="s">
        <v>2499</v>
      </c>
      <c r="Y329" t="s">
        <v>2500</v>
      </c>
      <c r="Z329" t="s">
        <v>2501</v>
      </c>
      <c r="AA329">
        <v>4601164</v>
      </c>
      <c r="AB329" t="s">
        <v>352</v>
      </c>
      <c r="AC329" t="s">
        <v>2502</v>
      </c>
      <c r="AD329" s="1">
        <f t="shared" si="68"/>
        <v>2.8399580573951436E-2</v>
      </c>
      <c r="AE329" s="2">
        <v>45300000</v>
      </c>
      <c r="AF329" t="s">
        <v>279</v>
      </c>
      <c r="AG329" t="s">
        <v>103</v>
      </c>
      <c r="AH329" t="s">
        <v>104</v>
      </c>
      <c r="AI329" t="s">
        <v>2503</v>
      </c>
      <c r="AJ329">
        <v>161906322</v>
      </c>
      <c r="AK329" s="2">
        <v>1286501</v>
      </c>
      <c r="AL329" s="2">
        <v>1061093.67</v>
      </c>
      <c r="AP329" t="s">
        <v>105</v>
      </c>
      <c r="AQ329" t="s">
        <v>105</v>
      </c>
      <c r="AR329" t="s">
        <v>105</v>
      </c>
      <c r="AV329" t="s">
        <v>105</v>
      </c>
      <c r="AW329" t="s">
        <v>105</v>
      </c>
      <c r="AX329" t="s">
        <v>105</v>
      </c>
      <c r="BH329" t="s">
        <v>19</v>
      </c>
      <c r="BI329" t="s">
        <v>5</v>
      </c>
    </row>
    <row r="330" spans="1:61" x14ac:dyDescent="0.25">
      <c r="A330">
        <v>79264786</v>
      </c>
      <c r="B330">
        <v>79264786</v>
      </c>
      <c r="C330" t="s">
        <v>89</v>
      </c>
      <c r="D330" t="s">
        <v>1821</v>
      </c>
      <c r="E330" t="s">
        <v>2504</v>
      </c>
      <c r="F330" t="s">
        <v>2505</v>
      </c>
      <c r="G330" t="s">
        <v>2506</v>
      </c>
      <c r="H330" s="30" t="s">
        <v>18481</v>
      </c>
      <c r="I330" t="s">
        <v>2507</v>
      </c>
      <c r="J330">
        <v>0</v>
      </c>
      <c r="K330" t="s">
        <v>126</v>
      </c>
      <c r="L330">
        <v>25</v>
      </c>
      <c r="M330" t="s">
        <v>126</v>
      </c>
      <c r="O330">
        <v>3212939695</v>
      </c>
      <c r="P330">
        <v>0</v>
      </c>
      <c r="T330" s="29" t="s">
        <v>155</v>
      </c>
      <c r="U330">
        <f t="shared" ref="U330:U345" si="69">MONTH(T330)</f>
        <v>10</v>
      </c>
      <c r="V330">
        <f t="shared" ref="V330:V345" si="70">DAY(T330)</f>
        <v>14</v>
      </c>
      <c r="W330">
        <v>2016</v>
      </c>
      <c r="X330" t="s">
        <v>2508</v>
      </c>
      <c r="Y330" t="s">
        <v>2509</v>
      </c>
      <c r="Z330" t="s">
        <v>2510</v>
      </c>
      <c r="AA330">
        <v>5601144</v>
      </c>
      <c r="AB330" t="s">
        <v>146</v>
      </c>
      <c r="AC330" t="s">
        <v>188</v>
      </c>
      <c r="AD330" s="1">
        <f t="shared" ref="AD330:AD345" si="71">+AK330/AE330</f>
        <v>3.0199376829268293E-2</v>
      </c>
      <c r="AE330" s="2">
        <v>49200000</v>
      </c>
      <c r="AF330" t="s">
        <v>133</v>
      </c>
      <c r="AG330" t="s">
        <v>103</v>
      </c>
      <c r="AH330" t="s">
        <v>104</v>
      </c>
      <c r="AI330" t="s">
        <v>2511</v>
      </c>
      <c r="AJ330">
        <v>29957990</v>
      </c>
      <c r="AK330" s="2">
        <v>1485809.34</v>
      </c>
      <c r="AL330" s="2">
        <v>1228579.28</v>
      </c>
      <c r="AP330">
        <v>29985477</v>
      </c>
      <c r="AQ330" s="2">
        <v>1789202.89</v>
      </c>
      <c r="AR330" s="2">
        <v>1483531.84</v>
      </c>
      <c r="AV330" t="s">
        <v>105</v>
      </c>
      <c r="AW330" s="2" t="s">
        <v>105</v>
      </c>
      <c r="AX330" s="2" t="s">
        <v>105</v>
      </c>
      <c r="BH330" t="s">
        <v>21</v>
      </c>
      <c r="BI330" t="s">
        <v>5</v>
      </c>
    </row>
    <row r="331" spans="1:61" x14ac:dyDescent="0.25">
      <c r="A331">
        <v>11799681</v>
      </c>
      <c r="B331">
        <v>11799681</v>
      </c>
      <c r="C331" t="s">
        <v>89</v>
      </c>
      <c r="D331" t="s">
        <v>1554</v>
      </c>
      <c r="E331" t="s">
        <v>2512</v>
      </c>
      <c r="F331" t="s">
        <v>2513</v>
      </c>
      <c r="G331" t="s">
        <v>684</v>
      </c>
      <c r="H331" s="30" t="s">
        <v>18482</v>
      </c>
      <c r="I331" t="s">
        <v>2514</v>
      </c>
      <c r="J331">
        <v>5088</v>
      </c>
      <c r="K331" t="s">
        <v>908</v>
      </c>
      <c r="L331">
        <v>5</v>
      </c>
      <c r="M331" t="s">
        <v>203</v>
      </c>
      <c r="O331">
        <v>3147333792</v>
      </c>
      <c r="P331">
        <v>3234086712</v>
      </c>
      <c r="T331" s="29" t="s">
        <v>240</v>
      </c>
      <c r="U331">
        <f t="shared" si="69"/>
        <v>10</v>
      </c>
      <c r="V331">
        <f t="shared" si="70"/>
        <v>27</v>
      </c>
      <c r="W331">
        <v>2022</v>
      </c>
      <c r="X331" t="s">
        <v>2515</v>
      </c>
      <c r="Y331" t="s">
        <v>2516</v>
      </c>
      <c r="Z331" t="s">
        <v>2517</v>
      </c>
      <c r="AA331">
        <v>8008019</v>
      </c>
      <c r="AB331" t="s">
        <v>100</v>
      </c>
      <c r="AC331" t="s">
        <v>208</v>
      </c>
      <c r="AD331" s="1">
        <f t="shared" si="71"/>
        <v>3.1986850299401196E-2</v>
      </c>
      <c r="AE331" s="2">
        <v>83500000</v>
      </c>
      <c r="AF331" t="s">
        <v>133</v>
      </c>
      <c r="AG331" t="s">
        <v>452</v>
      </c>
      <c r="AH331" t="s">
        <v>104</v>
      </c>
      <c r="AI331" t="s">
        <v>2518</v>
      </c>
      <c r="AJ331">
        <v>161813634</v>
      </c>
      <c r="AK331" s="2">
        <v>2670902</v>
      </c>
      <c r="AL331" s="2">
        <v>2224455.5699999998</v>
      </c>
      <c r="AP331" t="s">
        <v>105</v>
      </c>
      <c r="AQ331" t="s">
        <v>105</v>
      </c>
      <c r="AR331" t="s">
        <v>105</v>
      </c>
      <c r="AV331" t="s">
        <v>105</v>
      </c>
      <c r="AW331" t="s">
        <v>105</v>
      </c>
      <c r="AX331" t="s">
        <v>105</v>
      </c>
      <c r="BH331" t="s">
        <v>21</v>
      </c>
      <c r="BI331" t="s">
        <v>5</v>
      </c>
    </row>
    <row r="332" spans="1:61" x14ac:dyDescent="0.25">
      <c r="A332">
        <v>40333417</v>
      </c>
      <c r="B332">
        <v>40333417</v>
      </c>
      <c r="C332" t="s">
        <v>106</v>
      </c>
      <c r="D332" t="s">
        <v>355</v>
      </c>
      <c r="E332" t="s">
        <v>108</v>
      </c>
      <c r="F332" t="s">
        <v>650</v>
      </c>
      <c r="G332" t="s">
        <v>2519</v>
      </c>
      <c r="H332" s="30" t="s">
        <v>18483</v>
      </c>
      <c r="I332" t="s">
        <v>2520</v>
      </c>
      <c r="J332">
        <v>0</v>
      </c>
      <c r="K332" t="s">
        <v>126</v>
      </c>
      <c r="L332">
        <v>25</v>
      </c>
      <c r="M332" t="s">
        <v>126</v>
      </c>
      <c r="O332">
        <v>3102004809</v>
      </c>
      <c r="P332">
        <v>0</v>
      </c>
      <c r="T332" s="29" t="s">
        <v>204</v>
      </c>
      <c r="U332">
        <f t="shared" si="69"/>
        <v>10</v>
      </c>
      <c r="V332">
        <f t="shared" si="70"/>
        <v>2</v>
      </c>
      <c r="W332">
        <v>2025</v>
      </c>
      <c r="X332" t="s">
        <v>2491</v>
      </c>
      <c r="Y332" t="s">
        <v>2521</v>
      </c>
      <c r="Z332" t="s">
        <v>2522</v>
      </c>
      <c r="AA332">
        <v>8806035</v>
      </c>
      <c r="AB332" t="s">
        <v>662</v>
      </c>
      <c r="AC332" t="s">
        <v>2494</v>
      </c>
      <c r="AD332" s="1">
        <f t="shared" si="71"/>
        <v>1.5072730283018866E-2</v>
      </c>
      <c r="AE332" s="2">
        <v>106000000</v>
      </c>
      <c r="AF332" t="s">
        <v>362</v>
      </c>
      <c r="AG332" t="s">
        <v>292</v>
      </c>
      <c r="AH332" t="s">
        <v>104</v>
      </c>
      <c r="AI332" t="s">
        <v>2523</v>
      </c>
      <c r="AJ332">
        <v>29949723</v>
      </c>
      <c r="AK332" s="2">
        <v>1597709.41</v>
      </c>
      <c r="AL332" s="2">
        <v>1322612.95</v>
      </c>
      <c r="AP332" t="s">
        <v>105</v>
      </c>
      <c r="AQ332" s="2" t="s">
        <v>105</v>
      </c>
      <c r="AR332" s="2" t="s">
        <v>105</v>
      </c>
      <c r="AV332">
        <v>30057703</v>
      </c>
      <c r="AW332" s="2">
        <v>2415262.2599999998</v>
      </c>
      <c r="AX332" s="2">
        <v>2009632.15</v>
      </c>
      <c r="BH332" t="s">
        <v>19</v>
      </c>
      <c r="BI332" t="s">
        <v>5</v>
      </c>
    </row>
    <row r="333" spans="1:61" x14ac:dyDescent="0.25">
      <c r="A333">
        <v>52008350</v>
      </c>
      <c r="B333">
        <v>52008350</v>
      </c>
      <c r="C333" t="s">
        <v>106</v>
      </c>
      <c r="D333" t="s">
        <v>211</v>
      </c>
      <c r="E333">
        <v>0</v>
      </c>
      <c r="F333" t="s">
        <v>2524</v>
      </c>
      <c r="G333" t="s">
        <v>2525</v>
      </c>
      <c r="H333" s="30" t="s">
        <v>18484</v>
      </c>
      <c r="I333" t="s">
        <v>2526</v>
      </c>
      <c r="J333">
        <v>0</v>
      </c>
      <c r="K333" t="s">
        <v>126</v>
      </c>
      <c r="L333">
        <v>25</v>
      </c>
      <c r="M333" t="s">
        <v>126</v>
      </c>
      <c r="O333">
        <v>3153455851</v>
      </c>
      <c r="P333">
        <v>0</v>
      </c>
      <c r="T333" s="29" t="s">
        <v>114</v>
      </c>
      <c r="U333">
        <f t="shared" si="69"/>
        <v>10</v>
      </c>
      <c r="V333">
        <f t="shared" si="70"/>
        <v>28</v>
      </c>
      <c r="W333">
        <v>2025</v>
      </c>
      <c r="X333" t="s">
        <v>2527</v>
      </c>
      <c r="Y333" t="s">
        <v>2528</v>
      </c>
      <c r="Z333" t="s">
        <v>2529</v>
      </c>
      <c r="AA333">
        <v>6406154</v>
      </c>
      <c r="AB333" t="s">
        <v>131</v>
      </c>
      <c r="AC333" t="s">
        <v>1174</v>
      </c>
      <c r="AD333" s="1">
        <f t="shared" si="71"/>
        <v>1.3627945623215985E-2</v>
      </c>
      <c r="AE333" s="2">
        <v>210200000</v>
      </c>
      <c r="AF333" t="s">
        <v>219</v>
      </c>
      <c r="AG333" t="s">
        <v>292</v>
      </c>
      <c r="AH333" t="s">
        <v>104</v>
      </c>
      <c r="AI333">
        <v>0</v>
      </c>
      <c r="AJ333">
        <v>29932725</v>
      </c>
      <c r="AK333" s="2">
        <v>2864594.17</v>
      </c>
      <c r="AL333" s="2">
        <v>2387221.9900000002</v>
      </c>
      <c r="AP333" t="s">
        <v>105</v>
      </c>
      <c r="AQ333" s="2" t="s">
        <v>105</v>
      </c>
      <c r="AR333" s="2" t="s">
        <v>105</v>
      </c>
      <c r="AV333">
        <v>30049233</v>
      </c>
      <c r="AW333" s="2">
        <v>3417617.19</v>
      </c>
      <c r="AX333" s="2">
        <v>2851947.22</v>
      </c>
      <c r="BH333" s="3" t="s">
        <v>18</v>
      </c>
      <c r="BI333" t="s">
        <v>5</v>
      </c>
    </row>
    <row r="334" spans="1:61" x14ac:dyDescent="0.25">
      <c r="A334">
        <v>80202297</v>
      </c>
      <c r="B334">
        <v>80202297</v>
      </c>
      <c r="C334" t="s">
        <v>89</v>
      </c>
      <c r="D334" t="s">
        <v>673</v>
      </c>
      <c r="E334" t="s">
        <v>749</v>
      </c>
      <c r="F334" t="s">
        <v>2530</v>
      </c>
      <c r="G334" t="s">
        <v>2531</v>
      </c>
      <c r="H334" s="30" t="s">
        <v>18485</v>
      </c>
      <c r="I334" t="s">
        <v>2532</v>
      </c>
      <c r="J334">
        <v>0</v>
      </c>
      <c r="K334" t="s">
        <v>126</v>
      </c>
      <c r="L334">
        <v>25</v>
      </c>
      <c r="M334" t="s">
        <v>126</v>
      </c>
      <c r="O334">
        <v>3146331485</v>
      </c>
      <c r="P334">
        <v>3173907818</v>
      </c>
      <c r="T334" s="29" t="s">
        <v>204</v>
      </c>
      <c r="U334">
        <f t="shared" si="69"/>
        <v>10</v>
      </c>
      <c r="V334">
        <f t="shared" si="70"/>
        <v>2</v>
      </c>
      <c r="W334">
        <v>2011</v>
      </c>
      <c r="X334" t="s">
        <v>2533</v>
      </c>
      <c r="Y334" t="s">
        <v>2534</v>
      </c>
      <c r="Z334" t="s">
        <v>2535</v>
      </c>
      <c r="AA334">
        <v>608004</v>
      </c>
      <c r="AB334" t="s">
        <v>118</v>
      </c>
      <c r="AC334" t="s">
        <v>1914</v>
      </c>
      <c r="AD334" s="1">
        <f t="shared" si="71"/>
        <v>2.7373777486910993E-2</v>
      </c>
      <c r="AE334" s="2">
        <v>57300000</v>
      </c>
      <c r="AF334" t="s">
        <v>175</v>
      </c>
      <c r="AG334" t="s">
        <v>452</v>
      </c>
      <c r="AH334" t="s">
        <v>104</v>
      </c>
      <c r="AI334" t="s">
        <v>2536</v>
      </c>
      <c r="AJ334">
        <v>29957039</v>
      </c>
      <c r="AK334" s="2">
        <v>1568517.45</v>
      </c>
      <c r="AL334" s="2">
        <v>1298081.8899999999</v>
      </c>
      <c r="AP334">
        <v>29984477</v>
      </c>
      <c r="AQ334" s="2">
        <v>1582393.88</v>
      </c>
      <c r="AR334" s="2">
        <v>1309742.76</v>
      </c>
      <c r="AV334" t="s">
        <v>105</v>
      </c>
      <c r="AW334" s="2" t="s">
        <v>105</v>
      </c>
      <c r="AX334" s="2" t="s">
        <v>105</v>
      </c>
      <c r="BH334" t="s">
        <v>19</v>
      </c>
      <c r="BI334" t="s">
        <v>5</v>
      </c>
    </row>
    <row r="335" spans="1:61" x14ac:dyDescent="0.25">
      <c r="A335">
        <v>42784259</v>
      </c>
      <c r="B335">
        <v>42784259</v>
      </c>
      <c r="C335" t="s">
        <v>106</v>
      </c>
      <c r="D335" t="s">
        <v>2537</v>
      </c>
      <c r="E335" t="s">
        <v>312</v>
      </c>
      <c r="F335" t="s">
        <v>199</v>
      </c>
      <c r="G335" t="s">
        <v>566</v>
      </c>
      <c r="H335" s="30" t="s">
        <v>18486</v>
      </c>
      <c r="I335" t="s">
        <v>2538</v>
      </c>
      <c r="J335">
        <v>5001</v>
      </c>
      <c r="K335" t="s">
        <v>202</v>
      </c>
      <c r="L335">
        <v>5</v>
      </c>
      <c r="M335" t="s">
        <v>203</v>
      </c>
      <c r="O335">
        <v>3122753058</v>
      </c>
      <c r="P335">
        <v>0</v>
      </c>
      <c r="T335" s="29" t="s">
        <v>1237</v>
      </c>
      <c r="U335">
        <f t="shared" si="69"/>
        <v>10</v>
      </c>
      <c r="V335">
        <f t="shared" si="70"/>
        <v>10</v>
      </c>
      <c r="W335">
        <v>2023</v>
      </c>
      <c r="X335" t="s">
        <v>241</v>
      </c>
      <c r="Y335" t="s">
        <v>2539</v>
      </c>
      <c r="Z335" t="s">
        <v>2540</v>
      </c>
      <c r="AA335">
        <v>9006179</v>
      </c>
      <c r="AB335" t="s">
        <v>244</v>
      </c>
      <c r="AC335" t="s">
        <v>245</v>
      </c>
      <c r="AD335" s="1">
        <f t="shared" si="71"/>
        <v>2.5244391233766234E-2</v>
      </c>
      <c r="AE335" s="2">
        <v>123200000</v>
      </c>
      <c r="AF335" t="s">
        <v>175</v>
      </c>
      <c r="AG335" t="s">
        <v>120</v>
      </c>
      <c r="AH335" t="s">
        <v>104</v>
      </c>
      <c r="AI335" t="s">
        <v>2541</v>
      </c>
      <c r="AJ335">
        <v>161912359</v>
      </c>
      <c r="AK335" s="2">
        <v>3110109</v>
      </c>
      <c r="AL335" s="2">
        <v>2593536.94</v>
      </c>
      <c r="AP335" t="s">
        <v>105</v>
      </c>
      <c r="AQ335" t="s">
        <v>105</v>
      </c>
      <c r="AR335" t="s">
        <v>105</v>
      </c>
      <c r="AV335" t="s">
        <v>105</v>
      </c>
      <c r="AW335" t="s">
        <v>105</v>
      </c>
      <c r="AX335" t="s">
        <v>105</v>
      </c>
      <c r="BH335" t="s">
        <v>21</v>
      </c>
      <c r="BI335" t="s">
        <v>5</v>
      </c>
    </row>
    <row r="336" spans="1:61" x14ac:dyDescent="0.25">
      <c r="A336">
        <v>1037626081</v>
      </c>
      <c r="B336">
        <v>1037626081</v>
      </c>
      <c r="C336" t="s">
        <v>89</v>
      </c>
      <c r="D336" t="s">
        <v>699</v>
      </c>
      <c r="E336" t="s">
        <v>1027</v>
      </c>
      <c r="F336" t="s">
        <v>650</v>
      </c>
      <c r="G336" t="s">
        <v>2542</v>
      </c>
      <c r="H336" s="30" t="s">
        <v>18487</v>
      </c>
      <c r="I336" t="s">
        <v>2543</v>
      </c>
      <c r="J336">
        <v>5001</v>
      </c>
      <c r="K336" t="s">
        <v>202</v>
      </c>
      <c r="L336">
        <v>5</v>
      </c>
      <c r="M336" t="s">
        <v>203</v>
      </c>
      <c r="O336">
        <v>3104735361</v>
      </c>
      <c r="P336">
        <v>0</v>
      </c>
      <c r="T336" s="29" t="s">
        <v>327</v>
      </c>
      <c r="U336">
        <f t="shared" si="69"/>
        <v>10</v>
      </c>
      <c r="V336">
        <f t="shared" si="70"/>
        <v>31</v>
      </c>
      <c r="W336">
        <v>2024</v>
      </c>
      <c r="X336" t="s">
        <v>2544</v>
      </c>
      <c r="Y336" t="s">
        <v>2545</v>
      </c>
      <c r="Z336" t="s">
        <v>2546</v>
      </c>
      <c r="AA336">
        <v>5606116</v>
      </c>
      <c r="AB336" t="s">
        <v>146</v>
      </c>
      <c r="AC336" t="s">
        <v>2547</v>
      </c>
      <c r="AD336" s="1">
        <f t="shared" si="71"/>
        <v>2.9070201454952434E-2</v>
      </c>
      <c r="AE336" s="2">
        <v>178700000</v>
      </c>
      <c r="AF336" t="s">
        <v>133</v>
      </c>
      <c r="AG336" t="s">
        <v>120</v>
      </c>
      <c r="AH336" t="s">
        <v>104</v>
      </c>
      <c r="AI336" t="s">
        <v>2548</v>
      </c>
      <c r="AJ336">
        <v>161812720</v>
      </c>
      <c r="AK336" s="2">
        <v>5194845</v>
      </c>
      <c r="AL336" s="2">
        <v>4345416.3499999996</v>
      </c>
      <c r="AP336" t="s">
        <v>105</v>
      </c>
      <c r="AQ336" t="s">
        <v>105</v>
      </c>
      <c r="AR336" t="s">
        <v>105</v>
      </c>
      <c r="AV336" t="s">
        <v>105</v>
      </c>
      <c r="AW336" t="s">
        <v>105</v>
      </c>
      <c r="AX336" t="s">
        <v>105</v>
      </c>
      <c r="BH336" t="s">
        <v>21</v>
      </c>
      <c r="BI336" t="s">
        <v>5</v>
      </c>
    </row>
    <row r="337" spans="1:61" x14ac:dyDescent="0.25">
      <c r="A337">
        <v>53001473</v>
      </c>
      <c r="B337">
        <v>53001473</v>
      </c>
      <c r="C337" t="s">
        <v>106</v>
      </c>
      <c r="D337" t="s">
        <v>2549</v>
      </c>
      <c r="E337" t="s">
        <v>2550</v>
      </c>
      <c r="F337" t="s">
        <v>1808</v>
      </c>
      <c r="G337" t="s">
        <v>2551</v>
      </c>
      <c r="H337" s="30" t="s">
        <v>18488</v>
      </c>
      <c r="I337" t="s">
        <v>2552</v>
      </c>
      <c r="J337">
        <v>0</v>
      </c>
      <c r="K337" t="s">
        <v>126</v>
      </c>
      <c r="L337">
        <v>25</v>
      </c>
      <c r="M337" t="s">
        <v>126</v>
      </c>
      <c r="O337">
        <v>3138880760</v>
      </c>
      <c r="P337">
        <v>3204584688</v>
      </c>
      <c r="T337" s="29" t="s">
        <v>448</v>
      </c>
      <c r="U337">
        <f t="shared" si="69"/>
        <v>10</v>
      </c>
      <c r="V337">
        <f t="shared" si="70"/>
        <v>9</v>
      </c>
      <c r="W337">
        <v>2021</v>
      </c>
      <c r="X337" t="s">
        <v>2553</v>
      </c>
      <c r="Y337" t="s">
        <v>2554</v>
      </c>
      <c r="Z337" t="s">
        <v>2555</v>
      </c>
      <c r="AA337">
        <v>1606243</v>
      </c>
      <c r="AB337" t="s">
        <v>173</v>
      </c>
      <c r="AC337" t="s">
        <v>291</v>
      </c>
      <c r="AD337" s="1">
        <f t="shared" si="71"/>
        <v>1.9847148876404496E-2</v>
      </c>
      <c r="AE337" s="2">
        <v>71200000</v>
      </c>
      <c r="AF337" t="s">
        <v>219</v>
      </c>
      <c r="AG337" t="s">
        <v>120</v>
      </c>
      <c r="AH337" t="s">
        <v>104</v>
      </c>
      <c r="AI337">
        <v>0</v>
      </c>
      <c r="AJ337">
        <v>161910311</v>
      </c>
      <c r="AK337" s="2">
        <v>1413117</v>
      </c>
      <c r="AL337" s="2">
        <v>1167493.1200000001</v>
      </c>
      <c r="AP337" t="s">
        <v>105</v>
      </c>
      <c r="AQ337" t="s">
        <v>105</v>
      </c>
      <c r="AR337" t="s">
        <v>105</v>
      </c>
      <c r="AV337" t="s">
        <v>105</v>
      </c>
      <c r="AW337" t="s">
        <v>105</v>
      </c>
      <c r="AX337" t="s">
        <v>105</v>
      </c>
      <c r="BH337" t="s">
        <v>19</v>
      </c>
      <c r="BI337" t="s">
        <v>5</v>
      </c>
    </row>
    <row r="338" spans="1:61" x14ac:dyDescent="0.25">
      <c r="A338">
        <v>42143238</v>
      </c>
      <c r="B338">
        <v>42143238</v>
      </c>
      <c r="C338" t="s">
        <v>106</v>
      </c>
      <c r="D338" t="s">
        <v>343</v>
      </c>
      <c r="E338" t="s">
        <v>211</v>
      </c>
      <c r="F338" t="s">
        <v>2556</v>
      </c>
      <c r="G338" t="s">
        <v>2256</v>
      </c>
      <c r="H338" s="30" t="s">
        <v>18489</v>
      </c>
      <c r="I338" t="s">
        <v>2557</v>
      </c>
      <c r="J338">
        <v>66001</v>
      </c>
      <c r="K338" t="s">
        <v>252</v>
      </c>
      <c r="L338">
        <v>66</v>
      </c>
      <c r="M338" t="s">
        <v>253</v>
      </c>
      <c r="O338">
        <v>3176431967</v>
      </c>
      <c r="P338">
        <v>0</v>
      </c>
      <c r="T338" s="29" t="s">
        <v>275</v>
      </c>
      <c r="U338">
        <f t="shared" si="69"/>
        <v>10</v>
      </c>
      <c r="V338">
        <f t="shared" si="70"/>
        <v>11</v>
      </c>
      <c r="W338">
        <v>2015</v>
      </c>
      <c r="X338" t="s">
        <v>2558</v>
      </c>
      <c r="Y338" t="s">
        <v>2559</v>
      </c>
      <c r="Z338" t="s">
        <v>2560</v>
      </c>
      <c r="AA338">
        <v>4601188</v>
      </c>
      <c r="AB338" t="s">
        <v>352</v>
      </c>
      <c r="AC338" t="s">
        <v>1230</v>
      </c>
      <c r="AD338" s="1">
        <f t="shared" si="71"/>
        <v>3.7958973684210529E-2</v>
      </c>
      <c r="AE338" s="2">
        <v>38000000</v>
      </c>
      <c r="AF338" t="s">
        <v>279</v>
      </c>
      <c r="AG338" t="s">
        <v>103</v>
      </c>
      <c r="AH338" t="s">
        <v>104</v>
      </c>
      <c r="AI338" t="s">
        <v>2561</v>
      </c>
      <c r="AJ338">
        <v>161834879</v>
      </c>
      <c r="AK338" s="2">
        <v>1442441</v>
      </c>
      <c r="AL338" s="2">
        <v>1192135.45</v>
      </c>
      <c r="AP338" t="s">
        <v>105</v>
      </c>
      <c r="AQ338" t="s">
        <v>105</v>
      </c>
      <c r="AR338" t="s">
        <v>105</v>
      </c>
      <c r="AV338" t="s">
        <v>105</v>
      </c>
      <c r="AW338" t="s">
        <v>105</v>
      </c>
      <c r="AX338" t="s">
        <v>105</v>
      </c>
      <c r="BH338" t="s">
        <v>21</v>
      </c>
      <c r="BI338" t="s">
        <v>5</v>
      </c>
    </row>
    <row r="339" spans="1:61" x14ac:dyDescent="0.25">
      <c r="A339">
        <v>20370106</v>
      </c>
      <c r="B339">
        <v>20370106</v>
      </c>
      <c r="C339" t="s">
        <v>106</v>
      </c>
      <c r="D339" t="s">
        <v>2562</v>
      </c>
      <c r="E339">
        <v>0</v>
      </c>
      <c r="F339" t="s">
        <v>2563</v>
      </c>
      <c r="G339" t="s">
        <v>2564</v>
      </c>
      <c r="H339" s="30" t="s">
        <v>18490</v>
      </c>
      <c r="I339" t="s">
        <v>2565</v>
      </c>
      <c r="J339">
        <v>0</v>
      </c>
      <c r="K339" t="s">
        <v>126</v>
      </c>
      <c r="L339">
        <v>25</v>
      </c>
      <c r="M339" t="s">
        <v>126</v>
      </c>
      <c r="O339">
        <v>3133479623</v>
      </c>
      <c r="P339">
        <v>0</v>
      </c>
      <c r="T339" s="29" t="s">
        <v>327</v>
      </c>
      <c r="U339">
        <f t="shared" si="69"/>
        <v>10</v>
      </c>
      <c r="V339">
        <f t="shared" si="70"/>
        <v>31</v>
      </c>
      <c r="W339">
        <v>2014</v>
      </c>
      <c r="X339" t="s">
        <v>2566</v>
      </c>
      <c r="Y339" t="s">
        <v>2567</v>
      </c>
      <c r="Z339" t="s">
        <v>2568</v>
      </c>
      <c r="AA339">
        <v>9201159</v>
      </c>
      <c r="AB339" t="s">
        <v>268</v>
      </c>
      <c r="AC339" t="s">
        <v>2569</v>
      </c>
      <c r="AD339" s="1">
        <f t="shared" si="71"/>
        <v>3.5248038108882523E-2</v>
      </c>
      <c r="AE339" s="2">
        <v>34900000</v>
      </c>
      <c r="AF339" t="s">
        <v>219</v>
      </c>
      <c r="AG339" t="s">
        <v>103</v>
      </c>
      <c r="AH339" t="s">
        <v>104</v>
      </c>
      <c r="AI339" t="s">
        <v>2570</v>
      </c>
      <c r="AJ339">
        <v>29939378</v>
      </c>
      <c r="AK339" s="2">
        <v>1230156.53</v>
      </c>
      <c r="AL339" s="2">
        <v>1013744.98</v>
      </c>
      <c r="AP339">
        <v>30002563</v>
      </c>
      <c r="AQ339" s="2">
        <v>1359531.85</v>
      </c>
      <c r="AR339" s="2">
        <v>1122463.74</v>
      </c>
      <c r="AV339" t="s">
        <v>105</v>
      </c>
      <c r="AW339" s="2" t="s">
        <v>105</v>
      </c>
      <c r="AX339" s="2" t="s">
        <v>105</v>
      </c>
      <c r="BH339" t="s">
        <v>21</v>
      </c>
      <c r="BI339" t="s">
        <v>5</v>
      </c>
    </row>
    <row r="340" spans="1:61" x14ac:dyDescent="0.25">
      <c r="A340">
        <v>43220589</v>
      </c>
      <c r="B340">
        <v>43220589</v>
      </c>
      <c r="C340" t="s">
        <v>106</v>
      </c>
      <c r="D340" t="s">
        <v>2571</v>
      </c>
      <c r="E340">
        <v>0</v>
      </c>
      <c r="F340" t="s">
        <v>446</v>
      </c>
      <c r="G340" t="s">
        <v>2572</v>
      </c>
      <c r="H340" s="30" t="s">
        <v>18491</v>
      </c>
      <c r="I340" t="s">
        <v>2573</v>
      </c>
      <c r="J340">
        <v>5001</v>
      </c>
      <c r="K340" t="s">
        <v>202</v>
      </c>
      <c r="L340">
        <v>5</v>
      </c>
      <c r="M340" t="s">
        <v>203</v>
      </c>
      <c r="O340">
        <v>3104495745</v>
      </c>
      <c r="P340">
        <v>0</v>
      </c>
      <c r="T340" s="29" t="s">
        <v>448</v>
      </c>
      <c r="U340">
        <f t="shared" si="69"/>
        <v>10</v>
      </c>
      <c r="V340">
        <f t="shared" si="70"/>
        <v>9</v>
      </c>
      <c r="W340">
        <v>2023</v>
      </c>
      <c r="X340" t="s">
        <v>2574</v>
      </c>
      <c r="Y340" t="s">
        <v>2575</v>
      </c>
      <c r="Z340" t="s">
        <v>2576</v>
      </c>
      <c r="AA340">
        <v>9001146</v>
      </c>
      <c r="AB340" t="s">
        <v>244</v>
      </c>
      <c r="AC340" t="s">
        <v>245</v>
      </c>
      <c r="AD340" s="1">
        <f t="shared" si="71"/>
        <v>2.4462146596858639E-2</v>
      </c>
      <c r="AE340" s="2">
        <v>114600000</v>
      </c>
      <c r="AF340" t="s">
        <v>102</v>
      </c>
      <c r="AG340" t="s">
        <v>103</v>
      </c>
      <c r="AH340" t="s">
        <v>104</v>
      </c>
      <c r="AI340" t="s">
        <v>2577</v>
      </c>
      <c r="AJ340">
        <v>161772582</v>
      </c>
      <c r="AK340" s="2">
        <v>2803362</v>
      </c>
      <c r="AL340" s="2">
        <v>2335766.0699999998</v>
      </c>
      <c r="AP340" t="s">
        <v>105</v>
      </c>
      <c r="AQ340" t="s">
        <v>105</v>
      </c>
      <c r="AR340" t="s">
        <v>105</v>
      </c>
      <c r="AV340" t="s">
        <v>105</v>
      </c>
      <c r="AW340" t="s">
        <v>105</v>
      </c>
      <c r="AX340" t="s">
        <v>105</v>
      </c>
      <c r="BH340" t="s">
        <v>21</v>
      </c>
      <c r="BI340" t="s">
        <v>5</v>
      </c>
    </row>
    <row r="341" spans="1:61" x14ac:dyDescent="0.25">
      <c r="A341">
        <v>1303341</v>
      </c>
      <c r="B341">
        <v>1303341</v>
      </c>
      <c r="C341" t="s">
        <v>89</v>
      </c>
      <c r="D341" t="s">
        <v>2578</v>
      </c>
      <c r="E341">
        <v>0</v>
      </c>
      <c r="F341" t="s">
        <v>650</v>
      </c>
      <c r="G341" t="s">
        <v>878</v>
      </c>
      <c r="H341" s="30" t="s">
        <v>18492</v>
      </c>
      <c r="I341" t="s">
        <v>2579</v>
      </c>
      <c r="J341">
        <v>17001</v>
      </c>
      <c r="K341" t="s">
        <v>140</v>
      </c>
      <c r="L341">
        <v>17</v>
      </c>
      <c r="M341" t="s">
        <v>141</v>
      </c>
      <c r="O341">
        <v>3104128200</v>
      </c>
      <c r="P341">
        <v>0</v>
      </c>
      <c r="T341" s="29" t="s">
        <v>2580</v>
      </c>
      <c r="U341">
        <f t="shared" si="69"/>
        <v>10</v>
      </c>
      <c r="V341">
        <f t="shared" si="70"/>
        <v>29</v>
      </c>
      <c r="W341">
        <v>2025</v>
      </c>
      <c r="X341" t="s">
        <v>2581</v>
      </c>
      <c r="Y341" t="s">
        <v>2582</v>
      </c>
      <c r="Z341" t="s">
        <v>2583</v>
      </c>
      <c r="AA341">
        <v>1601341</v>
      </c>
      <c r="AB341" t="s">
        <v>173</v>
      </c>
      <c r="AC341" t="s">
        <v>373</v>
      </c>
      <c r="AD341" s="1">
        <f t="shared" si="71"/>
        <v>2.0870015492957746E-2</v>
      </c>
      <c r="AE341" s="2">
        <v>71000000</v>
      </c>
      <c r="AF341" t="s">
        <v>102</v>
      </c>
      <c r="AG341" t="s">
        <v>103</v>
      </c>
      <c r="AH341" t="s">
        <v>104</v>
      </c>
      <c r="AI341" t="s">
        <v>2584</v>
      </c>
      <c r="AJ341">
        <v>29957098</v>
      </c>
      <c r="AK341" s="2">
        <v>1481771.1</v>
      </c>
      <c r="AL341" s="2">
        <v>1225185.8</v>
      </c>
      <c r="AP341" t="s">
        <v>105</v>
      </c>
      <c r="AQ341" s="2" t="s">
        <v>105</v>
      </c>
      <c r="AR341" s="2" t="s">
        <v>105</v>
      </c>
      <c r="AV341">
        <v>30040604</v>
      </c>
      <c r="AW341" s="2">
        <v>1928060.4</v>
      </c>
      <c r="AX341" s="2">
        <v>1600218.82</v>
      </c>
      <c r="BH341" t="s">
        <v>19</v>
      </c>
      <c r="BI341" t="s">
        <v>5</v>
      </c>
    </row>
    <row r="342" spans="1:61" x14ac:dyDescent="0.25">
      <c r="A342">
        <v>71383771</v>
      </c>
      <c r="B342">
        <v>71383771</v>
      </c>
      <c r="C342" t="s">
        <v>89</v>
      </c>
      <c r="D342" t="s">
        <v>1737</v>
      </c>
      <c r="E342" t="s">
        <v>537</v>
      </c>
      <c r="F342" t="s">
        <v>650</v>
      </c>
      <c r="G342" t="s">
        <v>199</v>
      </c>
      <c r="H342" s="30" t="s">
        <v>18493</v>
      </c>
      <c r="I342" t="s">
        <v>2585</v>
      </c>
      <c r="J342">
        <v>5001</v>
      </c>
      <c r="K342" t="s">
        <v>202</v>
      </c>
      <c r="L342">
        <v>5</v>
      </c>
      <c r="M342" t="s">
        <v>203</v>
      </c>
      <c r="O342">
        <v>3215686455</v>
      </c>
      <c r="P342">
        <v>0</v>
      </c>
      <c r="T342" s="29" t="s">
        <v>327</v>
      </c>
      <c r="U342">
        <f t="shared" si="69"/>
        <v>10</v>
      </c>
      <c r="V342">
        <f t="shared" si="70"/>
        <v>31</v>
      </c>
      <c r="W342">
        <v>2025</v>
      </c>
      <c r="X342" t="s">
        <v>2586</v>
      </c>
      <c r="Y342" t="s">
        <v>2587</v>
      </c>
      <c r="Z342" t="s">
        <v>2588</v>
      </c>
      <c r="AA342">
        <v>8808051</v>
      </c>
      <c r="AB342" t="s">
        <v>662</v>
      </c>
      <c r="AC342" t="s">
        <v>2589</v>
      </c>
      <c r="AD342" s="1">
        <f t="shared" si="71"/>
        <v>3.9261871628289473E-2</v>
      </c>
      <c r="AE342" s="2">
        <v>121600000</v>
      </c>
      <c r="AF342" t="s">
        <v>102</v>
      </c>
      <c r="AG342" t="s">
        <v>452</v>
      </c>
      <c r="AH342" t="s">
        <v>104</v>
      </c>
      <c r="AI342" t="s">
        <v>2590</v>
      </c>
      <c r="AJ342">
        <v>29957151</v>
      </c>
      <c r="AK342" s="2">
        <v>4774243.59</v>
      </c>
      <c r="AL342" s="2">
        <v>3991969.4</v>
      </c>
      <c r="AP342" t="s">
        <v>105</v>
      </c>
      <c r="AQ342" s="2" t="s">
        <v>105</v>
      </c>
      <c r="AR342" s="2" t="s">
        <v>105</v>
      </c>
      <c r="AV342">
        <v>30040847</v>
      </c>
      <c r="AW342" s="2">
        <v>5984029.9400000004</v>
      </c>
      <c r="AX342" s="2">
        <v>5008596.59</v>
      </c>
      <c r="BH342" t="s">
        <v>21</v>
      </c>
      <c r="BI342" t="s">
        <v>5</v>
      </c>
    </row>
    <row r="343" spans="1:61" x14ac:dyDescent="0.25">
      <c r="A343">
        <v>71606630</v>
      </c>
      <c r="B343">
        <v>71606630</v>
      </c>
      <c r="C343" t="s">
        <v>89</v>
      </c>
      <c r="D343" t="s">
        <v>1885</v>
      </c>
      <c r="E343" t="s">
        <v>1264</v>
      </c>
      <c r="F343" t="s">
        <v>1942</v>
      </c>
      <c r="G343" t="s">
        <v>123</v>
      </c>
      <c r="H343" s="30" t="s">
        <v>18494</v>
      </c>
      <c r="I343" t="s">
        <v>2591</v>
      </c>
      <c r="J343">
        <v>5001</v>
      </c>
      <c r="K343" t="s">
        <v>202</v>
      </c>
      <c r="L343">
        <v>5</v>
      </c>
      <c r="M343" t="s">
        <v>203</v>
      </c>
      <c r="O343">
        <v>3023884973</v>
      </c>
      <c r="P343">
        <v>0</v>
      </c>
      <c r="T343" s="29" t="s">
        <v>299</v>
      </c>
      <c r="U343">
        <f t="shared" si="69"/>
        <v>10</v>
      </c>
      <c r="V343">
        <f t="shared" si="70"/>
        <v>23</v>
      </c>
      <c r="W343">
        <v>2021</v>
      </c>
      <c r="X343" t="s">
        <v>2592</v>
      </c>
      <c r="Y343" t="s">
        <v>2593</v>
      </c>
      <c r="Z343" t="s">
        <v>2594</v>
      </c>
      <c r="AA343">
        <v>3006148</v>
      </c>
      <c r="AB343" t="s">
        <v>491</v>
      </c>
      <c r="AC343" t="s">
        <v>2595</v>
      </c>
      <c r="AD343" s="1">
        <f t="shared" si="71"/>
        <v>2.7019371664167919E-2</v>
      </c>
      <c r="AE343" s="2">
        <v>133400000</v>
      </c>
      <c r="AF343" t="s">
        <v>219</v>
      </c>
      <c r="AG343" t="s">
        <v>292</v>
      </c>
      <c r="AH343" t="s">
        <v>104</v>
      </c>
      <c r="AI343" t="s">
        <v>2596</v>
      </c>
      <c r="AJ343">
        <v>29951247</v>
      </c>
      <c r="AK343" s="2">
        <v>3604384.18</v>
      </c>
      <c r="AL343" s="2">
        <v>3008894.27</v>
      </c>
      <c r="AP343" t="s">
        <v>105</v>
      </c>
      <c r="AQ343" s="2" t="s">
        <v>105</v>
      </c>
      <c r="AR343" s="2" t="s">
        <v>105</v>
      </c>
      <c r="AV343">
        <v>30030511</v>
      </c>
      <c r="AW343" s="2">
        <v>3935525.05</v>
      </c>
      <c r="AX343" s="2">
        <v>3287163.91</v>
      </c>
      <c r="BH343" t="s">
        <v>21</v>
      </c>
      <c r="BI343" t="s">
        <v>5</v>
      </c>
    </row>
    <row r="344" spans="1:61" x14ac:dyDescent="0.25">
      <c r="A344">
        <v>52190434</v>
      </c>
      <c r="B344">
        <v>52190434</v>
      </c>
      <c r="C344" t="s">
        <v>106</v>
      </c>
      <c r="D344" t="s">
        <v>2597</v>
      </c>
      <c r="E344" t="s">
        <v>282</v>
      </c>
      <c r="F344" t="s">
        <v>2598</v>
      </c>
      <c r="G344" t="s">
        <v>710</v>
      </c>
      <c r="H344" s="30" t="s">
        <v>18314</v>
      </c>
      <c r="I344" t="s">
        <v>2599</v>
      </c>
      <c r="J344">
        <v>0</v>
      </c>
      <c r="K344" t="s">
        <v>126</v>
      </c>
      <c r="L344">
        <v>25</v>
      </c>
      <c r="M344" t="s">
        <v>126</v>
      </c>
      <c r="O344">
        <v>3185778994</v>
      </c>
      <c r="P344">
        <v>3188219142</v>
      </c>
      <c r="T344" s="29" t="s">
        <v>114</v>
      </c>
      <c r="U344">
        <f t="shared" si="69"/>
        <v>10</v>
      </c>
      <c r="V344">
        <f t="shared" si="70"/>
        <v>28</v>
      </c>
      <c r="W344">
        <v>2021</v>
      </c>
      <c r="X344" t="s">
        <v>1674</v>
      </c>
      <c r="Y344" t="s">
        <v>2600</v>
      </c>
      <c r="Z344" t="s">
        <v>2601</v>
      </c>
      <c r="AA344">
        <v>8006056</v>
      </c>
      <c r="AB344" t="s">
        <v>100</v>
      </c>
      <c r="AC344" t="s">
        <v>1677</v>
      </c>
      <c r="AD344" s="1">
        <f t="shared" si="71"/>
        <v>1.6669567299864317E-2</v>
      </c>
      <c r="AE344" s="2">
        <v>73700000</v>
      </c>
      <c r="AF344" t="s">
        <v>102</v>
      </c>
      <c r="AG344" t="s">
        <v>292</v>
      </c>
      <c r="AH344" t="s">
        <v>104</v>
      </c>
      <c r="AI344" t="s">
        <v>2602</v>
      </c>
      <c r="AJ344">
        <v>29931719</v>
      </c>
      <c r="AK344" s="2">
        <v>1228547.1100000001</v>
      </c>
      <c r="AL344" s="2">
        <v>1012392.53</v>
      </c>
      <c r="AP344" t="s">
        <v>105</v>
      </c>
      <c r="AQ344" s="2" t="s">
        <v>105</v>
      </c>
      <c r="AR344" s="2" t="s">
        <v>105</v>
      </c>
      <c r="AV344">
        <v>30048197</v>
      </c>
      <c r="AW344" s="2">
        <v>1318912.5900000001</v>
      </c>
      <c r="AX344" s="2">
        <v>1088329.9099999999</v>
      </c>
      <c r="BH344" t="s">
        <v>19</v>
      </c>
      <c r="BI344" t="s">
        <v>5</v>
      </c>
    </row>
    <row r="345" spans="1:61" x14ac:dyDescent="0.25">
      <c r="A345">
        <v>52272999</v>
      </c>
      <c r="B345">
        <v>52272999</v>
      </c>
      <c r="C345" t="s">
        <v>106</v>
      </c>
      <c r="D345" t="s">
        <v>1302</v>
      </c>
      <c r="E345" t="s">
        <v>211</v>
      </c>
      <c r="F345" t="s">
        <v>1028</v>
      </c>
      <c r="G345" t="s">
        <v>212</v>
      </c>
      <c r="H345" s="30" t="s">
        <v>18495</v>
      </c>
      <c r="I345" t="s">
        <v>2603</v>
      </c>
      <c r="J345">
        <v>0</v>
      </c>
      <c r="K345" t="s">
        <v>126</v>
      </c>
      <c r="L345">
        <v>25</v>
      </c>
      <c r="M345" t="s">
        <v>126</v>
      </c>
      <c r="O345">
        <v>3183941880</v>
      </c>
      <c r="P345">
        <v>0</v>
      </c>
      <c r="T345" s="29" t="s">
        <v>466</v>
      </c>
      <c r="U345">
        <f t="shared" si="69"/>
        <v>10</v>
      </c>
      <c r="V345">
        <f t="shared" si="70"/>
        <v>15</v>
      </c>
      <c r="W345">
        <v>2025</v>
      </c>
      <c r="X345" t="s">
        <v>2604</v>
      </c>
      <c r="Y345" t="s">
        <v>2605</v>
      </c>
      <c r="Z345" t="s">
        <v>2606</v>
      </c>
      <c r="AA345">
        <v>4606176</v>
      </c>
      <c r="AB345" t="s">
        <v>352</v>
      </c>
      <c r="AC345" t="s">
        <v>1402</v>
      </c>
      <c r="AD345" s="1">
        <f t="shared" si="71"/>
        <v>2.1495509486999298E-2</v>
      </c>
      <c r="AE345" s="2">
        <v>142300000</v>
      </c>
      <c r="AF345" t="s">
        <v>102</v>
      </c>
      <c r="AG345" t="s">
        <v>120</v>
      </c>
      <c r="AH345" t="s">
        <v>104</v>
      </c>
      <c r="AI345" t="s">
        <v>2607</v>
      </c>
      <c r="AJ345">
        <v>161915630</v>
      </c>
      <c r="AK345" s="2">
        <v>3058811</v>
      </c>
      <c r="AL345" s="2">
        <v>2550429.44</v>
      </c>
      <c r="AP345" t="s">
        <v>105</v>
      </c>
      <c r="AQ345" t="s">
        <v>105</v>
      </c>
      <c r="AR345" t="s">
        <v>105</v>
      </c>
      <c r="AV345" t="s">
        <v>105</v>
      </c>
      <c r="AW345" t="s">
        <v>105</v>
      </c>
      <c r="AX345" t="s">
        <v>105</v>
      </c>
      <c r="BH345" t="s">
        <v>21</v>
      </c>
      <c r="BI345" t="s">
        <v>5</v>
      </c>
    </row>
    <row r="346" spans="1:61" x14ac:dyDescent="0.25">
      <c r="A346">
        <v>43097055</v>
      </c>
      <c r="B346">
        <v>43097055</v>
      </c>
      <c r="C346" t="s">
        <v>106</v>
      </c>
      <c r="D346" t="s">
        <v>2608</v>
      </c>
      <c r="E346" t="s">
        <v>426</v>
      </c>
      <c r="F346" t="s">
        <v>2609</v>
      </c>
      <c r="G346" t="s">
        <v>2610</v>
      </c>
      <c r="H346" s="30" t="s">
        <v>18496</v>
      </c>
      <c r="I346" t="s">
        <v>2611</v>
      </c>
      <c r="J346">
        <v>5001</v>
      </c>
      <c r="K346" t="s">
        <v>202</v>
      </c>
      <c r="L346">
        <v>5</v>
      </c>
      <c r="M346" t="s">
        <v>203</v>
      </c>
      <c r="O346">
        <v>3505411117</v>
      </c>
      <c r="P346">
        <v>0</v>
      </c>
      <c r="T346" s="29" t="s">
        <v>275</v>
      </c>
      <c r="U346">
        <f t="shared" ref="U346:U362" si="72">MONTH(T346)</f>
        <v>10</v>
      </c>
      <c r="V346">
        <f t="shared" ref="V346:V362" si="73">DAY(T346)</f>
        <v>11</v>
      </c>
      <c r="W346">
        <v>2022</v>
      </c>
      <c r="X346" t="s">
        <v>2612</v>
      </c>
      <c r="Y346" t="s">
        <v>2613</v>
      </c>
      <c r="Z346" t="s">
        <v>2614</v>
      </c>
      <c r="AA346">
        <v>8006066</v>
      </c>
      <c r="AB346" t="s">
        <v>100</v>
      </c>
      <c r="AC346" t="s">
        <v>208</v>
      </c>
      <c r="AD346" s="1">
        <f t="shared" ref="AD346:AD362" si="74">+AK346/AE346</f>
        <v>2.1509173086734692E-2</v>
      </c>
      <c r="AE346" s="2">
        <v>78400000</v>
      </c>
      <c r="AF346" t="s">
        <v>362</v>
      </c>
      <c r="AG346" t="s">
        <v>292</v>
      </c>
      <c r="AH346" t="s">
        <v>104</v>
      </c>
      <c r="AI346" t="s">
        <v>2615</v>
      </c>
      <c r="AJ346">
        <v>29977223</v>
      </c>
      <c r="AK346" s="2">
        <v>1686319.17</v>
      </c>
      <c r="AL346" s="2">
        <v>1397074.93</v>
      </c>
      <c r="AP346" t="s">
        <v>105</v>
      </c>
      <c r="AQ346" s="2" t="s">
        <v>105</v>
      </c>
      <c r="AR346" s="2" t="s">
        <v>105</v>
      </c>
      <c r="AV346">
        <v>30159428</v>
      </c>
      <c r="AW346" s="2">
        <v>3533671.18</v>
      </c>
      <c r="AX346" s="2">
        <v>2949471.58</v>
      </c>
      <c r="BH346" t="s">
        <v>19</v>
      </c>
      <c r="BI346" t="s">
        <v>5</v>
      </c>
    </row>
    <row r="347" spans="1:61" x14ac:dyDescent="0.25">
      <c r="A347">
        <v>1144027244</v>
      </c>
      <c r="B347">
        <v>1144027244</v>
      </c>
      <c r="C347" t="s">
        <v>89</v>
      </c>
      <c r="D347" t="s">
        <v>148</v>
      </c>
      <c r="E347" t="s">
        <v>149</v>
      </c>
      <c r="F347" t="s">
        <v>999</v>
      </c>
      <c r="G347" t="s">
        <v>2616</v>
      </c>
      <c r="H347" s="30" t="s">
        <v>18497</v>
      </c>
      <c r="I347" t="s">
        <v>2617</v>
      </c>
      <c r="J347">
        <v>76001</v>
      </c>
      <c r="K347" t="s">
        <v>486</v>
      </c>
      <c r="L347">
        <v>76</v>
      </c>
      <c r="M347" t="s">
        <v>95</v>
      </c>
      <c r="O347">
        <v>3174030859</v>
      </c>
      <c r="P347">
        <v>0</v>
      </c>
      <c r="T347" s="29" t="s">
        <v>240</v>
      </c>
      <c r="U347">
        <f t="shared" si="72"/>
        <v>10</v>
      </c>
      <c r="V347">
        <f t="shared" si="73"/>
        <v>27</v>
      </c>
      <c r="W347">
        <v>2022</v>
      </c>
      <c r="X347" t="s">
        <v>241</v>
      </c>
      <c r="Y347" t="s">
        <v>2618</v>
      </c>
      <c r="Z347" t="s">
        <v>2619</v>
      </c>
      <c r="AA347">
        <v>9006179</v>
      </c>
      <c r="AB347" t="s">
        <v>244</v>
      </c>
      <c r="AC347" t="s">
        <v>245</v>
      </c>
      <c r="AD347" s="1">
        <f t="shared" si="74"/>
        <v>2.1159031979256698E-2</v>
      </c>
      <c r="AE347" s="2">
        <v>115700000</v>
      </c>
      <c r="AF347" t="s">
        <v>102</v>
      </c>
      <c r="AG347" t="s">
        <v>120</v>
      </c>
      <c r="AH347" t="s">
        <v>104</v>
      </c>
      <c r="AI347" t="s">
        <v>2620</v>
      </c>
      <c r="AJ347">
        <v>161917122</v>
      </c>
      <c r="AK347" s="2">
        <v>2448100</v>
      </c>
      <c r="AL347" s="2">
        <v>2037226.76</v>
      </c>
      <c r="AP347" t="s">
        <v>105</v>
      </c>
      <c r="AQ347" t="s">
        <v>105</v>
      </c>
      <c r="AR347" t="s">
        <v>105</v>
      </c>
      <c r="AV347" t="s">
        <v>105</v>
      </c>
      <c r="AW347" t="s">
        <v>105</v>
      </c>
      <c r="AX347" t="s">
        <v>105</v>
      </c>
      <c r="BH347" t="s">
        <v>21</v>
      </c>
      <c r="BI347" t="s">
        <v>5</v>
      </c>
    </row>
    <row r="348" spans="1:61" x14ac:dyDescent="0.25">
      <c r="A348">
        <v>43589352</v>
      </c>
      <c r="B348">
        <v>43589352</v>
      </c>
      <c r="C348" t="s">
        <v>106</v>
      </c>
      <c r="D348" t="s">
        <v>1099</v>
      </c>
      <c r="E348" t="s">
        <v>178</v>
      </c>
      <c r="F348" t="s">
        <v>2621</v>
      </c>
      <c r="G348" t="s">
        <v>2194</v>
      </c>
      <c r="H348" s="30" t="s">
        <v>18498</v>
      </c>
      <c r="I348" t="s">
        <v>2622</v>
      </c>
      <c r="J348">
        <v>5266</v>
      </c>
      <c r="K348" t="s">
        <v>428</v>
      </c>
      <c r="L348">
        <v>5</v>
      </c>
      <c r="M348" t="s">
        <v>203</v>
      </c>
      <c r="O348">
        <v>3006106012</v>
      </c>
      <c r="P348">
        <v>0</v>
      </c>
      <c r="T348" s="29" t="s">
        <v>1445</v>
      </c>
      <c r="U348">
        <f t="shared" si="72"/>
        <v>10</v>
      </c>
      <c r="V348">
        <f t="shared" si="73"/>
        <v>13</v>
      </c>
      <c r="W348">
        <v>2023</v>
      </c>
      <c r="X348" t="s">
        <v>770</v>
      </c>
      <c r="Y348" t="s">
        <v>2623</v>
      </c>
      <c r="Z348" t="s">
        <v>2624</v>
      </c>
      <c r="AA348">
        <v>8801057</v>
      </c>
      <c r="AB348" t="s">
        <v>662</v>
      </c>
      <c r="AC348" t="s">
        <v>773</v>
      </c>
      <c r="AD348" s="1">
        <f t="shared" si="74"/>
        <v>4.0155880503144656E-2</v>
      </c>
      <c r="AE348" s="2">
        <v>63600000</v>
      </c>
      <c r="AF348" t="s">
        <v>175</v>
      </c>
      <c r="AG348" t="s">
        <v>103</v>
      </c>
      <c r="AH348" t="s">
        <v>104</v>
      </c>
      <c r="AI348" t="s">
        <v>2625</v>
      </c>
      <c r="AJ348">
        <v>161814912</v>
      </c>
      <c r="AK348" s="2">
        <v>2553914</v>
      </c>
      <c r="AL348" s="2">
        <v>2126146.5099999998</v>
      </c>
      <c r="AP348" t="s">
        <v>105</v>
      </c>
      <c r="AQ348" t="s">
        <v>105</v>
      </c>
      <c r="AR348" t="s">
        <v>105</v>
      </c>
      <c r="AV348" t="s">
        <v>105</v>
      </c>
      <c r="AW348" t="s">
        <v>105</v>
      </c>
      <c r="AX348" t="s">
        <v>105</v>
      </c>
      <c r="BH348" t="s">
        <v>21</v>
      </c>
      <c r="BI348" t="s">
        <v>5</v>
      </c>
    </row>
    <row r="349" spans="1:61" x14ac:dyDescent="0.25">
      <c r="A349">
        <v>46374955</v>
      </c>
      <c r="B349">
        <v>46374955</v>
      </c>
      <c r="C349" t="s">
        <v>106</v>
      </c>
      <c r="D349" t="s">
        <v>355</v>
      </c>
      <c r="E349" t="s">
        <v>1198</v>
      </c>
      <c r="F349" t="s">
        <v>151</v>
      </c>
      <c r="G349" t="s">
        <v>408</v>
      </c>
      <c r="H349" s="30" t="s">
        <v>18499</v>
      </c>
      <c r="I349" t="s">
        <v>2626</v>
      </c>
      <c r="J349">
        <v>0</v>
      </c>
      <c r="K349" t="s">
        <v>126</v>
      </c>
      <c r="L349">
        <v>25</v>
      </c>
      <c r="M349" t="s">
        <v>126</v>
      </c>
      <c r="O349">
        <v>3144829586</v>
      </c>
      <c r="P349">
        <v>0</v>
      </c>
      <c r="T349" s="29" t="s">
        <v>155</v>
      </c>
      <c r="U349">
        <f t="shared" si="72"/>
        <v>10</v>
      </c>
      <c r="V349">
        <f t="shared" si="73"/>
        <v>14</v>
      </c>
      <c r="W349">
        <v>2021</v>
      </c>
      <c r="X349" t="s">
        <v>97</v>
      </c>
      <c r="Y349" t="s">
        <v>2627</v>
      </c>
      <c r="Z349" t="s">
        <v>2628</v>
      </c>
      <c r="AA349">
        <v>8001210</v>
      </c>
      <c r="AB349" t="s">
        <v>100</v>
      </c>
      <c r="AC349" t="s">
        <v>101</v>
      </c>
      <c r="AD349" s="1">
        <f t="shared" si="74"/>
        <v>2.0419006734006734E-2</v>
      </c>
      <c r="AE349" s="2">
        <v>59400000</v>
      </c>
      <c r="AF349" t="s">
        <v>102</v>
      </c>
      <c r="AG349" t="s">
        <v>103</v>
      </c>
      <c r="AH349" t="s">
        <v>104</v>
      </c>
      <c r="AI349" t="s">
        <v>2629</v>
      </c>
      <c r="AJ349">
        <v>161818205</v>
      </c>
      <c r="AK349" s="2">
        <v>1212889</v>
      </c>
      <c r="AL349" s="2">
        <v>999234.74</v>
      </c>
      <c r="AP349" t="s">
        <v>105</v>
      </c>
      <c r="AQ349" t="s">
        <v>105</v>
      </c>
      <c r="AR349" t="s">
        <v>105</v>
      </c>
      <c r="AV349" t="s">
        <v>105</v>
      </c>
      <c r="AW349" t="s">
        <v>105</v>
      </c>
      <c r="AX349" t="s">
        <v>105</v>
      </c>
      <c r="BH349" t="s">
        <v>19</v>
      </c>
      <c r="BI349" t="s">
        <v>5</v>
      </c>
    </row>
    <row r="350" spans="1:61" x14ac:dyDescent="0.25">
      <c r="A350">
        <v>52904703</v>
      </c>
      <c r="B350">
        <v>52904703</v>
      </c>
      <c r="C350" t="s">
        <v>106</v>
      </c>
      <c r="D350" t="s">
        <v>2630</v>
      </c>
      <c r="E350" t="s">
        <v>136</v>
      </c>
      <c r="F350" t="s">
        <v>879</v>
      </c>
      <c r="G350" t="s">
        <v>819</v>
      </c>
      <c r="H350" s="30" t="s">
        <v>18500</v>
      </c>
      <c r="I350" t="s">
        <v>2631</v>
      </c>
      <c r="J350">
        <v>0</v>
      </c>
      <c r="K350" t="s">
        <v>126</v>
      </c>
      <c r="L350">
        <v>25</v>
      </c>
      <c r="M350" t="s">
        <v>126</v>
      </c>
      <c r="O350">
        <v>3112112096</v>
      </c>
      <c r="P350">
        <v>0</v>
      </c>
      <c r="T350" s="29" t="s">
        <v>466</v>
      </c>
      <c r="U350">
        <f t="shared" si="72"/>
        <v>10</v>
      </c>
      <c r="V350">
        <f t="shared" si="73"/>
        <v>15</v>
      </c>
      <c r="W350">
        <v>2018</v>
      </c>
      <c r="X350" t="s">
        <v>2365</v>
      </c>
      <c r="Y350" t="s">
        <v>2632</v>
      </c>
      <c r="Z350" t="s">
        <v>2633</v>
      </c>
      <c r="AA350">
        <v>4601260</v>
      </c>
      <c r="AB350" t="s">
        <v>352</v>
      </c>
      <c r="AC350" t="s">
        <v>1230</v>
      </c>
      <c r="AD350" s="1">
        <f t="shared" si="74"/>
        <v>2.6912354124748492E-2</v>
      </c>
      <c r="AE350" s="2">
        <v>49700000</v>
      </c>
      <c r="AF350" t="s">
        <v>175</v>
      </c>
      <c r="AG350" t="s">
        <v>103</v>
      </c>
      <c r="AH350" t="s">
        <v>104</v>
      </c>
      <c r="AI350" t="s">
        <v>2634</v>
      </c>
      <c r="AJ350">
        <v>161918227</v>
      </c>
      <c r="AK350" s="2">
        <v>1337544</v>
      </c>
      <c r="AL350" s="2">
        <v>1103986.33</v>
      </c>
      <c r="AP350" t="s">
        <v>105</v>
      </c>
      <c r="AQ350" t="s">
        <v>105</v>
      </c>
      <c r="AR350" t="s">
        <v>105</v>
      </c>
      <c r="AV350" t="s">
        <v>105</v>
      </c>
      <c r="AW350" t="s">
        <v>105</v>
      </c>
      <c r="AX350" t="s">
        <v>105</v>
      </c>
      <c r="BH350" t="s">
        <v>19</v>
      </c>
      <c r="BI350" t="s">
        <v>5</v>
      </c>
    </row>
    <row r="351" spans="1:61" x14ac:dyDescent="0.25">
      <c r="A351">
        <v>41777894</v>
      </c>
      <c r="B351">
        <v>41777894</v>
      </c>
      <c r="C351" t="s">
        <v>106</v>
      </c>
      <c r="D351" t="s">
        <v>435</v>
      </c>
      <c r="E351">
        <v>0</v>
      </c>
      <c r="F351" t="s">
        <v>2194</v>
      </c>
      <c r="G351" t="s">
        <v>2635</v>
      </c>
      <c r="H351" s="30" t="s">
        <v>18501</v>
      </c>
      <c r="I351" t="s">
        <v>2636</v>
      </c>
      <c r="J351">
        <v>0</v>
      </c>
      <c r="K351" t="s">
        <v>126</v>
      </c>
      <c r="L351">
        <v>25</v>
      </c>
      <c r="M351" t="s">
        <v>126</v>
      </c>
      <c r="O351">
        <v>3204702734</v>
      </c>
      <c r="P351">
        <v>3256963221</v>
      </c>
      <c r="T351" s="29" t="s">
        <v>487</v>
      </c>
      <c r="U351">
        <f t="shared" si="72"/>
        <v>10</v>
      </c>
      <c r="V351">
        <f t="shared" si="73"/>
        <v>8</v>
      </c>
      <c r="W351">
        <v>2011</v>
      </c>
      <c r="X351" t="s">
        <v>2637</v>
      </c>
      <c r="Y351" t="s">
        <v>2638</v>
      </c>
      <c r="Z351" t="s">
        <v>2639</v>
      </c>
      <c r="AA351">
        <v>6801188</v>
      </c>
      <c r="AB351" t="s">
        <v>413</v>
      </c>
      <c r="AC351" t="s">
        <v>2640</v>
      </c>
      <c r="AD351" s="1">
        <f t="shared" si="74"/>
        <v>4.3344751773049646E-2</v>
      </c>
      <c r="AE351" s="2">
        <v>28200000</v>
      </c>
      <c r="AF351" t="s">
        <v>219</v>
      </c>
      <c r="AG351" t="s">
        <v>103</v>
      </c>
      <c r="AH351" t="s">
        <v>104</v>
      </c>
      <c r="AI351" t="s">
        <v>2641</v>
      </c>
      <c r="AJ351">
        <v>161918169</v>
      </c>
      <c r="AK351" s="2">
        <v>1222322</v>
      </c>
      <c r="AL351" s="2">
        <v>1007161.16</v>
      </c>
      <c r="AP351" t="s">
        <v>105</v>
      </c>
      <c r="AQ351" t="s">
        <v>105</v>
      </c>
      <c r="AR351" t="s">
        <v>105</v>
      </c>
      <c r="AV351" t="s">
        <v>105</v>
      </c>
      <c r="AW351" t="s">
        <v>105</v>
      </c>
      <c r="AX351" t="s">
        <v>105</v>
      </c>
      <c r="BH351" t="s">
        <v>21</v>
      </c>
      <c r="BI351" t="s">
        <v>5</v>
      </c>
    </row>
    <row r="352" spans="1:61" x14ac:dyDescent="0.25">
      <c r="A352">
        <v>80409771</v>
      </c>
      <c r="B352">
        <v>80409771</v>
      </c>
      <c r="C352" t="s">
        <v>89</v>
      </c>
      <c r="D352" t="s">
        <v>2642</v>
      </c>
      <c r="E352">
        <v>0</v>
      </c>
      <c r="F352" t="s">
        <v>625</v>
      </c>
      <c r="G352" t="s">
        <v>2643</v>
      </c>
      <c r="H352" s="30" t="s">
        <v>18502</v>
      </c>
      <c r="I352" t="s">
        <v>2644</v>
      </c>
      <c r="J352">
        <v>0</v>
      </c>
      <c r="K352" t="s">
        <v>126</v>
      </c>
      <c r="L352">
        <v>25</v>
      </c>
      <c r="M352" t="s">
        <v>126</v>
      </c>
      <c r="O352">
        <v>3103156432</v>
      </c>
      <c r="P352">
        <v>0</v>
      </c>
      <c r="T352" s="29" t="s">
        <v>155</v>
      </c>
      <c r="U352">
        <f t="shared" si="72"/>
        <v>10</v>
      </c>
      <c r="V352">
        <f t="shared" si="73"/>
        <v>14</v>
      </c>
      <c r="W352">
        <v>2022</v>
      </c>
      <c r="X352" t="s">
        <v>2645</v>
      </c>
      <c r="Y352" t="s">
        <v>2646</v>
      </c>
      <c r="Z352" t="s">
        <v>2647</v>
      </c>
      <c r="AA352">
        <v>11106011</v>
      </c>
      <c r="AB352" t="s">
        <v>1961</v>
      </c>
      <c r="AC352" t="s">
        <v>2648</v>
      </c>
      <c r="AD352" s="1">
        <f t="shared" si="74"/>
        <v>2.0709303303303304E-2</v>
      </c>
      <c r="AE352" s="2">
        <v>166500000</v>
      </c>
      <c r="AF352" t="s">
        <v>133</v>
      </c>
      <c r="AG352" t="s">
        <v>120</v>
      </c>
      <c r="AH352" t="s">
        <v>104</v>
      </c>
      <c r="AI352" t="s">
        <v>2649</v>
      </c>
      <c r="AJ352">
        <v>161909618</v>
      </c>
      <c r="AK352" s="2">
        <v>3448099</v>
      </c>
      <c r="AL352" s="2">
        <v>2877562.24</v>
      </c>
      <c r="AP352" t="s">
        <v>105</v>
      </c>
      <c r="AQ352" t="s">
        <v>105</v>
      </c>
      <c r="AR352" t="s">
        <v>105</v>
      </c>
      <c r="AV352" t="s">
        <v>105</v>
      </c>
      <c r="AW352" t="s">
        <v>105</v>
      </c>
      <c r="AX352" t="s">
        <v>105</v>
      </c>
      <c r="BH352" t="s">
        <v>21</v>
      </c>
      <c r="BI352" t="s">
        <v>5</v>
      </c>
    </row>
    <row r="353" spans="1:61" x14ac:dyDescent="0.25">
      <c r="A353">
        <v>63344798</v>
      </c>
      <c r="B353">
        <v>63344798</v>
      </c>
      <c r="C353" t="s">
        <v>106</v>
      </c>
      <c r="D353" t="s">
        <v>1128</v>
      </c>
      <c r="E353" t="s">
        <v>313</v>
      </c>
      <c r="F353" t="s">
        <v>2650</v>
      </c>
      <c r="G353" t="s">
        <v>2651</v>
      </c>
      <c r="H353" s="30" t="s">
        <v>18503</v>
      </c>
      <c r="I353" t="s">
        <v>2652</v>
      </c>
      <c r="J353">
        <v>15238</v>
      </c>
      <c r="K353" t="s">
        <v>2653</v>
      </c>
      <c r="L353">
        <v>15</v>
      </c>
      <c r="M353" t="s">
        <v>1090</v>
      </c>
      <c r="O353">
        <v>3017557176</v>
      </c>
      <c r="P353">
        <v>3124478119</v>
      </c>
      <c r="T353" s="29" t="s">
        <v>568</v>
      </c>
      <c r="U353">
        <f t="shared" si="72"/>
        <v>10</v>
      </c>
      <c r="V353">
        <f t="shared" si="73"/>
        <v>30</v>
      </c>
      <c r="W353">
        <v>2023</v>
      </c>
      <c r="X353" t="s">
        <v>2654</v>
      </c>
      <c r="Y353" t="s">
        <v>2655</v>
      </c>
      <c r="Z353" t="s">
        <v>2656</v>
      </c>
      <c r="AA353">
        <v>3006148</v>
      </c>
      <c r="AB353" t="s">
        <v>491</v>
      </c>
      <c r="AC353" t="s">
        <v>2595</v>
      </c>
      <c r="AD353" s="1">
        <f t="shared" si="74"/>
        <v>1.2975361093038387E-2</v>
      </c>
      <c r="AE353" s="2">
        <v>153700000</v>
      </c>
      <c r="AF353" t="s">
        <v>102</v>
      </c>
      <c r="AG353" t="s">
        <v>120</v>
      </c>
      <c r="AH353" t="s">
        <v>104</v>
      </c>
      <c r="AI353" t="s">
        <v>2657</v>
      </c>
      <c r="AJ353">
        <v>161813211</v>
      </c>
      <c r="AK353" s="2">
        <v>1994313</v>
      </c>
      <c r="AL353" s="2">
        <v>1655893.55</v>
      </c>
      <c r="AP353" t="s">
        <v>105</v>
      </c>
      <c r="AQ353" t="s">
        <v>105</v>
      </c>
      <c r="AR353" t="s">
        <v>105</v>
      </c>
      <c r="AV353" t="s">
        <v>105</v>
      </c>
      <c r="AW353" t="s">
        <v>105</v>
      </c>
      <c r="AX353" t="s">
        <v>105</v>
      </c>
      <c r="BH353" s="3" t="s">
        <v>18</v>
      </c>
      <c r="BI353" t="s">
        <v>5</v>
      </c>
    </row>
    <row r="354" spans="1:61" x14ac:dyDescent="0.25">
      <c r="A354">
        <v>1094927890</v>
      </c>
      <c r="B354">
        <v>1094927890</v>
      </c>
      <c r="C354" t="s">
        <v>106</v>
      </c>
      <c r="D354" t="s">
        <v>281</v>
      </c>
      <c r="E354" t="s">
        <v>1035</v>
      </c>
      <c r="F354" t="s">
        <v>438</v>
      </c>
      <c r="G354" t="s">
        <v>737</v>
      </c>
      <c r="H354" s="30" t="s">
        <v>18504</v>
      </c>
      <c r="I354" t="s">
        <v>2658</v>
      </c>
      <c r="J354">
        <v>0</v>
      </c>
      <c r="K354" t="s">
        <v>126</v>
      </c>
      <c r="L354">
        <v>25</v>
      </c>
      <c r="M354" t="s">
        <v>126</v>
      </c>
      <c r="O354">
        <v>3058702231</v>
      </c>
      <c r="P354">
        <v>0</v>
      </c>
      <c r="T354" s="29" t="s">
        <v>204</v>
      </c>
      <c r="U354">
        <f t="shared" si="72"/>
        <v>10</v>
      </c>
      <c r="V354">
        <f t="shared" si="73"/>
        <v>2</v>
      </c>
      <c r="W354">
        <v>2021</v>
      </c>
      <c r="X354" t="s">
        <v>156</v>
      </c>
      <c r="Y354" t="s">
        <v>2659</v>
      </c>
      <c r="Z354" t="s">
        <v>2660</v>
      </c>
      <c r="AA354">
        <v>8001195</v>
      </c>
      <c r="AB354" t="s">
        <v>100</v>
      </c>
      <c r="AC354" t="s">
        <v>159</v>
      </c>
      <c r="AD354" s="1">
        <f t="shared" si="74"/>
        <v>3.4326612466124659E-2</v>
      </c>
      <c r="AE354" s="2">
        <v>36900000</v>
      </c>
      <c r="AF354" t="s">
        <v>279</v>
      </c>
      <c r="AG354" t="s">
        <v>103</v>
      </c>
      <c r="AH354" t="s">
        <v>104</v>
      </c>
      <c r="AI354" t="s">
        <v>2661</v>
      </c>
      <c r="AJ354">
        <v>161815147</v>
      </c>
      <c r="AK354" s="2">
        <v>1266652</v>
      </c>
      <c r="AL354" s="2">
        <v>1044413.6</v>
      </c>
      <c r="AP354" t="s">
        <v>105</v>
      </c>
      <c r="AQ354" t="s">
        <v>105</v>
      </c>
      <c r="AR354" t="s">
        <v>105</v>
      </c>
      <c r="AV354" t="s">
        <v>105</v>
      </c>
      <c r="AW354" t="s">
        <v>105</v>
      </c>
      <c r="AX354" t="s">
        <v>105</v>
      </c>
      <c r="BH354" t="s">
        <v>21</v>
      </c>
      <c r="BI354" t="s">
        <v>5</v>
      </c>
    </row>
    <row r="355" spans="1:61" x14ac:dyDescent="0.25">
      <c r="A355">
        <v>40031324</v>
      </c>
      <c r="B355">
        <v>40031324</v>
      </c>
      <c r="C355" t="s">
        <v>106</v>
      </c>
      <c r="D355" t="s">
        <v>2662</v>
      </c>
      <c r="E355" t="s">
        <v>807</v>
      </c>
      <c r="F355" t="s">
        <v>495</v>
      </c>
      <c r="G355" t="s">
        <v>463</v>
      </c>
      <c r="H355" s="30" t="s">
        <v>18505</v>
      </c>
      <c r="I355" t="s">
        <v>2663</v>
      </c>
      <c r="J355">
        <v>15001</v>
      </c>
      <c r="K355" t="s">
        <v>1089</v>
      </c>
      <c r="L355">
        <v>15</v>
      </c>
      <c r="M355" t="s">
        <v>1090</v>
      </c>
      <c r="O355">
        <v>3107541089</v>
      </c>
      <c r="P355">
        <v>3102045626</v>
      </c>
      <c r="T355" s="29" t="s">
        <v>287</v>
      </c>
      <c r="U355">
        <f t="shared" si="72"/>
        <v>10</v>
      </c>
      <c r="V355">
        <f t="shared" si="73"/>
        <v>13</v>
      </c>
      <c r="W355">
        <v>2018</v>
      </c>
      <c r="X355" t="s">
        <v>2664</v>
      </c>
      <c r="Y355" t="s">
        <v>2665</v>
      </c>
      <c r="Z355" t="s">
        <v>2666</v>
      </c>
      <c r="AA355">
        <v>1608059</v>
      </c>
      <c r="AB355" t="s">
        <v>173</v>
      </c>
      <c r="AC355" t="s">
        <v>1638</v>
      </c>
      <c r="AD355" s="1">
        <f t="shared" si="74"/>
        <v>3.351815326633166E-2</v>
      </c>
      <c r="AE355" s="2">
        <v>79600000</v>
      </c>
      <c r="AF355" t="s">
        <v>102</v>
      </c>
      <c r="AG355" t="s">
        <v>452</v>
      </c>
      <c r="AH355" t="s">
        <v>104</v>
      </c>
      <c r="AI355" t="s">
        <v>2667</v>
      </c>
      <c r="AJ355">
        <v>161912698</v>
      </c>
      <c r="AK355" s="2">
        <v>2668045</v>
      </c>
      <c r="AL355" s="2">
        <v>2222054.52</v>
      </c>
      <c r="AP355" t="s">
        <v>105</v>
      </c>
      <c r="AQ355" t="s">
        <v>105</v>
      </c>
      <c r="AR355" t="s">
        <v>105</v>
      </c>
      <c r="AV355" t="s">
        <v>105</v>
      </c>
      <c r="AW355" t="s">
        <v>105</v>
      </c>
      <c r="AX355" t="s">
        <v>105</v>
      </c>
      <c r="BH355" t="s">
        <v>21</v>
      </c>
      <c r="BI355" t="s">
        <v>5</v>
      </c>
    </row>
    <row r="356" spans="1:61" x14ac:dyDescent="0.25">
      <c r="A356">
        <v>79263073</v>
      </c>
      <c r="B356">
        <v>79263073</v>
      </c>
      <c r="C356" t="s">
        <v>89</v>
      </c>
      <c r="D356" t="s">
        <v>2136</v>
      </c>
      <c r="E356" t="s">
        <v>817</v>
      </c>
      <c r="F356" t="s">
        <v>2668</v>
      </c>
      <c r="G356" t="s">
        <v>1949</v>
      </c>
      <c r="H356" s="30" t="s">
        <v>18506</v>
      </c>
      <c r="I356" t="s">
        <v>2669</v>
      </c>
      <c r="J356">
        <v>17001</v>
      </c>
      <c r="K356" t="s">
        <v>140</v>
      </c>
      <c r="L356">
        <v>17</v>
      </c>
      <c r="M356" t="s">
        <v>141</v>
      </c>
      <c r="O356">
        <v>3002137673</v>
      </c>
      <c r="P356">
        <v>0</v>
      </c>
      <c r="T356" s="29" t="s">
        <v>358</v>
      </c>
      <c r="U356">
        <f t="shared" si="72"/>
        <v>10</v>
      </c>
      <c r="V356">
        <f t="shared" si="73"/>
        <v>29</v>
      </c>
      <c r="W356">
        <v>2017</v>
      </c>
      <c r="X356" t="s">
        <v>2670</v>
      </c>
      <c r="Y356" t="s">
        <v>2671</v>
      </c>
      <c r="Z356" t="s">
        <v>2672</v>
      </c>
      <c r="AA356">
        <v>8006055</v>
      </c>
      <c r="AB356" t="s">
        <v>100</v>
      </c>
      <c r="AC356" t="s">
        <v>1677</v>
      </c>
      <c r="AD356" s="1">
        <f t="shared" si="74"/>
        <v>2.3773575638506877E-2</v>
      </c>
      <c r="AE356" s="2">
        <v>50900000</v>
      </c>
      <c r="AF356" t="s">
        <v>102</v>
      </c>
      <c r="AG356" t="s">
        <v>120</v>
      </c>
      <c r="AH356" t="s">
        <v>104</v>
      </c>
      <c r="AI356" t="s">
        <v>2673</v>
      </c>
      <c r="AJ356">
        <v>161908800</v>
      </c>
      <c r="AK356" s="2">
        <v>1210075</v>
      </c>
      <c r="AL356" s="2">
        <v>996869.61</v>
      </c>
      <c r="AP356" t="s">
        <v>105</v>
      </c>
      <c r="AQ356" t="s">
        <v>105</v>
      </c>
      <c r="AR356" t="s">
        <v>105</v>
      </c>
      <c r="AV356" t="s">
        <v>105</v>
      </c>
      <c r="AW356" t="s">
        <v>105</v>
      </c>
      <c r="AX356" t="s">
        <v>105</v>
      </c>
      <c r="BH356" t="s">
        <v>19</v>
      </c>
      <c r="BI356" t="s">
        <v>5</v>
      </c>
    </row>
    <row r="357" spans="1:61" x14ac:dyDescent="0.25">
      <c r="A357">
        <v>52152308</v>
      </c>
      <c r="B357">
        <v>52152308</v>
      </c>
      <c r="C357" t="s">
        <v>106</v>
      </c>
      <c r="D357" t="s">
        <v>2674</v>
      </c>
      <c r="E357" t="s">
        <v>2675</v>
      </c>
      <c r="F357" t="s">
        <v>544</v>
      </c>
      <c r="G357" t="s">
        <v>110</v>
      </c>
      <c r="H357" s="30" t="s">
        <v>18507</v>
      </c>
      <c r="I357" t="s">
        <v>2676</v>
      </c>
      <c r="J357">
        <v>0</v>
      </c>
      <c r="K357" t="s">
        <v>126</v>
      </c>
      <c r="L357">
        <v>25</v>
      </c>
      <c r="M357" t="s">
        <v>126</v>
      </c>
      <c r="O357">
        <v>3114766325</v>
      </c>
      <c r="P357">
        <v>3156012217</v>
      </c>
      <c r="T357" s="29" t="s">
        <v>448</v>
      </c>
      <c r="U357">
        <f t="shared" si="72"/>
        <v>10</v>
      </c>
      <c r="V357">
        <f t="shared" si="73"/>
        <v>9</v>
      </c>
      <c r="W357">
        <v>2016</v>
      </c>
      <c r="X357" t="s">
        <v>2677</v>
      </c>
      <c r="Y357" t="s">
        <v>2678</v>
      </c>
      <c r="Z357" t="s">
        <v>2679</v>
      </c>
      <c r="AA357">
        <v>5606079</v>
      </c>
      <c r="AB357" t="s">
        <v>146</v>
      </c>
      <c r="AC357" t="s">
        <v>147</v>
      </c>
      <c r="AD357" s="1">
        <f t="shared" si="74"/>
        <v>2.8046038251366121E-2</v>
      </c>
      <c r="AE357" s="2">
        <v>73200000</v>
      </c>
      <c r="AF357" t="s">
        <v>102</v>
      </c>
      <c r="AG357" t="s">
        <v>120</v>
      </c>
      <c r="AH357" t="s">
        <v>104</v>
      </c>
      <c r="AI357" t="s">
        <v>2680</v>
      </c>
      <c r="AJ357">
        <v>161904847</v>
      </c>
      <c r="AK357" s="2">
        <v>2052970</v>
      </c>
      <c r="AL357" s="2">
        <v>1705184.71</v>
      </c>
      <c r="AP357" t="s">
        <v>105</v>
      </c>
      <c r="AQ357" t="s">
        <v>105</v>
      </c>
      <c r="AR357" t="s">
        <v>105</v>
      </c>
      <c r="AV357" t="s">
        <v>105</v>
      </c>
      <c r="AW357" t="s">
        <v>105</v>
      </c>
      <c r="AX357" t="s">
        <v>105</v>
      </c>
      <c r="BH357" t="s">
        <v>21</v>
      </c>
      <c r="BI357" t="s">
        <v>5</v>
      </c>
    </row>
    <row r="358" spans="1:61" x14ac:dyDescent="0.25">
      <c r="A358">
        <v>80192884</v>
      </c>
      <c r="B358">
        <v>80192884</v>
      </c>
      <c r="C358" t="s">
        <v>89</v>
      </c>
      <c r="D358" t="s">
        <v>2681</v>
      </c>
      <c r="E358">
        <v>0</v>
      </c>
      <c r="F358" t="s">
        <v>2682</v>
      </c>
      <c r="G358" t="s">
        <v>212</v>
      </c>
      <c r="H358" s="30" t="s">
        <v>18508</v>
      </c>
      <c r="I358" t="s">
        <v>2683</v>
      </c>
      <c r="J358">
        <v>0</v>
      </c>
      <c r="K358" t="s">
        <v>126</v>
      </c>
      <c r="L358">
        <v>25</v>
      </c>
      <c r="M358" t="s">
        <v>126</v>
      </c>
      <c r="O358">
        <v>3154678139</v>
      </c>
      <c r="P358">
        <v>0</v>
      </c>
      <c r="T358" s="29" t="s">
        <v>466</v>
      </c>
      <c r="U358">
        <f t="shared" si="72"/>
        <v>10</v>
      </c>
      <c r="V358">
        <f t="shared" si="73"/>
        <v>15</v>
      </c>
      <c r="W358">
        <v>2019</v>
      </c>
      <c r="X358" t="s">
        <v>2684</v>
      </c>
      <c r="Y358" t="s">
        <v>2685</v>
      </c>
      <c r="Z358" t="s">
        <v>2686</v>
      </c>
      <c r="AA358">
        <v>8801053</v>
      </c>
      <c r="AB358" t="s">
        <v>662</v>
      </c>
      <c r="AC358" t="s">
        <v>773</v>
      </c>
      <c r="AD358" s="1">
        <f t="shared" si="74"/>
        <v>4.0106916299559474E-2</v>
      </c>
      <c r="AE358" s="2">
        <v>45400000</v>
      </c>
      <c r="AF358" t="s">
        <v>219</v>
      </c>
      <c r="AG358" t="s">
        <v>103</v>
      </c>
      <c r="AH358" t="s">
        <v>104</v>
      </c>
      <c r="AI358" t="s">
        <v>2687</v>
      </c>
      <c r="AJ358">
        <v>161819432</v>
      </c>
      <c r="AK358" s="2">
        <v>1820854</v>
      </c>
      <c r="AL358" s="2">
        <v>1510129.46</v>
      </c>
      <c r="AP358" t="s">
        <v>105</v>
      </c>
      <c r="AQ358" t="s">
        <v>105</v>
      </c>
      <c r="AR358" t="s">
        <v>105</v>
      </c>
      <c r="AV358" t="s">
        <v>105</v>
      </c>
      <c r="AW358" t="s">
        <v>105</v>
      </c>
      <c r="AX358" t="s">
        <v>105</v>
      </c>
      <c r="BH358" t="s">
        <v>21</v>
      </c>
      <c r="BI358" t="s">
        <v>5</v>
      </c>
    </row>
    <row r="359" spans="1:61" x14ac:dyDescent="0.25">
      <c r="A359">
        <v>70725495</v>
      </c>
      <c r="B359">
        <v>70725495</v>
      </c>
      <c r="C359" t="s">
        <v>89</v>
      </c>
      <c r="D359" t="s">
        <v>304</v>
      </c>
      <c r="E359" t="s">
        <v>2688</v>
      </c>
      <c r="F359" t="s">
        <v>985</v>
      </c>
      <c r="G359" t="s">
        <v>2689</v>
      </c>
      <c r="H359" s="30" t="s">
        <v>18509</v>
      </c>
      <c r="I359" t="s">
        <v>2690</v>
      </c>
      <c r="J359">
        <v>5266</v>
      </c>
      <c r="K359" t="s">
        <v>428</v>
      </c>
      <c r="L359">
        <v>5</v>
      </c>
      <c r="M359" t="s">
        <v>203</v>
      </c>
      <c r="O359">
        <v>3164494446</v>
      </c>
      <c r="P359">
        <v>3162295883</v>
      </c>
      <c r="T359" s="29" t="s">
        <v>327</v>
      </c>
      <c r="U359">
        <f t="shared" si="72"/>
        <v>10</v>
      </c>
      <c r="V359">
        <f t="shared" si="73"/>
        <v>31</v>
      </c>
      <c r="W359">
        <v>2023</v>
      </c>
      <c r="X359" t="s">
        <v>2691</v>
      </c>
      <c r="Y359" t="s">
        <v>2692</v>
      </c>
      <c r="Z359" t="s">
        <v>2693</v>
      </c>
      <c r="AA359">
        <v>9006182</v>
      </c>
      <c r="AB359" t="s">
        <v>244</v>
      </c>
      <c r="AC359" t="s">
        <v>2694</v>
      </c>
      <c r="AD359" s="1">
        <f t="shared" si="74"/>
        <v>1.6100401016088062E-2</v>
      </c>
      <c r="AE359" s="2">
        <v>118100000</v>
      </c>
      <c r="AF359" t="s">
        <v>219</v>
      </c>
      <c r="AG359" t="s">
        <v>292</v>
      </c>
      <c r="AH359" t="s">
        <v>104</v>
      </c>
      <c r="AI359" t="s">
        <v>2695</v>
      </c>
      <c r="AJ359">
        <v>29929525</v>
      </c>
      <c r="AK359" s="2">
        <v>1901457.36</v>
      </c>
      <c r="AL359" s="2">
        <v>1577863.33</v>
      </c>
      <c r="AP359" t="s">
        <v>105</v>
      </c>
      <c r="AQ359" s="2" t="s">
        <v>105</v>
      </c>
      <c r="AR359" s="2" t="s">
        <v>105</v>
      </c>
      <c r="AV359">
        <v>30045491</v>
      </c>
      <c r="AW359" s="2">
        <v>2693472.05</v>
      </c>
      <c r="AX359" s="2">
        <v>2243421.89</v>
      </c>
      <c r="BH359" t="s">
        <v>19</v>
      </c>
      <c r="BI359" t="s">
        <v>5</v>
      </c>
    </row>
    <row r="360" spans="1:61" x14ac:dyDescent="0.25">
      <c r="A360">
        <v>43429340</v>
      </c>
      <c r="B360">
        <v>43429340</v>
      </c>
      <c r="C360" t="s">
        <v>106</v>
      </c>
      <c r="D360" t="s">
        <v>583</v>
      </c>
      <c r="E360" t="s">
        <v>426</v>
      </c>
      <c r="F360" t="s">
        <v>684</v>
      </c>
      <c r="G360" t="s">
        <v>700</v>
      </c>
      <c r="H360" s="30" t="s">
        <v>18510</v>
      </c>
      <c r="I360" t="s">
        <v>2696</v>
      </c>
      <c r="J360">
        <v>5088</v>
      </c>
      <c r="K360" t="s">
        <v>908</v>
      </c>
      <c r="L360">
        <v>5</v>
      </c>
      <c r="M360" t="s">
        <v>203</v>
      </c>
      <c r="O360">
        <v>3104316685</v>
      </c>
      <c r="P360">
        <v>3102522440</v>
      </c>
      <c r="T360" s="29" t="s">
        <v>887</v>
      </c>
      <c r="U360">
        <f t="shared" si="72"/>
        <v>10</v>
      </c>
      <c r="V360">
        <f t="shared" si="73"/>
        <v>3</v>
      </c>
      <c r="W360">
        <v>2024</v>
      </c>
      <c r="X360" t="s">
        <v>909</v>
      </c>
      <c r="Y360" t="s">
        <v>2697</v>
      </c>
      <c r="Z360" t="s">
        <v>2698</v>
      </c>
      <c r="AA360">
        <v>5606100</v>
      </c>
      <c r="AB360" t="s">
        <v>146</v>
      </c>
      <c r="AC360" t="s">
        <v>341</v>
      </c>
      <c r="AD360" s="1">
        <f t="shared" si="74"/>
        <v>2.9416918429003021E-2</v>
      </c>
      <c r="AE360" s="2">
        <v>99300000</v>
      </c>
      <c r="AF360" t="s">
        <v>133</v>
      </c>
      <c r="AG360" t="s">
        <v>120</v>
      </c>
      <c r="AH360" t="s">
        <v>104</v>
      </c>
      <c r="AI360" t="s">
        <v>2699</v>
      </c>
      <c r="AJ360">
        <v>161813709</v>
      </c>
      <c r="AK360" s="2">
        <v>2921100</v>
      </c>
      <c r="AL360" s="2">
        <v>2434706.25</v>
      </c>
      <c r="AP360" t="s">
        <v>105</v>
      </c>
      <c r="AQ360" t="s">
        <v>105</v>
      </c>
      <c r="AR360" t="s">
        <v>105</v>
      </c>
      <c r="AV360" t="s">
        <v>105</v>
      </c>
      <c r="AW360" t="s">
        <v>105</v>
      </c>
      <c r="AX360" t="s">
        <v>105</v>
      </c>
      <c r="BH360" t="s">
        <v>21</v>
      </c>
      <c r="BI360" t="s">
        <v>5</v>
      </c>
    </row>
    <row r="361" spans="1:61" x14ac:dyDescent="0.25">
      <c r="A361">
        <v>52384539</v>
      </c>
      <c r="B361">
        <v>52384539</v>
      </c>
      <c r="C361" t="s">
        <v>106</v>
      </c>
      <c r="D361" t="s">
        <v>281</v>
      </c>
      <c r="E361" t="s">
        <v>108</v>
      </c>
      <c r="F361" t="s">
        <v>2700</v>
      </c>
      <c r="G361" t="s">
        <v>2701</v>
      </c>
      <c r="H361" s="30" t="s">
        <v>18511</v>
      </c>
      <c r="I361" t="s">
        <v>2702</v>
      </c>
      <c r="J361">
        <v>81001</v>
      </c>
      <c r="K361" t="s">
        <v>2703</v>
      </c>
      <c r="L361">
        <v>81</v>
      </c>
      <c r="M361" t="s">
        <v>2703</v>
      </c>
      <c r="O361">
        <v>3108193080</v>
      </c>
      <c r="P361">
        <v>0</v>
      </c>
      <c r="T361" s="29" t="s">
        <v>96</v>
      </c>
      <c r="U361">
        <f t="shared" si="72"/>
        <v>10</v>
      </c>
      <c r="V361">
        <f t="shared" si="73"/>
        <v>22</v>
      </c>
      <c r="W361">
        <v>2025</v>
      </c>
      <c r="X361" t="s">
        <v>2704</v>
      </c>
      <c r="Y361" t="s">
        <v>2705</v>
      </c>
      <c r="Z361" t="s">
        <v>2706</v>
      </c>
      <c r="AA361">
        <v>8006093</v>
      </c>
      <c r="AB361" t="s">
        <v>100</v>
      </c>
      <c r="AC361" t="s">
        <v>1388</v>
      </c>
      <c r="AD361" s="1">
        <f t="shared" si="74"/>
        <v>3.4034049773755654E-2</v>
      </c>
      <c r="AE361" s="2">
        <v>88400000</v>
      </c>
      <c r="AF361" t="s">
        <v>102</v>
      </c>
      <c r="AG361" t="s">
        <v>120</v>
      </c>
      <c r="AH361" t="s">
        <v>104</v>
      </c>
      <c r="AI361">
        <v>0</v>
      </c>
      <c r="AJ361">
        <v>161782941</v>
      </c>
      <c r="AK361" s="2">
        <v>3008610</v>
      </c>
      <c r="AL361" s="2">
        <v>2508243.5299999998</v>
      </c>
      <c r="AP361" t="s">
        <v>105</v>
      </c>
      <c r="AQ361" t="s">
        <v>105</v>
      </c>
      <c r="AR361" t="s">
        <v>105</v>
      </c>
      <c r="AV361" t="s">
        <v>105</v>
      </c>
      <c r="AW361" t="s">
        <v>105</v>
      </c>
      <c r="AX361" t="s">
        <v>105</v>
      </c>
      <c r="BH361" t="s">
        <v>21</v>
      </c>
      <c r="BI361" t="s">
        <v>5</v>
      </c>
    </row>
    <row r="362" spans="1:61" x14ac:dyDescent="0.25">
      <c r="A362">
        <v>121416</v>
      </c>
      <c r="B362">
        <v>121416</v>
      </c>
      <c r="C362" t="s">
        <v>89</v>
      </c>
      <c r="D362" t="s">
        <v>1554</v>
      </c>
      <c r="E362" t="s">
        <v>2707</v>
      </c>
      <c r="F362" t="s">
        <v>1163</v>
      </c>
      <c r="G362" t="s">
        <v>700</v>
      </c>
      <c r="H362" s="30" t="s">
        <v>18512</v>
      </c>
      <c r="I362" t="s">
        <v>2708</v>
      </c>
      <c r="J362">
        <v>0</v>
      </c>
      <c r="K362" t="s">
        <v>2407</v>
      </c>
      <c r="L362">
        <v>19</v>
      </c>
      <c r="M362" t="s">
        <v>2408</v>
      </c>
      <c r="O362">
        <v>3154913848</v>
      </c>
      <c r="P362">
        <v>3104586920</v>
      </c>
      <c r="T362" s="29" t="s">
        <v>1081</v>
      </c>
      <c r="U362">
        <f t="shared" si="72"/>
        <v>10</v>
      </c>
      <c r="V362">
        <f t="shared" si="73"/>
        <v>25</v>
      </c>
      <c r="W362">
        <v>2020</v>
      </c>
      <c r="X362" t="s">
        <v>2709</v>
      </c>
      <c r="Y362" t="s">
        <v>2710</v>
      </c>
      <c r="Z362" t="s">
        <v>2711</v>
      </c>
      <c r="AA362">
        <v>9206073</v>
      </c>
      <c r="AB362" t="s">
        <v>268</v>
      </c>
      <c r="AC362" t="s">
        <v>551</v>
      </c>
      <c r="AD362" s="1">
        <f t="shared" si="74"/>
        <v>2.3757583333333332E-2</v>
      </c>
      <c r="AE362" s="2">
        <v>96000000</v>
      </c>
      <c r="AF362" t="s">
        <v>133</v>
      </c>
      <c r="AG362" t="s">
        <v>120</v>
      </c>
      <c r="AH362" t="s">
        <v>104</v>
      </c>
      <c r="AI362" t="s">
        <v>2712</v>
      </c>
      <c r="AJ362">
        <v>161866946</v>
      </c>
      <c r="AK362" s="2">
        <v>2280728</v>
      </c>
      <c r="AL362" s="2">
        <v>1896578.31</v>
      </c>
      <c r="AP362" t="s">
        <v>105</v>
      </c>
      <c r="AQ362" t="s">
        <v>105</v>
      </c>
      <c r="AR362" t="s">
        <v>105</v>
      </c>
      <c r="AV362" t="s">
        <v>105</v>
      </c>
      <c r="AW362" t="s">
        <v>105</v>
      </c>
      <c r="AX362" t="s">
        <v>105</v>
      </c>
      <c r="BH362" t="s">
        <v>21</v>
      </c>
      <c r="BI362" t="s">
        <v>5</v>
      </c>
    </row>
    <row r="363" spans="1:61" x14ac:dyDescent="0.25">
      <c r="A363">
        <v>28020313</v>
      </c>
      <c r="B363">
        <v>28020313</v>
      </c>
      <c r="C363" t="s">
        <v>106</v>
      </c>
      <c r="D363" t="s">
        <v>2713</v>
      </c>
      <c r="E363" t="s">
        <v>1249</v>
      </c>
      <c r="F363" t="s">
        <v>2714</v>
      </c>
      <c r="G363" t="s">
        <v>2715</v>
      </c>
      <c r="H363" s="30" t="s">
        <v>18513</v>
      </c>
      <c r="I363" t="s">
        <v>2716</v>
      </c>
      <c r="J363">
        <v>68001</v>
      </c>
      <c r="K363" t="s">
        <v>317</v>
      </c>
      <c r="L363">
        <v>68</v>
      </c>
      <c r="M363" t="s">
        <v>227</v>
      </c>
      <c r="O363">
        <v>3107879536</v>
      </c>
      <c r="P363">
        <v>0</v>
      </c>
      <c r="T363" s="29" t="s">
        <v>155</v>
      </c>
      <c r="U363">
        <f t="shared" ref="U363:U375" si="75">MONTH(T363)</f>
        <v>10</v>
      </c>
      <c r="V363">
        <f t="shared" ref="V363:V375" si="76">DAY(T363)</f>
        <v>14</v>
      </c>
      <c r="W363">
        <v>2018</v>
      </c>
      <c r="X363" t="s">
        <v>459</v>
      </c>
      <c r="Y363" t="s">
        <v>2717</v>
      </c>
      <c r="Z363" t="s">
        <v>2718</v>
      </c>
      <c r="AA363">
        <v>8008014</v>
      </c>
      <c r="AB363" t="s">
        <v>100</v>
      </c>
      <c r="AC363" t="s">
        <v>208</v>
      </c>
      <c r="AD363" s="1">
        <f t="shared" ref="AD363:AD375" si="77">+AK363/AE363</f>
        <v>2.5029608540925268E-2</v>
      </c>
      <c r="AE363" s="2">
        <v>56200000</v>
      </c>
      <c r="AF363" t="s">
        <v>102</v>
      </c>
      <c r="AG363" t="s">
        <v>452</v>
      </c>
      <c r="AH363" t="s">
        <v>104</v>
      </c>
      <c r="AI363">
        <v>0</v>
      </c>
      <c r="AJ363">
        <v>161853352</v>
      </c>
      <c r="AK363" s="2">
        <v>1406664</v>
      </c>
      <c r="AL363" s="2">
        <v>1162070.47</v>
      </c>
      <c r="AP363" t="s">
        <v>105</v>
      </c>
      <c r="AQ363" t="s">
        <v>105</v>
      </c>
      <c r="AR363" t="s">
        <v>105</v>
      </c>
      <c r="AV363" t="s">
        <v>105</v>
      </c>
      <c r="AW363" t="s">
        <v>105</v>
      </c>
      <c r="AX363" t="s">
        <v>105</v>
      </c>
      <c r="BH363" t="s">
        <v>19</v>
      </c>
      <c r="BI363" t="s">
        <v>5</v>
      </c>
    </row>
    <row r="364" spans="1:61" x14ac:dyDescent="0.25">
      <c r="A364">
        <v>79653565</v>
      </c>
      <c r="B364">
        <v>79653565</v>
      </c>
      <c r="C364" t="s">
        <v>89</v>
      </c>
      <c r="D364" t="s">
        <v>2719</v>
      </c>
      <c r="E364" t="s">
        <v>2720</v>
      </c>
      <c r="F364" t="s">
        <v>1808</v>
      </c>
      <c r="G364" t="s">
        <v>123</v>
      </c>
      <c r="H364" s="30" t="s">
        <v>18514</v>
      </c>
      <c r="I364" t="s">
        <v>2721</v>
      </c>
      <c r="J364">
        <v>0</v>
      </c>
      <c r="K364" t="s">
        <v>182</v>
      </c>
      <c r="L364">
        <v>8</v>
      </c>
      <c r="M364" t="s">
        <v>183</v>
      </c>
      <c r="O364">
        <v>3135860922</v>
      </c>
      <c r="P364">
        <v>3021578787</v>
      </c>
      <c r="T364" s="29" t="s">
        <v>184</v>
      </c>
      <c r="U364">
        <f t="shared" si="75"/>
        <v>10</v>
      </c>
      <c r="V364">
        <f t="shared" si="76"/>
        <v>10</v>
      </c>
      <c r="W364">
        <v>2020</v>
      </c>
      <c r="X364" t="s">
        <v>1512</v>
      </c>
      <c r="Y364" t="s">
        <v>2722</v>
      </c>
      <c r="Z364" t="s">
        <v>2723</v>
      </c>
      <c r="AA364">
        <v>5606090</v>
      </c>
      <c r="AB364" t="s">
        <v>146</v>
      </c>
      <c r="AC364" t="s">
        <v>147</v>
      </c>
      <c r="AD364" s="1">
        <f t="shared" si="77"/>
        <v>3.4381146654275094E-2</v>
      </c>
      <c r="AE364" s="2">
        <v>107600000</v>
      </c>
      <c r="AF364" t="s">
        <v>133</v>
      </c>
      <c r="AG364" t="s">
        <v>292</v>
      </c>
      <c r="AH364" t="s">
        <v>104</v>
      </c>
      <c r="AI364" t="s">
        <v>2724</v>
      </c>
      <c r="AJ364">
        <v>29971869</v>
      </c>
      <c r="AK364" s="2">
        <v>3699411.38</v>
      </c>
      <c r="AL364" s="2">
        <v>3088749.06</v>
      </c>
      <c r="AP364" t="s">
        <v>105</v>
      </c>
      <c r="AQ364" s="2" t="s">
        <v>105</v>
      </c>
      <c r="AR364" s="2" t="s">
        <v>105</v>
      </c>
      <c r="AV364">
        <v>30154016</v>
      </c>
      <c r="AW364" s="2">
        <v>5164908.71</v>
      </c>
      <c r="AX364" s="2">
        <v>4320259.42</v>
      </c>
      <c r="BH364" t="s">
        <v>21</v>
      </c>
      <c r="BI364" t="s">
        <v>5</v>
      </c>
    </row>
    <row r="365" spans="1:61" x14ac:dyDescent="0.25">
      <c r="A365">
        <v>3414442</v>
      </c>
      <c r="B365">
        <v>3414442</v>
      </c>
      <c r="C365" t="s">
        <v>89</v>
      </c>
      <c r="D365" t="s">
        <v>148</v>
      </c>
      <c r="E365" t="s">
        <v>708</v>
      </c>
      <c r="F365" t="s">
        <v>199</v>
      </c>
      <c r="G365" t="s">
        <v>978</v>
      </c>
      <c r="H365" s="30" t="s">
        <v>18515</v>
      </c>
      <c r="I365" t="s">
        <v>2725</v>
      </c>
      <c r="J365">
        <v>5631</v>
      </c>
      <c r="K365" t="s">
        <v>2726</v>
      </c>
      <c r="L365">
        <v>5</v>
      </c>
      <c r="M365" t="s">
        <v>203</v>
      </c>
      <c r="O365">
        <v>3168333019</v>
      </c>
      <c r="P365">
        <v>3117195690</v>
      </c>
      <c r="T365" s="29" t="s">
        <v>228</v>
      </c>
      <c r="U365">
        <f t="shared" si="75"/>
        <v>10</v>
      </c>
      <c r="V365">
        <f t="shared" si="76"/>
        <v>6</v>
      </c>
      <c r="W365">
        <v>2021</v>
      </c>
      <c r="X365" t="s">
        <v>2727</v>
      </c>
      <c r="Y365" t="s">
        <v>2728</v>
      </c>
      <c r="Z365" t="s">
        <v>2729</v>
      </c>
      <c r="AA365">
        <v>9006174</v>
      </c>
      <c r="AB365" t="s">
        <v>244</v>
      </c>
      <c r="AC365" t="s">
        <v>404</v>
      </c>
      <c r="AD365" s="1">
        <f t="shared" si="77"/>
        <v>1.7220297142857142E-2</v>
      </c>
      <c r="AE365" s="2">
        <v>175000000</v>
      </c>
      <c r="AF365" t="s">
        <v>219</v>
      </c>
      <c r="AG365" t="s">
        <v>120</v>
      </c>
      <c r="AH365" t="s">
        <v>104</v>
      </c>
      <c r="AI365" t="s">
        <v>2730</v>
      </c>
      <c r="AJ365">
        <v>161902003</v>
      </c>
      <c r="AK365" s="2">
        <v>3013552</v>
      </c>
      <c r="AL365" s="2">
        <v>2512396.75</v>
      </c>
      <c r="AP365" t="s">
        <v>105</v>
      </c>
      <c r="AQ365" t="s">
        <v>105</v>
      </c>
      <c r="AR365" t="s">
        <v>105</v>
      </c>
      <c r="AV365" t="s">
        <v>105</v>
      </c>
      <c r="AW365" t="s">
        <v>105</v>
      </c>
      <c r="AX365" t="s">
        <v>105</v>
      </c>
      <c r="BH365" t="s">
        <v>20</v>
      </c>
      <c r="BI365" t="s">
        <v>5</v>
      </c>
    </row>
    <row r="366" spans="1:61" x14ac:dyDescent="0.25">
      <c r="A366">
        <v>43270993</v>
      </c>
      <c r="B366">
        <v>43270993</v>
      </c>
      <c r="C366" t="s">
        <v>106</v>
      </c>
      <c r="D366" t="s">
        <v>2731</v>
      </c>
      <c r="E366" t="s">
        <v>775</v>
      </c>
      <c r="F366" t="s">
        <v>879</v>
      </c>
      <c r="G366" t="s">
        <v>409</v>
      </c>
      <c r="H366" s="30" t="s">
        <v>18516</v>
      </c>
      <c r="I366" t="s">
        <v>2732</v>
      </c>
      <c r="J366">
        <v>5001</v>
      </c>
      <c r="K366" t="s">
        <v>202</v>
      </c>
      <c r="L366">
        <v>5</v>
      </c>
      <c r="M366" t="s">
        <v>203</v>
      </c>
      <c r="O366">
        <v>3113862530</v>
      </c>
      <c r="P366">
        <v>3045518962</v>
      </c>
      <c r="T366" s="29" t="s">
        <v>429</v>
      </c>
      <c r="U366">
        <f t="shared" si="75"/>
        <v>10</v>
      </c>
      <c r="V366">
        <f t="shared" si="76"/>
        <v>7</v>
      </c>
      <c r="W366">
        <v>2020</v>
      </c>
      <c r="X366" t="s">
        <v>2733</v>
      </c>
      <c r="Y366" t="s">
        <v>2734</v>
      </c>
      <c r="Z366" t="s">
        <v>2735</v>
      </c>
      <c r="AA366">
        <v>6401235</v>
      </c>
      <c r="AB366" t="s">
        <v>131</v>
      </c>
      <c r="AC366" t="s">
        <v>1126</v>
      </c>
      <c r="AD366" s="1">
        <f t="shared" si="77"/>
        <v>4.861046926406927E-2</v>
      </c>
      <c r="AE366" s="2">
        <v>46200000</v>
      </c>
      <c r="AF366" t="s">
        <v>102</v>
      </c>
      <c r="AG366" t="s">
        <v>103</v>
      </c>
      <c r="AH366" t="s">
        <v>104</v>
      </c>
      <c r="AI366" t="s">
        <v>2736</v>
      </c>
      <c r="AJ366">
        <v>29977293</v>
      </c>
      <c r="AK366" s="2">
        <v>2245803.6800000002</v>
      </c>
      <c r="AL366" s="2">
        <v>1867229.98</v>
      </c>
      <c r="AP366">
        <v>30017065</v>
      </c>
      <c r="AQ366" s="2">
        <v>2229256.73</v>
      </c>
      <c r="AR366" s="2">
        <v>1853324.98</v>
      </c>
      <c r="AV366" t="s">
        <v>105</v>
      </c>
      <c r="AW366" s="2" t="s">
        <v>105</v>
      </c>
      <c r="AX366" s="2" t="s">
        <v>105</v>
      </c>
      <c r="BH366" t="s">
        <v>21</v>
      </c>
      <c r="BI366" t="s">
        <v>5</v>
      </c>
    </row>
    <row r="367" spans="1:61" x14ac:dyDescent="0.25">
      <c r="A367">
        <v>41417087</v>
      </c>
      <c r="B367">
        <v>41417087</v>
      </c>
      <c r="C367" t="s">
        <v>106</v>
      </c>
      <c r="D367" t="s">
        <v>260</v>
      </c>
      <c r="E367" t="s">
        <v>775</v>
      </c>
      <c r="F367" t="s">
        <v>263</v>
      </c>
      <c r="G367" t="s">
        <v>409</v>
      </c>
      <c r="H367" s="30" t="s">
        <v>18517</v>
      </c>
      <c r="I367" t="s">
        <v>2737</v>
      </c>
      <c r="J367">
        <v>0</v>
      </c>
      <c r="K367" t="s">
        <v>126</v>
      </c>
      <c r="L367">
        <v>25</v>
      </c>
      <c r="M367" t="s">
        <v>126</v>
      </c>
      <c r="O367">
        <v>3213369987</v>
      </c>
      <c r="P367">
        <v>0</v>
      </c>
      <c r="T367" s="29" t="s">
        <v>240</v>
      </c>
      <c r="U367">
        <f t="shared" si="75"/>
        <v>10</v>
      </c>
      <c r="V367">
        <f t="shared" si="76"/>
        <v>27</v>
      </c>
      <c r="W367">
        <v>2023</v>
      </c>
      <c r="X367" t="s">
        <v>2738</v>
      </c>
      <c r="Y367" t="s">
        <v>2739</v>
      </c>
      <c r="Z367" t="s">
        <v>2740</v>
      </c>
      <c r="AA367">
        <v>4601317</v>
      </c>
      <c r="AB367" t="s">
        <v>352</v>
      </c>
      <c r="AC367" t="s">
        <v>938</v>
      </c>
      <c r="AD367" s="1">
        <f t="shared" si="77"/>
        <v>3.108211009174312E-2</v>
      </c>
      <c r="AE367" s="2">
        <v>54500000</v>
      </c>
      <c r="AF367" t="s">
        <v>102</v>
      </c>
      <c r="AG367" t="s">
        <v>103</v>
      </c>
      <c r="AH367" t="s">
        <v>104</v>
      </c>
      <c r="AI367" t="s">
        <v>2741</v>
      </c>
      <c r="AJ367">
        <v>161812755</v>
      </c>
      <c r="AK367" s="2">
        <v>1693975</v>
      </c>
      <c r="AL367" s="2">
        <v>1403508.75</v>
      </c>
      <c r="AP367" t="s">
        <v>105</v>
      </c>
      <c r="AQ367" t="s">
        <v>105</v>
      </c>
      <c r="AR367" t="s">
        <v>105</v>
      </c>
      <c r="AV367" t="s">
        <v>105</v>
      </c>
      <c r="AW367" t="s">
        <v>105</v>
      </c>
      <c r="AX367" t="s">
        <v>105</v>
      </c>
      <c r="BH367" t="s">
        <v>21</v>
      </c>
      <c r="BI367" t="s">
        <v>5</v>
      </c>
    </row>
    <row r="368" spans="1:61" x14ac:dyDescent="0.25">
      <c r="A368">
        <v>10228504</v>
      </c>
      <c r="B368">
        <v>10228504</v>
      </c>
      <c r="C368" t="s">
        <v>89</v>
      </c>
      <c r="D368" t="s">
        <v>716</v>
      </c>
      <c r="E368">
        <v>0</v>
      </c>
      <c r="F368" t="s">
        <v>1112</v>
      </c>
      <c r="G368" t="s">
        <v>2742</v>
      </c>
      <c r="H368" s="30" t="s">
        <v>18518</v>
      </c>
      <c r="I368" t="s">
        <v>2743</v>
      </c>
      <c r="J368">
        <v>17001</v>
      </c>
      <c r="K368" t="s">
        <v>140</v>
      </c>
      <c r="L368">
        <v>17</v>
      </c>
      <c r="M368" t="s">
        <v>141</v>
      </c>
      <c r="O368">
        <v>3148901292</v>
      </c>
      <c r="P368">
        <v>0</v>
      </c>
      <c r="T368" s="29" t="s">
        <v>1081</v>
      </c>
      <c r="U368">
        <f t="shared" si="75"/>
        <v>10</v>
      </c>
      <c r="V368">
        <f t="shared" si="76"/>
        <v>25</v>
      </c>
      <c r="W368">
        <v>2016</v>
      </c>
      <c r="X368" t="s">
        <v>2744</v>
      </c>
      <c r="Y368" t="s">
        <v>2745</v>
      </c>
      <c r="Z368" t="s">
        <v>2746</v>
      </c>
      <c r="AA368">
        <v>3006124</v>
      </c>
      <c r="AB368" t="s">
        <v>491</v>
      </c>
      <c r="AC368" t="s">
        <v>492</v>
      </c>
      <c r="AD368" s="1">
        <f t="shared" si="77"/>
        <v>2.9162740037243947E-2</v>
      </c>
      <c r="AE368" s="2">
        <v>53700000</v>
      </c>
      <c r="AF368" t="s">
        <v>362</v>
      </c>
      <c r="AG368" t="s">
        <v>292</v>
      </c>
      <c r="AH368" t="s">
        <v>104</v>
      </c>
      <c r="AI368">
        <v>0</v>
      </c>
      <c r="AJ368">
        <v>29940839</v>
      </c>
      <c r="AK368" s="2">
        <v>1566039.14</v>
      </c>
      <c r="AL368" s="2">
        <v>1295999.28</v>
      </c>
      <c r="AP368">
        <v>30003377</v>
      </c>
      <c r="AQ368" s="2">
        <v>1244206.1399999999</v>
      </c>
      <c r="AR368" s="2">
        <v>1025551.38</v>
      </c>
      <c r="AV368" t="s">
        <v>105</v>
      </c>
      <c r="AW368" s="2" t="s">
        <v>105</v>
      </c>
      <c r="AX368" s="2" t="s">
        <v>105</v>
      </c>
      <c r="BH368" t="s">
        <v>19</v>
      </c>
      <c r="BI368" t="s">
        <v>5</v>
      </c>
    </row>
    <row r="369" spans="1:61" x14ac:dyDescent="0.25">
      <c r="A369">
        <v>16110057</v>
      </c>
      <c r="B369">
        <v>16110057</v>
      </c>
      <c r="C369" t="s">
        <v>89</v>
      </c>
      <c r="D369" t="s">
        <v>624</v>
      </c>
      <c r="E369" t="s">
        <v>304</v>
      </c>
      <c r="F369" t="s">
        <v>2747</v>
      </c>
      <c r="G369" t="s">
        <v>2748</v>
      </c>
      <c r="H369" s="30" t="s">
        <v>18519</v>
      </c>
      <c r="I369" t="s">
        <v>2749</v>
      </c>
      <c r="J369">
        <v>0</v>
      </c>
      <c r="K369" t="s">
        <v>126</v>
      </c>
      <c r="L369">
        <v>25</v>
      </c>
      <c r="M369" t="s">
        <v>126</v>
      </c>
      <c r="O369">
        <v>3202715597</v>
      </c>
      <c r="P369">
        <v>0</v>
      </c>
      <c r="T369" s="29" t="s">
        <v>287</v>
      </c>
      <c r="U369">
        <f t="shared" si="75"/>
        <v>10</v>
      </c>
      <c r="V369">
        <f t="shared" si="76"/>
        <v>13</v>
      </c>
      <c r="W369">
        <v>2018</v>
      </c>
      <c r="X369" t="s">
        <v>2750</v>
      </c>
      <c r="Y369" t="s">
        <v>2751</v>
      </c>
      <c r="Z369" t="s">
        <v>2752</v>
      </c>
      <c r="AA369">
        <v>9021066</v>
      </c>
      <c r="AB369" t="s">
        <v>244</v>
      </c>
      <c r="AC369" t="s">
        <v>1153</v>
      </c>
      <c r="AD369" s="1">
        <f t="shared" si="77"/>
        <v>1.4814272575250836E-2</v>
      </c>
      <c r="AE369" s="2">
        <v>119600000</v>
      </c>
      <c r="AF369" t="s">
        <v>102</v>
      </c>
      <c r="AG369" t="s">
        <v>697</v>
      </c>
      <c r="AH369" t="s">
        <v>104</v>
      </c>
      <c r="AI369" t="s">
        <v>2753</v>
      </c>
      <c r="AJ369">
        <v>161896506</v>
      </c>
      <c r="AK369" s="2">
        <v>1771787</v>
      </c>
      <c r="AL369" s="2">
        <v>1468896.9</v>
      </c>
      <c r="AP369" t="s">
        <v>105</v>
      </c>
      <c r="AQ369" t="s">
        <v>105</v>
      </c>
      <c r="AR369" t="s">
        <v>105</v>
      </c>
      <c r="AV369" t="s">
        <v>105</v>
      </c>
      <c r="AW369" t="s">
        <v>105</v>
      </c>
      <c r="AX369" t="s">
        <v>105</v>
      </c>
      <c r="BH369" s="3" t="s">
        <v>18</v>
      </c>
      <c r="BI369" t="s">
        <v>5</v>
      </c>
    </row>
    <row r="370" spans="1:61" x14ac:dyDescent="0.25">
      <c r="A370">
        <v>17653938</v>
      </c>
      <c r="B370">
        <v>17653938</v>
      </c>
      <c r="C370" t="s">
        <v>89</v>
      </c>
      <c r="D370" t="s">
        <v>699</v>
      </c>
      <c r="E370" t="s">
        <v>148</v>
      </c>
      <c r="F370" t="s">
        <v>164</v>
      </c>
      <c r="G370">
        <v>0</v>
      </c>
      <c r="H370" s="30" t="s">
        <v>18520</v>
      </c>
      <c r="I370" t="s">
        <v>2754</v>
      </c>
      <c r="J370">
        <v>76111</v>
      </c>
      <c r="K370" t="s">
        <v>2755</v>
      </c>
      <c r="L370">
        <v>76</v>
      </c>
      <c r="M370" t="s">
        <v>95</v>
      </c>
      <c r="O370">
        <v>3160900144</v>
      </c>
      <c r="P370">
        <v>3135815537</v>
      </c>
      <c r="T370" s="29" t="s">
        <v>254</v>
      </c>
      <c r="U370">
        <f t="shared" si="75"/>
        <v>10</v>
      </c>
      <c r="V370">
        <f t="shared" si="76"/>
        <v>4</v>
      </c>
      <c r="W370">
        <v>2023</v>
      </c>
      <c r="X370" t="s">
        <v>659</v>
      </c>
      <c r="Y370" t="s">
        <v>2756</v>
      </c>
      <c r="Z370" t="s">
        <v>2757</v>
      </c>
      <c r="AA370">
        <v>8806019</v>
      </c>
      <c r="AB370" t="s">
        <v>662</v>
      </c>
      <c r="AC370" t="s">
        <v>663</v>
      </c>
      <c r="AD370" s="1">
        <f t="shared" si="77"/>
        <v>3.9604383735705212E-2</v>
      </c>
      <c r="AE370" s="2">
        <v>78700000</v>
      </c>
      <c r="AF370" t="s">
        <v>102</v>
      </c>
      <c r="AG370" t="s">
        <v>120</v>
      </c>
      <c r="AH370" t="s">
        <v>104</v>
      </c>
      <c r="AI370" t="s">
        <v>2758</v>
      </c>
      <c r="AJ370">
        <v>161856369</v>
      </c>
      <c r="AK370" s="2">
        <v>3116865</v>
      </c>
      <c r="AL370" s="2">
        <v>2599214.17</v>
      </c>
      <c r="AP370" t="s">
        <v>105</v>
      </c>
      <c r="AQ370" t="s">
        <v>105</v>
      </c>
      <c r="AR370" t="s">
        <v>105</v>
      </c>
      <c r="AV370" t="s">
        <v>105</v>
      </c>
      <c r="AW370" t="s">
        <v>105</v>
      </c>
      <c r="AX370" t="s">
        <v>105</v>
      </c>
      <c r="BH370" t="s">
        <v>21</v>
      </c>
      <c r="BI370" t="s">
        <v>5</v>
      </c>
    </row>
    <row r="371" spans="1:61" x14ac:dyDescent="0.25">
      <c r="A371">
        <v>51731530</v>
      </c>
      <c r="B371">
        <v>51731530</v>
      </c>
      <c r="C371" t="s">
        <v>106</v>
      </c>
      <c r="D371" t="s">
        <v>107</v>
      </c>
      <c r="E371" t="s">
        <v>385</v>
      </c>
      <c r="F371" t="s">
        <v>2759</v>
      </c>
      <c r="G371" t="s">
        <v>1169</v>
      </c>
      <c r="H371" s="30" t="s">
        <v>18521</v>
      </c>
      <c r="I371" t="s">
        <v>2760</v>
      </c>
      <c r="J371">
        <v>0</v>
      </c>
      <c r="K371" t="s">
        <v>126</v>
      </c>
      <c r="L371">
        <v>25</v>
      </c>
      <c r="M371" t="s">
        <v>126</v>
      </c>
      <c r="O371">
        <v>3138019961</v>
      </c>
      <c r="P371">
        <v>3102036173</v>
      </c>
      <c r="T371" s="29" t="s">
        <v>275</v>
      </c>
      <c r="U371">
        <f t="shared" si="75"/>
        <v>10</v>
      </c>
      <c r="V371">
        <f t="shared" si="76"/>
        <v>11</v>
      </c>
      <c r="W371">
        <v>2022</v>
      </c>
      <c r="X371" t="s">
        <v>265</v>
      </c>
      <c r="Y371" t="s">
        <v>2761</v>
      </c>
      <c r="Z371" t="s">
        <v>2762</v>
      </c>
      <c r="AA371">
        <v>9201264</v>
      </c>
      <c r="AB371" t="s">
        <v>268</v>
      </c>
      <c r="AC371" t="s">
        <v>269</v>
      </c>
      <c r="AD371" s="1">
        <f t="shared" si="77"/>
        <v>2.4214027237354087E-2</v>
      </c>
      <c r="AE371" s="2">
        <v>51400000</v>
      </c>
      <c r="AF371" t="s">
        <v>102</v>
      </c>
      <c r="AG371" t="s">
        <v>103</v>
      </c>
      <c r="AH371" t="s">
        <v>104</v>
      </c>
      <c r="AI371" t="s">
        <v>2763</v>
      </c>
      <c r="AJ371">
        <v>161903382</v>
      </c>
      <c r="AK371" s="2">
        <v>1244601</v>
      </c>
      <c r="AL371" s="2">
        <v>1025883.57</v>
      </c>
      <c r="AP371" t="s">
        <v>105</v>
      </c>
      <c r="AQ371" t="s">
        <v>105</v>
      </c>
      <c r="AR371" t="s">
        <v>105</v>
      </c>
      <c r="AV371" t="s">
        <v>105</v>
      </c>
      <c r="AW371" t="s">
        <v>105</v>
      </c>
      <c r="AX371" t="s">
        <v>105</v>
      </c>
      <c r="BH371" t="s">
        <v>19</v>
      </c>
      <c r="BI371" t="s">
        <v>5</v>
      </c>
    </row>
    <row r="372" spans="1:61" x14ac:dyDescent="0.25">
      <c r="A372">
        <v>32209962</v>
      </c>
      <c r="B372">
        <v>32209962</v>
      </c>
      <c r="C372" t="s">
        <v>106</v>
      </c>
      <c r="D372" t="s">
        <v>1198</v>
      </c>
      <c r="E372" t="s">
        <v>313</v>
      </c>
      <c r="F372" t="s">
        <v>263</v>
      </c>
      <c r="G372" t="s">
        <v>2764</v>
      </c>
      <c r="H372" s="30" t="s">
        <v>18522</v>
      </c>
      <c r="I372" t="s">
        <v>2765</v>
      </c>
      <c r="J372">
        <v>5001</v>
      </c>
      <c r="K372" t="s">
        <v>202</v>
      </c>
      <c r="L372">
        <v>5</v>
      </c>
      <c r="M372" t="s">
        <v>203</v>
      </c>
      <c r="O372">
        <v>3103703946</v>
      </c>
      <c r="P372">
        <v>0</v>
      </c>
      <c r="T372" s="29" t="s">
        <v>448</v>
      </c>
      <c r="U372">
        <f t="shared" si="75"/>
        <v>10</v>
      </c>
      <c r="V372">
        <f t="shared" si="76"/>
        <v>9</v>
      </c>
      <c r="W372">
        <v>2018</v>
      </c>
      <c r="X372" t="s">
        <v>659</v>
      </c>
      <c r="Y372" t="s">
        <v>2766</v>
      </c>
      <c r="Z372" t="s">
        <v>2767</v>
      </c>
      <c r="AA372">
        <v>8806019</v>
      </c>
      <c r="AB372" t="s">
        <v>662</v>
      </c>
      <c r="AC372" t="s">
        <v>663</v>
      </c>
      <c r="AD372" s="1">
        <f t="shared" si="77"/>
        <v>4.5408068739770865E-2</v>
      </c>
      <c r="AE372" s="2">
        <v>61100000</v>
      </c>
      <c r="AF372" t="s">
        <v>160</v>
      </c>
      <c r="AG372" t="s">
        <v>120</v>
      </c>
      <c r="AH372" t="s">
        <v>104</v>
      </c>
      <c r="AI372" t="s">
        <v>2768</v>
      </c>
      <c r="AJ372">
        <v>161810184</v>
      </c>
      <c r="AK372" s="2">
        <v>2774433</v>
      </c>
      <c r="AL372" s="2">
        <v>2311456.2799999998</v>
      </c>
      <c r="AP372" t="s">
        <v>105</v>
      </c>
      <c r="AQ372" t="s">
        <v>105</v>
      </c>
      <c r="AR372" t="s">
        <v>105</v>
      </c>
      <c r="AV372" t="s">
        <v>105</v>
      </c>
      <c r="AW372" t="s">
        <v>105</v>
      </c>
      <c r="AX372" t="s">
        <v>105</v>
      </c>
      <c r="BH372" t="s">
        <v>21</v>
      </c>
      <c r="BI372" t="s">
        <v>5</v>
      </c>
    </row>
    <row r="373" spans="1:61" x14ac:dyDescent="0.25">
      <c r="A373">
        <v>1069714215</v>
      </c>
      <c r="B373">
        <v>1069714215</v>
      </c>
      <c r="C373" t="s">
        <v>89</v>
      </c>
      <c r="D373" t="s">
        <v>2769</v>
      </c>
      <c r="E373" t="s">
        <v>2770</v>
      </c>
      <c r="F373" t="s">
        <v>2771</v>
      </c>
      <c r="G373" t="s">
        <v>2188</v>
      </c>
      <c r="H373" s="30" t="s">
        <v>18523</v>
      </c>
      <c r="I373" t="s">
        <v>2772</v>
      </c>
      <c r="J373">
        <v>41001</v>
      </c>
      <c r="K373" t="s">
        <v>285</v>
      </c>
      <c r="L373">
        <v>41</v>
      </c>
      <c r="M373" t="s">
        <v>286</v>
      </c>
      <c r="O373">
        <v>3203845102</v>
      </c>
      <c r="P373">
        <v>3166444143</v>
      </c>
      <c r="T373" s="29" t="s">
        <v>96</v>
      </c>
      <c r="U373">
        <f t="shared" si="75"/>
        <v>10</v>
      </c>
      <c r="V373">
        <f t="shared" si="76"/>
        <v>22</v>
      </c>
      <c r="W373">
        <v>2015</v>
      </c>
      <c r="X373" t="s">
        <v>2773</v>
      </c>
      <c r="Y373" t="s">
        <v>2774</v>
      </c>
      <c r="Z373" t="s">
        <v>2775</v>
      </c>
      <c r="AA373">
        <v>3406029</v>
      </c>
      <c r="AB373" t="s">
        <v>321</v>
      </c>
      <c r="AC373" t="s">
        <v>1792</v>
      </c>
      <c r="AD373" s="1">
        <f t="shared" si="77"/>
        <v>2.2454823044692738E-2</v>
      </c>
      <c r="AE373" s="2">
        <v>71600000</v>
      </c>
      <c r="AF373" t="s">
        <v>102</v>
      </c>
      <c r="AG373" t="s">
        <v>292</v>
      </c>
      <c r="AH373" t="s">
        <v>104</v>
      </c>
      <c r="AI373" t="s">
        <v>2776</v>
      </c>
      <c r="AJ373">
        <v>29977375</v>
      </c>
      <c r="AK373" s="2">
        <v>1607765.33</v>
      </c>
      <c r="AL373" s="2">
        <v>1331063.3</v>
      </c>
      <c r="AP373" t="s">
        <v>105</v>
      </c>
      <c r="AQ373" s="2" t="s">
        <v>105</v>
      </c>
      <c r="AR373" s="2" t="s">
        <v>105</v>
      </c>
      <c r="AV373">
        <v>30159572</v>
      </c>
      <c r="AW373" s="2">
        <v>1806474.99</v>
      </c>
      <c r="AX373" s="2">
        <v>1498046.21</v>
      </c>
      <c r="BH373" t="s">
        <v>19</v>
      </c>
      <c r="BI373" t="s">
        <v>5</v>
      </c>
    </row>
    <row r="374" spans="1:61" x14ac:dyDescent="0.25">
      <c r="A374">
        <v>30569435</v>
      </c>
      <c r="B374">
        <v>30569435</v>
      </c>
      <c r="C374" t="s">
        <v>106</v>
      </c>
      <c r="D374" t="s">
        <v>2777</v>
      </c>
      <c r="E374" t="s">
        <v>1198</v>
      </c>
      <c r="F374" t="s">
        <v>2778</v>
      </c>
      <c r="G374" t="s">
        <v>2779</v>
      </c>
      <c r="H374" s="30" t="s">
        <v>18524</v>
      </c>
      <c r="I374" t="s">
        <v>2780</v>
      </c>
      <c r="J374">
        <v>0</v>
      </c>
      <c r="K374" t="s">
        <v>498</v>
      </c>
      <c r="L374">
        <v>0</v>
      </c>
      <c r="M374" t="s">
        <v>499</v>
      </c>
      <c r="O374">
        <v>3205436038</v>
      </c>
      <c r="P374">
        <v>0</v>
      </c>
      <c r="T374" s="29" t="s">
        <v>327</v>
      </c>
      <c r="U374">
        <f t="shared" si="75"/>
        <v>10</v>
      </c>
      <c r="V374">
        <f t="shared" si="76"/>
        <v>31</v>
      </c>
      <c r="W374">
        <v>2021</v>
      </c>
      <c r="X374" t="s">
        <v>1674</v>
      </c>
      <c r="Y374" t="s">
        <v>2781</v>
      </c>
      <c r="Z374" t="s">
        <v>2782</v>
      </c>
      <c r="AA374">
        <v>8006056</v>
      </c>
      <c r="AB374" t="s">
        <v>100</v>
      </c>
      <c r="AC374" t="s">
        <v>1677</v>
      </c>
      <c r="AD374" s="1">
        <f t="shared" si="77"/>
        <v>1.877350067842605E-2</v>
      </c>
      <c r="AE374" s="2">
        <v>73700000</v>
      </c>
      <c r="AF374" t="s">
        <v>219</v>
      </c>
      <c r="AG374" t="s">
        <v>120</v>
      </c>
      <c r="AH374" t="s">
        <v>104</v>
      </c>
      <c r="AI374" t="s">
        <v>2783</v>
      </c>
      <c r="AJ374">
        <v>161814474</v>
      </c>
      <c r="AK374" s="2">
        <v>1383607</v>
      </c>
      <c r="AL374" s="2">
        <v>1142694.6499999999</v>
      </c>
      <c r="AP374" t="s">
        <v>105</v>
      </c>
      <c r="AQ374" t="s">
        <v>105</v>
      </c>
      <c r="AR374" t="s">
        <v>105</v>
      </c>
      <c r="AV374" t="s">
        <v>105</v>
      </c>
      <c r="AW374" t="s">
        <v>105</v>
      </c>
      <c r="AX374" t="s">
        <v>105</v>
      </c>
      <c r="BH374" t="s">
        <v>19</v>
      </c>
      <c r="BI374" t="s">
        <v>5</v>
      </c>
    </row>
    <row r="375" spans="1:61" x14ac:dyDescent="0.25">
      <c r="A375">
        <v>79517294</v>
      </c>
      <c r="B375">
        <v>79517294</v>
      </c>
      <c r="C375" t="s">
        <v>89</v>
      </c>
      <c r="D375" t="s">
        <v>839</v>
      </c>
      <c r="E375" t="s">
        <v>295</v>
      </c>
      <c r="F375" t="s">
        <v>2784</v>
      </c>
      <c r="G375" t="s">
        <v>2785</v>
      </c>
      <c r="H375" s="30" t="s">
        <v>18525</v>
      </c>
      <c r="I375" t="s">
        <v>2786</v>
      </c>
      <c r="J375">
        <v>0</v>
      </c>
      <c r="K375" t="s">
        <v>126</v>
      </c>
      <c r="L375">
        <v>25</v>
      </c>
      <c r="M375" t="s">
        <v>126</v>
      </c>
      <c r="O375">
        <v>3204013346</v>
      </c>
      <c r="P375">
        <v>3125664466</v>
      </c>
      <c r="T375" s="29" t="s">
        <v>299</v>
      </c>
      <c r="U375">
        <f t="shared" si="75"/>
        <v>10</v>
      </c>
      <c r="V375">
        <f t="shared" si="76"/>
        <v>23</v>
      </c>
      <c r="W375">
        <v>2019</v>
      </c>
      <c r="X375" t="s">
        <v>1282</v>
      </c>
      <c r="Y375" t="s">
        <v>2787</v>
      </c>
      <c r="Z375" t="s">
        <v>2788</v>
      </c>
      <c r="AA375">
        <v>6401212</v>
      </c>
      <c r="AB375" t="s">
        <v>131</v>
      </c>
      <c r="AC375" t="s">
        <v>607</v>
      </c>
      <c r="AD375" s="1">
        <f t="shared" si="77"/>
        <v>3.4553951965065499E-2</v>
      </c>
      <c r="AE375" s="2">
        <v>45800000</v>
      </c>
      <c r="AF375" t="s">
        <v>219</v>
      </c>
      <c r="AG375" t="s">
        <v>103</v>
      </c>
      <c r="AH375" t="s">
        <v>104</v>
      </c>
      <c r="AI375" t="s">
        <v>2789</v>
      </c>
      <c r="AJ375">
        <v>161814625</v>
      </c>
      <c r="AK375" s="2">
        <v>1582571</v>
      </c>
      <c r="AL375" s="2">
        <v>1309892</v>
      </c>
      <c r="AP375" t="s">
        <v>105</v>
      </c>
      <c r="AQ375" t="s">
        <v>105</v>
      </c>
      <c r="AR375" t="s">
        <v>105</v>
      </c>
      <c r="AV375" t="s">
        <v>105</v>
      </c>
      <c r="AW375" t="s">
        <v>105</v>
      </c>
      <c r="AX375" t="s">
        <v>105</v>
      </c>
      <c r="BH375" t="s">
        <v>21</v>
      </c>
      <c r="BI375" t="s">
        <v>5</v>
      </c>
    </row>
    <row r="376" spans="1:61" x14ac:dyDescent="0.25">
      <c r="A376">
        <v>63290860</v>
      </c>
      <c r="B376">
        <v>63290860</v>
      </c>
      <c r="C376" t="s">
        <v>106</v>
      </c>
      <c r="D376" t="s">
        <v>2790</v>
      </c>
      <c r="E376">
        <v>0</v>
      </c>
      <c r="F376" t="s">
        <v>1362</v>
      </c>
      <c r="G376" t="s">
        <v>1486</v>
      </c>
      <c r="H376" s="30" t="s">
        <v>18526</v>
      </c>
      <c r="I376" t="s">
        <v>2791</v>
      </c>
      <c r="J376">
        <v>68276</v>
      </c>
      <c r="K376" t="s">
        <v>226</v>
      </c>
      <c r="L376">
        <v>68</v>
      </c>
      <c r="M376" t="s">
        <v>227</v>
      </c>
      <c r="O376">
        <v>3164653002</v>
      </c>
      <c r="P376">
        <v>0</v>
      </c>
      <c r="T376" s="29" t="s">
        <v>228</v>
      </c>
      <c r="U376">
        <f t="shared" ref="U376:U388" si="78">MONTH(T376)</f>
        <v>10</v>
      </c>
      <c r="V376">
        <f t="shared" ref="V376:V388" si="79">DAY(T376)</f>
        <v>6</v>
      </c>
      <c r="W376">
        <v>2022</v>
      </c>
      <c r="X376" t="s">
        <v>753</v>
      </c>
      <c r="Y376" t="s">
        <v>2792</v>
      </c>
      <c r="Z376" t="s">
        <v>2793</v>
      </c>
      <c r="AA376">
        <v>8001211</v>
      </c>
      <c r="AB376" t="s">
        <v>100</v>
      </c>
      <c r="AC376" t="s">
        <v>101</v>
      </c>
      <c r="AD376" s="1">
        <f t="shared" ref="AD376:AD388" si="80">+AK376/AE376</f>
        <v>1.9837765793528507E-2</v>
      </c>
      <c r="AE376" s="2">
        <v>64900000</v>
      </c>
      <c r="AF376" t="s">
        <v>102</v>
      </c>
      <c r="AG376" t="s">
        <v>103</v>
      </c>
      <c r="AH376" t="s">
        <v>104</v>
      </c>
      <c r="AI376">
        <v>0</v>
      </c>
      <c r="AJ376">
        <v>161818511</v>
      </c>
      <c r="AK376" s="2">
        <v>1287471</v>
      </c>
      <c r="AL376" s="2">
        <v>1061908.78</v>
      </c>
      <c r="AP376" t="s">
        <v>105</v>
      </c>
      <c r="AQ376" t="s">
        <v>105</v>
      </c>
      <c r="AR376" t="s">
        <v>105</v>
      </c>
      <c r="AV376" t="s">
        <v>105</v>
      </c>
      <c r="AW376" t="s">
        <v>105</v>
      </c>
      <c r="AX376" t="s">
        <v>105</v>
      </c>
      <c r="BH376" t="s">
        <v>19</v>
      </c>
      <c r="BI376" t="s">
        <v>5</v>
      </c>
    </row>
    <row r="377" spans="1:61" x14ac:dyDescent="0.25">
      <c r="A377">
        <v>37864856</v>
      </c>
      <c r="B377">
        <v>37864856</v>
      </c>
      <c r="C377" t="s">
        <v>106</v>
      </c>
      <c r="D377" t="s">
        <v>435</v>
      </c>
      <c r="E377" t="s">
        <v>108</v>
      </c>
      <c r="F377" t="s">
        <v>700</v>
      </c>
      <c r="G377" t="s">
        <v>137</v>
      </c>
      <c r="H377" s="30" t="s">
        <v>18527</v>
      </c>
      <c r="I377" t="s">
        <v>2794</v>
      </c>
      <c r="J377">
        <v>63001</v>
      </c>
      <c r="K377" t="s">
        <v>1443</v>
      </c>
      <c r="L377">
        <v>63</v>
      </c>
      <c r="M377" t="s">
        <v>1444</v>
      </c>
      <c r="O377">
        <v>3125337393</v>
      </c>
      <c r="P377">
        <v>3008164627</v>
      </c>
      <c r="T377" s="29" t="s">
        <v>215</v>
      </c>
      <c r="U377">
        <f t="shared" si="78"/>
        <v>10</v>
      </c>
      <c r="V377">
        <f t="shared" si="79"/>
        <v>20</v>
      </c>
      <c r="W377">
        <v>2021</v>
      </c>
      <c r="X377" t="s">
        <v>1045</v>
      </c>
      <c r="Y377" t="s">
        <v>2795</v>
      </c>
      <c r="Z377" t="s">
        <v>2796</v>
      </c>
      <c r="AA377">
        <v>9008236</v>
      </c>
      <c r="AB377" t="s">
        <v>244</v>
      </c>
      <c r="AC377" t="s">
        <v>1048</v>
      </c>
      <c r="AD377" s="1">
        <f t="shared" si="80"/>
        <v>1.8075365566037737E-2</v>
      </c>
      <c r="AE377" s="2">
        <v>169600000</v>
      </c>
      <c r="AF377" t="s">
        <v>133</v>
      </c>
      <c r="AG377" t="s">
        <v>452</v>
      </c>
      <c r="AH377" t="s">
        <v>104</v>
      </c>
      <c r="AI377" t="s">
        <v>2797</v>
      </c>
      <c r="AJ377">
        <v>161801027</v>
      </c>
      <c r="AK377" s="2">
        <v>3065582</v>
      </c>
      <c r="AL377" s="2">
        <v>2556119.37</v>
      </c>
      <c r="AP377" t="s">
        <v>105</v>
      </c>
      <c r="AQ377" t="s">
        <v>105</v>
      </c>
      <c r="AR377" t="s">
        <v>105</v>
      </c>
      <c r="AV377" t="s">
        <v>105</v>
      </c>
      <c r="AW377" t="s">
        <v>105</v>
      </c>
      <c r="AX377" t="s">
        <v>105</v>
      </c>
      <c r="BH377" t="s">
        <v>20</v>
      </c>
      <c r="BI377" t="s">
        <v>5</v>
      </c>
    </row>
    <row r="378" spans="1:61" x14ac:dyDescent="0.25">
      <c r="A378">
        <v>43275778</v>
      </c>
      <c r="B378">
        <v>43275778</v>
      </c>
      <c r="C378" t="s">
        <v>106</v>
      </c>
      <c r="D378" t="s">
        <v>312</v>
      </c>
      <c r="E378" t="s">
        <v>1071</v>
      </c>
      <c r="F378" t="s">
        <v>2798</v>
      </c>
      <c r="G378" t="s">
        <v>2799</v>
      </c>
      <c r="H378" s="30" t="s">
        <v>18528</v>
      </c>
      <c r="I378" t="s">
        <v>2800</v>
      </c>
      <c r="J378">
        <v>5001</v>
      </c>
      <c r="K378" t="s">
        <v>202</v>
      </c>
      <c r="L378">
        <v>5</v>
      </c>
      <c r="M378" t="s">
        <v>203</v>
      </c>
      <c r="O378">
        <v>3003001090</v>
      </c>
      <c r="P378">
        <v>0</v>
      </c>
      <c r="T378" s="29" t="s">
        <v>568</v>
      </c>
      <c r="U378">
        <f t="shared" si="78"/>
        <v>10</v>
      </c>
      <c r="V378">
        <f t="shared" si="79"/>
        <v>30</v>
      </c>
      <c r="W378">
        <v>2017</v>
      </c>
      <c r="X378" t="s">
        <v>2801</v>
      </c>
      <c r="Y378" t="s">
        <v>2802</v>
      </c>
      <c r="Z378" t="s">
        <v>2803</v>
      </c>
      <c r="AA378">
        <v>5601153</v>
      </c>
      <c r="AB378" t="s">
        <v>146</v>
      </c>
      <c r="AC378" t="s">
        <v>188</v>
      </c>
      <c r="AD378" s="1">
        <f t="shared" si="80"/>
        <v>3.5295775729646699E-2</v>
      </c>
      <c r="AE378" s="2">
        <v>65100000</v>
      </c>
      <c r="AF378" t="s">
        <v>362</v>
      </c>
      <c r="AG378" t="s">
        <v>103</v>
      </c>
      <c r="AH378" t="s">
        <v>104</v>
      </c>
      <c r="AI378" t="s">
        <v>2804</v>
      </c>
      <c r="AJ378">
        <v>161811389</v>
      </c>
      <c r="AK378" s="2">
        <v>2297755</v>
      </c>
      <c r="AL378" s="2">
        <v>1910886.8</v>
      </c>
      <c r="AP378" t="s">
        <v>105</v>
      </c>
      <c r="AQ378" t="s">
        <v>105</v>
      </c>
      <c r="AR378" t="s">
        <v>105</v>
      </c>
      <c r="AV378" t="s">
        <v>105</v>
      </c>
      <c r="AW378" t="s">
        <v>105</v>
      </c>
      <c r="AX378" t="s">
        <v>105</v>
      </c>
      <c r="BH378" t="s">
        <v>21</v>
      </c>
      <c r="BI378" t="s">
        <v>5</v>
      </c>
    </row>
    <row r="379" spans="1:61" x14ac:dyDescent="0.25">
      <c r="A379">
        <v>1140879871</v>
      </c>
      <c r="B379">
        <v>1140879871</v>
      </c>
      <c r="C379" t="s">
        <v>89</v>
      </c>
      <c r="D379" t="s">
        <v>304</v>
      </c>
      <c r="E379" t="s">
        <v>2805</v>
      </c>
      <c r="F379" t="s">
        <v>137</v>
      </c>
      <c r="G379" t="s">
        <v>666</v>
      </c>
      <c r="H379" s="30" t="s">
        <v>18529</v>
      </c>
      <c r="I379" t="s">
        <v>2806</v>
      </c>
      <c r="J379">
        <v>0</v>
      </c>
      <c r="K379" t="s">
        <v>182</v>
      </c>
      <c r="L379">
        <v>8</v>
      </c>
      <c r="M379" t="s">
        <v>183</v>
      </c>
      <c r="O379">
        <v>3043824670</v>
      </c>
      <c r="P379">
        <v>3004853503</v>
      </c>
      <c r="T379" s="29" t="s">
        <v>184</v>
      </c>
      <c r="U379">
        <f t="shared" si="78"/>
        <v>10</v>
      </c>
      <c r="V379">
        <f t="shared" si="79"/>
        <v>10</v>
      </c>
      <c r="W379">
        <v>2016</v>
      </c>
      <c r="X379" t="s">
        <v>2807</v>
      </c>
      <c r="Y379" t="s">
        <v>2808</v>
      </c>
      <c r="Z379" t="s">
        <v>2809</v>
      </c>
      <c r="AA379">
        <v>5601147</v>
      </c>
      <c r="AB379" t="s">
        <v>146</v>
      </c>
      <c r="AC379" t="s">
        <v>2810</v>
      </c>
      <c r="AD379" s="1">
        <f t="shared" si="80"/>
        <v>4.0541496183206106E-2</v>
      </c>
      <c r="AE379" s="2">
        <v>65500000</v>
      </c>
      <c r="AF379" t="s">
        <v>102</v>
      </c>
      <c r="AG379" t="s">
        <v>103</v>
      </c>
      <c r="AH379" t="s">
        <v>104</v>
      </c>
      <c r="AI379" t="s">
        <v>2811</v>
      </c>
      <c r="AJ379">
        <v>161806151</v>
      </c>
      <c r="AK379" s="2">
        <v>2655468</v>
      </c>
      <c r="AL379" s="2">
        <v>2211485.62</v>
      </c>
      <c r="AP379" t="s">
        <v>105</v>
      </c>
      <c r="AQ379" t="s">
        <v>105</v>
      </c>
      <c r="AR379" t="s">
        <v>105</v>
      </c>
      <c r="AV379" t="s">
        <v>105</v>
      </c>
      <c r="AW379" t="s">
        <v>105</v>
      </c>
      <c r="AX379" t="s">
        <v>105</v>
      </c>
      <c r="BH379" t="s">
        <v>21</v>
      </c>
      <c r="BI379" t="s">
        <v>5</v>
      </c>
    </row>
    <row r="380" spans="1:61" x14ac:dyDescent="0.25">
      <c r="A380">
        <v>1013602487</v>
      </c>
      <c r="B380">
        <v>1013602487</v>
      </c>
      <c r="C380" t="s">
        <v>106</v>
      </c>
      <c r="D380" t="s">
        <v>2812</v>
      </c>
      <c r="E380" t="s">
        <v>1035</v>
      </c>
      <c r="F380" t="s">
        <v>315</v>
      </c>
      <c r="G380" t="s">
        <v>110</v>
      </c>
      <c r="H380" s="30" t="s">
        <v>18530</v>
      </c>
      <c r="I380" t="s">
        <v>2813</v>
      </c>
      <c r="J380">
        <v>0</v>
      </c>
      <c r="K380" t="s">
        <v>126</v>
      </c>
      <c r="L380">
        <v>25</v>
      </c>
      <c r="M380" t="s">
        <v>126</v>
      </c>
      <c r="O380">
        <v>3025108156</v>
      </c>
      <c r="P380">
        <v>3025108116</v>
      </c>
      <c r="T380" s="29" t="s">
        <v>228</v>
      </c>
      <c r="U380">
        <f t="shared" si="78"/>
        <v>10</v>
      </c>
      <c r="V380">
        <f t="shared" si="79"/>
        <v>6</v>
      </c>
      <c r="W380">
        <v>2019</v>
      </c>
      <c r="X380" t="s">
        <v>2814</v>
      </c>
      <c r="Y380" t="s">
        <v>2815</v>
      </c>
      <c r="Z380" t="s">
        <v>2816</v>
      </c>
      <c r="AA380">
        <v>8006051</v>
      </c>
      <c r="AB380" t="s">
        <v>100</v>
      </c>
      <c r="AC380" t="s">
        <v>208</v>
      </c>
      <c r="AD380" s="1">
        <f t="shared" si="80"/>
        <v>2.3708771929824561E-2</v>
      </c>
      <c r="AE380" s="2">
        <v>51300000</v>
      </c>
      <c r="AF380" t="s">
        <v>102</v>
      </c>
      <c r="AG380" t="s">
        <v>120</v>
      </c>
      <c r="AH380" t="s">
        <v>104</v>
      </c>
      <c r="AI380" t="s">
        <v>2817</v>
      </c>
      <c r="AJ380">
        <v>161815186</v>
      </c>
      <c r="AK380" s="2">
        <v>1216260</v>
      </c>
      <c r="AL380" s="2">
        <v>1002066.82</v>
      </c>
      <c r="AP380" t="s">
        <v>105</v>
      </c>
      <c r="AQ380" t="s">
        <v>105</v>
      </c>
      <c r="AR380" t="s">
        <v>105</v>
      </c>
      <c r="AV380" t="s">
        <v>105</v>
      </c>
      <c r="AW380" t="s">
        <v>105</v>
      </c>
      <c r="AX380" t="s">
        <v>105</v>
      </c>
      <c r="BH380" t="s">
        <v>19</v>
      </c>
      <c r="BI380" t="s">
        <v>5</v>
      </c>
    </row>
    <row r="381" spans="1:61" x14ac:dyDescent="0.25">
      <c r="A381">
        <v>71663663</v>
      </c>
      <c r="B381">
        <v>71663663</v>
      </c>
      <c r="C381" t="s">
        <v>89</v>
      </c>
      <c r="D381" t="s">
        <v>2818</v>
      </c>
      <c r="E381">
        <v>0</v>
      </c>
      <c r="F381" t="s">
        <v>565</v>
      </c>
      <c r="G381" t="s">
        <v>334</v>
      </c>
      <c r="H381" s="30" t="s">
        <v>18531</v>
      </c>
      <c r="I381" t="s">
        <v>2819</v>
      </c>
      <c r="J381">
        <v>5266</v>
      </c>
      <c r="K381" t="s">
        <v>428</v>
      </c>
      <c r="L381">
        <v>5</v>
      </c>
      <c r="M381" t="s">
        <v>203</v>
      </c>
      <c r="O381">
        <v>3128396733</v>
      </c>
      <c r="P381">
        <v>3104049299</v>
      </c>
      <c r="T381" s="29" t="s">
        <v>887</v>
      </c>
      <c r="U381">
        <f t="shared" si="78"/>
        <v>10</v>
      </c>
      <c r="V381">
        <f t="shared" si="79"/>
        <v>3</v>
      </c>
      <c r="W381">
        <v>2023</v>
      </c>
      <c r="X381" t="s">
        <v>2820</v>
      </c>
      <c r="Y381" t="s">
        <v>2821</v>
      </c>
      <c r="Z381" t="s">
        <v>2822</v>
      </c>
      <c r="AA381">
        <v>5601196</v>
      </c>
      <c r="AB381" t="s">
        <v>146</v>
      </c>
      <c r="AC381" t="s">
        <v>383</v>
      </c>
      <c r="AD381" s="1">
        <f t="shared" si="80"/>
        <v>2.4991037714285711E-2</v>
      </c>
      <c r="AE381" s="2">
        <v>70000000</v>
      </c>
      <c r="AF381" t="s">
        <v>175</v>
      </c>
      <c r="AG381" t="s">
        <v>103</v>
      </c>
      <c r="AH381" t="s">
        <v>104</v>
      </c>
      <c r="AI381" t="s">
        <v>2823</v>
      </c>
      <c r="AJ381">
        <v>29934843</v>
      </c>
      <c r="AK381" s="2">
        <v>1749372.64</v>
      </c>
      <c r="AL381" s="2">
        <v>1450061.04</v>
      </c>
      <c r="AP381" t="s">
        <v>105</v>
      </c>
      <c r="AQ381" s="2" t="s">
        <v>105</v>
      </c>
      <c r="AR381" s="2" t="s">
        <v>105</v>
      </c>
      <c r="AV381">
        <v>30050273</v>
      </c>
      <c r="AW381" s="2">
        <v>2027363.53</v>
      </c>
      <c r="AX381" s="2">
        <v>1683666.83</v>
      </c>
      <c r="BH381" t="s">
        <v>19</v>
      </c>
      <c r="BI381" t="s">
        <v>5</v>
      </c>
    </row>
    <row r="382" spans="1:61" x14ac:dyDescent="0.25">
      <c r="A382">
        <v>32533813</v>
      </c>
      <c r="B382">
        <v>32533813</v>
      </c>
      <c r="C382" t="s">
        <v>106</v>
      </c>
      <c r="D382" t="s">
        <v>1128</v>
      </c>
      <c r="E382" t="s">
        <v>2824</v>
      </c>
      <c r="F382" t="s">
        <v>334</v>
      </c>
      <c r="G382" t="s">
        <v>928</v>
      </c>
      <c r="H382" s="30" t="s">
        <v>18532</v>
      </c>
      <c r="I382" t="s">
        <v>2825</v>
      </c>
      <c r="J382">
        <v>5266</v>
      </c>
      <c r="K382" t="s">
        <v>428</v>
      </c>
      <c r="L382">
        <v>5</v>
      </c>
      <c r="M382" t="s">
        <v>203</v>
      </c>
      <c r="O382">
        <v>3103831744</v>
      </c>
      <c r="P382">
        <v>0</v>
      </c>
      <c r="T382" s="29" t="s">
        <v>500</v>
      </c>
      <c r="U382">
        <f t="shared" si="78"/>
        <v>10</v>
      </c>
      <c r="V382">
        <f t="shared" si="79"/>
        <v>5</v>
      </c>
      <c r="W382">
        <v>2024</v>
      </c>
      <c r="X382" t="s">
        <v>753</v>
      </c>
      <c r="Y382" t="s">
        <v>2826</v>
      </c>
      <c r="Z382" t="s">
        <v>2827</v>
      </c>
      <c r="AA382">
        <v>8001211</v>
      </c>
      <c r="AB382" t="s">
        <v>100</v>
      </c>
      <c r="AC382" t="s">
        <v>101</v>
      </c>
      <c r="AD382" s="1">
        <f t="shared" si="80"/>
        <v>2.1524347240915207E-2</v>
      </c>
      <c r="AE382" s="2">
        <v>74300000</v>
      </c>
      <c r="AF382" t="s">
        <v>133</v>
      </c>
      <c r="AG382" t="s">
        <v>103</v>
      </c>
      <c r="AH382" t="s">
        <v>104</v>
      </c>
      <c r="AI382">
        <v>0</v>
      </c>
      <c r="AJ382">
        <v>161813736</v>
      </c>
      <c r="AK382" s="2">
        <v>1599259</v>
      </c>
      <c r="AL382" s="2">
        <v>1323915.01</v>
      </c>
      <c r="AP382" t="s">
        <v>105</v>
      </c>
      <c r="AQ382" t="s">
        <v>105</v>
      </c>
      <c r="AR382" t="s">
        <v>105</v>
      </c>
      <c r="AV382" t="s">
        <v>105</v>
      </c>
      <c r="AW382" t="s">
        <v>105</v>
      </c>
      <c r="AX382" t="s">
        <v>105</v>
      </c>
      <c r="BH382" t="s">
        <v>19</v>
      </c>
      <c r="BI382" t="s">
        <v>5</v>
      </c>
    </row>
    <row r="383" spans="1:61" x14ac:dyDescent="0.25">
      <c r="A383">
        <v>43097309</v>
      </c>
      <c r="B383">
        <v>43097309</v>
      </c>
      <c r="C383" t="s">
        <v>106</v>
      </c>
      <c r="D383" t="s">
        <v>1224</v>
      </c>
      <c r="E383">
        <v>0</v>
      </c>
      <c r="F383" t="s">
        <v>1028</v>
      </c>
      <c r="G383" t="s">
        <v>2828</v>
      </c>
      <c r="H383" s="30" t="s">
        <v>18533</v>
      </c>
      <c r="I383" t="s">
        <v>2829</v>
      </c>
      <c r="J383">
        <v>5001</v>
      </c>
      <c r="K383" t="s">
        <v>202</v>
      </c>
      <c r="L383">
        <v>5</v>
      </c>
      <c r="M383" t="s">
        <v>203</v>
      </c>
      <c r="O383">
        <v>3128321274</v>
      </c>
      <c r="P383">
        <v>3138321274</v>
      </c>
      <c r="T383" s="29" t="s">
        <v>429</v>
      </c>
      <c r="U383">
        <f t="shared" si="78"/>
        <v>10</v>
      </c>
      <c r="V383">
        <f t="shared" si="79"/>
        <v>7</v>
      </c>
      <c r="W383">
        <v>2020</v>
      </c>
      <c r="X383" t="s">
        <v>2830</v>
      </c>
      <c r="Y383" t="s">
        <v>2831</v>
      </c>
      <c r="Z383" t="s">
        <v>2832</v>
      </c>
      <c r="AA383">
        <v>4601263</v>
      </c>
      <c r="AB383" t="s">
        <v>352</v>
      </c>
      <c r="AC383" t="s">
        <v>1230</v>
      </c>
      <c r="AD383" s="1">
        <f t="shared" si="80"/>
        <v>3.6122683773584907E-2</v>
      </c>
      <c r="AE383" s="2">
        <v>53000000</v>
      </c>
      <c r="AF383" t="s">
        <v>133</v>
      </c>
      <c r="AG383" t="s">
        <v>103</v>
      </c>
      <c r="AH383" t="s">
        <v>104</v>
      </c>
      <c r="AI383" t="s">
        <v>2833</v>
      </c>
      <c r="AJ383">
        <v>29947819</v>
      </c>
      <c r="AK383" s="2">
        <v>1914502.24</v>
      </c>
      <c r="AL383" s="2">
        <v>1588825.41</v>
      </c>
      <c r="AP383">
        <v>30006731</v>
      </c>
      <c r="AQ383" s="2">
        <v>6641292.4299999997</v>
      </c>
      <c r="AR383" s="2">
        <v>5560918.0099999998</v>
      </c>
      <c r="AV383" t="s">
        <v>105</v>
      </c>
      <c r="AW383" s="2" t="s">
        <v>105</v>
      </c>
      <c r="AX383" s="2" t="s">
        <v>105</v>
      </c>
      <c r="BH383" t="s">
        <v>21</v>
      </c>
      <c r="BI383" t="s">
        <v>5</v>
      </c>
    </row>
    <row r="384" spans="1:61" x14ac:dyDescent="0.25">
      <c r="A384">
        <v>5555286</v>
      </c>
      <c r="B384">
        <v>5555286</v>
      </c>
      <c r="C384" t="s">
        <v>89</v>
      </c>
      <c r="D384" t="s">
        <v>294</v>
      </c>
      <c r="E384" t="s">
        <v>312</v>
      </c>
      <c r="F384" t="s">
        <v>1243</v>
      </c>
      <c r="G384">
        <v>0</v>
      </c>
      <c r="H384" s="30" t="s">
        <v>18534</v>
      </c>
      <c r="I384" t="s">
        <v>2834</v>
      </c>
      <c r="J384">
        <v>68001</v>
      </c>
      <c r="K384" t="s">
        <v>317</v>
      </c>
      <c r="L384">
        <v>68</v>
      </c>
      <c r="M384" t="s">
        <v>227</v>
      </c>
      <c r="O384">
        <v>3015428038</v>
      </c>
      <c r="P384">
        <v>3165396752</v>
      </c>
      <c r="T384" s="29" t="s">
        <v>448</v>
      </c>
      <c r="U384">
        <f t="shared" si="78"/>
        <v>10</v>
      </c>
      <c r="V384">
        <f t="shared" si="79"/>
        <v>9</v>
      </c>
      <c r="W384">
        <v>2022</v>
      </c>
      <c r="X384" t="s">
        <v>2612</v>
      </c>
      <c r="Y384" t="s">
        <v>2835</v>
      </c>
      <c r="Z384" t="s">
        <v>2836</v>
      </c>
      <c r="AA384">
        <v>8006066</v>
      </c>
      <c r="AB384" t="s">
        <v>100</v>
      </c>
      <c r="AC384" t="s">
        <v>208</v>
      </c>
      <c r="AD384" s="1">
        <f t="shared" si="80"/>
        <v>1.6081632653061225E-2</v>
      </c>
      <c r="AE384" s="2">
        <v>78400000</v>
      </c>
      <c r="AF384" t="s">
        <v>102</v>
      </c>
      <c r="AG384" t="s">
        <v>120</v>
      </c>
      <c r="AH384" t="s">
        <v>104</v>
      </c>
      <c r="AI384" t="s">
        <v>2837</v>
      </c>
      <c r="AJ384">
        <v>161848990</v>
      </c>
      <c r="AK384" s="2">
        <v>1260800</v>
      </c>
      <c r="AL384" s="2">
        <v>1039495.63</v>
      </c>
      <c r="AP384" t="s">
        <v>105</v>
      </c>
      <c r="AQ384" t="s">
        <v>105</v>
      </c>
      <c r="AR384" t="s">
        <v>105</v>
      </c>
      <c r="AV384" t="s">
        <v>105</v>
      </c>
      <c r="AW384" t="s">
        <v>105</v>
      </c>
      <c r="AX384" t="s">
        <v>105</v>
      </c>
      <c r="BH384" t="s">
        <v>19</v>
      </c>
      <c r="BI384" t="s">
        <v>5</v>
      </c>
    </row>
    <row r="385" spans="1:61" x14ac:dyDescent="0.25">
      <c r="A385">
        <v>91530618</v>
      </c>
      <c r="B385">
        <v>91530618</v>
      </c>
      <c r="C385" t="s">
        <v>89</v>
      </c>
      <c r="D385" t="s">
        <v>2838</v>
      </c>
      <c r="E385">
        <v>0</v>
      </c>
      <c r="F385" t="s">
        <v>2839</v>
      </c>
      <c r="G385" t="s">
        <v>2840</v>
      </c>
      <c r="H385" s="30" t="s">
        <v>18535</v>
      </c>
      <c r="I385" t="s">
        <v>2841</v>
      </c>
      <c r="J385">
        <v>0</v>
      </c>
      <c r="K385" t="s">
        <v>274</v>
      </c>
      <c r="L385">
        <v>13</v>
      </c>
      <c r="M385" t="s">
        <v>175</v>
      </c>
      <c r="O385">
        <v>3185291731</v>
      </c>
      <c r="P385">
        <v>3143230355</v>
      </c>
      <c r="T385" s="29" t="s">
        <v>287</v>
      </c>
      <c r="U385">
        <f t="shared" si="78"/>
        <v>10</v>
      </c>
      <c r="V385">
        <f t="shared" si="79"/>
        <v>13</v>
      </c>
      <c r="W385">
        <v>2020</v>
      </c>
      <c r="X385" t="s">
        <v>2842</v>
      </c>
      <c r="Y385" t="s">
        <v>2843</v>
      </c>
      <c r="Z385" t="s">
        <v>2844</v>
      </c>
      <c r="AA385">
        <v>5606089</v>
      </c>
      <c r="AB385" t="s">
        <v>146</v>
      </c>
      <c r="AC385" t="s">
        <v>147</v>
      </c>
      <c r="AD385" s="1">
        <f t="shared" si="80"/>
        <v>2.6081906804478895E-2</v>
      </c>
      <c r="AE385" s="2">
        <v>116100000</v>
      </c>
      <c r="AF385" t="s">
        <v>362</v>
      </c>
      <c r="AG385" t="s">
        <v>292</v>
      </c>
      <c r="AH385" t="s">
        <v>104</v>
      </c>
      <c r="AI385" t="s">
        <v>2845</v>
      </c>
      <c r="AJ385">
        <v>29956979</v>
      </c>
      <c r="AK385" s="2">
        <v>3028109.38</v>
      </c>
      <c r="AL385" s="2">
        <v>2524629.73</v>
      </c>
      <c r="AP385" t="s">
        <v>105</v>
      </c>
      <c r="AQ385" s="2" t="s">
        <v>105</v>
      </c>
      <c r="AR385" s="2" t="s">
        <v>105</v>
      </c>
      <c r="AV385">
        <v>30040381</v>
      </c>
      <c r="AW385" s="2">
        <v>11682609.529999999</v>
      </c>
      <c r="AX385" s="2">
        <v>9797318.9299999997</v>
      </c>
      <c r="BH385" t="s">
        <v>21</v>
      </c>
      <c r="BI385" t="s">
        <v>5</v>
      </c>
    </row>
    <row r="386" spans="1:61" x14ac:dyDescent="0.25">
      <c r="A386">
        <v>37860979</v>
      </c>
      <c r="B386">
        <v>37860979</v>
      </c>
      <c r="C386" t="s">
        <v>106</v>
      </c>
      <c r="D386" t="s">
        <v>2846</v>
      </c>
      <c r="E386" t="s">
        <v>247</v>
      </c>
      <c r="F386" t="s">
        <v>2847</v>
      </c>
      <c r="G386" t="s">
        <v>2848</v>
      </c>
      <c r="H386" s="30" t="s">
        <v>18536</v>
      </c>
      <c r="I386" t="s">
        <v>2849</v>
      </c>
      <c r="J386">
        <v>68001</v>
      </c>
      <c r="K386" t="s">
        <v>317</v>
      </c>
      <c r="L386">
        <v>68</v>
      </c>
      <c r="M386" t="s">
        <v>227</v>
      </c>
      <c r="O386">
        <v>3124621453</v>
      </c>
      <c r="P386">
        <v>3204834913</v>
      </c>
      <c r="T386" s="29" t="s">
        <v>2379</v>
      </c>
      <c r="U386">
        <f t="shared" si="78"/>
        <v>10</v>
      </c>
      <c r="V386">
        <f t="shared" si="79"/>
        <v>6</v>
      </c>
      <c r="W386">
        <v>2017</v>
      </c>
      <c r="X386" t="s">
        <v>2850</v>
      </c>
      <c r="Y386" t="s">
        <v>2851</v>
      </c>
      <c r="Z386" t="s">
        <v>2852</v>
      </c>
      <c r="AA386">
        <v>8808019</v>
      </c>
      <c r="AB386" t="s">
        <v>662</v>
      </c>
      <c r="AC386" t="s">
        <v>2589</v>
      </c>
      <c r="AD386" s="1">
        <f t="shared" si="80"/>
        <v>4.3562298136645965E-2</v>
      </c>
      <c r="AE386" s="2">
        <v>48300000</v>
      </c>
      <c r="AF386" t="s">
        <v>175</v>
      </c>
      <c r="AG386" t="s">
        <v>452</v>
      </c>
      <c r="AH386" t="s">
        <v>104</v>
      </c>
      <c r="AI386" t="s">
        <v>2853</v>
      </c>
      <c r="AJ386">
        <v>161833836</v>
      </c>
      <c r="AK386" s="2">
        <v>2104059</v>
      </c>
      <c r="AL386" s="2">
        <v>1748116.94</v>
      </c>
      <c r="AP386" t="s">
        <v>105</v>
      </c>
      <c r="AQ386" t="s">
        <v>105</v>
      </c>
      <c r="AR386" t="s">
        <v>105</v>
      </c>
      <c r="AV386" t="s">
        <v>105</v>
      </c>
      <c r="AW386" t="s">
        <v>105</v>
      </c>
      <c r="AX386" t="s">
        <v>105</v>
      </c>
      <c r="BH386" t="s">
        <v>21</v>
      </c>
      <c r="BI386" t="s">
        <v>5</v>
      </c>
    </row>
    <row r="387" spans="1:61" x14ac:dyDescent="0.25">
      <c r="A387">
        <v>31927275</v>
      </c>
      <c r="B387">
        <v>31927275</v>
      </c>
      <c r="C387" t="s">
        <v>106</v>
      </c>
      <c r="D387" t="s">
        <v>682</v>
      </c>
      <c r="E387">
        <v>0</v>
      </c>
      <c r="F387" t="s">
        <v>667</v>
      </c>
      <c r="G387" t="s">
        <v>137</v>
      </c>
      <c r="H387" s="30" t="s">
        <v>18537</v>
      </c>
      <c r="I387" t="s">
        <v>2854</v>
      </c>
      <c r="J387">
        <v>0</v>
      </c>
      <c r="K387" t="s">
        <v>126</v>
      </c>
      <c r="L387">
        <v>25</v>
      </c>
      <c r="M387" t="s">
        <v>126</v>
      </c>
      <c r="O387">
        <v>3212227415</v>
      </c>
      <c r="P387">
        <v>3104744783</v>
      </c>
      <c r="T387" s="29" t="s">
        <v>327</v>
      </c>
      <c r="U387">
        <f t="shared" si="78"/>
        <v>10</v>
      </c>
      <c r="V387">
        <f t="shared" si="79"/>
        <v>31</v>
      </c>
      <c r="W387">
        <v>2015</v>
      </c>
      <c r="X387" t="s">
        <v>2855</v>
      </c>
      <c r="Y387" t="s">
        <v>2856</v>
      </c>
      <c r="Z387" t="s">
        <v>2857</v>
      </c>
      <c r="AA387">
        <v>4601138</v>
      </c>
      <c r="AB387" t="s">
        <v>352</v>
      </c>
      <c r="AC387" t="s">
        <v>938</v>
      </c>
      <c r="AD387" s="1">
        <f t="shared" si="80"/>
        <v>4.4353152866242036E-2</v>
      </c>
      <c r="AE387" s="2">
        <v>31400000</v>
      </c>
      <c r="AF387" t="s">
        <v>279</v>
      </c>
      <c r="AG387" t="s">
        <v>103</v>
      </c>
      <c r="AH387" t="s">
        <v>104</v>
      </c>
      <c r="AI387" t="s">
        <v>2858</v>
      </c>
      <c r="AJ387">
        <v>161919125</v>
      </c>
      <c r="AK387" s="2">
        <v>1392689</v>
      </c>
      <c r="AL387" s="2">
        <v>1150327.3</v>
      </c>
      <c r="AP387" t="s">
        <v>105</v>
      </c>
      <c r="AQ387" t="s">
        <v>105</v>
      </c>
      <c r="AR387" t="s">
        <v>105</v>
      </c>
      <c r="AV387" t="s">
        <v>105</v>
      </c>
      <c r="AW387" t="s">
        <v>105</v>
      </c>
      <c r="AX387" t="s">
        <v>105</v>
      </c>
      <c r="BH387" t="s">
        <v>21</v>
      </c>
      <c r="BI387" t="s">
        <v>5</v>
      </c>
    </row>
    <row r="388" spans="1:61" x14ac:dyDescent="0.25">
      <c r="A388">
        <v>79390072</v>
      </c>
      <c r="B388">
        <v>79390072</v>
      </c>
      <c r="C388" t="s">
        <v>89</v>
      </c>
      <c r="D388" t="s">
        <v>708</v>
      </c>
      <c r="E388">
        <v>0</v>
      </c>
      <c r="F388" t="s">
        <v>417</v>
      </c>
      <c r="G388" t="s">
        <v>123</v>
      </c>
      <c r="H388" s="30" t="s">
        <v>18538</v>
      </c>
      <c r="I388" t="s">
        <v>2859</v>
      </c>
      <c r="J388">
        <v>0</v>
      </c>
      <c r="K388" t="s">
        <v>126</v>
      </c>
      <c r="L388">
        <v>25</v>
      </c>
      <c r="M388" t="s">
        <v>126</v>
      </c>
      <c r="O388">
        <v>3102683443</v>
      </c>
      <c r="P388">
        <v>3131142145</v>
      </c>
      <c r="T388" s="29" t="s">
        <v>487</v>
      </c>
      <c r="U388">
        <f t="shared" si="78"/>
        <v>10</v>
      </c>
      <c r="V388">
        <f t="shared" si="79"/>
        <v>8</v>
      </c>
      <c r="W388">
        <v>2019</v>
      </c>
      <c r="X388" t="s">
        <v>2860</v>
      </c>
      <c r="Y388" t="s">
        <v>2861</v>
      </c>
      <c r="Z388" t="s">
        <v>2862</v>
      </c>
      <c r="AA388">
        <v>9008220</v>
      </c>
      <c r="AB388" t="s">
        <v>244</v>
      </c>
      <c r="AC388" t="s">
        <v>1775</v>
      </c>
      <c r="AD388" s="1">
        <f t="shared" si="80"/>
        <v>1.1185991715744012E-2</v>
      </c>
      <c r="AE388" s="2">
        <v>254700000</v>
      </c>
      <c r="AF388" t="s">
        <v>102</v>
      </c>
      <c r="AG388" t="s">
        <v>452</v>
      </c>
      <c r="AH388" t="s">
        <v>104</v>
      </c>
      <c r="AI388" t="s">
        <v>2863</v>
      </c>
      <c r="AJ388">
        <v>29970203</v>
      </c>
      <c r="AK388" s="2">
        <v>2849072.09</v>
      </c>
      <c r="AL388" s="2">
        <v>2374178.23</v>
      </c>
      <c r="AP388" t="s">
        <v>105</v>
      </c>
      <c r="AQ388" s="2" t="s">
        <v>105</v>
      </c>
      <c r="AR388" s="2" t="s">
        <v>105</v>
      </c>
      <c r="AV388">
        <v>30152364</v>
      </c>
      <c r="AW388" s="2">
        <v>5653228.9100000001</v>
      </c>
      <c r="AX388" s="2">
        <v>4730612.53</v>
      </c>
      <c r="BH388" s="3" t="s">
        <v>18</v>
      </c>
      <c r="BI388" t="s">
        <v>5</v>
      </c>
    </row>
    <row r="389" spans="1:61" x14ac:dyDescent="0.25">
      <c r="A389">
        <v>42131097</v>
      </c>
      <c r="B389">
        <v>42131097</v>
      </c>
      <c r="C389" t="s">
        <v>106</v>
      </c>
      <c r="D389" t="s">
        <v>2864</v>
      </c>
      <c r="E389" t="s">
        <v>2075</v>
      </c>
      <c r="F389" t="s">
        <v>1112</v>
      </c>
      <c r="G389" t="s">
        <v>250</v>
      </c>
      <c r="H389" s="30" t="s">
        <v>18539</v>
      </c>
      <c r="I389" t="s">
        <v>2865</v>
      </c>
      <c r="J389">
        <v>66001</v>
      </c>
      <c r="K389" t="s">
        <v>252</v>
      </c>
      <c r="L389">
        <v>66</v>
      </c>
      <c r="M389" t="s">
        <v>253</v>
      </c>
      <c r="O389">
        <v>3155868724</v>
      </c>
      <c r="P389">
        <v>3187342702</v>
      </c>
      <c r="T389" s="29" t="s">
        <v>184</v>
      </c>
      <c r="U389">
        <f t="shared" ref="U389:U401" si="81">MONTH(T389)</f>
        <v>10</v>
      </c>
      <c r="V389">
        <f t="shared" ref="V389:V401" si="82">DAY(T389)</f>
        <v>10</v>
      </c>
      <c r="W389">
        <v>2013</v>
      </c>
      <c r="X389" t="s">
        <v>2866</v>
      </c>
      <c r="Y389" t="s">
        <v>2867</v>
      </c>
      <c r="Z389" t="s">
        <v>2868</v>
      </c>
      <c r="AA389">
        <v>6406119</v>
      </c>
      <c r="AB389" t="s">
        <v>131</v>
      </c>
      <c r="AC389" t="s">
        <v>2869</v>
      </c>
      <c r="AD389" s="1">
        <f t="shared" ref="AD389:AD401" si="83">+AK389/AE389</f>
        <v>2.9369533468559837E-2</v>
      </c>
      <c r="AE389" s="2">
        <v>49300000</v>
      </c>
      <c r="AF389" t="s">
        <v>219</v>
      </c>
      <c r="AG389" t="s">
        <v>120</v>
      </c>
      <c r="AH389" t="s">
        <v>104</v>
      </c>
      <c r="AI389">
        <v>0</v>
      </c>
      <c r="AJ389">
        <v>161856758</v>
      </c>
      <c r="AK389" s="2">
        <v>1447918</v>
      </c>
      <c r="AL389" s="2">
        <v>1196738.21</v>
      </c>
      <c r="AP389" t="s">
        <v>105</v>
      </c>
      <c r="AQ389" t="s">
        <v>105</v>
      </c>
      <c r="AR389" t="s">
        <v>105</v>
      </c>
      <c r="AV389" t="s">
        <v>105</v>
      </c>
      <c r="AW389" t="s">
        <v>105</v>
      </c>
      <c r="AX389" t="s">
        <v>105</v>
      </c>
      <c r="BH389" t="s">
        <v>19</v>
      </c>
      <c r="BI389" t="s">
        <v>5</v>
      </c>
    </row>
    <row r="390" spans="1:61" x14ac:dyDescent="0.25">
      <c r="A390">
        <v>13505965</v>
      </c>
      <c r="B390">
        <v>13505965</v>
      </c>
      <c r="C390" t="s">
        <v>89</v>
      </c>
      <c r="D390" t="s">
        <v>1625</v>
      </c>
      <c r="E390" t="s">
        <v>2870</v>
      </c>
      <c r="F390" t="s">
        <v>2871</v>
      </c>
      <c r="G390" t="s">
        <v>250</v>
      </c>
      <c r="H390" s="30" t="s">
        <v>18540</v>
      </c>
      <c r="I390" t="s">
        <v>2872</v>
      </c>
      <c r="J390">
        <v>0</v>
      </c>
      <c r="K390" t="s">
        <v>1235</v>
      </c>
      <c r="L390">
        <v>54</v>
      </c>
      <c r="M390" t="s">
        <v>1236</v>
      </c>
      <c r="O390">
        <v>3174366229</v>
      </c>
      <c r="P390">
        <v>3204951795</v>
      </c>
      <c r="T390" s="29" t="s">
        <v>547</v>
      </c>
      <c r="U390">
        <f t="shared" si="81"/>
        <v>10</v>
      </c>
      <c r="V390">
        <f t="shared" si="82"/>
        <v>26</v>
      </c>
      <c r="W390">
        <v>2013</v>
      </c>
      <c r="X390" t="s">
        <v>2873</v>
      </c>
      <c r="Y390" t="s">
        <v>2874</v>
      </c>
      <c r="Z390" t="s">
        <v>2875</v>
      </c>
      <c r="AA390">
        <v>1601264</v>
      </c>
      <c r="AB390" t="s">
        <v>173</v>
      </c>
      <c r="AC390" t="s">
        <v>2876</v>
      </c>
      <c r="AD390" s="1">
        <f t="shared" si="83"/>
        <v>4.152277397260274E-2</v>
      </c>
      <c r="AE390" s="2">
        <v>29200000</v>
      </c>
      <c r="AF390" t="s">
        <v>362</v>
      </c>
      <c r="AG390" t="s">
        <v>103</v>
      </c>
      <c r="AH390" t="s">
        <v>104</v>
      </c>
      <c r="AI390">
        <v>0</v>
      </c>
      <c r="AJ390">
        <v>161812475</v>
      </c>
      <c r="AK390" s="2">
        <v>1212465</v>
      </c>
      <c r="AL390" s="2">
        <v>998878.37</v>
      </c>
      <c r="AP390" t="s">
        <v>105</v>
      </c>
      <c r="AQ390" t="s">
        <v>105</v>
      </c>
      <c r="AR390" t="s">
        <v>105</v>
      </c>
      <c r="AV390" t="s">
        <v>105</v>
      </c>
      <c r="AW390" t="s">
        <v>105</v>
      </c>
      <c r="AX390" t="s">
        <v>105</v>
      </c>
      <c r="BH390" t="s">
        <v>21</v>
      </c>
      <c r="BI390" t="s">
        <v>5</v>
      </c>
    </row>
    <row r="391" spans="1:61" x14ac:dyDescent="0.25">
      <c r="A391">
        <v>75081170</v>
      </c>
      <c r="B391">
        <v>75081170</v>
      </c>
      <c r="C391" t="s">
        <v>89</v>
      </c>
      <c r="D391" t="s">
        <v>699</v>
      </c>
      <c r="E391" t="s">
        <v>148</v>
      </c>
      <c r="F391" t="s">
        <v>409</v>
      </c>
      <c r="G391" t="s">
        <v>863</v>
      </c>
      <c r="H391" s="30" t="s">
        <v>18541</v>
      </c>
      <c r="I391" t="s">
        <v>2877</v>
      </c>
      <c r="J391">
        <v>17001</v>
      </c>
      <c r="K391" t="s">
        <v>140</v>
      </c>
      <c r="L391">
        <v>17</v>
      </c>
      <c r="M391" t="s">
        <v>141</v>
      </c>
      <c r="O391">
        <v>3113462054</v>
      </c>
      <c r="P391">
        <v>0</v>
      </c>
      <c r="T391" s="29" t="s">
        <v>299</v>
      </c>
      <c r="U391">
        <f t="shared" si="81"/>
        <v>10</v>
      </c>
      <c r="V391">
        <f t="shared" si="82"/>
        <v>23</v>
      </c>
      <c r="W391">
        <v>2015</v>
      </c>
      <c r="X391" t="s">
        <v>2878</v>
      </c>
      <c r="Y391" t="s">
        <v>2879</v>
      </c>
      <c r="Z391" t="s">
        <v>2880</v>
      </c>
      <c r="AA391">
        <v>8001157</v>
      </c>
      <c r="AB391" t="s">
        <v>100</v>
      </c>
      <c r="AC391" t="s">
        <v>423</v>
      </c>
      <c r="AD391" s="1">
        <f t="shared" si="83"/>
        <v>3.8902560606060607E-2</v>
      </c>
      <c r="AE391" s="2">
        <v>33000000</v>
      </c>
      <c r="AF391" t="s">
        <v>219</v>
      </c>
      <c r="AG391" t="s">
        <v>103</v>
      </c>
      <c r="AH391" t="s">
        <v>104</v>
      </c>
      <c r="AI391" t="s">
        <v>2881</v>
      </c>
      <c r="AJ391">
        <v>29955563</v>
      </c>
      <c r="AK391" s="2">
        <v>1283784.5</v>
      </c>
      <c r="AL391" s="2">
        <v>1058810.5</v>
      </c>
      <c r="AP391">
        <v>29982998</v>
      </c>
      <c r="AQ391" s="2">
        <v>2054412.45</v>
      </c>
      <c r="AR391" s="2">
        <v>1706397.02</v>
      </c>
      <c r="AV391" t="s">
        <v>105</v>
      </c>
      <c r="AW391" s="2" t="s">
        <v>105</v>
      </c>
      <c r="AX391" s="2" t="s">
        <v>105</v>
      </c>
      <c r="BH391" t="s">
        <v>21</v>
      </c>
      <c r="BI391" t="s">
        <v>5</v>
      </c>
    </row>
    <row r="392" spans="1:61" x14ac:dyDescent="0.25">
      <c r="A392">
        <v>45562802</v>
      </c>
      <c r="B392">
        <v>45562802</v>
      </c>
      <c r="C392" t="s">
        <v>106</v>
      </c>
      <c r="D392" t="s">
        <v>1020</v>
      </c>
      <c r="E392">
        <v>0</v>
      </c>
      <c r="F392" t="s">
        <v>891</v>
      </c>
      <c r="G392" t="s">
        <v>2798</v>
      </c>
      <c r="H392" s="30" t="s">
        <v>18542</v>
      </c>
      <c r="I392" t="s">
        <v>2882</v>
      </c>
      <c r="J392">
        <v>0</v>
      </c>
      <c r="K392" t="s">
        <v>2140</v>
      </c>
      <c r="L392">
        <v>25</v>
      </c>
      <c r="M392" t="s">
        <v>113</v>
      </c>
      <c r="O392">
        <v>3238162819</v>
      </c>
      <c r="P392">
        <v>3017966051</v>
      </c>
      <c r="T392" s="29" t="s">
        <v>547</v>
      </c>
      <c r="U392">
        <f t="shared" si="81"/>
        <v>10</v>
      </c>
      <c r="V392">
        <f t="shared" si="82"/>
        <v>26</v>
      </c>
      <c r="W392">
        <v>2023</v>
      </c>
      <c r="X392" t="s">
        <v>2883</v>
      </c>
      <c r="Y392" t="s">
        <v>2884</v>
      </c>
      <c r="Z392" t="s">
        <v>2885</v>
      </c>
      <c r="AA392">
        <v>1601340</v>
      </c>
      <c r="AB392" t="s">
        <v>173</v>
      </c>
      <c r="AC392" t="s">
        <v>373</v>
      </c>
      <c r="AD392" s="1">
        <f t="shared" si="83"/>
        <v>2.8760900763358778E-2</v>
      </c>
      <c r="AE392" s="2">
        <v>65500000</v>
      </c>
      <c r="AF392" t="s">
        <v>102</v>
      </c>
      <c r="AG392" t="s">
        <v>103</v>
      </c>
      <c r="AH392" t="s">
        <v>104</v>
      </c>
      <c r="AI392" t="s">
        <v>2886</v>
      </c>
      <c r="AJ392">
        <v>161860459</v>
      </c>
      <c r="AK392" s="2">
        <v>1883839</v>
      </c>
      <c r="AL392" s="2">
        <v>1563057.78</v>
      </c>
      <c r="AP392" t="s">
        <v>105</v>
      </c>
      <c r="AQ392" t="s">
        <v>105</v>
      </c>
      <c r="AR392" t="s">
        <v>105</v>
      </c>
      <c r="AV392" t="s">
        <v>105</v>
      </c>
      <c r="AW392" t="s">
        <v>105</v>
      </c>
      <c r="AX392" t="s">
        <v>105</v>
      </c>
      <c r="BH392" t="s">
        <v>19</v>
      </c>
      <c r="BI392" t="s">
        <v>5</v>
      </c>
    </row>
    <row r="393" spans="1:61" x14ac:dyDescent="0.25">
      <c r="A393">
        <v>37531234</v>
      </c>
      <c r="B393">
        <v>37531234</v>
      </c>
      <c r="C393" t="s">
        <v>106</v>
      </c>
      <c r="D393" t="s">
        <v>355</v>
      </c>
      <c r="E393" t="s">
        <v>2887</v>
      </c>
      <c r="F393" t="s">
        <v>2888</v>
      </c>
      <c r="G393" t="s">
        <v>2556</v>
      </c>
      <c r="H393" s="30" t="s">
        <v>18543</v>
      </c>
      <c r="I393" t="s">
        <v>2889</v>
      </c>
      <c r="J393">
        <v>68001</v>
      </c>
      <c r="K393" t="s">
        <v>317</v>
      </c>
      <c r="L393">
        <v>68</v>
      </c>
      <c r="M393" t="s">
        <v>227</v>
      </c>
      <c r="O393">
        <v>3144212543</v>
      </c>
      <c r="P393">
        <v>3214883141</v>
      </c>
      <c r="T393" s="29" t="s">
        <v>887</v>
      </c>
      <c r="U393">
        <f t="shared" si="81"/>
        <v>10</v>
      </c>
      <c r="V393">
        <f t="shared" si="82"/>
        <v>3</v>
      </c>
      <c r="W393">
        <v>2025</v>
      </c>
      <c r="X393" t="s">
        <v>2890</v>
      </c>
      <c r="Y393" t="s">
        <v>2891</v>
      </c>
      <c r="Z393" t="s">
        <v>2892</v>
      </c>
      <c r="AA393">
        <v>1606262</v>
      </c>
      <c r="AB393" t="s">
        <v>173</v>
      </c>
      <c r="AC393" t="s">
        <v>815</v>
      </c>
      <c r="AD393" s="1">
        <f t="shared" si="83"/>
        <v>3.9522715173025733E-2</v>
      </c>
      <c r="AE393" s="2">
        <v>112700000</v>
      </c>
      <c r="AF393" t="s">
        <v>1567</v>
      </c>
      <c r="AG393" t="s">
        <v>120</v>
      </c>
      <c r="AH393" t="s">
        <v>104</v>
      </c>
      <c r="AI393" t="s">
        <v>2893</v>
      </c>
      <c r="AJ393">
        <v>161831869</v>
      </c>
      <c r="AK393" s="2">
        <v>4454210</v>
      </c>
      <c r="AL393" s="2">
        <v>3723033.33</v>
      </c>
      <c r="AP393" t="s">
        <v>105</v>
      </c>
      <c r="AQ393" t="s">
        <v>105</v>
      </c>
      <c r="AR393" t="s">
        <v>105</v>
      </c>
      <c r="AV393" t="s">
        <v>105</v>
      </c>
      <c r="AW393" t="s">
        <v>105</v>
      </c>
      <c r="AX393" t="s">
        <v>105</v>
      </c>
      <c r="BH393" t="s">
        <v>21</v>
      </c>
      <c r="BI393" t="s">
        <v>5</v>
      </c>
    </row>
    <row r="394" spans="1:61" x14ac:dyDescent="0.25">
      <c r="A394">
        <v>45474159</v>
      </c>
      <c r="B394">
        <v>45474159</v>
      </c>
      <c r="C394" t="s">
        <v>106</v>
      </c>
      <c r="D394" t="s">
        <v>2894</v>
      </c>
      <c r="E394">
        <v>0</v>
      </c>
      <c r="F394" t="s">
        <v>2895</v>
      </c>
      <c r="G394" t="s">
        <v>164</v>
      </c>
      <c r="H394" s="30" t="s">
        <v>18544</v>
      </c>
      <c r="I394" t="s">
        <v>2896</v>
      </c>
      <c r="J394">
        <v>0</v>
      </c>
      <c r="K394" t="s">
        <v>274</v>
      </c>
      <c r="L394">
        <v>13</v>
      </c>
      <c r="M394" t="s">
        <v>175</v>
      </c>
      <c r="O394">
        <v>3014396073</v>
      </c>
      <c r="P394">
        <v>0</v>
      </c>
      <c r="T394" s="29" t="s">
        <v>96</v>
      </c>
      <c r="U394">
        <f t="shared" si="81"/>
        <v>10</v>
      </c>
      <c r="V394">
        <f t="shared" si="82"/>
        <v>22</v>
      </c>
      <c r="W394">
        <v>2019</v>
      </c>
      <c r="X394" t="s">
        <v>2897</v>
      </c>
      <c r="Y394" t="s">
        <v>2898</v>
      </c>
      <c r="Z394" t="s">
        <v>2899</v>
      </c>
      <c r="AA394">
        <v>8001187</v>
      </c>
      <c r="AB394" t="s">
        <v>100</v>
      </c>
      <c r="AC394" t="s">
        <v>258</v>
      </c>
      <c r="AD394" s="1">
        <f t="shared" si="83"/>
        <v>4.3406506666666664E-2</v>
      </c>
      <c r="AE394" s="2">
        <v>37500000</v>
      </c>
      <c r="AF394" t="s">
        <v>102</v>
      </c>
      <c r="AG394" t="s">
        <v>103</v>
      </c>
      <c r="AH394" t="s">
        <v>104</v>
      </c>
      <c r="AI394" t="s">
        <v>2900</v>
      </c>
      <c r="AJ394">
        <v>161799371</v>
      </c>
      <c r="AK394" s="2">
        <v>1627744</v>
      </c>
      <c r="AL394" s="2">
        <v>1347852.18</v>
      </c>
      <c r="AP394" t="s">
        <v>105</v>
      </c>
      <c r="AQ394" t="s">
        <v>105</v>
      </c>
      <c r="AR394" t="s">
        <v>105</v>
      </c>
      <c r="AV394" t="s">
        <v>105</v>
      </c>
      <c r="AW394" t="s">
        <v>105</v>
      </c>
      <c r="AX394" t="s">
        <v>105</v>
      </c>
      <c r="BH394" t="s">
        <v>21</v>
      </c>
      <c r="BI394" t="s">
        <v>5</v>
      </c>
    </row>
    <row r="395" spans="1:61" x14ac:dyDescent="0.25">
      <c r="A395">
        <v>1095797608</v>
      </c>
      <c r="B395">
        <v>1095797608</v>
      </c>
      <c r="C395" t="s">
        <v>106</v>
      </c>
      <c r="D395" t="s">
        <v>281</v>
      </c>
      <c r="E395" t="s">
        <v>1405</v>
      </c>
      <c r="F395" t="s">
        <v>879</v>
      </c>
      <c r="G395" t="s">
        <v>315</v>
      </c>
      <c r="H395" s="30" t="s">
        <v>18545</v>
      </c>
      <c r="I395" t="s">
        <v>2901</v>
      </c>
      <c r="J395">
        <v>68001</v>
      </c>
      <c r="K395" t="s">
        <v>317</v>
      </c>
      <c r="L395">
        <v>68</v>
      </c>
      <c r="M395" t="s">
        <v>227</v>
      </c>
      <c r="O395">
        <v>3006892224</v>
      </c>
      <c r="P395">
        <v>0</v>
      </c>
      <c r="T395" s="29" t="s">
        <v>204</v>
      </c>
      <c r="U395">
        <f t="shared" si="81"/>
        <v>10</v>
      </c>
      <c r="V395">
        <f t="shared" si="82"/>
        <v>2</v>
      </c>
      <c r="W395">
        <v>2021</v>
      </c>
      <c r="X395" t="s">
        <v>1927</v>
      </c>
      <c r="Y395" t="s">
        <v>2902</v>
      </c>
      <c r="Z395" t="s">
        <v>2903</v>
      </c>
      <c r="AA395">
        <v>5606100</v>
      </c>
      <c r="AB395" t="s">
        <v>146</v>
      </c>
      <c r="AC395" t="s">
        <v>341</v>
      </c>
      <c r="AD395" s="1">
        <f t="shared" si="83"/>
        <v>1.9251877791262136E-2</v>
      </c>
      <c r="AE395" s="2">
        <v>82400000</v>
      </c>
      <c r="AF395" t="s">
        <v>102</v>
      </c>
      <c r="AG395" t="s">
        <v>292</v>
      </c>
      <c r="AH395" t="s">
        <v>104</v>
      </c>
      <c r="AI395" t="s">
        <v>2904</v>
      </c>
      <c r="AJ395">
        <v>29959683</v>
      </c>
      <c r="AK395" s="2">
        <v>1586354.73</v>
      </c>
      <c r="AL395" s="2">
        <v>1313071.2</v>
      </c>
      <c r="AP395" t="s">
        <v>105</v>
      </c>
      <c r="AQ395" s="2" t="s">
        <v>105</v>
      </c>
      <c r="AR395" s="2" t="s">
        <v>105</v>
      </c>
      <c r="AV395">
        <v>30045781</v>
      </c>
      <c r="AW395" s="2">
        <v>4786972.08</v>
      </c>
      <c r="AX395" s="2">
        <v>4002665.61</v>
      </c>
      <c r="BH395" t="s">
        <v>19</v>
      </c>
      <c r="BI395" t="s">
        <v>5</v>
      </c>
    </row>
    <row r="396" spans="1:61" x14ac:dyDescent="0.25">
      <c r="A396">
        <v>30739235</v>
      </c>
      <c r="B396">
        <v>30739235</v>
      </c>
      <c r="C396" t="s">
        <v>106</v>
      </c>
      <c r="D396" t="s">
        <v>2905</v>
      </c>
      <c r="E396" t="s">
        <v>313</v>
      </c>
      <c r="F396" t="s">
        <v>2906</v>
      </c>
      <c r="G396" t="s">
        <v>2496</v>
      </c>
      <c r="H396" s="30" t="s">
        <v>18546</v>
      </c>
      <c r="I396" t="s">
        <v>2907</v>
      </c>
      <c r="J396">
        <v>52001</v>
      </c>
      <c r="K396" t="s">
        <v>530</v>
      </c>
      <c r="L396">
        <v>52</v>
      </c>
      <c r="M396" t="s">
        <v>531</v>
      </c>
      <c r="O396">
        <v>3006568586</v>
      </c>
      <c r="P396">
        <v>3226713553</v>
      </c>
      <c r="T396" s="29" t="s">
        <v>348</v>
      </c>
      <c r="U396">
        <f t="shared" si="81"/>
        <v>10</v>
      </c>
      <c r="V396">
        <f t="shared" si="82"/>
        <v>14</v>
      </c>
      <c r="W396">
        <v>2022</v>
      </c>
      <c r="X396" t="s">
        <v>2908</v>
      </c>
      <c r="Y396" t="s">
        <v>2909</v>
      </c>
      <c r="Z396" t="s">
        <v>2910</v>
      </c>
      <c r="AA396">
        <v>8001202</v>
      </c>
      <c r="AB396" t="s">
        <v>100</v>
      </c>
      <c r="AC396" t="s">
        <v>258</v>
      </c>
      <c r="AD396" s="1">
        <f t="shared" si="83"/>
        <v>2.3877227695167289E-2</v>
      </c>
      <c r="AE396" s="2">
        <v>53800000</v>
      </c>
      <c r="AF396" t="s">
        <v>175</v>
      </c>
      <c r="AG396" t="s">
        <v>103</v>
      </c>
      <c r="AH396" t="s">
        <v>104</v>
      </c>
      <c r="AI396" t="s">
        <v>2911</v>
      </c>
      <c r="AJ396">
        <v>29928529</v>
      </c>
      <c r="AK396" s="2">
        <v>1284594.8500000001</v>
      </c>
      <c r="AL396" s="2">
        <v>1059491.47</v>
      </c>
      <c r="AP396">
        <v>29993739</v>
      </c>
      <c r="AQ396" s="2">
        <v>1696981.14</v>
      </c>
      <c r="AR396" s="2">
        <v>1406034.57</v>
      </c>
      <c r="AV396" t="s">
        <v>105</v>
      </c>
      <c r="AW396" s="2" t="s">
        <v>105</v>
      </c>
      <c r="AX396" s="2" t="s">
        <v>105</v>
      </c>
      <c r="BH396" t="s">
        <v>19</v>
      </c>
      <c r="BI396" t="s">
        <v>5</v>
      </c>
    </row>
    <row r="397" spans="1:61" x14ac:dyDescent="0.25">
      <c r="A397">
        <v>1037573098</v>
      </c>
      <c r="B397">
        <v>1037573098</v>
      </c>
      <c r="C397" t="s">
        <v>89</v>
      </c>
      <c r="D397" t="s">
        <v>2818</v>
      </c>
      <c r="E397">
        <v>0</v>
      </c>
      <c r="F397" t="s">
        <v>314</v>
      </c>
      <c r="G397" t="s">
        <v>474</v>
      </c>
      <c r="H397" s="30" t="s">
        <v>18547</v>
      </c>
      <c r="I397" t="s">
        <v>2912</v>
      </c>
      <c r="J397">
        <v>5266</v>
      </c>
      <c r="K397" t="s">
        <v>428</v>
      </c>
      <c r="L397">
        <v>5</v>
      </c>
      <c r="M397" t="s">
        <v>203</v>
      </c>
      <c r="O397">
        <v>3007817328</v>
      </c>
      <c r="P397">
        <v>0</v>
      </c>
      <c r="T397" s="29" t="s">
        <v>1081</v>
      </c>
      <c r="U397">
        <f t="shared" si="81"/>
        <v>10</v>
      </c>
      <c r="V397">
        <f t="shared" si="82"/>
        <v>25</v>
      </c>
      <c r="W397">
        <v>2019</v>
      </c>
      <c r="X397" t="s">
        <v>1512</v>
      </c>
      <c r="Y397" t="s">
        <v>2913</v>
      </c>
      <c r="Z397" t="s">
        <v>2914</v>
      </c>
      <c r="AA397">
        <v>5606090</v>
      </c>
      <c r="AB397" t="s">
        <v>146</v>
      </c>
      <c r="AC397" t="s">
        <v>147</v>
      </c>
      <c r="AD397" s="1">
        <f t="shared" si="83"/>
        <v>2.4745142914171656E-2</v>
      </c>
      <c r="AE397" s="2">
        <v>100200000</v>
      </c>
      <c r="AF397" t="s">
        <v>219</v>
      </c>
      <c r="AG397" t="s">
        <v>292</v>
      </c>
      <c r="AH397" t="s">
        <v>104</v>
      </c>
      <c r="AI397" t="s">
        <v>2915</v>
      </c>
      <c r="AJ397">
        <v>29934873</v>
      </c>
      <c r="AK397" s="2">
        <v>2479463.3199999998</v>
      </c>
      <c r="AL397" s="2">
        <v>2063582.62</v>
      </c>
      <c r="AP397" t="s">
        <v>105</v>
      </c>
      <c r="AQ397" s="2" t="s">
        <v>105</v>
      </c>
      <c r="AR397" s="2" t="s">
        <v>105</v>
      </c>
      <c r="AV397">
        <v>30050287</v>
      </c>
      <c r="AW397" s="2">
        <v>2490304.6800000002</v>
      </c>
      <c r="AX397" s="2">
        <v>2072693.01</v>
      </c>
      <c r="BH397" t="s">
        <v>21</v>
      </c>
      <c r="BI397" t="s">
        <v>5</v>
      </c>
    </row>
    <row r="398" spans="1:61" x14ac:dyDescent="0.25">
      <c r="A398">
        <v>1085048019</v>
      </c>
      <c r="B398">
        <v>1085048019</v>
      </c>
      <c r="C398" t="s">
        <v>106</v>
      </c>
      <c r="D398" t="s">
        <v>2916</v>
      </c>
      <c r="E398" t="s">
        <v>2075</v>
      </c>
      <c r="F398" t="s">
        <v>2917</v>
      </c>
      <c r="G398" t="s">
        <v>2918</v>
      </c>
      <c r="H398" s="30" t="s">
        <v>18548</v>
      </c>
      <c r="I398" t="s">
        <v>2919</v>
      </c>
      <c r="J398">
        <v>0</v>
      </c>
      <c r="K398" t="s">
        <v>274</v>
      </c>
      <c r="L398">
        <v>13</v>
      </c>
      <c r="M398" t="s">
        <v>175</v>
      </c>
      <c r="O398">
        <v>3043411499</v>
      </c>
      <c r="P398">
        <v>0</v>
      </c>
      <c r="T398" s="29" t="s">
        <v>1267</v>
      </c>
      <c r="U398">
        <f t="shared" si="81"/>
        <v>10</v>
      </c>
      <c r="V398">
        <f t="shared" si="82"/>
        <v>7</v>
      </c>
      <c r="W398">
        <v>2017</v>
      </c>
      <c r="X398" t="s">
        <v>2920</v>
      </c>
      <c r="Y398" t="s">
        <v>2921</v>
      </c>
      <c r="Z398" t="s">
        <v>2922</v>
      </c>
      <c r="AA398">
        <v>3008054</v>
      </c>
      <c r="AB398" t="s">
        <v>491</v>
      </c>
      <c r="AC398" t="s">
        <v>2923</v>
      </c>
      <c r="AD398" s="1">
        <f t="shared" si="83"/>
        <v>2.4443353984063748E-2</v>
      </c>
      <c r="AE398" s="2">
        <v>100400000</v>
      </c>
      <c r="AF398" t="s">
        <v>175</v>
      </c>
      <c r="AG398" t="s">
        <v>452</v>
      </c>
      <c r="AH398" t="s">
        <v>104</v>
      </c>
      <c r="AI398" t="s">
        <v>2924</v>
      </c>
      <c r="AJ398">
        <v>29937519</v>
      </c>
      <c r="AK398" s="2">
        <v>2454112.7400000002</v>
      </c>
      <c r="AL398" s="2">
        <v>2042279.61</v>
      </c>
      <c r="AP398" t="s">
        <v>105</v>
      </c>
      <c r="AQ398" s="2" t="s">
        <v>105</v>
      </c>
      <c r="AR398" s="2" t="s">
        <v>105</v>
      </c>
      <c r="AV398">
        <v>30051729</v>
      </c>
      <c r="AW398" s="2">
        <v>2443857.09</v>
      </c>
      <c r="AX398" s="2">
        <v>2033661.42</v>
      </c>
      <c r="BH398" t="s">
        <v>21</v>
      </c>
      <c r="BI398" t="s">
        <v>5</v>
      </c>
    </row>
    <row r="399" spans="1:61" x14ac:dyDescent="0.25">
      <c r="A399">
        <v>42775713</v>
      </c>
      <c r="B399">
        <v>42775713</v>
      </c>
      <c r="C399" t="s">
        <v>106</v>
      </c>
      <c r="D399" t="s">
        <v>1727</v>
      </c>
      <c r="E399" t="s">
        <v>312</v>
      </c>
      <c r="F399" t="s">
        <v>2542</v>
      </c>
      <c r="G399" t="s">
        <v>2925</v>
      </c>
      <c r="H399" s="30" t="s">
        <v>18549</v>
      </c>
      <c r="I399" t="s">
        <v>2926</v>
      </c>
      <c r="J399">
        <v>5001</v>
      </c>
      <c r="K399" t="s">
        <v>202</v>
      </c>
      <c r="L399">
        <v>5</v>
      </c>
      <c r="M399" t="s">
        <v>203</v>
      </c>
      <c r="O399">
        <v>3006086469</v>
      </c>
      <c r="P399">
        <v>3006523404</v>
      </c>
      <c r="T399" s="29" t="s">
        <v>240</v>
      </c>
      <c r="U399">
        <f t="shared" si="81"/>
        <v>10</v>
      </c>
      <c r="V399">
        <f t="shared" si="82"/>
        <v>27</v>
      </c>
      <c r="W399">
        <v>2021</v>
      </c>
      <c r="X399" t="s">
        <v>2927</v>
      </c>
      <c r="Y399" t="s">
        <v>2928</v>
      </c>
      <c r="Z399" t="s">
        <v>2929</v>
      </c>
      <c r="AA399">
        <v>3006134</v>
      </c>
      <c r="AB399" t="s">
        <v>491</v>
      </c>
      <c r="AC399" t="s">
        <v>631</v>
      </c>
      <c r="AD399" s="1">
        <f t="shared" si="83"/>
        <v>2.4294475138121548E-2</v>
      </c>
      <c r="AE399" s="2">
        <v>72400000</v>
      </c>
      <c r="AF399" t="s">
        <v>102</v>
      </c>
      <c r="AG399" t="s">
        <v>120</v>
      </c>
      <c r="AH399" t="s">
        <v>104</v>
      </c>
      <c r="AI399" t="s">
        <v>2930</v>
      </c>
      <c r="AJ399">
        <v>161779160</v>
      </c>
      <c r="AK399" s="2">
        <v>1758920</v>
      </c>
      <c r="AL399" s="2">
        <v>1458083.82</v>
      </c>
      <c r="AP399" t="s">
        <v>105</v>
      </c>
      <c r="AQ399" t="s">
        <v>105</v>
      </c>
      <c r="AR399" t="s">
        <v>105</v>
      </c>
      <c r="AV399" t="s">
        <v>105</v>
      </c>
      <c r="AW399" t="s">
        <v>105</v>
      </c>
      <c r="AX399" t="s">
        <v>105</v>
      </c>
      <c r="BH399" t="s">
        <v>19</v>
      </c>
      <c r="BI399" t="s">
        <v>5</v>
      </c>
    </row>
    <row r="400" spans="1:61" x14ac:dyDescent="0.25">
      <c r="A400">
        <v>41682837</v>
      </c>
      <c r="B400">
        <v>41682837</v>
      </c>
      <c r="C400" t="s">
        <v>106</v>
      </c>
      <c r="D400" t="s">
        <v>1099</v>
      </c>
      <c r="E400" t="s">
        <v>312</v>
      </c>
      <c r="F400" t="s">
        <v>2931</v>
      </c>
      <c r="G400" t="s">
        <v>314</v>
      </c>
      <c r="H400" s="30" t="s">
        <v>18550</v>
      </c>
      <c r="I400" t="s">
        <v>2932</v>
      </c>
      <c r="J400">
        <v>0</v>
      </c>
      <c r="K400" t="s">
        <v>126</v>
      </c>
      <c r="L400">
        <v>25</v>
      </c>
      <c r="M400" t="s">
        <v>126</v>
      </c>
      <c r="O400">
        <v>3014275931</v>
      </c>
      <c r="P400">
        <v>3173813323</v>
      </c>
      <c r="T400" s="29" t="s">
        <v>358</v>
      </c>
      <c r="U400">
        <f t="shared" si="81"/>
        <v>10</v>
      </c>
      <c r="V400">
        <f t="shared" si="82"/>
        <v>29</v>
      </c>
      <c r="W400">
        <v>2021</v>
      </c>
      <c r="X400" t="s">
        <v>2933</v>
      </c>
      <c r="Y400" t="s">
        <v>2934</v>
      </c>
      <c r="Z400" t="s">
        <v>2935</v>
      </c>
      <c r="AA400">
        <v>8001195</v>
      </c>
      <c r="AB400" t="s">
        <v>100</v>
      </c>
      <c r="AC400" t="s">
        <v>159</v>
      </c>
      <c r="AD400" s="1">
        <f t="shared" si="83"/>
        <v>3.7148439566395665E-2</v>
      </c>
      <c r="AE400" s="2">
        <v>36900000</v>
      </c>
      <c r="AF400" t="s">
        <v>102</v>
      </c>
      <c r="AG400" t="s">
        <v>103</v>
      </c>
      <c r="AH400" t="s">
        <v>104</v>
      </c>
      <c r="AI400" t="s">
        <v>2936</v>
      </c>
      <c r="AJ400">
        <v>29935481</v>
      </c>
      <c r="AK400" s="2">
        <v>1370777.42</v>
      </c>
      <c r="AL400" s="2">
        <v>1131913.8</v>
      </c>
      <c r="AP400">
        <v>30000599</v>
      </c>
      <c r="AQ400" s="2">
        <v>1408063</v>
      </c>
      <c r="AR400" s="2">
        <v>1163246.22</v>
      </c>
      <c r="AV400" t="s">
        <v>105</v>
      </c>
      <c r="AW400" s="2" t="s">
        <v>105</v>
      </c>
      <c r="AX400" s="2" t="s">
        <v>105</v>
      </c>
      <c r="BH400" t="s">
        <v>21</v>
      </c>
      <c r="BI400" t="s">
        <v>5</v>
      </c>
    </row>
    <row r="401" spans="1:61" x14ac:dyDescent="0.25">
      <c r="A401">
        <v>31919881</v>
      </c>
      <c r="B401">
        <v>31919881</v>
      </c>
      <c r="C401" t="s">
        <v>106</v>
      </c>
      <c r="D401" t="s">
        <v>1128</v>
      </c>
      <c r="E401" t="s">
        <v>178</v>
      </c>
      <c r="F401" t="s">
        <v>2937</v>
      </c>
      <c r="G401" t="s">
        <v>335</v>
      </c>
      <c r="H401" s="30" t="s">
        <v>18551</v>
      </c>
      <c r="I401" t="s">
        <v>2938</v>
      </c>
      <c r="J401">
        <v>0</v>
      </c>
      <c r="K401" t="s">
        <v>126</v>
      </c>
      <c r="L401">
        <v>25</v>
      </c>
      <c r="M401" t="s">
        <v>126</v>
      </c>
      <c r="O401">
        <v>3102036416</v>
      </c>
      <c r="P401">
        <v>3168999976</v>
      </c>
      <c r="T401" s="29" t="s">
        <v>155</v>
      </c>
      <c r="U401">
        <f t="shared" si="81"/>
        <v>10</v>
      </c>
      <c r="V401">
        <f t="shared" si="82"/>
        <v>14</v>
      </c>
      <c r="W401">
        <v>2021</v>
      </c>
      <c r="X401" t="s">
        <v>2939</v>
      </c>
      <c r="Y401">
        <v>26492030297297</v>
      </c>
      <c r="Z401" t="s">
        <v>2940</v>
      </c>
      <c r="AA401">
        <v>5806064</v>
      </c>
      <c r="AB401" t="s">
        <v>469</v>
      </c>
      <c r="AC401" t="s">
        <v>590</v>
      </c>
      <c r="AD401" s="1">
        <f t="shared" si="83"/>
        <v>1.4766653179190752E-2</v>
      </c>
      <c r="AE401" s="2">
        <v>173000000</v>
      </c>
      <c r="AF401" t="s">
        <v>219</v>
      </c>
      <c r="AG401" t="s">
        <v>120</v>
      </c>
      <c r="AH401" t="s">
        <v>104</v>
      </c>
      <c r="AI401" t="s">
        <v>2941</v>
      </c>
      <c r="AJ401">
        <v>161910439</v>
      </c>
      <c r="AK401" s="2">
        <v>2554631</v>
      </c>
      <c r="AL401" s="2">
        <v>2126748.71</v>
      </c>
      <c r="AP401" t="s">
        <v>105</v>
      </c>
      <c r="AQ401" t="s">
        <v>105</v>
      </c>
      <c r="AR401" t="s">
        <v>105</v>
      </c>
      <c r="AV401" t="s">
        <v>105</v>
      </c>
      <c r="AW401" t="s">
        <v>105</v>
      </c>
      <c r="AX401" t="s">
        <v>105</v>
      </c>
      <c r="BH401" s="3" t="s">
        <v>18</v>
      </c>
      <c r="BI401" t="s">
        <v>5</v>
      </c>
    </row>
    <row r="402" spans="1:61" x14ac:dyDescent="0.25">
      <c r="A402">
        <v>45520447</v>
      </c>
      <c r="B402">
        <v>45520447</v>
      </c>
      <c r="C402" t="s">
        <v>106</v>
      </c>
      <c r="D402" t="s">
        <v>1546</v>
      </c>
      <c r="E402" t="s">
        <v>2942</v>
      </c>
      <c r="F402" t="s">
        <v>2240</v>
      </c>
      <c r="G402" t="s">
        <v>2871</v>
      </c>
      <c r="H402" s="30" t="s">
        <v>18552</v>
      </c>
      <c r="I402" t="s">
        <v>2943</v>
      </c>
      <c r="J402">
        <v>0</v>
      </c>
      <c r="K402" t="s">
        <v>274</v>
      </c>
      <c r="L402">
        <v>13</v>
      </c>
      <c r="M402" t="s">
        <v>175</v>
      </c>
      <c r="O402">
        <v>3112622781</v>
      </c>
      <c r="P402">
        <v>3012793836</v>
      </c>
      <c r="T402" s="29" t="s">
        <v>327</v>
      </c>
      <c r="U402">
        <f t="shared" ref="U402:U418" si="84">MONTH(T402)</f>
        <v>10</v>
      </c>
      <c r="V402">
        <f t="shared" ref="V402:V418" si="85">DAY(T402)</f>
        <v>31</v>
      </c>
      <c r="W402">
        <v>2023</v>
      </c>
      <c r="X402" t="s">
        <v>2944</v>
      </c>
      <c r="Y402" t="s">
        <v>2945</v>
      </c>
      <c r="Z402" t="s">
        <v>2945</v>
      </c>
      <c r="AA402">
        <v>6806053</v>
      </c>
      <c r="AB402" t="s">
        <v>413</v>
      </c>
      <c r="AC402" t="s">
        <v>2946</v>
      </c>
      <c r="AD402" s="1">
        <f t="shared" ref="AD402:AD418" si="86">+AK402/AE402</f>
        <v>2.2406727898966704E-2</v>
      </c>
      <c r="AE402" s="2">
        <v>87100000</v>
      </c>
      <c r="AF402" t="s">
        <v>279</v>
      </c>
      <c r="AG402" t="s">
        <v>120</v>
      </c>
      <c r="AH402" t="s">
        <v>104</v>
      </c>
      <c r="AI402" t="s">
        <v>2947</v>
      </c>
      <c r="AJ402">
        <v>161803667</v>
      </c>
      <c r="AK402" s="2">
        <v>1951626</v>
      </c>
      <c r="AL402" s="2">
        <v>1620021.63</v>
      </c>
      <c r="AP402" t="s">
        <v>105</v>
      </c>
      <c r="AQ402" t="s">
        <v>105</v>
      </c>
      <c r="AR402" t="s">
        <v>105</v>
      </c>
      <c r="AV402" t="s">
        <v>105</v>
      </c>
      <c r="AW402" t="s">
        <v>105</v>
      </c>
      <c r="AX402" t="s">
        <v>105</v>
      </c>
      <c r="BH402" t="s">
        <v>19</v>
      </c>
      <c r="BI402" t="s">
        <v>5</v>
      </c>
    </row>
    <row r="403" spans="1:61" x14ac:dyDescent="0.25">
      <c r="A403">
        <v>79349903</v>
      </c>
      <c r="B403">
        <v>79349903</v>
      </c>
      <c r="C403" t="s">
        <v>89</v>
      </c>
      <c r="D403" t="s">
        <v>162</v>
      </c>
      <c r="E403" t="s">
        <v>749</v>
      </c>
      <c r="F403" t="s">
        <v>137</v>
      </c>
      <c r="G403" t="s">
        <v>2785</v>
      </c>
      <c r="H403" s="30" t="s">
        <v>18553</v>
      </c>
      <c r="I403" t="s">
        <v>2948</v>
      </c>
      <c r="J403">
        <v>0</v>
      </c>
      <c r="K403" t="s">
        <v>126</v>
      </c>
      <c r="L403">
        <v>25</v>
      </c>
      <c r="M403" t="s">
        <v>126</v>
      </c>
      <c r="O403">
        <v>3118121126</v>
      </c>
      <c r="P403">
        <v>0</v>
      </c>
      <c r="T403" s="29" t="s">
        <v>2949</v>
      </c>
      <c r="U403">
        <f t="shared" si="84"/>
        <v>10</v>
      </c>
      <c r="V403">
        <f t="shared" si="85"/>
        <v>26</v>
      </c>
      <c r="W403">
        <v>2015</v>
      </c>
      <c r="X403" t="s">
        <v>2950</v>
      </c>
      <c r="Y403" t="s">
        <v>2951</v>
      </c>
      <c r="Z403" t="s">
        <v>2952</v>
      </c>
      <c r="AA403">
        <v>9021060</v>
      </c>
      <c r="AB403" t="s">
        <v>244</v>
      </c>
      <c r="AC403" t="s">
        <v>1153</v>
      </c>
      <c r="AD403" s="1">
        <f t="shared" si="86"/>
        <v>2.5241908876669286E-2</v>
      </c>
      <c r="AE403" s="2">
        <v>127300000</v>
      </c>
      <c r="AF403" t="s">
        <v>102</v>
      </c>
      <c r="AG403" t="s">
        <v>697</v>
      </c>
      <c r="AH403" t="s">
        <v>104</v>
      </c>
      <c r="AI403" t="s">
        <v>2953</v>
      </c>
      <c r="AJ403">
        <v>161816339</v>
      </c>
      <c r="AK403" s="2">
        <v>3213295</v>
      </c>
      <c r="AL403" s="2">
        <v>2680248.0499999998</v>
      </c>
      <c r="AP403" t="s">
        <v>105</v>
      </c>
      <c r="AQ403" t="s">
        <v>105</v>
      </c>
      <c r="AR403" t="s">
        <v>105</v>
      </c>
      <c r="AV403" t="s">
        <v>105</v>
      </c>
      <c r="AW403" t="s">
        <v>105</v>
      </c>
      <c r="AX403" t="s">
        <v>105</v>
      </c>
      <c r="BH403" t="s">
        <v>21</v>
      </c>
      <c r="BI403" t="s">
        <v>5</v>
      </c>
    </row>
    <row r="404" spans="1:61" x14ac:dyDescent="0.25">
      <c r="A404">
        <v>1067939163</v>
      </c>
      <c r="B404">
        <v>1067939163</v>
      </c>
      <c r="C404" t="s">
        <v>89</v>
      </c>
      <c r="D404" t="s">
        <v>2954</v>
      </c>
      <c r="E404" t="s">
        <v>2955</v>
      </c>
      <c r="F404" t="s">
        <v>2956</v>
      </c>
      <c r="G404" t="s">
        <v>2957</v>
      </c>
      <c r="H404" s="30" t="s">
        <v>18554</v>
      </c>
      <c r="I404" t="s">
        <v>2958</v>
      </c>
      <c r="J404">
        <v>0</v>
      </c>
      <c r="K404" t="s">
        <v>498</v>
      </c>
      <c r="L404">
        <v>0</v>
      </c>
      <c r="M404" t="s">
        <v>499</v>
      </c>
      <c r="O404">
        <v>3104515111</v>
      </c>
      <c r="P404">
        <v>0</v>
      </c>
      <c r="T404" s="29" t="s">
        <v>155</v>
      </c>
      <c r="U404">
        <f t="shared" si="84"/>
        <v>10</v>
      </c>
      <c r="V404">
        <f t="shared" si="85"/>
        <v>14</v>
      </c>
      <c r="W404">
        <v>2022</v>
      </c>
      <c r="X404" t="s">
        <v>2959</v>
      </c>
      <c r="Y404" t="s">
        <v>2960</v>
      </c>
      <c r="Z404" t="s">
        <v>2961</v>
      </c>
      <c r="AA404">
        <v>3206111</v>
      </c>
      <c r="AB404" t="s">
        <v>393</v>
      </c>
      <c r="AC404" t="s">
        <v>2962</v>
      </c>
      <c r="AD404" s="1">
        <f t="shared" si="86"/>
        <v>2.7498002577319589E-2</v>
      </c>
      <c r="AE404" s="2">
        <v>77600000</v>
      </c>
      <c r="AF404" t="s">
        <v>102</v>
      </c>
      <c r="AG404" t="s">
        <v>120</v>
      </c>
      <c r="AH404" t="s">
        <v>104</v>
      </c>
      <c r="AI404" t="s">
        <v>2963</v>
      </c>
      <c r="AJ404">
        <v>161814116</v>
      </c>
      <c r="AK404" s="2">
        <v>2133845</v>
      </c>
      <c r="AL404" s="2">
        <v>1773146.8</v>
      </c>
      <c r="AP404" t="s">
        <v>105</v>
      </c>
      <c r="AQ404" t="s">
        <v>105</v>
      </c>
      <c r="AR404" t="s">
        <v>105</v>
      </c>
      <c r="AV404" t="s">
        <v>105</v>
      </c>
      <c r="AW404" t="s">
        <v>105</v>
      </c>
      <c r="AX404" t="s">
        <v>105</v>
      </c>
      <c r="BH404" t="s">
        <v>21</v>
      </c>
      <c r="BI404" t="s">
        <v>5</v>
      </c>
    </row>
    <row r="405" spans="1:61" x14ac:dyDescent="0.25">
      <c r="A405">
        <v>59794842</v>
      </c>
      <c r="B405">
        <v>59794842</v>
      </c>
      <c r="C405" t="s">
        <v>106</v>
      </c>
      <c r="D405" t="s">
        <v>2964</v>
      </c>
      <c r="E405" t="s">
        <v>1224</v>
      </c>
      <c r="F405" t="s">
        <v>2965</v>
      </c>
      <c r="G405" t="s">
        <v>2966</v>
      </c>
      <c r="H405" s="30" t="s">
        <v>18555</v>
      </c>
      <c r="I405" t="s">
        <v>2967</v>
      </c>
      <c r="J405">
        <v>0</v>
      </c>
      <c r="K405" t="s">
        <v>126</v>
      </c>
      <c r="L405">
        <v>25</v>
      </c>
      <c r="M405" t="s">
        <v>126</v>
      </c>
      <c r="O405">
        <v>3042813280</v>
      </c>
      <c r="P405">
        <v>3102350191</v>
      </c>
      <c r="T405" s="29" t="s">
        <v>358</v>
      </c>
      <c r="U405">
        <f t="shared" si="84"/>
        <v>10</v>
      </c>
      <c r="V405">
        <f t="shared" si="85"/>
        <v>29</v>
      </c>
      <c r="W405">
        <v>2025</v>
      </c>
      <c r="X405" t="s">
        <v>2968</v>
      </c>
      <c r="Y405" t="s">
        <v>2969</v>
      </c>
      <c r="Z405" t="s">
        <v>2970</v>
      </c>
      <c r="AA405">
        <v>5601213</v>
      </c>
      <c r="AB405" t="s">
        <v>146</v>
      </c>
      <c r="AC405" t="s">
        <v>383</v>
      </c>
      <c r="AD405" s="1">
        <f t="shared" si="86"/>
        <v>3.6357234539089851E-2</v>
      </c>
      <c r="AE405" s="2">
        <v>85700000</v>
      </c>
      <c r="AF405" t="s">
        <v>219</v>
      </c>
      <c r="AG405" t="s">
        <v>103</v>
      </c>
      <c r="AH405" t="s">
        <v>104</v>
      </c>
      <c r="AI405" t="s">
        <v>2971</v>
      </c>
      <c r="AJ405">
        <v>161929949</v>
      </c>
      <c r="AK405" s="2">
        <v>3115815</v>
      </c>
      <c r="AL405" s="2">
        <v>2598332.12</v>
      </c>
      <c r="AP405" t="s">
        <v>105</v>
      </c>
      <c r="AQ405" t="s">
        <v>105</v>
      </c>
      <c r="AR405" t="s">
        <v>105</v>
      </c>
      <c r="AV405" t="s">
        <v>105</v>
      </c>
      <c r="AW405" t="s">
        <v>105</v>
      </c>
      <c r="AX405" t="s">
        <v>105</v>
      </c>
      <c r="BH405" t="s">
        <v>21</v>
      </c>
      <c r="BI405" t="s">
        <v>5</v>
      </c>
    </row>
    <row r="406" spans="1:61" x14ac:dyDescent="0.25">
      <c r="A406">
        <v>31934258</v>
      </c>
      <c r="B406">
        <v>31934258</v>
      </c>
      <c r="C406" t="s">
        <v>106</v>
      </c>
      <c r="D406" t="s">
        <v>177</v>
      </c>
      <c r="E406">
        <v>0</v>
      </c>
      <c r="F406" t="s">
        <v>2972</v>
      </c>
      <c r="G406" t="s">
        <v>2973</v>
      </c>
      <c r="H406" s="30" t="s">
        <v>18556</v>
      </c>
      <c r="I406" t="s">
        <v>2974</v>
      </c>
      <c r="J406">
        <v>76001</v>
      </c>
      <c r="K406" t="s">
        <v>486</v>
      </c>
      <c r="L406">
        <v>76</v>
      </c>
      <c r="M406" t="s">
        <v>95</v>
      </c>
      <c r="O406">
        <v>3218164607</v>
      </c>
      <c r="P406">
        <v>3134990582</v>
      </c>
      <c r="T406" s="29" t="s">
        <v>448</v>
      </c>
      <c r="U406">
        <f t="shared" si="84"/>
        <v>10</v>
      </c>
      <c r="V406">
        <f t="shared" si="85"/>
        <v>9</v>
      </c>
      <c r="W406">
        <v>2018</v>
      </c>
      <c r="X406" t="s">
        <v>2975</v>
      </c>
      <c r="Y406" t="s">
        <v>2976</v>
      </c>
      <c r="Z406" t="s">
        <v>2977</v>
      </c>
      <c r="AA406">
        <v>6401236</v>
      </c>
      <c r="AB406" t="s">
        <v>131</v>
      </c>
      <c r="AC406" t="s">
        <v>1126</v>
      </c>
      <c r="AD406" s="1">
        <f t="shared" si="86"/>
        <v>4.2020742893401013E-2</v>
      </c>
      <c r="AE406" s="2">
        <v>39400000</v>
      </c>
      <c r="AF406" t="s">
        <v>102</v>
      </c>
      <c r="AG406" t="s">
        <v>103</v>
      </c>
      <c r="AH406" t="s">
        <v>104</v>
      </c>
      <c r="AI406" t="s">
        <v>2978</v>
      </c>
      <c r="AJ406">
        <v>29924321</v>
      </c>
      <c r="AK406" s="2">
        <v>1655617.27</v>
      </c>
      <c r="AL406" s="2">
        <v>1371275.02</v>
      </c>
      <c r="AP406">
        <v>29989537</v>
      </c>
      <c r="AQ406" s="2">
        <v>2174644.4700000002</v>
      </c>
      <c r="AR406" s="2">
        <v>1807432.33</v>
      </c>
      <c r="AV406" t="s">
        <v>105</v>
      </c>
      <c r="AW406" s="2" t="s">
        <v>105</v>
      </c>
      <c r="AX406" s="2" t="s">
        <v>105</v>
      </c>
      <c r="BH406" t="s">
        <v>21</v>
      </c>
      <c r="BI406" t="s">
        <v>5</v>
      </c>
    </row>
    <row r="407" spans="1:61" x14ac:dyDescent="0.25">
      <c r="A407">
        <v>79230188</v>
      </c>
      <c r="B407">
        <v>79230188</v>
      </c>
      <c r="C407" t="s">
        <v>89</v>
      </c>
      <c r="D407" t="s">
        <v>699</v>
      </c>
      <c r="E407" t="s">
        <v>397</v>
      </c>
      <c r="F407" t="s">
        <v>2979</v>
      </c>
      <c r="G407" t="s">
        <v>700</v>
      </c>
      <c r="H407" s="30" t="s">
        <v>18557</v>
      </c>
      <c r="I407" t="s">
        <v>2980</v>
      </c>
      <c r="J407">
        <v>0</v>
      </c>
      <c r="K407" t="s">
        <v>126</v>
      </c>
      <c r="L407">
        <v>25</v>
      </c>
      <c r="M407" t="s">
        <v>126</v>
      </c>
      <c r="O407">
        <v>3165238007</v>
      </c>
      <c r="P407">
        <v>0</v>
      </c>
      <c r="T407" s="29" t="s">
        <v>327</v>
      </c>
      <c r="U407">
        <f t="shared" si="84"/>
        <v>10</v>
      </c>
      <c r="V407">
        <f t="shared" si="85"/>
        <v>31</v>
      </c>
      <c r="W407">
        <v>2015</v>
      </c>
      <c r="X407" t="s">
        <v>441</v>
      </c>
      <c r="Y407" t="s">
        <v>2981</v>
      </c>
      <c r="Z407" t="s">
        <v>2982</v>
      </c>
      <c r="AA407">
        <v>606017</v>
      </c>
      <c r="AB407" t="s">
        <v>118</v>
      </c>
      <c r="AC407" t="s">
        <v>119</v>
      </c>
      <c r="AD407" s="1">
        <f t="shared" si="86"/>
        <v>2.1270400593471812E-2</v>
      </c>
      <c r="AE407" s="2">
        <v>67400000</v>
      </c>
      <c r="AF407" t="s">
        <v>175</v>
      </c>
      <c r="AG407" t="s">
        <v>120</v>
      </c>
      <c r="AH407" t="s">
        <v>104</v>
      </c>
      <c r="AI407" t="s">
        <v>2983</v>
      </c>
      <c r="AJ407">
        <v>161814672</v>
      </c>
      <c r="AK407" s="2">
        <v>1433625</v>
      </c>
      <c r="AL407" s="2">
        <v>1184726.77</v>
      </c>
      <c r="AP407" t="s">
        <v>105</v>
      </c>
      <c r="AQ407" t="s">
        <v>105</v>
      </c>
      <c r="AR407" t="s">
        <v>105</v>
      </c>
      <c r="AV407" t="s">
        <v>105</v>
      </c>
      <c r="AW407" t="s">
        <v>105</v>
      </c>
      <c r="AX407" t="s">
        <v>105</v>
      </c>
      <c r="BH407" t="s">
        <v>19</v>
      </c>
      <c r="BI407" t="s">
        <v>5</v>
      </c>
    </row>
    <row r="408" spans="1:61" x14ac:dyDescent="0.25">
      <c r="A408">
        <v>43588433</v>
      </c>
      <c r="B408">
        <v>43588433</v>
      </c>
      <c r="C408" t="s">
        <v>106</v>
      </c>
      <c r="D408" t="s">
        <v>2984</v>
      </c>
      <c r="E408" t="s">
        <v>2985</v>
      </c>
      <c r="F408" t="s">
        <v>1711</v>
      </c>
      <c r="G408" t="s">
        <v>863</v>
      </c>
      <c r="H408" s="30" t="s">
        <v>18558</v>
      </c>
      <c r="I408" t="s">
        <v>2986</v>
      </c>
      <c r="J408">
        <v>5001</v>
      </c>
      <c r="K408" t="s">
        <v>202</v>
      </c>
      <c r="L408">
        <v>5</v>
      </c>
      <c r="M408" t="s">
        <v>203</v>
      </c>
      <c r="O408">
        <v>3163227516</v>
      </c>
      <c r="P408">
        <v>0</v>
      </c>
      <c r="T408" s="29" t="s">
        <v>1237</v>
      </c>
      <c r="U408">
        <f t="shared" si="84"/>
        <v>10</v>
      </c>
      <c r="V408">
        <f t="shared" si="85"/>
        <v>10</v>
      </c>
      <c r="W408">
        <v>2022</v>
      </c>
      <c r="X408" t="s">
        <v>1045</v>
      </c>
      <c r="Y408" t="s">
        <v>2987</v>
      </c>
      <c r="Z408" t="s">
        <v>2988</v>
      </c>
      <c r="AA408">
        <v>9008236</v>
      </c>
      <c r="AB408" t="s">
        <v>244</v>
      </c>
      <c r="AC408" t="s">
        <v>1048</v>
      </c>
      <c r="AD408" s="1">
        <f t="shared" si="86"/>
        <v>1.5582367280606716E-2</v>
      </c>
      <c r="AE408" s="2">
        <v>184600000</v>
      </c>
      <c r="AF408" t="s">
        <v>175</v>
      </c>
      <c r="AG408" t="s">
        <v>452</v>
      </c>
      <c r="AH408" t="s">
        <v>104</v>
      </c>
      <c r="AI408" t="s">
        <v>2989</v>
      </c>
      <c r="AJ408">
        <v>161813619</v>
      </c>
      <c r="AK408" s="2">
        <v>2876505</v>
      </c>
      <c r="AL408" s="2">
        <v>2397231.02</v>
      </c>
      <c r="AP408" t="s">
        <v>105</v>
      </c>
      <c r="AQ408" t="s">
        <v>105</v>
      </c>
      <c r="AR408" t="s">
        <v>105</v>
      </c>
      <c r="AV408" t="s">
        <v>105</v>
      </c>
      <c r="AW408" t="s">
        <v>105</v>
      </c>
      <c r="AX408" t="s">
        <v>105</v>
      </c>
      <c r="BH408" t="s">
        <v>20</v>
      </c>
      <c r="BI408" t="s">
        <v>5</v>
      </c>
    </row>
    <row r="409" spans="1:61" x14ac:dyDescent="0.25">
      <c r="A409">
        <v>79650140</v>
      </c>
      <c r="B409">
        <v>79650140</v>
      </c>
      <c r="C409" t="s">
        <v>89</v>
      </c>
      <c r="D409" t="s">
        <v>2990</v>
      </c>
      <c r="E409" t="s">
        <v>294</v>
      </c>
      <c r="F409" t="s">
        <v>2225</v>
      </c>
      <c r="G409" t="s">
        <v>137</v>
      </c>
      <c r="H409" s="30" t="s">
        <v>18559</v>
      </c>
      <c r="I409" t="s">
        <v>2991</v>
      </c>
      <c r="J409">
        <v>0</v>
      </c>
      <c r="K409" t="s">
        <v>126</v>
      </c>
      <c r="L409">
        <v>25</v>
      </c>
      <c r="M409" t="s">
        <v>126</v>
      </c>
      <c r="O409">
        <v>3134195966</v>
      </c>
      <c r="P409">
        <v>0</v>
      </c>
      <c r="T409" s="29" t="s">
        <v>358</v>
      </c>
      <c r="U409">
        <f t="shared" si="84"/>
        <v>10</v>
      </c>
      <c r="V409">
        <f t="shared" si="85"/>
        <v>29</v>
      </c>
      <c r="W409">
        <v>2024</v>
      </c>
      <c r="X409" t="s">
        <v>2992</v>
      </c>
      <c r="Y409" t="s">
        <v>2993</v>
      </c>
      <c r="Z409" t="s">
        <v>2994</v>
      </c>
      <c r="AA409">
        <v>9008204</v>
      </c>
      <c r="AB409" t="s">
        <v>244</v>
      </c>
      <c r="AC409" t="s">
        <v>614</v>
      </c>
      <c r="AD409" s="1">
        <f t="shared" si="86"/>
        <v>1.627423154362416E-2</v>
      </c>
      <c r="AE409" s="2">
        <v>298000000</v>
      </c>
      <c r="AF409" t="s">
        <v>362</v>
      </c>
      <c r="AG409" t="s">
        <v>452</v>
      </c>
      <c r="AH409" t="s">
        <v>104</v>
      </c>
      <c r="AI409" t="s">
        <v>2995</v>
      </c>
      <c r="AJ409">
        <v>161814759</v>
      </c>
      <c r="AK409" s="2">
        <v>4849721</v>
      </c>
      <c r="AL409" s="2">
        <v>4055395.75</v>
      </c>
      <c r="AP409" t="s">
        <v>105</v>
      </c>
      <c r="AQ409" t="s">
        <v>105</v>
      </c>
      <c r="AR409" t="s">
        <v>105</v>
      </c>
      <c r="AV409" t="s">
        <v>105</v>
      </c>
      <c r="AW409" t="s">
        <v>105</v>
      </c>
      <c r="AX409" t="s">
        <v>105</v>
      </c>
      <c r="BH409" t="s">
        <v>20</v>
      </c>
      <c r="BI409" t="s">
        <v>5</v>
      </c>
    </row>
    <row r="410" spans="1:61" x14ac:dyDescent="0.25">
      <c r="A410">
        <v>14797688</v>
      </c>
      <c r="B410">
        <v>14797688</v>
      </c>
      <c r="C410" t="s">
        <v>89</v>
      </c>
      <c r="D410" t="s">
        <v>537</v>
      </c>
      <c r="E410">
        <v>0</v>
      </c>
      <c r="F410" t="s">
        <v>2040</v>
      </c>
      <c r="G410" t="s">
        <v>2996</v>
      </c>
      <c r="H410" s="30" t="s">
        <v>18560</v>
      </c>
      <c r="I410" t="s">
        <v>2997</v>
      </c>
      <c r="J410">
        <v>0</v>
      </c>
      <c r="K410" t="s">
        <v>952</v>
      </c>
      <c r="L410">
        <v>76</v>
      </c>
      <c r="M410" t="s">
        <v>95</v>
      </c>
      <c r="O410">
        <v>3162508635</v>
      </c>
      <c r="P410">
        <v>3153601276</v>
      </c>
      <c r="T410" s="29" t="s">
        <v>587</v>
      </c>
      <c r="U410">
        <f t="shared" si="84"/>
        <v>10</v>
      </c>
      <c r="V410">
        <f t="shared" si="85"/>
        <v>17</v>
      </c>
      <c r="W410">
        <v>2018</v>
      </c>
      <c r="X410" t="s">
        <v>2998</v>
      </c>
      <c r="Y410" t="s">
        <v>2999</v>
      </c>
      <c r="Z410" t="s">
        <v>3000</v>
      </c>
      <c r="AA410">
        <v>5606086</v>
      </c>
      <c r="AB410" t="s">
        <v>146</v>
      </c>
      <c r="AC410" t="s">
        <v>147</v>
      </c>
      <c r="AD410" s="1">
        <f t="shared" si="86"/>
        <v>2.7817457805907175E-2</v>
      </c>
      <c r="AE410" s="2">
        <v>94800000</v>
      </c>
      <c r="AF410" t="s">
        <v>362</v>
      </c>
      <c r="AG410" t="s">
        <v>120</v>
      </c>
      <c r="AH410" t="s">
        <v>104</v>
      </c>
      <c r="AI410" t="s">
        <v>3001</v>
      </c>
      <c r="AJ410">
        <v>161911925</v>
      </c>
      <c r="AK410" s="2">
        <v>2637095</v>
      </c>
      <c r="AL410" s="2">
        <v>2196045.92</v>
      </c>
      <c r="AP410" t="s">
        <v>105</v>
      </c>
      <c r="AQ410" t="s">
        <v>105</v>
      </c>
      <c r="AR410" t="s">
        <v>105</v>
      </c>
      <c r="AV410" t="s">
        <v>105</v>
      </c>
      <c r="AW410" t="s">
        <v>105</v>
      </c>
      <c r="AX410" t="s">
        <v>105</v>
      </c>
      <c r="BH410" t="s">
        <v>21</v>
      </c>
      <c r="BI410" t="s">
        <v>5</v>
      </c>
    </row>
    <row r="411" spans="1:61" x14ac:dyDescent="0.25">
      <c r="A411">
        <v>37894927</v>
      </c>
      <c r="B411">
        <v>37894927</v>
      </c>
      <c r="C411" t="s">
        <v>106</v>
      </c>
      <c r="D411" t="s">
        <v>3002</v>
      </c>
      <c r="E411">
        <v>0</v>
      </c>
      <c r="F411" t="s">
        <v>650</v>
      </c>
      <c r="G411" t="s">
        <v>507</v>
      </c>
      <c r="H411" s="30" t="s">
        <v>18561</v>
      </c>
      <c r="I411" t="s">
        <v>3003</v>
      </c>
      <c r="J411">
        <v>68679</v>
      </c>
      <c r="K411" t="s">
        <v>3004</v>
      </c>
      <c r="L411">
        <v>68</v>
      </c>
      <c r="M411" t="s">
        <v>227</v>
      </c>
      <c r="O411">
        <v>3177351668</v>
      </c>
      <c r="P411">
        <v>0</v>
      </c>
      <c r="T411" s="29" t="s">
        <v>127</v>
      </c>
      <c r="U411">
        <f t="shared" si="84"/>
        <v>10</v>
      </c>
      <c r="V411">
        <f t="shared" si="85"/>
        <v>18</v>
      </c>
      <c r="W411">
        <v>2025</v>
      </c>
      <c r="X411" t="s">
        <v>1598</v>
      </c>
      <c r="Y411" t="s">
        <v>3005</v>
      </c>
      <c r="Z411" t="s">
        <v>3006</v>
      </c>
      <c r="AA411">
        <v>8021011</v>
      </c>
      <c r="AB411" t="s">
        <v>100</v>
      </c>
      <c r="AC411" t="s">
        <v>1601</v>
      </c>
      <c r="AD411" s="1">
        <f t="shared" si="86"/>
        <v>2.1821143131604225E-2</v>
      </c>
      <c r="AE411" s="2">
        <v>104100000</v>
      </c>
      <c r="AF411" t="s">
        <v>133</v>
      </c>
      <c r="AG411" t="s">
        <v>697</v>
      </c>
      <c r="AH411" t="s">
        <v>104</v>
      </c>
      <c r="AI411" t="s">
        <v>3007</v>
      </c>
      <c r="AJ411">
        <v>161904290</v>
      </c>
      <c r="AK411" s="2">
        <v>2271581</v>
      </c>
      <c r="AL411" s="2">
        <v>1888891.63</v>
      </c>
      <c r="AP411" t="s">
        <v>105</v>
      </c>
      <c r="AQ411" t="s">
        <v>105</v>
      </c>
      <c r="AR411" t="s">
        <v>105</v>
      </c>
      <c r="AV411" t="s">
        <v>105</v>
      </c>
      <c r="AW411" t="s">
        <v>105</v>
      </c>
      <c r="AX411" t="s">
        <v>105</v>
      </c>
      <c r="BH411" t="s">
        <v>21</v>
      </c>
      <c r="BI411" t="s">
        <v>5</v>
      </c>
    </row>
    <row r="412" spans="1:61" x14ac:dyDescent="0.25">
      <c r="A412">
        <v>60254801</v>
      </c>
      <c r="B412">
        <v>60254801</v>
      </c>
      <c r="C412" t="s">
        <v>106</v>
      </c>
      <c r="D412" t="s">
        <v>312</v>
      </c>
      <c r="E412" t="s">
        <v>1057</v>
      </c>
      <c r="F412" t="s">
        <v>3008</v>
      </c>
      <c r="G412" t="s">
        <v>483</v>
      </c>
      <c r="H412" s="30" t="s">
        <v>18562</v>
      </c>
      <c r="I412" t="s">
        <v>3009</v>
      </c>
      <c r="J412">
        <v>0</v>
      </c>
      <c r="K412" t="s">
        <v>1235</v>
      </c>
      <c r="L412">
        <v>54</v>
      </c>
      <c r="M412" t="s">
        <v>1236</v>
      </c>
      <c r="O412">
        <v>3138930227</v>
      </c>
      <c r="P412">
        <v>0</v>
      </c>
      <c r="T412" s="29" t="s">
        <v>240</v>
      </c>
      <c r="U412">
        <f t="shared" si="84"/>
        <v>10</v>
      </c>
      <c r="V412">
        <f t="shared" si="85"/>
        <v>27</v>
      </c>
      <c r="W412">
        <v>2022</v>
      </c>
      <c r="X412" t="s">
        <v>265</v>
      </c>
      <c r="Y412" t="s">
        <v>3010</v>
      </c>
      <c r="Z412" t="s">
        <v>3011</v>
      </c>
      <c r="AA412">
        <v>9201264</v>
      </c>
      <c r="AB412" t="s">
        <v>268</v>
      </c>
      <c r="AC412" t="s">
        <v>269</v>
      </c>
      <c r="AD412" s="1">
        <f t="shared" si="86"/>
        <v>3.7099902723735409E-2</v>
      </c>
      <c r="AE412" s="2">
        <v>51400000</v>
      </c>
      <c r="AF412" t="s">
        <v>102</v>
      </c>
      <c r="AG412" t="s">
        <v>103</v>
      </c>
      <c r="AH412" t="s">
        <v>104</v>
      </c>
      <c r="AI412" t="s">
        <v>3012</v>
      </c>
      <c r="AJ412">
        <v>161812145</v>
      </c>
      <c r="AK412" s="2">
        <v>1906935</v>
      </c>
      <c r="AL412" s="2">
        <v>1582466.32</v>
      </c>
      <c r="AP412" t="s">
        <v>105</v>
      </c>
      <c r="AQ412" t="s">
        <v>105</v>
      </c>
      <c r="AR412" t="s">
        <v>105</v>
      </c>
      <c r="AV412" t="s">
        <v>105</v>
      </c>
      <c r="AW412" t="s">
        <v>105</v>
      </c>
      <c r="AX412" t="s">
        <v>105</v>
      </c>
      <c r="BH412" t="s">
        <v>21</v>
      </c>
      <c r="BI412" t="s">
        <v>5</v>
      </c>
    </row>
    <row r="413" spans="1:61" x14ac:dyDescent="0.25">
      <c r="A413">
        <v>1088276992</v>
      </c>
      <c r="B413">
        <v>1088276992</v>
      </c>
      <c r="C413" t="s">
        <v>89</v>
      </c>
      <c r="D413" t="s">
        <v>699</v>
      </c>
      <c r="E413" t="s">
        <v>3013</v>
      </c>
      <c r="F413" t="s">
        <v>2519</v>
      </c>
      <c r="G413" t="s">
        <v>2194</v>
      </c>
      <c r="H413" s="30" t="s">
        <v>18563</v>
      </c>
      <c r="I413" t="s">
        <v>3014</v>
      </c>
      <c r="J413">
        <v>66001</v>
      </c>
      <c r="K413" t="s">
        <v>252</v>
      </c>
      <c r="L413">
        <v>66</v>
      </c>
      <c r="M413" t="s">
        <v>253</v>
      </c>
      <c r="O413">
        <v>3233985444</v>
      </c>
      <c r="P413">
        <v>3233251002</v>
      </c>
      <c r="T413" s="29" t="s">
        <v>887</v>
      </c>
      <c r="U413">
        <f t="shared" si="84"/>
        <v>10</v>
      </c>
      <c r="V413">
        <f t="shared" si="85"/>
        <v>3</v>
      </c>
      <c r="W413">
        <v>2025</v>
      </c>
      <c r="X413" t="s">
        <v>3015</v>
      </c>
      <c r="Y413" t="s">
        <v>3016</v>
      </c>
      <c r="Z413" t="s">
        <v>3017</v>
      </c>
      <c r="AA413">
        <v>5606117</v>
      </c>
      <c r="AB413" t="s">
        <v>146</v>
      </c>
      <c r="AC413" t="s">
        <v>147</v>
      </c>
      <c r="AD413" s="1">
        <f t="shared" si="86"/>
        <v>1.8622839270687235E-2</v>
      </c>
      <c r="AE413" s="2">
        <v>142600000</v>
      </c>
      <c r="AF413" t="s">
        <v>133</v>
      </c>
      <c r="AG413" t="s">
        <v>292</v>
      </c>
      <c r="AH413" t="s">
        <v>104</v>
      </c>
      <c r="AI413" t="s">
        <v>3018</v>
      </c>
      <c r="AJ413">
        <v>29956493</v>
      </c>
      <c r="AK413" s="2">
        <v>2655616.88</v>
      </c>
      <c r="AL413" s="2">
        <v>2211610.8199999998</v>
      </c>
      <c r="AP413" t="s">
        <v>105</v>
      </c>
      <c r="AQ413" s="2" t="s">
        <v>105</v>
      </c>
      <c r="AR413" s="2" t="s">
        <v>105</v>
      </c>
      <c r="AV413">
        <v>30039548</v>
      </c>
      <c r="AW413" s="2">
        <v>4518071.8899999997</v>
      </c>
      <c r="AX413" s="2">
        <v>3776699.07</v>
      </c>
      <c r="BH413" t="s">
        <v>20</v>
      </c>
      <c r="BI413" t="s">
        <v>5</v>
      </c>
    </row>
    <row r="414" spans="1:61" x14ac:dyDescent="0.25">
      <c r="A414">
        <v>6508753</v>
      </c>
      <c r="B414">
        <v>6508753</v>
      </c>
      <c r="C414" t="s">
        <v>89</v>
      </c>
      <c r="D414" t="s">
        <v>674</v>
      </c>
      <c r="E414">
        <v>0</v>
      </c>
      <c r="F414" t="s">
        <v>1653</v>
      </c>
      <c r="G414" t="s">
        <v>137</v>
      </c>
      <c r="H414" s="30" t="s">
        <v>18564</v>
      </c>
      <c r="I414" t="s">
        <v>3019</v>
      </c>
      <c r="J414">
        <v>0</v>
      </c>
      <c r="K414" t="s">
        <v>952</v>
      </c>
      <c r="L414">
        <v>76</v>
      </c>
      <c r="M414" t="s">
        <v>95</v>
      </c>
      <c r="O414">
        <v>3137507906</v>
      </c>
      <c r="P414">
        <v>0</v>
      </c>
      <c r="T414" s="29" t="s">
        <v>254</v>
      </c>
      <c r="U414">
        <f t="shared" si="84"/>
        <v>10</v>
      </c>
      <c r="V414">
        <f t="shared" si="85"/>
        <v>4</v>
      </c>
      <c r="W414">
        <v>2011</v>
      </c>
      <c r="X414" t="s">
        <v>3020</v>
      </c>
      <c r="Y414" t="s">
        <v>3021</v>
      </c>
      <c r="Z414" t="s">
        <v>3022</v>
      </c>
      <c r="AA414">
        <v>9006142</v>
      </c>
      <c r="AB414" t="s">
        <v>244</v>
      </c>
      <c r="AC414" t="s">
        <v>404</v>
      </c>
      <c r="AD414" s="1">
        <f t="shared" si="86"/>
        <v>2.4988697420147421E-2</v>
      </c>
      <c r="AE414" s="2">
        <v>81400000</v>
      </c>
      <c r="AF414" t="s">
        <v>102</v>
      </c>
      <c r="AG414" t="s">
        <v>292</v>
      </c>
      <c r="AH414" t="s">
        <v>104</v>
      </c>
      <c r="AI414" t="s">
        <v>3023</v>
      </c>
      <c r="AJ414">
        <v>29933367</v>
      </c>
      <c r="AK414" s="2">
        <v>2034079.97</v>
      </c>
      <c r="AL414" s="2">
        <v>1689310.9</v>
      </c>
      <c r="AP414" t="s">
        <v>105</v>
      </c>
      <c r="AQ414" s="2" t="s">
        <v>105</v>
      </c>
      <c r="AR414" s="2" t="s">
        <v>105</v>
      </c>
      <c r="AV414">
        <v>30049539</v>
      </c>
      <c r="AW414" s="2">
        <v>2020169.45</v>
      </c>
      <c r="AX414" s="2">
        <v>1677621.39</v>
      </c>
      <c r="BH414" t="s">
        <v>21</v>
      </c>
      <c r="BI414" t="s">
        <v>5</v>
      </c>
    </row>
    <row r="415" spans="1:61" x14ac:dyDescent="0.25">
      <c r="A415">
        <v>37941103</v>
      </c>
      <c r="B415">
        <v>37941103</v>
      </c>
      <c r="C415" t="s">
        <v>106</v>
      </c>
      <c r="D415" t="s">
        <v>990</v>
      </c>
      <c r="E415" t="s">
        <v>991</v>
      </c>
      <c r="F415" t="s">
        <v>1177</v>
      </c>
      <c r="G415" t="s">
        <v>137</v>
      </c>
      <c r="H415" s="30" t="s">
        <v>18565</v>
      </c>
      <c r="I415" t="s">
        <v>3024</v>
      </c>
      <c r="J415">
        <v>68001</v>
      </c>
      <c r="K415" t="s">
        <v>317</v>
      </c>
      <c r="L415">
        <v>68</v>
      </c>
      <c r="M415" t="s">
        <v>227</v>
      </c>
      <c r="O415">
        <v>3123063181</v>
      </c>
      <c r="P415">
        <v>0</v>
      </c>
      <c r="T415" s="29" t="s">
        <v>500</v>
      </c>
      <c r="U415">
        <f t="shared" si="84"/>
        <v>10</v>
      </c>
      <c r="V415">
        <f t="shared" si="85"/>
        <v>5</v>
      </c>
      <c r="W415">
        <v>2018</v>
      </c>
      <c r="X415" t="s">
        <v>3025</v>
      </c>
      <c r="Y415" t="s">
        <v>3026</v>
      </c>
      <c r="Z415" t="s">
        <v>3027</v>
      </c>
      <c r="AA415">
        <v>3408057</v>
      </c>
      <c r="AB415" t="s">
        <v>321</v>
      </c>
      <c r="AC415" t="s">
        <v>1792</v>
      </c>
      <c r="AD415" s="1">
        <f t="shared" si="86"/>
        <v>1.9002449760765549E-2</v>
      </c>
      <c r="AE415" s="2">
        <v>104500000</v>
      </c>
      <c r="AF415" t="s">
        <v>102</v>
      </c>
      <c r="AG415" t="s">
        <v>452</v>
      </c>
      <c r="AH415" t="s">
        <v>104</v>
      </c>
      <c r="AI415" t="s">
        <v>3028</v>
      </c>
      <c r="AJ415">
        <v>161839710</v>
      </c>
      <c r="AK415" s="2">
        <v>1985756</v>
      </c>
      <c r="AL415" s="2">
        <v>1648702.4</v>
      </c>
      <c r="AP415" t="s">
        <v>105</v>
      </c>
      <c r="AQ415" t="s">
        <v>105</v>
      </c>
      <c r="AR415" t="s">
        <v>105</v>
      </c>
      <c r="AV415" t="s">
        <v>105</v>
      </c>
      <c r="AW415" t="s">
        <v>105</v>
      </c>
      <c r="AX415" t="s">
        <v>105</v>
      </c>
      <c r="BH415" t="s">
        <v>19</v>
      </c>
      <c r="BI415" t="s">
        <v>5</v>
      </c>
    </row>
    <row r="416" spans="1:61" x14ac:dyDescent="0.25">
      <c r="A416">
        <v>1072713595</v>
      </c>
      <c r="B416">
        <v>1072713595</v>
      </c>
      <c r="C416" t="s">
        <v>89</v>
      </c>
      <c r="D416" t="s">
        <v>3029</v>
      </c>
      <c r="E416" t="s">
        <v>708</v>
      </c>
      <c r="F416" t="s">
        <v>1937</v>
      </c>
      <c r="G416" t="s">
        <v>124</v>
      </c>
      <c r="H416" s="30" t="s">
        <v>18566</v>
      </c>
      <c r="I416" t="s">
        <v>3030</v>
      </c>
      <c r="J416">
        <v>0</v>
      </c>
      <c r="K416" t="s">
        <v>126</v>
      </c>
      <c r="L416">
        <v>25</v>
      </c>
      <c r="M416" t="s">
        <v>126</v>
      </c>
      <c r="O416">
        <v>3124287115</v>
      </c>
      <c r="P416">
        <v>0</v>
      </c>
      <c r="T416" s="29" t="s">
        <v>1081</v>
      </c>
      <c r="U416">
        <f t="shared" si="84"/>
        <v>10</v>
      </c>
      <c r="V416">
        <f t="shared" si="85"/>
        <v>25</v>
      </c>
      <c r="W416">
        <v>2020</v>
      </c>
      <c r="X416" t="s">
        <v>3031</v>
      </c>
      <c r="Y416" t="s">
        <v>3032</v>
      </c>
      <c r="Z416" t="s">
        <v>3033</v>
      </c>
      <c r="AA416">
        <v>5601186</v>
      </c>
      <c r="AB416" t="s">
        <v>146</v>
      </c>
      <c r="AC416" t="s">
        <v>188</v>
      </c>
      <c r="AD416" s="1">
        <f t="shared" si="86"/>
        <v>1.8024361098398167E-2</v>
      </c>
      <c r="AE416" s="2">
        <v>87400000</v>
      </c>
      <c r="AF416" t="s">
        <v>362</v>
      </c>
      <c r="AG416" t="s">
        <v>103</v>
      </c>
      <c r="AH416" t="s">
        <v>104</v>
      </c>
      <c r="AI416" t="s">
        <v>3034</v>
      </c>
      <c r="AJ416">
        <v>29941071</v>
      </c>
      <c r="AK416" s="2">
        <v>1575329.16</v>
      </c>
      <c r="AL416" s="2">
        <v>1303806.02</v>
      </c>
      <c r="AP416" t="s">
        <v>105</v>
      </c>
      <c r="AQ416" s="2" t="s">
        <v>105</v>
      </c>
      <c r="AR416" s="2" t="s">
        <v>105</v>
      </c>
      <c r="AV416">
        <v>30053355</v>
      </c>
      <c r="AW416" s="2">
        <v>2175559.77</v>
      </c>
      <c r="AX416" s="2">
        <v>1808201.49</v>
      </c>
      <c r="BH416" t="s">
        <v>19</v>
      </c>
      <c r="BI416" t="s">
        <v>5</v>
      </c>
    </row>
    <row r="417" spans="1:61" x14ac:dyDescent="0.25">
      <c r="A417">
        <v>79859330</v>
      </c>
      <c r="B417">
        <v>79859330</v>
      </c>
      <c r="C417" t="s">
        <v>89</v>
      </c>
      <c r="D417" t="s">
        <v>1769</v>
      </c>
      <c r="E417" t="s">
        <v>3035</v>
      </c>
      <c r="F417" t="s">
        <v>666</v>
      </c>
      <c r="G417" t="s">
        <v>1665</v>
      </c>
      <c r="H417" s="30" t="s">
        <v>18567</v>
      </c>
      <c r="I417" t="s">
        <v>3036</v>
      </c>
      <c r="J417">
        <v>0</v>
      </c>
      <c r="K417" t="s">
        <v>2265</v>
      </c>
      <c r="L417">
        <v>25</v>
      </c>
      <c r="M417" t="s">
        <v>113</v>
      </c>
      <c r="O417">
        <v>3155070769</v>
      </c>
      <c r="P417">
        <v>3025132139</v>
      </c>
      <c r="T417" s="29" t="s">
        <v>275</v>
      </c>
      <c r="U417">
        <f t="shared" si="84"/>
        <v>10</v>
      </c>
      <c r="V417">
        <f t="shared" si="85"/>
        <v>11</v>
      </c>
      <c r="W417">
        <v>2021</v>
      </c>
      <c r="X417" t="s">
        <v>3037</v>
      </c>
      <c r="Y417" t="s">
        <v>3038</v>
      </c>
      <c r="Z417" t="s">
        <v>3039</v>
      </c>
      <c r="AA417">
        <v>5606101</v>
      </c>
      <c r="AB417" t="s">
        <v>146</v>
      </c>
      <c r="AC417" t="s">
        <v>341</v>
      </c>
      <c r="AD417" s="1">
        <f t="shared" si="86"/>
        <v>4.4154456177402324E-2</v>
      </c>
      <c r="AE417" s="2">
        <v>94700000</v>
      </c>
      <c r="AF417" t="s">
        <v>102</v>
      </c>
      <c r="AG417" t="s">
        <v>120</v>
      </c>
      <c r="AH417" t="s">
        <v>104</v>
      </c>
      <c r="AI417" t="s">
        <v>3040</v>
      </c>
      <c r="AJ417">
        <v>161824053</v>
      </c>
      <c r="AK417" s="2">
        <v>4181427</v>
      </c>
      <c r="AL417" s="2">
        <v>3493804.39</v>
      </c>
      <c r="AP417" t="s">
        <v>105</v>
      </c>
      <c r="AQ417" t="s">
        <v>105</v>
      </c>
      <c r="AR417" t="s">
        <v>105</v>
      </c>
      <c r="AV417" t="s">
        <v>105</v>
      </c>
      <c r="AW417" t="s">
        <v>105</v>
      </c>
      <c r="AX417" t="s">
        <v>105</v>
      </c>
      <c r="BH417" t="s">
        <v>21</v>
      </c>
      <c r="BI417" t="s">
        <v>5</v>
      </c>
    </row>
    <row r="418" spans="1:61" x14ac:dyDescent="0.25">
      <c r="A418">
        <v>1072703562</v>
      </c>
      <c r="B418">
        <v>1072703562</v>
      </c>
      <c r="C418" t="s">
        <v>89</v>
      </c>
      <c r="D418" t="s">
        <v>3041</v>
      </c>
      <c r="E418" t="s">
        <v>891</v>
      </c>
      <c r="F418" t="s">
        <v>657</v>
      </c>
      <c r="G418" t="s">
        <v>1856</v>
      </c>
      <c r="H418" s="30" t="s">
        <v>18568</v>
      </c>
      <c r="I418" t="s">
        <v>3042</v>
      </c>
      <c r="J418">
        <v>0</v>
      </c>
      <c r="K418" t="s">
        <v>126</v>
      </c>
      <c r="L418">
        <v>25</v>
      </c>
      <c r="M418" t="s">
        <v>126</v>
      </c>
      <c r="O418">
        <v>3105611114</v>
      </c>
      <c r="P418">
        <v>0</v>
      </c>
      <c r="T418" s="29" t="s">
        <v>114</v>
      </c>
      <c r="U418">
        <f t="shared" si="84"/>
        <v>10</v>
      </c>
      <c r="V418">
        <f t="shared" si="85"/>
        <v>28</v>
      </c>
      <c r="W418">
        <v>2021</v>
      </c>
      <c r="X418" t="s">
        <v>3043</v>
      </c>
      <c r="Y418" t="s">
        <v>3044</v>
      </c>
      <c r="Z418" t="s">
        <v>3045</v>
      </c>
      <c r="AA418">
        <v>1601343</v>
      </c>
      <c r="AB418" t="s">
        <v>173</v>
      </c>
      <c r="AC418" t="s">
        <v>373</v>
      </c>
      <c r="AD418" s="1">
        <f t="shared" si="86"/>
        <v>3.1893485401459851E-2</v>
      </c>
      <c r="AE418" s="2">
        <v>54800000</v>
      </c>
      <c r="AF418" t="s">
        <v>133</v>
      </c>
      <c r="AG418" t="s">
        <v>103</v>
      </c>
      <c r="AH418" t="s">
        <v>104</v>
      </c>
      <c r="AI418" t="s">
        <v>3046</v>
      </c>
      <c r="AJ418">
        <v>161814060</v>
      </c>
      <c r="AK418" s="2">
        <v>1747763</v>
      </c>
      <c r="AL418" s="2">
        <v>1448708.22</v>
      </c>
      <c r="AP418" t="s">
        <v>105</v>
      </c>
      <c r="AQ418" t="s">
        <v>105</v>
      </c>
      <c r="AR418" t="s">
        <v>105</v>
      </c>
      <c r="AV418" t="s">
        <v>105</v>
      </c>
      <c r="AW418" t="s">
        <v>105</v>
      </c>
      <c r="AX418" t="s">
        <v>105</v>
      </c>
      <c r="BH418" t="s">
        <v>21</v>
      </c>
      <c r="BI418" t="s">
        <v>5</v>
      </c>
    </row>
    <row r="419" spans="1:61" x14ac:dyDescent="0.25">
      <c r="A419">
        <v>79558434</v>
      </c>
      <c r="B419">
        <v>79558434</v>
      </c>
      <c r="C419" t="s">
        <v>89</v>
      </c>
      <c r="D419" t="s">
        <v>3047</v>
      </c>
      <c r="E419">
        <v>0</v>
      </c>
      <c r="F419" t="s">
        <v>3048</v>
      </c>
      <c r="G419" t="s">
        <v>212</v>
      </c>
      <c r="H419" s="30" t="s">
        <v>18569</v>
      </c>
      <c r="I419" t="s">
        <v>3049</v>
      </c>
      <c r="J419">
        <v>0</v>
      </c>
      <c r="K419" t="s">
        <v>126</v>
      </c>
      <c r="L419">
        <v>25</v>
      </c>
      <c r="M419" t="s">
        <v>126</v>
      </c>
      <c r="O419">
        <v>3014312703</v>
      </c>
      <c r="P419">
        <v>3213875384</v>
      </c>
      <c r="T419" s="29" t="s">
        <v>155</v>
      </c>
      <c r="U419">
        <f t="shared" ref="U419:U443" si="87">MONTH(T419)</f>
        <v>10</v>
      </c>
      <c r="V419">
        <f t="shared" ref="V419:V443" si="88">DAY(T419)</f>
        <v>14</v>
      </c>
      <c r="W419">
        <v>2023</v>
      </c>
      <c r="X419" t="s">
        <v>3050</v>
      </c>
      <c r="Y419" t="s">
        <v>3051</v>
      </c>
      <c r="Z419" t="s">
        <v>3052</v>
      </c>
      <c r="AA419">
        <v>9006173</v>
      </c>
      <c r="AB419" t="s">
        <v>244</v>
      </c>
      <c r="AC419" t="s">
        <v>404</v>
      </c>
      <c r="AD419" s="1">
        <f t="shared" ref="AD419:AD443" si="89">+AK419/AE419</f>
        <v>1.1860000000000001E-2</v>
      </c>
      <c r="AE419" s="2">
        <v>217900000</v>
      </c>
      <c r="AF419" t="s">
        <v>133</v>
      </c>
      <c r="AG419" t="s">
        <v>120</v>
      </c>
      <c r="AH419" t="s">
        <v>104</v>
      </c>
      <c r="AI419" t="s">
        <v>3053</v>
      </c>
      <c r="AJ419">
        <v>161903944</v>
      </c>
      <c r="AK419" s="2">
        <v>2584294</v>
      </c>
      <c r="AL419" s="2">
        <v>2151675.25</v>
      </c>
      <c r="AP419" t="s">
        <v>105</v>
      </c>
      <c r="AQ419" t="s">
        <v>105</v>
      </c>
      <c r="AR419" t="s">
        <v>105</v>
      </c>
      <c r="AV419" t="s">
        <v>105</v>
      </c>
      <c r="AW419" t="s">
        <v>105</v>
      </c>
      <c r="AX419" t="s">
        <v>105</v>
      </c>
      <c r="BH419" s="3" t="s">
        <v>18</v>
      </c>
      <c r="BI419" t="s">
        <v>5</v>
      </c>
    </row>
    <row r="420" spans="1:61" x14ac:dyDescent="0.25">
      <c r="A420">
        <v>30302423</v>
      </c>
      <c r="B420">
        <v>30302423</v>
      </c>
      <c r="C420" t="s">
        <v>106</v>
      </c>
      <c r="D420" t="s">
        <v>343</v>
      </c>
      <c r="E420" t="s">
        <v>1794</v>
      </c>
      <c r="F420" t="s">
        <v>3054</v>
      </c>
      <c r="G420" t="s">
        <v>650</v>
      </c>
      <c r="H420" s="30" t="s">
        <v>18570</v>
      </c>
      <c r="I420" t="s">
        <v>3055</v>
      </c>
      <c r="J420">
        <v>17001</v>
      </c>
      <c r="K420" t="s">
        <v>140</v>
      </c>
      <c r="L420">
        <v>17</v>
      </c>
      <c r="M420" t="s">
        <v>141</v>
      </c>
      <c r="O420">
        <v>3117704566</v>
      </c>
      <c r="P420">
        <v>0</v>
      </c>
      <c r="T420" s="29" t="s">
        <v>127</v>
      </c>
      <c r="U420">
        <f t="shared" si="87"/>
        <v>10</v>
      </c>
      <c r="V420">
        <f t="shared" si="88"/>
        <v>18</v>
      </c>
      <c r="W420">
        <v>2018</v>
      </c>
      <c r="X420" t="s">
        <v>459</v>
      </c>
      <c r="Y420" t="s">
        <v>3056</v>
      </c>
      <c r="Z420" t="s">
        <v>3057</v>
      </c>
      <c r="AA420">
        <v>8008014</v>
      </c>
      <c r="AB420" t="s">
        <v>100</v>
      </c>
      <c r="AC420" t="s">
        <v>208</v>
      </c>
      <c r="AD420" s="1">
        <f t="shared" si="89"/>
        <v>4.2458362989323845E-2</v>
      </c>
      <c r="AE420" s="2">
        <v>56200000</v>
      </c>
      <c r="AF420" t="s">
        <v>219</v>
      </c>
      <c r="AG420" t="s">
        <v>452</v>
      </c>
      <c r="AH420" t="s">
        <v>104</v>
      </c>
      <c r="AI420" t="s">
        <v>3058</v>
      </c>
      <c r="AJ420">
        <v>161905941</v>
      </c>
      <c r="AK420" s="2">
        <v>2386160</v>
      </c>
      <c r="AL420" s="2">
        <v>1985176.85</v>
      </c>
      <c r="AP420" t="s">
        <v>105</v>
      </c>
      <c r="AQ420" t="s">
        <v>105</v>
      </c>
      <c r="AR420" t="s">
        <v>105</v>
      </c>
      <c r="AV420" t="s">
        <v>105</v>
      </c>
      <c r="AW420" t="s">
        <v>105</v>
      </c>
      <c r="AX420" t="s">
        <v>105</v>
      </c>
      <c r="BH420" t="s">
        <v>21</v>
      </c>
      <c r="BI420" t="s">
        <v>5</v>
      </c>
    </row>
    <row r="421" spans="1:61" x14ac:dyDescent="0.25">
      <c r="A421">
        <v>24316586</v>
      </c>
      <c r="B421">
        <v>24316586</v>
      </c>
      <c r="C421" t="s">
        <v>106</v>
      </c>
      <c r="D421" t="s">
        <v>312</v>
      </c>
      <c r="E421" t="s">
        <v>3059</v>
      </c>
      <c r="F421" t="s">
        <v>933</v>
      </c>
      <c r="G421" t="s">
        <v>2195</v>
      </c>
      <c r="H421" s="30" t="s">
        <v>18571</v>
      </c>
      <c r="I421" t="s">
        <v>3060</v>
      </c>
      <c r="J421">
        <v>17001</v>
      </c>
      <c r="K421" t="s">
        <v>140</v>
      </c>
      <c r="L421">
        <v>17</v>
      </c>
      <c r="M421" t="s">
        <v>141</v>
      </c>
      <c r="O421">
        <v>3118799635</v>
      </c>
      <c r="P421">
        <v>3128874501</v>
      </c>
      <c r="T421" s="29" t="s">
        <v>275</v>
      </c>
      <c r="U421">
        <f t="shared" si="87"/>
        <v>10</v>
      </c>
      <c r="V421">
        <f t="shared" si="88"/>
        <v>11</v>
      </c>
      <c r="W421">
        <v>2012</v>
      </c>
      <c r="X421" t="s">
        <v>3061</v>
      </c>
      <c r="Y421" t="s">
        <v>3062</v>
      </c>
      <c r="Z421" t="s">
        <v>3063</v>
      </c>
      <c r="AA421">
        <v>8001134</v>
      </c>
      <c r="AB421" t="s">
        <v>100</v>
      </c>
      <c r="AC421" t="s">
        <v>258</v>
      </c>
      <c r="AD421" s="1">
        <f t="shared" si="89"/>
        <v>4.9816942148760333E-2</v>
      </c>
      <c r="AE421" s="2">
        <v>24200000</v>
      </c>
      <c r="AF421" t="s">
        <v>102</v>
      </c>
      <c r="AG421" t="s">
        <v>103</v>
      </c>
      <c r="AH421" t="s">
        <v>104</v>
      </c>
      <c r="AI421" t="s">
        <v>3064</v>
      </c>
      <c r="AJ421">
        <v>161904027</v>
      </c>
      <c r="AK421" s="2">
        <v>1205570</v>
      </c>
      <c r="AL421" s="2">
        <v>993083.82</v>
      </c>
      <c r="AP421" t="s">
        <v>105</v>
      </c>
      <c r="AQ421" t="s">
        <v>105</v>
      </c>
      <c r="AR421" t="s">
        <v>105</v>
      </c>
      <c r="AV421" t="s">
        <v>105</v>
      </c>
      <c r="AW421" t="s">
        <v>105</v>
      </c>
      <c r="AX421" t="s">
        <v>105</v>
      </c>
      <c r="BH421" t="s">
        <v>21</v>
      </c>
      <c r="BI421" t="s">
        <v>5</v>
      </c>
    </row>
    <row r="422" spans="1:61" x14ac:dyDescent="0.25">
      <c r="A422">
        <v>30354256</v>
      </c>
      <c r="B422">
        <v>30354256</v>
      </c>
      <c r="C422" t="s">
        <v>106</v>
      </c>
      <c r="D422" t="s">
        <v>1128</v>
      </c>
      <c r="E422" t="s">
        <v>1716</v>
      </c>
      <c r="F422" t="s">
        <v>1065</v>
      </c>
      <c r="G422" t="s">
        <v>2370</v>
      </c>
      <c r="H422" s="30" t="s">
        <v>18572</v>
      </c>
      <c r="I422" t="s">
        <v>3065</v>
      </c>
      <c r="J422">
        <v>76001</v>
      </c>
      <c r="K422" t="s">
        <v>486</v>
      </c>
      <c r="L422">
        <v>76</v>
      </c>
      <c r="M422" t="s">
        <v>95</v>
      </c>
      <c r="O422">
        <v>3165279989</v>
      </c>
      <c r="P422">
        <v>3155421463</v>
      </c>
      <c r="T422" s="29" t="s">
        <v>228</v>
      </c>
      <c r="U422">
        <f t="shared" si="87"/>
        <v>10</v>
      </c>
      <c r="V422">
        <f t="shared" si="88"/>
        <v>6</v>
      </c>
      <c r="W422">
        <v>2018</v>
      </c>
      <c r="X422" t="s">
        <v>3066</v>
      </c>
      <c r="Y422" t="s">
        <v>3067</v>
      </c>
      <c r="Z422" t="s">
        <v>3068</v>
      </c>
      <c r="AA422">
        <v>5601159</v>
      </c>
      <c r="AB422" t="s">
        <v>146</v>
      </c>
      <c r="AC422" t="s">
        <v>188</v>
      </c>
      <c r="AD422" s="1">
        <f t="shared" si="89"/>
        <v>3.0115556981664317E-2</v>
      </c>
      <c r="AE422" s="2">
        <v>70900000</v>
      </c>
      <c r="AF422" t="s">
        <v>219</v>
      </c>
      <c r="AG422" t="s">
        <v>103</v>
      </c>
      <c r="AH422" t="s">
        <v>104</v>
      </c>
      <c r="AI422" t="s">
        <v>3069</v>
      </c>
      <c r="AJ422">
        <v>29925583</v>
      </c>
      <c r="AK422" s="2">
        <v>2135192.9900000002</v>
      </c>
      <c r="AL422" s="2">
        <v>1774279.82</v>
      </c>
      <c r="AP422" t="s">
        <v>105</v>
      </c>
      <c r="AQ422" s="2" t="s">
        <v>105</v>
      </c>
      <c r="AR422" s="2" t="s">
        <v>105</v>
      </c>
      <c r="AV422">
        <v>30037391</v>
      </c>
      <c r="AW422" s="2">
        <v>2924597.11</v>
      </c>
      <c r="AX422" s="2">
        <v>2437644.63</v>
      </c>
      <c r="BH422" t="s">
        <v>21</v>
      </c>
      <c r="BI422" t="s">
        <v>5</v>
      </c>
    </row>
    <row r="423" spans="1:61" x14ac:dyDescent="0.25">
      <c r="A423">
        <v>8745016</v>
      </c>
      <c r="B423">
        <v>8745016</v>
      </c>
      <c r="C423" t="s">
        <v>89</v>
      </c>
      <c r="D423" t="s">
        <v>2487</v>
      </c>
      <c r="E423" t="s">
        <v>2171</v>
      </c>
      <c r="F423" t="s">
        <v>191</v>
      </c>
      <c r="G423" t="s">
        <v>863</v>
      </c>
      <c r="H423" s="30" t="s">
        <v>18190</v>
      </c>
      <c r="I423" t="s">
        <v>3070</v>
      </c>
      <c r="J423">
        <v>0</v>
      </c>
      <c r="K423" t="s">
        <v>182</v>
      </c>
      <c r="L423">
        <v>8</v>
      </c>
      <c r="M423" t="s">
        <v>183</v>
      </c>
      <c r="O423">
        <v>3215380952</v>
      </c>
      <c r="P423">
        <v>3104354687</v>
      </c>
      <c r="T423" s="29" t="s">
        <v>184</v>
      </c>
      <c r="U423">
        <f t="shared" si="87"/>
        <v>10</v>
      </c>
      <c r="V423">
        <f t="shared" si="88"/>
        <v>10</v>
      </c>
      <c r="W423">
        <v>2021</v>
      </c>
      <c r="X423" t="s">
        <v>2933</v>
      </c>
      <c r="Y423" t="s">
        <v>3071</v>
      </c>
      <c r="Z423" t="s">
        <v>3072</v>
      </c>
      <c r="AA423">
        <v>8001195</v>
      </c>
      <c r="AB423" t="s">
        <v>100</v>
      </c>
      <c r="AC423" t="s">
        <v>159</v>
      </c>
      <c r="AD423" s="1">
        <f t="shared" si="89"/>
        <v>4.2115857452574526E-2</v>
      </c>
      <c r="AE423" s="2">
        <v>36900000</v>
      </c>
      <c r="AF423" t="s">
        <v>133</v>
      </c>
      <c r="AG423" t="s">
        <v>103</v>
      </c>
      <c r="AH423" t="s">
        <v>104</v>
      </c>
      <c r="AI423" t="s">
        <v>3073</v>
      </c>
      <c r="AJ423">
        <v>29958740</v>
      </c>
      <c r="AK423" s="2">
        <v>1554075.14</v>
      </c>
      <c r="AL423" s="2">
        <v>1285945.5</v>
      </c>
      <c r="AP423">
        <v>29986217</v>
      </c>
      <c r="AQ423" s="2">
        <v>1786568.86</v>
      </c>
      <c r="AR423" s="2">
        <v>1481318.37</v>
      </c>
      <c r="AV423" t="s">
        <v>105</v>
      </c>
      <c r="AW423" s="2" t="s">
        <v>105</v>
      </c>
      <c r="AX423" s="2" t="s">
        <v>105</v>
      </c>
      <c r="BH423" t="s">
        <v>21</v>
      </c>
      <c r="BI423" t="s">
        <v>5</v>
      </c>
    </row>
    <row r="424" spans="1:61" x14ac:dyDescent="0.25">
      <c r="A424">
        <v>67040450</v>
      </c>
      <c r="B424">
        <v>67040450</v>
      </c>
      <c r="C424" t="s">
        <v>106</v>
      </c>
      <c r="D424" t="s">
        <v>1211</v>
      </c>
      <c r="E424" t="s">
        <v>312</v>
      </c>
      <c r="F424" t="s">
        <v>445</v>
      </c>
      <c r="G424" t="s">
        <v>2519</v>
      </c>
      <c r="H424" s="30" t="s">
        <v>18573</v>
      </c>
      <c r="I424" t="s">
        <v>3074</v>
      </c>
      <c r="J424">
        <v>0</v>
      </c>
      <c r="K424" t="s">
        <v>126</v>
      </c>
      <c r="L424">
        <v>25</v>
      </c>
      <c r="M424" t="s">
        <v>126</v>
      </c>
      <c r="O424">
        <v>3176464836</v>
      </c>
      <c r="P424">
        <v>3103491706</v>
      </c>
      <c r="T424" s="29" t="s">
        <v>204</v>
      </c>
      <c r="U424">
        <f t="shared" si="87"/>
        <v>10</v>
      </c>
      <c r="V424">
        <f t="shared" si="88"/>
        <v>2</v>
      </c>
      <c r="W424">
        <v>2017</v>
      </c>
      <c r="X424" t="s">
        <v>3075</v>
      </c>
      <c r="Y424">
        <v>27091031064546</v>
      </c>
      <c r="Z424" t="s">
        <v>3076</v>
      </c>
      <c r="AA424">
        <v>5806114</v>
      </c>
      <c r="AB424" t="s">
        <v>469</v>
      </c>
      <c r="AC424" t="s">
        <v>2299</v>
      </c>
      <c r="AD424" s="1">
        <f t="shared" si="89"/>
        <v>2.1017142857142856E-2</v>
      </c>
      <c r="AE424" s="2">
        <v>91000000</v>
      </c>
      <c r="AF424" t="s">
        <v>133</v>
      </c>
      <c r="AG424" t="s">
        <v>120</v>
      </c>
      <c r="AH424" t="s">
        <v>104</v>
      </c>
      <c r="AI424" t="s">
        <v>3077</v>
      </c>
      <c r="AJ424">
        <v>161796583</v>
      </c>
      <c r="AK424" s="2">
        <v>1912560</v>
      </c>
      <c r="AL424" s="2">
        <v>1587192.86</v>
      </c>
      <c r="AP424" t="s">
        <v>105</v>
      </c>
      <c r="AQ424" t="s">
        <v>105</v>
      </c>
      <c r="AR424" t="s">
        <v>105</v>
      </c>
      <c r="AV424" t="s">
        <v>105</v>
      </c>
      <c r="AW424" t="s">
        <v>105</v>
      </c>
      <c r="AX424" t="s">
        <v>105</v>
      </c>
      <c r="BH424" t="s">
        <v>19</v>
      </c>
      <c r="BI424" t="s">
        <v>5</v>
      </c>
    </row>
    <row r="425" spans="1:61" x14ac:dyDescent="0.25">
      <c r="A425">
        <v>51872699</v>
      </c>
      <c r="B425">
        <v>51872699</v>
      </c>
      <c r="C425" t="s">
        <v>106</v>
      </c>
      <c r="D425" t="s">
        <v>1128</v>
      </c>
      <c r="E425" t="s">
        <v>775</v>
      </c>
      <c r="F425" t="s">
        <v>1493</v>
      </c>
      <c r="G425" t="s">
        <v>3078</v>
      </c>
      <c r="H425" s="30" t="s">
        <v>18574</v>
      </c>
      <c r="I425" t="s">
        <v>3079</v>
      </c>
      <c r="J425">
        <v>0</v>
      </c>
      <c r="K425" t="s">
        <v>126</v>
      </c>
      <c r="L425">
        <v>25</v>
      </c>
      <c r="M425" t="s">
        <v>126</v>
      </c>
      <c r="O425">
        <v>3158503029</v>
      </c>
      <c r="P425">
        <v>0</v>
      </c>
      <c r="T425" s="29" t="s">
        <v>287</v>
      </c>
      <c r="U425">
        <f t="shared" si="87"/>
        <v>10</v>
      </c>
      <c r="V425">
        <f t="shared" si="88"/>
        <v>13</v>
      </c>
      <c r="W425">
        <v>2023</v>
      </c>
      <c r="X425" t="s">
        <v>1314</v>
      </c>
      <c r="Y425" t="s">
        <v>3080</v>
      </c>
      <c r="Z425" t="s">
        <v>3081</v>
      </c>
      <c r="AA425">
        <v>8801057</v>
      </c>
      <c r="AB425" t="s">
        <v>662</v>
      </c>
      <c r="AC425" t="s">
        <v>773</v>
      </c>
      <c r="AD425" s="1">
        <f t="shared" si="89"/>
        <v>2.038947216981132E-2</v>
      </c>
      <c r="AE425" s="2">
        <v>63600000</v>
      </c>
      <c r="AF425" t="s">
        <v>133</v>
      </c>
      <c r="AG425" t="s">
        <v>103</v>
      </c>
      <c r="AH425" t="s">
        <v>104</v>
      </c>
      <c r="AI425">
        <v>0</v>
      </c>
      <c r="AJ425">
        <v>29925451</v>
      </c>
      <c r="AK425" s="2">
        <v>1296770.43</v>
      </c>
      <c r="AL425" s="2">
        <v>1069723.05</v>
      </c>
      <c r="AP425">
        <v>29990653</v>
      </c>
      <c r="AQ425" s="2">
        <v>1286607.46</v>
      </c>
      <c r="AR425" s="2">
        <v>1061182.74</v>
      </c>
      <c r="AV425" t="s">
        <v>105</v>
      </c>
      <c r="AW425" s="2" t="s">
        <v>105</v>
      </c>
      <c r="AX425" s="2" t="s">
        <v>105</v>
      </c>
      <c r="BH425" t="s">
        <v>19</v>
      </c>
      <c r="BI425" t="s">
        <v>5</v>
      </c>
    </row>
    <row r="426" spans="1:61" x14ac:dyDescent="0.25">
      <c r="A426">
        <v>51743447</v>
      </c>
      <c r="B426">
        <v>51743447</v>
      </c>
      <c r="C426" t="s">
        <v>106</v>
      </c>
      <c r="D426" t="s">
        <v>3082</v>
      </c>
      <c r="E426" t="s">
        <v>3083</v>
      </c>
      <c r="F426" t="s">
        <v>3084</v>
      </c>
      <c r="G426" t="s">
        <v>3085</v>
      </c>
      <c r="H426" s="30" t="s">
        <v>18575</v>
      </c>
      <c r="I426" t="s">
        <v>3086</v>
      </c>
      <c r="J426">
        <v>0</v>
      </c>
      <c r="K426" t="s">
        <v>126</v>
      </c>
      <c r="L426">
        <v>25</v>
      </c>
      <c r="M426" t="s">
        <v>126</v>
      </c>
      <c r="O426">
        <v>3103279367</v>
      </c>
      <c r="P426">
        <v>0</v>
      </c>
      <c r="T426" s="29" t="s">
        <v>466</v>
      </c>
      <c r="U426">
        <f t="shared" si="87"/>
        <v>10</v>
      </c>
      <c r="V426">
        <f t="shared" si="88"/>
        <v>15</v>
      </c>
      <c r="W426">
        <v>2016</v>
      </c>
      <c r="X426" t="s">
        <v>3087</v>
      </c>
      <c r="Y426" t="s">
        <v>3088</v>
      </c>
      <c r="Z426" t="s">
        <v>3089</v>
      </c>
      <c r="AA426">
        <v>8008012</v>
      </c>
      <c r="AB426" t="s">
        <v>100</v>
      </c>
      <c r="AC426" t="s">
        <v>433</v>
      </c>
      <c r="AD426" s="1">
        <f t="shared" si="89"/>
        <v>1.9576893353941267E-2</v>
      </c>
      <c r="AE426" s="2">
        <v>64700000</v>
      </c>
      <c r="AF426" t="s">
        <v>133</v>
      </c>
      <c r="AG426" t="s">
        <v>452</v>
      </c>
      <c r="AH426" t="s">
        <v>104</v>
      </c>
      <c r="AI426" t="s">
        <v>3090</v>
      </c>
      <c r="AJ426">
        <v>161914078</v>
      </c>
      <c r="AK426" s="2">
        <v>1266625</v>
      </c>
      <c r="AL426" s="2">
        <v>1044390.61</v>
      </c>
      <c r="AP426" t="s">
        <v>105</v>
      </c>
      <c r="AQ426" t="s">
        <v>105</v>
      </c>
      <c r="AR426" t="s">
        <v>105</v>
      </c>
      <c r="AV426" t="s">
        <v>105</v>
      </c>
      <c r="AW426" t="s">
        <v>105</v>
      </c>
      <c r="AX426" t="s">
        <v>105</v>
      </c>
      <c r="BH426" t="s">
        <v>19</v>
      </c>
      <c r="BI426" t="s">
        <v>5</v>
      </c>
    </row>
    <row r="427" spans="1:61" x14ac:dyDescent="0.25">
      <c r="A427">
        <v>21831614</v>
      </c>
      <c r="B427">
        <v>21831614</v>
      </c>
      <c r="C427" t="s">
        <v>106</v>
      </c>
      <c r="D427" t="s">
        <v>343</v>
      </c>
      <c r="E427" t="s">
        <v>344</v>
      </c>
      <c r="F427" t="s">
        <v>200</v>
      </c>
      <c r="G427" t="s">
        <v>625</v>
      </c>
      <c r="H427" s="30" t="s">
        <v>18576</v>
      </c>
      <c r="I427" t="s">
        <v>3091</v>
      </c>
      <c r="J427">
        <v>25599</v>
      </c>
      <c r="K427" t="s">
        <v>3092</v>
      </c>
      <c r="L427">
        <v>25</v>
      </c>
      <c r="M427" t="s">
        <v>113</v>
      </c>
      <c r="O427">
        <v>3108588061</v>
      </c>
      <c r="P427">
        <v>3144431951</v>
      </c>
      <c r="T427" s="29" t="s">
        <v>327</v>
      </c>
      <c r="U427">
        <f t="shared" si="87"/>
        <v>10</v>
      </c>
      <c r="V427">
        <f t="shared" si="88"/>
        <v>31</v>
      </c>
      <c r="W427">
        <v>2017</v>
      </c>
      <c r="X427" t="s">
        <v>3093</v>
      </c>
      <c r="Y427" t="s">
        <v>3094</v>
      </c>
      <c r="Z427" t="s">
        <v>3095</v>
      </c>
      <c r="AA427">
        <v>8021002</v>
      </c>
      <c r="AB427" t="s">
        <v>100</v>
      </c>
      <c r="AC427" t="s">
        <v>208</v>
      </c>
      <c r="AD427" s="1">
        <f t="shared" si="89"/>
        <v>2.3693429684601114E-2</v>
      </c>
      <c r="AE427" s="2">
        <v>53900000</v>
      </c>
      <c r="AF427" t="s">
        <v>102</v>
      </c>
      <c r="AG427" t="s">
        <v>925</v>
      </c>
      <c r="AH427" t="s">
        <v>104</v>
      </c>
      <c r="AI427">
        <v>0</v>
      </c>
      <c r="AJ427">
        <v>29923939</v>
      </c>
      <c r="AK427" s="2">
        <v>1277075.8600000001</v>
      </c>
      <c r="AL427" s="2">
        <v>1053172.99</v>
      </c>
      <c r="AP427">
        <v>29989164</v>
      </c>
      <c r="AQ427" s="2">
        <v>1790543.98</v>
      </c>
      <c r="AR427" s="2">
        <v>1484658.81</v>
      </c>
      <c r="AV427" t="s">
        <v>105</v>
      </c>
      <c r="AW427" s="2" t="s">
        <v>105</v>
      </c>
      <c r="AX427" s="2" t="s">
        <v>105</v>
      </c>
      <c r="BH427" t="s">
        <v>19</v>
      </c>
      <c r="BI427" t="s">
        <v>5</v>
      </c>
    </row>
    <row r="428" spans="1:61" x14ac:dyDescent="0.25">
      <c r="A428">
        <v>1127066536</v>
      </c>
      <c r="B428">
        <v>1127066536</v>
      </c>
      <c r="C428" t="s">
        <v>89</v>
      </c>
      <c r="D428" t="s">
        <v>3096</v>
      </c>
      <c r="E428" t="s">
        <v>3097</v>
      </c>
      <c r="F428" t="s">
        <v>1155</v>
      </c>
      <c r="G428" t="s">
        <v>1243</v>
      </c>
      <c r="H428" s="30" t="s">
        <v>18577</v>
      </c>
      <c r="I428" t="s">
        <v>3098</v>
      </c>
      <c r="J428">
        <v>54874</v>
      </c>
      <c r="K428" t="s">
        <v>2415</v>
      </c>
      <c r="L428">
        <v>54</v>
      </c>
      <c r="M428" t="s">
        <v>1236</v>
      </c>
      <c r="O428">
        <v>3507457528</v>
      </c>
      <c r="P428">
        <v>0</v>
      </c>
      <c r="T428" s="29" t="s">
        <v>568</v>
      </c>
      <c r="U428">
        <f t="shared" si="87"/>
        <v>10</v>
      </c>
      <c r="V428">
        <f t="shared" si="88"/>
        <v>30</v>
      </c>
      <c r="W428">
        <v>2024</v>
      </c>
      <c r="X428" t="s">
        <v>3099</v>
      </c>
      <c r="Y428" t="s">
        <v>3100</v>
      </c>
      <c r="Z428" t="s">
        <v>3101</v>
      </c>
      <c r="AA428">
        <v>4601252</v>
      </c>
      <c r="AB428" t="s">
        <v>352</v>
      </c>
      <c r="AC428" t="s">
        <v>938</v>
      </c>
      <c r="AD428" s="1">
        <f t="shared" si="89"/>
        <v>2.5463927166666664E-2</v>
      </c>
      <c r="AE428" s="2">
        <v>60000000</v>
      </c>
      <c r="AF428" t="s">
        <v>102</v>
      </c>
      <c r="AG428" t="s">
        <v>103</v>
      </c>
      <c r="AH428" t="s">
        <v>104</v>
      </c>
      <c r="AI428" t="s">
        <v>3102</v>
      </c>
      <c r="AJ428">
        <v>29977727</v>
      </c>
      <c r="AK428" s="2">
        <v>1527835.63</v>
      </c>
      <c r="AL428" s="2">
        <v>1263895.49</v>
      </c>
      <c r="AP428">
        <v>30017515</v>
      </c>
      <c r="AQ428" s="2">
        <v>2594089.64</v>
      </c>
      <c r="AR428" s="2">
        <v>2159907.2599999998</v>
      </c>
      <c r="AV428" t="s">
        <v>105</v>
      </c>
      <c r="AW428" s="2" t="s">
        <v>105</v>
      </c>
      <c r="AX428" s="2" t="s">
        <v>105</v>
      </c>
      <c r="BH428" t="s">
        <v>19</v>
      </c>
      <c r="BI428" t="s">
        <v>5</v>
      </c>
    </row>
    <row r="429" spans="1:61" x14ac:dyDescent="0.25">
      <c r="A429">
        <v>1082855828</v>
      </c>
      <c r="B429">
        <v>1082855828</v>
      </c>
      <c r="C429" t="s">
        <v>106</v>
      </c>
      <c r="D429" t="s">
        <v>877</v>
      </c>
      <c r="E429" t="s">
        <v>1035</v>
      </c>
      <c r="F429" t="s">
        <v>2059</v>
      </c>
      <c r="G429" t="s">
        <v>2996</v>
      </c>
      <c r="H429" s="30" t="s">
        <v>18578</v>
      </c>
      <c r="I429" t="s">
        <v>3103</v>
      </c>
      <c r="J429">
        <v>0</v>
      </c>
      <c r="K429" t="s">
        <v>126</v>
      </c>
      <c r="L429">
        <v>25</v>
      </c>
      <c r="M429" t="s">
        <v>126</v>
      </c>
      <c r="O429">
        <v>3004940977</v>
      </c>
      <c r="P429">
        <v>0</v>
      </c>
      <c r="T429" s="29" t="s">
        <v>169</v>
      </c>
      <c r="U429">
        <f t="shared" si="87"/>
        <v>10</v>
      </c>
      <c r="V429">
        <f t="shared" si="88"/>
        <v>16</v>
      </c>
      <c r="W429">
        <v>2022</v>
      </c>
      <c r="X429" t="s">
        <v>909</v>
      </c>
      <c r="Y429" t="s">
        <v>3104</v>
      </c>
      <c r="Z429" t="s">
        <v>3105</v>
      </c>
      <c r="AA429">
        <v>5606100</v>
      </c>
      <c r="AB429" t="s">
        <v>146</v>
      </c>
      <c r="AC429" t="s">
        <v>341</v>
      </c>
      <c r="AD429" s="1">
        <f t="shared" si="89"/>
        <v>1.7072542759407068E-2</v>
      </c>
      <c r="AE429" s="2">
        <v>87700000</v>
      </c>
      <c r="AF429" t="s">
        <v>133</v>
      </c>
      <c r="AG429" t="s">
        <v>120</v>
      </c>
      <c r="AH429" t="s">
        <v>104</v>
      </c>
      <c r="AI429">
        <v>0</v>
      </c>
      <c r="AJ429">
        <v>161808382</v>
      </c>
      <c r="AK429" s="2">
        <v>1497262</v>
      </c>
      <c r="AL429" s="2">
        <v>1238203.18</v>
      </c>
      <c r="AP429" t="s">
        <v>105</v>
      </c>
      <c r="AQ429" t="s">
        <v>105</v>
      </c>
      <c r="AR429" t="s">
        <v>105</v>
      </c>
      <c r="AV429" t="s">
        <v>105</v>
      </c>
      <c r="AW429" t="s">
        <v>105</v>
      </c>
      <c r="AX429" t="s">
        <v>105</v>
      </c>
      <c r="BH429" t="s">
        <v>19</v>
      </c>
      <c r="BI429" t="s">
        <v>5</v>
      </c>
    </row>
    <row r="430" spans="1:61" x14ac:dyDescent="0.25">
      <c r="A430">
        <v>43548730</v>
      </c>
      <c r="B430">
        <v>43548730</v>
      </c>
      <c r="C430" t="s">
        <v>106</v>
      </c>
      <c r="D430" t="s">
        <v>107</v>
      </c>
      <c r="E430" t="s">
        <v>1716</v>
      </c>
      <c r="F430" t="s">
        <v>965</v>
      </c>
      <c r="G430" t="s">
        <v>2033</v>
      </c>
      <c r="H430" s="30" t="s">
        <v>18579</v>
      </c>
      <c r="I430" t="s">
        <v>3106</v>
      </c>
      <c r="J430">
        <v>5001</v>
      </c>
      <c r="K430" t="s">
        <v>202</v>
      </c>
      <c r="L430">
        <v>5</v>
      </c>
      <c r="M430" t="s">
        <v>203</v>
      </c>
      <c r="O430">
        <v>3117742412</v>
      </c>
      <c r="P430">
        <v>0</v>
      </c>
      <c r="T430" s="29" t="s">
        <v>184</v>
      </c>
      <c r="U430">
        <f t="shared" si="87"/>
        <v>10</v>
      </c>
      <c r="V430">
        <f t="shared" si="88"/>
        <v>10</v>
      </c>
      <c r="W430">
        <v>2017</v>
      </c>
      <c r="X430" t="s">
        <v>170</v>
      </c>
      <c r="Y430" t="s">
        <v>3107</v>
      </c>
      <c r="Z430" t="s">
        <v>3108</v>
      </c>
      <c r="AA430">
        <v>1601291</v>
      </c>
      <c r="AB430" t="s">
        <v>173</v>
      </c>
      <c r="AC430" t="s">
        <v>174</v>
      </c>
      <c r="AD430" s="1">
        <f t="shared" si="89"/>
        <v>4.5618655737704919E-2</v>
      </c>
      <c r="AE430" s="2">
        <v>30500000</v>
      </c>
      <c r="AF430" t="s">
        <v>102</v>
      </c>
      <c r="AG430" t="s">
        <v>103</v>
      </c>
      <c r="AH430" t="s">
        <v>104</v>
      </c>
      <c r="AI430">
        <v>0</v>
      </c>
      <c r="AJ430">
        <v>161804138</v>
      </c>
      <c r="AK430" s="2">
        <v>1391369</v>
      </c>
      <c r="AL430" s="2">
        <v>1149217.53</v>
      </c>
      <c r="AP430" t="s">
        <v>105</v>
      </c>
      <c r="AQ430" t="s">
        <v>105</v>
      </c>
      <c r="AR430" t="s">
        <v>105</v>
      </c>
      <c r="AV430" t="s">
        <v>105</v>
      </c>
      <c r="AW430" t="s">
        <v>105</v>
      </c>
      <c r="AX430" t="s">
        <v>105</v>
      </c>
      <c r="BH430" t="s">
        <v>21</v>
      </c>
      <c r="BI430" t="s">
        <v>5</v>
      </c>
    </row>
    <row r="431" spans="1:61" x14ac:dyDescent="0.25">
      <c r="A431">
        <v>1127045319</v>
      </c>
      <c r="B431">
        <v>1127045319</v>
      </c>
      <c r="C431" t="s">
        <v>106</v>
      </c>
      <c r="D431" t="s">
        <v>3109</v>
      </c>
      <c r="E431" t="s">
        <v>108</v>
      </c>
      <c r="F431" t="s">
        <v>3110</v>
      </c>
      <c r="G431" t="s">
        <v>3111</v>
      </c>
      <c r="H431" s="30" t="s">
        <v>18580</v>
      </c>
      <c r="I431" t="s">
        <v>3112</v>
      </c>
      <c r="J431">
        <v>0</v>
      </c>
      <c r="K431" t="s">
        <v>126</v>
      </c>
      <c r="L431">
        <v>25</v>
      </c>
      <c r="M431" t="s">
        <v>126</v>
      </c>
      <c r="O431">
        <v>3132626691</v>
      </c>
      <c r="P431">
        <v>0</v>
      </c>
      <c r="T431" s="29" t="s">
        <v>887</v>
      </c>
      <c r="U431">
        <f t="shared" si="87"/>
        <v>10</v>
      </c>
      <c r="V431">
        <f t="shared" si="88"/>
        <v>3</v>
      </c>
      <c r="W431">
        <v>2023</v>
      </c>
      <c r="X431" t="s">
        <v>2156</v>
      </c>
      <c r="Y431" t="s">
        <v>3113</v>
      </c>
      <c r="Z431" t="s">
        <v>3114</v>
      </c>
      <c r="AA431">
        <v>8001206</v>
      </c>
      <c r="AB431" t="s">
        <v>100</v>
      </c>
      <c r="AC431" t="s">
        <v>423</v>
      </c>
      <c r="AD431" s="1">
        <f t="shared" si="89"/>
        <v>3.5992760511883E-2</v>
      </c>
      <c r="AE431" s="2">
        <v>54700000</v>
      </c>
      <c r="AF431" t="s">
        <v>102</v>
      </c>
      <c r="AG431" t="s">
        <v>103</v>
      </c>
      <c r="AH431" t="s">
        <v>104</v>
      </c>
      <c r="AI431" t="s">
        <v>3115</v>
      </c>
      <c r="AJ431">
        <v>161931764</v>
      </c>
      <c r="AK431" s="2">
        <v>1968804</v>
      </c>
      <c r="AL431" s="2">
        <v>1634457.56</v>
      </c>
      <c r="AP431" t="s">
        <v>105</v>
      </c>
      <c r="AQ431" t="s">
        <v>105</v>
      </c>
      <c r="AR431" t="s">
        <v>105</v>
      </c>
      <c r="AV431" t="s">
        <v>105</v>
      </c>
      <c r="AW431" t="s">
        <v>105</v>
      </c>
      <c r="AX431" t="s">
        <v>105</v>
      </c>
      <c r="BH431" t="s">
        <v>21</v>
      </c>
      <c r="BI431" t="s">
        <v>5</v>
      </c>
    </row>
    <row r="432" spans="1:61" x14ac:dyDescent="0.25">
      <c r="A432">
        <v>20492054</v>
      </c>
      <c r="B432">
        <v>20492054</v>
      </c>
      <c r="C432" t="s">
        <v>106</v>
      </c>
      <c r="D432" t="s">
        <v>2662</v>
      </c>
      <c r="E432" t="s">
        <v>312</v>
      </c>
      <c r="F432" t="s">
        <v>3116</v>
      </c>
      <c r="G432" t="s">
        <v>224</v>
      </c>
      <c r="H432" s="30" t="s">
        <v>18581</v>
      </c>
      <c r="I432" t="s">
        <v>3117</v>
      </c>
      <c r="J432">
        <v>0</v>
      </c>
      <c r="K432" t="s">
        <v>3118</v>
      </c>
      <c r="L432">
        <v>25</v>
      </c>
      <c r="M432" t="s">
        <v>113</v>
      </c>
      <c r="O432">
        <v>3144113884</v>
      </c>
      <c r="P432">
        <v>0</v>
      </c>
      <c r="T432" s="29" t="s">
        <v>155</v>
      </c>
      <c r="U432">
        <f t="shared" si="87"/>
        <v>10</v>
      </c>
      <c r="V432">
        <f t="shared" si="88"/>
        <v>14</v>
      </c>
      <c r="W432">
        <v>2022</v>
      </c>
      <c r="X432" t="s">
        <v>3119</v>
      </c>
      <c r="Y432" t="s">
        <v>3120</v>
      </c>
      <c r="Z432" t="s">
        <v>3121</v>
      </c>
      <c r="AA432">
        <v>3206105</v>
      </c>
      <c r="AB432" t="s">
        <v>393</v>
      </c>
      <c r="AC432" t="s">
        <v>2962</v>
      </c>
      <c r="AD432" s="1">
        <f t="shared" si="89"/>
        <v>2.0918740648379053E-2</v>
      </c>
      <c r="AE432" s="2">
        <v>80200000</v>
      </c>
      <c r="AF432" t="s">
        <v>102</v>
      </c>
      <c r="AG432" t="s">
        <v>120</v>
      </c>
      <c r="AH432" t="s">
        <v>104</v>
      </c>
      <c r="AI432" t="s">
        <v>3122</v>
      </c>
      <c r="AJ432">
        <v>161811106</v>
      </c>
      <c r="AK432" s="2">
        <v>1677683</v>
      </c>
      <c r="AL432" s="2">
        <v>1389817.28</v>
      </c>
      <c r="AP432" t="s">
        <v>105</v>
      </c>
      <c r="AQ432" t="s">
        <v>105</v>
      </c>
      <c r="AR432" t="s">
        <v>105</v>
      </c>
      <c r="AV432" t="s">
        <v>105</v>
      </c>
      <c r="AW432" t="s">
        <v>105</v>
      </c>
      <c r="AX432" t="s">
        <v>105</v>
      </c>
      <c r="BH432" t="s">
        <v>19</v>
      </c>
      <c r="BI432" t="s">
        <v>5</v>
      </c>
    </row>
    <row r="433" spans="1:61" x14ac:dyDescent="0.25">
      <c r="A433">
        <v>1010196990</v>
      </c>
      <c r="B433">
        <v>1010196990</v>
      </c>
      <c r="C433" t="s">
        <v>89</v>
      </c>
      <c r="D433" t="s">
        <v>2180</v>
      </c>
      <c r="E433" t="s">
        <v>1242</v>
      </c>
      <c r="F433" t="s">
        <v>3123</v>
      </c>
      <c r="G433" t="s">
        <v>137</v>
      </c>
      <c r="H433" s="30" t="s">
        <v>18582</v>
      </c>
      <c r="I433" t="s">
        <v>3124</v>
      </c>
      <c r="J433">
        <v>25473</v>
      </c>
      <c r="K433" t="s">
        <v>1949</v>
      </c>
      <c r="L433">
        <v>25</v>
      </c>
      <c r="M433" t="s">
        <v>113</v>
      </c>
      <c r="O433">
        <v>3213704719</v>
      </c>
      <c r="P433">
        <v>3138284023</v>
      </c>
      <c r="T433" s="29" t="s">
        <v>287</v>
      </c>
      <c r="U433">
        <f t="shared" si="87"/>
        <v>10</v>
      </c>
      <c r="V433">
        <f t="shared" si="88"/>
        <v>13</v>
      </c>
      <c r="W433">
        <v>2024</v>
      </c>
      <c r="X433" t="s">
        <v>1238</v>
      </c>
      <c r="Y433" t="s">
        <v>3125</v>
      </c>
      <c r="Z433" t="s">
        <v>3126</v>
      </c>
      <c r="AA433">
        <v>5606112</v>
      </c>
      <c r="AB433" t="s">
        <v>146</v>
      </c>
      <c r="AC433" t="s">
        <v>341</v>
      </c>
      <c r="AD433" s="1">
        <f t="shared" si="89"/>
        <v>2.5660972332015811E-2</v>
      </c>
      <c r="AE433" s="2">
        <v>126500000</v>
      </c>
      <c r="AF433" t="s">
        <v>102</v>
      </c>
      <c r="AG433" t="s">
        <v>120</v>
      </c>
      <c r="AH433" t="s">
        <v>104</v>
      </c>
      <c r="AI433" t="s">
        <v>3127</v>
      </c>
      <c r="AJ433">
        <v>161814778</v>
      </c>
      <c r="AK433" s="2">
        <v>3246113</v>
      </c>
      <c r="AL433" s="2">
        <v>2707825.91</v>
      </c>
      <c r="AP433" t="s">
        <v>105</v>
      </c>
      <c r="AQ433" t="s">
        <v>105</v>
      </c>
      <c r="AR433" t="s">
        <v>105</v>
      </c>
      <c r="AV433" t="s">
        <v>105</v>
      </c>
      <c r="AW433" t="s">
        <v>105</v>
      </c>
      <c r="AX433" t="s">
        <v>105</v>
      </c>
      <c r="BH433" t="s">
        <v>21</v>
      </c>
      <c r="BI433" t="s">
        <v>5</v>
      </c>
    </row>
    <row r="434" spans="1:61" x14ac:dyDescent="0.25">
      <c r="A434">
        <v>19288447</v>
      </c>
      <c r="B434">
        <v>19288447</v>
      </c>
      <c r="C434" t="s">
        <v>89</v>
      </c>
      <c r="D434" t="s">
        <v>162</v>
      </c>
      <c r="E434" t="s">
        <v>3128</v>
      </c>
      <c r="F434" t="s">
        <v>625</v>
      </c>
      <c r="G434" t="s">
        <v>3129</v>
      </c>
      <c r="H434" s="30" t="s">
        <v>18583</v>
      </c>
      <c r="I434" t="s">
        <v>3130</v>
      </c>
      <c r="J434">
        <v>0</v>
      </c>
      <c r="K434" t="s">
        <v>126</v>
      </c>
      <c r="L434">
        <v>25</v>
      </c>
      <c r="M434" t="s">
        <v>126</v>
      </c>
      <c r="O434">
        <v>3125077437</v>
      </c>
      <c r="P434">
        <v>3116077437</v>
      </c>
      <c r="T434" s="29" t="s">
        <v>887</v>
      </c>
      <c r="U434">
        <f t="shared" si="87"/>
        <v>10</v>
      </c>
      <c r="V434">
        <f t="shared" si="88"/>
        <v>3</v>
      </c>
      <c r="W434">
        <v>2021</v>
      </c>
      <c r="X434" t="s">
        <v>3131</v>
      </c>
      <c r="Y434" t="s">
        <v>3132</v>
      </c>
      <c r="Z434" t="s">
        <v>3133</v>
      </c>
      <c r="AA434">
        <v>4601253</v>
      </c>
      <c r="AB434" t="s">
        <v>352</v>
      </c>
      <c r="AC434" t="s">
        <v>938</v>
      </c>
      <c r="AD434" s="1">
        <f t="shared" si="89"/>
        <v>4.3352723577235776E-2</v>
      </c>
      <c r="AE434" s="2">
        <v>49200000</v>
      </c>
      <c r="AF434" t="s">
        <v>1567</v>
      </c>
      <c r="AG434" t="s">
        <v>103</v>
      </c>
      <c r="AH434" t="s">
        <v>104</v>
      </c>
      <c r="AI434" t="s">
        <v>3134</v>
      </c>
      <c r="AJ434">
        <v>161813158</v>
      </c>
      <c r="AK434" s="2">
        <v>2132954</v>
      </c>
      <c r="AL434" s="2">
        <v>1772398.42</v>
      </c>
      <c r="AP434" t="s">
        <v>105</v>
      </c>
      <c r="AQ434" t="s">
        <v>105</v>
      </c>
      <c r="AR434" t="s">
        <v>105</v>
      </c>
      <c r="AV434" t="s">
        <v>105</v>
      </c>
      <c r="AW434" t="s">
        <v>105</v>
      </c>
      <c r="AX434" t="s">
        <v>105</v>
      </c>
      <c r="BH434" t="s">
        <v>21</v>
      </c>
      <c r="BI434" t="s">
        <v>5</v>
      </c>
    </row>
    <row r="435" spans="1:61" x14ac:dyDescent="0.25">
      <c r="A435">
        <v>70124608</v>
      </c>
      <c r="B435">
        <v>70124608</v>
      </c>
      <c r="C435" t="s">
        <v>89</v>
      </c>
      <c r="D435" t="s">
        <v>707</v>
      </c>
      <c r="E435" t="s">
        <v>1326</v>
      </c>
      <c r="F435" t="s">
        <v>3135</v>
      </c>
      <c r="G435" t="s">
        <v>334</v>
      </c>
      <c r="H435" s="30" t="s">
        <v>18584</v>
      </c>
      <c r="I435" t="s">
        <v>3136</v>
      </c>
      <c r="J435">
        <v>5266</v>
      </c>
      <c r="K435" t="s">
        <v>428</v>
      </c>
      <c r="L435">
        <v>5</v>
      </c>
      <c r="M435" t="s">
        <v>203</v>
      </c>
      <c r="O435">
        <v>3006033606</v>
      </c>
      <c r="P435">
        <v>0</v>
      </c>
      <c r="T435" s="29" t="s">
        <v>887</v>
      </c>
      <c r="U435">
        <f t="shared" si="87"/>
        <v>10</v>
      </c>
      <c r="V435">
        <f t="shared" si="88"/>
        <v>3</v>
      </c>
      <c r="W435">
        <v>2022</v>
      </c>
      <c r="X435" t="s">
        <v>3137</v>
      </c>
      <c r="Y435" t="s">
        <v>3138</v>
      </c>
      <c r="Z435" t="s">
        <v>3139</v>
      </c>
      <c r="AA435">
        <v>3401172</v>
      </c>
      <c r="AB435" t="s">
        <v>321</v>
      </c>
      <c r="AC435" t="s">
        <v>853</v>
      </c>
      <c r="AD435" s="1">
        <f t="shared" si="89"/>
        <v>2.8564074122807016E-2</v>
      </c>
      <c r="AE435" s="2">
        <v>68400000</v>
      </c>
      <c r="AF435" t="s">
        <v>175</v>
      </c>
      <c r="AG435" t="s">
        <v>103</v>
      </c>
      <c r="AH435" t="s">
        <v>104</v>
      </c>
      <c r="AI435" t="s">
        <v>3140</v>
      </c>
      <c r="AJ435">
        <v>29941529</v>
      </c>
      <c r="AK435" s="2">
        <v>1953782.67</v>
      </c>
      <c r="AL435" s="2">
        <v>1621834.18</v>
      </c>
      <c r="AP435">
        <v>30003605</v>
      </c>
      <c r="AQ435" s="2">
        <v>1924292.42</v>
      </c>
      <c r="AR435" s="2">
        <v>1597052.45</v>
      </c>
      <c r="AV435" t="s">
        <v>105</v>
      </c>
      <c r="AW435" s="2" t="s">
        <v>105</v>
      </c>
      <c r="AX435" s="2" t="s">
        <v>105</v>
      </c>
      <c r="BH435" t="s">
        <v>19</v>
      </c>
      <c r="BI435" t="s">
        <v>5</v>
      </c>
    </row>
    <row r="436" spans="1:61" x14ac:dyDescent="0.25">
      <c r="A436">
        <v>75049909</v>
      </c>
      <c r="B436">
        <v>75049909</v>
      </c>
      <c r="C436" t="s">
        <v>89</v>
      </c>
      <c r="D436" t="s">
        <v>1885</v>
      </c>
      <c r="E436" t="s">
        <v>3141</v>
      </c>
      <c r="F436" t="s">
        <v>191</v>
      </c>
      <c r="G436" t="s">
        <v>3142</v>
      </c>
      <c r="H436" s="30" t="s">
        <v>18585</v>
      </c>
      <c r="I436" t="s">
        <v>3143</v>
      </c>
      <c r="J436">
        <v>76001</v>
      </c>
      <c r="K436" t="s">
        <v>486</v>
      </c>
      <c r="L436">
        <v>76</v>
      </c>
      <c r="M436" t="s">
        <v>95</v>
      </c>
      <c r="O436">
        <v>3137447043</v>
      </c>
      <c r="P436">
        <v>3117563490</v>
      </c>
      <c r="T436" s="29" t="s">
        <v>958</v>
      </c>
      <c r="U436">
        <f t="shared" si="87"/>
        <v>10</v>
      </c>
      <c r="V436">
        <f t="shared" si="88"/>
        <v>24</v>
      </c>
      <c r="W436">
        <v>2023</v>
      </c>
      <c r="X436" t="s">
        <v>97</v>
      </c>
      <c r="Y436" t="s">
        <v>3144</v>
      </c>
      <c r="Z436" t="s">
        <v>3145</v>
      </c>
      <c r="AA436">
        <v>8001210</v>
      </c>
      <c r="AB436" t="s">
        <v>100</v>
      </c>
      <c r="AC436" t="s">
        <v>101</v>
      </c>
      <c r="AD436" s="1">
        <f t="shared" si="89"/>
        <v>2.8229746268656715E-2</v>
      </c>
      <c r="AE436" s="2">
        <v>67000000</v>
      </c>
      <c r="AF436" t="s">
        <v>219</v>
      </c>
      <c r="AG436" t="s">
        <v>103</v>
      </c>
      <c r="AH436" t="s">
        <v>104</v>
      </c>
      <c r="AI436" t="s">
        <v>3146</v>
      </c>
      <c r="AJ436">
        <v>161906175</v>
      </c>
      <c r="AK436" s="2">
        <v>1891393</v>
      </c>
      <c r="AL436" s="2">
        <v>1569405.8</v>
      </c>
      <c r="AP436" t="s">
        <v>105</v>
      </c>
      <c r="AQ436" t="s">
        <v>105</v>
      </c>
      <c r="AR436" t="s">
        <v>105</v>
      </c>
      <c r="AV436" t="s">
        <v>105</v>
      </c>
      <c r="AW436" t="s">
        <v>105</v>
      </c>
      <c r="AX436" t="s">
        <v>105</v>
      </c>
      <c r="BH436" t="s">
        <v>19</v>
      </c>
      <c r="BI436" t="s">
        <v>5</v>
      </c>
    </row>
    <row r="437" spans="1:61" x14ac:dyDescent="0.25">
      <c r="A437">
        <v>52824023</v>
      </c>
      <c r="B437">
        <v>52824023</v>
      </c>
      <c r="C437" t="s">
        <v>106</v>
      </c>
      <c r="D437" t="s">
        <v>3147</v>
      </c>
      <c r="E437" t="s">
        <v>2066</v>
      </c>
      <c r="F437" t="s">
        <v>3148</v>
      </c>
      <c r="G437" t="s">
        <v>819</v>
      </c>
      <c r="H437" s="30" t="s">
        <v>18586</v>
      </c>
      <c r="I437" t="s">
        <v>3149</v>
      </c>
      <c r="J437">
        <v>0</v>
      </c>
      <c r="K437" t="s">
        <v>126</v>
      </c>
      <c r="L437">
        <v>25</v>
      </c>
      <c r="M437" t="s">
        <v>126</v>
      </c>
      <c r="O437">
        <v>3114751696</v>
      </c>
      <c r="P437">
        <v>0</v>
      </c>
      <c r="T437" s="29" t="s">
        <v>275</v>
      </c>
      <c r="U437">
        <f t="shared" si="87"/>
        <v>10</v>
      </c>
      <c r="V437">
        <f t="shared" si="88"/>
        <v>11</v>
      </c>
      <c r="W437">
        <v>2015</v>
      </c>
      <c r="X437" t="s">
        <v>467</v>
      </c>
      <c r="Y437">
        <v>27091030602891</v>
      </c>
      <c r="Z437" t="s">
        <v>3150</v>
      </c>
      <c r="AA437">
        <v>5801259</v>
      </c>
      <c r="AB437" t="s">
        <v>469</v>
      </c>
      <c r="AC437" t="s">
        <v>470</v>
      </c>
      <c r="AD437" s="1">
        <f t="shared" si="89"/>
        <v>4.666248310810811E-2</v>
      </c>
      <c r="AE437" s="2">
        <v>59200000</v>
      </c>
      <c r="AF437" t="s">
        <v>219</v>
      </c>
      <c r="AG437" t="s">
        <v>103</v>
      </c>
      <c r="AH437" t="s">
        <v>104</v>
      </c>
      <c r="AI437">
        <v>0</v>
      </c>
      <c r="AJ437">
        <v>161814418</v>
      </c>
      <c r="AK437" s="2">
        <v>2762419</v>
      </c>
      <c r="AL437" s="2">
        <v>2301360.27</v>
      </c>
      <c r="AP437" t="s">
        <v>105</v>
      </c>
      <c r="AQ437" t="s">
        <v>105</v>
      </c>
      <c r="AR437" t="s">
        <v>105</v>
      </c>
      <c r="AV437" t="s">
        <v>105</v>
      </c>
      <c r="AW437" t="s">
        <v>105</v>
      </c>
      <c r="AX437" t="s">
        <v>105</v>
      </c>
      <c r="BH437" t="s">
        <v>21</v>
      </c>
      <c r="BI437" t="s">
        <v>5</v>
      </c>
    </row>
    <row r="438" spans="1:61" x14ac:dyDescent="0.25">
      <c r="A438">
        <v>43094004</v>
      </c>
      <c r="B438">
        <v>43094004</v>
      </c>
      <c r="C438" t="s">
        <v>106</v>
      </c>
      <c r="D438" t="s">
        <v>1099</v>
      </c>
      <c r="E438" t="s">
        <v>3151</v>
      </c>
      <c r="F438" t="s">
        <v>138</v>
      </c>
      <c r="G438" t="s">
        <v>3152</v>
      </c>
      <c r="H438" s="30" t="s">
        <v>18496</v>
      </c>
      <c r="I438" t="s">
        <v>3153</v>
      </c>
      <c r="J438">
        <v>25001</v>
      </c>
      <c r="K438" t="s">
        <v>3154</v>
      </c>
      <c r="L438">
        <v>25</v>
      </c>
      <c r="M438" t="s">
        <v>113</v>
      </c>
      <c r="O438">
        <v>3012712410</v>
      </c>
      <c r="P438">
        <v>3012712510</v>
      </c>
      <c r="T438" s="29" t="s">
        <v>204</v>
      </c>
      <c r="U438">
        <f t="shared" si="87"/>
        <v>10</v>
      </c>
      <c r="V438">
        <f t="shared" si="88"/>
        <v>2</v>
      </c>
      <c r="W438">
        <v>2021</v>
      </c>
      <c r="X438" t="s">
        <v>3155</v>
      </c>
      <c r="Y438" t="s">
        <v>3156</v>
      </c>
      <c r="Z438" t="s">
        <v>3157</v>
      </c>
      <c r="AA438">
        <v>8001205</v>
      </c>
      <c r="AB438" t="s">
        <v>100</v>
      </c>
      <c r="AC438" t="s">
        <v>423</v>
      </c>
      <c r="AD438" s="1">
        <f t="shared" si="89"/>
        <v>2.700559242761693E-2</v>
      </c>
      <c r="AE438" s="2">
        <v>44900000</v>
      </c>
      <c r="AF438" t="s">
        <v>133</v>
      </c>
      <c r="AG438" t="s">
        <v>103</v>
      </c>
      <c r="AH438" t="s">
        <v>104</v>
      </c>
      <c r="AI438" t="s">
        <v>3158</v>
      </c>
      <c r="AJ438">
        <v>29935863</v>
      </c>
      <c r="AK438" s="2">
        <v>1212551.1000000001</v>
      </c>
      <c r="AL438" s="2">
        <v>998950.5</v>
      </c>
      <c r="AP438">
        <v>30000797</v>
      </c>
      <c r="AQ438" s="2">
        <v>1203242.3600000001</v>
      </c>
      <c r="AR438" s="2">
        <v>991128.03</v>
      </c>
      <c r="AV438" t="s">
        <v>105</v>
      </c>
      <c r="AW438" s="2" t="s">
        <v>105</v>
      </c>
      <c r="AX438" s="2" t="s">
        <v>105</v>
      </c>
      <c r="BH438" t="s">
        <v>19</v>
      </c>
      <c r="BI438" t="s">
        <v>5</v>
      </c>
    </row>
    <row r="439" spans="1:61" x14ac:dyDescent="0.25">
      <c r="A439">
        <v>81717346</v>
      </c>
      <c r="B439">
        <v>81717346</v>
      </c>
      <c r="C439" t="s">
        <v>89</v>
      </c>
      <c r="D439" t="s">
        <v>375</v>
      </c>
      <c r="E439" t="s">
        <v>3159</v>
      </c>
      <c r="F439" t="s">
        <v>3160</v>
      </c>
      <c r="G439" t="s">
        <v>3161</v>
      </c>
      <c r="H439" s="30" t="s">
        <v>18587</v>
      </c>
      <c r="I439" t="s">
        <v>3162</v>
      </c>
      <c r="J439">
        <v>0</v>
      </c>
      <c r="K439" t="s">
        <v>498</v>
      </c>
      <c r="L439">
        <v>0</v>
      </c>
      <c r="M439" t="s">
        <v>499</v>
      </c>
      <c r="O439">
        <v>3205662291</v>
      </c>
      <c r="P439">
        <v>0</v>
      </c>
      <c r="T439" s="29" t="s">
        <v>500</v>
      </c>
      <c r="U439">
        <f t="shared" si="87"/>
        <v>10</v>
      </c>
      <c r="V439">
        <f t="shared" si="88"/>
        <v>5</v>
      </c>
      <c r="W439">
        <v>2019</v>
      </c>
      <c r="X439" t="s">
        <v>1031</v>
      </c>
      <c r="Y439" t="s">
        <v>3163</v>
      </c>
      <c r="Z439" t="s">
        <v>3164</v>
      </c>
      <c r="AA439">
        <v>5606087</v>
      </c>
      <c r="AB439" t="s">
        <v>146</v>
      </c>
      <c r="AC439" t="s">
        <v>147</v>
      </c>
      <c r="AD439" s="1">
        <f t="shared" si="89"/>
        <v>2.3099435797665369E-2</v>
      </c>
      <c r="AE439" s="2">
        <v>102800000</v>
      </c>
      <c r="AF439" t="s">
        <v>219</v>
      </c>
      <c r="AG439" t="s">
        <v>120</v>
      </c>
      <c r="AH439" t="s">
        <v>104</v>
      </c>
      <c r="AI439" t="s">
        <v>3165</v>
      </c>
      <c r="AJ439">
        <v>161814132</v>
      </c>
      <c r="AK439" s="2">
        <v>2374622</v>
      </c>
      <c r="AL439" s="2">
        <v>1975480.48</v>
      </c>
      <c r="AP439" t="s">
        <v>105</v>
      </c>
      <c r="AQ439" t="s">
        <v>105</v>
      </c>
      <c r="AR439" t="s">
        <v>105</v>
      </c>
      <c r="AV439" t="s">
        <v>105</v>
      </c>
      <c r="AW439" t="s">
        <v>105</v>
      </c>
      <c r="AX439" t="s">
        <v>105</v>
      </c>
      <c r="BH439" t="s">
        <v>21</v>
      </c>
      <c r="BI439" t="s">
        <v>5</v>
      </c>
    </row>
    <row r="440" spans="1:61" x14ac:dyDescent="0.25">
      <c r="A440">
        <v>66870547</v>
      </c>
      <c r="B440">
        <v>66870547</v>
      </c>
      <c r="C440" t="s">
        <v>106</v>
      </c>
      <c r="D440" t="s">
        <v>1099</v>
      </c>
      <c r="E440" t="s">
        <v>991</v>
      </c>
      <c r="F440" t="s">
        <v>3166</v>
      </c>
      <c r="G440" t="s">
        <v>110</v>
      </c>
      <c r="H440" s="30" t="s">
        <v>18588</v>
      </c>
      <c r="I440" t="s">
        <v>3167</v>
      </c>
      <c r="J440">
        <v>0</v>
      </c>
      <c r="K440" t="s">
        <v>126</v>
      </c>
      <c r="L440">
        <v>25</v>
      </c>
      <c r="M440" t="s">
        <v>126</v>
      </c>
      <c r="O440">
        <v>3203492349</v>
      </c>
      <c r="P440">
        <v>3115890432</v>
      </c>
      <c r="T440" s="29" t="s">
        <v>3168</v>
      </c>
      <c r="U440">
        <f t="shared" si="87"/>
        <v>10</v>
      </c>
      <c r="V440">
        <f t="shared" si="88"/>
        <v>22</v>
      </c>
      <c r="W440">
        <v>2022</v>
      </c>
      <c r="X440" t="s">
        <v>3169</v>
      </c>
      <c r="Y440" t="s">
        <v>3170</v>
      </c>
      <c r="Z440" t="s">
        <v>3171</v>
      </c>
      <c r="AA440">
        <v>9201261</v>
      </c>
      <c r="AB440" t="s">
        <v>268</v>
      </c>
      <c r="AC440" t="s">
        <v>1582</v>
      </c>
      <c r="AD440" s="1">
        <f t="shared" si="89"/>
        <v>2.2842535885167464E-2</v>
      </c>
      <c r="AE440" s="2">
        <v>62700000</v>
      </c>
      <c r="AF440" t="s">
        <v>102</v>
      </c>
      <c r="AG440" t="s">
        <v>103</v>
      </c>
      <c r="AH440" t="s">
        <v>104</v>
      </c>
      <c r="AI440" t="s">
        <v>3172</v>
      </c>
      <c r="AJ440">
        <v>161912810</v>
      </c>
      <c r="AK440" s="2">
        <v>1432227</v>
      </c>
      <c r="AL440" s="2">
        <v>1183551.99</v>
      </c>
      <c r="AP440" t="s">
        <v>105</v>
      </c>
      <c r="AQ440" t="s">
        <v>105</v>
      </c>
      <c r="AR440" t="s">
        <v>105</v>
      </c>
      <c r="AV440" t="s">
        <v>105</v>
      </c>
      <c r="AW440" t="s">
        <v>105</v>
      </c>
      <c r="AX440" t="s">
        <v>105</v>
      </c>
      <c r="BH440" t="s">
        <v>19</v>
      </c>
      <c r="BI440" t="s">
        <v>5</v>
      </c>
    </row>
    <row r="441" spans="1:61" x14ac:dyDescent="0.25">
      <c r="A441">
        <v>1193598260</v>
      </c>
      <c r="B441">
        <v>1193598260</v>
      </c>
      <c r="C441" t="s">
        <v>89</v>
      </c>
      <c r="D441" t="s">
        <v>2805</v>
      </c>
      <c r="E441">
        <v>0</v>
      </c>
      <c r="F441" t="s">
        <v>3173</v>
      </c>
      <c r="G441">
        <v>0</v>
      </c>
      <c r="H441" s="30" t="s">
        <v>18589</v>
      </c>
      <c r="I441" t="s">
        <v>3174</v>
      </c>
      <c r="J441">
        <v>0</v>
      </c>
      <c r="K441" t="s">
        <v>274</v>
      </c>
      <c r="L441">
        <v>13</v>
      </c>
      <c r="M441" t="s">
        <v>175</v>
      </c>
      <c r="O441">
        <v>3182916048</v>
      </c>
      <c r="P441">
        <v>3185568365</v>
      </c>
      <c r="T441" s="29" t="s">
        <v>744</v>
      </c>
      <c r="U441">
        <f t="shared" si="87"/>
        <v>10</v>
      </c>
      <c r="V441">
        <f t="shared" si="88"/>
        <v>9</v>
      </c>
      <c r="W441">
        <v>2024</v>
      </c>
      <c r="X441" t="s">
        <v>3175</v>
      </c>
      <c r="Y441" t="s">
        <v>3176</v>
      </c>
      <c r="Z441" t="s">
        <v>3177</v>
      </c>
      <c r="AA441">
        <v>6421094</v>
      </c>
      <c r="AB441" t="s">
        <v>131</v>
      </c>
      <c r="AC441" t="s">
        <v>3178</v>
      </c>
      <c r="AD441" s="1">
        <f t="shared" si="89"/>
        <v>1.7002534252386001E-2</v>
      </c>
      <c r="AE441" s="2">
        <v>188600000</v>
      </c>
      <c r="AF441" t="s">
        <v>219</v>
      </c>
      <c r="AG441" t="s">
        <v>925</v>
      </c>
      <c r="AH441" t="s">
        <v>104</v>
      </c>
      <c r="AI441" t="s">
        <v>3179</v>
      </c>
      <c r="AJ441">
        <v>29968821</v>
      </c>
      <c r="AK441" s="2">
        <v>3206677.96</v>
      </c>
      <c r="AL441" s="2">
        <v>2674687.36</v>
      </c>
      <c r="AP441" t="s">
        <v>105</v>
      </c>
      <c r="AQ441" s="2" t="s">
        <v>105</v>
      </c>
      <c r="AR441" s="2" t="s">
        <v>105</v>
      </c>
      <c r="AV441">
        <v>30150955</v>
      </c>
      <c r="AW441" s="2">
        <v>10559021.74</v>
      </c>
      <c r="AX441" s="2">
        <v>8853127.5099999998</v>
      </c>
      <c r="BH441" t="s">
        <v>20</v>
      </c>
      <c r="BI441" t="s">
        <v>5</v>
      </c>
    </row>
    <row r="442" spans="1:61" x14ac:dyDescent="0.25">
      <c r="A442">
        <v>1030596673</v>
      </c>
      <c r="B442">
        <v>1030596673</v>
      </c>
      <c r="C442" t="s">
        <v>89</v>
      </c>
      <c r="D442" t="s">
        <v>2125</v>
      </c>
      <c r="E442" t="s">
        <v>1497</v>
      </c>
      <c r="F442" t="s">
        <v>1250</v>
      </c>
      <c r="G442" t="s">
        <v>399</v>
      </c>
      <c r="H442" s="30" t="s">
        <v>18423</v>
      </c>
      <c r="I442" t="s">
        <v>3180</v>
      </c>
      <c r="J442">
        <v>0</v>
      </c>
      <c r="K442" t="s">
        <v>126</v>
      </c>
      <c r="L442">
        <v>25</v>
      </c>
      <c r="M442" t="s">
        <v>126</v>
      </c>
      <c r="O442">
        <v>3115286544</v>
      </c>
      <c r="P442">
        <v>0</v>
      </c>
      <c r="T442" s="29" t="s">
        <v>448</v>
      </c>
      <c r="U442">
        <f t="shared" si="87"/>
        <v>10</v>
      </c>
      <c r="V442">
        <f t="shared" si="88"/>
        <v>9</v>
      </c>
      <c r="W442">
        <v>2022</v>
      </c>
      <c r="X442" t="s">
        <v>725</v>
      </c>
      <c r="Y442" t="s">
        <v>3181</v>
      </c>
      <c r="Z442" t="s">
        <v>3182</v>
      </c>
      <c r="AA442">
        <v>8006065</v>
      </c>
      <c r="AB442" t="s">
        <v>100</v>
      </c>
      <c r="AC442" t="s">
        <v>208</v>
      </c>
      <c r="AD442" s="1">
        <f t="shared" si="89"/>
        <v>1.6575321668909824E-2</v>
      </c>
      <c r="AE442" s="2">
        <v>74300000</v>
      </c>
      <c r="AF442" t="s">
        <v>362</v>
      </c>
      <c r="AG442" t="s">
        <v>292</v>
      </c>
      <c r="AH442" t="s">
        <v>104</v>
      </c>
      <c r="AI442" t="s">
        <v>2130</v>
      </c>
      <c r="AJ442">
        <v>29972679</v>
      </c>
      <c r="AK442" s="2">
        <v>1231546.3999999999</v>
      </c>
      <c r="AL442" s="2">
        <v>1014912.94</v>
      </c>
      <c r="AP442" t="s">
        <v>105</v>
      </c>
      <c r="AQ442" s="2" t="s">
        <v>105</v>
      </c>
      <c r="AR442" s="2" t="s">
        <v>105</v>
      </c>
      <c r="AV442">
        <v>30154832</v>
      </c>
      <c r="AW442" s="2">
        <v>1238274.23</v>
      </c>
      <c r="AX442" s="2">
        <v>1020566.58</v>
      </c>
      <c r="BH442" t="s">
        <v>19</v>
      </c>
      <c r="BI442" t="s">
        <v>5</v>
      </c>
    </row>
    <row r="443" spans="1:61" x14ac:dyDescent="0.25">
      <c r="A443">
        <v>19497471</v>
      </c>
      <c r="B443">
        <v>19497471</v>
      </c>
      <c r="C443" t="s">
        <v>89</v>
      </c>
      <c r="D443" t="s">
        <v>3183</v>
      </c>
      <c r="E443" t="s">
        <v>1497</v>
      </c>
      <c r="F443" t="s">
        <v>137</v>
      </c>
      <c r="G443" t="s">
        <v>1065</v>
      </c>
      <c r="H443" s="30" t="s">
        <v>18590</v>
      </c>
      <c r="I443" t="s">
        <v>3184</v>
      </c>
      <c r="J443">
        <v>0</v>
      </c>
      <c r="K443" t="s">
        <v>126</v>
      </c>
      <c r="L443">
        <v>25</v>
      </c>
      <c r="M443" t="s">
        <v>126</v>
      </c>
      <c r="O443">
        <v>3115457562</v>
      </c>
      <c r="P443">
        <v>3686878788</v>
      </c>
      <c r="T443" s="29" t="s">
        <v>568</v>
      </c>
      <c r="U443">
        <f t="shared" si="87"/>
        <v>10</v>
      </c>
      <c r="V443">
        <f t="shared" si="88"/>
        <v>30</v>
      </c>
      <c r="W443">
        <v>2019</v>
      </c>
      <c r="X443" t="s">
        <v>3185</v>
      </c>
      <c r="Y443" t="s">
        <v>3186</v>
      </c>
      <c r="Z443" t="s">
        <v>3187</v>
      </c>
      <c r="AA443">
        <v>5601171</v>
      </c>
      <c r="AB443" t="s">
        <v>146</v>
      </c>
      <c r="AC443" t="s">
        <v>383</v>
      </c>
      <c r="AD443" s="1">
        <f t="shared" si="89"/>
        <v>2.9214418985270049E-2</v>
      </c>
      <c r="AE443" s="2">
        <v>61100000</v>
      </c>
      <c r="AF443" t="s">
        <v>133</v>
      </c>
      <c r="AG443" t="s">
        <v>103</v>
      </c>
      <c r="AH443" t="s">
        <v>104</v>
      </c>
      <c r="AI443">
        <v>0</v>
      </c>
      <c r="AJ443">
        <v>161916504</v>
      </c>
      <c r="AK443" s="2">
        <v>1785001</v>
      </c>
      <c r="AL443" s="2">
        <v>1480001.03</v>
      </c>
      <c r="AP443" t="s">
        <v>105</v>
      </c>
      <c r="AQ443" t="s">
        <v>105</v>
      </c>
      <c r="AR443" t="s">
        <v>105</v>
      </c>
      <c r="AV443" t="s">
        <v>105</v>
      </c>
      <c r="AW443" t="s">
        <v>105</v>
      </c>
      <c r="AX443" t="s">
        <v>105</v>
      </c>
      <c r="BH443" t="s">
        <v>19</v>
      </c>
      <c r="BI443" t="s">
        <v>5</v>
      </c>
    </row>
    <row r="444" spans="1:61" x14ac:dyDescent="0.25">
      <c r="A444">
        <v>43722471</v>
      </c>
      <c r="B444">
        <v>43722471</v>
      </c>
      <c r="C444" t="s">
        <v>106</v>
      </c>
      <c r="D444" t="s">
        <v>3188</v>
      </c>
      <c r="E444">
        <v>0</v>
      </c>
      <c r="F444" t="s">
        <v>3189</v>
      </c>
      <c r="G444" t="s">
        <v>2013</v>
      </c>
      <c r="H444" s="30" t="s">
        <v>18591</v>
      </c>
      <c r="I444" t="s">
        <v>3190</v>
      </c>
      <c r="J444">
        <v>5001</v>
      </c>
      <c r="K444" t="s">
        <v>202</v>
      </c>
      <c r="L444">
        <v>5</v>
      </c>
      <c r="M444" t="s">
        <v>203</v>
      </c>
      <c r="O444">
        <v>3207257723</v>
      </c>
      <c r="P444">
        <v>0</v>
      </c>
      <c r="T444" s="29" t="s">
        <v>547</v>
      </c>
      <c r="U444">
        <f t="shared" ref="U444:U473" si="90">MONTH(T444)</f>
        <v>10</v>
      </c>
      <c r="V444">
        <f t="shared" ref="V444:V473" si="91">DAY(T444)</f>
        <v>26</v>
      </c>
      <c r="W444">
        <v>2019</v>
      </c>
      <c r="X444" t="s">
        <v>3191</v>
      </c>
      <c r="Y444" t="s">
        <v>3192</v>
      </c>
      <c r="Z444" t="s">
        <v>3193</v>
      </c>
      <c r="AA444">
        <v>5601170</v>
      </c>
      <c r="AB444" t="s">
        <v>146</v>
      </c>
      <c r="AC444" t="s">
        <v>383</v>
      </c>
      <c r="AD444" s="1">
        <f t="shared" ref="AD444:AD473" si="92">+AK444/AE444</f>
        <v>4.9919373970345966E-2</v>
      </c>
      <c r="AE444" s="2">
        <v>60700000</v>
      </c>
      <c r="AF444" t="s">
        <v>133</v>
      </c>
      <c r="AG444" t="s">
        <v>103</v>
      </c>
      <c r="AH444" t="s">
        <v>104</v>
      </c>
      <c r="AI444">
        <v>0</v>
      </c>
      <c r="AJ444">
        <v>161804785</v>
      </c>
      <c r="AK444" s="2">
        <v>3030106</v>
      </c>
      <c r="AL444" s="2">
        <v>2526307.14</v>
      </c>
      <c r="AP444" t="s">
        <v>105</v>
      </c>
      <c r="AQ444" t="s">
        <v>105</v>
      </c>
      <c r="AR444" t="s">
        <v>105</v>
      </c>
      <c r="AV444" t="s">
        <v>105</v>
      </c>
      <c r="AW444" t="s">
        <v>105</v>
      </c>
      <c r="AX444" t="s">
        <v>105</v>
      </c>
      <c r="BH444" t="s">
        <v>21</v>
      </c>
      <c r="BI444" t="s">
        <v>5</v>
      </c>
    </row>
    <row r="445" spans="1:61" x14ac:dyDescent="0.25">
      <c r="A445">
        <v>37841422</v>
      </c>
      <c r="B445">
        <v>37841422</v>
      </c>
      <c r="C445" t="s">
        <v>106</v>
      </c>
      <c r="D445" t="s">
        <v>312</v>
      </c>
      <c r="E445" t="s">
        <v>282</v>
      </c>
      <c r="F445" t="s">
        <v>3194</v>
      </c>
      <c r="G445" t="s">
        <v>3195</v>
      </c>
      <c r="H445" s="30" t="s">
        <v>18592</v>
      </c>
      <c r="I445" t="s">
        <v>3196</v>
      </c>
      <c r="J445">
        <v>5001</v>
      </c>
      <c r="K445" t="s">
        <v>202</v>
      </c>
      <c r="L445">
        <v>5</v>
      </c>
      <c r="M445" t="s">
        <v>203</v>
      </c>
      <c r="O445">
        <v>3146170466</v>
      </c>
      <c r="P445">
        <v>0</v>
      </c>
      <c r="T445" s="29" t="s">
        <v>487</v>
      </c>
      <c r="U445">
        <f t="shared" si="90"/>
        <v>10</v>
      </c>
      <c r="V445">
        <f t="shared" si="91"/>
        <v>8</v>
      </c>
      <c r="W445">
        <v>2010</v>
      </c>
      <c r="X445" t="s">
        <v>611</v>
      </c>
      <c r="Y445" t="s">
        <v>3197</v>
      </c>
      <c r="Z445" t="s">
        <v>3198</v>
      </c>
      <c r="AA445">
        <v>9008142</v>
      </c>
      <c r="AB445" t="s">
        <v>244</v>
      </c>
      <c r="AC445" t="s">
        <v>614</v>
      </c>
      <c r="AD445" s="1">
        <f t="shared" si="92"/>
        <v>2.2907502287282708E-2</v>
      </c>
      <c r="AE445" s="2">
        <v>109300000</v>
      </c>
      <c r="AF445" t="s">
        <v>133</v>
      </c>
      <c r="AG445" t="s">
        <v>452</v>
      </c>
      <c r="AH445" t="s">
        <v>104</v>
      </c>
      <c r="AI445" t="s">
        <v>3199</v>
      </c>
      <c r="AJ445">
        <v>161916281</v>
      </c>
      <c r="AK445" s="2">
        <v>2503790</v>
      </c>
      <c r="AL445" s="2">
        <v>2084025.02</v>
      </c>
      <c r="AP445" t="s">
        <v>105</v>
      </c>
      <c r="AQ445" t="s">
        <v>105</v>
      </c>
      <c r="AR445" t="s">
        <v>105</v>
      </c>
      <c r="AV445" t="s">
        <v>105</v>
      </c>
      <c r="AW445" t="s">
        <v>105</v>
      </c>
      <c r="AX445" t="s">
        <v>105</v>
      </c>
      <c r="BH445" t="s">
        <v>21</v>
      </c>
      <c r="BI445" t="s">
        <v>5</v>
      </c>
    </row>
    <row r="446" spans="1:61" x14ac:dyDescent="0.25">
      <c r="A446">
        <v>1038406515</v>
      </c>
      <c r="B446">
        <v>1038406515</v>
      </c>
      <c r="C446" t="s">
        <v>89</v>
      </c>
      <c r="D446" t="s">
        <v>656</v>
      </c>
      <c r="E446" t="s">
        <v>1286</v>
      </c>
      <c r="F446" t="s">
        <v>737</v>
      </c>
      <c r="G446" t="s">
        <v>2153</v>
      </c>
      <c r="H446" s="30" t="s">
        <v>18593</v>
      </c>
      <c r="I446" t="s">
        <v>3200</v>
      </c>
      <c r="J446">
        <v>5440</v>
      </c>
      <c r="K446" t="s">
        <v>865</v>
      </c>
      <c r="L446">
        <v>5</v>
      </c>
      <c r="M446" t="s">
        <v>203</v>
      </c>
      <c r="O446">
        <v>3136155446</v>
      </c>
      <c r="P446">
        <v>0</v>
      </c>
      <c r="T446" s="29" t="s">
        <v>184</v>
      </c>
      <c r="U446">
        <f t="shared" si="90"/>
        <v>10</v>
      </c>
      <c r="V446">
        <f t="shared" si="91"/>
        <v>10</v>
      </c>
      <c r="W446">
        <v>2012</v>
      </c>
      <c r="X446" t="s">
        <v>2090</v>
      </c>
      <c r="Y446" t="s">
        <v>3201</v>
      </c>
      <c r="Z446" t="s">
        <v>3202</v>
      </c>
      <c r="AA446">
        <v>8001129</v>
      </c>
      <c r="AB446" t="s">
        <v>100</v>
      </c>
      <c r="AC446" t="s">
        <v>101</v>
      </c>
      <c r="AD446" s="1">
        <f t="shared" si="92"/>
        <v>4.9609188311688313E-2</v>
      </c>
      <c r="AE446" s="2">
        <v>30800000</v>
      </c>
      <c r="AF446" t="s">
        <v>219</v>
      </c>
      <c r="AG446" t="s">
        <v>103</v>
      </c>
      <c r="AH446" t="s">
        <v>104</v>
      </c>
      <c r="AI446" t="s">
        <v>3203</v>
      </c>
      <c r="AJ446">
        <v>161909448</v>
      </c>
      <c r="AK446" s="2">
        <v>1527963</v>
      </c>
      <c r="AL446" s="2">
        <v>1264002.79</v>
      </c>
      <c r="AP446" t="s">
        <v>105</v>
      </c>
      <c r="AQ446" t="s">
        <v>105</v>
      </c>
      <c r="AR446" t="s">
        <v>105</v>
      </c>
      <c r="AV446" t="s">
        <v>105</v>
      </c>
      <c r="AW446" t="s">
        <v>105</v>
      </c>
      <c r="AX446" t="s">
        <v>105</v>
      </c>
      <c r="BH446" t="s">
        <v>21</v>
      </c>
      <c r="BI446" t="s">
        <v>5</v>
      </c>
    </row>
    <row r="447" spans="1:61" x14ac:dyDescent="0.25">
      <c r="A447">
        <v>15908596</v>
      </c>
      <c r="B447">
        <v>15908596</v>
      </c>
      <c r="C447" t="s">
        <v>89</v>
      </c>
      <c r="D447" t="s">
        <v>3204</v>
      </c>
      <c r="E447">
        <v>0</v>
      </c>
      <c r="F447" t="s">
        <v>1603</v>
      </c>
      <c r="G447" t="s">
        <v>474</v>
      </c>
      <c r="H447" s="30" t="s">
        <v>18594</v>
      </c>
      <c r="I447" t="s">
        <v>3205</v>
      </c>
      <c r="J447">
        <v>5001</v>
      </c>
      <c r="K447" t="s">
        <v>202</v>
      </c>
      <c r="L447">
        <v>5</v>
      </c>
      <c r="M447" t="s">
        <v>203</v>
      </c>
      <c r="O447">
        <v>3108480247</v>
      </c>
      <c r="P447">
        <v>0</v>
      </c>
      <c r="T447" s="29" t="s">
        <v>958</v>
      </c>
      <c r="U447">
        <f t="shared" si="90"/>
        <v>10</v>
      </c>
      <c r="V447">
        <f t="shared" si="91"/>
        <v>24</v>
      </c>
      <c r="W447">
        <v>2019</v>
      </c>
      <c r="X447" t="s">
        <v>1031</v>
      </c>
      <c r="Y447" t="s">
        <v>3206</v>
      </c>
      <c r="Z447" t="s">
        <v>3207</v>
      </c>
      <c r="AA447">
        <v>5606087</v>
      </c>
      <c r="AB447" t="s">
        <v>146</v>
      </c>
      <c r="AC447" t="s">
        <v>147</v>
      </c>
      <c r="AD447" s="1">
        <f t="shared" si="92"/>
        <v>2.0502733463035019E-2</v>
      </c>
      <c r="AE447" s="2">
        <v>102800000</v>
      </c>
      <c r="AF447" t="s">
        <v>219</v>
      </c>
      <c r="AG447" t="s">
        <v>120</v>
      </c>
      <c r="AH447" t="s">
        <v>104</v>
      </c>
      <c r="AI447" t="s">
        <v>3208</v>
      </c>
      <c r="AJ447">
        <v>161799319</v>
      </c>
      <c r="AK447" s="2">
        <v>2107681</v>
      </c>
      <c r="AL447" s="2">
        <v>1751160.55</v>
      </c>
      <c r="AP447" t="s">
        <v>105</v>
      </c>
      <c r="AQ447" t="s">
        <v>105</v>
      </c>
      <c r="AR447" t="s">
        <v>105</v>
      </c>
      <c r="AV447" t="s">
        <v>105</v>
      </c>
      <c r="AW447" t="s">
        <v>105</v>
      </c>
      <c r="AX447" t="s">
        <v>105</v>
      </c>
      <c r="BH447" t="s">
        <v>21</v>
      </c>
      <c r="BI447" t="s">
        <v>5</v>
      </c>
    </row>
    <row r="448" spans="1:61" x14ac:dyDescent="0.25">
      <c r="A448">
        <v>80547438</v>
      </c>
      <c r="B448">
        <v>80547438</v>
      </c>
      <c r="C448" t="s">
        <v>89</v>
      </c>
      <c r="D448" t="s">
        <v>3209</v>
      </c>
      <c r="E448" t="s">
        <v>1892</v>
      </c>
      <c r="F448" t="s">
        <v>3210</v>
      </c>
      <c r="G448" t="s">
        <v>212</v>
      </c>
      <c r="H448" s="30" t="s">
        <v>18595</v>
      </c>
      <c r="I448" t="s">
        <v>3211</v>
      </c>
      <c r="J448">
        <v>0</v>
      </c>
      <c r="K448" t="s">
        <v>126</v>
      </c>
      <c r="L448">
        <v>25</v>
      </c>
      <c r="M448" t="s">
        <v>126</v>
      </c>
      <c r="O448">
        <v>3004891899</v>
      </c>
      <c r="P448">
        <v>0</v>
      </c>
      <c r="T448" s="29" t="s">
        <v>228</v>
      </c>
      <c r="U448">
        <f t="shared" si="90"/>
        <v>10</v>
      </c>
      <c r="V448">
        <f t="shared" si="91"/>
        <v>6</v>
      </c>
      <c r="W448">
        <v>2023</v>
      </c>
      <c r="X448" t="s">
        <v>1314</v>
      </c>
      <c r="Y448" t="s">
        <v>3212</v>
      </c>
      <c r="Z448" t="s">
        <v>3213</v>
      </c>
      <c r="AA448">
        <v>8801057</v>
      </c>
      <c r="AB448" t="s">
        <v>662</v>
      </c>
      <c r="AC448" t="s">
        <v>773</v>
      </c>
      <c r="AD448" s="1">
        <f t="shared" si="92"/>
        <v>2.0559893867924527E-2</v>
      </c>
      <c r="AE448" s="2">
        <v>63600000</v>
      </c>
      <c r="AF448" t="s">
        <v>279</v>
      </c>
      <c r="AG448" t="s">
        <v>103</v>
      </c>
      <c r="AH448" t="s">
        <v>104</v>
      </c>
      <c r="AI448" t="s">
        <v>3214</v>
      </c>
      <c r="AJ448">
        <v>29974978</v>
      </c>
      <c r="AK448" s="2">
        <v>1307609.25</v>
      </c>
      <c r="AL448" s="2">
        <v>1078831.3</v>
      </c>
      <c r="AP448">
        <v>30014775</v>
      </c>
      <c r="AQ448" s="2">
        <v>1755606.06</v>
      </c>
      <c r="AR448" s="2">
        <v>1455299.21</v>
      </c>
      <c r="AV448" t="s">
        <v>105</v>
      </c>
      <c r="AW448" s="2" t="s">
        <v>105</v>
      </c>
      <c r="AX448" s="2" t="s">
        <v>105</v>
      </c>
      <c r="BH448" t="s">
        <v>19</v>
      </c>
      <c r="BI448" t="s">
        <v>5</v>
      </c>
    </row>
    <row r="449" spans="1:61" x14ac:dyDescent="0.25">
      <c r="A449">
        <v>17291993</v>
      </c>
      <c r="B449">
        <v>17291993</v>
      </c>
      <c r="C449" t="s">
        <v>89</v>
      </c>
      <c r="D449" t="s">
        <v>304</v>
      </c>
      <c r="E449" t="s">
        <v>1806</v>
      </c>
      <c r="F449" t="s">
        <v>315</v>
      </c>
      <c r="G449" t="s">
        <v>522</v>
      </c>
      <c r="H449" s="30" t="s">
        <v>18596</v>
      </c>
      <c r="I449" t="s">
        <v>3215</v>
      </c>
      <c r="J449">
        <v>0</v>
      </c>
      <c r="K449" t="s">
        <v>126</v>
      </c>
      <c r="L449">
        <v>25</v>
      </c>
      <c r="M449" t="s">
        <v>126</v>
      </c>
      <c r="O449">
        <v>3105609836</v>
      </c>
      <c r="P449">
        <v>3214539473</v>
      </c>
      <c r="T449" s="29" t="s">
        <v>358</v>
      </c>
      <c r="U449">
        <f t="shared" si="90"/>
        <v>10</v>
      </c>
      <c r="V449">
        <f t="shared" si="91"/>
        <v>29</v>
      </c>
      <c r="W449">
        <v>2014</v>
      </c>
      <c r="X449" t="s">
        <v>812</v>
      </c>
      <c r="Y449" t="s">
        <v>3216</v>
      </c>
      <c r="Z449" t="s">
        <v>3217</v>
      </c>
      <c r="AA449">
        <v>1606224</v>
      </c>
      <c r="AB449" t="s">
        <v>173</v>
      </c>
      <c r="AC449" t="s">
        <v>815</v>
      </c>
      <c r="AD449" s="1">
        <f t="shared" si="92"/>
        <v>3.2495386597938145E-2</v>
      </c>
      <c r="AE449" s="2">
        <v>38800000</v>
      </c>
      <c r="AF449" t="s">
        <v>219</v>
      </c>
      <c r="AG449" t="s">
        <v>120</v>
      </c>
      <c r="AH449" t="s">
        <v>104</v>
      </c>
      <c r="AI449">
        <v>0</v>
      </c>
      <c r="AJ449">
        <v>161816302</v>
      </c>
      <c r="AK449" s="2">
        <v>1260821</v>
      </c>
      <c r="AL449" s="2">
        <v>1039513.27</v>
      </c>
      <c r="AP449" t="s">
        <v>105</v>
      </c>
      <c r="AQ449" t="s">
        <v>105</v>
      </c>
      <c r="AR449" t="s">
        <v>105</v>
      </c>
      <c r="AV449" t="s">
        <v>105</v>
      </c>
      <c r="AW449" t="s">
        <v>105</v>
      </c>
      <c r="AX449" t="s">
        <v>105</v>
      </c>
      <c r="BH449" t="s">
        <v>21</v>
      </c>
      <c r="BI449" t="s">
        <v>5</v>
      </c>
    </row>
    <row r="450" spans="1:61" x14ac:dyDescent="0.25">
      <c r="A450">
        <v>1053784632</v>
      </c>
      <c r="B450">
        <v>1053784632</v>
      </c>
      <c r="C450" t="s">
        <v>89</v>
      </c>
      <c r="D450" t="s">
        <v>304</v>
      </c>
      <c r="E450" t="s">
        <v>3218</v>
      </c>
      <c r="F450" t="s">
        <v>212</v>
      </c>
      <c r="G450" t="s">
        <v>1120</v>
      </c>
      <c r="H450" s="30" t="s">
        <v>18597</v>
      </c>
      <c r="I450" t="s">
        <v>3219</v>
      </c>
      <c r="J450">
        <v>17001</v>
      </c>
      <c r="K450" t="s">
        <v>140</v>
      </c>
      <c r="L450">
        <v>17</v>
      </c>
      <c r="M450" t="s">
        <v>141</v>
      </c>
      <c r="O450">
        <v>3207816220</v>
      </c>
      <c r="P450">
        <v>3122354308</v>
      </c>
      <c r="T450" s="29" t="s">
        <v>568</v>
      </c>
      <c r="U450">
        <f t="shared" si="90"/>
        <v>10</v>
      </c>
      <c r="V450">
        <f t="shared" si="91"/>
        <v>30</v>
      </c>
      <c r="W450">
        <v>2022</v>
      </c>
      <c r="X450" t="s">
        <v>3220</v>
      </c>
      <c r="Y450" t="s">
        <v>3221</v>
      </c>
      <c r="Z450" t="s">
        <v>3222</v>
      </c>
      <c r="AA450">
        <v>6406140</v>
      </c>
      <c r="AB450" t="s">
        <v>131</v>
      </c>
      <c r="AC450" t="s">
        <v>580</v>
      </c>
      <c r="AD450" s="1">
        <f t="shared" si="92"/>
        <v>3.7492938931297709E-2</v>
      </c>
      <c r="AE450" s="2">
        <v>78600000</v>
      </c>
      <c r="AF450" t="s">
        <v>219</v>
      </c>
      <c r="AG450" t="s">
        <v>120</v>
      </c>
      <c r="AH450" t="s">
        <v>104</v>
      </c>
      <c r="AI450" t="s">
        <v>3223</v>
      </c>
      <c r="AJ450">
        <v>161907734</v>
      </c>
      <c r="AK450" s="2">
        <v>2946945</v>
      </c>
      <c r="AL450" s="2">
        <v>2456424.23</v>
      </c>
      <c r="AP450" t="s">
        <v>105</v>
      </c>
      <c r="AQ450" t="s">
        <v>105</v>
      </c>
      <c r="AR450" t="s">
        <v>105</v>
      </c>
      <c r="AV450" t="s">
        <v>105</v>
      </c>
      <c r="AW450" t="s">
        <v>105</v>
      </c>
      <c r="AX450" t="s">
        <v>105</v>
      </c>
      <c r="BH450" t="s">
        <v>21</v>
      </c>
      <c r="BI450" t="s">
        <v>5</v>
      </c>
    </row>
    <row r="451" spans="1:61" x14ac:dyDescent="0.25">
      <c r="A451">
        <v>19288132</v>
      </c>
      <c r="B451">
        <v>19288132</v>
      </c>
      <c r="C451" t="s">
        <v>89</v>
      </c>
      <c r="D451" t="s">
        <v>375</v>
      </c>
      <c r="E451" t="s">
        <v>1497</v>
      </c>
      <c r="F451" t="s">
        <v>618</v>
      </c>
      <c r="G451" t="s">
        <v>3224</v>
      </c>
      <c r="H451" s="30" t="s">
        <v>18598</v>
      </c>
      <c r="I451" t="s">
        <v>3225</v>
      </c>
      <c r="J451">
        <v>0</v>
      </c>
      <c r="K451" t="s">
        <v>126</v>
      </c>
      <c r="L451">
        <v>25</v>
      </c>
      <c r="M451" t="s">
        <v>126</v>
      </c>
      <c r="O451">
        <v>3153629437</v>
      </c>
      <c r="P451">
        <v>0</v>
      </c>
      <c r="T451" s="29" t="s">
        <v>547</v>
      </c>
      <c r="U451">
        <f t="shared" si="90"/>
        <v>10</v>
      </c>
      <c r="V451">
        <f t="shared" si="91"/>
        <v>26</v>
      </c>
      <c r="W451">
        <v>2021</v>
      </c>
      <c r="X451" t="s">
        <v>3226</v>
      </c>
      <c r="Y451" t="s">
        <v>3227</v>
      </c>
      <c r="Z451" t="s">
        <v>3228</v>
      </c>
      <c r="AA451">
        <v>9008234</v>
      </c>
      <c r="AB451" t="s">
        <v>244</v>
      </c>
      <c r="AC451" t="s">
        <v>1048</v>
      </c>
      <c r="AD451" s="1">
        <f t="shared" si="92"/>
        <v>1.6937800989522699E-2</v>
      </c>
      <c r="AE451" s="2">
        <v>171800000</v>
      </c>
      <c r="AF451" t="s">
        <v>102</v>
      </c>
      <c r="AG451" t="s">
        <v>452</v>
      </c>
      <c r="AH451" t="s">
        <v>104</v>
      </c>
      <c r="AI451" t="s">
        <v>3229</v>
      </c>
      <c r="AJ451">
        <v>29955229</v>
      </c>
      <c r="AK451" s="2">
        <v>2909914.21</v>
      </c>
      <c r="AL451" s="2">
        <v>2425306.06</v>
      </c>
      <c r="AP451" t="s">
        <v>105</v>
      </c>
      <c r="AQ451" s="2" t="s">
        <v>105</v>
      </c>
      <c r="AR451" s="2" t="s">
        <v>105</v>
      </c>
      <c r="AV451">
        <v>30036851</v>
      </c>
      <c r="AW451" s="2">
        <v>3395846.33</v>
      </c>
      <c r="AX451" s="2">
        <v>2833652.38</v>
      </c>
      <c r="BH451" t="s">
        <v>20</v>
      </c>
      <c r="BI451" t="s">
        <v>5</v>
      </c>
    </row>
    <row r="452" spans="1:61" x14ac:dyDescent="0.25">
      <c r="A452">
        <v>1075273816</v>
      </c>
      <c r="B452">
        <v>1075273816</v>
      </c>
      <c r="C452" t="s">
        <v>106</v>
      </c>
      <c r="D452" t="s">
        <v>1875</v>
      </c>
      <c r="E452" t="s">
        <v>3230</v>
      </c>
      <c r="F452" t="s">
        <v>3231</v>
      </c>
      <c r="G452" t="s">
        <v>2519</v>
      </c>
      <c r="H452" s="30" t="s">
        <v>18599</v>
      </c>
      <c r="I452" t="s">
        <v>3232</v>
      </c>
      <c r="J452">
        <v>0</v>
      </c>
      <c r="K452" t="s">
        <v>126</v>
      </c>
      <c r="L452">
        <v>25</v>
      </c>
      <c r="M452" t="s">
        <v>126</v>
      </c>
      <c r="O452">
        <v>3165153074</v>
      </c>
      <c r="P452">
        <v>0</v>
      </c>
      <c r="T452" s="29" t="s">
        <v>1081</v>
      </c>
      <c r="U452">
        <f t="shared" si="90"/>
        <v>10</v>
      </c>
      <c r="V452">
        <f t="shared" si="91"/>
        <v>25</v>
      </c>
      <c r="W452">
        <v>2022</v>
      </c>
      <c r="X452" t="s">
        <v>1972</v>
      </c>
      <c r="Y452" t="s">
        <v>3233</v>
      </c>
      <c r="Z452" t="s">
        <v>3234</v>
      </c>
      <c r="AA452">
        <v>5601189</v>
      </c>
      <c r="AB452" t="s">
        <v>146</v>
      </c>
      <c r="AC452" t="s">
        <v>383</v>
      </c>
      <c r="AD452" s="1">
        <f t="shared" si="92"/>
        <v>2.6560112540192925E-2</v>
      </c>
      <c r="AE452" s="2">
        <v>62200000</v>
      </c>
      <c r="AF452" t="s">
        <v>102</v>
      </c>
      <c r="AG452" t="s">
        <v>103</v>
      </c>
      <c r="AH452" t="s">
        <v>104</v>
      </c>
      <c r="AI452" t="s">
        <v>3235</v>
      </c>
      <c r="AJ452">
        <v>161814666</v>
      </c>
      <c r="AK452" s="2">
        <v>1652039</v>
      </c>
      <c r="AL452" s="2">
        <v>1368268.29</v>
      </c>
      <c r="AP452" t="s">
        <v>105</v>
      </c>
      <c r="AQ452" t="s">
        <v>105</v>
      </c>
      <c r="AR452" t="s">
        <v>105</v>
      </c>
      <c r="AV452" t="s">
        <v>105</v>
      </c>
      <c r="AW452" t="s">
        <v>105</v>
      </c>
      <c r="AX452" t="s">
        <v>105</v>
      </c>
      <c r="BH452" t="s">
        <v>19</v>
      </c>
      <c r="BI452" t="s">
        <v>5</v>
      </c>
    </row>
    <row r="453" spans="1:61" x14ac:dyDescent="0.25">
      <c r="A453">
        <v>1019140066</v>
      </c>
      <c r="B453">
        <v>1019140066</v>
      </c>
      <c r="C453" t="s">
        <v>106</v>
      </c>
      <c r="D453" t="s">
        <v>3236</v>
      </c>
      <c r="E453" t="s">
        <v>1516</v>
      </c>
      <c r="F453" t="s">
        <v>970</v>
      </c>
      <c r="G453" t="s">
        <v>387</v>
      </c>
      <c r="H453" s="30" t="s">
        <v>18600</v>
      </c>
      <c r="I453" t="s">
        <v>3237</v>
      </c>
      <c r="J453">
        <v>0</v>
      </c>
      <c r="K453" t="s">
        <v>126</v>
      </c>
      <c r="L453">
        <v>25</v>
      </c>
      <c r="M453" t="s">
        <v>126</v>
      </c>
      <c r="O453">
        <v>3183741900</v>
      </c>
      <c r="P453">
        <v>0</v>
      </c>
      <c r="T453" s="29" t="s">
        <v>448</v>
      </c>
      <c r="U453">
        <f t="shared" si="90"/>
        <v>10</v>
      </c>
      <c r="V453">
        <f t="shared" si="91"/>
        <v>9</v>
      </c>
      <c r="W453">
        <v>2022</v>
      </c>
      <c r="X453" t="s">
        <v>3238</v>
      </c>
      <c r="Y453" t="s">
        <v>3239</v>
      </c>
      <c r="Z453" t="s">
        <v>3240</v>
      </c>
      <c r="AA453">
        <v>9201257</v>
      </c>
      <c r="AB453" t="s">
        <v>268</v>
      </c>
      <c r="AC453" t="s">
        <v>860</v>
      </c>
      <c r="AD453" s="1">
        <f t="shared" si="92"/>
        <v>3.2482165517241382E-2</v>
      </c>
      <c r="AE453" s="2">
        <v>72500000</v>
      </c>
      <c r="AF453" t="s">
        <v>102</v>
      </c>
      <c r="AG453" t="s">
        <v>103</v>
      </c>
      <c r="AH453" t="s">
        <v>104</v>
      </c>
      <c r="AI453" t="s">
        <v>3241</v>
      </c>
      <c r="AJ453">
        <v>161795077</v>
      </c>
      <c r="AK453" s="2">
        <v>2354957</v>
      </c>
      <c r="AL453" s="2">
        <v>1958955.48</v>
      </c>
      <c r="AP453" t="s">
        <v>105</v>
      </c>
      <c r="AQ453" t="s">
        <v>105</v>
      </c>
      <c r="AR453" t="s">
        <v>105</v>
      </c>
      <c r="AV453" t="s">
        <v>105</v>
      </c>
      <c r="AW453" t="s">
        <v>105</v>
      </c>
      <c r="AX453" t="s">
        <v>105</v>
      </c>
      <c r="BH453" t="s">
        <v>21</v>
      </c>
      <c r="BI453" t="s">
        <v>5</v>
      </c>
    </row>
    <row r="454" spans="1:61" x14ac:dyDescent="0.25">
      <c r="A454">
        <v>18108362</v>
      </c>
      <c r="B454">
        <v>18108362</v>
      </c>
      <c r="C454" t="s">
        <v>89</v>
      </c>
      <c r="D454" t="s">
        <v>3242</v>
      </c>
      <c r="E454" t="s">
        <v>3243</v>
      </c>
      <c r="F454" t="s">
        <v>3244</v>
      </c>
      <c r="G454" t="s">
        <v>3245</v>
      </c>
      <c r="H454" s="30" t="s">
        <v>18601</v>
      </c>
      <c r="I454" t="s">
        <v>3246</v>
      </c>
      <c r="J454">
        <v>76001</v>
      </c>
      <c r="K454" t="s">
        <v>486</v>
      </c>
      <c r="L454">
        <v>76</v>
      </c>
      <c r="M454" t="s">
        <v>95</v>
      </c>
      <c r="O454">
        <v>3165269870</v>
      </c>
      <c r="P454">
        <v>0</v>
      </c>
      <c r="T454" s="29" t="s">
        <v>568</v>
      </c>
      <c r="U454">
        <f t="shared" si="90"/>
        <v>10</v>
      </c>
      <c r="V454">
        <f t="shared" si="91"/>
        <v>30</v>
      </c>
      <c r="W454">
        <v>2021</v>
      </c>
      <c r="X454" t="s">
        <v>3247</v>
      </c>
      <c r="Y454" t="s">
        <v>3248</v>
      </c>
      <c r="Z454" t="s">
        <v>3249</v>
      </c>
      <c r="AA454">
        <v>1601345</v>
      </c>
      <c r="AB454" t="s">
        <v>173</v>
      </c>
      <c r="AC454" t="s">
        <v>1527</v>
      </c>
      <c r="AD454" s="1">
        <f t="shared" si="92"/>
        <v>4.0953621867881547E-2</v>
      </c>
      <c r="AE454" s="2">
        <v>43900000</v>
      </c>
      <c r="AF454" t="s">
        <v>133</v>
      </c>
      <c r="AG454" t="s">
        <v>103</v>
      </c>
      <c r="AH454" t="s">
        <v>104</v>
      </c>
      <c r="AI454" t="s">
        <v>3250</v>
      </c>
      <c r="AJ454">
        <v>161891040</v>
      </c>
      <c r="AK454" s="2">
        <v>1797864</v>
      </c>
      <c r="AL454" s="2">
        <v>1490809.84</v>
      </c>
      <c r="AP454" t="s">
        <v>105</v>
      </c>
      <c r="AQ454" t="s">
        <v>105</v>
      </c>
      <c r="AR454" t="s">
        <v>105</v>
      </c>
      <c r="AV454" t="s">
        <v>105</v>
      </c>
      <c r="AW454" t="s">
        <v>105</v>
      </c>
      <c r="AX454" t="s">
        <v>105</v>
      </c>
      <c r="BH454" t="s">
        <v>21</v>
      </c>
      <c r="BI454" t="s">
        <v>5</v>
      </c>
    </row>
    <row r="455" spans="1:61" x14ac:dyDescent="0.25">
      <c r="A455">
        <v>39721098</v>
      </c>
      <c r="B455">
        <v>39721098</v>
      </c>
      <c r="C455" t="s">
        <v>106</v>
      </c>
      <c r="D455" t="s">
        <v>3251</v>
      </c>
      <c r="E455">
        <v>0</v>
      </c>
      <c r="F455" t="s">
        <v>3252</v>
      </c>
      <c r="G455" t="s">
        <v>3253</v>
      </c>
      <c r="H455" s="30" t="s">
        <v>18602</v>
      </c>
      <c r="I455" t="s">
        <v>3254</v>
      </c>
      <c r="J455">
        <v>0</v>
      </c>
      <c r="K455" t="s">
        <v>126</v>
      </c>
      <c r="L455">
        <v>25</v>
      </c>
      <c r="M455" t="s">
        <v>126</v>
      </c>
      <c r="O455">
        <v>3124562328</v>
      </c>
      <c r="P455">
        <v>3168576834</v>
      </c>
      <c r="T455" s="29" t="s">
        <v>429</v>
      </c>
      <c r="U455">
        <f t="shared" si="90"/>
        <v>10</v>
      </c>
      <c r="V455">
        <f t="shared" si="91"/>
        <v>7</v>
      </c>
      <c r="W455">
        <v>2023</v>
      </c>
      <c r="X455" t="s">
        <v>3255</v>
      </c>
      <c r="Y455" t="s">
        <v>3256</v>
      </c>
      <c r="Z455" t="s">
        <v>3257</v>
      </c>
      <c r="AA455">
        <v>3201388</v>
      </c>
      <c r="AB455" t="s">
        <v>393</v>
      </c>
      <c r="AC455" t="s">
        <v>837</v>
      </c>
      <c r="AD455" s="1">
        <f t="shared" si="92"/>
        <v>3.0612077519379846E-2</v>
      </c>
      <c r="AE455" s="2">
        <v>64500000</v>
      </c>
      <c r="AF455" t="s">
        <v>219</v>
      </c>
      <c r="AG455" t="s">
        <v>103</v>
      </c>
      <c r="AH455" t="s">
        <v>104</v>
      </c>
      <c r="AI455" t="s">
        <v>3258</v>
      </c>
      <c r="AJ455">
        <v>161904529</v>
      </c>
      <c r="AK455" s="2">
        <v>1974479</v>
      </c>
      <c r="AL455" s="2">
        <v>1639226.26</v>
      </c>
      <c r="AP455" t="s">
        <v>105</v>
      </c>
      <c r="AQ455" t="s">
        <v>105</v>
      </c>
      <c r="AR455" t="s">
        <v>105</v>
      </c>
      <c r="AV455" t="s">
        <v>105</v>
      </c>
      <c r="AW455" t="s">
        <v>105</v>
      </c>
      <c r="AX455" t="s">
        <v>105</v>
      </c>
      <c r="BH455" t="s">
        <v>21</v>
      </c>
      <c r="BI455" t="s">
        <v>5</v>
      </c>
    </row>
    <row r="456" spans="1:61" x14ac:dyDescent="0.25">
      <c r="A456">
        <v>8229871</v>
      </c>
      <c r="B456">
        <v>8229871</v>
      </c>
      <c r="C456" t="s">
        <v>89</v>
      </c>
      <c r="D456" t="s">
        <v>304</v>
      </c>
      <c r="E456" t="s">
        <v>2439</v>
      </c>
      <c r="F456" t="s">
        <v>776</v>
      </c>
      <c r="G456" t="s">
        <v>262</v>
      </c>
      <c r="H456" s="30" t="s">
        <v>18603</v>
      </c>
      <c r="I456" t="s">
        <v>3259</v>
      </c>
      <c r="J456">
        <v>5001</v>
      </c>
      <c r="K456" t="s">
        <v>202</v>
      </c>
      <c r="L456">
        <v>5</v>
      </c>
      <c r="M456" t="s">
        <v>203</v>
      </c>
      <c r="O456">
        <v>3023646881</v>
      </c>
      <c r="P456">
        <v>3002048636</v>
      </c>
      <c r="T456" s="29" t="s">
        <v>114</v>
      </c>
      <c r="U456">
        <f t="shared" si="90"/>
        <v>10</v>
      </c>
      <c r="V456">
        <f t="shared" si="91"/>
        <v>28</v>
      </c>
      <c r="W456">
        <v>2019</v>
      </c>
      <c r="X456" t="s">
        <v>3260</v>
      </c>
      <c r="Y456" t="s">
        <v>3261</v>
      </c>
      <c r="Z456" t="s">
        <v>3262</v>
      </c>
      <c r="AA456">
        <v>5601174</v>
      </c>
      <c r="AB456" t="s">
        <v>146</v>
      </c>
      <c r="AC456" t="s">
        <v>383</v>
      </c>
      <c r="AD456" s="1">
        <f t="shared" si="92"/>
        <v>3.0798279569892475E-2</v>
      </c>
      <c r="AE456" s="2">
        <v>65100000</v>
      </c>
      <c r="AF456" t="s">
        <v>133</v>
      </c>
      <c r="AG456" t="s">
        <v>103</v>
      </c>
      <c r="AH456" t="s">
        <v>104</v>
      </c>
      <c r="AI456" t="s">
        <v>3263</v>
      </c>
      <c r="AJ456">
        <v>161801436</v>
      </c>
      <c r="AK456" s="2">
        <v>2004968</v>
      </c>
      <c r="AL456" s="2">
        <v>1664847.11</v>
      </c>
      <c r="AP456" t="s">
        <v>105</v>
      </c>
      <c r="AQ456" t="s">
        <v>105</v>
      </c>
      <c r="AR456" t="s">
        <v>105</v>
      </c>
      <c r="AV456" t="s">
        <v>105</v>
      </c>
      <c r="AW456" t="s">
        <v>105</v>
      </c>
      <c r="AX456" t="s">
        <v>105</v>
      </c>
      <c r="BH456" t="s">
        <v>21</v>
      </c>
      <c r="BI456" t="s">
        <v>5</v>
      </c>
    </row>
    <row r="457" spans="1:61" x14ac:dyDescent="0.25">
      <c r="A457">
        <v>1017205005</v>
      </c>
      <c r="B457">
        <v>1017205005</v>
      </c>
      <c r="C457" t="s">
        <v>106</v>
      </c>
      <c r="D457" t="s">
        <v>3264</v>
      </c>
      <c r="E457" t="s">
        <v>136</v>
      </c>
      <c r="F457" t="s">
        <v>334</v>
      </c>
      <c r="G457" t="s">
        <v>3265</v>
      </c>
      <c r="H457" s="30" t="s">
        <v>18604</v>
      </c>
      <c r="I457" t="s">
        <v>3266</v>
      </c>
      <c r="J457">
        <v>5001</v>
      </c>
      <c r="K457" t="s">
        <v>202</v>
      </c>
      <c r="L457">
        <v>5</v>
      </c>
      <c r="M457" t="s">
        <v>203</v>
      </c>
      <c r="O457">
        <v>3045916330</v>
      </c>
      <c r="P457">
        <v>3012102129</v>
      </c>
      <c r="T457" s="29" t="s">
        <v>547</v>
      </c>
      <c r="U457">
        <f t="shared" si="90"/>
        <v>10</v>
      </c>
      <c r="V457">
        <f t="shared" si="91"/>
        <v>26</v>
      </c>
      <c r="W457">
        <v>2020</v>
      </c>
      <c r="X457" t="s">
        <v>1321</v>
      </c>
      <c r="Y457" t="s">
        <v>3267</v>
      </c>
      <c r="Z457" t="s">
        <v>3268</v>
      </c>
      <c r="AA457">
        <v>8001188</v>
      </c>
      <c r="AB457" t="s">
        <v>100</v>
      </c>
      <c r="AC457" t="s">
        <v>423</v>
      </c>
      <c r="AD457" s="1">
        <f t="shared" si="92"/>
        <v>3.5023293556085917E-2</v>
      </c>
      <c r="AE457" s="2">
        <v>41900000</v>
      </c>
      <c r="AF457" t="s">
        <v>133</v>
      </c>
      <c r="AG457" t="s">
        <v>103</v>
      </c>
      <c r="AH457" t="s">
        <v>104</v>
      </c>
      <c r="AI457" t="s">
        <v>3269</v>
      </c>
      <c r="AJ457">
        <v>161931922</v>
      </c>
      <c r="AK457" s="2">
        <v>1467476</v>
      </c>
      <c r="AL457" s="2">
        <v>1213173.0900000001</v>
      </c>
      <c r="AP457" t="s">
        <v>105</v>
      </c>
      <c r="AQ457" t="s">
        <v>105</v>
      </c>
      <c r="AR457" t="s">
        <v>105</v>
      </c>
      <c r="AV457" t="s">
        <v>105</v>
      </c>
      <c r="AW457" t="s">
        <v>105</v>
      </c>
      <c r="AX457" t="s">
        <v>105</v>
      </c>
      <c r="BH457" t="s">
        <v>21</v>
      </c>
      <c r="BI457" t="s">
        <v>5</v>
      </c>
    </row>
    <row r="458" spans="1:61" x14ac:dyDescent="0.25">
      <c r="A458">
        <v>40317057</v>
      </c>
      <c r="B458">
        <v>40317057</v>
      </c>
      <c r="C458" t="s">
        <v>106</v>
      </c>
      <c r="D458" t="s">
        <v>281</v>
      </c>
      <c r="E458" t="s">
        <v>1035</v>
      </c>
      <c r="F458" t="s">
        <v>263</v>
      </c>
      <c r="G458" t="s">
        <v>263</v>
      </c>
      <c r="H458" s="30" t="s">
        <v>18605</v>
      </c>
      <c r="I458" t="s">
        <v>3270</v>
      </c>
      <c r="J458">
        <v>50318</v>
      </c>
      <c r="K458" t="s">
        <v>3271</v>
      </c>
      <c r="L458">
        <v>50</v>
      </c>
      <c r="M458" t="s">
        <v>154</v>
      </c>
      <c r="O458">
        <v>3208472284</v>
      </c>
      <c r="P458">
        <v>0</v>
      </c>
      <c r="T458" s="29" t="s">
        <v>568</v>
      </c>
      <c r="U458">
        <f t="shared" si="90"/>
        <v>10</v>
      </c>
      <c r="V458">
        <f t="shared" si="91"/>
        <v>30</v>
      </c>
      <c r="W458">
        <v>2024</v>
      </c>
      <c r="X458" t="s">
        <v>3272</v>
      </c>
      <c r="Y458" t="s">
        <v>3273</v>
      </c>
      <c r="Z458" t="s">
        <v>3274</v>
      </c>
      <c r="AA458">
        <v>8001216</v>
      </c>
      <c r="AB458" t="s">
        <v>100</v>
      </c>
      <c r="AC458" t="s">
        <v>159</v>
      </c>
      <c r="AD458" s="1">
        <f t="shared" si="92"/>
        <v>4.2334407423580786E-2</v>
      </c>
      <c r="AE458" s="2">
        <v>45800000</v>
      </c>
      <c r="AF458" t="s">
        <v>1567</v>
      </c>
      <c r="AG458" t="s">
        <v>103</v>
      </c>
      <c r="AH458" t="s">
        <v>104</v>
      </c>
      <c r="AI458" t="s">
        <v>3275</v>
      </c>
      <c r="AJ458">
        <v>29959801</v>
      </c>
      <c r="AK458" s="2">
        <v>1938915.86</v>
      </c>
      <c r="AL458" s="2">
        <v>1609341.06</v>
      </c>
      <c r="AP458">
        <v>29987277</v>
      </c>
      <c r="AQ458" s="2">
        <v>2016745.76</v>
      </c>
      <c r="AR458" s="2">
        <v>1674744.34</v>
      </c>
      <c r="AV458" t="s">
        <v>105</v>
      </c>
      <c r="AW458" s="2" t="s">
        <v>105</v>
      </c>
      <c r="AX458" s="2" t="s">
        <v>105</v>
      </c>
      <c r="BH458" t="s">
        <v>21</v>
      </c>
      <c r="BI458" t="s">
        <v>5</v>
      </c>
    </row>
    <row r="459" spans="1:61" x14ac:dyDescent="0.25">
      <c r="A459">
        <v>8406449</v>
      </c>
      <c r="B459">
        <v>8406449</v>
      </c>
      <c r="C459" t="s">
        <v>89</v>
      </c>
      <c r="D459" t="s">
        <v>304</v>
      </c>
      <c r="E459" t="s">
        <v>3276</v>
      </c>
      <c r="F459" t="s">
        <v>250</v>
      </c>
      <c r="G459" t="s">
        <v>91</v>
      </c>
      <c r="H459" s="30" t="s">
        <v>18156</v>
      </c>
      <c r="I459" t="s">
        <v>3277</v>
      </c>
      <c r="J459">
        <v>5266</v>
      </c>
      <c r="K459" t="s">
        <v>428</v>
      </c>
      <c r="L459">
        <v>5</v>
      </c>
      <c r="M459" t="s">
        <v>203</v>
      </c>
      <c r="O459">
        <v>3116344060</v>
      </c>
      <c r="P459">
        <v>3215811948</v>
      </c>
      <c r="T459" s="29" t="s">
        <v>254</v>
      </c>
      <c r="U459">
        <f t="shared" si="90"/>
        <v>10</v>
      </c>
      <c r="V459">
        <f t="shared" si="91"/>
        <v>4</v>
      </c>
      <c r="W459">
        <v>2017</v>
      </c>
      <c r="X459" t="s">
        <v>1802</v>
      </c>
      <c r="Y459" t="s">
        <v>3278</v>
      </c>
      <c r="Z459" t="s">
        <v>3279</v>
      </c>
      <c r="AA459">
        <v>8001173</v>
      </c>
      <c r="AB459" t="s">
        <v>100</v>
      </c>
      <c r="AC459" t="s">
        <v>258</v>
      </c>
      <c r="AD459" s="1">
        <f t="shared" si="92"/>
        <v>3.6675043988269797E-2</v>
      </c>
      <c r="AE459" s="2">
        <v>34100000</v>
      </c>
      <c r="AF459" t="s">
        <v>219</v>
      </c>
      <c r="AG459" t="s">
        <v>103</v>
      </c>
      <c r="AH459" t="s">
        <v>104</v>
      </c>
      <c r="AI459" t="s">
        <v>3280</v>
      </c>
      <c r="AJ459">
        <v>161930583</v>
      </c>
      <c r="AK459" s="2">
        <v>1250619</v>
      </c>
      <c r="AL459" s="2">
        <v>1030940.38</v>
      </c>
      <c r="AP459" t="s">
        <v>105</v>
      </c>
      <c r="AQ459" t="s">
        <v>105</v>
      </c>
      <c r="AR459" t="s">
        <v>105</v>
      </c>
      <c r="AV459" t="s">
        <v>105</v>
      </c>
      <c r="AW459" t="s">
        <v>105</v>
      </c>
      <c r="AX459" t="s">
        <v>105</v>
      </c>
      <c r="BH459" t="s">
        <v>21</v>
      </c>
      <c r="BI459" t="s">
        <v>5</v>
      </c>
    </row>
    <row r="460" spans="1:61" x14ac:dyDescent="0.25">
      <c r="A460">
        <v>42899020</v>
      </c>
      <c r="B460">
        <v>42899020</v>
      </c>
      <c r="C460" t="s">
        <v>106</v>
      </c>
      <c r="D460" t="s">
        <v>435</v>
      </c>
      <c r="E460" t="s">
        <v>1198</v>
      </c>
      <c r="F460" t="s">
        <v>2013</v>
      </c>
      <c r="G460" t="s">
        <v>484</v>
      </c>
      <c r="H460" s="30" t="s">
        <v>18606</v>
      </c>
      <c r="I460" t="s">
        <v>3281</v>
      </c>
      <c r="J460">
        <v>5266</v>
      </c>
      <c r="K460" t="s">
        <v>428</v>
      </c>
      <c r="L460">
        <v>5</v>
      </c>
      <c r="M460" t="s">
        <v>203</v>
      </c>
      <c r="O460">
        <v>3135175564</v>
      </c>
      <c r="P460">
        <v>0</v>
      </c>
      <c r="T460" s="29" t="s">
        <v>287</v>
      </c>
      <c r="U460">
        <f t="shared" si="90"/>
        <v>10</v>
      </c>
      <c r="V460">
        <f t="shared" si="91"/>
        <v>13</v>
      </c>
      <c r="W460">
        <v>2021</v>
      </c>
      <c r="X460" t="s">
        <v>3282</v>
      </c>
      <c r="Y460" t="s">
        <v>3283</v>
      </c>
      <c r="Z460" t="s">
        <v>3284</v>
      </c>
      <c r="AA460">
        <v>8001203</v>
      </c>
      <c r="AB460" t="s">
        <v>100</v>
      </c>
      <c r="AC460" t="s">
        <v>258</v>
      </c>
      <c r="AD460" s="1">
        <f t="shared" si="92"/>
        <v>4.5456041056910576E-2</v>
      </c>
      <c r="AE460" s="2">
        <v>49200000</v>
      </c>
      <c r="AF460" t="s">
        <v>362</v>
      </c>
      <c r="AG460" t="s">
        <v>103</v>
      </c>
      <c r="AH460" t="s">
        <v>104</v>
      </c>
      <c r="AI460" t="s">
        <v>3285</v>
      </c>
      <c r="AJ460">
        <v>29923105</v>
      </c>
      <c r="AK460" s="2">
        <v>2236437.2200000002</v>
      </c>
      <c r="AL460" s="2">
        <v>1859359.01</v>
      </c>
      <c r="AP460">
        <v>29988369</v>
      </c>
      <c r="AQ460" s="2">
        <v>1947496.17</v>
      </c>
      <c r="AR460" s="2">
        <v>1616551.4</v>
      </c>
      <c r="AV460" t="s">
        <v>105</v>
      </c>
      <c r="AW460" s="2" t="s">
        <v>105</v>
      </c>
      <c r="AX460" s="2" t="s">
        <v>105</v>
      </c>
      <c r="BH460" t="s">
        <v>21</v>
      </c>
      <c r="BI460" t="s">
        <v>5</v>
      </c>
    </row>
    <row r="461" spans="1:61" x14ac:dyDescent="0.25">
      <c r="A461">
        <v>1129570416</v>
      </c>
      <c r="B461">
        <v>1129570416</v>
      </c>
      <c r="C461" t="s">
        <v>106</v>
      </c>
      <c r="D461" t="s">
        <v>3286</v>
      </c>
      <c r="E461" t="s">
        <v>1198</v>
      </c>
      <c r="F461" t="s">
        <v>3287</v>
      </c>
      <c r="G461" t="s">
        <v>3288</v>
      </c>
      <c r="H461" s="30" t="s">
        <v>18607</v>
      </c>
      <c r="I461" t="s">
        <v>3289</v>
      </c>
      <c r="J461">
        <v>0</v>
      </c>
      <c r="K461" t="s">
        <v>182</v>
      </c>
      <c r="L461">
        <v>8</v>
      </c>
      <c r="M461" t="s">
        <v>183</v>
      </c>
      <c r="O461">
        <v>3107208342</v>
      </c>
      <c r="P461">
        <v>0</v>
      </c>
      <c r="T461" s="29" t="s">
        <v>275</v>
      </c>
      <c r="U461">
        <f t="shared" si="90"/>
        <v>10</v>
      </c>
      <c r="V461">
        <f t="shared" si="91"/>
        <v>11</v>
      </c>
      <c r="W461">
        <v>2021</v>
      </c>
      <c r="X461" t="s">
        <v>156</v>
      </c>
      <c r="Y461" t="s">
        <v>3290</v>
      </c>
      <c r="Z461" t="s">
        <v>3291</v>
      </c>
      <c r="AA461">
        <v>8001195</v>
      </c>
      <c r="AB461" t="s">
        <v>100</v>
      </c>
      <c r="AC461" t="s">
        <v>159</v>
      </c>
      <c r="AD461" s="1">
        <f t="shared" si="92"/>
        <v>4.4121734417344176E-2</v>
      </c>
      <c r="AE461" s="2">
        <v>36900000</v>
      </c>
      <c r="AF461" t="s">
        <v>219</v>
      </c>
      <c r="AG461" t="s">
        <v>103</v>
      </c>
      <c r="AH461" t="s">
        <v>104</v>
      </c>
      <c r="AI461">
        <v>0</v>
      </c>
      <c r="AJ461">
        <v>161805863</v>
      </c>
      <c r="AK461" s="2">
        <v>1628092</v>
      </c>
      <c r="AL461" s="2">
        <v>1348144.25</v>
      </c>
      <c r="AP461" t="s">
        <v>105</v>
      </c>
      <c r="AQ461" t="s">
        <v>105</v>
      </c>
      <c r="AR461" t="s">
        <v>105</v>
      </c>
      <c r="AV461" t="s">
        <v>105</v>
      </c>
      <c r="AW461" t="s">
        <v>105</v>
      </c>
      <c r="AX461" t="s">
        <v>105</v>
      </c>
      <c r="BH461" t="s">
        <v>21</v>
      </c>
      <c r="BI461" t="s">
        <v>5</v>
      </c>
    </row>
    <row r="462" spans="1:61" x14ac:dyDescent="0.25">
      <c r="A462">
        <v>10001988</v>
      </c>
      <c r="B462">
        <v>10001988</v>
      </c>
      <c r="C462" t="s">
        <v>89</v>
      </c>
      <c r="D462" t="s">
        <v>1885</v>
      </c>
      <c r="E462" t="s">
        <v>3292</v>
      </c>
      <c r="F462" t="s">
        <v>1120</v>
      </c>
      <c r="G462" t="s">
        <v>387</v>
      </c>
      <c r="H462" s="30" t="s">
        <v>18608</v>
      </c>
      <c r="I462" t="s">
        <v>3293</v>
      </c>
      <c r="J462">
        <v>0</v>
      </c>
      <c r="K462" t="s">
        <v>2208</v>
      </c>
      <c r="L462">
        <v>66</v>
      </c>
      <c r="M462" t="s">
        <v>253</v>
      </c>
      <c r="O462">
        <v>3137867203</v>
      </c>
      <c r="P462">
        <v>0</v>
      </c>
      <c r="T462" s="29" t="s">
        <v>568</v>
      </c>
      <c r="U462">
        <f t="shared" si="90"/>
        <v>10</v>
      </c>
      <c r="V462">
        <f t="shared" si="91"/>
        <v>30</v>
      </c>
      <c r="W462">
        <v>2023</v>
      </c>
      <c r="X462" t="s">
        <v>2027</v>
      </c>
      <c r="Y462" t="s">
        <v>3294</v>
      </c>
      <c r="Z462" t="s">
        <v>3295</v>
      </c>
      <c r="AA462">
        <v>8801052</v>
      </c>
      <c r="AB462" t="s">
        <v>662</v>
      </c>
      <c r="AC462" t="s">
        <v>773</v>
      </c>
      <c r="AD462" s="1">
        <f t="shared" si="92"/>
        <v>4.8533469785575052E-2</v>
      </c>
      <c r="AE462" s="2">
        <v>51300000</v>
      </c>
      <c r="AF462" t="s">
        <v>219</v>
      </c>
      <c r="AG462" t="s">
        <v>103</v>
      </c>
      <c r="AH462" t="s">
        <v>104</v>
      </c>
      <c r="AI462" t="s">
        <v>3296</v>
      </c>
      <c r="AJ462">
        <v>161812971</v>
      </c>
      <c r="AK462" s="2">
        <v>2489767</v>
      </c>
      <c r="AL462" s="2">
        <v>2072241.06</v>
      </c>
      <c r="AP462" t="s">
        <v>105</v>
      </c>
      <c r="AQ462" t="s">
        <v>105</v>
      </c>
      <c r="AR462" t="s">
        <v>105</v>
      </c>
      <c r="AV462" t="s">
        <v>105</v>
      </c>
      <c r="AW462" t="s">
        <v>105</v>
      </c>
      <c r="AX462" t="s">
        <v>105</v>
      </c>
      <c r="BH462" t="s">
        <v>21</v>
      </c>
      <c r="BI462" t="s">
        <v>5</v>
      </c>
    </row>
    <row r="463" spans="1:61" x14ac:dyDescent="0.25">
      <c r="A463">
        <v>10027518</v>
      </c>
      <c r="B463">
        <v>10027518</v>
      </c>
      <c r="C463" t="s">
        <v>89</v>
      </c>
      <c r="D463" t="s">
        <v>1885</v>
      </c>
      <c r="E463" t="s">
        <v>749</v>
      </c>
      <c r="F463" t="s">
        <v>3297</v>
      </c>
      <c r="G463" t="s">
        <v>2542</v>
      </c>
      <c r="H463" s="30" t="s">
        <v>18609</v>
      </c>
      <c r="I463" t="s">
        <v>3298</v>
      </c>
      <c r="J463">
        <v>66682</v>
      </c>
      <c r="K463" t="s">
        <v>3299</v>
      </c>
      <c r="L463">
        <v>66</v>
      </c>
      <c r="M463" t="s">
        <v>253</v>
      </c>
      <c r="O463">
        <v>3103259331</v>
      </c>
      <c r="P463">
        <v>3024667168</v>
      </c>
      <c r="T463" s="29" t="s">
        <v>254</v>
      </c>
      <c r="U463">
        <f t="shared" si="90"/>
        <v>10</v>
      </c>
      <c r="V463">
        <f t="shared" si="91"/>
        <v>4</v>
      </c>
      <c r="W463">
        <v>2023</v>
      </c>
      <c r="X463" t="s">
        <v>3300</v>
      </c>
      <c r="Y463" t="s">
        <v>3301</v>
      </c>
      <c r="Z463" t="s">
        <v>3302</v>
      </c>
      <c r="AA463">
        <v>1601339</v>
      </c>
      <c r="AB463" t="s">
        <v>173</v>
      </c>
      <c r="AC463" t="s">
        <v>373</v>
      </c>
      <c r="AD463" s="1">
        <f t="shared" si="92"/>
        <v>3.4289499192245561E-2</v>
      </c>
      <c r="AE463" s="2">
        <v>61900000</v>
      </c>
      <c r="AF463" t="s">
        <v>133</v>
      </c>
      <c r="AG463" t="s">
        <v>103</v>
      </c>
      <c r="AH463" t="s">
        <v>104</v>
      </c>
      <c r="AI463" t="s">
        <v>3303</v>
      </c>
      <c r="AJ463">
        <v>161908164</v>
      </c>
      <c r="AK463" s="2">
        <v>2122520</v>
      </c>
      <c r="AL463" s="2">
        <v>1763630.13</v>
      </c>
      <c r="AP463" t="s">
        <v>105</v>
      </c>
      <c r="AQ463" t="s">
        <v>105</v>
      </c>
      <c r="AR463" t="s">
        <v>105</v>
      </c>
      <c r="AV463" t="s">
        <v>105</v>
      </c>
      <c r="AW463" t="s">
        <v>105</v>
      </c>
      <c r="AX463" t="s">
        <v>105</v>
      </c>
      <c r="BH463" t="s">
        <v>21</v>
      </c>
      <c r="BI463" t="s">
        <v>5</v>
      </c>
    </row>
    <row r="464" spans="1:61" x14ac:dyDescent="0.25">
      <c r="A464">
        <v>32491210</v>
      </c>
      <c r="B464">
        <v>32491210</v>
      </c>
      <c r="C464" t="s">
        <v>106</v>
      </c>
      <c r="D464" t="s">
        <v>343</v>
      </c>
      <c r="E464" t="s">
        <v>807</v>
      </c>
      <c r="F464" t="s">
        <v>3123</v>
      </c>
      <c r="G464" t="s">
        <v>1942</v>
      </c>
      <c r="H464" s="30" t="s">
        <v>18610</v>
      </c>
      <c r="I464" t="s">
        <v>3304</v>
      </c>
      <c r="J464">
        <v>5266</v>
      </c>
      <c r="K464" t="s">
        <v>428</v>
      </c>
      <c r="L464">
        <v>5</v>
      </c>
      <c r="M464" t="s">
        <v>203</v>
      </c>
      <c r="O464">
        <v>3105440501</v>
      </c>
      <c r="P464">
        <v>0</v>
      </c>
      <c r="T464" s="29" t="s">
        <v>448</v>
      </c>
      <c r="U464">
        <f t="shared" si="90"/>
        <v>10</v>
      </c>
      <c r="V464">
        <f t="shared" si="91"/>
        <v>9</v>
      </c>
      <c r="W464">
        <v>2018</v>
      </c>
      <c r="X464" t="s">
        <v>3305</v>
      </c>
      <c r="Y464" t="s">
        <v>3306</v>
      </c>
      <c r="Z464" t="s">
        <v>3307</v>
      </c>
      <c r="AA464">
        <v>8801050</v>
      </c>
      <c r="AB464" t="s">
        <v>662</v>
      </c>
      <c r="AC464" t="s">
        <v>773</v>
      </c>
      <c r="AD464" s="1">
        <f t="shared" si="92"/>
        <v>3.7227081326781326E-2</v>
      </c>
      <c r="AE464" s="2">
        <v>40700000</v>
      </c>
      <c r="AF464" t="s">
        <v>219</v>
      </c>
      <c r="AG464" t="s">
        <v>103</v>
      </c>
      <c r="AH464" t="s">
        <v>104</v>
      </c>
      <c r="AI464">
        <v>0</v>
      </c>
      <c r="AJ464">
        <v>29924095</v>
      </c>
      <c r="AK464" s="2">
        <v>1515142.21</v>
      </c>
      <c r="AL464" s="2">
        <v>1253228.75</v>
      </c>
      <c r="AP464">
        <v>29989315</v>
      </c>
      <c r="AQ464" s="2">
        <v>2549897.25</v>
      </c>
      <c r="AR464" s="2">
        <v>2122770.7999999998</v>
      </c>
      <c r="AV464" t="s">
        <v>105</v>
      </c>
      <c r="AW464" s="2" t="s">
        <v>105</v>
      </c>
      <c r="AX464" s="2" t="s">
        <v>105</v>
      </c>
      <c r="BH464" t="s">
        <v>21</v>
      </c>
      <c r="BI464" t="s">
        <v>5</v>
      </c>
    </row>
    <row r="465" spans="1:61" x14ac:dyDescent="0.25">
      <c r="A465">
        <v>15256706</v>
      </c>
      <c r="B465">
        <v>15256706</v>
      </c>
      <c r="C465" t="s">
        <v>89</v>
      </c>
      <c r="D465" t="s">
        <v>3308</v>
      </c>
      <c r="E465" t="s">
        <v>3309</v>
      </c>
      <c r="F465" t="s">
        <v>399</v>
      </c>
      <c r="G465" t="s">
        <v>3310</v>
      </c>
      <c r="H465" s="30" t="s">
        <v>18611</v>
      </c>
      <c r="I465" t="s">
        <v>3311</v>
      </c>
      <c r="J465">
        <v>5607</v>
      </c>
      <c r="K465" t="s">
        <v>3312</v>
      </c>
      <c r="L465">
        <v>5</v>
      </c>
      <c r="M465" t="s">
        <v>203</v>
      </c>
      <c r="O465">
        <v>3197147514</v>
      </c>
      <c r="P465">
        <v>0</v>
      </c>
      <c r="T465" s="29" t="s">
        <v>240</v>
      </c>
      <c r="U465">
        <f t="shared" si="90"/>
        <v>10</v>
      </c>
      <c r="V465">
        <f t="shared" si="91"/>
        <v>27</v>
      </c>
      <c r="W465">
        <v>2020</v>
      </c>
      <c r="X465" t="s">
        <v>3313</v>
      </c>
      <c r="Y465" t="s">
        <v>3314</v>
      </c>
      <c r="Z465" t="s">
        <v>3315</v>
      </c>
      <c r="AA465">
        <v>9006169</v>
      </c>
      <c r="AB465" t="s">
        <v>244</v>
      </c>
      <c r="AC465" t="s">
        <v>1048</v>
      </c>
      <c r="AD465" s="1">
        <f t="shared" si="92"/>
        <v>1.4970012812299809E-2</v>
      </c>
      <c r="AE465" s="2">
        <v>156100000</v>
      </c>
      <c r="AF465" t="s">
        <v>102</v>
      </c>
      <c r="AG465" t="s">
        <v>120</v>
      </c>
      <c r="AH465" t="s">
        <v>104</v>
      </c>
      <c r="AI465" t="s">
        <v>3316</v>
      </c>
      <c r="AJ465">
        <v>161886634</v>
      </c>
      <c r="AK465" s="2">
        <v>2336819</v>
      </c>
      <c r="AL465" s="2">
        <v>1943713.29</v>
      </c>
      <c r="AP465" t="s">
        <v>105</v>
      </c>
      <c r="AQ465" t="s">
        <v>105</v>
      </c>
      <c r="AR465" t="s">
        <v>105</v>
      </c>
      <c r="AV465" t="s">
        <v>105</v>
      </c>
      <c r="AW465" t="s">
        <v>105</v>
      </c>
      <c r="AX465" t="s">
        <v>105</v>
      </c>
      <c r="BH465" s="3" t="s">
        <v>18</v>
      </c>
      <c r="BI465" t="s">
        <v>5</v>
      </c>
    </row>
    <row r="466" spans="1:61" x14ac:dyDescent="0.25">
      <c r="A466">
        <v>7448036</v>
      </c>
      <c r="B466">
        <v>7448036</v>
      </c>
      <c r="C466" t="s">
        <v>89</v>
      </c>
      <c r="D466" t="s">
        <v>1821</v>
      </c>
      <c r="E466" t="s">
        <v>295</v>
      </c>
      <c r="F466" t="s">
        <v>3317</v>
      </c>
      <c r="G466" t="s">
        <v>1665</v>
      </c>
      <c r="H466" s="30" t="s">
        <v>18612</v>
      </c>
      <c r="I466" t="s">
        <v>3318</v>
      </c>
      <c r="J466">
        <v>0</v>
      </c>
      <c r="K466" t="s">
        <v>182</v>
      </c>
      <c r="L466">
        <v>8</v>
      </c>
      <c r="M466" t="s">
        <v>183</v>
      </c>
      <c r="O466">
        <v>3163151813</v>
      </c>
      <c r="P466">
        <v>3115484202</v>
      </c>
      <c r="T466" s="29" t="s">
        <v>558</v>
      </c>
      <c r="U466">
        <f t="shared" si="90"/>
        <v>10</v>
      </c>
      <c r="V466">
        <f t="shared" si="91"/>
        <v>5</v>
      </c>
      <c r="W466">
        <v>2023</v>
      </c>
      <c r="X466" t="s">
        <v>2574</v>
      </c>
      <c r="Y466" t="s">
        <v>3319</v>
      </c>
      <c r="Z466" t="s">
        <v>3320</v>
      </c>
      <c r="AA466">
        <v>9001146</v>
      </c>
      <c r="AB466" t="s">
        <v>244</v>
      </c>
      <c r="AC466" t="s">
        <v>245</v>
      </c>
      <c r="AD466" s="1">
        <f t="shared" si="92"/>
        <v>2.5964886561954625E-2</v>
      </c>
      <c r="AE466" s="2">
        <v>114600000</v>
      </c>
      <c r="AF466" t="s">
        <v>175</v>
      </c>
      <c r="AG466" t="s">
        <v>103</v>
      </c>
      <c r="AH466" t="s">
        <v>104</v>
      </c>
      <c r="AI466" t="s">
        <v>3321</v>
      </c>
      <c r="AJ466">
        <v>161808324</v>
      </c>
      <c r="AK466" s="2">
        <v>2975576</v>
      </c>
      <c r="AL466" s="2">
        <v>2480484.0499999998</v>
      </c>
      <c r="AP466" t="s">
        <v>105</v>
      </c>
      <c r="AQ466" t="s">
        <v>105</v>
      </c>
      <c r="AR466" t="s">
        <v>105</v>
      </c>
      <c r="AV466" t="s">
        <v>105</v>
      </c>
      <c r="AW466" t="s">
        <v>105</v>
      </c>
      <c r="AX466" t="s">
        <v>105</v>
      </c>
      <c r="BH466" t="s">
        <v>21</v>
      </c>
      <c r="BI466" t="s">
        <v>5</v>
      </c>
    </row>
    <row r="467" spans="1:61" x14ac:dyDescent="0.25">
      <c r="A467">
        <v>1063281656</v>
      </c>
      <c r="B467">
        <v>1063281656</v>
      </c>
      <c r="C467" t="s">
        <v>89</v>
      </c>
      <c r="D467" t="s">
        <v>656</v>
      </c>
      <c r="E467" t="s">
        <v>891</v>
      </c>
      <c r="F467" t="s">
        <v>3322</v>
      </c>
      <c r="G467" t="s">
        <v>2226</v>
      </c>
      <c r="H467" s="30" t="s">
        <v>18613</v>
      </c>
      <c r="I467" t="s">
        <v>3323</v>
      </c>
      <c r="J467">
        <v>0</v>
      </c>
      <c r="K467" t="s">
        <v>3324</v>
      </c>
      <c r="L467">
        <v>0</v>
      </c>
      <c r="M467" t="s">
        <v>499</v>
      </c>
      <c r="O467">
        <v>3117557303</v>
      </c>
      <c r="P467">
        <v>0</v>
      </c>
      <c r="T467" s="29" t="s">
        <v>568</v>
      </c>
      <c r="U467">
        <f t="shared" si="90"/>
        <v>10</v>
      </c>
      <c r="V467">
        <f t="shared" si="91"/>
        <v>30</v>
      </c>
      <c r="W467">
        <v>2024</v>
      </c>
      <c r="X467" t="s">
        <v>3325</v>
      </c>
      <c r="Y467" t="s">
        <v>3326</v>
      </c>
      <c r="Z467" t="s">
        <v>3327</v>
      </c>
      <c r="AA467">
        <v>8806028</v>
      </c>
      <c r="AB467" t="s">
        <v>662</v>
      </c>
      <c r="AC467" t="s">
        <v>1011</v>
      </c>
      <c r="AD467" s="1">
        <f t="shared" si="92"/>
        <v>3.8208959236326105E-2</v>
      </c>
      <c r="AE467" s="2">
        <v>96900000</v>
      </c>
      <c r="AF467" t="s">
        <v>552</v>
      </c>
      <c r="AG467" t="s">
        <v>292</v>
      </c>
      <c r="AH467" t="s">
        <v>104</v>
      </c>
      <c r="AI467" t="s">
        <v>3328</v>
      </c>
      <c r="AJ467">
        <v>29953787</v>
      </c>
      <c r="AK467" s="2">
        <v>3702448.15</v>
      </c>
      <c r="AL467" s="2">
        <v>3091300.97</v>
      </c>
      <c r="AP467" t="s">
        <v>105</v>
      </c>
      <c r="AQ467" s="2" t="s">
        <v>105</v>
      </c>
      <c r="AR467" s="2" t="s">
        <v>105</v>
      </c>
      <c r="AV467">
        <v>30033949</v>
      </c>
      <c r="AW467" s="2">
        <v>3100795.39</v>
      </c>
      <c r="AX467" s="2">
        <v>2585710.41</v>
      </c>
      <c r="BH467" t="s">
        <v>21</v>
      </c>
      <c r="BI467" t="s">
        <v>5</v>
      </c>
    </row>
    <row r="468" spans="1:61" x14ac:dyDescent="0.25">
      <c r="A468">
        <v>51963565</v>
      </c>
      <c r="B468">
        <v>51963565</v>
      </c>
      <c r="C468" t="s">
        <v>106</v>
      </c>
      <c r="D468" t="s">
        <v>3329</v>
      </c>
      <c r="E468" t="s">
        <v>521</v>
      </c>
      <c r="F468" t="s">
        <v>700</v>
      </c>
      <c r="G468" t="s">
        <v>314</v>
      </c>
      <c r="H468" s="30" t="s">
        <v>18614</v>
      </c>
      <c r="I468" t="s">
        <v>3330</v>
      </c>
      <c r="J468">
        <v>0</v>
      </c>
      <c r="K468" t="s">
        <v>126</v>
      </c>
      <c r="L468">
        <v>25</v>
      </c>
      <c r="M468" t="s">
        <v>126</v>
      </c>
      <c r="O468">
        <v>3153081025</v>
      </c>
      <c r="P468">
        <v>0</v>
      </c>
      <c r="T468" s="29" t="s">
        <v>204</v>
      </c>
      <c r="U468">
        <f t="shared" si="90"/>
        <v>10</v>
      </c>
      <c r="V468">
        <f t="shared" si="91"/>
        <v>2</v>
      </c>
      <c r="W468">
        <v>2023</v>
      </c>
      <c r="X468" t="s">
        <v>3331</v>
      </c>
      <c r="Y468" t="s">
        <v>3332</v>
      </c>
      <c r="Z468" t="s">
        <v>3333</v>
      </c>
      <c r="AA468">
        <v>8206013</v>
      </c>
      <c r="AB468" t="s">
        <v>3334</v>
      </c>
      <c r="AC468" t="s">
        <v>3335</v>
      </c>
      <c r="AD468" s="1">
        <f t="shared" si="92"/>
        <v>1.6787646293888167E-2</v>
      </c>
      <c r="AE468" s="2">
        <v>76900000</v>
      </c>
      <c r="AF468" t="s">
        <v>133</v>
      </c>
      <c r="AG468" t="s">
        <v>120</v>
      </c>
      <c r="AH468" t="s">
        <v>104</v>
      </c>
      <c r="AI468">
        <v>0</v>
      </c>
      <c r="AJ468">
        <v>161889787</v>
      </c>
      <c r="AK468" s="2">
        <v>1290970</v>
      </c>
      <c r="AL468" s="2">
        <v>1064848.92</v>
      </c>
      <c r="AP468" t="s">
        <v>105</v>
      </c>
      <c r="AQ468" t="s">
        <v>105</v>
      </c>
      <c r="AR468" t="s">
        <v>105</v>
      </c>
      <c r="AV468" t="s">
        <v>105</v>
      </c>
      <c r="AW468" t="s">
        <v>105</v>
      </c>
      <c r="AX468" t="s">
        <v>105</v>
      </c>
      <c r="BH468" t="s">
        <v>19</v>
      </c>
      <c r="BI468" t="s">
        <v>5</v>
      </c>
    </row>
    <row r="469" spans="1:61" x14ac:dyDescent="0.25">
      <c r="A469">
        <v>46660123</v>
      </c>
      <c r="B469">
        <v>46660123</v>
      </c>
      <c r="C469" t="s">
        <v>106</v>
      </c>
      <c r="D469" t="s">
        <v>355</v>
      </c>
      <c r="E469" t="s">
        <v>583</v>
      </c>
      <c r="F469" t="s">
        <v>3336</v>
      </c>
      <c r="G469" t="s">
        <v>2356</v>
      </c>
      <c r="H469" s="30" t="s">
        <v>18615</v>
      </c>
      <c r="I469" t="s">
        <v>3337</v>
      </c>
      <c r="J469">
        <v>15238</v>
      </c>
      <c r="K469" t="s">
        <v>2653</v>
      </c>
      <c r="L469">
        <v>15</v>
      </c>
      <c r="M469" t="s">
        <v>1090</v>
      </c>
      <c r="O469">
        <v>3212091740</v>
      </c>
      <c r="P469">
        <v>0</v>
      </c>
      <c r="T469" s="29" t="s">
        <v>142</v>
      </c>
      <c r="U469">
        <f t="shared" si="90"/>
        <v>10</v>
      </c>
      <c r="V469">
        <f t="shared" si="91"/>
        <v>12</v>
      </c>
      <c r="W469">
        <v>2017</v>
      </c>
      <c r="X469" t="s">
        <v>3338</v>
      </c>
      <c r="Y469" t="s">
        <v>3339</v>
      </c>
      <c r="Z469" t="s">
        <v>3339</v>
      </c>
      <c r="AA469">
        <v>3001137</v>
      </c>
      <c r="AB469" t="s">
        <v>491</v>
      </c>
      <c r="AC469" t="s">
        <v>1475</v>
      </c>
      <c r="AD469" s="1">
        <f t="shared" si="92"/>
        <v>2.8299765258215964E-2</v>
      </c>
      <c r="AE469" s="2">
        <v>42600000</v>
      </c>
      <c r="AF469" t="s">
        <v>102</v>
      </c>
      <c r="AG469" t="s">
        <v>103</v>
      </c>
      <c r="AH469" t="s">
        <v>104</v>
      </c>
      <c r="AI469" t="s">
        <v>3340</v>
      </c>
      <c r="AJ469">
        <v>161813183</v>
      </c>
      <c r="AK469" s="2">
        <v>1205570</v>
      </c>
      <c r="AL469" s="2">
        <v>993083.82</v>
      </c>
      <c r="AP469" t="s">
        <v>105</v>
      </c>
      <c r="AQ469" t="s">
        <v>105</v>
      </c>
      <c r="AR469" t="s">
        <v>105</v>
      </c>
      <c r="AV469" t="s">
        <v>105</v>
      </c>
      <c r="AW469" t="s">
        <v>105</v>
      </c>
      <c r="AX469" t="s">
        <v>105</v>
      </c>
      <c r="BH469" t="s">
        <v>19</v>
      </c>
      <c r="BI469" t="s">
        <v>5</v>
      </c>
    </row>
    <row r="470" spans="1:61" x14ac:dyDescent="0.25">
      <c r="A470">
        <v>1101692444</v>
      </c>
      <c r="B470">
        <v>1101692444</v>
      </c>
      <c r="C470" t="s">
        <v>89</v>
      </c>
      <c r="D470" t="s">
        <v>1846</v>
      </c>
      <c r="E470" t="s">
        <v>656</v>
      </c>
      <c r="F470" t="s">
        <v>1857</v>
      </c>
      <c r="G470" t="s">
        <v>3341</v>
      </c>
      <c r="H470" s="30" t="s">
        <v>18616</v>
      </c>
      <c r="I470" t="s">
        <v>3342</v>
      </c>
      <c r="J470">
        <v>0</v>
      </c>
      <c r="K470" t="s">
        <v>126</v>
      </c>
      <c r="L470">
        <v>25</v>
      </c>
      <c r="M470" t="s">
        <v>126</v>
      </c>
      <c r="O470">
        <v>3152119747</v>
      </c>
      <c r="P470">
        <v>0</v>
      </c>
      <c r="T470" s="29" t="s">
        <v>254</v>
      </c>
      <c r="U470">
        <f t="shared" si="90"/>
        <v>10</v>
      </c>
      <c r="V470">
        <f t="shared" si="91"/>
        <v>4</v>
      </c>
      <c r="W470">
        <v>2024</v>
      </c>
      <c r="X470" t="s">
        <v>3343</v>
      </c>
      <c r="Y470" t="s">
        <v>3344</v>
      </c>
      <c r="Z470" t="s">
        <v>3345</v>
      </c>
      <c r="AA470">
        <v>3006155</v>
      </c>
      <c r="AB470" t="s">
        <v>491</v>
      </c>
      <c r="AC470" t="s">
        <v>492</v>
      </c>
      <c r="AD470" s="1">
        <f t="shared" si="92"/>
        <v>1.2589114528101802E-2</v>
      </c>
      <c r="AE470" s="2">
        <v>188600000</v>
      </c>
      <c r="AF470" t="s">
        <v>102</v>
      </c>
      <c r="AG470" t="s">
        <v>120</v>
      </c>
      <c r="AH470" t="s">
        <v>104</v>
      </c>
      <c r="AI470" t="s">
        <v>3346</v>
      </c>
      <c r="AJ470">
        <v>161814893</v>
      </c>
      <c r="AK470" s="2">
        <v>2374307</v>
      </c>
      <c r="AL470" s="2">
        <v>1975216.25</v>
      </c>
      <c r="AP470" t="s">
        <v>105</v>
      </c>
      <c r="AQ470" t="s">
        <v>105</v>
      </c>
      <c r="AR470" t="s">
        <v>105</v>
      </c>
      <c r="AV470" t="s">
        <v>105</v>
      </c>
      <c r="AW470" t="s">
        <v>105</v>
      </c>
      <c r="AX470" t="s">
        <v>105</v>
      </c>
      <c r="BH470" s="3" t="s">
        <v>18</v>
      </c>
      <c r="BI470" t="s">
        <v>5</v>
      </c>
    </row>
    <row r="471" spans="1:61" x14ac:dyDescent="0.25">
      <c r="A471">
        <v>79615125</v>
      </c>
      <c r="B471">
        <v>79615125</v>
      </c>
      <c r="C471" t="s">
        <v>89</v>
      </c>
      <c r="D471" t="s">
        <v>148</v>
      </c>
      <c r="E471">
        <v>0</v>
      </c>
      <c r="F471" t="s">
        <v>334</v>
      </c>
      <c r="G471">
        <v>0</v>
      </c>
      <c r="H471" s="30" t="s">
        <v>18617</v>
      </c>
      <c r="I471" t="s">
        <v>3347</v>
      </c>
      <c r="J471">
        <v>0</v>
      </c>
      <c r="K471" t="s">
        <v>126</v>
      </c>
      <c r="L471">
        <v>25</v>
      </c>
      <c r="M471" t="s">
        <v>126</v>
      </c>
      <c r="O471">
        <v>3103021169</v>
      </c>
      <c r="P471">
        <v>0</v>
      </c>
      <c r="T471" s="29" t="s">
        <v>429</v>
      </c>
      <c r="U471">
        <f t="shared" si="90"/>
        <v>10</v>
      </c>
      <c r="V471">
        <f t="shared" si="91"/>
        <v>7</v>
      </c>
      <c r="W471">
        <v>2022</v>
      </c>
      <c r="X471" t="s">
        <v>3348</v>
      </c>
      <c r="Y471" t="s">
        <v>3349</v>
      </c>
      <c r="Z471" t="s">
        <v>3350</v>
      </c>
      <c r="AA471">
        <v>5606089</v>
      </c>
      <c r="AB471" t="s">
        <v>146</v>
      </c>
      <c r="AC471" t="s">
        <v>147</v>
      </c>
      <c r="AD471" s="1">
        <f t="shared" si="92"/>
        <v>1.2674783258594918E-2</v>
      </c>
      <c r="AE471" s="2">
        <v>133800000</v>
      </c>
      <c r="AF471" t="s">
        <v>133</v>
      </c>
      <c r="AG471" t="s">
        <v>120</v>
      </c>
      <c r="AH471" t="s">
        <v>104</v>
      </c>
      <c r="AI471" t="s">
        <v>3351</v>
      </c>
      <c r="AJ471">
        <v>161884011</v>
      </c>
      <c r="AK471" s="2">
        <v>1695886</v>
      </c>
      <c r="AL471" s="2">
        <v>1405114.53</v>
      </c>
      <c r="AP471" t="s">
        <v>105</v>
      </c>
      <c r="AQ471" t="s">
        <v>105</v>
      </c>
      <c r="AR471" t="s">
        <v>105</v>
      </c>
      <c r="AV471" t="s">
        <v>105</v>
      </c>
      <c r="AW471" t="s">
        <v>105</v>
      </c>
      <c r="AX471" t="s">
        <v>105</v>
      </c>
      <c r="BH471" s="3" t="s">
        <v>18</v>
      </c>
      <c r="BI471" t="s">
        <v>5</v>
      </c>
    </row>
    <row r="472" spans="1:61" x14ac:dyDescent="0.25">
      <c r="A472">
        <v>1095794419</v>
      </c>
      <c r="B472">
        <v>1095794419</v>
      </c>
      <c r="C472" t="s">
        <v>89</v>
      </c>
      <c r="D472" t="s">
        <v>1931</v>
      </c>
      <c r="E472" t="s">
        <v>749</v>
      </c>
      <c r="F472" t="s">
        <v>3352</v>
      </c>
      <c r="G472" t="s">
        <v>3353</v>
      </c>
      <c r="H472" s="30" t="s">
        <v>18618</v>
      </c>
      <c r="I472" t="s">
        <v>3354</v>
      </c>
      <c r="J472">
        <v>0</v>
      </c>
      <c r="K472" t="s">
        <v>3355</v>
      </c>
      <c r="L472">
        <v>15</v>
      </c>
      <c r="M472" t="s">
        <v>1090</v>
      </c>
      <c r="O472">
        <v>3204724883</v>
      </c>
      <c r="P472">
        <v>0</v>
      </c>
      <c r="T472" s="29" t="s">
        <v>275</v>
      </c>
      <c r="U472">
        <f t="shared" si="90"/>
        <v>10</v>
      </c>
      <c r="V472">
        <f t="shared" si="91"/>
        <v>11</v>
      </c>
      <c r="W472">
        <v>2023</v>
      </c>
      <c r="X472" t="s">
        <v>2738</v>
      </c>
      <c r="Y472" t="s">
        <v>3356</v>
      </c>
      <c r="Z472" t="s">
        <v>3357</v>
      </c>
      <c r="AA472">
        <v>4601317</v>
      </c>
      <c r="AB472" t="s">
        <v>352</v>
      </c>
      <c r="AC472" t="s">
        <v>938</v>
      </c>
      <c r="AD472" s="1">
        <f t="shared" si="92"/>
        <v>2.811867889908257E-2</v>
      </c>
      <c r="AE472" s="2">
        <v>54500000</v>
      </c>
      <c r="AF472" t="s">
        <v>102</v>
      </c>
      <c r="AG472" t="s">
        <v>103</v>
      </c>
      <c r="AH472" t="s">
        <v>104</v>
      </c>
      <c r="AI472">
        <v>0</v>
      </c>
      <c r="AJ472">
        <v>161879192</v>
      </c>
      <c r="AK472" s="2">
        <v>1532468</v>
      </c>
      <c r="AL472" s="2">
        <v>1267788.6299999999</v>
      </c>
      <c r="AP472" t="s">
        <v>105</v>
      </c>
      <c r="AQ472" t="s">
        <v>105</v>
      </c>
      <c r="AR472" t="s">
        <v>105</v>
      </c>
      <c r="AV472" t="s">
        <v>105</v>
      </c>
      <c r="AW472" t="s">
        <v>105</v>
      </c>
      <c r="AX472" t="s">
        <v>105</v>
      </c>
      <c r="BH472" t="s">
        <v>19</v>
      </c>
      <c r="BI472" t="s">
        <v>5</v>
      </c>
    </row>
    <row r="473" spans="1:61" x14ac:dyDescent="0.25">
      <c r="A473">
        <v>43061407</v>
      </c>
      <c r="B473">
        <v>43061407</v>
      </c>
      <c r="C473" t="s">
        <v>106</v>
      </c>
      <c r="D473" t="s">
        <v>312</v>
      </c>
      <c r="E473" t="s">
        <v>3358</v>
      </c>
      <c r="F473" t="s">
        <v>1015</v>
      </c>
      <c r="G473" t="s">
        <v>1015</v>
      </c>
      <c r="H473" s="30" t="s">
        <v>18619</v>
      </c>
      <c r="I473" t="s">
        <v>3359</v>
      </c>
      <c r="J473">
        <v>5001</v>
      </c>
      <c r="K473" t="s">
        <v>202</v>
      </c>
      <c r="L473">
        <v>5</v>
      </c>
      <c r="M473" t="s">
        <v>203</v>
      </c>
      <c r="O473">
        <v>3117361265</v>
      </c>
      <c r="P473">
        <v>3152247189</v>
      </c>
      <c r="T473" s="29" t="s">
        <v>369</v>
      </c>
      <c r="U473">
        <f t="shared" si="90"/>
        <v>10</v>
      </c>
      <c r="V473">
        <f t="shared" si="91"/>
        <v>21</v>
      </c>
      <c r="W473">
        <v>2022</v>
      </c>
      <c r="X473" t="s">
        <v>753</v>
      </c>
      <c r="Y473" t="s">
        <v>3360</v>
      </c>
      <c r="Z473" t="s">
        <v>3361</v>
      </c>
      <c r="AA473">
        <v>8001211</v>
      </c>
      <c r="AB473" t="s">
        <v>100</v>
      </c>
      <c r="AC473" t="s">
        <v>101</v>
      </c>
      <c r="AD473" s="1">
        <f t="shared" si="92"/>
        <v>3.700942989214176E-2</v>
      </c>
      <c r="AE473" s="2">
        <v>64900000</v>
      </c>
      <c r="AF473" t="s">
        <v>102</v>
      </c>
      <c r="AG473" t="s">
        <v>103</v>
      </c>
      <c r="AH473" t="s">
        <v>104</v>
      </c>
      <c r="AI473" t="s">
        <v>3362</v>
      </c>
      <c r="AJ473">
        <v>161813471</v>
      </c>
      <c r="AK473" s="2">
        <v>2401912</v>
      </c>
      <c r="AL473" s="2">
        <v>1998413.78</v>
      </c>
      <c r="AP473" t="s">
        <v>105</v>
      </c>
      <c r="AQ473" t="s">
        <v>105</v>
      </c>
      <c r="AR473" t="s">
        <v>105</v>
      </c>
      <c r="AV473" t="s">
        <v>105</v>
      </c>
      <c r="AW473" t="s">
        <v>105</v>
      </c>
      <c r="AX473" t="s">
        <v>105</v>
      </c>
      <c r="BH473" t="s">
        <v>21</v>
      </c>
      <c r="BI473" t="s">
        <v>5</v>
      </c>
    </row>
    <row r="474" spans="1:61" x14ac:dyDescent="0.25">
      <c r="A474">
        <v>63329275</v>
      </c>
      <c r="B474">
        <v>63329275</v>
      </c>
      <c r="C474" t="s">
        <v>106</v>
      </c>
      <c r="D474" t="s">
        <v>3363</v>
      </c>
      <c r="E474">
        <v>0</v>
      </c>
      <c r="F474" t="s">
        <v>768</v>
      </c>
      <c r="G474" t="s">
        <v>609</v>
      </c>
      <c r="H474" s="30" t="s">
        <v>18620</v>
      </c>
      <c r="I474" t="s">
        <v>3364</v>
      </c>
      <c r="J474">
        <v>0</v>
      </c>
      <c r="K474" t="s">
        <v>126</v>
      </c>
      <c r="L474">
        <v>25</v>
      </c>
      <c r="M474" t="s">
        <v>126</v>
      </c>
      <c r="O474">
        <v>3102234298</v>
      </c>
      <c r="P474">
        <v>0</v>
      </c>
      <c r="T474" s="29" t="s">
        <v>96</v>
      </c>
      <c r="U474">
        <f t="shared" ref="U474:U504" si="93">MONTH(T474)</f>
        <v>10</v>
      </c>
      <c r="V474">
        <f t="shared" ref="V474:V504" si="94">DAY(T474)</f>
        <v>22</v>
      </c>
      <c r="W474">
        <v>2021</v>
      </c>
      <c r="X474" t="s">
        <v>3365</v>
      </c>
      <c r="Y474" t="s">
        <v>3366</v>
      </c>
      <c r="Z474" t="s">
        <v>3367</v>
      </c>
      <c r="AA474">
        <v>1601342</v>
      </c>
      <c r="AB474" t="s">
        <v>173</v>
      </c>
      <c r="AC474" t="s">
        <v>373</v>
      </c>
      <c r="AD474" s="1">
        <f t="shared" ref="AD474:AD504" si="95">+AK474/AE474</f>
        <v>3.5677145522388057E-2</v>
      </c>
      <c r="AE474" s="2">
        <v>53600000</v>
      </c>
      <c r="AF474" t="s">
        <v>133</v>
      </c>
      <c r="AG474" t="s">
        <v>103</v>
      </c>
      <c r="AH474" t="s">
        <v>104</v>
      </c>
      <c r="AI474" t="s">
        <v>3368</v>
      </c>
      <c r="AJ474">
        <v>161908357</v>
      </c>
      <c r="AK474" s="2">
        <v>1912295</v>
      </c>
      <c r="AL474" s="2">
        <v>1586970.82</v>
      </c>
      <c r="AP474" t="s">
        <v>105</v>
      </c>
      <c r="AQ474" t="s">
        <v>105</v>
      </c>
      <c r="AR474" t="s">
        <v>105</v>
      </c>
      <c r="AV474" t="s">
        <v>105</v>
      </c>
      <c r="AW474" t="s">
        <v>105</v>
      </c>
      <c r="AX474" t="s">
        <v>105</v>
      </c>
      <c r="BH474" t="s">
        <v>21</v>
      </c>
      <c r="BI474" t="s">
        <v>5</v>
      </c>
    </row>
    <row r="475" spans="1:61" x14ac:dyDescent="0.25">
      <c r="A475">
        <v>45479177</v>
      </c>
      <c r="B475">
        <v>45479177</v>
      </c>
      <c r="C475" t="s">
        <v>106</v>
      </c>
      <c r="D475" t="s">
        <v>3369</v>
      </c>
      <c r="E475">
        <v>0</v>
      </c>
      <c r="F475" t="s">
        <v>3370</v>
      </c>
      <c r="G475" t="s">
        <v>3371</v>
      </c>
      <c r="H475" s="30" t="s">
        <v>18621</v>
      </c>
      <c r="I475" t="s">
        <v>3372</v>
      </c>
      <c r="J475">
        <v>0</v>
      </c>
      <c r="K475" t="s">
        <v>3373</v>
      </c>
      <c r="L475">
        <v>66</v>
      </c>
      <c r="M475" t="s">
        <v>253</v>
      </c>
      <c r="O475">
        <v>3113087271</v>
      </c>
      <c r="P475">
        <v>3113080271</v>
      </c>
      <c r="T475" s="29" t="s">
        <v>958</v>
      </c>
      <c r="U475">
        <f t="shared" si="93"/>
        <v>10</v>
      </c>
      <c r="V475">
        <f t="shared" si="94"/>
        <v>24</v>
      </c>
      <c r="W475">
        <v>2015</v>
      </c>
      <c r="X475" t="s">
        <v>3374</v>
      </c>
      <c r="Y475" t="s">
        <v>3375</v>
      </c>
      <c r="Z475" t="s">
        <v>3376</v>
      </c>
      <c r="AA475">
        <v>8001136</v>
      </c>
      <c r="AB475" t="s">
        <v>100</v>
      </c>
      <c r="AC475" t="s">
        <v>258</v>
      </c>
      <c r="AD475" s="1">
        <f t="shared" si="95"/>
        <v>4.6725714285714287E-2</v>
      </c>
      <c r="AE475" s="2">
        <v>28700000</v>
      </c>
      <c r="AF475" t="s">
        <v>219</v>
      </c>
      <c r="AG475" t="s">
        <v>103</v>
      </c>
      <c r="AH475" t="s">
        <v>104</v>
      </c>
      <c r="AI475" t="s">
        <v>3377</v>
      </c>
      <c r="AJ475">
        <v>161813224</v>
      </c>
      <c r="AK475" s="2">
        <v>1341028</v>
      </c>
      <c r="AL475" s="2">
        <v>1106914.32</v>
      </c>
      <c r="AP475" t="s">
        <v>105</v>
      </c>
      <c r="AQ475" t="s">
        <v>105</v>
      </c>
      <c r="AR475" t="s">
        <v>105</v>
      </c>
      <c r="AV475" t="s">
        <v>105</v>
      </c>
      <c r="AW475" t="s">
        <v>105</v>
      </c>
      <c r="AX475" t="s">
        <v>105</v>
      </c>
      <c r="BH475" t="s">
        <v>21</v>
      </c>
      <c r="BI475" t="s">
        <v>5</v>
      </c>
    </row>
    <row r="476" spans="1:61" x14ac:dyDescent="0.25">
      <c r="A476">
        <v>98549893</v>
      </c>
      <c r="B476">
        <v>98549893</v>
      </c>
      <c r="C476" t="s">
        <v>89</v>
      </c>
      <c r="D476" t="s">
        <v>3378</v>
      </c>
      <c r="E476">
        <v>0</v>
      </c>
      <c r="F476" t="s">
        <v>334</v>
      </c>
      <c r="G476" t="s">
        <v>819</v>
      </c>
      <c r="H476" s="30" t="s">
        <v>18622</v>
      </c>
      <c r="I476" t="s">
        <v>3379</v>
      </c>
      <c r="J476">
        <v>5088</v>
      </c>
      <c r="K476" t="s">
        <v>908</v>
      </c>
      <c r="L476">
        <v>5</v>
      </c>
      <c r="M476" t="s">
        <v>203</v>
      </c>
      <c r="O476">
        <v>3147712267</v>
      </c>
      <c r="P476">
        <v>3147712678</v>
      </c>
      <c r="T476" s="29" t="s">
        <v>487</v>
      </c>
      <c r="U476">
        <f t="shared" si="93"/>
        <v>10</v>
      </c>
      <c r="V476">
        <f t="shared" si="94"/>
        <v>8</v>
      </c>
      <c r="W476">
        <v>2017</v>
      </c>
      <c r="X476" t="s">
        <v>3380</v>
      </c>
      <c r="Y476" t="s">
        <v>3381</v>
      </c>
      <c r="Z476" t="s">
        <v>3382</v>
      </c>
      <c r="AA476">
        <v>8001177</v>
      </c>
      <c r="AB476" t="s">
        <v>100</v>
      </c>
      <c r="AC476" t="s">
        <v>101</v>
      </c>
      <c r="AD476" s="1">
        <f t="shared" si="95"/>
        <v>2.8586042154566744E-2</v>
      </c>
      <c r="AE476" s="2">
        <v>42700000</v>
      </c>
      <c r="AF476" t="s">
        <v>362</v>
      </c>
      <c r="AG476" t="s">
        <v>103</v>
      </c>
      <c r="AH476" t="s">
        <v>104</v>
      </c>
      <c r="AI476" t="s">
        <v>3383</v>
      </c>
      <c r="AJ476">
        <v>161813561</v>
      </c>
      <c r="AK476" s="2">
        <v>1220624</v>
      </c>
      <c r="AL476" s="2">
        <v>1005734.28</v>
      </c>
      <c r="AP476" t="s">
        <v>105</v>
      </c>
      <c r="AQ476" t="s">
        <v>105</v>
      </c>
      <c r="AR476" t="s">
        <v>105</v>
      </c>
      <c r="AV476" t="s">
        <v>105</v>
      </c>
      <c r="AW476" t="s">
        <v>105</v>
      </c>
      <c r="AX476" t="s">
        <v>105</v>
      </c>
      <c r="BH476" t="s">
        <v>19</v>
      </c>
      <c r="BI476" t="s">
        <v>5</v>
      </c>
    </row>
    <row r="477" spans="1:61" x14ac:dyDescent="0.25">
      <c r="A477">
        <v>51839034</v>
      </c>
      <c r="B477">
        <v>51839034</v>
      </c>
      <c r="C477" t="s">
        <v>106</v>
      </c>
      <c r="D477" t="s">
        <v>3384</v>
      </c>
      <c r="E477">
        <v>0</v>
      </c>
      <c r="F477" t="s">
        <v>495</v>
      </c>
      <c r="G477" t="s">
        <v>366</v>
      </c>
      <c r="H477" s="30" t="s">
        <v>18623</v>
      </c>
      <c r="I477" t="s">
        <v>3385</v>
      </c>
      <c r="J477">
        <v>0</v>
      </c>
      <c r="K477" t="s">
        <v>126</v>
      </c>
      <c r="L477">
        <v>25</v>
      </c>
      <c r="M477" t="s">
        <v>126</v>
      </c>
      <c r="O477">
        <v>3103056625</v>
      </c>
      <c r="P477">
        <v>0</v>
      </c>
      <c r="T477" s="29" t="s">
        <v>887</v>
      </c>
      <c r="U477">
        <f t="shared" si="93"/>
        <v>10</v>
      </c>
      <c r="V477">
        <f t="shared" si="94"/>
        <v>3</v>
      </c>
      <c r="W477">
        <v>2020</v>
      </c>
      <c r="X477" t="s">
        <v>3386</v>
      </c>
      <c r="Y477" t="s">
        <v>3387</v>
      </c>
      <c r="Z477" t="s">
        <v>3388</v>
      </c>
      <c r="AA477">
        <v>4601254</v>
      </c>
      <c r="AB477" t="s">
        <v>352</v>
      </c>
      <c r="AC477" t="s">
        <v>938</v>
      </c>
      <c r="AD477" s="1">
        <f t="shared" si="95"/>
        <v>2.9860184804928133E-2</v>
      </c>
      <c r="AE477" s="2">
        <v>48700000</v>
      </c>
      <c r="AF477" t="s">
        <v>279</v>
      </c>
      <c r="AG477" t="s">
        <v>103</v>
      </c>
      <c r="AH477" t="s">
        <v>104</v>
      </c>
      <c r="AI477" t="s">
        <v>3389</v>
      </c>
      <c r="AJ477">
        <v>161812216</v>
      </c>
      <c r="AK477" s="2">
        <v>1454191</v>
      </c>
      <c r="AL477" s="2">
        <v>1202009.3999999999</v>
      </c>
      <c r="AP477" t="s">
        <v>105</v>
      </c>
      <c r="AQ477" t="s">
        <v>105</v>
      </c>
      <c r="AR477" t="s">
        <v>105</v>
      </c>
      <c r="AV477" t="s">
        <v>105</v>
      </c>
      <c r="AW477" t="s">
        <v>105</v>
      </c>
      <c r="AX477" t="s">
        <v>105</v>
      </c>
      <c r="BH477" t="s">
        <v>19</v>
      </c>
      <c r="BI477" t="s">
        <v>5</v>
      </c>
    </row>
    <row r="478" spans="1:61" x14ac:dyDescent="0.25">
      <c r="A478">
        <v>52928275</v>
      </c>
      <c r="B478">
        <v>52928275</v>
      </c>
      <c r="C478" t="s">
        <v>106</v>
      </c>
      <c r="D478" t="s">
        <v>3390</v>
      </c>
      <c r="E478" t="s">
        <v>3391</v>
      </c>
      <c r="F478" t="s">
        <v>110</v>
      </c>
      <c r="G478" t="s">
        <v>700</v>
      </c>
      <c r="H478" s="30" t="s">
        <v>18624</v>
      </c>
      <c r="I478" t="s">
        <v>3392</v>
      </c>
      <c r="J478">
        <v>0</v>
      </c>
      <c r="K478" t="s">
        <v>126</v>
      </c>
      <c r="L478">
        <v>25</v>
      </c>
      <c r="M478" t="s">
        <v>126</v>
      </c>
      <c r="O478">
        <v>3114953153</v>
      </c>
      <c r="P478">
        <v>3042846842</v>
      </c>
      <c r="T478" s="29" t="s">
        <v>184</v>
      </c>
      <c r="U478">
        <f t="shared" si="93"/>
        <v>10</v>
      </c>
      <c r="V478">
        <f t="shared" si="94"/>
        <v>10</v>
      </c>
      <c r="W478">
        <v>2025</v>
      </c>
      <c r="X478" t="s">
        <v>3393</v>
      </c>
      <c r="Y478" t="s">
        <v>3394</v>
      </c>
      <c r="Z478" t="s">
        <v>3395</v>
      </c>
      <c r="AA478">
        <v>4606135</v>
      </c>
      <c r="AB478" t="s">
        <v>352</v>
      </c>
      <c r="AC478" t="s">
        <v>1402</v>
      </c>
      <c r="AD478" s="1">
        <f t="shared" si="95"/>
        <v>1.379508552631579E-2</v>
      </c>
      <c r="AE478" s="2">
        <v>152000000</v>
      </c>
      <c r="AF478" t="s">
        <v>133</v>
      </c>
      <c r="AG478" t="s">
        <v>120</v>
      </c>
      <c r="AH478" t="s">
        <v>104</v>
      </c>
      <c r="AI478" t="s">
        <v>3396</v>
      </c>
      <c r="AJ478">
        <v>161931757</v>
      </c>
      <c r="AK478" s="2">
        <v>2096853</v>
      </c>
      <c r="AL478" s="2">
        <v>1742060.94</v>
      </c>
      <c r="AP478" t="s">
        <v>105</v>
      </c>
      <c r="AQ478" t="s">
        <v>105</v>
      </c>
      <c r="AR478" t="s">
        <v>105</v>
      </c>
      <c r="AV478" t="s">
        <v>105</v>
      </c>
      <c r="AW478" t="s">
        <v>105</v>
      </c>
      <c r="AX478" t="s">
        <v>105</v>
      </c>
      <c r="BH478" s="3" t="s">
        <v>18</v>
      </c>
      <c r="BI478" t="s">
        <v>5</v>
      </c>
    </row>
    <row r="479" spans="1:61" x14ac:dyDescent="0.25">
      <c r="A479">
        <v>52988277</v>
      </c>
      <c r="B479">
        <v>52988277</v>
      </c>
      <c r="C479" t="s">
        <v>106</v>
      </c>
      <c r="D479" t="s">
        <v>3397</v>
      </c>
      <c r="E479" t="s">
        <v>639</v>
      </c>
      <c r="F479" t="s">
        <v>1427</v>
      </c>
      <c r="G479" t="s">
        <v>574</v>
      </c>
      <c r="H479" s="30" t="s">
        <v>18625</v>
      </c>
      <c r="I479" t="s">
        <v>3398</v>
      </c>
      <c r="J479">
        <v>0</v>
      </c>
      <c r="K479" t="s">
        <v>872</v>
      </c>
      <c r="L479">
        <v>25</v>
      </c>
      <c r="M479" t="s">
        <v>113</v>
      </c>
      <c r="O479">
        <v>3112624224</v>
      </c>
      <c r="P479">
        <v>3153502280</v>
      </c>
      <c r="T479" s="29" t="s">
        <v>369</v>
      </c>
      <c r="U479">
        <f t="shared" si="93"/>
        <v>10</v>
      </c>
      <c r="V479">
        <f t="shared" si="94"/>
        <v>21</v>
      </c>
      <c r="W479">
        <v>2023</v>
      </c>
      <c r="X479" t="s">
        <v>3399</v>
      </c>
      <c r="Y479" t="s">
        <v>3400</v>
      </c>
      <c r="Z479" t="s">
        <v>3401</v>
      </c>
      <c r="AA479">
        <v>11106015</v>
      </c>
      <c r="AB479" t="s">
        <v>1961</v>
      </c>
      <c r="AC479" t="s">
        <v>3402</v>
      </c>
      <c r="AD479" s="1">
        <f t="shared" si="95"/>
        <v>1.8734581322957199E-2</v>
      </c>
      <c r="AE479" s="2">
        <v>179900000</v>
      </c>
      <c r="AF479" t="s">
        <v>133</v>
      </c>
      <c r="AG479" t="s">
        <v>292</v>
      </c>
      <c r="AH479" t="s">
        <v>104</v>
      </c>
      <c r="AI479" t="s">
        <v>3403</v>
      </c>
      <c r="AJ479">
        <v>29974202</v>
      </c>
      <c r="AK479" s="2">
        <v>3370351.18</v>
      </c>
      <c r="AL479" s="2">
        <v>2812227.88</v>
      </c>
      <c r="AP479" t="s">
        <v>105</v>
      </c>
      <c r="AQ479" s="2" t="s">
        <v>105</v>
      </c>
      <c r="AR479" s="2" t="s">
        <v>105</v>
      </c>
      <c r="AV479">
        <v>30156374</v>
      </c>
      <c r="AW479" s="2">
        <v>4238572.04</v>
      </c>
      <c r="AX479" s="2">
        <v>3541825.24</v>
      </c>
      <c r="BH479" t="s">
        <v>20</v>
      </c>
      <c r="BI479" t="s">
        <v>5</v>
      </c>
    </row>
    <row r="480" spans="1:61" x14ac:dyDescent="0.25">
      <c r="A480">
        <v>19197148</v>
      </c>
      <c r="B480">
        <v>19197148</v>
      </c>
      <c r="C480" t="s">
        <v>89</v>
      </c>
      <c r="D480" t="s">
        <v>375</v>
      </c>
      <c r="E480" t="s">
        <v>149</v>
      </c>
      <c r="F480" t="s">
        <v>3224</v>
      </c>
      <c r="G480" t="s">
        <v>137</v>
      </c>
      <c r="H480" s="30" t="s">
        <v>18626</v>
      </c>
      <c r="I480" t="s">
        <v>3404</v>
      </c>
      <c r="J480">
        <v>0</v>
      </c>
      <c r="K480" t="s">
        <v>126</v>
      </c>
      <c r="L480">
        <v>25</v>
      </c>
      <c r="M480" t="s">
        <v>126</v>
      </c>
      <c r="O480">
        <v>3124928979</v>
      </c>
      <c r="P480">
        <v>0</v>
      </c>
      <c r="T480" s="29" t="s">
        <v>3405</v>
      </c>
      <c r="U480">
        <f t="shared" si="93"/>
        <v>10</v>
      </c>
      <c r="V480">
        <f t="shared" si="94"/>
        <v>31</v>
      </c>
      <c r="W480">
        <v>2023</v>
      </c>
      <c r="X480" t="s">
        <v>3406</v>
      </c>
      <c r="Y480" t="s">
        <v>3407</v>
      </c>
      <c r="Z480" t="s">
        <v>3408</v>
      </c>
      <c r="AA480">
        <v>1606257</v>
      </c>
      <c r="AB480" t="s">
        <v>173</v>
      </c>
      <c r="AC480" t="s">
        <v>815</v>
      </c>
      <c r="AD480" s="1">
        <f t="shared" si="95"/>
        <v>1.5862387195902689E-2</v>
      </c>
      <c r="AE480" s="2">
        <v>78100000</v>
      </c>
      <c r="AF480" t="s">
        <v>102</v>
      </c>
      <c r="AG480" t="s">
        <v>292</v>
      </c>
      <c r="AH480" t="s">
        <v>104</v>
      </c>
      <c r="AI480">
        <v>0</v>
      </c>
      <c r="AJ480">
        <v>29955011</v>
      </c>
      <c r="AK480" s="2">
        <v>1238852.44</v>
      </c>
      <c r="AL480" s="2">
        <v>1021052.47</v>
      </c>
      <c r="AP480" t="s">
        <v>105</v>
      </c>
      <c r="AQ480" s="2" t="s">
        <v>105</v>
      </c>
      <c r="AR480" s="2" t="s">
        <v>105</v>
      </c>
      <c r="AV480">
        <v>30036441</v>
      </c>
      <c r="AW480" s="2">
        <v>1242311.1100000001</v>
      </c>
      <c r="AX480" s="2">
        <v>1023958.92</v>
      </c>
      <c r="BH480" t="s">
        <v>19</v>
      </c>
      <c r="BI480" t="s">
        <v>5</v>
      </c>
    </row>
    <row r="481" spans="1:61" x14ac:dyDescent="0.25">
      <c r="A481">
        <v>1022331798</v>
      </c>
      <c r="B481">
        <v>1022331798</v>
      </c>
      <c r="C481" t="s">
        <v>106</v>
      </c>
      <c r="D481" t="s">
        <v>3409</v>
      </c>
      <c r="E481" t="s">
        <v>2075</v>
      </c>
      <c r="F481" t="s">
        <v>3410</v>
      </c>
      <c r="G481" t="s">
        <v>3411</v>
      </c>
      <c r="H481" s="30" t="s">
        <v>18627</v>
      </c>
      <c r="I481" t="s">
        <v>3412</v>
      </c>
      <c r="J481">
        <v>0</v>
      </c>
      <c r="K481" t="s">
        <v>126</v>
      </c>
      <c r="L481">
        <v>25</v>
      </c>
      <c r="M481" t="s">
        <v>126</v>
      </c>
      <c r="O481">
        <v>3207887056</v>
      </c>
      <c r="P481">
        <v>3105694810</v>
      </c>
      <c r="T481" s="29" t="s">
        <v>429</v>
      </c>
      <c r="U481">
        <f t="shared" si="93"/>
        <v>10</v>
      </c>
      <c r="V481">
        <f t="shared" si="94"/>
        <v>7</v>
      </c>
      <c r="W481">
        <v>2015</v>
      </c>
      <c r="X481" t="s">
        <v>2436</v>
      </c>
      <c r="Y481" t="s">
        <v>3413</v>
      </c>
      <c r="Z481" t="s">
        <v>3414</v>
      </c>
      <c r="AA481">
        <v>3001139</v>
      </c>
      <c r="AB481" t="s">
        <v>491</v>
      </c>
      <c r="AC481" t="s">
        <v>1475</v>
      </c>
      <c r="AD481" s="1">
        <f t="shared" si="95"/>
        <v>3.8077137808219176E-2</v>
      </c>
      <c r="AE481" s="2">
        <v>36500000</v>
      </c>
      <c r="AF481" t="s">
        <v>160</v>
      </c>
      <c r="AG481" t="s">
        <v>103</v>
      </c>
      <c r="AH481" t="s">
        <v>104</v>
      </c>
      <c r="AI481" t="s">
        <v>3415</v>
      </c>
      <c r="AJ481">
        <v>29974821</v>
      </c>
      <c r="AK481" s="2">
        <v>1389815.53</v>
      </c>
      <c r="AL481" s="2">
        <v>1147912.21</v>
      </c>
      <c r="AP481">
        <v>30014611</v>
      </c>
      <c r="AQ481" s="2">
        <v>1347572.78</v>
      </c>
      <c r="AR481" s="2">
        <v>1112414.1000000001</v>
      </c>
      <c r="AV481" t="s">
        <v>105</v>
      </c>
      <c r="AW481" s="2" t="s">
        <v>105</v>
      </c>
      <c r="AX481" s="2" t="s">
        <v>105</v>
      </c>
      <c r="BH481" t="s">
        <v>21</v>
      </c>
      <c r="BI481" t="s">
        <v>5</v>
      </c>
    </row>
    <row r="482" spans="1:61" x14ac:dyDescent="0.25">
      <c r="A482">
        <v>17675086</v>
      </c>
      <c r="B482">
        <v>17675086</v>
      </c>
      <c r="C482" t="s">
        <v>89</v>
      </c>
      <c r="D482" t="s">
        <v>3416</v>
      </c>
      <c r="E482">
        <v>0</v>
      </c>
      <c r="F482" t="s">
        <v>224</v>
      </c>
      <c r="G482" t="s">
        <v>408</v>
      </c>
      <c r="H482" s="30" t="s">
        <v>18628</v>
      </c>
      <c r="I482" t="s">
        <v>3417</v>
      </c>
      <c r="J482">
        <v>0</v>
      </c>
      <c r="K482" t="s">
        <v>126</v>
      </c>
      <c r="L482">
        <v>25</v>
      </c>
      <c r="M482" t="s">
        <v>126</v>
      </c>
      <c r="O482">
        <v>3114865638</v>
      </c>
      <c r="P482">
        <v>3115865638</v>
      </c>
      <c r="T482" s="29" t="s">
        <v>127</v>
      </c>
      <c r="U482">
        <f t="shared" si="93"/>
        <v>10</v>
      </c>
      <c r="V482">
        <f t="shared" si="94"/>
        <v>18</v>
      </c>
      <c r="W482">
        <v>2020</v>
      </c>
      <c r="X482" t="s">
        <v>1436</v>
      </c>
      <c r="Y482" t="s">
        <v>3418</v>
      </c>
      <c r="Z482" t="s">
        <v>3419</v>
      </c>
      <c r="AA482">
        <v>9201266</v>
      </c>
      <c r="AB482" t="s">
        <v>268</v>
      </c>
      <c r="AC482" t="s">
        <v>1420</v>
      </c>
      <c r="AD482" s="1">
        <f t="shared" si="95"/>
        <v>2.5400730817610066E-2</v>
      </c>
      <c r="AE482" s="2">
        <v>47700000</v>
      </c>
      <c r="AF482" t="s">
        <v>219</v>
      </c>
      <c r="AG482" t="s">
        <v>103</v>
      </c>
      <c r="AH482" t="s">
        <v>104</v>
      </c>
      <c r="AI482" t="s">
        <v>3420</v>
      </c>
      <c r="AJ482">
        <v>29947115</v>
      </c>
      <c r="AK482" s="2">
        <v>1211614.8600000001</v>
      </c>
      <c r="AL482" s="2">
        <v>998163.75</v>
      </c>
      <c r="AP482">
        <v>30006518</v>
      </c>
      <c r="AQ482" s="2">
        <v>1208582.48</v>
      </c>
      <c r="AR482" s="2">
        <v>995615.53</v>
      </c>
      <c r="AV482" t="s">
        <v>105</v>
      </c>
      <c r="AW482" s="2" t="s">
        <v>105</v>
      </c>
      <c r="AX482" s="2" t="s">
        <v>105</v>
      </c>
      <c r="BH482" t="s">
        <v>19</v>
      </c>
      <c r="BI482" t="s">
        <v>5</v>
      </c>
    </row>
    <row r="483" spans="1:61" x14ac:dyDescent="0.25">
      <c r="A483">
        <v>52828420</v>
      </c>
      <c r="B483">
        <v>52828420</v>
      </c>
      <c r="C483" t="s">
        <v>106</v>
      </c>
      <c r="D483" t="s">
        <v>435</v>
      </c>
      <c r="E483">
        <v>0</v>
      </c>
      <c r="F483" t="s">
        <v>1243</v>
      </c>
      <c r="G483">
        <v>0</v>
      </c>
      <c r="H483" s="30" t="s">
        <v>18332</v>
      </c>
      <c r="I483" t="s">
        <v>3421</v>
      </c>
      <c r="J483">
        <v>0</v>
      </c>
      <c r="K483" t="s">
        <v>126</v>
      </c>
      <c r="L483">
        <v>25</v>
      </c>
      <c r="M483" t="s">
        <v>126</v>
      </c>
      <c r="O483">
        <v>3112228319</v>
      </c>
      <c r="P483">
        <v>3100000205</v>
      </c>
      <c r="T483" s="29" t="s">
        <v>568</v>
      </c>
      <c r="U483">
        <f t="shared" si="93"/>
        <v>10</v>
      </c>
      <c r="V483">
        <f t="shared" si="94"/>
        <v>30</v>
      </c>
      <c r="W483">
        <v>2021</v>
      </c>
      <c r="X483" t="s">
        <v>2330</v>
      </c>
      <c r="Y483" t="s">
        <v>3422</v>
      </c>
      <c r="Z483" t="s">
        <v>3423</v>
      </c>
      <c r="AA483">
        <v>9206085</v>
      </c>
      <c r="AB483" t="s">
        <v>268</v>
      </c>
      <c r="AC483" t="s">
        <v>1025</v>
      </c>
      <c r="AD483" s="1">
        <f t="shared" si="95"/>
        <v>2.3017710997442455E-2</v>
      </c>
      <c r="AE483" s="2">
        <v>78200000</v>
      </c>
      <c r="AF483" t="s">
        <v>160</v>
      </c>
      <c r="AG483" t="s">
        <v>120</v>
      </c>
      <c r="AH483" t="s">
        <v>104</v>
      </c>
      <c r="AI483" t="s">
        <v>3424</v>
      </c>
      <c r="AJ483">
        <v>161807809</v>
      </c>
      <c r="AK483" s="2">
        <v>1799985</v>
      </c>
      <c r="AL483" s="2">
        <v>1492592.54</v>
      </c>
      <c r="AP483" t="s">
        <v>105</v>
      </c>
      <c r="AQ483" t="s">
        <v>105</v>
      </c>
      <c r="AR483" t="s">
        <v>105</v>
      </c>
      <c r="AV483" t="s">
        <v>105</v>
      </c>
      <c r="AW483" t="s">
        <v>105</v>
      </c>
      <c r="AX483" t="s">
        <v>105</v>
      </c>
      <c r="BH483" t="s">
        <v>19</v>
      </c>
      <c r="BI483" t="s">
        <v>5</v>
      </c>
    </row>
    <row r="484" spans="1:61" x14ac:dyDescent="0.25">
      <c r="A484">
        <v>1094532056</v>
      </c>
      <c r="B484">
        <v>1094532056</v>
      </c>
      <c r="C484" t="s">
        <v>89</v>
      </c>
      <c r="D484" t="s">
        <v>2642</v>
      </c>
      <c r="E484" t="s">
        <v>656</v>
      </c>
      <c r="F484" t="s">
        <v>1464</v>
      </c>
      <c r="G484" t="s">
        <v>2610</v>
      </c>
      <c r="H484" s="30" t="s">
        <v>18629</v>
      </c>
      <c r="I484" t="s">
        <v>3425</v>
      </c>
      <c r="J484">
        <v>68001</v>
      </c>
      <c r="K484" t="s">
        <v>317</v>
      </c>
      <c r="L484">
        <v>68</v>
      </c>
      <c r="M484" t="s">
        <v>227</v>
      </c>
      <c r="O484">
        <v>3144067579</v>
      </c>
      <c r="P484">
        <v>0</v>
      </c>
      <c r="T484" s="29" t="s">
        <v>500</v>
      </c>
      <c r="U484">
        <f t="shared" si="93"/>
        <v>10</v>
      </c>
      <c r="V484">
        <f t="shared" si="94"/>
        <v>5</v>
      </c>
      <c r="W484">
        <v>2022</v>
      </c>
      <c r="X484" t="s">
        <v>3426</v>
      </c>
      <c r="Y484" t="s">
        <v>3427</v>
      </c>
      <c r="Z484" t="s">
        <v>3428</v>
      </c>
      <c r="AA484">
        <v>9201265</v>
      </c>
      <c r="AB484" t="s">
        <v>268</v>
      </c>
      <c r="AC484" t="s">
        <v>1420</v>
      </c>
      <c r="AD484" s="1">
        <f t="shared" si="95"/>
        <v>3.4869342105263157E-2</v>
      </c>
      <c r="AE484" s="2">
        <v>53200000</v>
      </c>
      <c r="AF484" t="s">
        <v>219</v>
      </c>
      <c r="AG484" t="s">
        <v>103</v>
      </c>
      <c r="AH484" t="s">
        <v>104</v>
      </c>
      <c r="AI484" t="s">
        <v>3429</v>
      </c>
      <c r="AJ484">
        <v>161851111</v>
      </c>
      <c r="AK484" s="2">
        <v>1855049</v>
      </c>
      <c r="AL484" s="2">
        <v>1538864.45</v>
      </c>
      <c r="AP484" t="s">
        <v>105</v>
      </c>
      <c r="AQ484" t="s">
        <v>105</v>
      </c>
      <c r="AR484" t="s">
        <v>105</v>
      </c>
      <c r="AV484" t="s">
        <v>105</v>
      </c>
      <c r="AW484" t="s">
        <v>105</v>
      </c>
      <c r="AX484" t="s">
        <v>105</v>
      </c>
      <c r="BH484" t="s">
        <v>21</v>
      </c>
      <c r="BI484" t="s">
        <v>5</v>
      </c>
    </row>
    <row r="485" spans="1:61" x14ac:dyDescent="0.25">
      <c r="A485">
        <v>91257051</v>
      </c>
      <c r="B485">
        <v>91257051</v>
      </c>
      <c r="C485" t="s">
        <v>89</v>
      </c>
      <c r="D485" t="s">
        <v>1148</v>
      </c>
      <c r="E485" t="s">
        <v>294</v>
      </c>
      <c r="F485" t="s">
        <v>3430</v>
      </c>
      <c r="G485" t="s">
        <v>2357</v>
      </c>
      <c r="H485" s="30" t="s">
        <v>18630</v>
      </c>
      <c r="I485" t="s">
        <v>3431</v>
      </c>
      <c r="J485">
        <v>0</v>
      </c>
      <c r="K485" t="s">
        <v>126</v>
      </c>
      <c r="L485">
        <v>25</v>
      </c>
      <c r="M485" t="s">
        <v>126</v>
      </c>
      <c r="O485">
        <v>3102417055</v>
      </c>
      <c r="P485">
        <v>3127881593</v>
      </c>
      <c r="T485" s="29" t="s">
        <v>114</v>
      </c>
      <c r="U485">
        <f t="shared" si="93"/>
        <v>10</v>
      </c>
      <c r="V485">
        <f t="shared" si="94"/>
        <v>28</v>
      </c>
      <c r="W485">
        <v>2017</v>
      </c>
      <c r="X485" t="s">
        <v>3432</v>
      </c>
      <c r="Y485" t="s">
        <v>3433</v>
      </c>
      <c r="Z485" t="s">
        <v>3434</v>
      </c>
      <c r="AA485">
        <v>3008054</v>
      </c>
      <c r="AB485" t="s">
        <v>491</v>
      </c>
      <c r="AC485" t="s">
        <v>2923</v>
      </c>
      <c r="AD485" s="1">
        <f t="shared" si="95"/>
        <v>2.1609860557768923E-2</v>
      </c>
      <c r="AE485" s="2">
        <v>100400000</v>
      </c>
      <c r="AF485" t="s">
        <v>219</v>
      </c>
      <c r="AG485" t="s">
        <v>452</v>
      </c>
      <c r="AH485" t="s">
        <v>104</v>
      </c>
      <c r="AI485" t="s">
        <v>3435</v>
      </c>
      <c r="AJ485">
        <v>161806141</v>
      </c>
      <c r="AK485" s="2">
        <v>2169630</v>
      </c>
      <c r="AL485" s="2">
        <v>1803218.36</v>
      </c>
      <c r="AP485" t="s">
        <v>105</v>
      </c>
      <c r="AQ485" t="s">
        <v>105</v>
      </c>
      <c r="AR485" t="s">
        <v>105</v>
      </c>
      <c r="AV485" t="s">
        <v>105</v>
      </c>
      <c r="AW485" t="s">
        <v>105</v>
      </c>
      <c r="AX485" t="s">
        <v>105</v>
      </c>
      <c r="BH485" t="s">
        <v>21</v>
      </c>
      <c r="BI485" t="s">
        <v>5</v>
      </c>
    </row>
    <row r="486" spans="1:61" x14ac:dyDescent="0.25">
      <c r="A486">
        <v>52550749</v>
      </c>
      <c r="B486">
        <v>52550749</v>
      </c>
      <c r="C486" t="s">
        <v>106</v>
      </c>
      <c r="D486" t="s">
        <v>435</v>
      </c>
      <c r="E486" t="s">
        <v>583</v>
      </c>
      <c r="F486" t="s">
        <v>3436</v>
      </c>
      <c r="G486" t="s">
        <v>3437</v>
      </c>
      <c r="H486" s="30" t="s">
        <v>18631</v>
      </c>
      <c r="I486" t="s">
        <v>3438</v>
      </c>
      <c r="J486">
        <v>0</v>
      </c>
      <c r="K486" t="s">
        <v>126</v>
      </c>
      <c r="L486">
        <v>25</v>
      </c>
      <c r="M486" t="s">
        <v>126</v>
      </c>
      <c r="O486">
        <v>3183802252</v>
      </c>
      <c r="P486">
        <v>0</v>
      </c>
      <c r="T486" s="29" t="s">
        <v>466</v>
      </c>
      <c r="U486">
        <f t="shared" si="93"/>
        <v>10</v>
      </c>
      <c r="V486">
        <f t="shared" si="94"/>
        <v>15</v>
      </c>
      <c r="W486">
        <v>2019</v>
      </c>
      <c r="X486" t="s">
        <v>3439</v>
      </c>
      <c r="Y486" t="s">
        <v>3440</v>
      </c>
      <c r="Z486" t="s">
        <v>3441</v>
      </c>
      <c r="AA486">
        <v>3006137</v>
      </c>
      <c r="AB486" t="s">
        <v>491</v>
      </c>
      <c r="AC486" t="s">
        <v>492</v>
      </c>
      <c r="AD486" s="1">
        <f t="shared" si="95"/>
        <v>1.5576915422885572E-2</v>
      </c>
      <c r="AE486" s="2">
        <v>80400000</v>
      </c>
      <c r="AF486" t="s">
        <v>219</v>
      </c>
      <c r="AG486" t="s">
        <v>120</v>
      </c>
      <c r="AH486" t="s">
        <v>104</v>
      </c>
      <c r="AI486">
        <v>0</v>
      </c>
      <c r="AJ486">
        <v>161907032</v>
      </c>
      <c r="AK486" s="2">
        <v>1252384</v>
      </c>
      <c r="AL486" s="2">
        <v>1032423.3</v>
      </c>
      <c r="AP486" t="s">
        <v>105</v>
      </c>
      <c r="AQ486" t="s">
        <v>105</v>
      </c>
      <c r="AR486" t="s">
        <v>105</v>
      </c>
      <c r="AV486" t="s">
        <v>105</v>
      </c>
      <c r="AW486" t="s">
        <v>105</v>
      </c>
      <c r="AX486" t="s">
        <v>105</v>
      </c>
      <c r="BH486" t="s">
        <v>19</v>
      </c>
      <c r="BI486" t="s">
        <v>5</v>
      </c>
    </row>
    <row r="487" spans="1:61" x14ac:dyDescent="0.25">
      <c r="A487">
        <v>79320443</v>
      </c>
      <c r="B487">
        <v>79320443</v>
      </c>
      <c r="C487" t="s">
        <v>89</v>
      </c>
      <c r="D487" t="s">
        <v>148</v>
      </c>
      <c r="E487" t="s">
        <v>149</v>
      </c>
      <c r="F487" t="s">
        <v>409</v>
      </c>
      <c r="G487" t="s">
        <v>1029</v>
      </c>
      <c r="H487" s="30" t="s">
        <v>18632</v>
      </c>
      <c r="I487" t="s">
        <v>3442</v>
      </c>
      <c r="J487">
        <v>0</v>
      </c>
      <c r="K487" t="s">
        <v>126</v>
      </c>
      <c r="L487">
        <v>25</v>
      </c>
      <c r="M487" t="s">
        <v>126</v>
      </c>
      <c r="O487">
        <v>3108603316</v>
      </c>
      <c r="P487">
        <v>0</v>
      </c>
      <c r="T487" s="29" t="s">
        <v>204</v>
      </c>
      <c r="U487">
        <f t="shared" si="93"/>
        <v>10</v>
      </c>
      <c r="V487">
        <f t="shared" si="94"/>
        <v>2</v>
      </c>
      <c r="W487">
        <v>2013</v>
      </c>
      <c r="X487" t="s">
        <v>3443</v>
      </c>
      <c r="Y487" t="s">
        <v>3444</v>
      </c>
      <c r="Z487" t="s">
        <v>3444</v>
      </c>
      <c r="AA487">
        <v>2406043</v>
      </c>
      <c r="AB487" t="s">
        <v>480</v>
      </c>
      <c r="AC487" t="s">
        <v>481</v>
      </c>
      <c r="AD487" s="1">
        <f t="shared" si="95"/>
        <v>3.291473282442748E-2</v>
      </c>
      <c r="AE487" s="2">
        <v>39300000</v>
      </c>
      <c r="AF487" t="s">
        <v>219</v>
      </c>
      <c r="AG487" t="s">
        <v>120</v>
      </c>
      <c r="AH487" t="s">
        <v>104</v>
      </c>
      <c r="AI487" t="s">
        <v>3445</v>
      </c>
      <c r="AJ487">
        <v>161896424</v>
      </c>
      <c r="AK487" s="2">
        <v>1293549</v>
      </c>
      <c r="AL487" s="2">
        <v>1067016.23</v>
      </c>
      <c r="AP487" t="s">
        <v>105</v>
      </c>
      <c r="AQ487" t="s">
        <v>105</v>
      </c>
      <c r="AR487" t="s">
        <v>105</v>
      </c>
      <c r="AV487" t="s">
        <v>105</v>
      </c>
      <c r="AW487" t="s">
        <v>105</v>
      </c>
      <c r="AX487" t="s">
        <v>105</v>
      </c>
      <c r="BH487" t="s">
        <v>21</v>
      </c>
      <c r="BI487" t="s">
        <v>5</v>
      </c>
    </row>
    <row r="488" spans="1:61" x14ac:dyDescent="0.25">
      <c r="A488">
        <v>42775544</v>
      </c>
      <c r="B488">
        <v>42775544</v>
      </c>
      <c r="C488" t="s">
        <v>106</v>
      </c>
      <c r="D488" t="s">
        <v>107</v>
      </c>
      <c r="E488" t="s">
        <v>583</v>
      </c>
      <c r="F488" t="s">
        <v>3446</v>
      </c>
      <c r="G488" t="s">
        <v>1493</v>
      </c>
      <c r="H488" s="30" t="s">
        <v>18633</v>
      </c>
      <c r="I488" t="s">
        <v>3447</v>
      </c>
      <c r="J488">
        <v>5001</v>
      </c>
      <c r="K488" t="s">
        <v>202</v>
      </c>
      <c r="L488">
        <v>5</v>
      </c>
      <c r="M488" t="s">
        <v>203</v>
      </c>
      <c r="O488">
        <v>3103278626</v>
      </c>
      <c r="P488">
        <v>0</v>
      </c>
      <c r="T488" s="29" t="s">
        <v>3448</v>
      </c>
      <c r="U488">
        <f t="shared" si="93"/>
        <v>10</v>
      </c>
      <c r="V488">
        <f t="shared" si="94"/>
        <v>11</v>
      </c>
      <c r="W488">
        <v>2020</v>
      </c>
      <c r="X488" t="s">
        <v>2323</v>
      </c>
      <c r="Y488" t="s">
        <v>3449</v>
      </c>
      <c r="Z488" t="s">
        <v>3450</v>
      </c>
      <c r="AA488">
        <v>8806018</v>
      </c>
      <c r="AB488" t="s">
        <v>662</v>
      </c>
      <c r="AC488" t="s">
        <v>663</v>
      </c>
      <c r="AD488" s="1">
        <f t="shared" si="95"/>
        <v>2.561601219512195E-2</v>
      </c>
      <c r="AE488" s="2">
        <v>69700000</v>
      </c>
      <c r="AF488" t="s">
        <v>175</v>
      </c>
      <c r="AG488" t="s">
        <v>292</v>
      </c>
      <c r="AH488" t="s">
        <v>104</v>
      </c>
      <c r="AI488" t="s">
        <v>3451</v>
      </c>
      <c r="AJ488">
        <v>29924955</v>
      </c>
      <c r="AK488" s="2">
        <v>1785436.05</v>
      </c>
      <c r="AL488" s="2">
        <v>1480366.43</v>
      </c>
      <c r="AP488">
        <v>29990169</v>
      </c>
      <c r="AQ488" s="2">
        <v>2664281.7999999998</v>
      </c>
      <c r="AR488" s="2">
        <v>2218892.27</v>
      </c>
      <c r="AV488" t="s">
        <v>105</v>
      </c>
      <c r="AW488" s="2" t="s">
        <v>105</v>
      </c>
      <c r="AX488" s="2" t="s">
        <v>105</v>
      </c>
      <c r="BH488" t="s">
        <v>19</v>
      </c>
      <c r="BI488" t="s">
        <v>5</v>
      </c>
    </row>
    <row r="489" spans="1:61" x14ac:dyDescent="0.25">
      <c r="A489">
        <v>15506870</v>
      </c>
      <c r="B489">
        <v>15506870</v>
      </c>
      <c r="C489" t="s">
        <v>89</v>
      </c>
      <c r="D489" t="s">
        <v>3452</v>
      </c>
      <c r="E489" t="s">
        <v>3159</v>
      </c>
      <c r="F489" t="s">
        <v>164</v>
      </c>
      <c r="G489" t="s">
        <v>513</v>
      </c>
      <c r="H489" s="30" t="s">
        <v>18634</v>
      </c>
      <c r="I489" t="s">
        <v>3453</v>
      </c>
      <c r="J489">
        <v>5212</v>
      </c>
      <c r="K489" t="s">
        <v>3454</v>
      </c>
      <c r="L489">
        <v>5</v>
      </c>
      <c r="M489" t="s">
        <v>203</v>
      </c>
      <c r="O489">
        <v>3003700002</v>
      </c>
      <c r="P489">
        <v>0</v>
      </c>
      <c r="T489" s="29" t="s">
        <v>429</v>
      </c>
      <c r="U489">
        <f t="shared" si="93"/>
        <v>10</v>
      </c>
      <c r="V489">
        <f t="shared" si="94"/>
        <v>7</v>
      </c>
      <c r="W489">
        <v>2022</v>
      </c>
      <c r="X489" t="s">
        <v>97</v>
      </c>
      <c r="Y489" t="s">
        <v>3455</v>
      </c>
      <c r="Z489" t="s">
        <v>3456</v>
      </c>
      <c r="AA489">
        <v>8001210</v>
      </c>
      <c r="AB489" t="s">
        <v>100</v>
      </c>
      <c r="AC489" t="s">
        <v>101</v>
      </c>
      <c r="AD489" s="1">
        <f t="shared" si="95"/>
        <v>2.2862448E-2</v>
      </c>
      <c r="AE489" s="2">
        <v>62500000</v>
      </c>
      <c r="AF489" t="s">
        <v>102</v>
      </c>
      <c r="AG489" t="s">
        <v>103</v>
      </c>
      <c r="AH489" t="s">
        <v>104</v>
      </c>
      <c r="AI489">
        <v>0</v>
      </c>
      <c r="AJ489">
        <v>161811512</v>
      </c>
      <c r="AK489" s="2">
        <v>1428903</v>
      </c>
      <c r="AL489" s="2">
        <v>1180759.22</v>
      </c>
      <c r="AP489" t="s">
        <v>105</v>
      </c>
      <c r="AQ489" t="s">
        <v>105</v>
      </c>
      <c r="AR489" t="s">
        <v>105</v>
      </c>
      <c r="AV489" t="s">
        <v>105</v>
      </c>
      <c r="AW489" t="s">
        <v>105</v>
      </c>
      <c r="AX489" t="s">
        <v>105</v>
      </c>
      <c r="BH489" t="s">
        <v>19</v>
      </c>
      <c r="BI489" t="s">
        <v>5</v>
      </c>
    </row>
    <row r="490" spans="1:61" x14ac:dyDescent="0.25">
      <c r="A490">
        <v>79466148</v>
      </c>
      <c r="B490">
        <v>79466148</v>
      </c>
      <c r="C490" t="s">
        <v>89</v>
      </c>
      <c r="D490" t="s">
        <v>375</v>
      </c>
      <c r="E490" t="s">
        <v>1136</v>
      </c>
      <c r="F490" t="s">
        <v>3457</v>
      </c>
      <c r="G490" t="s">
        <v>314</v>
      </c>
      <c r="H490" s="30" t="s">
        <v>18635</v>
      </c>
      <c r="I490" t="s">
        <v>3458</v>
      </c>
      <c r="J490">
        <v>0</v>
      </c>
      <c r="K490" t="s">
        <v>126</v>
      </c>
      <c r="L490">
        <v>25</v>
      </c>
      <c r="M490" t="s">
        <v>126</v>
      </c>
      <c r="O490">
        <v>3138714724</v>
      </c>
      <c r="P490">
        <v>0</v>
      </c>
      <c r="T490" s="29" t="s">
        <v>155</v>
      </c>
      <c r="U490">
        <f t="shared" si="93"/>
        <v>10</v>
      </c>
      <c r="V490">
        <f t="shared" si="94"/>
        <v>14</v>
      </c>
      <c r="W490">
        <v>2011</v>
      </c>
      <c r="X490" t="s">
        <v>3459</v>
      </c>
      <c r="Y490" t="s">
        <v>3460</v>
      </c>
      <c r="Z490" t="s">
        <v>3461</v>
      </c>
      <c r="AA490">
        <v>8006030</v>
      </c>
      <c r="AB490" t="s">
        <v>100</v>
      </c>
      <c r="AC490" t="s">
        <v>433</v>
      </c>
      <c r="AD490" s="1">
        <f t="shared" si="95"/>
        <v>3.4813415977961434E-2</v>
      </c>
      <c r="AE490" s="2">
        <v>36300000</v>
      </c>
      <c r="AF490" t="s">
        <v>219</v>
      </c>
      <c r="AG490" t="s">
        <v>120</v>
      </c>
      <c r="AH490" t="s">
        <v>104</v>
      </c>
      <c r="AI490" t="s">
        <v>3462</v>
      </c>
      <c r="AJ490">
        <v>161904026</v>
      </c>
      <c r="AK490" s="2">
        <v>1263727</v>
      </c>
      <c r="AL490" s="2">
        <v>1041955.34</v>
      </c>
      <c r="AP490" t="s">
        <v>105</v>
      </c>
      <c r="AQ490" t="s">
        <v>105</v>
      </c>
      <c r="AR490" t="s">
        <v>105</v>
      </c>
      <c r="AV490" t="s">
        <v>105</v>
      </c>
      <c r="AW490" t="s">
        <v>105</v>
      </c>
      <c r="AX490" t="s">
        <v>105</v>
      </c>
      <c r="BH490" t="s">
        <v>21</v>
      </c>
      <c r="BI490" t="s">
        <v>5</v>
      </c>
    </row>
    <row r="491" spans="1:61" x14ac:dyDescent="0.25">
      <c r="A491">
        <v>4263604</v>
      </c>
      <c r="B491">
        <v>4263604</v>
      </c>
      <c r="C491" t="s">
        <v>89</v>
      </c>
      <c r="D491" t="s">
        <v>304</v>
      </c>
      <c r="E491" t="s">
        <v>3463</v>
      </c>
      <c r="F491" t="s">
        <v>1728</v>
      </c>
      <c r="G491" t="s">
        <v>2701</v>
      </c>
      <c r="H491" s="30" t="s">
        <v>18636</v>
      </c>
      <c r="I491" t="s">
        <v>3464</v>
      </c>
      <c r="J491">
        <v>0</v>
      </c>
      <c r="K491" t="s">
        <v>126</v>
      </c>
      <c r="L491">
        <v>25</v>
      </c>
      <c r="M491" t="s">
        <v>126</v>
      </c>
      <c r="O491">
        <v>3134407600</v>
      </c>
      <c r="P491">
        <v>3028649033</v>
      </c>
      <c r="T491" s="29" t="s">
        <v>500</v>
      </c>
      <c r="U491">
        <f t="shared" si="93"/>
        <v>10</v>
      </c>
      <c r="V491">
        <f t="shared" si="94"/>
        <v>5</v>
      </c>
      <c r="W491">
        <v>2024</v>
      </c>
      <c r="X491" t="s">
        <v>1038</v>
      </c>
      <c r="Y491" t="s">
        <v>3465</v>
      </c>
      <c r="Z491" t="s">
        <v>3466</v>
      </c>
      <c r="AA491">
        <v>8806028</v>
      </c>
      <c r="AB491" t="s">
        <v>662</v>
      </c>
      <c r="AC491" t="s">
        <v>1011</v>
      </c>
      <c r="AD491" s="1">
        <f t="shared" si="95"/>
        <v>2.63987306501548E-2</v>
      </c>
      <c r="AE491" s="2">
        <v>96900000</v>
      </c>
      <c r="AF491" t="s">
        <v>102</v>
      </c>
      <c r="AG491" t="s">
        <v>120</v>
      </c>
      <c r="AH491" t="s">
        <v>104</v>
      </c>
      <c r="AI491" t="s">
        <v>3467</v>
      </c>
      <c r="AJ491">
        <v>161908879</v>
      </c>
      <c r="AK491" s="2">
        <v>2558037</v>
      </c>
      <c r="AL491" s="2">
        <v>2129611.3199999998</v>
      </c>
      <c r="AP491" t="s">
        <v>105</v>
      </c>
      <c r="AQ491" t="s">
        <v>105</v>
      </c>
      <c r="AR491" t="s">
        <v>105</v>
      </c>
      <c r="AV491" t="s">
        <v>105</v>
      </c>
      <c r="AW491" t="s">
        <v>105</v>
      </c>
      <c r="AX491" t="s">
        <v>105</v>
      </c>
      <c r="BH491" t="s">
        <v>21</v>
      </c>
      <c r="BI491" t="s">
        <v>5</v>
      </c>
    </row>
    <row r="492" spans="1:61" x14ac:dyDescent="0.25">
      <c r="A492">
        <v>39757037</v>
      </c>
      <c r="B492">
        <v>39757037</v>
      </c>
      <c r="C492" t="s">
        <v>106</v>
      </c>
      <c r="D492" t="s">
        <v>3468</v>
      </c>
      <c r="E492">
        <v>0</v>
      </c>
      <c r="F492" t="s">
        <v>3189</v>
      </c>
      <c r="G492" t="s">
        <v>650</v>
      </c>
      <c r="H492" s="30" t="s">
        <v>18637</v>
      </c>
      <c r="I492" t="s">
        <v>3469</v>
      </c>
      <c r="J492">
        <v>0</v>
      </c>
      <c r="K492" t="s">
        <v>126</v>
      </c>
      <c r="L492">
        <v>25</v>
      </c>
      <c r="M492" t="s">
        <v>126</v>
      </c>
      <c r="O492">
        <v>3174234903</v>
      </c>
      <c r="P492">
        <v>3002087902</v>
      </c>
      <c r="T492" s="29" t="s">
        <v>587</v>
      </c>
      <c r="U492">
        <f t="shared" si="93"/>
        <v>10</v>
      </c>
      <c r="V492">
        <f t="shared" si="94"/>
        <v>17</v>
      </c>
      <c r="W492">
        <v>2015</v>
      </c>
      <c r="X492" t="s">
        <v>170</v>
      </c>
      <c r="Y492" t="s">
        <v>3470</v>
      </c>
      <c r="Z492" t="s">
        <v>3471</v>
      </c>
      <c r="AA492">
        <v>1601254</v>
      </c>
      <c r="AB492" t="s">
        <v>173</v>
      </c>
      <c r="AC492" t="s">
        <v>174</v>
      </c>
      <c r="AD492" s="1">
        <f t="shared" si="95"/>
        <v>4.4680361010830325E-2</v>
      </c>
      <c r="AE492" s="2">
        <v>27700000</v>
      </c>
      <c r="AF492" t="s">
        <v>133</v>
      </c>
      <c r="AG492" t="s">
        <v>103</v>
      </c>
      <c r="AH492" t="s">
        <v>104</v>
      </c>
      <c r="AI492" t="s">
        <v>3472</v>
      </c>
      <c r="AJ492">
        <v>161911521</v>
      </c>
      <c r="AK492" s="2">
        <v>1237646</v>
      </c>
      <c r="AL492" s="2">
        <v>1020038.7</v>
      </c>
      <c r="AP492" t="s">
        <v>105</v>
      </c>
      <c r="AQ492" t="s">
        <v>105</v>
      </c>
      <c r="AR492" t="s">
        <v>105</v>
      </c>
      <c r="AV492" t="s">
        <v>105</v>
      </c>
      <c r="AW492" t="s">
        <v>105</v>
      </c>
      <c r="AX492" t="s">
        <v>105</v>
      </c>
      <c r="BH492" t="s">
        <v>21</v>
      </c>
      <c r="BI492" t="s">
        <v>5</v>
      </c>
    </row>
    <row r="493" spans="1:61" x14ac:dyDescent="0.25">
      <c r="A493">
        <v>52795529</v>
      </c>
      <c r="B493">
        <v>52795529</v>
      </c>
      <c r="C493" t="s">
        <v>106</v>
      </c>
      <c r="D493" t="s">
        <v>3147</v>
      </c>
      <c r="E493" t="s">
        <v>1405</v>
      </c>
      <c r="F493" t="s">
        <v>315</v>
      </c>
      <c r="G493" t="s">
        <v>137</v>
      </c>
      <c r="H493" s="30" t="s">
        <v>18638</v>
      </c>
      <c r="I493" t="s">
        <v>3473</v>
      </c>
      <c r="J493">
        <v>0</v>
      </c>
      <c r="K493" t="s">
        <v>126</v>
      </c>
      <c r="L493">
        <v>25</v>
      </c>
      <c r="M493" t="s">
        <v>126</v>
      </c>
      <c r="O493">
        <v>3105646513</v>
      </c>
      <c r="P493">
        <v>3118125240</v>
      </c>
      <c r="T493" s="29" t="s">
        <v>127</v>
      </c>
      <c r="U493">
        <f t="shared" si="93"/>
        <v>10</v>
      </c>
      <c r="V493">
        <f t="shared" si="94"/>
        <v>18</v>
      </c>
      <c r="W493">
        <v>2015</v>
      </c>
      <c r="X493" t="s">
        <v>812</v>
      </c>
      <c r="Y493" t="s">
        <v>3474</v>
      </c>
      <c r="Z493" t="s">
        <v>3475</v>
      </c>
      <c r="AA493">
        <v>1606224</v>
      </c>
      <c r="AB493" t="s">
        <v>173</v>
      </c>
      <c r="AC493" t="s">
        <v>815</v>
      </c>
      <c r="AD493" s="1">
        <f t="shared" si="95"/>
        <v>2.9586048192771084E-2</v>
      </c>
      <c r="AE493" s="2">
        <v>41500000</v>
      </c>
      <c r="AF493" t="s">
        <v>219</v>
      </c>
      <c r="AG493" t="s">
        <v>120</v>
      </c>
      <c r="AH493" t="s">
        <v>104</v>
      </c>
      <c r="AI493" t="s">
        <v>3476</v>
      </c>
      <c r="AJ493">
        <v>161815403</v>
      </c>
      <c r="AK493" s="2">
        <v>1227821</v>
      </c>
      <c r="AL493" s="2">
        <v>1011782.05</v>
      </c>
      <c r="AP493" t="s">
        <v>105</v>
      </c>
      <c r="AQ493" t="s">
        <v>105</v>
      </c>
      <c r="AR493" t="s">
        <v>105</v>
      </c>
      <c r="AV493" t="s">
        <v>105</v>
      </c>
      <c r="AW493" t="s">
        <v>105</v>
      </c>
      <c r="AX493" t="s">
        <v>105</v>
      </c>
      <c r="BH493" t="s">
        <v>19</v>
      </c>
      <c r="BI493" t="s">
        <v>5</v>
      </c>
    </row>
    <row r="494" spans="1:61" x14ac:dyDescent="0.25">
      <c r="A494">
        <v>41643823</v>
      </c>
      <c r="B494">
        <v>41643823</v>
      </c>
      <c r="C494" t="s">
        <v>106</v>
      </c>
      <c r="D494" t="s">
        <v>3477</v>
      </c>
      <c r="E494" t="s">
        <v>3478</v>
      </c>
      <c r="F494" t="s">
        <v>2440</v>
      </c>
      <c r="G494" t="s">
        <v>970</v>
      </c>
      <c r="H494" s="30" t="s">
        <v>18639</v>
      </c>
      <c r="I494" t="s">
        <v>3479</v>
      </c>
      <c r="J494">
        <v>0</v>
      </c>
      <c r="K494" t="s">
        <v>126</v>
      </c>
      <c r="L494">
        <v>25</v>
      </c>
      <c r="M494" t="s">
        <v>126</v>
      </c>
      <c r="O494">
        <v>3134717651</v>
      </c>
      <c r="P494">
        <v>0</v>
      </c>
      <c r="T494" s="29" t="s">
        <v>958</v>
      </c>
      <c r="U494">
        <f t="shared" si="93"/>
        <v>10</v>
      </c>
      <c r="V494">
        <f t="shared" si="94"/>
        <v>24</v>
      </c>
      <c r="W494">
        <v>2025</v>
      </c>
      <c r="X494" t="s">
        <v>1171</v>
      </c>
      <c r="Y494" t="s">
        <v>3480</v>
      </c>
      <c r="Z494" t="s">
        <v>3481</v>
      </c>
      <c r="AA494">
        <v>6406155</v>
      </c>
      <c r="AB494" t="s">
        <v>131</v>
      </c>
      <c r="AC494" t="s">
        <v>1174</v>
      </c>
      <c r="AD494" s="1">
        <f t="shared" si="95"/>
        <v>1.595532638507954E-2</v>
      </c>
      <c r="AE494" s="2">
        <v>182300000</v>
      </c>
      <c r="AF494" t="s">
        <v>219</v>
      </c>
      <c r="AG494" t="s">
        <v>120</v>
      </c>
      <c r="AH494" t="s">
        <v>104</v>
      </c>
      <c r="AI494">
        <v>0</v>
      </c>
      <c r="AJ494">
        <v>161860677</v>
      </c>
      <c r="AK494" s="2">
        <v>2908656</v>
      </c>
      <c r="AL494" s="2">
        <v>2424248.75</v>
      </c>
      <c r="AP494" t="s">
        <v>105</v>
      </c>
      <c r="AQ494" t="s">
        <v>105</v>
      </c>
      <c r="AR494" t="s">
        <v>105</v>
      </c>
      <c r="AV494" t="s">
        <v>105</v>
      </c>
      <c r="AW494" t="s">
        <v>105</v>
      </c>
      <c r="AX494" t="s">
        <v>105</v>
      </c>
      <c r="BH494" t="s">
        <v>20</v>
      </c>
      <c r="BI494" t="s">
        <v>5</v>
      </c>
    </row>
    <row r="495" spans="1:61" x14ac:dyDescent="0.25">
      <c r="A495">
        <v>91259553</v>
      </c>
      <c r="B495">
        <v>91259553</v>
      </c>
      <c r="C495" t="s">
        <v>89</v>
      </c>
      <c r="D495" t="s">
        <v>3482</v>
      </c>
      <c r="E495">
        <v>0</v>
      </c>
      <c r="F495" t="s">
        <v>737</v>
      </c>
      <c r="G495" t="s">
        <v>3483</v>
      </c>
      <c r="H495" s="30" t="s">
        <v>18640</v>
      </c>
      <c r="I495" t="s">
        <v>3484</v>
      </c>
      <c r="J495">
        <v>68001</v>
      </c>
      <c r="K495" t="s">
        <v>317</v>
      </c>
      <c r="L495">
        <v>68</v>
      </c>
      <c r="M495" t="s">
        <v>227</v>
      </c>
      <c r="O495">
        <v>3174420553</v>
      </c>
      <c r="P495">
        <v>0</v>
      </c>
      <c r="T495" s="29" t="s">
        <v>184</v>
      </c>
      <c r="U495">
        <f t="shared" si="93"/>
        <v>10</v>
      </c>
      <c r="V495">
        <f t="shared" si="94"/>
        <v>10</v>
      </c>
      <c r="W495">
        <v>2016</v>
      </c>
      <c r="X495" t="s">
        <v>3485</v>
      </c>
      <c r="Y495" t="s">
        <v>3486</v>
      </c>
      <c r="Z495" t="s">
        <v>3487</v>
      </c>
      <c r="AA495">
        <v>6401219</v>
      </c>
      <c r="AB495" t="s">
        <v>131</v>
      </c>
      <c r="AC495" t="s">
        <v>1126</v>
      </c>
      <c r="AD495" s="1">
        <f t="shared" si="95"/>
        <v>3.4055649717514125E-2</v>
      </c>
      <c r="AE495" s="2">
        <v>35400000</v>
      </c>
      <c r="AF495" t="s">
        <v>133</v>
      </c>
      <c r="AG495" t="s">
        <v>103</v>
      </c>
      <c r="AH495" t="s">
        <v>104</v>
      </c>
      <c r="AI495" t="s">
        <v>3488</v>
      </c>
      <c r="AJ495">
        <v>161836272</v>
      </c>
      <c r="AK495" s="2">
        <v>1205570</v>
      </c>
      <c r="AL495" s="2">
        <v>993083.82</v>
      </c>
      <c r="AP495" t="s">
        <v>105</v>
      </c>
      <c r="AQ495" t="s">
        <v>105</v>
      </c>
      <c r="AR495" t="s">
        <v>105</v>
      </c>
      <c r="AV495" t="s">
        <v>105</v>
      </c>
      <c r="AW495" t="s">
        <v>105</v>
      </c>
      <c r="AX495" t="s">
        <v>105</v>
      </c>
      <c r="BH495" t="s">
        <v>21</v>
      </c>
      <c r="BI495" t="s">
        <v>5</v>
      </c>
    </row>
    <row r="496" spans="1:61" x14ac:dyDescent="0.25">
      <c r="A496">
        <v>1014195493</v>
      </c>
      <c r="B496">
        <v>1014195493</v>
      </c>
      <c r="C496" t="s">
        <v>89</v>
      </c>
      <c r="D496" t="s">
        <v>3489</v>
      </c>
      <c r="E496" t="s">
        <v>891</v>
      </c>
      <c r="F496" t="s">
        <v>700</v>
      </c>
      <c r="G496" t="s">
        <v>2225</v>
      </c>
      <c r="H496" s="30" t="s">
        <v>18641</v>
      </c>
      <c r="I496" t="s">
        <v>3490</v>
      </c>
      <c r="J496">
        <v>0</v>
      </c>
      <c r="K496" t="s">
        <v>126</v>
      </c>
      <c r="L496">
        <v>25</v>
      </c>
      <c r="M496" t="s">
        <v>126</v>
      </c>
      <c r="O496">
        <v>3166946942</v>
      </c>
      <c r="P496">
        <v>0</v>
      </c>
      <c r="T496" s="29" t="s">
        <v>568</v>
      </c>
      <c r="U496">
        <f t="shared" si="93"/>
        <v>10</v>
      </c>
      <c r="V496">
        <f t="shared" si="94"/>
        <v>30</v>
      </c>
      <c r="W496">
        <v>2022</v>
      </c>
      <c r="X496" t="s">
        <v>725</v>
      </c>
      <c r="Y496" t="s">
        <v>3491</v>
      </c>
      <c r="Z496" t="s">
        <v>3492</v>
      </c>
      <c r="AA496">
        <v>8006065</v>
      </c>
      <c r="AB496" t="s">
        <v>100</v>
      </c>
      <c r="AC496" t="s">
        <v>208</v>
      </c>
      <c r="AD496" s="1">
        <f t="shared" si="95"/>
        <v>1.6561467025572006E-2</v>
      </c>
      <c r="AE496" s="2">
        <v>74300000</v>
      </c>
      <c r="AF496" t="s">
        <v>102</v>
      </c>
      <c r="AG496" t="s">
        <v>120</v>
      </c>
      <c r="AH496" t="s">
        <v>104</v>
      </c>
      <c r="AI496" t="s">
        <v>3493</v>
      </c>
      <c r="AJ496">
        <v>161804754</v>
      </c>
      <c r="AK496" s="2">
        <v>1230517</v>
      </c>
      <c r="AL496" s="2">
        <v>1014047.86</v>
      </c>
      <c r="AP496" t="s">
        <v>105</v>
      </c>
      <c r="AQ496" t="s">
        <v>105</v>
      </c>
      <c r="AR496" t="s">
        <v>105</v>
      </c>
      <c r="AV496" t="s">
        <v>105</v>
      </c>
      <c r="AW496" t="s">
        <v>105</v>
      </c>
      <c r="AX496" t="s">
        <v>105</v>
      </c>
      <c r="BH496" t="s">
        <v>19</v>
      </c>
      <c r="BI496" t="s">
        <v>5</v>
      </c>
    </row>
    <row r="497" spans="1:61" x14ac:dyDescent="0.25">
      <c r="A497">
        <v>43807916</v>
      </c>
      <c r="B497">
        <v>43807916</v>
      </c>
      <c r="C497" t="s">
        <v>106</v>
      </c>
      <c r="D497" t="s">
        <v>281</v>
      </c>
      <c r="E497" t="s">
        <v>313</v>
      </c>
      <c r="F497" t="s">
        <v>3494</v>
      </c>
      <c r="G497" t="s">
        <v>296</v>
      </c>
      <c r="H497" s="30" t="s">
        <v>18642</v>
      </c>
      <c r="I497" t="s">
        <v>3495</v>
      </c>
      <c r="J497">
        <v>5001</v>
      </c>
      <c r="K497" t="s">
        <v>202</v>
      </c>
      <c r="L497">
        <v>5</v>
      </c>
      <c r="M497" t="s">
        <v>203</v>
      </c>
      <c r="O497">
        <v>3206897177</v>
      </c>
      <c r="P497">
        <v>0</v>
      </c>
      <c r="T497" s="29" t="s">
        <v>587</v>
      </c>
      <c r="U497">
        <f t="shared" si="93"/>
        <v>10</v>
      </c>
      <c r="V497">
        <f t="shared" si="94"/>
        <v>17</v>
      </c>
      <c r="W497">
        <v>2024</v>
      </c>
      <c r="X497" t="s">
        <v>2464</v>
      </c>
      <c r="Y497" t="s">
        <v>3496</v>
      </c>
      <c r="Z497" t="s">
        <v>3497</v>
      </c>
      <c r="AA497">
        <v>6401256</v>
      </c>
      <c r="AB497" t="s">
        <v>131</v>
      </c>
      <c r="AC497" t="s">
        <v>1126</v>
      </c>
      <c r="AD497" s="1">
        <f t="shared" si="95"/>
        <v>4.6405068027210887E-2</v>
      </c>
      <c r="AE497" s="2">
        <v>58800000</v>
      </c>
      <c r="AF497" t="s">
        <v>362</v>
      </c>
      <c r="AG497" t="s">
        <v>103</v>
      </c>
      <c r="AH497" t="s">
        <v>104</v>
      </c>
      <c r="AI497" t="s">
        <v>3498</v>
      </c>
      <c r="AJ497">
        <v>161909690</v>
      </c>
      <c r="AK497" s="2">
        <v>2728618</v>
      </c>
      <c r="AL497" s="2">
        <v>2272956.59</v>
      </c>
      <c r="AP497" t="s">
        <v>105</v>
      </c>
      <c r="AQ497" t="s">
        <v>105</v>
      </c>
      <c r="AR497" t="s">
        <v>105</v>
      </c>
      <c r="AV497" t="s">
        <v>105</v>
      </c>
      <c r="AW497" t="s">
        <v>105</v>
      </c>
      <c r="AX497" t="s">
        <v>105</v>
      </c>
      <c r="BH497" t="s">
        <v>21</v>
      </c>
      <c r="BI497" t="s">
        <v>5</v>
      </c>
    </row>
    <row r="498" spans="1:61" x14ac:dyDescent="0.25">
      <c r="A498">
        <v>5783851</v>
      </c>
      <c r="B498">
        <v>5783851</v>
      </c>
      <c r="C498" t="s">
        <v>89</v>
      </c>
      <c r="D498" t="s">
        <v>3499</v>
      </c>
      <c r="E498">
        <v>0</v>
      </c>
      <c r="F498" t="s">
        <v>109</v>
      </c>
      <c r="G498" t="s">
        <v>3500</v>
      </c>
      <c r="H498" s="30" t="s">
        <v>18643</v>
      </c>
      <c r="I498" t="s">
        <v>3501</v>
      </c>
      <c r="J498">
        <v>68001</v>
      </c>
      <c r="K498" t="s">
        <v>317</v>
      </c>
      <c r="L498">
        <v>68</v>
      </c>
      <c r="M498" t="s">
        <v>227</v>
      </c>
      <c r="O498">
        <v>3163990834</v>
      </c>
      <c r="P498">
        <v>0</v>
      </c>
      <c r="T498" s="29" t="s">
        <v>568</v>
      </c>
      <c r="U498">
        <f t="shared" si="93"/>
        <v>10</v>
      </c>
      <c r="V498">
        <f t="shared" si="94"/>
        <v>30</v>
      </c>
      <c r="W498">
        <v>2015</v>
      </c>
      <c r="X498" t="s">
        <v>1772</v>
      </c>
      <c r="Y498" t="s">
        <v>3502</v>
      </c>
      <c r="Z498" t="s">
        <v>3503</v>
      </c>
      <c r="AA498">
        <v>9008186</v>
      </c>
      <c r="AB498" t="s">
        <v>244</v>
      </c>
      <c r="AC498" t="s">
        <v>1775</v>
      </c>
      <c r="AD498" s="1">
        <f t="shared" si="95"/>
        <v>1.0628423720223011E-2</v>
      </c>
      <c r="AE498" s="2">
        <v>197300000</v>
      </c>
      <c r="AF498" t="s">
        <v>175</v>
      </c>
      <c r="AG498" t="s">
        <v>452</v>
      </c>
      <c r="AH498" t="s">
        <v>104</v>
      </c>
      <c r="AI498" t="s">
        <v>3504</v>
      </c>
      <c r="AJ498">
        <v>161834052</v>
      </c>
      <c r="AK498" s="2">
        <v>2096988</v>
      </c>
      <c r="AL498" s="2">
        <v>1742174.72</v>
      </c>
      <c r="AP498" t="s">
        <v>105</v>
      </c>
      <c r="AQ498" t="s">
        <v>105</v>
      </c>
      <c r="AR498" t="s">
        <v>105</v>
      </c>
      <c r="AV498" t="s">
        <v>105</v>
      </c>
      <c r="AW498" t="s">
        <v>105</v>
      </c>
      <c r="AX498" t="s">
        <v>105</v>
      </c>
      <c r="BH498" s="3" t="s">
        <v>18</v>
      </c>
      <c r="BI498" t="s">
        <v>5</v>
      </c>
    </row>
    <row r="499" spans="1:61" x14ac:dyDescent="0.25">
      <c r="A499">
        <v>22458035</v>
      </c>
      <c r="B499">
        <v>22458035</v>
      </c>
      <c r="C499" t="s">
        <v>106</v>
      </c>
      <c r="D499" t="s">
        <v>3505</v>
      </c>
      <c r="E499" t="s">
        <v>343</v>
      </c>
      <c r="F499" t="s">
        <v>3506</v>
      </c>
      <c r="G499" t="s">
        <v>3507</v>
      </c>
      <c r="H499" s="30" t="s">
        <v>18644</v>
      </c>
      <c r="I499" t="s">
        <v>3508</v>
      </c>
      <c r="J499">
        <v>8078</v>
      </c>
      <c r="K499" t="s">
        <v>3509</v>
      </c>
      <c r="L499">
        <v>8</v>
      </c>
      <c r="M499" t="s">
        <v>183</v>
      </c>
      <c r="O499">
        <v>3204983586</v>
      </c>
      <c r="P499">
        <v>3003537421</v>
      </c>
      <c r="T499" s="29" t="s">
        <v>275</v>
      </c>
      <c r="U499">
        <f t="shared" si="93"/>
        <v>10</v>
      </c>
      <c r="V499">
        <f t="shared" si="94"/>
        <v>11</v>
      </c>
      <c r="W499">
        <v>2020</v>
      </c>
      <c r="X499" t="s">
        <v>1102</v>
      </c>
      <c r="Y499" t="s">
        <v>3510</v>
      </c>
      <c r="Z499" t="s">
        <v>3511</v>
      </c>
      <c r="AA499">
        <v>8006053</v>
      </c>
      <c r="AB499" t="s">
        <v>100</v>
      </c>
      <c r="AC499" t="s">
        <v>208</v>
      </c>
      <c r="AD499" s="1">
        <f t="shared" si="95"/>
        <v>4.0576681887366822E-2</v>
      </c>
      <c r="AE499" s="2">
        <v>65700000</v>
      </c>
      <c r="AF499" t="s">
        <v>219</v>
      </c>
      <c r="AG499" t="s">
        <v>120</v>
      </c>
      <c r="AH499" t="s">
        <v>104</v>
      </c>
      <c r="AI499" t="s">
        <v>3512</v>
      </c>
      <c r="AJ499">
        <v>161802736</v>
      </c>
      <c r="AK499" s="2">
        <v>2665888</v>
      </c>
      <c r="AL499" s="2">
        <v>2220241.6800000002</v>
      </c>
      <c r="AP499" t="s">
        <v>105</v>
      </c>
      <c r="AQ499" t="s">
        <v>105</v>
      </c>
      <c r="AR499" t="s">
        <v>105</v>
      </c>
      <c r="AV499" t="s">
        <v>105</v>
      </c>
      <c r="AW499" t="s">
        <v>105</v>
      </c>
      <c r="AX499" t="s">
        <v>105</v>
      </c>
      <c r="BH499" t="s">
        <v>21</v>
      </c>
      <c r="BI499" t="s">
        <v>5</v>
      </c>
    </row>
    <row r="500" spans="1:61" x14ac:dyDescent="0.25">
      <c r="A500">
        <v>1130618594</v>
      </c>
      <c r="B500">
        <v>1130618594</v>
      </c>
      <c r="C500" t="s">
        <v>89</v>
      </c>
      <c r="D500" t="s">
        <v>1334</v>
      </c>
      <c r="E500">
        <v>0</v>
      </c>
      <c r="F500" t="s">
        <v>3513</v>
      </c>
      <c r="G500" t="s">
        <v>3514</v>
      </c>
      <c r="H500" s="30" t="s">
        <v>18645</v>
      </c>
      <c r="I500" t="s">
        <v>3515</v>
      </c>
      <c r="J500">
        <v>76001</v>
      </c>
      <c r="K500" t="s">
        <v>486</v>
      </c>
      <c r="L500">
        <v>76</v>
      </c>
      <c r="M500" t="s">
        <v>95</v>
      </c>
      <c r="O500">
        <v>3007603291</v>
      </c>
      <c r="P500">
        <v>0</v>
      </c>
      <c r="T500" s="29" t="s">
        <v>429</v>
      </c>
      <c r="U500">
        <f t="shared" si="93"/>
        <v>10</v>
      </c>
      <c r="V500">
        <f t="shared" si="94"/>
        <v>7</v>
      </c>
      <c r="W500">
        <v>2018</v>
      </c>
      <c r="X500" t="s">
        <v>1321</v>
      </c>
      <c r="Y500" t="s">
        <v>3516</v>
      </c>
      <c r="Z500" t="s">
        <v>3517</v>
      </c>
      <c r="AA500">
        <v>8001188</v>
      </c>
      <c r="AB500" t="s">
        <v>100</v>
      </c>
      <c r="AC500" t="s">
        <v>423</v>
      </c>
      <c r="AD500" s="1">
        <f t="shared" si="95"/>
        <v>4.8791061007957562E-2</v>
      </c>
      <c r="AE500" s="2">
        <v>37700000</v>
      </c>
      <c r="AF500" t="s">
        <v>219</v>
      </c>
      <c r="AG500" t="s">
        <v>103</v>
      </c>
      <c r="AH500" t="s">
        <v>104</v>
      </c>
      <c r="AI500" t="s">
        <v>3518</v>
      </c>
      <c r="AJ500">
        <v>161899416</v>
      </c>
      <c r="AK500" s="2">
        <v>1839423</v>
      </c>
      <c r="AL500" s="2">
        <v>1525733.37</v>
      </c>
      <c r="AP500" t="s">
        <v>105</v>
      </c>
      <c r="AQ500" t="s">
        <v>105</v>
      </c>
      <c r="AR500" t="s">
        <v>105</v>
      </c>
      <c r="AV500" t="s">
        <v>105</v>
      </c>
      <c r="AW500" t="s">
        <v>105</v>
      </c>
      <c r="AX500" t="s">
        <v>105</v>
      </c>
      <c r="BH500" t="s">
        <v>21</v>
      </c>
      <c r="BI500" t="s">
        <v>5</v>
      </c>
    </row>
    <row r="501" spans="1:61" x14ac:dyDescent="0.25">
      <c r="A501">
        <v>1010216827</v>
      </c>
      <c r="B501">
        <v>1010216827</v>
      </c>
      <c r="C501" t="s">
        <v>89</v>
      </c>
      <c r="D501" t="s">
        <v>2180</v>
      </c>
      <c r="E501" t="s">
        <v>1242</v>
      </c>
      <c r="F501" t="s">
        <v>879</v>
      </c>
      <c r="G501" t="s">
        <v>409</v>
      </c>
      <c r="H501" s="30" t="s">
        <v>18646</v>
      </c>
      <c r="I501" t="s">
        <v>3519</v>
      </c>
      <c r="J501">
        <v>0</v>
      </c>
      <c r="K501" t="s">
        <v>126</v>
      </c>
      <c r="L501">
        <v>25</v>
      </c>
      <c r="M501" t="s">
        <v>126</v>
      </c>
      <c r="O501">
        <v>3215077826</v>
      </c>
      <c r="P501">
        <v>0</v>
      </c>
      <c r="T501" s="29" t="s">
        <v>275</v>
      </c>
      <c r="U501">
        <f t="shared" si="93"/>
        <v>10</v>
      </c>
      <c r="V501">
        <f t="shared" si="94"/>
        <v>11</v>
      </c>
      <c r="W501">
        <v>2025</v>
      </c>
      <c r="X501" t="s">
        <v>2604</v>
      </c>
      <c r="Y501" t="s">
        <v>3520</v>
      </c>
      <c r="Z501" t="s">
        <v>3521</v>
      </c>
      <c r="AA501">
        <v>4606176</v>
      </c>
      <c r="AB501" t="s">
        <v>352</v>
      </c>
      <c r="AC501" t="s">
        <v>1402</v>
      </c>
      <c r="AD501" s="1">
        <f t="shared" si="95"/>
        <v>2.7616141953619115E-2</v>
      </c>
      <c r="AE501" s="2">
        <v>142300000</v>
      </c>
      <c r="AF501" t="s">
        <v>102</v>
      </c>
      <c r="AG501" t="s">
        <v>120</v>
      </c>
      <c r="AH501" t="s">
        <v>104</v>
      </c>
      <c r="AI501" t="s">
        <v>3522</v>
      </c>
      <c r="AJ501">
        <v>161937388</v>
      </c>
      <c r="AK501" s="2">
        <v>3929777</v>
      </c>
      <c r="AL501" s="2">
        <v>3282333.91</v>
      </c>
      <c r="AP501" t="s">
        <v>105</v>
      </c>
      <c r="AQ501" t="s">
        <v>105</v>
      </c>
      <c r="AR501" t="s">
        <v>105</v>
      </c>
      <c r="AV501" t="s">
        <v>105</v>
      </c>
      <c r="AW501" t="s">
        <v>105</v>
      </c>
      <c r="AX501" t="s">
        <v>105</v>
      </c>
      <c r="BH501" t="s">
        <v>21</v>
      </c>
      <c r="BI501" t="s">
        <v>5</v>
      </c>
    </row>
    <row r="502" spans="1:61" x14ac:dyDescent="0.25">
      <c r="A502">
        <v>1072495382</v>
      </c>
      <c r="B502">
        <v>1072495382</v>
      </c>
      <c r="C502" t="s">
        <v>89</v>
      </c>
      <c r="D502" t="s">
        <v>699</v>
      </c>
      <c r="E502" t="s">
        <v>758</v>
      </c>
      <c r="F502" t="s">
        <v>3523</v>
      </c>
      <c r="G502" t="s">
        <v>315</v>
      </c>
      <c r="H502" s="30" t="s">
        <v>18647</v>
      </c>
      <c r="I502" t="s">
        <v>3524</v>
      </c>
      <c r="J502">
        <v>25743</v>
      </c>
      <c r="K502" t="s">
        <v>3525</v>
      </c>
      <c r="L502">
        <v>25</v>
      </c>
      <c r="M502" t="s">
        <v>113</v>
      </c>
      <c r="O502">
        <v>3235872182</v>
      </c>
      <c r="P502">
        <v>0</v>
      </c>
      <c r="T502" s="29" t="s">
        <v>448</v>
      </c>
      <c r="U502">
        <f t="shared" si="93"/>
        <v>10</v>
      </c>
      <c r="V502">
        <f t="shared" si="94"/>
        <v>9</v>
      </c>
      <c r="W502">
        <v>2023</v>
      </c>
      <c r="X502" t="s">
        <v>449</v>
      </c>
      <c r="Y502" t="s">
        <v>3526</v>
      </c>
      <c r="Z502" t="s">
        <v>3527</v>
      </c>
      <c r="AA502">
        <v>9008238</v>
      </c>
      <c r="AB502" t="s">
        <v>244</v>
      </c>
      <c r="AC502" t="s">
        <v>404</v>
      </c>
      <c r="AD502" s="1">
        <f t="shared" si="95"/>
        <v>2.3973711111111112E-2</v>
      </c>
      <c r="AE502" s="2">
        <v>270000000</v>
      </c>
      <c r="AF502" t="s">
        <v>219</v>
      </c>
      <c r="AG502" t="s">
        <v>452</v>
      </c>
      <c r="AH502" t="s">
        <v>104</v>
      </c>
      <c r="AI502">
        <v>0</v>
      </c>
      <c r="AJ502">
        <v>161908554</v>
      </c>
      <c r="AK502" s="2">
        <v>6472902</v>
      </c>
      <c r="AL502" s="2">
        <v>5419413.1200000001</v>
      </c>
      <c r="AP502" t="s">
        <v>105</v>
      </c>
      <c r="AQ502" t="s">
        <v>105</v>
      </c>
      <c r="AR502" t="s">
        <v>105</v>
      </c>
      <c r="AV502" t="s">
        <v>105</v>
      </c>
      <c r="AW502" t="s">
        <v>105</v>
      </c>
      <c r="AX502" t="s">
        <v>105</v>
      </c>
      <c r="BH502" t="s">
        <v>21</v>
      </c>
      <c r="BI502" t="s">
        <v>5</v>
      </c>
    </row>
    <row r="503" spans="1:61" x14ac:dyDescent="0.25">
      <c r="A503">
        <v>6748926</v>
      </c>
      <c r="B503">
        <v>6748926</v>
      </c>
      <c r="C503" t="s">
        <v>89</v>
      </c>
      <c r="D503" t="s">
        <v>817</v>
      </c>
      <c r="E503" t="s">
        <v>295</v>
      </c>
      <c r="F503" t="s">
        <v>417</v>
      </c>
      <c r="G503" t="s">
        <v>1976</v>
      </c>
      <c r="H503" s="30" t="s">
        <v>18648</v>
      </c>
      <c r="I503" t="s">
        <v>3528</v>
      </c>
      <c r="J503">
        <v>0</v>
      </c>
      <c r="K503" t="s">
        <v>126</v>
      </c>
      <c r="L503">
        <v>25</v>
      </c>
      <c r="M503" t="s">
        <v>126</v>
      </c>
      <c r="O503">
        <v>3106995544</v>
      </c>
      <c r="P503">
        <v>3138493716</v>
      </c>
      <c r="T503" s="29" t="s">
        <v>849</v>
      </c>
      <c r="U503">
        <f t="shared" si="93"/>
        <v>10</v>
      </c>
      <c r="V503">
        <f t="shared" si="94"/>
        <v>19</v>
      </c>
      <c r="W503">
        <v>2013</v>
      </c>
      <c r="X503" t="s">
        <v>3529</v>
      </c>
      <c r="Y503" t="s">
        <v>3530</v>
      </c>
      <c r="Z503" t="s">
        <v>3531</v>
      </c>
      <c r="AA503">
        <v>8008009</v>
      </c>
      <c r="AB503" t="s">
        <v>100</v>
      </c>
      <c r="AC503" t="s">
        <v>433</v>
      </c>
      <c r="AD503" s="1">
        <f t="shared" si="95"/>
        <v>3.0792585371702638E-2</v>
      </c>
      <c r="AE503" s="2">
        <v>41700000</v>
      </c>
      <c r="AF503" t="s">
        <v>219</v>
      </c>
      <c r="AG503" t="s">
        <v>452</v>
      </c>
      <c r="AH503" t="s">
        <v>104</v>
      </c>
      <c r="AI503">
        <v>0</v>
      </c>
      <c r="AJ503">
        <v>29954775</v>
      </c>
      <c r="AK503" s="2">
        <v>1284050.81</v>
      </c>
      <c r="AL503" s="2">
        <v>1059034.29</v>
      </c>
      <c r="AP503">
        <v>29982209</v>
      </c>
      <c r="AQ503" s="2">
        <v>1212574.97</v>
      </c>
      <c r="AR503" s="2">
        <v>998970.56</v>
      </c>
      <c r="AV503" t="s">
        <v>105</v>
      </c>
      <c r="AW503" s="2" t="s">
        <v>105</v>
      </c>
      <c r="AX503" s="2" t="s">
        <v>105</v>
      </c>
      <c r="BH503" t="s">
        <v>21</v>
      </c>
      <c r="BI503" t="s">
        <v>5</v>
      </c>
    </row>
    <row r="504" spans="1:61" x14ac:dyDescent="0.25">
      <c r="A504">
        <v>7227112</v>
      </c>
      <c r="B504">
        <v>7227112</v>
      </c>
      <c r="C504" t="s">
        <v>89</v>
      </c>
      <c r="D504" t="s">
        <v>2487</v>
      </c>
      <c r="E504" t="s">
        <v>294</v>
      </c>
      <c r="F504" t="s">
        <v>3532</v>
      </c>
      <c r="G504" t="s">
        <v>314</v>
      </c>
      <c r="H504" s="30" t="s">
        <v>18649</v>
      </c>
      <c r="I504" t="s">
        <v>3533</v>
      </c>
      <c r="J504">
        <v>0</v>
      </c>
      <c r="K504" t="s">
        <v>167</v>
      </c>
      <c r="L504">
        <v>73</v>
      </c>
      <c r="M504" t="s">
        <v>168</v>
      </c>
      <c r="O504">
        <v>3104812378</v>
      </c>
      <c r="P504">
        <v>0</v>
      </c>
      <c r="T504" s="29" t="s">
        <v>2379</v>
      </c>
      <c r="U504">
        <f t="shared" si="93"/>
        <v>10</v>
      </c>
      <c r="V504">
        <f t="shared" si="94"/>
        <v>6</v>
      </c>
      <c r="W504">
        <v>2014</v>
      </c>
      <c r="X504" t="s">
        <v>2386</v>
      </c>
      <c r="Y504" t="s">
        <v>3534</v>
      </c>
      <c r="Z504" t="s">
        <v>3535</v>
      </c>
      <c r="AA504">
        <v>1606221</v>
      </c>
      <c r="AB504" t="s">
        <v>173</v>
      </c>
      <c r="AC504" t="s">
        <v>291</v>
      </c>
      <c r="AD504" s="1">
        <f t="shared" si="95"/>
        <v>4.4597655786350152E-2</v>
      </c>
      <c r="AE504" s="2">
        <v>33700000</v>
      </c>
      <c r="AF504" t="s">
        <v>175</v>
      </c>
      <c r="AG504" t="s">
        <v>120</v>
      </c>
      <c r="AH504" t="s">
        <v>104</v>
      </c>
      <c r="AI504">
        <v>0</v>
      </c>
      <c r="AJ504">
        <v>161856939</v>
      </c>
      <c r="AK504" s="2">
        <v>1502941</v>
      </c>
      <c r="AL504" s="2">
        <v>1242975.6599999999</v>
      </c>
      <c r="AP504" t="s">
        <v>105</v>
      </c>
      <c r="AQ504" t="s">
        <v>105</v>
      </c>
      <c r="AR504" t="s">
        <v>105</v>
      </c>
      <c r="AV504" t="s">
        <v>105</v>
      </c>
      <c r="AW504" t="s">
        <v>105</v>
      </c>
      <c r="AX504" t="s">
        <v>105</v>
      </c>
      <c r="BH504" t="s">
        <v>21</v>
      </c>
      <c r="BI504" t="s">
        <v>5</v>
      </c>
    </row>
    <row r="505" spans="1:61" x14ac:dyDescent="0.25">
      <c r="A505">
        <v>22360178</v>
      </c>
      <c r="B505">
        <v>22360178</v>
      </c>
      <c r="C505" t="s">
        <v>106</v>
      </c>
      <c r="D505" t="s">
        <v>312</v>
      </c>
      <c r="E505" t="s">
        <v>3536</v>
      </c>
      <c r="F505" t="s">
        <v>3537</v>
      </c>
      <c r="G505" t="s">
        <v>3538</v>
      </c>
      <c r="H505" s="30" t="s">
        <v>18650</v>
      </c>
      <c r="I505" t="s">
        <v>3539</v>
      </c>
      <c r="J505">
        <v>0</v>
      </c>
      <c r="K505" t="s">
        <v>182</v>
      </c>
      <c r="L505">
        <v>8</v>
      </c>
      <c r="M505" t="s">
        <v>183</v>
      </c>
      <c r="O505">
        <v>3155485310</v>
      </c>
      <c r="P505">
        <v>3001190522</v>
      </c>
      <c r="T505" s="29" t="s">
        <v>299</v>
      </c>
      <c r="U505">
        <f t="shared" ref="U505:U534" si="96">MONTH(T505)</f>
        <v>10</v>
      </c>
      <c r="V505">
        <f t="shared" ref="V505:V534" si="97">DAY(T505)</f>
        <v>23</v>
      </c>
      <c r="W505">
        <v>2016</v>
      </c>
      <c r="X505" t="s">
        <v>3540</v>
      </c>
      <c r="Y505" t="s">
        <v>3541</v>
      </c>
      <c r="Z505" t="s">
        <v>3542</v>
      </c>
      <c r="AA505">
        <v>6401203</v>
      </c>
      <c r="AB505" t="s">
        <v>131</v>
      </c>
      <c r="AC505" t="s">
        <v>132</v>
      </c>
      <c r="AD505" s="1">
        <f t="shared" ref="AD505:AD534" si="98">+AK505/AE505</f>
        <v>3.2731158129175944E-2</v>
      </c>
      <c r="AE505" s="2">
        <v>44900000</v>
      </c>
      <c r="AF505" t="s">
        <v>175</v>
      </c>
      <c r="AG505" t="s">
        <v>103</v>
      </c>
      <c r="AH505" t="s">
        <v>104</v>
      </c>
      <c r="AI505">
        <v>0</v>
      </c>
      <c r="AJ505">
        <v>161812750</v>
      </c>
      <c r="AK505" s="2">
        <v>1469629</v>
      </c>
      <c r="AL505" s="2">
        <v>1214981.99</v>
      </c>
      <c r="AP505" t="s">
        <v>105</v>
      </c>
      <c r="AQ505" t="s">
        <v>105</v>
      </c>
      <c r="AR505" t="s">
        <v>105</v>
      </c>
      <c r="AV505" t="s">
        <v>105</v>
      </c>
      <c r="AW505" t="s">
        <v>105</v>
      </c>
      <c r="AX505" t="s">
        <v>105</v>
      </c>
      <c r="BH505" t="s">
        <v>21</v>
      </c>
      <c r="BI505" t="s">
        <v>5</v>
      </c>
    </row>
    <row r="506" spans="1:61" x14ac:dyDescent="0.25">
      <c r="A506">
        <v>51800818</v>
      </c>
      <c r="B506">
        <v>51800818</v>
      </c>
      <c r="C506" t="s">
        <v>106</v>
      </c>
      <c r="D506" t="s">
        <v>2662</v>
      </c>
      <c r="E506" t="s">
        <v>3543</v>
      </c>
      <c r="F506" t="s">
        <v>3544</v>
      </c>
      <c r="G506" t="s">
        <v>417</v>
      </c>
      <c r="H506" s="30" t="s">
        <v>18651</v>
      </c>
      <c r="I506" t="s">
        <v>3545</v>
      </c>
      <c r="J506">
        <v>0</v>
      </c>
      <c r="K506" t="s">
        <v>126</v>
      </c>
      <c r="L506">
        <v>25</v>
      </c>
      <c r="M506" t="s">
        <v>126</v>
      </c>
      <c r="O506">
        <v>3508299561</v>
      </c>
      <c r="P506">
        <v>0</v>
      </c>
      <c r="T506" s="29" t="s">
        <v>215</v>
      </c>
      <c r="U506">
        <f t="shared" si="96"/>
        <v>10</v>
      </c>
      <c r="V506">
        <f t="shared" si="97"/>
        <v>20</v>
      </c>
      <c r="W506">
        <v>2019</v>
      </c>
      <c r="X506" t="s">
        <v>2897</v>
      </c>
      <c r="Y506" t="s">
        <v>3546</v>
      </c>
      <c r="Z506" t="s">
        <v>3547</v>
      </c>
      <c r="AA506">
        <v>8001187</v>
      </c>
      <c r="AB506" t="s">
        <v>100</v>
      </c>
      <c r="AC506" t="s">
        <v>258</v>
      </c>
      <c r="AD506" s="1">
        <f t="shared" si="98"/>
        <v>3.5743973333333331E-2</v>
      </c>
      <c r="AE506" s="2">
        <v>37500000</v>
      </c>
      <c r="AF506" t="s">
        <v>1567</v>
      </c>
      <c r="AG506" t="s">
        <v>103</v>
      </c>
      <c r="AH506" t="s">
        <v>104</v>
      </c>
      <c r="AI506">
        <v>0</v>
      </c>
      <c r="AJ506">
        <v>161815203</v>
      </c>
      <c r="AK506" s="2">
        <v>1340399</v>
      </c>
      <c r="AL506" s="2">
        <v>1106385.96</v>
      </c>
      <c r="AP506" t="s">
        <v>105</v>
      </c>
      <c r="AQ506" t="s">
        <v>105</v>
      </c>
      <c r="AR506" t="s">
        <v>105</v>
      </c>
      <c r="AV506" t="s">
        <v>105</v>
      </c>
      <c r="AW506" t="s">
        <v>105</v>
      </c>
      <c r="AX506" t="s">
        <v>105</v>
      </c>
      <c r="BH506" t="s">
        <v>21</v>
      </c>
      <c r="BI506" t="s">
        <v>5</v>
      </c>
    </row>
    <row r="507" spans="1:61" x14ac:dyDescent="0.25">
      <c r="A507">
        <v>36575438</v>
      </c>
      <c r="B507">
        <v>36575438</v>
      </c>
      <c r="C507" t="s">
        <v>106</v>
      </c>
      <c r="D507" t="s">
        <v>2790</v>
      </c>
      <c r="E507" t="s">
        <v>3548</v>
      </c>
      <c r="F507" t="s">
        <v>1976</v>
      </c>
      <c r="G507" t="s">
        <v>879</v>
      </c>
      <c r="H507" s="30" t="s">
        <v>18652</v>
      </c>
      <c r="I507" t="s">
        <v>3549</v>
      </c>
      <c r="J507">
        <v>0</v>
      </c>
      <c r="K507" t="s">
        <v>3550</v>
      </c>
      <c r="L507">
        <v>47</v>
      </c>
      <c r="M507" t="s">
        <v>239</v>
      </c>
      <c r="O507">
        <v>3116597220</v>
      </c>
      <c r="P507">
        <v>3234644705</v>
      </c>
      <c r="T507" s="29" t="s">
        <v>127</v>
      </c>
      <c r="U507">
        <f t="shared" si="96"/>
        <v>10</v>
      </c>
      <c r="V507">
        <f t="shared" si="97"/>
        <v>18</v>
      </c>
      <c r="W507">
        <v>2023</v>
      </c>
      <c r="X507" t="s">
        <v>3551</v>
      </c>
      <c r="Y507" t="s">
        <v>3552</v>
      </c>
      <c r="Z507" t="s">
        <v>3553</v>
      </c>
      <c r="AA507">
        <v>1606245</v>
      </c>
      <c r="AB507" t="s">
        <v>173</v>
      </c>
      <c r="AC507" t="s">
        <v>291</v>
      </c>
      <c r="AD507" s="1">
        <f t="shared" si="98"/>
        <v>4.7709294653014787E-2</v>
      </c>
      <c r="AE507" s="2">
        <v>87900000</v>
      </c>
      <c r="AF507" t="s">
        <v>102</v>
      </c>
      <c r="AG507" t="s">
        <v>120</v>
      </c>
      <c r="AH507" t="s">
        <v>104</v>
      </c>
      <c r="AI507" t="s">
        <v>3554</v>
      </c>
      <c r="AJ507">
        <v>161904866</v>
      </c>
      <c r="AK507" s="2">
        <v>4193647</v>
      </c>
      <c r="AL507" s="2">
        <v>3504073.44</v>
      </c>
      <c r="AP507" t="s">
        <v>105</v>
      </c>
      <c r="AQ507" t="s">
        <v>105</v>
      </c>
      <c r="AR507" t="s">
        <v>105</v>
      </c>
      <c r="AV507" t="s">
        <v>105</v>
      </c>
      <c r="AW507" t="s">
        <v>105</v>
      </c>
      <c r="AX507" t="s">
        <v>105</v>
      </c>
      <c r="BH507" t="s">
        <v>21</v>
      </c>
      <c r="BI507" t="s">
        <v>5</v>
      </c>
    </row>
    <row r="508" spans="1:61" x14ac:dyDescent="0.25">
      <c r="A508">
        <v>1152215736</v>
      </c>
      <c r="B508">
        <v>1152215736</v>
      </c>
      <c r="C508" t="s">
        <v>106</v>
      </c>
      <c r="D508" t="s">
        <v>2846</v>
      </c>
      <c r="E508" t="s">
        <v>640</v>
      </c>
      <c r="F508" t="s">
        <v>3555</v>
      </c>
      <c r="G508" t="s">
        <v>3142</v>
      </c>
      <c r="H508" s="30" t="s">
        <v>18653</v>
      </c>
      <c r="I508" t="s">
        <v>3556</v>
      </c>
      <c r="J508">
        <v>5001</v>
      </c>
      <c r="K508" t="s">
        <v>202</v>
      </c>
      <c r="L508">
        <v>5</v>
      </c>
      <c r="M508" t="s">
        <v>203</v>
      </c>
      <c r="O508">
        <v>3137368833</v>
      </c>
      <c r="P508">
        <v>0</v>
      </c>
      <c r="T508" s="29" t="s">
        <v>887</v>
      </c>
      <c r="U508">
        <f t="shared" si="96"/>
        <v>10</v>
      </c>
      <c r="V508">
        <f t="shared" si="97"/>
        <v>3</v>
      </c>
      <c r="W508">
        <v>2022</v>
      </c>
      <c r="X508" t="s">
        <v>370</v>
      </c>
      <c r="Y508" t="s">
        <v>3557</v>
      </c>
      <c r="Z508" t="s">
        <v>3558</v>
      </c>
      <c r="AA508">
        <v>1601343</v>
      </c>
      <c r="AB508" t="s">
        <v>173</v>
      </c>
      <c r="AC508" t="s">
        <v>373</v>
      </c>
      <c r="AD508" s="1">
        <f t="shared" si="98"/>
        <v>3.8079341752577316E-2</v>
      </c>
      <c r="AE508" s="2">
        <v>58200000</v>
      </c>
      <c r="AF508" t="s">
        <v>102</v>
      </c>
      <c r="AG508" t="s">
        <v>103</v>
      </c>
      <c r="AH508" t="s">
        <v>104</v>
      </c>
      <c r="AI508" t="s">
        <v>3559</v>
      </c>
      <c r="AJ508">
        <v>29933507</v>
      </c>
      <c r="AK508" s="2">
        <v>2216217.69</v>
      </c>
      <c r="AL508" s="2">
        <v>1842367.81</v>
      </c>
      <c r="AP508">
        <v>29999619</v>
      </c>
      <c r="AQ508" s="2">
        <v>13441286.26</v>
      </c>
      <c r="AR508" s="2">
        <v>11275198.539999999</v>
      </c>
      <c r="AV508" t="s">
        <v>105</v>
      </c>
      <c r="AW508" s="2" t="s">
        <v>105</v>
      </c>
      <c r="AX508" s="2" t="s">
        <v>105</v>
      </c>
      <c r="BH508" t="s">
        <v>21</v>
      </c>
      <c r="BI508" t="s">
        <v>5</v>
      </c>
    </row>
    <row r="509" spans="1:61" x14ac:dyDescent="0.25">
      <c r="A509">
        <v>1098740322</v>
      </c>
      <c r="B509">
        <v>1098740322</v>
      </c>
      <c r="C509" t="s">
        <v>106</v>
      </c>
      <c r="D509" t="s">
        <v>3560</v>
      </c>
      <c r="E509" t="s">
        <v>198</v>
      </c>
      <c r="F509" t="s">
        <v>768</v>
      </c>
      <c r="G509" t="s">
        <v>1976</v>
      </c>
      <c r="H509" s="30" t="s">
        <v>18654</v>
      </c>
      <c r="I509" t="s">
        <v>3561</v>
      </c>
      <c r="J509">
        <v>68001</v>
      </c>
      <c r="K509" t="s">
        <v>317</v>
      </c>
      <c r="L509">
        <v>68</v>
      </c>
      <c r="M509" t="s">
        <v>227</v>
      </c>
      <c r="O509">
        <v>3002920512</v>
      </c>
      <c r="P509">
        <v>3022879586</v>
      </c>
      <c r="T509" s="29" t="s">
        <v>500</v>
      </c>
      <c r="U509">
        <f t="shared" si="96"/>
        <v>10</v>
      </c>
      <c r="V509">
        <f t="shared" si="97"/>
        <v>5</v>
      </c>
      <c r="W509">
        <v>2022</v>
      </c>
      <c r="X509" t="s">
        <v>3331</v>
      </c>
      <c r="Y509" t="s">
        <v>3562</v>
      </c>
      <c r="Z509" t="s">
        <v>3563</v>
      </c>
      <c r="AA509">
        <v>8206013</v>
      </c>
      <c r="AB509" t="s">
        <v>3334</v>
      </c>
      <c r="AC509" t="s">
        <v>3335</v>
      </c>
      <c r="AD509" s="1">
        <f t="shared" si="98"/>
        <v>2.5491622377622376E-2</v>
      </c>
      <c r="AE509" s="2">
        <v>71500000</v>
      </c>
      <c r="AF509" t="s">
        <v>219</v>
      </c>
      <c r="AG509" t="s">
        <v>120</v>
      </c>
      <c r="AH509" t="s">
        <v>104</v>
      </c>
      <c r="AI509" t="s">
        <v>3564</v>
      </c>
      <c r="AJ509">
        <v>161848225</v>
      </c>
      <c r="AK509" s="2">
        <v>1822651</v>
      </c>
      <c r="AL509" s="2">
        <v>1511639.2</v>
      </c>
      <c r="AP509" t="s">
        <v>105</v>
      </c>
      <c r="AQ509" t="s">
        <v>105</v>
      </c>
      <c r="AR509" t="s">
        <v>105</v>
      </c>
      <c r="AV509" t="s">
        <v>105</v>
      </c>
      <c r="AW509" t="s">
        <v>105</v>
      </c>
      <c r="AX509" t="s">
        <v>105</v>
      </c>
      <c r="BH509" t="s">
        <v>19</v>
      </c>
      <c r="BI509" t="s">
        <v>5</v>
      </c>
    </row>
    <row r="510" spans="1:61" x14ac:dyDescent="0.25">
      <c r="A510">
        <v>19435577</v>
      </c>
      <c r="B510">
        <v>19435577</v>
      </c>
      <c r="C510" t="s">
        <v>89</v>
      </c>
      <c r="D510" t="s">
        <v>2701</v>
      </c>
      <c r="E510">
        <v>0</v>
      </c>
      <c r="F510" t="s">
        <v>199</v>
      </c>
      <c r="G510" t="s">
        <v>2505</v>
      </c>
      <c r="H510" s="30" t="s">
        <v>18655</v>
      </c>
      <c r="I510" t="s">
        <v>3565</v>
      </c>
      <c r="J510">
        <v>0</v>
      </c>
      <c r="K510" t="s">
        <v>126</v>
      </c>
      <c r="L510">
        <v>25</v>
      </c>
      <c r="M510" t="s">
        <v>126</v>
      </c>
      <c r="O510">
        <v>3164724215</v>
      </c>
      <c r="P510">
        <v>3156161035</v>
      </c>
      <c r="T510" s="29" t="s">
        <v>327</v>
      </c>
      <c r="U510">
        <f t="shared" si="96"/>
        <v>10</v>
      </c>
      <c r="V510">
        <f t="shared" si="97"/>
        <v>31</v>
      </c>
      <c r="W510">
        <v>2020</v>
      </c>
      <c r="X510" t="s">
        <v>3566</v>
      </c>
      <c r="Y510" t="s">
        <v>3567</v>
      </c>
      <c r="Z510" t="s">
        <v>3568</v>
      </c>
      <c r="AA510">
        <v>6406132</v>
      </c>
      <c r="AB510" t="s">
        <v>131</v>
      </c>
      <c r="AC510" t="s">
        <v>580</v>
      </c>
      <c r="AD510" s="1">
        <f t="shared" si="98"/>
        <v>1.9750445945945945E-2</v>
      </c>
      <c r="AE510" s="2">
        <v>74000000</v>
      </c>
      <c r="AF510" t="s">
        <v>175</v>
      </c>
      <c r="AG510" t="s">
        <v>120</v>
      </c>
      <c r="AH510" t="s">
        <v>104</v>
      </c>
      <c r="AI510" t="s">
        <v>3569</v>
      </c>
      <c r="AJ510">
        <v>161917265</v>
      </c>
      <c r="AK510" s="2">
        <v>1461533</v>
      </c>
      <c r="AL510" s="2">
        <v>1208178.67</v>
      </c>
      <c r="AP510" t="s">
        <v>105</v>
      </c>
      <c r="AQ510" t="s">
        <v>105</v>
      </c>
      <c r="AR510" t="s">
        <v>105</v>
      </c>
      <c r="AV510" t="s">
        <v>105</v>
      </c>
      <c r="AW510" t="s">
        <v>105</v>
      </c>
      <c r="AX510" t="s">
        <v>105</v>
      </c>
      <c r="BH510" t="s">
        <v>19</v>
      </c>
      <c r="BI510" t="s">
        <v>5</v>
      </c>
    </row>
    <row r="511" spans="1:61" x14ac:dyDescent="0.25">
      <c r="A511">
        <v>71371919</v>
      </c>
      <c r="B511">
        <v>71371919</v>
      </c>
      <c r="C511" t="s">
        <v>89</v>
      </c>
      <c r="D511" t="s">
        <v>3570</v>
      </c>
      <c r="E511" t="s">
        <v>3571</v>
      </c>
      <c r="F511" t="s">
        <v>3572</v>
      </c>
      <c r="G511" t="s">
        <v>700</v>
      </c>
      <c r="H511" s="30" t="s">
        <v>18656</v>
      </c>
      <c r="I511" t="s">
        <v>3573</v>
      </c>
      <c r="J511">
        <v>5001</v>
      </c>
      <c r="K511" t="s">
        <v>202</v>
      </c>
      <c r="L511">
        <v>5</v>
      </c>
      <c r="M511" t="s">
        <v>203</v>
      </c>
      <c r="O511">
        <v>3137235439</v>
      </c>
      <c r="P511">
        <v>0</v>
      </c>
      <c r="T511" s="29" t="s">
        <v>3448</v>
      </c>
      <c r="U511">
        <f t="shared" si="96"/>
        <v>10</v>
      </c>
      <c r="V511">
        <f t="shared" si="97"/>
        <v>11</v>
      </c>
      <c r="W511">
        <v>2022</v>
      </c>
      <c r="X511" t="s">
        <v>449</v>
      </c>
      <c r="Y511" t="s">
        <v>3574</v>
      </c>
      <c r="Z511" t="s">
        <v>3575</v>
      </c>
      <c r="AA511">
        <v>9008238</v>
      </c>
      <c r="AB511" t="s">
        <v>244</v>
      </c>
      <c r="AC511" t="s">
        <v>404</v>
      </c>
      <c r="AD511" s="1">
        <f t="shared" si="98"/>
        <v>1.7697989670242352E-2</v>
      </c>
      <c r="AE511" s="2">
        <v>251700000</v>
      </c>
      <c r="AF511" t="s">
        <v>175</v>
      </c>
      <c r="AG511" t="s">
        <v>452</v>
      </c>
      <c r="AH511" t="s">
        <v>104</v>
      </c>
      <c r="AI511" t="s">
        <v>3576</v>
      </c>
      <c r="AJ511">
        <v>161806706</v>
      </c>
      <c r="AK511" s="2">
        <v>4454584</v>
      </c>
      <c r="AL511" s="2">
        <v>3723347.79</v>
      </c>
      <c r="AP511" t="s">
        <v>105</v>
      </c>
      <c r="AQ511" t="s">
        <v>105</v>
      </c>
      <c r="AR511" t="s">
        <v>105</v>
      </c>
      <c r="AV511" t="s">
        <v>105</v>
      </c>
      <c r="AW511" t="s">
        <v>105</v>
      </c>
      <c r="AX511" t="s">
        <v>105</v>
      </c>
      <c r="BH511" t="s">
        <v>20</v>
      </c>
      <c r="BI511" t="s">
        <v>5</v>
      </c>
    </row>
    <row r="512" spans="1:61" x14ac:dyDescent="0.25">
      <c r="A512">
        <v>19066562</v>
      </c>
      <c r="B512">
        <v>19066562</v>
      </c>
      <c r="C512" t="s">
        <v>89</v>
      </c>
      <c r="D512" t="s">
        <v>304</v>
      </c>
      <c r="E512" t="s">
        <v>1249</v>
      </c>
      <c r="F512" t="s">
        <v>315</v>
      </c>
      <c r="G512" t="s">
        <v>3577</v>
      </c>
      <c r="H512" s="30" t="s">
        <v>18657</v>
      </c>
      <c r="I512" t="s">
        <v>3578</v>
      </c>
      <c r="J512">
        <v>66001</v>
      </c>
      <c r="K512" t="s">
        <v>252</v>
      </c>
      <c r="L512">
        <v>66</v>
      </c>
      <c r="M512" t="s">
        <v>253</v>
      </c>
      <c r="O512">
        <v>3127043844</v>
      </c>
      <c r="P512">
        <v>3015530180</v>
      </c>
      <c r="T512" s="29" t="s">
        <v>466</v>
      </c>
      <c r="U512">
        <f t="shared" si="96"/>
        <v>10</v>
      </c>
      <c r="V512">
        <f t="shared" si="97"/>
        <v>15</v>
      </c>
      <c r="W512">
        <v>2024</v>
      </c>
      <c r="X512" t="s">
        <v>3579</v>
      </c>
      <c r="Y512" t="s">
        <v>3580</v>
      </c>
      <c r="Z512" t="s">
        <v>3581</v>
      </c>
      <c r="AA512">
        <v>3006163</v>
      </c>
      <c r="AB512" t="s">
        <v>491</v>
      </c>
      <c r="AC512" t="s">
        <v>492</v>
      </c>
      <c r="AD512" s="1">
        <f t="shared" si="98"/>
        <v>1.226512268115942E-2</v>
      </c>
      <c r="AE512" s="2">
        <v>138000000</v>
      </c>
      <c r="AF512" t="s">
        <v>362</v>
      </c>
      <c r="AG512" t="s">
        <v>292</v>
      </c>
      <c r="AH512" t="s">
        <v>104</v>
      </c>
      <c r="AI512" t="s">
        <v>3582</v>
      </c>
      <c r="AJ512">
        <v>29929747</v>
      </c>
      <c r="AK512" s="2">
        <v>1692586.93</v>
      </c>
      <c r="AL512" s="2">
        <v>1402341.96</v>
      </c>
      <c r="AP512" t="s">
        <v>105</v>
      </c>
      <c r="AQ512" s="2" t="s">
        <v>105</v>
      </c>
      <c r="AR512" s="2" t="s">
        <v>105</v>
      </c>
      <c r="AV512">
        <v>30045685</v>
      </c>
      <c r="AW512" s="2">
        <v>2343933.58</v>
      </c>
      <c r="AX512" s="2">
        <v>1949692.08</v>
      </c>
      <c r="BH512" s="3" t="s">
        <v>18</v>
      </c>
      <c r="BI512" t="s">
        <v>5</v>
      </c>
    </row>
    <row r="513" spans="1:61" x14ac:dyDescent="0.25">
      <c r="A513">
        <v>79715327</v>
      </c>
      <c r="B513">
        <v>79715327</v>
      </c>
      <c r="C513" t="s">
        <v>89</v>
      </c>
      <c r="D513" t="s">
        <v>2433</v>
      </c>
      <c r="E513" t="s">
        <v>294</v>
      </c>
      <c r="F513" t="s">
        <v>2598</v>
      </c>
      <c r="G513" t="s">
        <v>2871</v>
      </c>
      <c r="H513" s="30" t="s">
        <v>18658</v>
      </c>
      <c r="I513" t="s">
        <v>3583</v>
      </c>
      <c r="J513">
        <v>0</v>
      </c>
      <c r="K513" t="s">
        <v>126</v>
      </c>
      <c r="L513">
        <v>25</v>
      </c>
      <c r="M513" t="s">
        <v>126</v>
      </c>
      <c r="O513">
        <v>3223244506</v>
      </c>
      <c r="P513">
        <v>3175879300</v>
      </c>
      <c r="T513" s="29" t="s">
        <v>287</v>
      </c>
      <c r="U513">
        <f t="shared" si="96"/>
        <v>10</v>
      </c>
      <c r="V513">
        <f t="shared" si="97"/>
        <v>13</v>
      </c>
      <c r="W513">
        <v>2014</v>
      </c>
      <c r="X513" t="s">
        <v>1298</v>
      </c>
      <c r="Y513" t="s">
        <v>3584</v>
      </c>
      <c r="Z513" t="s">
        <v>3585</v>
      </c>
      <c r="AA513">
        <v>8006033</v>
      </c>
      <c r="AB513" t="s">
        <v>100</v>
      </c>
      <c r="AC513" t="s">
        <v>208</v>
      </c>
      <c r="AD513" s="1">
        <f t="shared" si="98"/>
        <v>3.7315470737913484E-2</v>
      </c>
      <c r="AE513" s="2">
        <v>39300000</v>
      </c>
      <c r="AF513" t="s">
        <v>133</v>
      </c>
      <c r="AG513" t="s">
        <v>120</v>
      </c>
      <c r="AH513" t="s">
        <v>104</v>
      </c>
      <c r="AI513" t="s">
        <v>3586</v>
      </c>
      <c r="AJ513">
        <v>161815588</v>
      </c>
      <c r="AK513" s="2">
        <v>1466498</v>
      </c>
      <c r="AL513" s="2">
        <v>1212351.43</v>
      </c>
      <c r="AP513" t="s">
        <v>105</v>
      </c>
      <c r="AQ513" t="s">
        <v>105</v>
      </c>
      <c r="AR513" t="s">
        <v>105</v>
      </c>
      <c r="AV513" t="s">
        <v>105</v>
      </c>
      <c r="AW513" t="s">
        <v>105</v>
      </c>
      <c r="AX513" t="s">
        <v>105</v>
      </c>
      <c r="BH513" t="s">
        <v>21</v>
      </c>
      <c r="BI513" t="s">
        <v>5</v>
      </c>
    </row>
    <row r="514" spans="1:61" x14ac:dyDescent="0.25">
      <c r="A514">
        <v>1064107144</v>
      </c>
      <c r="B514">
        <v>1064107144</v>
      </c>
      <c r="C514" t="s">
        <v>106</v>
      </c>
      <c r="D514" t="s">
        <v>2630</v>
      </c>
      <c r="E514" t="s">
        <v>1405</v>
      </c>
      <c r="F514" t="s">
        <v>110</v>
      </c>
      <c r="G514" t="s">
        <v>124</v>
      </c>
      <c r="H514" s="30" t="s">
        <v>18659</v>
      </c>
      <c r="I514" t="s">
        <v>3587</v>
      </c>
      <c r="J514">
        <v>0</v>
      </c>
      <c r="K514" t="s">
        <v>274</v>
      </c>
      <c r="L514">
        <v>13</v>
      </c>
      <c r="M514" t="s">
        <v>175</v>
      </c>
      <c r="O514">
        <v>3204434631</v>
      </c>
      <c r="P514">
        <v>3117946600</v>
      </c>
      <c r="T514" s="29" t="s">
        <v>3448</v>
      </c>
      <c r="U514">
        <f t="shared" si="96"/>
        <v>10</v>
      </c>
      <c r="V514">
        <f t="shared" si="97"/>
        <v>11</v>
      </c>
      <c r="W514">
        <v>2019</v>
      </c>
      <c r="X514" t="s">
        <v>3588</v>
      </c>
      <c r="Y514" t="s">
        <v>3589</v>
      </c>
      <c r="Z514" t="s">
        <v>3590</v>
      </c>
      <c r="AA514">
        <v>1606235</v>
      </c>
      <c r="AB514" t="s">
        <v>173</v>
      </c>
      <c r="AC514" t="s">
        <v>815</v>
      </c>
      <c r="AD514" s="1">
        <f t="shared" si="98"/>
        <v>4.0481996527777779E-2</v>
      </c>
      <c r="AE514" s="2">
        <v>57600000</v>
      </c>
      <c r="AF514" t="s">
        <v>175</v>
      </c>
      <c r="AG514" t="s">
        <v>120</v>
      </c>
      <c r="AH514" t="s">
        <v>104</v>
      </c>
      <c r="AI514">
        <v>0</v>
      </c>
      <c r="AJ514">
        <v>161806916</v>
      </c>
      <c r="AK514" s="2">
        <v>2331763</v>
      </c>
      <c r="AL514" s="2">
        <v>1939464.85</v>
      </c>
      <c r="AP514" t="s">
        <v>105</v>
      </c>
      <c r="AQ514" t="s">
        <v>105</v>
      </c>
      <c r="AR514" t="s">
        <v>105</v>
      </c>
      <c r="AV514" t="s">
        <v>105</v>
      </c>
      <c r="AW514" t="s">
        <v>105</v>
      </c>
      <c r="AX514" t="s">
        <v>105</v>
      </c>
      <c r="BH514" t="s">
        <v>21</v>
      </c>
      <c r="BI514" t="s">
        <v>5</v>
      </c>
    </row>
    <row r="515" spans="1:61" x14ac:dyDescent="0.25">
      <c r="A515">
        <v>40438806</v>
      </c>
      <c r="B515">
        <v>40438806</v>
      </c>
      <c r="C515" t="s">
        <v>106</v>
      </c>
      <c r="D515" t="s">
        <v>3591</v>
      </c>
      <c r="E515" t="s">
        <v>3592</v>
      </c>
      <c r="F515" t="s">
        <v>1287</v>
      </c>
      <c r="G515" t="s">
        <v>314</v>
      </c>
      <c r="H515" s="30" t="s">
        <v>18660</v>
      </c>
      <c r="I515" t="s">
        <v>3593</v>
      </c>
      <c r="J515">
        <v>50001</v>
      </c>
      <c r="K515" t="s">
        <v>153</v>
      </c>
      <c r="L515">
        <v>50</v>
      </c>
      <c r="M515" t="s">
        <v>154</v>
      </c>
      <c r="O515">
        <v>3212361969</v>
      </c>
      <c r="P515">
        <v>0</v>
      </c>
      <c r="T515" s="29" t="s">
        <v>184</v>
      </c>
      <c r="U515">
        <f t="shared" si="96"/>
        <v>10</v>
      </c>
      <c r="V515">
        <f t="shared" si="97"/>
        <v>10</v>
      </c>
      <c r="W515">
        <v>2025</v>
      </c>
      <c r="X515" t="s">
        <v>3594</v>
      </c>
      <c r="Y515" t="s">
        <v>3595</v>
      </c>
      <c r="Z515" t="s">
        <v>3596</v>
      </c>
      <c r="AA515">
        <v>1606258</v>
      </c>
      <c r="AB515" t="s">
        <v>173</v>
      </c>
      <c r="AC515" t="s">
        <v>815</v>
      </c>
      <c r="AD515" s="1">
        <f t="shared" si="98"/>
        <v>3.3820573770491802E-2</v>
      </c>
      <c r="AE515" s="2">
        <v>97600000</v>
      </c>
      <c r="AF515" t="s">
        <v>219</v>
      </c>
      <c r="AG515" t="s">
        <v>120</v>
      </c>
      <c r="AH515" t="s">
        <v>104</v>
      </c>
      <c r="AI515" t="s">
        <v>3597</v>
      </c>
      <c r="AJ515">
        <v>161915400</v>
      </c>
      <c r="AK515" s="2">
        <v>3300888</v>
      </c>
      <c r="AL515" s="2">
        <v>2753855.77</v>
      </c>
      <c r="AP515" t="s">
        <v>105</v>
      </c>
      <c r="AQ515" t="s">
        <v>105</v>
      </c>
      <c r="AR515" t="s">
        <v>105</v>
      </c>
      <c r="AV515" t="s">
        <v>105</v>
      </c>
      <c r="AW515" t="s">
        <v>105</v>
      </c>
      <c r="AX515" t="s">
        <v>105</v>
      </c>
      <c r="BH515" t="s">
        <v>21</v>
      </c>
      <c r="BI515" t="s">
        <v>5</v>
      </c>
    </row>
    <row r="516" spans="1:61" x14ac:dyDescent="0.25">
      <c r="A516">
        <v>43543905</v>
      </c>
      <c r="B516">
        <v>43543905</v>
      </c>
      <c r="C516" t="s">
        <v>106</v>
      </c>
      <c r="D516" t="s">
        <v>2630</v>
      </c>
      <c r="E516" t="s">
        <v>312</v>
      </c>
      <c r="F516" t="s">
        <v>445</v>
      </c>
      <c r="G516" t="s">
        <v>2564</v>
      </c>
      <c r="H516" s="30" t="s">
        <v>18661</v>
      </c>
      <c r="I516" t="s">
        <v>3598</v>
      </c>
      <c r="J516">
        <v>5001</v>
      </c>
      <c r="K516" t="s">
        <v>202</v>
      </c>
      <c r="L516">
        <v>5</v>
      </c>
      <c r="M516" t="s">
        <v>203</v>
      </c>
      <c r="O516">
        <v>3117759979</v>
      </c>
      <c r="P516">
        <v>0</v>
      </c>
      <c r="T516" s="29" t="s">
        <v>429</v>
      </c>
      <c r="U516">
        <f t="shared" si="96"/>
        <v>10</v>
      </c>
      <c r="V516">
        <f t="shared" si="97"/>
        <v>7</v>
      </c>
      <c r="W516">
        <v>2023</v>
      </c>
      <c r="X516" t="s">
        <v>3037</v>
      </c>
      <c r="Y516" t="s">
        <v>3599</v>
      </c>
      <c r="Z516" t="s">
        <v>3600</v>
      </c>
      <c r="AA516">
        <v>5606101</v>
      </c>
      <c r="AB516" t="s">
        <v>146</v>
      </c>
      <c r="AC516" t="s">
        <v>341</v>
      </c>
      <c r="AD516" s="1">
        <f t="shared" si="98"/>
        <v>3.7078374429223744E-2</v>
      </c>
      <c r="AE516" s="2">
        <v>109500000</v>
      </c>
      <c r="AF516" t="s">
        <v>102</v>
      </c>
      <c r="AG516" t="s">
        <v>120</v>
      </c>
      <c r="AH516" t="s">
        <v>104</v>
      </c>
      <c r="AI516" t="s">
        <v>3601</v>
      </c>
      <c r="AJ516">
        <v>161804318</v>
      </c>
      <c r="AK516" s="2">
        <v>4060082</v>
      </c>
      <c r="AL516" s="2">
        <v>3391833.55</v>
      </c>
      <c r="AP516" t="s">
        <v>105</v>
      </c>
      <c r="AQ516" t="s">
        <v>105</v>
      </c>
      <c r="AR516" t="s">
        <v>105</v>
      </c>
      <c r="AV516" t="s">
        <v>105</v>
      </c>
      <c r="AW516" t="s">
        <v>105</v>
      </c>
      <c r="AX516" t="s">
        <v>105</v>
      </c>
      <c r="BH516" t="s">
        <v>21</v>
      </c>
      <c r="BI516" t="s">
        <v>5</v>
      </c>
    </row>
    <row r="517" spans="1:61" x14ac:dyDescent="0.25">
      <c r="A517">
        <v>1085322823</v>
      </c>
      <c r="B517">
        <v>1085322823</v>
      </c>
      <c r="C517" t="s">
        <v>89</v>
      </c>
      <c r="D517" t="s">
        <v>3013</v>
      </c>
      <c r="E517">
        <v>0</v>
      </c>
      <c r="F517" t="s">
        <v>2440</v>
      </c>
      <c r="G517" t="s">
        <v>3602</v>
      </c>
      <c r="H517" s="30" t="s">
        <v>18662</v>
      </c>
      <c r="I517" t="s">
        <v>3603</v>
      </c>
      <c r="J517">
        <v>52001</v>
      </c>
      <c r="K517" t="s">
        <v>530</v>
      </c>
      <c r="L517">
        <v>52</v>
      </c>
      <c r="M517" t="s">
        <v>531</v>
      </c>
      <c r="O517">
        <v>3136319219</v>
      </c>
      <c r="P517">
        <v>0</v>
      </c>
      <c r="T517" s="29" t="s">
        <v>568</v>
      </c>
      <c r="U517">
        <f t="shared" si="96"/>
        <v>10</v>
      </c>
      <c r="V517">
        <f t="shared" si="97"/>
        <v>30</v>
      </c>
      <c r="W517">
        <v>2016</v>
      </c>
      <c r="X517" t="s">
        <v>3604</v>
      </c>
      <c r="Y517" t="s">
        <v>3605</v>
      </c>
      <c r="Z517" t="s">
        <v>3606</v>
      </c>
      <c r="AA517">
        <v>6401216</v>
      </c>
      <c r="AB517" t="s">
        <v>131</v>
      </c>
      <c r="AC517" t="s">
        <v>1126</v>
      </c>
      <c r="AD517" s="1">
        <f t="shared" si="98"/>
        <v>4.8129346049046319E-2</v>
      </c>
      <c r="AE517" s="2">
        <v>36700000</v>
      </c>
      <c r="AF517" t="s">
        <v>552</v>
      </c>
      <c r="AG517" t="s">
        <v>103</v>
      </c>
      <c r="AH517" t="s">
        <v>104</v>
      </c>
      <c r="AI517" t="s">
        <v>3607</v>
      </c>
      <c r="AJ517">
        <v>161829966</v>
      </c>
      <c r="AK517" s="2">
        <v>1766347</v>
      </c>
      <c r="AL517" s="2">
        <v>1464325.46</v>
      </c>
      <c r="AP517" t="s">
        <v>105</v>
      </c>
      <c r="AQ517" t="s">
        <v>105</v>
      </c>
      <c r="AR517" t="s">
        <v>105</v>
      </c>
      <c r="AV517" t="s">
        <v>105</v>
      </c>
      <c r="AW517" t="s">
        <v>105</v>
      </c>
      <c r="AX517" t="s">
        <v>105</v>
      </c>
      <c r="BH517" t="s">
        <v>21</v>
      </c>
      <c r="BI517" t="s">
        <v>5</v>
      </c>
    </row>
    <row r="518" spans="1:61" x14ac:dyDescent="0.25">
      <c r="A518">
        <v>51942356</v>
      </c>
      <c r="B518">
        <v>51942356</v>
      </c>
      <c r="C518" t="s">
        <v>106</v>
      </c>
      <c r="D518" t="s">
        <v>312</v>
      </c>
      <c r="E518" t="s">
        <v>3608</v>
      </c>
      <c r="F518" t="s">
        <v>3609</v>
      </c>
      <c r="G518" t="s">
        <v>263</v>
      </c>
      <c r="H518" s="30" t="s">
        <v>18663</v>
      </c>
      <c r="I518" t="s">
        <v>3610</v>
      </c>
      <c r="J518">
        <v>0</v>
      </c>
      <c r="K518" t="s">
        <v>126</v>
      </c>
      <c r="L518">
        <v>25</v>
      </c>
      <c r="M518" t="s">
        <v>126</v>
      </c>
      <c r="O518">
        <v>3158945887</v>
      </c>
      <c r="P518">
        <v>3056106311</v>
      </c>
      <c r="T518" s="29" t="s">
        <v>275</v>
      </c>
      <c r="U518">
        <f t="shared" si="96"/>
        <v>10</v>
      </c>
      <c r="V518">
        <f t="shared" si="97"/>
        <v>11</v>
      </c>
      <c r="W518">
        <v>2022</v>
      </c>
      <c r="X518" t="s">
        <v>3611</v>
      </c>
      <c r="Y518" t="s">
        <v>3612</v>
      </c>
      <c r="Z518" t="s">
        <v>3613</v>
      </c>
      <c r="AA518">
        <v>9206084</v>
      </c>
      <c r="AB518" t="s">
        <v>268</v>
      </c>
      <c r="AC518" t="s">
        <v>1025</v>
      </c>
      <c r="AD518" s="1">
        <f t="shared" si="98"/>
        <v>1.6338075793184487E-2</v>
      </c>
      <c r="AE518" s="2">
        <v>85100000</v>
      </c>
      <c r="AF518" t="s">
        <v>219</v>
      </c>
      <c r="AG518" t="s">
        <v>292</v>
      </c>
      <c r="AH518" t="s">
        <v>104</v>
      </c>
      <c r="AI518" t="s">
        <v>3614</v>
      </c>
      <c r="AJ518">
        <v>29951963</v>
      </c>
      <c r="AK518" s="2">
        <v>1390370.25</v>
      </c>
      <c r="AL518" s="2">
        <v>1148378.3600000001</v>
      </c>
      <c r="AP518" t="s">
        <v>105</v>
      </c>
      <c r="AQ518" s="2" t="s">
        <v>105</v>
      </c>
      <c r="AR518" s="2" t="s">
        <v>105</v>
      </c>
      <c r="AV518">
        <v>30031237</v>
      </c>
      <c r="AW518" s="2">
        <v>1814717.94</v>
      </c>
      <c r="AX518" s="2">
        <v>1504973.06</v>
      </c>
      <c r="BH518" t="s">
        <v>19</v>
      </c>
      <c r="BI518" t="s">
        <v>5</v>
      </c>
    </row>
    <row r="519" spans="1:61" x14ac:dyDescent="0.25">
      <c r="A519">
        <v>32519620</v>
      </c>
      <c r="B519">
        <v>32519620</v>
      </c>
      <c r="C519" t="s">
        <v>106</v>
      </c>
      <c r="D519" t="s">
        <v>3615</v>
      </c>
      <c r="E519" t="s">
        <v>343</v>
      </c>
      <c r="F519" t="s">
        <v>3616</v>
      </c>
      <c r="G519" t="s">
        <v>819</v>
      </c>
      <c r="H519" s="30" t="s">
        <v>18664</v>
      </c>
      <c r="I519" t="s">
        <v>3617</v>
      </c>
      <c r="J519">
        <v>0</v>
      </c>
      <c r="K519" t="s">
        <v>126</v>
      </c>
      <c r="L519">
        <v>25</v>
      </c>
      <c r="M519" t="s">
        <v>126</v>
      </c>
      <c r="O519">
        <v>3128320867</v>
      </c>
      <c r="P519">
        <v>0</v>
      </c>
      <c r="T519" s="29" t="s">
        <v>568</v>
      </c>
      <c r="U519">
        <f t="shared" si="96"/>
        <v>10</v>
      </c>
      <c r="V519">
        <f t="shared" si="97"/>
        <v>30</v>
      </c>
      <c r="W519">
        <v>2015</v>
      </c>
      <c r="X519" t="s">
        <v>3618</v>
      </c>
      <c r="Y519" t="s">
        <v>3619</v>
      </c>
      <c r="Z519" t="s">
        <v>3620</v>
      </c>
      <c r="AA519">
        <v>4601161</v>
      </c>
      <c r="AB519" t="s">
        <v>352</v>
      </c>
      <c r="AC519" t="s">
        <v>2502</v>
      </c>
      <c r="AD519" s="1">
        <f t="shared" si="98"/>
        <v>2.8501824324324323E-2</v>
      </c>
      <c r="AE519" s="2">
        <v>44400000</v>
      </c>
      <c r="AF519" t="s">
        <v>175</v>
      </c>
      <c r="AG519" t="s">
        <v>103</v>
      </c>
      <c r="AH519" t="s">
        <v>104</v>
      </c>
      <c r="AI519" t="s">
        <v>3621</v>
      </c>
      <c r="AJ519">
        <v>161808314</v>
      </c>
      <c r="AK519" s="2">
        <v>1265481</v>
      </c>
      <c r="AL519" s="2">
        <v>1043429.61</v>
      </c>
      <c r="AP519" t="s">
        <v>105</v>
      </c>
      <c r="AQ519" t="s">
        <v>105</v>
      </c>
      <c r="AR519" t="s">
        <v>105</v>
      </c>
      <c r="AV519" t="s">
        <v>105</v>
      </c>
      <c r="AW519" t="s">
        <v>105</v>
      </c>
      <c r="AX519" t="s">
        <v>105</v>
      </c>
      <c r="BH519" t="s">
        <v>19</v>
      </c>
      <c r="BI519" t="s">
        <v>5</v>
      </c>
    </row>
    <row r="520" spans="1:61" x14ac:dyDescent="0.25">
      <c r="A520">
        <v>1047336199</v>
      </c>
      <c r="B520">
        <v>1047336199</v>
      </c>
      <c r="C520" t="s">
        <v>89</v>
      </c>
      <c r="D520" t="s">
        <v>375</v>
      </c>
      <c r="E520" t="s">
        <v>1670</v>
      </c>
      <c r="F520" t="s">
        <v>3622</v>
      </c>
      <c r="G520" t="s">
        <v>3623</v>
      </c>
      <c r="H520" s="30" t="s">
        <v>18665</v>
      </c>
      <c r="I520" t="s">
        <v>3624</v>
      </c>
      <c r="J520">
        <v>0</v>
      </c>
      <c r="K520" t="s">
        <v>126</v>
      </c>
      <c r="L520">
        <v>25</v>
      </c>
      <c r="M520" t="s">
        <v>126</v>
      </c>
      <c r="O520">
        <v>3017402049</v>
      </c>
      <c r="P520">
        <v>3014558144</v>
      </c>
      <c r="T520" s="29" t="s">
        <v>958</v>
      </c>
      <c r="U520">
        <f t="shared" si="96"/>
        <v>10</v>
      </c>
      <c r="V520">
        <f t="shared" si="97"/>
        <v>24</v>
      </c>
      <c r="W520">
        <v>2020</v>
      </c>
      <c r="X520" t="s">
        <v>620</v>
      </c>
      <c r="Y520" t="s">
        <v>3625</v>
      </c>
      <c r="Z520" t="s">
        <v>3626</v>
      </c>
      <c r="AA520">
        <v>6406130</v>
      </c>
      <c r="AB520" t="s">
        <v>131</v>
      </c>
      <c r="AC520" t="s">
        <v>580</v>
      </c>
      <c r="AD520" s="1">
        <f t="shared" si="98"/>
        <v>2.9550014388489209E-2</v>
      </c>
      <c r="AE520" s="2">
        <v>69500000</v>
      </c>
      <c r="AF520" t="s">
        <v>102</v>
      </c>
      <c r="AG520" t="s">
        <v>120</v>
      </c>
      <c r="AH520" t="s">
        <v>104</v>
      </c>
      <c r="AI520" t="s">
        <v>3627</v>
      </c>
      <c r="AJ520">
        <v>161814426</v>
      </c>
      <c r="AK520" s="2">
        <v>2053726</v>
      </c>
      <c r="AL520" s="2">
        <v>1705820.21</v>
      </c>
      <c r="AP520" t="s">
        <v>105</v>
      </c>
      <c r="AQ520" t="s">
        <v>105</v>
      </c>
      <c r="AR520" t="s">
        <v>105</v>
      </c>
      <c r="AV520" t="s">
        <v>105</v>
      </c>
      <c r="AW520" t="s">
        <v>105</v>
      </c>
      <c r="AX520" t="s">
        <v>105</v>
      </c>
      <c r="BH520" t="s">
        <v>21</v>
      </c>
      <c r="BI520" t="s">
        <v>5</v>
      </c>
    </row>
    <row r="521" spans="1:61" x14ac:dyDescent="0.25">
      <c r="A521">
        <v>37243568</v>
      </c>
      <c r="B521">
        <v>37243568</v>
      </c>
      <c r="C521" t="s">
        <v>106</v>
      </c>
      <c r="D521" t="s">
        <v>344</v>
      </c>
      <c r="E521">
        <v>0</v>
      </c>
      <c r="F521" t="s">
        <v>2233</v>
      </c>
      <c r="G521" t="s">
        <v>507</v>
      </c>
      <c r="H521" s="30" t="s">
        <v>18666</v>
      </c>
      <c r="I521" t="s">
        <v>3628</v>
      </c>
      <c r="J521">
        <v>0</v>
      </c>
      <c r="K521" t="s">
        <v>126</v>
      </c>
      <c r="L521">
        <v>25</v>
      </c>
      <c r="M521" t="s">
        <v>126</v>
      </c>
      <c r="O521">
        <v>3123039290</v>
      </c>
      <c r="P521">
        <v>3165264569</v>
      </c>
      <c r="T521" s="29" t="s">
        <v>96</v>
      </c>
      <c r="U521">
        <f t="shared" si="96"/>
        <v>10</v>
      </c>
      <c r="V521">
        <f t="shared" si="97"/>
        <v>22</v>
      </c>
      <c r="W521">
        <v>2021</v>
      </c>
      <c r="X521" t="s">
        <v>3611</v>
      </c>
      <c r="Y521" t="s">
        <v>3629</v>
      </c>
      <c r="Z521" t="s">
        <v>3630</v>
      </c>
      <c r="AA521">
        <v>9206084</v>
      </c>
      <c r="AB521" t="s">
        <v>268</v>
      </c>
      <c r="AC521" t="s">
        <v>1025</v>
      </c>
      <c r="AD521" s="1">
        <f t="shared" si="98"/>
        <v>3.897494381313131E-2</v>
      </c>
      <c r="AE521" s="2">
        <v>79200000</v>
      </c>
      <c r="AF521" t="s">
        <v>102</v>
      </c>
      <c r="AG521" t="s">
        <v>292</v>
      </c>
      <c r="AH521" t="s">
        <v>104</v>
      </c>
      <c r="AI521" t="s">
        <v>3631</v>
      </c>
      <c r="AJ521">
        <v>29971028</v>
      </c>
      <c r="AK521" s="2">
        <v>3086815.55</v>
      </c>
      <c r="AL521" s="2">
        <v>2573962.65</v>
      </c>
      <c r="AP521" t="s">
        <v>105</v>
      </c>
      <c r="AQ521" s="2" t="s">
        <v>105</v>
      </c>
      <c r="AR521" s="2" t="s">
        <v>105</v>
      </c>
      <c r="AV521">
        <v>30153116</v>
      </c>
      <c r="AW521" s="2">
        <v>3409603.29</v>
      </c>
      <c r="AX521" s="2">
        <v>2845212.85</v>
      </c>
      <c r="BH521" t="s">
        <v>21</v>
      </c>
      <c r="BI521" t="s">
        <v>5</v>
      </c>
    </row>
    <row r="522" spans="1:61" x14ac:dyDescent="0.25">
      <c r="A522">
        <v>43625043</v>
      </c>
      <c r="B522">
        <v>43625043</v>
      </c>
      <c r="C522" t="s">
        <v>106</v>
      </c>
      <c r="D522" t="s">
        <v>2075</v>
      </c>
      <c r="E522" t="s">
        <v>136</v>
      </c>
      <c r="F522" t="s">
        <v>2357</v>
      </c>
      <c r="G522">
        <v>0</v>
      </c>
      <c r="H522" s="30" t="s">
        <v>18667</v>
      </c>
      <c r="I522" t="s">
        <v>3632</v>
      </c>
      <c r="J522">
        <v>5001</v>
      </c>
      <c r="K522" t="s">
        <v>202</v>
      </c>
      <c r="L522">
        <v>5</v>
      </c>
      <c r="M522" t="s">
        <v>203</v>
      </c>
      <c r="O522">
        <v>3014445798</v>
      </c>
      <c r="P522">
        <v>0</v>
      </c>
      <c r="T522" s="29" t="s">
        <v>466</v>
      </c>
      <c r="U522">
        <f t="shared" si="96"/>
        <v>10</v>
      </c>
      <c r="V522">
        <f t="shared" si="97"/>
        <v>15</v>
      </c>
      <c r="W522">
        <v>2021</v>
      </c>
      <c r="X522" t="s">
        <v>3633</v>
      </c>
      <c r="Y522" t="s">
        <v>3634</v>
      </c>
      <c r="Z522" t="s">
        <v>3635</v>
      </c>
      <c r="AA522">
        <v>4601262</v>
      </c>
      <c r="AB522" t="s">
        <v>352</v>
      </c>
      <c r="AC522" t="s">
        <v>1230</v>
      </c>
      <c r="AD522" s="1">
        <f t="shared" si="98"/>
        <v>3.7031853391304347E-2</v>
      </c>
      <c r="AE522" s="2">
        <v>57500000</v>
      </c>
      <c r="AF522" t="s">
        <v>219</v>
      </c>
      <c r="AG522" t="s">
        <v>103</v>
      </c>
      <c r="AH522" t="s">
        <v>104</v>
      </c>
      <c r="AI522">
        <v>0</v>
      </c>
      <c r="AJ522">
        <v>29930589</v>
      </c>
      <c r="AK522" s="2">
        <v>2129331.5699999998</v>
      </c>
      <c r="AL522" s="2">
        <v>1769354.26</v>
      </c>
      <c r="AP522">
        <v>29995790</v>
      </c>
      <c r="AQ522" s="2">
        <v>2550454.9</v>
      </c>
      <c r="AR522" s="2">
        <v>2123239.41</v>
      </c>
      <c r="AV522" t="s">
        <v>105</v>
      </c>
      <c r="AW522" s="2" t="s">
        <v>105</v>
      </c>
      <c r="AX522" s="2" t="s">
        <v>105</v>
      </c>
      <c r="BH522" t="s">
        <v>21</v>
      </c>
      <c r="BI522" t="s">
        <v>5</v>
      </c>
    </row>
    <row r="523" spans="1:61" x14ac:dyDescent="0.25">
      <c r="A523">
        <v>39790056</v>
      </c>
      <c r="B523">
        <v>39790056</v>
      </c>
      <c r="C523" t="s">
        <v>106</v>
      </c>
      <c r="D523" t="s">
        <v>343</v>
      </c>
      <c r="E523" t="s">
        <v>2355</v>
      </c>
      <c r="F523" t="s">
        <v>3636</v>
      </c>
      <c r="G523" t="s">
        <v>3637</v>
      </c>
      <c r="H523" s="30" t="s">
        <v>18668</v>
      </c>
      <c r="I523" t="s">
        <v>3638</v>
      </c>
      <c r="J523">
        <v>0</v>
      </c>
      <c r="K523" t="s">
        <v>872</v>
      </c>
      <c r="L523">
        <v>25</v>
      </c>
      <c r="M523" t="s">
        <v>113</v>
      </c>
      <c r="O523">
        <v>3134379537</v>
      </c>
      <c r="P523">
        <v>3102581690</v>
      </c>
      <c r="T523" s="29" t="s">
        <v>448</v>
      </c>
      <c r="U523">
        <f t="shared" si="96"/>
        <v>10</v>
      </c>
      <c r="V523">
        <f t="shared" si="97"/>
        <v>9</v>
      </c>
      <c r="W523">
        <v>2023</v>
      </c>
      <c r="X523" t="s">
        <v>3639</v>
      </c>
      <c r="Y523" t="s">
        <v>3640</v>
      </c>
      <c r="Z523" t="s">
        <v>3641</v>
      </c>
      <c r="AA523">
        <v>9006181</v>
      </c>
      <c r="AB523" t="s">
        <v>244</v>
      </c>
      <c r="AC523" t="s">
        <v>2694</v>
      </c>
      <c r="AD523" s="1">
        <f t="shared" si="98"/>
        <v>1.5390202574750829E-2</v>
      </c>
      <c r="AE523" s="2">
        <v>120400000</v>
      </c>
      <c r="AF523" t="s">
        <v>219</v>
      </c>
      <c r="AG523" t="s">
        <v>292</v>
      </c>
      <c r="AH523" t="s">
        <v>104</v>
      </c>
      <c r="AI523" t="s">
        <v>3642</v>
      </c>
      <c r="AJ523">
        <v>29923481</v>
      </c>
      <c r="AK523" s="2">
        <v>1852980.39</v>
      </c>
      <c r="AL523" s="2">
        <v>1537126.38</v>
      </c>
      <c r="AP523" t="s">
        <v>105</v>
      </c>
      <c r="AQ523" s="2" t="s">
        <v>105</v>
      </c>
      <c r="AR523" s="2" t="s">
        <v>105</v>
      </c>
      <c r="AV523">
        <v>30033321</v>
      </c>
      <c r="AW523" s="2">
        <v>4145640.03</v>
      </c>
      <c r="AX523" s="2">
        <v>3463731.12</v>
      </c>
      <c r="BH523" t="s">
        <v>19</v>
      </c>
      <c r="BI523" t="s">
        <v>5</v>
      </c>
    </row>
    <row r="524" spans="1:61" x14ac:dyDescent="0.25">
      <c r="A524">
        <v>30401070</v>
      </c>
      <c r="B524">
        <v>30401070</v>
      </c>
      <c r="C524" t="s">
        <v>106</v>
      </c>
      <c r="D524" t="s">
        <v>1035</v>
      </c>
      <c r="E524">
        <v>0</v>
      </c>
      <c r="F524" t="s">
        <v>314</v>
      </c>
      <c r="G524" t="s">
        <v>908</v>
      </c>
      <c r="H524" s="30" t="s">
        <v>18669</v>
      </c>
      <c r="I524" t="s">
        <v>3643</v>
      </c>
      <c r="J524">
        <v>17001</v>
      </c>
      <c r="K524" t="s">
        <v>140</v>
      </c>
      <c r="L524">
        <v>17</v>
      </c>
      <c r="M524" t="s">
        <v>141</v>
      </c>
      <c r="O524">
        <v>3007796614</v>
      </c>
      <c r="P524">
        <v>3182598865</v>
      </c>
      <c r="T524" s="29" t="s">
        <v>155</v>
      </c>
      <c r="U524">
        <f t="shared" si="96"/>
        <v>10</v>
      </c>
      <c r="V524">
        <f t="shared" si="97"/>
        <v>14</v>
      </c>
      <c r="W524">
        <v>2021</v>
      </c>
      <c r="X524" t="s">
        <v>2035</v>
      </c>
      <c r="Y524" t="s">
        <v>3644</v>
      </c>
      <c r="Z524" t="s">
        <v>3645</v>
      </c>
      <c r="AA524">
        <v>5606103</v>
      </c>
      <c r="AB524" t="s">
        <v>146</v>
      </c>
      <c r="AC524" t="s">
        <v>341</v>
      </c>
      <c r="AD524" s="1">
        <f t="shared" si="98"/>
        <v>1.838254528122021E-2</v>
      </c>
      <c r="AE524" s="2">
        <v>104900000</v>
      </c>
      <c r="AF524" t="s">
        <v>102</v>
      </c>
      <c r="AG524" t="s">
        <v>120</v>
      </c>
      <c r="AH524" t="s">
        <v>104</v>
      </c>
      <c r="AI524" t="s">
        <v>3646</v>
      </c>
      <c r="AJ524">
        <v>161905405</v>
      </c>
      <c r="AK524" s="2">
        <v>1928329</v>
      </c>
      <c r="AL524" s="2">
        <v>1600444.67</v>
      </c>
      <c r="AP524" t="s">
        <v>105</v>
      </c>
      <c r="AQ524" t="s">
        <v>105</v>
      </c>
      <c r="AR524" t="s">
        <v>105</v>
      </c>
      <c r="AV524" t="s">
        <v>105</v>
      </c>
      <c r="AW524" t="s">
        <v>105</v>
      </c>
      <c r="AX524" t="s">
        <v>105</v>
      </c>
      <c r="BH524" t="s">
        <v>19</v>
      </c>
      <c r="BI524" t="s">
        <v>5</v>
      </c>
    </row>
    <row r="525" spans="1:61" x14ac:dyDescent="0.25">
      <c r="A525">
        <v>51597126</v>
      </c>
      <c r="B525">
        <v>51597126</v>
      </c>
      <c r="C525" t="s">
        <v>106</v>
      </c>
      <c r="D525" t="s">
        <v>343</v>
      </c>
      <c r="E525" t="s">
        <v>1224</v>
      </c>
      <c r="F525" t="s">
        <v>879</v>
      </c>
      <c r="G525">
        <v>0</v>
      </c>
      <c r="H525" s="30" t="s">
        <v>18670</v>
      </c>
      <c r="I525" t="s">
        <v>3647</v>
      </c>
      <c r="J525">
        <v>0</v>
      </c>
      <c r="K525" t="s">
        <v>126</v>
      </c>
      <c r="L525">
        <v>25</v>
      </c>
      <c r="M525" t="s">
        <v>126</v>
      </c>
      <c r="O525">
        <v>3112557625</v>
      </c>
      <c r="P525">
        <v>0</v>
      </c>
      <c r="T525" s="29" t="s">
        <v>358</v>
      </c>
      <c r="U525">
        <f t="shared" si="96"/>
        <v>10</v>
      </c>
      <c r="V525">
        <f t="shared" si="97"/>
        <v>29</v>
      </c>
      <c r="W525">
        <v>2025</v>
      </c>
      <c r="X525" t="s">
        <v>745</v>
      </c>
      <c r="Y525" t="s">
        <v>3648</v>
      </c>
      <c r="Z525" t="s">
        <v>3649</v>
      </c>
      <c r="AA525">
        <v>8001208</v>
      </c>
      <c r="AB525" t="s">
        <v>100</v>
      </c>
      <c r="AC525" t="s">
        <v>101</v>
      </c>
      <c r="AD525" s="1">
        <f t="shared" si="98"/>
        <v>1.6941768443197756E-2</v>
      </c>
      <c r="AE525" s="2">
        <v>71300000</v>
      </c>
      <c r="AF525" t="s">
        <v>219</v>
      </c>
      <c r="AG525" t="s">
        <v>103</v>
      </c>
      <c r="AH525" t="s">
        <v>104</v>
      </c>
      <c r="AI525">
        <v>0</v>
      </c>
      <c r="AJ525">
        <v>29923404</v>
      </c>
      <c r="AK525" s="2">
        <v>1207948.0900000001</v>
      </c>
      <c r="AL525" s="2">
        <v>995082.43</v>
      </c>
      <c r="AP525" t="s">
        <v>105</v>
      </c>
      <c r="AQ525" s="2" t="s">
        <v>105</v>
      </c>
      <c r="AR525" s="2" t="s">
        <v>105</v>
      </c>
      <c r="AV525">
        <v>30033161</v>
      </c>
      <c r="AW525" s="2">
        <v>1440937.74</v>
      </c>
      <c r="AX525" s="2">
        <v>1190872.05</v>
      </c>
      <c r="BH525" t="s">
        <v>19</v>
      </c>
      <c r="BI525" t="s">
        <v>5</v>
      </c>
    </row>
    <row r="526" spans="1:61" x14ac:dyDescent="0.25">
      <c r="A526">
        <v>1098706312</v>
      </c>
      <c r="B526">
        <v>1098706312</v>
      </c>
      <c r="C526" t="s">
        <v>89</v>
      </c>
      <c r="D526" t="s">
        <v>3650</v>
      </c>
      <c r="E526" t="s">
        <v>3651</v>
      </c>
      <c r="F526" t="s">
        <v>819</v>
      </c>
      <c r="G526" t="s">
        <v>3652</v>
      </c>
      <c r="H526" s="30" t="s">
        <v>18671</v>
      </c>
      <c r="I526" t="s">
        <v>3653</v>
      </c>
      <c r="J526">
        <v>68001</v>
      </c>
      <c r="K526" t="s">
        <v>317</v>
      </c>
      <c r="L526">
        <v>68</v>
      </c>
      <c r="M526" t="s">
        <v>227</v>
      </c>
      <c r="O526">
        <v>3006072059</v>
      </c>
      <c r="P526">
        <v>3045325108</v>
      </c>
      <c r="T526" s="29" t="s">
        <v>96</v>
      </c>
      <c r="U526">
        <f t="shared" si="96"/>
        <v>10</v>
      </c>
      <c r="V526">
        <f t="shared" si="97"/>
        <v>22</v>
      </c>
      <c r="W526">
        <v>2016</v>
      </c>
      <c r="X526" t="s">
        <v>3654</v>
      </c>
      <c r="Y526" t="s">
        <v>3655</v>
      </c>
      <c r="Z526" t="s">
        <v>3656</v>
      </c>
      <c r="AA526">
        <v>5601150</v>
      </c>
      <c r="AB526" t="s">
        <v>146</v>
      </c>
      <c r="AC526" t="s">
        <v>383</v>
      </c>
      <c r="AD526" s="1">
        <f t="shared" si="98"/>
        <v>4.432544276457883E-2</v>
      </c>
      <c r="AE526" s="2">
        <v>46300000</v>
      </c>
      <c r="AF526" t="s">
        <v>219</v>
      </c>
      <c r="AG526" t="s">
        <v>103</v>
      </c>
      <c r="AH526" t="s">
        <v>104</v>
      </c>
      <c r="AI526" t="s">
        <v>3657</v>
      </c>
      <c r="AJ526">
        <v>161848115</v>
      </c>
      <c r="AK526" s="2">
        <v>2052268</v>
      </c>
      <c r="AL526" s="2">
        <v>1704594.81</v>
      </c>
      <c r="AP526" t="s">
        <v>105</v>
      </c>
      <c r="AQ526" t="s">
        <v>105</v>
      </c>
      <c r="AR526" t="s">
        <v>105</v>
      </c>
      <c r="AV526" t="s">
        <v>105</v>
      </c>
      <c r="AW526" t="s">
        <v>105</v>
      </c>
      <c r="AX526" t="s">
        <v>105</v>
      </c>
      <c r="BH526" t="s">
        <v>21</v>
      </c>
      <c r="BI526" t="s">
        <v>5</v>
      </c>
    </row>
    <row r="527" spans="1:61" x14ac:dyDescent="0.25">
      <c r="A527">
        <v>30652435</v>
      </c>
      <c r="B527">
        <v>30652435</v>
      </c>
      <c r="C527" t="s">
        <v>106</v>
      </c>
      <c r="D527" t="s">
        <v>3658</v>
      </c>
      <c r="E527" t="s">
        <v>3659</v>
      </c>
      <c r="F527" t="s">
        <v>3660</v>
      </c>
      <c r="G527" t="s">
        <v>650</v>
      </c>
      <c r="H527" s="30" t="s">
        <v>18672</v>
      </c>
      <c r="I527" t="s">
        <v>3661</v>
      </c>
      <c r="J527">
        <v>0</v>
      </c>
      <c r="K527" t="s">
        <v>3324</v>
      </c>
      <c r="L527">
        <v>0</v>
      </c>
      <c r="M527" t="s">
        <v>499</v>
      </c>
      <c r="O527">
        <v>3004824711</v>
      </c>
      <c r="P527">
        <v>3004829690</v>
      </c>
      <c r="T527" s="29" t="s">
        <v>240</v>
      </c>
      <c r="U527">
        <f t="shared" si="96"/>
        <v>10</v>
      </c>
      <c r="V527">
        <f t="shared" si="97"/>
        <v>27</v>
      </c>
      <c r="W527">
        <v>2022</v>
      </c>
      <c r="X527" t="s">
        <v>1927</v>
      </c>
      <c r="Y527" t="s">
        <v>3662</v>
      </c>
      <c r="Z527" t="s">
        <v>3663</v>
      </c>
      <c r="AA527">
        <v>5606100</v>
      </c>
      <c r="AB527" t="s">
        <v>146</v>
      </c>
      <c r="AC527" t="s">
        <v>341</v>
      </c>
      <c r="AD527" s="1">
        <f t="shared" si="98"/>
        <v>3.1777622234891681E-2</v>
      </c>
      <c r="AE527" s="2">
        <v>87700000</v>
      </c>
      <c r="AF527" t="s">
        <v>175</v>
      </c>
      <c r="AG527" t="s">
        <v>292</v>
      </c>
      <c r="AH527" t="s">
        <v>104</v>
      </c>
      <c r="AI527" t="s">
        <v>3664</v>
      </c>
      <c r="AJ527">
        <v>29972551</v>
      </c>
      <c r="AK527" s="2">
        <v>2786897.47</v>
      </c>
      <c r="AL527" s="2">
        <v>2321930.65</v>
      </c>
      <c r="AP527" t="s">
        <v>105</v>
      </c>
      <c r="AQ527" s="2" t="s">
        <v>105</v>
      </c>
      <c r="AR527" s="2" t="s">
        <v>105</v>
      </c>
      <c r="AV527">
        <v>30154732</v>
      </c>
      <c r="AW527" s="2">
        <v>3210204.07</v>
      </c>
      <c r="AX527" s="2">
        <v>2677650.48</v>
      </c>
      <c r="BH527" t="s">
        <v>21</v>
      </c>
      <c r="BI527" t="s">
        <v>5</v>
      </c>
    </row>
    <row r="528" spans="1:61" x14ac:dyDescent="0.25">
      <c r="A528">
        <v>71733128</v>
      </c>
      <c r="B528">
        <v>71733128</v>
      </c>
      <c r="C528" t="s">
        <v>89</v>
      </c>
      <c r="D528" t="s">
        <v>162</v>
      </c>
      <c r="E528" t="s">
        <v>1286</v>
      </c>
      <c r="F528" t="s">
        <v>566</v>
      </c>
      <c r="G528" t="s">
        <v>2013</v>
      </c>
      <c r="H528" s="30" t="s">
        <v>18673</v>
      </c>
      <c r="I528" t="s">
        <v>3665</v>
      </c>
      <c r="J528">
        <v>5001</v>
      </c>
      <c r="K528" t="s">
        <v>202</v>
      </c>
      <c r="L528">
        <v>5</v>
      </c>
      <c r="M528" t="s">
        <v>203</v>
      </c>
      <c r="O528">
        <v>3147712925</v>
      </c>
      <c r="P528">
        <v>3116365225</v>
      </c>
      <c r="T528" s="29" t="s">
        <v>500</v>
      </c>
      <c r="U528">
        <f t="shared" si="96"/>
        <v>10</v>
      </c>
      <c r="V528">
        <f t="shared" si="97"/>
        <v>5</v>
      </c>
      <c r="W528">
        <v>2021</v>
      </c>
      <c r="X528" t="s">
        <v>1131</v>
      </c>
      <c r="Y528" t="s">
        <v>3666</v>
      </c>
      <c r="Z528" t="s">
        <v>3667</v>
      </c>
      <c r="AA528">
        <v>5601190</v>
      </c>
      <c r="AB528" t="s">
        <v>146</v>
      </c>
      <c r="AC528" t="s">
        <v>383</v>
      </c>
      <c r="AD528" s="1">
        <f t="shared" si="98"/>
        <v>3.0892377179080825E-2</v>
      </c>
      <c r="AE528" s="2">
        <v>63100000</v>
      </c>
      <c r="AF528" t="s">
        <v>362</v>
      </c>
      <c r="AG528" t="s">
        <v>103</v>
      </c>
      <c r="AH528" t="s">
        <v>104</v>
      </c>
      <c r="AI528" t="s">
        <v>3668</v>
      </c>
      <c r="AJ528">
        <v>161917260</v>
      </c>
      <c r="AK528" s="2">
        <v>1949309</v>
      </c>
      <c r="AL528" s="2">
        <v>1618075.04</v>
      </c>
      <c r="AP528" t="s">
        <v>105</v>
      </c>
      <c r="AQ528" t="s">
        <v>105</v>
      </c>
      <c r="AR528" t="s">
        <v>105</v>
      </c>
      <c r="AV528" t="s">
        <v>105</v>
      </c>
      <c r="AW528" t="s">
        <v>105</v>
      </c>
      <c r="AX528" t="s">
        <v>105</v>
      </c>
      <c r="BH528" t="s">
        <v>21</v>
      </c>
      <c r="BI528" t="s">
        <v>5</v>
      </c>
    </row>
    <row r="529" spans="1:61" x14ac:dyDescent="0.25">
      <c r="A529">
        <v>91432051</v>
      </c>
      <c r="B529">
        <v>91432051</v>
      </c>
      <c r="C529" t="s">
        <v>89</v>
      </c>
      <c r="D529" t="s">
        <v>3482</v>
      </c>
      <c r="E529">
        <v>0</v>
      </c>
      <c r="F529" t="s">
        <v>3669</v>
      </c>
      <c r="G529" t="s">
        <v>985</v>
      </c>
      <c r="H529" s="30" t="s">
        <v>18674</v>
      </c>
      <c r="I529" t="s">
        <v>3670</v>
      </c>
      <c r="J529">
        <v>68001</v>
      </c>
      <c r="K529" t="s">
        <v>317</v>
      </c>
      <c r="L529">
        <v>68</v>
      </c>
      <c r="M529" t="s">
        <v>227</v>
      </c>
      <c r="O529">
        <v>3157254122</v>
      </c>
      <c r="P529">
        <v>0</v>
      </c>
      <c r="T529" s="29" t="s">
        <v>500</v>
      </c>
      <c r="U529">
        <f t="shared" si="96"/>
        <v>10</v>
      </c>
      <c r="V529">
        <f t="shared" si="97"/>
        <v>5</v>
      </c>
      <c r="W529">
        <v>2023</v>
      </c>
      <c r="X529" t="s">
        <v>1343</v>
      </c>
      <c r="Y529" t="s">
        <v>3671</v>
      </c>
      <c r="Z529" t="s">
        <v>3672</v>
      </c>
      <c r="AA529">
        <v>1601339</v>
      </c>
      <c r="AB529" t="s">
        <v>173</v>
      </c>
      <c r="AC529" t="s">
        <v>373</v>
      </c>
      <c r="AD529" s="1">
        <f t="shared" si="98"/>
        <v>2.1026096607431339E-2</v>
      </c>
      <c r="AE529" s="2">
        <v>61900000</v>
      </c>
      <c r="AF529" t="s">
        <v>102</v>
      </c>
      <c r="AG529" t="s">
        <v>103</v>
      </c>
      <c r="AH529" t="s">
        <v>104</v>
      </c>
      <c r="AI529" t="s">
        <v>3673</v>
      </c>
      <c r="AJ529">
        <v>29973845</v>
      </c>
      <c r="AK529" s="2">
        <v>1301515.3799999999</v>
      </c>
      <c r="AL529" s="2">
        <v>1073710.3999999999</v>
      </c>
      <c r="AP529">
        <v>30013619</v>
      </c>
      <c r="AQ529" s="2">
        <v>1355918.34</v>
      </c>
      <c r="AR529" s="2">
        <v>1119427.18</v>
      </c>
      <c r="AV529" t="s">
        <v>105</v>
      </c>
      <c r="AW529" s="2" t="s">
        <v>105</v>
      </c>
      <c r="AX529" s="2" t="s">
        <v>105</v>
      </c>
      <c r="BH529" t="s">
        <v>19</v>
      </c>
      <c r="BI529" t="s">
        <v>5</v>
      </c>
    </row>
    <row r="530" spans="1:61" x14ac:dyDescent="0.25">
      <c r="A530">
        <v>1032480839</v>
      </c>
      <c r="B530">
        <v>1032480839</v>
      </c>
      <c r="C530" t="s">
        <v>106</v>
      </c>
      <c r="D530" t="s">
        <v>312</v>
      </c>
      <c r="E530" t="s">
        <v>2250</v>
      </c>
      <c r="F530" t="s">
        <v>3674</v>
      </c>
      <c r="G530" t="s">
        <v>3675</v>
      </c>
      <c r="H530" s="30" t="s">
        <v>18675</v>
      </c>
      <c r="I530" t="s">
        <v>3676</v>
      </c>
      <c r="J530">
        <v>0</v>
      </c>
      <c r="K530" t="s">
        <v>126</v>
      </c>
      <c r="L530">
        <v>25</v>
      </c>
      <c r="M530" t="s">
        <v>126</v>
      </c>
      <c r="O530">
        <v>3214574735</v>
      </c>
      <c r="P530">
        <v>3219100057</v>
      </c>
      <c r="T530" s="29" t="s">
        <v>958</v>
      </c>
      <c r="U530">
        <f t="shared" si="96"/>
        <v>10</v>
      </c>
      <c r="V530">
        <f t="shared" si="97"/>
        <v>24</v>
      </c>
      <c r="W530">
        <v>2022</v>
      </c>
      <c r="X530" t="s">
        <v>3677</v>
      </c>
      <c r="Y530" t="s">
        <v>3678</v>
      </c>
      <c r="Z530" t="s">
        <v>3679</v>
      </c>
      <c r="AA530">
        <v>5606098</v>
      </c>
      <c r="AB530" t="s">
        <v>146</v>
      </c>
      <c r="AC530" t="s">
        <v>341</v>
      </c>
      <c r="AD530" s="1">
        <f t="shared" si="98"/>
        <v>2.8269931506849314E-2</v>
      </c>
      <c r="AE530" s="2">
        <v>87600000</v>
      </c>
      <c r="AF530" t="s">
        <v>175</v>
      </c>
      <c r="AG530" t="s">
        <v>120</v>
      </c>
      <c r="AH530" t="s">
        <v>104</v>
      </c>
      <c r="AI530" t="s">
        <v>3680</v>
      </c>
      <c r="AJ530">
        <v>161815445</v>
      </c>
      <c r="AK530" s="2">
        <v>2476446</v>
      </c>
      <c r="AL530" s="2">
        <v>2061046.91</v>
      </c>
      <c r="AP530" t="s">
        <v>105</v>
      </c>
      <c r="AQ530" t="s">
        <v>105</v>
      </c>
      <c r="AR530" t="s">
        <v>105</v>
      </c>
      <c r="AV530" t="s">
        <v>105</v>
      </c>
      <c r="AW530" t="s">
        <v>105</v>
      </c>
      <c r="AX530" t="s">
        <v>105</v>
      </c>
      <c r="BH530" t="s">
        <v>21</v>
      </c>
      <c r="BI530" t="s">
        <v>5</v>
      </c>
    </row>
    <row r="531" spans="1:61" x14ac:dyDescent="0.25">
      <c r="A531">
        <v>32695305</v>
      </c>
      <c r="B531">
        <v>32695305</v>
      </c>
      <c r="C531" t="s">
        <v>106</v>
      </c>
      <c r="D531" t="s">
        <v>3681</v>
      </c>
      <c r="E531" t="s">
        <v>3682</v>
      </c>
      <c r="F531" t="s">
        <v>3683</v>
      </c>
      <c r="G531" t="s">
        <v>1942</v>
      </c>
      <c r="H531" s="30" t="s">
        <v>18676</v>
      </c>
      <c r="I531" t="s">
        <v>3684</v>
      </c>
      <c r="J531">
        <v>0</v>
      </c>
      <c r="K531" t="s">
        <v>274</v>
      </c>
      <c r="L531">
        <v>13</v>
      </c>
      <c r="M531" t="s">
        <v>175</v>
      </c>
      <c r="O531">
        <v>3106154016</v>
      </c>
      <c r="P531">
        <v>3004568362</v>
      </c>
      <c r="T531" s="29" t="s">
        <v>466</v>
      </c>
      <c r="U531">
        <f t="shared" si="96"/>
        <v>10</v>
      </c>
      <c r="V531">
        <f t="shared" si="97"/>
        <v>15</v>
      </c>
      <c r="W531">
        <v>2022</v>
      </c>
      <c r="X531" t="s">
        <v>3685</v>
      </c>
      <c r="Y531" t="s">
        <v>3686</v>
      </c>
      <c r="Z531" t="s">
        <v>3687</v>
      </c>
      <c r="AA531">
        <v>6406143</v>
      </c>
      <c r="AB531" t="s">
        <v>131</v>
      </c>
      <c r="AC531" t="s">
        <v>580</v>
      </c>
      <c r="AD531" s="1">
        <f t="shared" si="98"/>
        <v>1.5854988479262672E-2</v>
      </c>
      <c r="AE531" s="2">
        <v>86800000</v>
      </c>
      <c r="AF531" t="s">
        <v>362</v>
      </c>
      <c r="AG531" t="s">
        <v>120</v>
      </c>
      <c r="AH531" t="s">
        <v>104</v>
      </c>
      <c r="AI531" t="s">
        <v>3688</v>
      </c>
      <c r="AJ531">
        <v>161806230</v>
      </c>
      <c r="AK531" s="2">
        <v>1376213</v>
      </c>
      <c r="AL531" s="2">
        <v>1136481.57</v>
      </c>
      <c r="AP531" t="s">
        <v>105</v>
      </c>
      <c r="AQ531" t="s">
        <v>105</v>
      </c>
      <c r="AR531" t="s">
        <v>105</v>
      </c>
      <c r="AV531" t="s">
        <v>105</v>
      </c>
      <c r="AW531" t="s">
        <v>105</v>
      </c>
      <c r="AX531" t="s">
        <v>105</v>
      </c>
      <c r="BH531" t="s">
        <v>19</v>
      </c>
      <c r="BI531" t="s">
        <v>5</v>
      </c>
    </row>
    <row r="532" spans="1:61" x14ac:dyDescent="0.25">
      <c r="A532">
        <v>5854036</v>
      </c>
      <c r="B532">
        <v>5854036</v>
      </c>
      <c r="C532" t="s">
        <v>89</v>
      </c>
      <c r="D532" t="s">
        <v>148</v>
      </c>
      <c r="E532" t="s">
        <v>1440</v>
      </c>
      <c r="F532" t="s">
        <v>3689</v>
      </c>
      <c r="G532" t="s">
        <v>3690</v>
      </c>
      <c r="H532" s="30" t="s">
        <v>18677</v>
      </c>
      <c r="I532" t="s">
        <v>3691</v>
      </c>
      <c r="J532">
        <v>41001</v>
      </c>
      <c r="K532" t="s">
        <v>285</v>
      </c>
      <c r="L532">
        <v>41</v>
      </c>
      <c r="M532" t="s">
        <v>286</v>
      </c>
      <c r="O532">
        <v>3183732727</v>
      </c>
      <c r="P532">
        <v>3163206745</v>
      </c>
      <c r="T532" s="29" t="s">
        <v>287</v>
      </c>
      <c r="U532">
        <f t="shared" si="96"/>
        <v>10</v>
      </c>
      <c r="V532">
        <f t="shared" si="97"/>
        <v>13</v>
      </c>
      <c r="W532">
        <v>2022</v>
      </c>
      <c r="X532" t="s">
        <v>3692</v>
      </c>
      <c r="Y532" t="s">
        <v>3693</v>
      </c>
      <c r="Z532" t="s">
        <v>3694</v>
      </c>
      <c r="AA532">
        <v>9008243</v>
      </c>
      <c r="AB532" t="s">
        <v>244</v>
      </c>
      <c r="AC532" t="s">
        <v>404</v>
      </c>
      <c r="AD532" s="1">
        <f t="shared" si="98"/>
        <v>1.4772550788022065E-2</v>
      </c>
      <c r="AE532" s="2">
        <v>253800000</v>
      </c>
      <c r="AF532" t="s">
        <v>102</v>
      </c>
      <c r="AG532" t="s">
        <v>452</v>
      </c>
      <c r="AH532" t="s">
        <v>104</v>
      </c>
      <c r="AI532" t="s">
        <v>3695</v>
      </c>
      <c r="AJ532">
        <v>29954357</v>
      </c>
      <c r="AK532" s="2">
        <v>3749273.39</v>
      </c>
      <c r="AL532" s="2">
        <v>3130649.91</v>
      </c>
      <c r="AP532" t="s">
        <v>105</v>
      </c>
      <c r="AQ532" s="2" t="s">
        <v>105</v>
      </c>
      <c r="AR532" s="2" t="s">
        <v>105</v>
      </c>
      <c r="AV532">
        <v>30035150</v>
      </c>
      <c r="AW532" s="2">
        <v>4500234</v>
      </c>
      <c r="AX532" s="2">
        <v>3761709.24</v>
      </c>
      <c r="BH532" s="3" t="s">
        <v>18</v>
      </c>
      <c r="BI532" t="s">
        <v>5</v>
      </c>
    </row>
    <row r="533" spans="1:61" x14ac:dyDescent="0.25">
      <c r="A533">
        <v>10228126</v>
      </c>
      <c r="B533">
        <v>10228126</v>
      </c>
      <c r="C533" t="s">
        <v>89</v>
      </c>
      <c r="D533" t="s">
        <v>1625</v>
      </c>
      <c r="E533" t="s">
        <v>656</v>
      </c>
      <c r="F533" t="s">
        <v>618</v>
      </c>
      <c r="G533" t="s">
        <v>2194</v>
      </c>
      <c r="H533" s="30" t="s">
        <v>18678</v>
      </c>
      <c r="I533" t="s">
        <v>3696</v>
      </c>
      <c r="J533">
        <v>0</v>
      </c>
      <c r="K533" t="s">
        <v>126</v>
      </c>
      <c r="L533">
        <v>25</v>
      </c>
      <c r="M533" t="s">
        <v>126</v>
      </c>
      <c r="O533">
        <v>3153462626</v>
      </c>
      <c r="P533">
        <v>0</v>
      </c>
      <c r="T533" s="29" t="s">
        <v>142</v>
      </c>
      <c r="U533">
        <f t="shared" si="96"/>
        <v>10</v>
      </c>
      <c r="V533">
        <f t="shared" si="97"/>
        <v>12</v>
      </c>
      <c r="W533">
        <v>2023</v>
      </c>
      <c r="X533" t="s">
        <v>3697</v>
      </c>
      <c r="Y533" t="s">
        <v>3698</v>
      </c>
      <c r="Z533" t="s">
        <v>3699</v>
      </c>
      <c r="AA533">
        <v>9008221</v>
      </c>
      <c r="AB533" t="s">
        <v>244</v>
      </c>
      <c r="AC533" t="s">
        <v>1775</v>
      </c>
      <c r="AD533" s="1">
        <f t="shared" si="98"/>
        <v>1.9456183286516854E-2</v>
      </c>
      <c r="AE533" s="2">
        <v>284800000</v>
      </c>
      <c r="AF533" t="s">
        <v>133</v>
      </c>
      <c r="AG533" t="s">
        <v>452</v>
      </c>
      <c r="AH533" t="s">
        <v>104</v>
      </c>
      <c r="AI533" t="s">
        <v>3700</v>
      </c>
      <c r="AJ533">
        <v>161909229</v>
      </c>
      <c r="AK533" s="2">
        <v>5541121</v>
      </c>
      <c r="AL533" s="2">
        <v>4636404.58</v>
      </c>
      <c r="AP533" t="s">
        <v>105</v>
      </c>
      <c r="AQ533" t="s">
        <v>105</v>
      </c>
      <c r="AR533" t="s">
        <v>105</v>
      </c>
      <c r="AV533" t="s">
        <v>105</v>
      </c>
      <c r="AW533" t="s">
        <v>105</v>
      </c>
      <c r="AX533" t="s">
        <v>105</v>
      </c>
      <c r="BH533" t="s">
        <v>20</v>
      </c>
      <c r="BI533" t="s">
        <v>5</v>
      </c>
    </row>
    <row r="534" spans="1:61" x14ac:dyDescent="0.25">
      <c r="A534">
        <v>24313216</v>
      </c>
      <c r="B534">
        <v>24313216</v>
      </c>
      <c r="C534" t="s">
        <v>106</v>
      </c>
      <c r="D534" t="s">
        <v>343</v>
      </c>
      <c r="E534" t="s">
        <v>1224</v>
      </c>
      <c r="F534" t="s">
        <v>212</v>
      </c>
      <c r="G534" t="s">
        <v>3701</v>
      </c>
      <c r="H534" s="30" t="s">
        <v>18679</v>
      </c>
      <c r="I534" t="s">
        <v>3702</v>
      </c>
      <c r="J534">
        <v>17001</v>
      </c>
      <c r="K534" t="s">
        <v>140</v>
      </c>
      <c r="L534">
        <v>17</v>
      </c>
      <c r="M534" t="s">
        <v>141</v>
      </c>
      <c r="O534">
        <v>3006193961</v>
      </c>
      <c r="P534">
        <v>3206757175</v>
      </c>
      <c r="T534" s="29" t="s">
        <v>287</v>
      </c>
      <c r="U534">
        <f t="shared" si="96"/>
        <v>10</v>
      </c>
      <c r="V534">
        <f t="shared" si="97"/>
        <v>13</v>
      </c>
      <c r="W534">
        <v>2023</v>
      </c>
      <c r="X534" t="s">
        <v>241</v>
      </c>
      <c r="Y534" t="s">
        <v>3703</v>
      </c>
      <c r="Z534" t="s">
        <v>3704</v>
      </c>
      <c r="AA534">
        <v>9006179</v>
      </c>
      <c r="AB534" t="s">
        <v>244</v>
      </c>
      <c r="AC534" t="s">
        <v>245</v>
      </c>
      <c r="AD534" s="1">
        <f t="shared" si="98"/>
        <v>1.2246915584415584E-2</v>
      </c>
      <c r="AE534" s="2">
        <v>123200000</v>
      </c>
      <c r="AF534" t="s">
        <v>102</v>
      </c>
      <c r="AG534" t="s">
        <v>120</v>
      </c>
      <c r="AH534" t="s">
        <v>104</v>
      </c>
      <c r="AI534" t="s">
        <v>3705</v>
      </c>
      <c r="AJ534">
        <v>161907759</v>
      </c>
      <c r="AK534" s="2">
        <v>1508820</v>
      </c>
      <c r="AL534" s="2">
        <v>1247916.1299999999</v>
      </c>
      <c r="AP534" t="s">
        <v>105</v>
      </c>
      <c r="AQ534" t="s">
        <v>105</v>
      </c>
      <c r="AR534" t="s">
        <v>105</v>
      </c>
      <c r="AV534" t="s">
        <v>105</v>
      </c>
      <c r="AW534" t="s">
        <v>105</v>
      </c>
      <c r="AX534" t="s">
        <v>105</v>
      </c>
      <c r="BH534" s="3" t="s">
        <v>18</v>
      </c>
      <c r="BI534" t="s">
        <v>5</v>
      </c>
    </row>
    <row r="535" spans="1:61" x14ac:dyDescent="0.25">
      <c r="A535">
        <v>36665407</v>
      </c>
      <c r="B535">
        <v>36665407</v>
      </c>
      <c r="C535" t="s">
        <v>106</v>
      </c>
      <c r="D535" t="s">
        <v>898</v>
      </c>
      <c r="E535" t="s">
        <v>583</v>
      </c>
      <c r="F535" t="s">
        <v>137</v>
      </c>
      <c r="G535" t="s">
        <v>3706</v>
      </c>
      <c r="H535" s="30" t="s">
        <v>18680</v>
      </c>
      <c r="I535" t="s">
        <v>3707</v>
      </c>
      <c r="J535">
        <v>0</v>
      </c>
      <c r="K535" t="s">
        <v>126</v>
      </c>
      <c r="L535">
        <v>25</v>
      </c>
      <c r="M535" t="s">
        <v>126</v>
      </c>
      <c r="O535">
        <v>3007877501</v>
      </c>
      <c r="P535">
        <v>3007877500</v>
      </c>
      <c r="T535" s="29" t="s">
        <v>3708</v>
      </c>
      <c r="U535">
        <f t="shared" ref="U535:U561" si="99">MONTH(T535)</f>
        <v>10</v>
      </c>
      <c r="V535">
        <f t="shared" ref="V535:V561" si="100">DAY(T535)</f>
        <v>21</v>
      </c>
      <c r="W535">
        <v>2021</v>
      </c>
      <c r="X535" t="s">
        <v>3709</v>
      </c>
      <c r="Y535" t="s">
        <v>3710</v>
      </c>
      <c r="Z535" t="s">
        <v>3711</v>
      </c>
      <c r="AA535">
        <v>8608095</v>
      </c>
      <c r="AB535" t="s">
        <v>3712</v>
      </c>
      <c r="AC535" t="s">
        <v>3713</v>
      </c>
      <c r="AD535" s="1">
        <f t="shared" ref="AD535:AD561" si="101">+AK535/AE535</f>
        <v>1.412655944055944E-2</v>
      </c>
      <c r="AE535" s="2">
        <v>143000000</v>
      </c>
      <c r="AF535" t="s">
        <v>102</v>
      </c>
      <c r="AG535" t="s">
        <v>452</v>
      </c>
      <c r="AH535" t="s">
        <v>104</v>
      </c>
      <c r="AI535" t="s">
        <v>3714</v>
      </c>
      <c r="AJ535">
        <v>161907781</v>
      </c>
      <c r="AK535" s="2">
        <v>2020098</v>
      </c>
      <c r="AL535" s="2">
        <v>1677561.61</v>
      </c>
      <c r="AP535" t="s">
        <v>105</v>
      </c>
      <c r="AQ535" t="s">
        <v>105</v>
      </c>
      <c r="AR535" t="s">
        <v>105</v>
      </c>
      <c r="AV535" t="s">
        <v>105</v>
      </c>
      <c r="AW535" t="s">
        <v>105</v>
      </c>
      <c r="AX535" t="s">
        <v>105</v>
      </c>
      <c r="BH535" s="3" t="s">
        <v>18</v>
      </c>
      <c r="BI535" t="s">
        <v>5</v>
      </c>
    </row>
    <row r="536" spans="1:61" x14ac:dyDescent="0.25">
      <c r="A536">
        <v>45506231</v>
      </c>
      <c r="B536">
        <v>45506231</v>
      </c>
      <c r="C536" t="s">
        <v>106</v>
      </c>
      <c r="D536" t="s">
        <v>435</v>
      </c>
      <c r="E536" t="s">
        <v>3715</v>
      </c>
      <c r="F536" t="s">
        <v>252</v>
      </c>
      <c r="G536" t="s">
        <v>1672</v>
      </c>
      <c r="H536" s="30" t="s">
        <v>18681</v>
      </c>
      <c r="I536" t="s">
        <v>3716</v>
      </c>
      <c r="J536">
        <v>0</v>
      </c>
      <c r="K536" t="s">
        <v>126</v>
      </c>
      <c r="L536">
        <v>25</v>
      </c>
      <c r="M536" t="s">
        <v>126</v>
      </c>
      <c r="O536">
        <v>3174046810</v>
      </c>
      <c r="P536">
        <v>3114391187</v>
      </c>
      <c r="T536" s="29" t="s">
        <v>369</v>
      </c>
      <c r="U536">
        <f t="shared" si="99"/>
        <v>10</v>
      </c>
      <c r="V536">
        <f t="shared" si="100"/>
        <v>21</v>
      </c>
      <c r="W536">
        <v>2019</v>
      </c>
      <c r="X536" t="s">
        <v>1674</v>
      </c>
      <c r="Y536" t="s">
        <v>3717</v>
      </c>
      <c r="Z536" t="s">
        <v>3718</v>
      </c>
      <c r="AA536">
        <v>8006056</v>
      </c>
      <c r="AB536" t="s">
        <v>100</v>
      </c>
      <c r="AC536" t="s">
        <v>1677</v>
      </c>
      <c r="AD536" s="1">
        <f t="shared" si="101"/>
        <v>1.8894156249999999E-2</v>
      </c>
      <c r="AE536" s="2">
        <v>64000000</v>
      </c>
      <c r="AF536" t="s">
        <v>102</v>
      </c>
      <c r="AG536" t="s">
        <v>120</v>
      </c>
      <c r="AH536" t="s">
        <v>104</v>
      </c>
      <c r="AI536" t="s">
        <v>3719</v>
      </c>
      <c r="AJ536">
        <v>161943606</v>
      </c>
      <c r="AK536" s="2">
        <v>1209226</v>
      </c>
      <c r="AL536" s="2">
        <v>996156.6</v>
      </c>
      <c r="AP536" t="s">
        <v>105</v>
      </c>
      <c r="AQ536" t="s">
        <v>105</v>
      </c>
      <c r="AR536" t="s">
        <v>105</v>
      </c>
      <c r="AV536" t="s">
        <v>105</v>
      </c>
      <c r="AW536" t="s">
        <v>105</v>
      </c>
      <c r="AX536" t="s">
        <v>105</v>
      </c>
      <c r="BH536" t="s">
        <v>19</v>
      </c>
      <c r="BI536" t="s">
        <v>5</v>
      </c>
    </row>
    <row r="537" spans="1:61" x14ac:dyDescent="0.25">
      <c r="A537">
        <v>1032424034</v>
      </c>
      <c r="B537">
        <v>1032424034</v>
      </c>
      <c r="C537" t="s">
        <v>106</v>
      </c>
      <c r="D537" t="s">
        <v>281</v>
      </c>
      <c r="E537" t="s">
        <v>1063</v>
      </c>
      <c r="F537" t="s">
        <v>3720</v>
      </c>
      <c r="G537" t="s">
        <v>3721</v>
      </c>
      <c r="H537" s="30" t="s">
        <v>18682</v>
      </c>
      <c r="I537" t="s">
        <v>3722</v>
      </c>
      <c r="J537">
        <v>0</v>
      </c>
      <c r="K537" t="s">
        <v>126</v>
      </c>
      <c r="L537">
        <v>25</v>
      </c>
      <c r="M537" t="s">
        <v>126</v>
      </c>
      <c r="O537">
        <v>3187177777</v>
      </c>
      <c r="P537">
        <v>0</v>
      </c>
      <c r="T537" s="29" t="s">
        <v>3405</v>
      </c>
      <c r="U537">
        <f t="shared" si="99"/>
        <v>10</v>
      </c>
      <c r="V537">
        <f t="shared" si="100"/>
        <v>31</v>
      </c>
      <c r="W537">
        <v>2016</v>
      </c>
      <c r="X537" t="s">
        <v>3723</v>
      </c>
      <c r="Y537" t="s">
        <v>3724</v>
      </c>
      <c r="Z537" t="s">
        <v>3725</v>
      </c>
      <c r="AA537">
        <v>3008056</v>
      </c>
      <c r="AB537" t="s">
        <v>491</v>
      </c>
      <c r="AC537" t="s">
        <v>3726</v>
      </c>
      <c r="AD537" s="1">
        <f t="shared" si="101"/>
        <v>1.9058289751098096E-2</v>
      </c>
      <c r="AE537" s="2">
        <v>68300000</v>
      </c>
      <c r="AF537" t="s">
        <v>102</v>
      </c>
      <c r="AG537" t="s">
        <v>452</v>
      </c>
      <c r="AH537" t="s">
        <v>104</v>
      </c>
      <c r="AI537" t="s">
        <v>3727</v>
      </c>
      <c r="AJ537">
        <v>29959863</v>
      </c>
      <c r="AK537" s="2">
        <v>1301681.19</v>
      </c>
      <c r="AL537" s="2">
        <v>1073849.74</v>
      </c>
      <c r="AP537">
        <v>29987337</v>
      </c>
      <c r="AQ537" s="2">
        <v>1374764.95</v>
      </c>
      <c r="AR537" s="2">
        <v>1135264.6599999999</v>
      </c>
      <c r="AV537" t="s">
        <v>105</v>
      </c>
      <c r="AW537" s="2" t="s">
        <v>105</v>
      </c>
      <c r="AX537" s="2" t="s">
        <v>105</v>
      </c>
      <c r="BH537" t="s">
        <v>19</v>
      </c>
      <c r="BI537" t="s">
        <v>5</v>
      </c>
    </row>
    <row r="538" spans="1:61" x14ac:dyDescent="0.25">
      <c r="A538">
        <v>52018771</v>
      </c>
      <c r="B538">
        <v>52018771</v>
      </c>
      <c r="C538" t="s">
        <v>106</v>
      </c>
      <c r="D538" t="s">
        <v>343</v>
      </c>
      <c r="E538" t="s">
        <v>1794</v>
      </c>
      <c r="F538" t="s">
        <v>1739</v>
      </c>
      <c r="G538" t="s">
        <v>3728</v>
      </c>
      <c r="H538" s="30" t="s">
        <v>18683</v>
      </c>
      <c r="I538" t="s">
        <v>3729</v>
      </c>
      <c r="J538">
        <v>0</v>
      </c>
      <c r="K538" t="s">
        <v>126</v>
      </c>
      <c r="L538">
        <v>25</v>
      </c>
      <c r="M538" t="s">
        <v>126</v>
      </c>
      <c r="O538">
        <v>3202786768</v>
      </c>
      <c r="P538">
        <v>0</v>
      </c>
      <c r="T538" s="29" t="s">
        <v>358</v>
      </c>
      <c r="U538">
        <f t="shared" si="99"/>
        <v>10</v>
      </c>
      <c r="V538">
        <f t="shared" si="100"/>
        <v>29</v>
      </c>
      <c r="W538">
        <v>2023</v>
      </c>
      <c r="X538" t="s">
        <v>1598</v>
      </c>
      <c r="Y538" t="s">
        <v>3730</v>
      </c>
      <c r="Z538" t="s">
        <v>3731</v>
      </c>
      <c r="AA538">
        <v>8021011</v>
      </c>
      <c r="AB538" t="s">
        <v>100</v>
      </c>
      <c r="AC538" t="s">
        <v>1601</v>
      </c>
      <c r="AD538" s="1">
        <f t="shared" si="101"/>
        <v>2.1136477272727272E-2</v>
      </c>
      <c r="AE538" s="2">
        <v>105600000</v>
      </c>
      <c r="AF538" t="s">
        <v>279</v>
      </c>
      <c r="AG538" t="s">
        <v>697</v>
      </c>
      <c r="AH538" t="s">
        <v>104</v>
      </c>
      <c r="AI538" t="s">
        <v>3732</v>
      </c>
      <c r="AJ538">
        <v>161819198</v>
      </c>
      <c r="AK538" s="2">
        <v>2232012</v>
      </c>
      <c r="AL538" s="2">
        <v>1855640.26</v>
      </c>
      <c r="AP538" t="s">
        <v>105</v>
      </c>
      <c r="AQ538" t="s">
        <v>105</v>
      </c>
      <c r="AR538" t="s">
        <v>105</v>
      </c>
      <c r="AV538" t="s">
        <v>105</v>
      </c>
      <c r="AW538" t="s">
        <v>105</v>
      </c>
      <c r="AX538" t="s">
        <v>105</v>
      </c>
      <c r="BH538" t="s">
        <v>21</v>
      </c>
      <c r="BI538" t="s">
        <v>5</v>
      </c>
    </row>
    <row r="539" spans="1:61" x14ac:dyDescent="0.25">
      <c r="A539">
        <v>10280887</v>
      </c>
      <c r="B539">
        <v>10280887</v>
      </c>
      <c r="C539" t="s">
        <v>89</v>
      </c>
      <c r="D539" t="s">
        <v>295</v>
      </c>
      <c r="E539">
        <v>0</v>
      </c>
      <c r="F539" t="s">
        <v>227</v>
      </c>
      <c r="G539" t="s">
        <v>1942</v>
      </c>
      <c r="H539" s="30" t="s">
        <v>18684</v>
      </c>
      <c r="I539" t="s">
        <v>3733</v>
      </c>
      <c r="J539">
        <v>17001</v>
      </c>
      <c r="K539" t="s">
        <v>140</v>
      </c>
      <c r="L539">
        <v>17</v>
      </c>
      <c r="M539" t="s">
        <v>141</v>
      </c>
      <c r="O539">
        <v>3122950801</v>
      </c>
      <c r="P539">
        <v>0</v>
      </c>
      <c r="T539" s="29" t="s">
        <v>849</v>
      </c>
      <c r="U539">
        <f t="shared" si="99"/>
        <v>10</v>
      </c>
      <c r="V539">
        <f t="shared" si="100"/>
        <v>19</v>
      </c>
      <c r="W539">
        <v>2016</v>
      </c>
      <c r="X539" t="s">
        <v>3734</v>
      </c>
      <c r="Y539" t="s">
        <v>3735</v>
      </c>
      <c r="Z539" t="s">
        <v>3736</v>
      </c>
      <c r="AA539">
        <v>4208101</v>
      </c>
      <c r="AB539" t="s">
        <v>1187</v>
      </c>
      <c r="AC539" t="s">
        <v>3737</v>
      </c>
      <c r="AD539" s="1">
        <f t="shared" si="101"/>
        <v>2.901234355590062E-2</v>
      </c>
      <c r="AE539" s="2">
        <v>128800000</v>
      </c>
      <c r="AF539" t="s">
        <v>133</v>
      </c>
      <c r="AG539" t="s">
        <v>452</v>
      </c>
      <c r="AH539" t="s">
        <v>104</v>
      </c>
      <c r="AI539">
        <v>0</v>
      </c>
      <c r="AJ539">
        <v>29933619</v>
      </c>
      <c r="AK539" s="2">
        <v>3736789.85</v>
      </c>
      <c r="AL539" s="2">
        <v>3120159.54</v>
      </c>
      <c r="AP539" t="s">
        <v>105</v>
      </c>
      <c r="AQ539" s="2" t="s">
        <v>105</v>
      </c>
      <c r="AR539" s="2" t="s">
        <v>105</v>
      </c>
      <c r="AV539">
        <v>30049675</v>
      </c>
      <c r="AW539" s="2">
        <v>5836720.6799999997</v>
      </c>
      <c r="AX539" s="2">
        <v>4884807.29</v>
      </c>
      <c r="BH539" t="s">
        <v>21</v>
      </c>
      <c r="BI539" t="s">
        <v>5</v>
      </c>
    </row>
    <row r="540" spans="1:61" x14ac:dyDescent="0.25">
      <c r="A540">
        <v>41726637</v>
      </c>
      <c r="B540">
        <v>41726637</v>
      </c>
      <c r="C540" t="s">
        <v>106</v>
      </c>
      <c r="D540" t="s">
        <v>177</v>
      </c>
      <c r="E540">
        <v>0</v>
      </c>
      <c r="F540" t="s">
        <v>495</v>
      </c>
      <c r="G540" t="s">
        <v>985</v>
      </c>
      <c r="H540" s="30" t="s">
        <v>18685</v>
      </c>
      <c r="I540" t="s">
        <v>3738</v>
      </c>
      <c r="J540">
        <v>0</v>
      </c>
      <c r="K540" t="s">
        <v>126</v>
      </c>
      <c r="L540">
        <v>25</v>
      </c>
      <c r="M540" t="s">
        <v>126</v>
      </c>
      <c r="O540">
        <v>3002864925</v>
      </c>
      <c r="P540">
        <v>3201234520</v>
      </c>
      <c r="T540" s="29" t="s">
        <v>204</v>
      </c>
      <c r="U540">
        <f t="shared" si="99"/>
        <v>10</v>
      </c>
      <c r="V540">
        <f t="shared" si="100"/>
        <v>2</v>
      </c>
      <c r="W540">
        <v>2015</v>
      </c>
      <c r="X540" t="s">
        <v>3739</v>
      </c>
      <c r="Y540" t="s">
        <v>3740</v>
      </c>
      <c r="Z540" t="s">
        <v>3741</v>
      </c>
      <c r="AA540">
        <v>8801016</v>
      </c>
      <c r="AB540" t="s">
        <v>662</v>
      </c>
      <c r="AC540" t="s">
        <v>3742</v>
      </c>
      <c r="AD540" s="1">
        <f t="shared" si="101"/>
        <v>3.4168038147138965E-2</v>
      </c>
      <c r="AE540" s="2">
        <v>36700000</v>
      </c>
      <c r="AF540" t="s">
        <v>102</v>
      </c>
      <c r="AG540" t="s">
        <v>103</v>
      </c>
      <c r="AH540" t="s">
        <v>104</v>
      </c>
      <c r="AI540" t="s">
        <v>3743</v>
      </c>
      <c r="AJ540">
        <v>161865396</v>
      </c>
      <c r="AK540" s="2">
        <v>1253967</v>
      </c>
      <c r="AL540" s="2">
        <v>1033753.42</v>
      </c>
      <c r="AP540" t="s">
        <v>105</v>
      </c>
      <c r="AQ540" t="s">
        <v>105</v>
      </c>
      <c r="AR540" t="s">
        <v>105</v>
      </c>
      <c r="AV540" t="s">
        <v>105</v>
      </c>
      <c r="AW540" t="s">
        <v>105</v>
      </c>
      <c r="AX540" t="s">
        <v>105</v>
      </c>
      <c r="BH540" t="s">
        <v>21</v>
      </c>
      <c r="BI540" t="s">
        <v>5</v>
      </c>
    </row>
    <row r="541" spans="1:61" x14ac:dyDescent="0.25">
      <c r="A541">
        <v>71575289</v>
      </c>
      <c r="B541">
        <v>71575289</v>
      </c>
      <c r="C541" t="s">
        <v>89</v>
      </c>
      <c r="D541" t="s">
        <v>2701</v>
      </c>
      <c r="E541" t="s">
        <v>1243</v>
      </c>
      <c r="F541" t="s">
        <v>3352</v>
      </c>
      <c r="G541" t="s">
        <v>1886</v>
      </c>
      <c r="H541" s="30" t="s">
        <v>18686</v>
      </c>
      <c r="I541" t="s">
        <v>3744</v>
      </c>
      <c r="J541">
        <v>5001</v>
      </c>
      <c r="K541" t="s">
        <v>202</v>
      </c>
      <c r="L541">
        <v>5</v>
      </c>
      <c r="M541" t="s">
        <v>203</v>
      </c>
      <c r="O541">
        <v>3137970671</v>
      </c>
      <c r="P541">
        <v>3113150533</v>
      </c>
      <c r="T541" s="29" t="s">
        <v>114</v>
      </c>
      <c r="U541">
        <f t="shared" si="99"/>
        <v>10</v>
      </c>
      <c r="V541">
        <f t="shared" si="100"/>
        <v>28</v>
      </c>
      <c r="W541">
        <v>2017</v>
      </c>
      <c r="X541" t="s">
        <v>3745</v>
      </c>
      <c r="Y541" t="s">
        <v>3746</v>
      </c>
      <c r="Z541" t="s">
        <v>3747</v>
      </c>
      <c r="AA541">
        <v>9021065</v>
      </c>
      <c r="AB541" t="s">
        <v>244</v>
      </c>
      <c r="AC541" t="s">
        <v>1153</v>
      </c>
      <c r="AD541" s="1">
        <f t="shared" si="101"/>
        <v>1.7700998743532891E-2</v>
      </c>
      <c r="AE541" s="2">
        <v>135300000</v>
      </c>
      <c r="AF541" t="s">
        <v>362</v>
      </c>
      <c r="AG541" t="s">
        <v>925</v>
      </c>
      <c r="AH541" t="s">
        <v>104</v>
      </c>
      <c r="AI541" t="s">
        <v>3748</v>
      </c>
      <c r="AJ541">
        <v>29942405</v>
      </c>
      <c r="AK541" s="2">
        <v>2394945.13</v>
      </c>
      <c r="AL541" s="2">
        <v>1992558.93</v>
      </c>
      <c r="AP541" t="s">
        <v>105</v>
      </c>
      <c r="AQ541" s="2" t="s">
        <v>105</v>
      </c>
      <c r="AR541" s="2" t="s">
        <v>105</v>
      </c>
      <c r="AV541">
        <v>30054004</v>
      </c>
      <c r="AW541" s="2">
        <v>2863020.33</v>
      </c>
      <c r="AX541" s="2">
        <v>2385899.44</v>
      </c>
      <c r="BH541" t="s">
        <v>20</v>
      </c>
      <c r="BI541" t="s">
        <v>5</v>
      </c>
    </row>
    <row r="542" spans="1:61" x14ac:dyDescent="0.25">
      <c r="A542">
        <v>40389975</v>
      </c>
      <c r="B542">
        <v>40389975</v>
      </c>
      <c r="C542" t="s">
        <v>106</v>
      </c>
      <c r="D542" t="s">
        <v>355</v>
      </c>
      <c r="E542" t="s">
        <v>3749</v>
      </c>
      <c r="F542" t="s">
        <v>2979</v>
      </c>
      <c r="G542" t="s">
        <v>1739</v>
      </c>
      <c r="H542" s="30" t="s">
        <v>18687</v>
      </c>
      <c r="I542" t="s">
        <v>3750</v>
      </c>
      <c r="J542">
        <v>0</v>
      </c>
      <c r="K542" t="s">
        <v>126</v>
      </c>
      <c r="L542">
        <v>25</v>
      </c>
      <c r="M542" t="s">
        <v>126</v>
      </c>
      <c r="O542">
        <v>3124784805</v>
      </c>
      <c r="P542">
        <v>0</v>
      </c>
      <c r="T542" s="29" t="s">
        <v>275</v>
      </c>
      <c r="U542">
        <f t="shared" si="99"/>
        <v>10</v>
      </c>
      <c r="V542">
        <f t="shared" si="100"/>
        <v>11</v>
      </c>
      <c r="W542">
        <v>2015</v>
      </c>
      <c r="X542" t="s">
        <v>3751</v>
      </c>
      <c r="Y542" t="s">
        <v>3752</v>
      </c>
      <c r="Z542" t="s">
        <v>3753</v>
      </c>
      <c r="AA542">
        <v>608007</v>
      </c>
      <c r="AB542" t="s">
        <v>118</v>
      </c>
      <c r="AC542" t="s">
        <v>1914</v>
      </c>
      <c r="AD542" s="1">
        <f t="shared" si="101"/>
        <v>2.9837893296853626E-2</v>
      </c>
      <c r="AE542" s="2">
        <v>73100000</v>
      </c>
      <c r="AF542" t="s">
        <v>219</v>
      </c>
      <c r="AG542" t="s">
        <v>452</v>
      </c>
      <c r="AH542" t="s">
        <v>104</v>
      </c>
      <c r="AI542" t="s">
        <v>3754</v>
      </c>
      <c r="AJ542">
        <v>161803526</v>
      </c>
      <c r="AK542" s="2">
        <v>2181150</v>
      </c>
      <c r="AL542" s="2">
        <v>1812899.26</v>
      </c>
      <c r="AP542" t="s">
        <v>105</v>
      </c>
      <c r="AQ542" t="s">
        <v>105</v>
      </c>
      <c r="AR542" t="s">
        <v>105</v>
      </c>
      <c r="AV542" t="s">
        <v>105</v>
      </c>
      <c r="AW542" t="s">
        <v>105</v>
      </c>
      <c r="AX542" t="s">
        <v>105</v>
      </c>
      <c r="BH542" t="s">
        <v>21</v>
      </c>
      <c r="BI542" t="s">
        <v>5</v>
      </c>
    </row>
    <row r="543" spans="1:61" x14ac:dyDescent="0.25">
      <c r="A543">
        <v>98490745</v>
      </c>
      <c r="B543">
        <v>98490745</v>
      </c>
      <c r="C543" t="s">
        <v>89</v>
      </c>
      <c r="D543" t="s">
        <v>655</v>
      </c>
      <c r="E543" t="s">
        <v>839</v>
      </c>
      <c r="F543" t="s">
        <v>684</v>
      </c>
      <c r="G543">
        <v>0</v>
      </c>
      <c r="H543" s="30" t="s">
        <v>18688</v>
      </c>
      <c r="I543" t="s">
        <v>3755</v>
      </c>
      <c r="J543">
        <v>5631</v>
      </c>
      <c r="K543" t="s">
        <v>2726</v>
      </c>
      <c r="L543">
        <v>5</v>
      </c>
      <c r="M543" t="s">
        <v>203</v>
      </c>
      <c r="O543">
        <v>3104680924</v>
      </c>
      <c r="P543">
        <v>0</v>
      </c>
      <c r="T543" s="29" t="s">
        <v>254</v>
      </c>
      <c r="U543">
        <f t="shared" si="99"/>
        <v>10</v>
      </c>
      <c r="V543">
        <f t="shared" si="100"/>
        <v>4</v>
      </c>
      <c r="W543">
        <v>2023</v>
      </c>
      <c r="X543" t="s">
        <v>3756</v>
      </c>
      <c r="Y543" t="s">
        <v>3757</v>
      </c>
      <c r="Z543" t="s">
        <v>3758</v>
      </c>
      <c r="AA543">
        <v>5606107</v>
      </c>
      <c r="AB543" t="s">
        <v>146</v>
      </c>
      <c r="AC543" t="s">
        <v>147</v>
      </c>
      <c r="AD543" s="1">
        <f t="shared" si="101"/>
        <v>2.3458357089272318E-2</v>
      </c>
      <c r="AE543" s="2">
        <v>133300000</v>
      </c>
      <c r="AF543" t="s">
        <v>219</v>
      </c>
      <c r="AG543" t="s">
        <v>120</v>
      </c>
      <c r="AH543" t="s">
        <v>104</v>
      </c>
      <c r="AI543" t="s">
        <v>3759</v>
      </c>
      <c r="AJ543">
        <v>161903518</v>
      </c>
      <c r="AK543" s="2">
        <v>3126999</v>
      </c>
      <c r="AL543" s="2">
        <v>2607730.2599999998</v>
      </c>
      <c r="AP543" t="s">
        <v>105</v>
      </c>
      <c r="AQ543" t="s">
        <v>105</v>
      </c>
      <c r="AR543" t="s">
        <v>105</v>
      </c>
      <c r="AV543" t="s">
        <v>105</v>
      </c>
      <c r="AW543" t="s">
        <v>105</v>
      </c>
      <c r="AX543" t="s">
        <v>105</v>
      </c>
      <c r="BH543" t="s">
        <v>21</v>
      </c>
      <c r="BI543" t="s">
        <v>5</v>
      </c>
    </row>
    <row r="544" spans="1:61" x14ac:dyDescent="0.25">
      <c r="A544">
        <v>8720328</v>
      </c>
      <c r="B544">
        <v>8720328</v>
      </c>
      <c r="C544" t="s">
        <v>89</v>
      </c>
      <c r="D544" t="s">
        <v>1079</v>
      </c>
      <c r="E544" t="s">
        <v>1243</v>
      </c>
      <c r="F544" t="s">
        <v>3760</v>
      </c>
      <c r="G544">
        <v>0</v>
      </c>
      <c r="H544" s="30" t="s">
        <v>18689</v>
      </c>
      <c r="I544" t="s">
        <v>3761</v>
      </c>
      <c r="J544">
        <v>0</v>
      </c>
      <c r="K544" t="s">
        <v>274</v>
      </c>
      <c r="L544">
        <v>13</v>
      </c>
      <c r="M544" t="s">
        <v>175</v>
      </c>
      <c r="O544">
        <v>3157270520</v>
      </c>
      <c r="P544">
        <v>0</v>
      </c>
      <c r="T544" s="29" t="s">
        <v>155</v>
      </c>
      <c r="U544">
        <f t="shared" si="99"/>
        <v>10</v>
      </c>
      <c r="V544">
        <f t="shared" si="100"/>
        <v>14</v>
      </c>
      <c r="W544">
        <v>2021</v>
      </c>
      <c r="X544" t="s">
        <v>1045</v>
      </c>
      <c r="Y544" t="s">
        <v>3762</v>
      </c>
      <c r="Z544" t="s">
        <v>3763</v>
      </c>
      <c r="AA544">
        <v>9008236</v>
      </c>
      <c r="AB544" t="s">
        <v>244</v>
      </c>
      <c r="AC544" t="s">
        <v>1048</v>
      </c>
      <c r="AD544" s="1">
        <f t="shared" si="101"/>
        <v>1.7936798349056603E-2</v>
      </c>
      <c r="AE544" s="2">
        <v>169600000</v>
      </c>
      <c r="AF544" t="s">
        <v>133</v>
      </c>
      <c r="AG544" t="s">
        <v>452</v>
      </c>
      <c r="AH544" t="s">
        <v>104</v>
      </c>
      <c r="AI544" t="s">
        <v>3764</v>
      </c>
      <c r="AJ544">
        <v>161805634</v>
      </c>
      <c r="AK544" s="2">
        <v>3042081</v>
      </c>
      <c r="AL544" s="2">
        <v>2536370.92</v>
      </c>
      <c r="AP544" t="s">
        <v>105</v>
      </c>
      <c r="AQ544" t="s">
        <v>105</v>
      </c>
      <c r="AR544" t="s">
        <v>105</v>
      </c>
      <c r="AV544" t="s">
        <v>105</v>
      </c>
      <c r="AW544" t="s">
        <v>105</v>
      </c>
      <c r="AX544" t="s">
        <v>105</v>
      </c>
      <c r="BH544" t="s">
        <v>20</v>
      </c>
      <c r="BI544" t="s">
        <v>5</v>
      </c>
    </row>
    <row r="545" spans="1:61" x14ac:dyDescent="0.25">
      <c r="A545">
        <v>1120562156</v>
      </c>
      <c r="B545">
        <v>1120562156</v>
      </c>
      <c r="C545" t="s">
        <v>106</v>
      </c>
      <c r="D545" t="s">
        <v>3765</v>
      </c>
      <c r="E545">
        <v>0</v>
      </c>
      <c r="F545" t="s">
        <v>1493</v>
      </c>
      <c r="G545" t="s">
        <v>3766</v>
      </c>
      <c r="H545" s="30" t="s">
        <v>18690</v>
      </c>
      <c r="I545" t="s">
        <v>3767</v>
      </c>
      <c r="J545">
        <v>5579</v>
      </c>
      <c r="K545" t="s">
        <v>3768</v>
      </c>
      <c r="L545">
        <v>5</v>
      </c>
      <c r="M545" t="s">
        <v>203</v>
      </c>
      <c r="O545">
        <v>3148110700</v>
      </c>
      <c r="P545">
        <v>0</v>
      </c>
      <c r="T545" s="29" t="s">
        <v>169</v>
      </c>
      <c r="U545">
        <f t="shared" si="99"/>
        <v>10</v>
      </c>
      <c r="V545">
        <f t="shared" si="100"/>
        <v>16</v>
      </c>
      <c r="W545">
        <v>2023</v>
      </c>
      <c r="X545" t="s">
        <v>3551</v>
      </c>
      <c r="Y545" t="s">
        <v>3769</v>
      </c>
      <c r="Z545" t="s">
        <v>3770</v>
      </c>
      <c r="AA545">
        <v>1606245</v>
      </c>
      <c r="AB545" t="s">
        <v>173</v>
      </c>
      <c r="AC545" t="s">
        <v>291</v>
      </c>
      <c r="AD545" s="1">
        <f t="shared" si="101"/>
        <v>4.3364285551763367E-2</v>
      </c>
      <c r="AE545" s="2">
        <v>87900000</v>
      </c>
      <c r="AF545" t="s">
        <v>362</v>
      </c>
      <c r="AG545" t="s">
        <v>292</v>
      </c>
      <c r="AH545" t="s">
        <v>104</v>
      </c>
      <c r="AI545">
        <v>0</v>
      </c>
      <c r="AJ545">
        <v>29948573</v>
      </c>
      <c r="AK545" s="2">
        <v>3811720.7</v>
      </c>
      <c r="AL545" s="2">
        <v>3183126.64</v>
      </c>
      <c r="AP545" t="s">
        <v>105</v>
      </c>
      <c r="AQ545" s="2" t="s">
        <v>105</v>
      </c>
      <c r="AR545" s="2" t="s">
        <v>105</v>
      </c>
      <c r="AV545">
        <v>30057029</v>
      </c>
      <c r="AW545" s="2">
        <v>2412869.54</v>
      </c>
      <c r="AX545" s="2">
        <v>2007621.46</v>
      </c>
      <c r="BH545" t="s">
        <v>21</v>
      </c>
      <c r="BI545" t="s">
        <v>5</v>
      </c>
    </row>
    <row r="546" spans="1:61" x14ac:dyDescent="0.25">
      <c r="A546">
        <v>41787046</v>
      </c>
      <c r="B546">
        <v>41787046</v>
      </c>
      <c r="C546" t="s">
        <v>106</v>
      </c>
      <c r="D546" t="s">
        <v>312</v>
      </c>
      <c r="E546" t="s">
        <v>3188</v>
      </c>
      <c r="F546" t="s">
        <v>684</v>
      </c>
      <c r="G546" t="s">
        <v>191</v>
      </c>
      <c r="H546" s="30" t="s">
        <v>18691</v>
      </c>
      <c r="I546" t="s">
        <v>3771</v>
      </c>
      <c r="J546">
        <v>0</v>
      </c>
      <c r="K546" t="s">
        <v>126</v>
      </c>
      <c r="L546">
        <v>25</v>
      </c>
      <c r="M546" t="s">
        <v>126</v>
      </c>
      <c r="O546">
        <v>3118975588</v>
      </c>
      <c r="P546">
        <v>0</v>
      </c>
      <c r="T546" s="29" t="s">
        <v>448</v>
      </c>
      <c r="U546">
        <f t="shared" si="99"/>
        <v>10</v>
      </c>
      <c r="V546">
        <f t="shared" si="100"/>
        <v>9</v>
      </c>
      <c r="W546">
        <v>2020</v>
      </c>
      <c r="X546" t="s">
        <v>2553</v>
      </c>
      <c r="Y546" t="s">
        <v>3772</v>
      </c>
      <c r="Z546" t="s">
        <v>3773</v>
      </c>
      <c r="AA546">
        <v>1606243</v>
      </c>
      <c r="AB546" t="s">
        <v>173</v>
      </c>
      <c r="AC546" t="s">
        <v>291</v>
      </c>
      <c r="AD546" s="1">
        <f t="shared" si="101"/>
        <v>2.4454367469879518E-2</v>
      </c>
      <c r="AE546" s="2">
        <v>66400000</v>
      </c>
      <c r="AF546" t="s">
        <v>102</v>
      </c>
      <c r="AG546" t="s">
        <v>120</v>
      </c>
      <c r="AH546" t="s">
        <v>104</v>
      </c>
      <c r="AI546">
        <v>0</v>
      </c>
      <c r="AJ546">
        <v>161813534</v>
      </c>
      <c r="AK546" s="2">
        <v>1623770</v>
      </c>
      <c r="AL546" s="2">
        <v>1344513</v>
      </c>
      <c r="AP546" t="s">
        <v>105</v>
      </c>
      <c r="AQ546" t="s">
        <v>105</v>
      </c>
      <c r="AR546" t="s">
        <v>105</v>
      </c>
      <c r="AV546" t="s">
        <v>105</v>
      </c>
      <c r="AW546" t="s">
        <v>105</v>
      </c>
      <c r="AX546" t="s">
        <v>105</v>
      </c>
      <c r="BH546" t="s">
        <v>19</v>
      </c>
      <c r="BI546" t="s">
        <v>5</v>
      </c>
    </row>
    <row r="547" spans="1:61" x14ac:dyDescent="0.25">
      <c r="A547">
        <v>32786329</v>
      </c>
      <c r="B547">
        <v>32786329</v>
      </c>
      <c r="C547" t="s">
        <v>106</v>
      </c>
      <c r="D547" t="s">
        <v>3774</v>
      </c>
      <c r="E547" t="s">
        <v>178</v>
      </c>
      <c r="F547" t="s">
        <v>2413</v>
      </c>
      <c r="G547" t="s">
        <v>3775</v>
      </c>
      <c r="H547" s="30" t="s">
        <v>18692</v>
      </c>
      <c r="I547" t="s">
        <v>3776</v>
      </c>
      <c r="J547">
        <v>0</v>
      </c>
      <c r="K547" t="s">
        <v>126</v>
      </c>
      <c r="L547">
        <v>25</v>
      </c>
      <c r="M547" t="s">
        <v>126</v>
      </c>
      <c r="O547">
        <v>3006618781</v>
      </c>
      <c r="P547">
        <v>0</v>
      </c>
      <c r="T547" s="29" t="s">
        <v>215</v>
      </c>
      <c r="U547">
        <f t="shared" si="99"/>
        <v>10</v>
      </c>
      <c r="V547">
        <f t="shared" si="100"/>
        <v>20</v>
      </c>
      <c r="W547">
        <v>2022</v>
      </c>
      <c r="X547" t="s">
        <v>3777</v>
      </c>
      <c r="Y547" t="s">
        <v>3778</v>
      </c>
      <c r="Z547" t="s">
        <v>3779</v>
      </c>
      <c r="AA547">
        <v>8206009</v>
      </c>
      <c r="AB547" t="s">
        <v>3334</v>
      </c>
      <c r="AC547" t="s">
        <v>3335</v>
      </c>
      <c r="AD547" s="1">
        <f t="shared" si="101"/>
        <v>2.8514522760646109E-2</v>
      </c>
      <c r="AE547" s="2">
        <v>68100000</v>
      </c>
      <c r="AF547" t="s">
        <v>362</v>
      </c>
      <c r="AG547" t="s">
        <v>120</v>
      </c>
      <c r="AH547" t="s">
        <v>104</v>
      </c>
      <c r="AI547" t="s">
        <v>3780</v>
      </c>
      <c r="AJ547">
        <v>161804713</v>
      </c>
      <c r="AK547" s="2">
        <v>1941839</v>
      </c>
      <c r="AL547" s="2">
        <v>1611797.46</v>
      </c>
      <c r="AP547" t="s">
        <v>105</v>
      </c>
      <c r="AQ547" t="s">
        <v>105</v>
      </c>
      <c r="AR547" t="s">
        <v>105</v>
      </c>
      <c r="AV547" t="s">
        <v>105</v>
      </c>
      <c r="AW547" t="s">
        <v>105</v>
      </c>
      <c r="AX547" t="s">
        <v>105</v>
      </c>
      <c r="BH547" t="s">
        <v>19</v>
      </c>
      <c r="BI547" t="s">
        <v>5</v>
      </c>
    </row>
    <row r="548" spans="1:61" x14ac:dyDescent="0.25">
      <c r="A548">
        <v>16865381</v>
      </c>
      <c r="B548">
        <v>16865381</v>
      </c>
      <c r="C548" t="s">
        <v>89</v>
      </c>
      <c r="D548" t="s">
        <v>3781</v>
      </c>
      <c r="E548">
        <v>0</v>
      </c>
      <c r="F548" t="s">
        <v>3782</v>
      </c>
      <c r="G548">
        <v>0</v>
      </c>
      <c r="H548" s="30" t="s">
        <v>18693</v>
      </c>
      <c r="I548" t="s">
        <v>3783</v>
      </c>
      <c r="J548">
        <v>76520</v>
      </c>
      <c r="K548" t="s">
        <v>2183</v>
      </c>
      <c r="L548">
        <v>76</v>
      </c>
      <c r="M548" t="s">
        <v>95</v>
      </c>
      <c r="O548">
        <v>3206745196</v>
      </c>
      <c r="P548">
        <v>0</v>
      </c>
      <c r="T548" s="29" t="s">
        <v>887</v>
      </c>
      <c r="U548">
        <f t="shared" si="99"/>
        <v>10</v>
      </c>
      <c r="V548">
        <f t="shared" si="100"/>
        <v>3</v>
      </c>
      <c r="W548">
        <v>2019</v>
      </c>
      <c r="X548" t="s">
        <v>3784</v>
      </c>
      <c r="Y548" t="s">
        <v>3785</v>
      </c>
      <c r="Z548" t="s">
        <v>3786</v>
      </c>
      <c r="AA548">
        <v>1601332</v>
      </c>
      <c r="AB548" t="s">
        <v>173</v>
      </c>
      <c r="AC548" t="s">
        <v>373</v>
      </c>
      <c r="AD548" s="1">
        <f t="shared" si="101"/>
        <v>4.8022642857142854E-2</v>
      </c>
      <c r="AE548" s="2">
        <v>42000000</v>
      </c>
      <c r="AF548" t="s">
        <v>133</v>
      </c>
      <c r="AG548" t="s">
        <v>103</v>
      </c>
      <c r="AH548" t="s">
        <v>104</v>
      </c>
      <c r="AI548" t="s">
        <v>3787</v>
      </c>
      <c r="AJ548">
        <v>161824618</v>
      </c>
      <c r="AK548" s="2">
        <v>2016951</v>
      </c>
      <c r="AL548" s="2">
        <v>1674917</v>
      </c>
      <c r="AP548" t="s">
        <v>105</v>
      </c>
      <c r="AQ548" t="s">
        <v>105</v>
      </c>
      <c r="AR548" t="s">
        <v>105</v>
      </c>
      <c r="AV548" t="s">
        <v>105</v>
      </c>
      <c r="AW548" t="s">
        <v>105</v>
      </c>
      <c r="AX548" t="s">
        <v>105</v>
      </c>
      <c r="BH548" t="s">
        <v>21</v>
      </c>
      <c r="BI548" t="s">
        <v>5</v>
      </c>
    </row>
    <row r="549" spans="1:61" x14ac:dyDescent="0.25">
      <c r="A549">
        <v>1019018526</v>
      </c>
      <c r="B549">
        <v>1019018526</v>
      </c>
      <c r="C549" t="s">
        <v>89</v>
      </c>
      <c r="D549" t="s">
        <v>2719</v>
      </c>
      <c r="E549" t="s">
        <v>3788</v>
      </c>
      <c r="F549" t="s">
        <v>3789</v>
      </c>
      <c r="G549" t="s">
        <v>3790</v>
      </c>
      <c r="H549" s="30" t="s">
        <v>18694</v>
      </c>
      <c r="I549" t="s">
        <v>3791</v>
      </c>
      <c r="J549">
        <v>0</v>
      </c>
      <c r="K549" t="s">
        <v>126</v>
      </c>
      <c r="L549">
        <v>25</v>
      </c>
      <c r="M549" t="s">
        <v>126</v>
      </c>
      <c r="O549">
        <v>3057694299</v>
      </c>
      <c r="P549">
        <v>0</v>
      </c>
      <c r="T549" s="29" t="s">
        <v>142</v>
      </c>
      <c r="U549">
        <f t="shared" si="99"/>
        <v>10</v>
      </c>
      <c r="V549">
        <f t="shared" si="100"/>
        <v>12</v>
      </c>
      <c r="W549">
        <v>2022</v>
      </c>
      <c r="X549" t="s">
        <v>3348</v>
      </c>
      <c r="Y549" t="s">
        <v>3792</v>
      </c>
      <c r="Z549" t="s">
        <v>3793</v>
      </c>
      <c r="AA549">
        <v>5606089</v>
      </c>
      <c r="AB549" t="s">
        <v>146</v>
      </c>
      <c r="AC549" t="s">
        <v>147</v>
      </c>
      <c r="AD549" s="1">
        <f t="shared" si="101"/>
        <v>2.7995717488789238E-2</v>
      </c>
      <c r="AE549" s="2">
        <v>133800000</v>
      </c>
      <c r="AF549" t="s">
        <v>219</v>
      </c>
      <c r="AG549" t="s">
        <v>120</v>
      </c>
      <c r="AH549" t="s">
        <v>104</v>
      </c>
      <c r="AI549" t="s">
        <v>3794</v>
      </c>
      <c r="AJ549">
        <v>161938958</v>
      </c>
      <c r="AK549" s="2">
        <v>3745827</v>
      </c>
      <c r="AL549" s="2">
        <v>3127753.98</v>
      </c>
      <c r="AP549" t="s">
        <v>105</v>
      </c>
      <c r="AQ549" t="s">
        <v>105</v>
      </c>
      <c r="AR549" t="s">
        <v>105</v>
      </c>
      <c r="AV549" t="s">
        <v>105</v>
      </c>
      <c r="AW549" t="s">
        <v>105</v>
      </c>
      <c r="AX549" t="s">
        <v>105</v>
      </c>
      <c r="BH549" t="s">
        <v>21</v>
      </c>
      <c r="BI549" t="s">
        <v>5</v>
      </c>
    </row>
    <row r="550" spans="1:61" x14ac:dyDescent="0.25">
      <c r="A550">
        <v>22728781</v>
      </c>
      <c r="B550">
        <v>22728781</v>
      </c>
      <c r="C550" t="s">
        <v>106</v>
      </c>
      <c r="D550" t="s">
        <v>3795</v>
      </c>
      <c r="E550" t="s">
        <v>3796</v>
      </c>
      <c r="F550" t="s">
        <v>3797</v>
      </c>
      <c r="G550" t="s">
        <v>455</v>
      </c>
      <c r="H550" s="30" t="s">
        <v>18322</v>
      </c>
      <c r="I550" t="s">
        <v>3798</v>
      </c>
      <c r="J550">
        <v>0</v>
      </c>
      <c r="K550" t="s">
        <v>182</v>
      </c>
      <c r="L550">
        <v>8</v>
      </c>
      <c r="M550" t="s">
        <v>183</v>
      </c>
      <c r="O550">
        <v>3116816245</v>
      </c>
      <c r="P550">
        <v>0</v>
      </c>
      <c r="T550" s="29" t="s">
        <v>440</v>
      </c>
      <c r="U550">
        <f t="shared" si="99"/>
        <v>10</v>
      </c>
      <c r="V550">
        <f t="shared" si="100"/>
        <v>15</v>
      </c>
      <c r="W550">
        <v>2020</v>
      </c>
      <c r="X550" t="s">
        <v>1919</v>
      </c>
      <c r="Y550" t="s">
        <v>3799</v>
      </c>
      <c r="Z550" t="s">
        <v>3800</v>
      </c>
      <c r="AA550">
        <v>5606090</v>
      </c>
      <c r="AB550" t="s">
        <v>146</v>
      </c>
      <c r="AC550" t="s">
        <v>147</v>
      </c>
      <c r="AD550" s="1">
        <f t="shared" si="101"/>
        <v>4.2533912639405203E-2</v>
      </c>
      <c r="AE550" s="2">
        <v>107600000</v>
      </c>
      <c r="AF550" t="s">
        <v>175</v>
      </c>
      <c r="AG550" t="s">
        <v>120</v>
      </c>
      <c r="AH550" t="s">
        <v>104</v>
      </c>
      <c r="AI550" t="s">
        <v>3801</v>
      </c>
      <c r="AJ550">
        <v>161805355</v>
      </c>
      <c r="AK550" s="2">
        <v>4576649</v>
      </c>
      <c r="AL550" s="2">
        <v>3825923.86</v>
      </c>
      <c r="AP550" t="s">
        <v>105</v>
      </c>
      <c r="AQ550" t="s">
        <v>105</v>
      </c>
      <c r="AR550" t="s">
        <v>105</v>
      </c>
      <c r="AV550" t="s">
        <v>105</v>
      </c>
      <c r="AW550" t="s">
        <v>105</v>
      </c>
      <c r="AX550" t="s">
        <v>105</v>
      </c>
      <c r="BH550" t="s">
        <v>21</v>
      </c>
      <c r="BI550" t="s">
        <v>5</v>
      </c>
    </row>
    <row r="551" spans="1:61" x14ac:dyDescent="0.25">
      <c r="A551">
        <v>52800580</v>
      </c>
      <c r="B551">
        <v>52800580</v>
      </c>
      <c r="C551" t="s">
        <v>106</v>
      </c>
      <c r="D551" t="s">
        <v>682</v>
      </c>
      <c r="E551" t="s">
        <v>1405</v>
      </c>
      <c r="F551" t="s">
        <v>314</v>
      </c>
      <c r="G551" t="s">
        <v>3802</v>
      </c>
      <c r="H551" s="30" t="s">
        <v>18695</v>
      </c>
      <c r="I551" t="s">
        <v>3803</v>
      </c>
      <c r="J551">
        <v>0</v>
      </c>
      <c r="K551" t="s">
        <v>182</v>
      </c>
      <c r="L551">
        <v>8</v>
      </c>
      <c r="M551" t="s">
        <v>183</v>
      </c>
      <c r="O551">
        <v>3104363582</v>
      </c>
      <c r="P551">
        <v>3017604411</v>
      </c>
      <c r="T551" s="29" t="s">
        <v>275</v>
      </c>
      <c r="U551">
        <f t="shared" si="99"/>
        <v>10</v>
      </c>
      <c r="V551">
        <f t="shared" si="100"/>
        <v>11</v>
      </c>
      <c r="W551">
        <v>2016</v>
      </c>
      <c r="X551" t="s">
        <v>3804</v>
      </c>
      <c r="Y551" t="s">
        <v>3805</v>
      </c>
      <c r="Z551" t="s">
        <v>3806</v>
      </c>
      <c r="AA551">
        <v>9201219</v>
      </c>
      <c r="AB551" t="s">
        <v>268</v>
      </c>
      <c r="AC551" t="s">
        <v>269</v>
      </c>
      <c r="AD551" s="1">
        <f t="shared" si="101"/>
        <v>4.8719298245614037E-2</v>
      </c>
      <c r="AE551" s="2">
        <v>34200000</v>
      </c>
      <c r="AF551" t="s">
        <v>219</v>
      </c>
      <c r="AG551" t="s">
        <v>103</v>
      </c>
      <c r="AH551" t="s">
        <v>104</v>
      </c>
      <c r="AI551" t="s">
        <v>3807</v>
      </c>
      <c r="AJ551">
        <v>161813044</v>
      </c>
      <c r="AK551" s="2">
        <v>1666200</v>
      </c>
      <c r="AL551" s="2">
        <v>1380168.11</v>
      </c>
      <c r="AP551" t="s">
        <v>105</v>
      </c>
      <c r="AQ551" t="s">
        <v>105</v>
      </c>
      <c r="AR551" t="s">
        <v>105</v>
      </c>
      <c r="AV551" t="s">
        <v>105</v>
      </c>
      <c r="AW551" t="s">
        <v>105</v>
      </c>
      <c r="AX551" t="s">
        <v>105</v>
      </c>
      <c r="BH551" t="s">
        <v>21</v>
      </c>
      <c r="BI551" t="s">
        <v>5</v>
      </c>
    </row>
    <row r="552" spans="1:61" x14ac:dyDescent="0.25">
      <c r="A552">
        <v>43730452</v>
      </c>
      <c r="B552">
        <v>43730452</v>
      </c>
      <c r="C552" t="s">
        <v>106</v>
      </c>
      <c r="D552" t="s">
        <v>3808</v>
      </c>
      <c r="E552">
        <v>0</v>
      </c>
      <c r="F552" t="s">
        <v>2542</v>
      </c>
      <c r="G552" t="s">
        <v>3809</v>
      </c>
      <c r="H552" s="30" t="s">
        <v>18696</v>
      </c>
      <c r="I552" t="s">
        <v>3810</v>
      </c>
      <c r="J552">
        <v>5001</v>
      </c>
      <c r="K552" t="s">
        <v>202</v>
      </c>
      <c r="L552">
        <v>5</v>
      </c>
      <c r="M552" t="s">
        <v>203</v>
      </c>
      <c r="O552">
        <v>3006742424</v>
      </c>
      <c r="P552">
        <v>3123828230</v>
      </c>
      <c r="T552" s="29" t="s">
        <v>287</v>
      </c>
      <c r="U552">
        <f t="shared" si="99"/>
        <v>10</v>
      </c>
      <c r="V552">
        <f t="shared" si="100"/>
        <v>13</v>
      </c>
      <c r="W552">
        <v>2013</v>
      </c>
      <c r="X552" t="s">
        <v>3811</v>
      </c>
      <c r="Y552" t="s">
        <v>3812</v>
      </c>
      <c r="Z552" t="s">
        <v>3813</v>
      </c>
      <c r="AA552">
        <v>9008182</v>
      </c>
      <c r="AB552" t="s">
        <v>244</v>
      </c>
      <c r="AC552" t="s">
        <v>1775</v>
      </c>
      <c r="AD552" s="1">
        <f t="shared" si="101"/>
        <v>3.1885397946084727E-2</v>
      </c>
      <c r="AE552" s="2">
        <v>155800000</v>
      </c>
      <c r="AF552" t="s">
        <v>102</v>
      </c>
      <c r="AG552" t="s">
        <v>452</v>
      </c>
      <c r="AH552" t="s">
        <v>104</v>
      </c>
      <c r="AI552" t="s">
        <v>3814</v>
      </c>
      <c r="AJ552">
        <v>161918243</v>
      </c>
      <c r="AK552" s="2">
        <v>4967745</v>
      </c>
      <c r="AL552" s="2">
        <v>4154575.87</v>
      </c>
      <c r="AP552" t="s">
        <v>105</v>
      </c>
      <c r="AQ552" t="s">
        <v>105</v>
      </c>
      <c r="AR552" t="s">
        <v>105</v>
      </c>
      <c r="AV552" t="s">
        <v>105</v>
      </c>
      <c r="AW552" t="s">
        <v>105</v>
      </c>
      <c r="AX552" t="s">
        <v>105</v>
      </c>
      <c r="BH552" t="s">
        <v>21</v>
      </c>
      <c r="BI552" t="s">
        <v>5</v>
      </c>
    </row>
    <row r="553" spans="1:61" x14ac:dyDescent="0.25">
      <c r="A553">
        <v>49596712</v>
      </c>
      <c r="B553">
        <v>49596712</v>
      </c>
      <c r="C553" t="s">
        <v>106</v>
      </c>
      <c r="D553" t="s">
        <v>3815</v>
      </c>
      <c r="E553" t="s">
        <v>775</v>
      </c>
      <c r="F553" t="s">
        <v>1163</v>
      </c>
      <c r="G553" t="s">
        <v>984</v>
      </c>
      <c r="H553" s="30" t="s">
        <v>18697</v>
      </c>
      <c r="I553" t="s">
        <v>3816</v>
      </c>
      <c r="J553">
        <v>20001</v>
      </c>
      <c r="K553" t="s">
        <v>1837</v>
      </c>
      <c r="L553">
        <v>20</v>
      </c>
      <c r="M553" t="s">
        <v>1554</v>
      </c>
      <c r="O553">
        <v>3046237933</v>
      </c>
      <c r="P553">
        <v>0</v>
      </c>
      <c r="T553" s="29" t="s">
        <v>448</v>
      </c>
      <c r="U553">
        <f t="shared" si="99"/>
        <v>10</v>
      </c>
      <c r="V553">
        <f t="shared" si="100"/>
        <v>9</v>
      </c>
      <c r="W553">
        <v>2012</v>
      </c>
      <c r="X553" t="s">
        <v>3817</v>
      </c>
      <c r="Y553" t="s">
        <v>3818</v>
      </c>
      <c r="Z553" t="s">
        <v>3819</v>
      </c>
      <c r="AA553">
        <v>4606071</v>
      </c>
      <c r="AB553" t="s">
        <v>352</v>
      </c>
      <c r="AC553" t="s">
        <v>353</v>
      </c>
      <c r="AD553" s="1">
        <f t="shared" si="101"/>
        <v>3.2561060606060607E-2</v>
      </c>
      <c r="AE553" s="2">
        <v>52800000</v>
      </c>
      <c r="AF553" t="s">
        <v>219</v>
      </c>
      <c r="AG553" t="s">
        <v>120</v>
      </c>
      <c r="AH553" t="s">
        <v>104</v>
      </c>
      <c r="AI553">
        <v>0</v>
      </c>
      <c r="AJ553">
        <v>161913969</v>
      </c>
      <c r="AK553" s="2">
        <v>1719224</v>
      </c>
      <c r="AL553" s="2">
        <v>1424725.88</v>
      </c>
      <c r="AP553" t="s">
        <v>105</v>
      </c>
      <c r="AQ553" t="s">
        <v>105</v>
      </c>
      <c r="AR553" t="s">
        <v>105</v>
      </c>
      <c r="AV553" t="s">
        <v>105</v>
      </c>
      <c r="AW553" t="s">
        <v>105</v>
      </c>
      <c r="AX553" t="s">
        <v>105</v>
      </c>
      <c r="BH553" t="s">
        <v>21</v>
      </c>
      <c r="BI553" t="s">
        <v>5</v>
      </c>
    </row>
    <row r="554" spans="1:61" x14ac:dyDescent="0.25">
      <c r="A554">
        <v>41664890</v>
      </c>
      <c r="B554">
        <v>41664890</v>
      </c>
      <c r="C554" t="s">
        <v>106</v>
      </c>
      <c r="D554" t="s">
        <v>312</v>
      </c>
      <c r="E554" t="s">
        <v>1057</v>
      </c>
      <c r="F554" t="s">
        <v>609</v>
      </c>
      <c r="G554" t="s">
        <v>3820</v>
      </c>
      <c r="H554" s="30" t="s">
        <v>18698</v>
      </c>
      <c r="I554" t="s">
        <v>3821</v>
      </c>
      <c r="J554">
        <v>0</v>
      </c>
      <c r="K554" t="s">
        <v>126</v>
      </c>
      <c r="L554">
        <v>25</v>
      </c>
      <c r="M554" t="s">
        <v>126</v>
      </c>
      <c r="O554">
        <v>3164958849</v>
      </c>
      <c r="P554">
        <v>3138891572</v>
      </c>
      <c r="T554" s="29" t="s">
        <v>240</v>
      </c>
      <c r="U554">
        <f t="shared" si="99"/>
        <v>10</v>
      </c>
      <c r="V554">
        <f t="shared" si="100"/>
        <v>27</v>
      </c>
      <c r="W554">
        <v>2016</v>
      </c>
      <c r="X554" t="s">
        <v>3822</v>
      </c>
      <c r="Y554">
        <v>77969295</v>
      </c>
      <c r="Z554" t="s">
        <v>3823</v>
      </c>
      <c r="AA554">
        <v>808045</v>
      </c>
      <c r="AB554" t="s">
        <v>542</v>
      </c>
      <c r="AC554" t="s">
        <v>3824</v>
      </c>
      <c r="AD554" s="1">
        <f t="shared" si="101"/>
        <v>1.9564851997041423E-2</v>
      </c>
      <c r="AE554" s="2">
        <v>135200000</v>
      </c>
      <c r="AF554" t="s">
        <v>362</v>
      </c>
      <c r="AG554" t="s">
        <v>452</v>
      </c>
      <c r="AH554" t="s">
        <v>104</v>
      </c>
      <c r="AI554" t="s">
        <v>3825</v>
      </c>
      <c r="AJ554">
        <v>29952002</v>
      </c>
      <c r="AK554" s="2">
        <v>2645167.9900000002</v>
      </c>
      <c r="AL554" s="2">
        <v>2202830.2400000002</v>
      </c>
      <c r="AP554" t="s">
        <v>105</v>
      </c>
      <c r="AQ554" s="2" t="s">
        <v>105</v>
      </c>
      <c r="AR554" s="2" t="s">
        <v>105</v>
      </c>
      <c r="AV554">
        <v>30031278</v>
      </c>
      <c r="AW554" s="2">
        <v>3616862.64</v>
      </c>
      <c r="AX554" s="2">
        <v>3019380.37</v>
      </c>
      <c r="BH554" t="s">
        <v>20</v>
      </c>
      <c r="BI554" t="s">
        <v>5</v>
      </c>
    </row>
    <row r="555" spans="1:61" x14ac:dyDescent="0.25">
      <c r="A555">
        <v>9726229</v>
      </c>
      <c r="B555">
        <v>9726229</v>
      </c>
      <c r="C555" t="s">
        <v>89</v>
      </c>
      <c r="D555" t="s">
        <v>148</v>
      </c>
      <c r="E555" t="s">
        <v>656</v>
      </c>
      <c r="F555" t="s">
        <v>1122</v>
      </c>
      <c r="G555" t="s">
        <v>495</v>
      </c>
      <c r="H555" s="30" t="s">
        <v>18699</v>
      </c>
      <c r="I555" t="s">
        <v>3826</v>
      </c>
      <c r="J555">
        <v>63001</v>
      </c>
      <c r="K555" t="s">
        <v>1443</v>
      </c>
      <c r="L555">
        <v>63</v>
      </c>
      <c r="M555" t="s">
        <v>1444</v>
      </c>
      <c r="O555">
        <v>3115372030</v>
      </c>
      <c r="P555">
        <v>3115372930</v>
      </c>
      <c r="T555" s="29" t="s">
        <v>299</v>
      </c>
      <c r="U555">
        <f t="shared" si="99"/>
        <v>10</v>
      </c>
      <c r="V555">
        <f t="shared" si="100"/>
        <v>23</v>
      </c>
      <c r="W555">
        <v>2019</v>
      </c>
      <c r="X555" t="s">
        <v>2670</v>
      </c>
      <c r="Y555" t="s">
        <v>3827</v>
      </c>
      <c r="Z555" t="s">
        <v>3828</v>
      </c>
      <c r="AA555">
        <v>8006055</v>
      </c>
      <c r="AB555" t="s">
        <v>100</v>
      </c>
      <c r="AC555" t="s">
        <v>1677</v>
      </c>
      <c r="AD555" s="1">
        <f t="shared" si="101"/>
        <v>2.4256882453151617E-2</v>
      </c>
      <c r="AE555" s="2">
        <v>58700000</v>
      </c>
      <c r="AF555" t="s">
        <v>102</v>
      </c>
      <c r="AG555" t="s">
        <v>120</v>
      </c>
      <c r="AH555" t="s">
        <v>104</v>
      </c>
      <c r="AI555" t="s">
        <v>3829</v>
      </c>
      <c r="AJ555">
        <v>161800882</v>
      </c>
      <c r="AK555" s="2">
        <v>1423879</v>
      </c>
      <c r="AL555" s="2">
        <v>1176536.71</v>
      </c>
      <c r="AP555" t="s">
        <v>105</v>
      </c>
      <c r="AQ555" t="s">
        <v>105</v>
      </c>
      <c r="AR555" t="s">
        <v>105</v>
      </c>
      <c r="AV555" t="s">
        <v>105</v>
      </c>
      <c r="AW555" t="s">
        <v>105</v>
      </c>
      <c r="AX555" t="s">
        <v>105</v>
      </c>
      <c r="BH555" t="s">
        <v>19</v>
      </c>
      <c r="BI555" t="s">
        <v>5</v>
      </c>
    </row>
    <row r="556" spans="1:61" x14ac:dyDescent="0.25">
      <c r="A556">
        <v>16638891</v>
      </c>
      <c r="B556">
        <v>16638891</v>
      </c>
      <c r="C556" t="s">
        <v>89</v>
      </c>
      <c r="D556" t="s">
        <v>3452</v>
      </c>
      <c r="E556" t="s">
        <v>3830</v>
      </c>
      <c r="F556" t="s">
        <v>263</v>
      </c>
      <c r="G556" t="s">
        <v>985</v>
      </c>
      <c r="H556" s="30" t="s">
        <v>18700</v>
      </c>
      <c r="I556" t="s">
        <v>3831</v>
      </c>
      <c r="J556">
        <v>50001</v>
      </c>
      <c r="K556" t="s">
        <v>153</v>
      </c>
      <c r="L556">
        <v>50</v>
      </c>
      <c r="M556" t="s">
        <v>154</v>
      </c>
      <c r="O556">
        <v>3102927732</v>
      </c>
      <c r="P556">
        <v>0</v>
      </c>
      <c r="T556" s="29" t="s">
        <v>1081</v>
      </c>
      <c r="U556">
        <f t="shared" si="99"/>
        <v>10</v>
      </c>
      <c r="V556">
        <f t="shared" si="100"/>
        <v>25</v>
      </c>
      <c r="W556">
        <v>2012</v>
      </c>
      <c r="X556" t="s">
        <v>3832</v>
      </c>
      <c r="Y556" t="s">
        <v>3833</v>
      </c>
      <c r="Z556" t="s">
        <v>3834</v>
      </c>
      <c r="AA556">
        <v>1608012</v>
      </c>
      <c r="AB556" t="s">
        <v>173</v>
      </c>
      <c r="AC556" t="s">
        <v>3835</v>
      </c>
      <c r="AD556" s="1">
        <f t="shared" si="101"/>
        <v>2.9554805567928732E-2</v>
      </c>
      <c r="AE556" s="2">
        <v>44900000</v>
      </c>
      <c r="AF556" t="s">
        <v>102</v>
      </c>
      <c r="AG556" t="s">
        <v>452</v>
      </c>
      <c r="AH556" t="s">
        <v>104</v>
      </c>
      <c r="AI556" t="s">
        <v>3836</v>
      </c>
      <c r="AJ556">
        <v>29970780</v>
      </c>
      <c r="AK556" s="2">
        <v>1327010.77</v>
      </c>
      <c r="AL556" s="2">
        <v>1095135.1000000001</v>
      </c>
      <c r="AP556">
        <v>30010567</v>
      </c>
      <c r="AQ556" s="2">
        <v>1303617.3899999999</v>
      </c>
      <c r="AR556" s="2">
        <v>1075476.8</v>
      </c>
      <c r="AV556" t="s">
        <v>105</v>
      </c>
      <c r="AW556" s="2" t="s">
        <v>105</v>
      </c>
      <c r="AX556" s="2" t="s">
        <v>105</v>
      </c>
      <c r="BH556" t="s">
        <v>19</v>
      </c>
      <c r="BI556" t="s">
        <v>5</v>
      </c>
    </row>
    <row r="557" spans="1:61" x14ac:dyDescent="0.25">
      <c r="A557">
        <v>92543561</v>
      </c>
      <c r="B557">
        <v>92543561</v>
      </c>
      <c r="C557" t="s">
        <v>89</v>
      </c>
      <c r="D557" t="s">
        <v>708</v>
      </c>
      <c r="E557" t="s">
        <v>304</v>
      </c>
      <c r="F557" t="s">
        <v>3253</v>
      </c>
      <c r="G557" t="s">
        <v>495</v>
      </c>
      <c r="H557" s="30" t="s">
        <v>18701</v>
      </c>
      <c r="I557" t="s">
        <v>3837</v>
      </c>
      <c r="J557">
        <v>0</v>
      </c>
      <c r="K557" t="s">
        <v>126</v>
      </c>
      <c r="L557">
        <v>25</v>
      </c>
      <c r="M557" t="s">
        <v>126</v>
      </c>
      <c r="O557">
        <v>3114242813</v>
      </c>
      <c r="P557">
        <v>3131142428</v>
      </c>
      <c r="T557" s="29" t="s">
        <v>142</v>
      </c>
      <c r="U557">
        <f t="shared" si="99"/>
        <v>10</v>
      </c>
      <c r="V557">
        <f t="shared" si="100"/>
        <v>12</v>
      </c>
      <c r="W557">
        <v>2022</v>
      </c>
      <c r="X557" t="s">
        <v>2738</v>
      </c>
      <c r="Y557" t="s">
        <v>3838</v>
      </c>
      <c r="Z557" t="s">
        <v>3839</v>
      </c>
      <c r="AA557">
        <v>4601317</v>
      </c>
      <c r="AB557" t="s">
        <v>352</v>
      </c>
      <c r="AC557" t="s">
        <v>938</v>
      </c>
      <c r="AD557" s="1">
        <f t="shared" si="101"/>
        <v>4.5856456692913383E-2</v>
      </c>
      <c r="AE557" s="2">
        <v>50800000</v>
      </c>
      <c r="AF557" t="s">
        <v>279</v>
      </c>
      <c r="AG557" t="s">
        <v>103</v>
      </c>
      <c r="AH557" t="s">
        <v>104</v>
      </c>
      <c r="AI557" t="s">
        <v>3840</v>
      </c>
      <c r="AJ557">
        <v>161805844</v>
      </c>
      <c r="AK557" s="2">
        <v>2329508</v>
      </c>
      <c r="AL557" s="2">
        <v>1937569.63</v>
      </c>
      <c r="AP557" t="s">
        <v>105</v>
      </c>
      <c r="AQ557" t="s">
        <v>105</v>
      </c>
      <c r="AR557" t="s">
        <v>105</v>
      </c>
      <c r="AV557" t="s">
        <v>105</v>
      </c>
      <c r="AW557" t="s">
        <v>105</v>
      </c>
      <c r="AX557" t="s">
        <v>105</v>
      </c>
      <c r="BH557" t="s">
        <v>21</v>
      </c>
      <c r="BI557" t="s">
        <v>5</v>
      </c>
    </row>
    <row r="558" spans="1:61" x14ac:dyDescent="0.25">
      <c r="A558">
        <v>41323465</v>
      </c>
      <c r="B558">
        <v>41323465</v>
      </c>
      <c r="C558" t="s">
        <v>106</v>
      </c>
      <c r="D558" t="s">
        <v>990</v>
      </c>
      <c r="E558" t="s">
        <v>991</v>
      </c>
      <c r="F558" t="s">
        <v>335</v>
      </c>
      <c r="G558" t="s">
        <v>942</v>
      </c>
      <c r="H558" s="30" t="s">
        <v>18702</v>
      </c>
      <c r="I558" t="s">
        <v>3841</v>
      </c>
      <c r="J558">
        <v>0</v>
      </c>
      <c r="K558" t="s">
        <v>126</v>
      </c>
      <c r="L558">
        <v>25</v>
      </c>
      <c r="M558" t="s">
        <v>126</v>
      </c>
      <c r="O558">
        <v>3108838384</v>
      </c>
      <c r="P558">
        <v>0</v>
      </c>
      <c r="T558" s="29" t="s">
        <v>96</v>
      </c>
      <c r="U558">
        <f t="shared" si="99"/>
        <v>10</v>
      </c>
      <c r="V558">
        <f t="shared" si="100"/>
        <v>22</v>
      </c>
      <c r="W558">
        <v>2012</v>
      </c>
      <c r="X558" t="s">
        <v>3374</v>
      </c>
      <c r="Y558" t="s">
        <v>3842</v>
      </c>
      <c r="Z558" t="s">
        <v>3843</v>
      </c>
      <c r="AA558">
        <v>8001136</v>
      </c>
      <c r="AB558" t="s">
        <v>100</v>
      </c>
      <c r="AC558" t="s">
        <v>258</v>
      </c>
      <c r="AD558" s="1">
        <f t="shared" si="101"/>
        <v>4.9206938775510203E-2</v>
      </c>
      <c r="AE558" s="2">
        <v>24500000</v>
      </c>
      <c r="AF558" t="s">
        <v>102</v>
      </c>
      <c r="AG558" t="s">
        <v>103</v>
      </c>
      <c r="AH558" t="s">
        <v>104</v>
      </c>
      <c r="AI558" t="s">
        <v>3844</v>
      </c>
      <c r="AJ558">
        <v>161811809</v>
      </c>
      <c r="AK558" s="2">
        <v>1205570</v>
      </c>
      <c r="AL558" s="2">
        <v>993083.82</v>
      </c>
      <c r="AP558" t="s">
        <v>105</v>
      </c>
      <c r="AQ558" t="s">
        <v>105</v>
      </c>
      <c r="AR558" t="s">
        <v>105</v>
      </c>
      <c r="AV558" t="s">
        <v>105</v>
      </c>
      <c r="AW558" t="s">
        <v>105</v>
      </c>
      <c r="AX558" t="s">
        <v>105</v>
      </c>
      <c r="BH558" t="s">
        <v>21</v>
      </c>
      <c r="BI558" t="s">
        <v>5</v>
      </c>
    </row>
    <row r="559" spans="1:61" x14ac:dyDescent="0.25">
      <c r="A559">
        <v>51904243</v>
      </c>
      <c r="B559">
        <v>51904243</v>
      </c>
      <c r="C559" t="s">
        <v>106</v>
      </c>
      <c r="D559" t="s">
        <v>472</v>
      </c>
      <c r="E559" t="s">
        <v>1405</v>
      </c>
      <c r="F559" t="s">
        <v>3195</v>
      </c>
      <c r="G559" t="s">
        <v>2506</v>
      </c>
      <c r="H559" s="30" t="s">
        <v>18703</v>
      </c>
      <c r="I559" t="s">
        <v>3845</v>
      </c>
      <c r="J559">
        <v>0</v>
      </c>
      <c r="K559" t="s">
        <v>126</v>
      </c>
      <c r="L559">
        <v>25</v>
      </c>
      <c r="M559" t="s">
        <v>126</v>
      </c>
      <c r="O559">
        <v>3125218918</v>
      </c>
      <c r="P559">
        <v>3125218881</v>
      </c>
      <c r="T559" s="29" t="s">
        <v>1081</v>
      </c>
      <c r="U559">
        <f t="shared" si="99"/>
        <v>10</v>
      </c>
      <c r="V559">
        <f t="shared" si="100"/>
        <v>25</v>
      </c>
      <c r="W559">
        <v>2022</v>
      </c>
      <c r="X559" t="s">
        <v>3846</v>
      </c>
      <c r="Y559" t="s">
        <v>3847</v>
      </c>
      <c r="Z559" t="s">
        <v>3848</v>
      </c>
      <c r="AA559">
        <v>4601252</v>
      </c>
      <c r="AB559" t="s">
        <v>352</v>
      </c>
      <c r="AC559" t="s">
        <v>938</v>
      </c>
      <c r="AD559" s="1">
        <f t="shared" si="101"/>
        <v>3.1972059999999997E-2</v>
      </c>
      <c r="AE559" s="2">
        <v>50000000</v>
      </c>
      <c r="AF559" t="s">
        <v>102</v>
      </c>
      <c r="AG559" t="s">
        <v>103</v>
      </c>
      <c r="AH559" t="s">
        <v>104</v>
      </c>
      <c r="AI559" t="s">
        <v>3849</v>
      </c>
      <c r="AJ559">
        <v>161817947</v>
      </c>
      <c r="AK559" s="2">
        <v>1598603</v>
      </c>
      <c r="AL559" s="2">
        <v>1323363.47</v>
      </c>
      <c r="AP559" t="s">
        <v>105</v>
      </c>
      <c r="AQ559" t="s">
        <v>105</v>
      </c>
      <c r="AR559" t="s">
        <v>105</v>
      </c>
      <c r="AV559" t="s">
        <v>105</v>
      </c>
      <c r="AW559" t="s">
        <v>105</v>
      </c>
      <c r="AX559" t="s">
        <v>105</v>
      </c>
      <c r="BH559" t="s">
        <v>21</v>
      </c>
      <c r="BI559" t="s">
        <v>5</v>
      </c>
    </row>
    <row r="560" spans="1:61" x14ac:dyDescent="0.25">
      <c r="A560">
        <v>10771851</v>
      </c>
      <c r="B560">
        <v>10771851</v>
      </c>
      <c r="C560" t="s">
        <v>89</v>
      </c>
      <c r="D560" t="s">
        <v>699</v>
      </c>
      <c r="E560" t="s">
        <v>148</v>
      </c>
      <c r="F560" t="s">
        <v>3850</v>
      </c>
      <c r="G560" t="s">
        <v>1233</v>
      </c>
      <c r="H560" s="30" t="s">
        <v>18192</v>
      </c>
      <c r="I560" t="s">
        <v>3851</v>
      </c>
      <c r="J560">
        <v>0</v>
      </c>
      <c r="K560" t="s">
        <v>498</v>
      </c>
      <c r="L560">
        <v>0</v>
      </c>
      <c r="M560" t="s">
        <v>499</v>
      </c>
      <c r="O560">
        <v>3123946635</v>
      </c>
      <c r="P560">
        <v>0</v>
      </c>
      <c r="T560" s="29" t="s">
        <v>184</v>
      </c>
      <c r="U560">
        <f t="shared" si="99"/>
        <v>10</v>
      </c>
      <c r="V560">
        <f t="shared" si="100"/>
        <v>10</v>
      </c>
      <c r="W560">
        <v>2023</v>
      </c>
      <c r="X560" t="s">
        <v>3852</v>
      </c>
      <c r="Y560" t="s">
        <v>3853</v>
      </c>
      <c r="Z560" t="s">
        <v>3854</v>
      </c>
      <c r="AA560">
        <v>8806019</v>
      </c>
      <c r="AB560" t="s">
        <v>662</v>
      </c>
      <c r="AC560" t="s">
        <v>663</v>
      </c>
      <c r="AD560" s="1">
        <f t="shared" si="101"/>
        <v>3.1501888564167725E-2</v>
      </c>
      <c r="AE560" s="2">
        <v>78700000</v>
      </c>
      <c r="AF560" t="s">
        <v>3855</v>
      </c>
      <c r="AG560" t="s">
        <v>292</v>
      </c>
      <c r="AH560" t="s">
        <v>104</v>
      </c>
      <c r="AI560" t="s">
        <v>3856</v>
      </c>
      <c r="AJ560">
        <v>29955865</v>
      </c>
      <c r="AK560" s="2">
        <v>2479198.63</v>
      </c>
      <c r="AL560" s="2">
        <v>2063360.19</v>
      </c>
      <c r="AP560" t="s">
        <v>105</v>
      </c>
      <c r="AQ560" s="2" t="s">
        <v>105</v>
      </c>
      <c r="AR560" s="2" t="s">
        <v>105</v>
      </c>
      <c r="AV560">
        <v>30038159</v>
      </c>
      <c r="AW560" s="2">
        <v>6296374.5</v>
      </c>
      <c r="AX560" s="2">
        <v>5271071.01</v>
      </c>
      <c r="BH560" t="s">
        <v>21</v>
      </c>
      <c r="BI560" t="s">
        <v>5</v>
      </c>
    </row>
    <row r="561" spans="1:61" x14ac:dyDescent="0.25">
      <c r="A561">
        <v>89000681</v>
      </c>
      <c r="B561">
        <v>89000681</v>
      </c>
      <c r="C561" t="s">
        <v>89</v>
      </c>
      <c r="D561" t="s">
        <v>148</v>
      </c>
      <c r="E561" t="s">
        <v>2512</v>
      </c>
      <c r="F561" t="s">
        <v>1976</v>
      </c>
      <c r="G561" t="s">
        <v>262</v>
      </c>
      <c r="H561" s="30" t="s">
        <v>18704</v>
      </c>
      <c r="I561" t="s">
        <v>3857</v>
      </c>
      <c r="J561">
        <v>17001</v>
      </c>
      <c r="K561" t="s">
        <v>140</v>
      </c>
      <c r="L561">
        <v>17</v>
      </c>
      <c r="M561" t="s">
        <v>141</v>
      </c>
      <c r="O561">
        <v>3184009294</v>
      </c>
      <c r="P561">
        <v>3102774728</v>
      </c>
      <c r="T561" s="29" t="s">
        <v>358</v>
      </c>
      <c r="U561">
        <f t="shared" si="99"/>
        <v>10</v>
      </c>
      <c r="V561">
        <f t="shared" si="100"/>
        <v>29</v>
      </c>
      <c r="W561">
        <v>2019</v>
      </c>
      <c r="X561" t="s">
        <v>3858</v>
      </c>
      <c r="Y561" t="s">
        <v>3859</v>
      </c>
      <c r="Z561" t="s">
        <v>3860</v>
      </c>
      <c r="AA561">
        <v>6401236</v>
      </c>
      <c r="AB561" t="s">
        <v>131</v>
      </c>
      <c r="AC561" t="s">
        <v>1126</v>
      </c>
      <c r="AD561" s="1">
        <f t="shared" si="101"/>
        <v>3.3542115869017633E-2</v>
      </c>
      <c r="AE561" s="2">
        <v>39700000</v>
      </c>
      <c r="AF561" t="s">
        <v>219</v>
      </c>
      <c r="AG561" t="s">
        <v>103</v>
      </c>
      <c r="AH561" t="s">
        <v>104</v>
      </c>
      <c r="AI561" t="s">
        <v>3861</v>
      </c>
      <c r="AJ561">
        <v>161907102</v>
      </c>
      <c r="AK561" s="2">
        <v>1331622</v>
      </c>
      <c r="AL561" s="2">
        <v>1099010.05</v>
      </c>
      <c r="AP561" t="s">
        <v>105</v>
      </c>
      <c r="AQ561" t="s">
        <v>105</v>
      </c>
      <c r="AR561" t="s">
        <v>105</v>
      </c>
      <c r="AV561" t="s">
        <v>105</v>
      </c>
      <c r="AW561" t="s">
        <v>105</v>
      </c>
      <c r="AX561" t="s">
        <v>105</v>
      </c>
      <c r="BH561" t="s">
        <v>21</v>
      </c>
      <c r="BI561" t="s">
        <v>5</v>
      </c>
    </row>
    <row r="562" spans="1:61" x14ac:dyDescent="0.25">
      <c r="A562">
        <v>16186665</v>
      </c>
      <c r="B562">
        <v>16186665</v>
      </c>
      <c r="C562" t="s">
        <v>89</v>
      </c>
      <c r="D562" t="s">
        <v>2180</v>
      </c>
      <c r="E562" t="s">
        <v>1242</v>
      </c>
      <c r="F562" t="s">
        <v>574</v>
      </c>
      <c r="G562" t="s">
        <v>768</v>
      </c>
      <c r="H562" s="30" t="s">
        <v>18705</v>
      </c>
      <c r="I562" t="s">
        <v>3862</v>
      </c>
      <c r="J562">
        <v>0</v>
      </c>
      <c r="K562" t="s">
        <v>3863</v>
      </c>
      <c r="L562">
        <v>0</v>
      </c>
      <c r="M562" t="s">
        <v>3864</v>
      </c>
      <c r="O562">
        <v>3128479733</v>
      </c>
      <c r="P562">
        <v>0</v>
      </c>
      <c r="T562" s="29" t="s">
        <v>568</v>
      </c>
      <c r="U562">
        <f t="shared" ref="U562:U588" si="102">MONTH(T562)</f>
        <v>10</v>
      </c>
      <c r="V562">
        <f t="shared" ref="V562:V588" si="103">DAY(T562)</f>
        <v>30</v>
      </c>
      <c r="W562">
        <v>2015</v>
      </c>
      <c r="X562" t="s">
        <v>3865</v>
      </c>
      <c r="Y562" t="s">
        <v>3866</v>
      </c>
      <c r="Z562" t="s">
        <v>3867</v>
      </c>
      <c r="AA562">
        <v>1601260</v>
      </c>
      <c r="AB562" t="s">
        <v>173</v>
      </c>
      <c r="AC562" t="s">
        <v>2876</v>
      </c>
      <c r="AD562" s="1">
        <f t="shared" ref="AD562:AD588" si="104">+AK562/AE562</f>
        <v>4.0087442528735633E-2</v>
      </c>
      <c r="AE562" s="2">
        <v>34800000</v>
      </c>
      <c r="AF562" t="s">
        <v>133</v>
      </c>
      <c r="AG562" t="s">
        <v>103</v>
      </c>
      <c r="AH562" t="s">
        <v>104</v>
      </c>
      <c r="AI562" t="s">
        <v>3868</v>
      </c>
      <c r="AJ562">
        <v>161815522</v>
      </c>
      <c r="AK562" s="2">
        <v>1395043</v>
      </c>
      <c r="AL562" s="2">
        <v>1152304.81</v>
      </c>
      <c r="AP562" t="s">
        <v>105</v>
      </c>
      <c r="AQ562" t="s">
        <v>105</v>
      </c>
      <c r="AR562" t="s">
        <v>105</v>
      </c>
      <c r="AV562" t="s">
        <v>105</v>
      </c>
      <c r="AW562" t="s">
        <v>105</v>
      </c>
      <c r="AX562" t="s">
        <v>105</v>
      </c>
      <c r="BH562" t="s">
        <v>21</v>
      </c>
      <c r="BI562" t="s">
        <v>5</v>
      </c>
    </row>
    <row r="563" spans="1:61" x14ac:dyDescent="0.25">
      <c r="A563">
        <v>7448479</v>
      </c>
      <c r="B563">
        <v>7448479</v>
      </c>
      <c r="C563" t="s">
        <v>89</v>
      </c>
      <c r="D563" t="s">
        <v>375</v>
      </c>
      <c r="E563" t="s">
        <v>3869</v>
      </c>
      <c r="F563" t="s">
        <v>819</v>
      </c>
      <c r="G563" t="s">
        <v>2256</v>
      </c>
      <c r="H563" s="30" t="s">
        <v>18706</v>
      </c>
      <c r="I563" t="s">
        <v>3870</v>
      </c>
      <c r="J563">
        <v>17001</v>
      </c>
      <c r="K563" t="s">
        <v>140</v>
      </c>
      <c r="L563">
        <v>17</v>
      </c>
      <c r="M563" t="s">
        <v>141</v>
      </c>
      <c r="O563">
        <v>3153035454</v>
      </c>
      <c r="P563">
        <v>0</v>
      </c>
      <c r="T563" s="29" t="s">
        <v>240</v>
      </c>
      <c r="U563">
        <f t="shared" si="102"/>
        <v>10</v>
      </c>
      <c r="V563">
        <f t="shared" si="103"/>
        <v>27</v>
      </c>
      <c r="W563">
        <v>2021</v>
      </c>
      <c r="X563" t="s">
        <v>3871</v>
      </c>
      <c r="Y563" t="s">
        <v>3872</v>
      </c>
      <c r="Z563" t="s">
        <v>3873</v>
      </c>
      <c r="AA563">
        <v>8608092</v>
      </c>
      <c r="AB563" t="s">
        <v>3712</v>
      </c>
      <c r="AC563" t="s">
        <v>3874</v>
      </c>
      <c r="AD563" s="1">
        <f t="shared" si="104"/>
        <v>1.7152753906249998E-2</v>
      </c>
      <c r="AE563" s="2">
        <v>102400000</v>
      </c>
      <c r="AF563" t="s">
        <v>102</v>
      </c>
      <c r="AG563" t="s">
        <v>452</v>
      </c>
      <c r="AH563" t="s">
        <v>104</v>
      </c>
      <c r="AI563" t="s">
        <v>3875</v>
      </c>
      <c r="AJ563">
        <v>161906899</v>
      </c>
      <c r="AK563" s="2">
        <v>1756442</v>
      </c>
      <c r="AL563" s="2">
        <v>1456001.52</v>
      </c>
      <c r="AP563" t="s">
        <v>105</v>
      </c>
      <c r="AQ563" t="s">
        <v>105</v>
      </c>
      <c r="AR563" t="s">
        <v>105</v>
      </c>
      <c r="AV563" t="s">
        <v>105</v>
      </c>
      <c r="AW563" t="s">
        <v>105</v>
      </c>
      <c r="AX563" t="s">
        <v>105</v>
      </c>
      <c r="BH563" t="s">
        <v>19</v>
      </c>
      <c r="BI563" t="s">
        <v>5</v>
      </c>
    </row>
    <row r="564" spans="1:61" x14ac:dyDescent="0.25">
      <c r="A564">
        <v>70514675</v>
      </c>
      <c r="B564">
        <v>70514675</v>
      </c>
      <c r="C564" t="s">
        <v>89</v>
      </c>
      <c r="D564" t="s">
        <v>162</v>
      </c>
      <c r="E564" t="s">
        <v>2818</v>
      </c>
      <c r="F564" t="s">
        <v>1112</v>
      </c>
      <c r="G564" t="s">
        <v>3701</v>
      </c>
      <c r="H564" s="30" t="s">
        <v>18707</v>
      </c>
      <c r="I564" t="s">
        <v>3876</v>
      </c>
      <c r="J564">
        <v>5266</v>
      </c>
      <c r="K564" t="s">
        <v>428</v>
      </c>
      <c r="L564">
        <v>5</v>
      </c>
      <c r="M564" t="s">
        <v>203</v>
      </c>
      <c r="O564">
        <v>3168345057</v>
      </c>
      <c r="P564">
        <v>0</v>
      </c>
      <c r="T564" s="29" t="s">
        <v>327</v>
      </c>
      <c r="U564">
        <f t="shared" si="102"/>
        <v>10</v>
      </c>
      <c r="V564">
        <f t="shared" si="103"/>
        <v>31</v>
      </c>
      <c r="W564">
        <v>2025</v>
      </c>
      <c r="X564" t="s">
        <v>3877</v>
      </c>
      <c r="Y564" t="s">
        <v>3878</v>
      </c>
      <c r="Z564" t="s">
        <v>3879</v>
      </c>
      <c r="AA564">
        <v>6406149</v>
      </c>
      <c r="AB564" t="s">
        <v>131</v>
      </c>
      <c r="AC564" t="s">
        <v>310</v>
      </c>
      <c r="AD564" s="1">
        <f t="shared" si="104"/>
        <v>2.6484419525065962E-2</v>
      </c>
      <c r="AE564" s="2">
        <v>151600000</v>
      </c>
      <c r="AF564" t="s">
        <v>133</v>
      </c>
      <c r="AG564" t="s">
        <v>120</v>
      </c>
      <c r="AH564" t="s">
        <v>104</v>
      </c>
      <c r="AI564" t="s">
        <v>3880</v>
      </c>
      <c r="AJ564">
        <v>161814868</v>
      </c>
      <c r="AK564" s="2">
        <v>4015038</v>
      </c>
      <c r="AL564" s="2">
        <v>3353981.9</v>
      </c>
      <c r="AP564" t="s">
        <v>105</v>
      </c>
      <c r="AQ564" t="s">
        <v>105</v>
      </c>
      <c r="AR564" t="s">
        <v>105</v>
      </c>
      <c r="AV564" t="s">
        <v>105</v>
      </c>
      <c r="AW564" t="s">
        <v>105</v>
      </c>
      <c r="AX564" t="s">
        <v>105</v>
      </c>
      <c r="BH564" t="s">
        <v>21</v>
      </c>
      <c r="BI564" t="s">
        <v>5</v>
      </c>
    </row>
    <row r="565" spans="1:61" x14ac:dyDescent="0.25">
      <c r="A565">
        <v>16078191</v>
      </c>
      <c r="B565">
        <v>16078191</v>
      </c>
      <c r="C565" t="s">
        <v>89</v>
      </c>
      <c r="D565" t="s">
        <v>3881</v>
      </c>
      <c r="E565">
        <v>0</v>
      </c>
      <c r="F565" t="s">
        <v>199</v>
      </c>
      <c r="G565" t="s">
        <v>2799</v>
      </c>
      <c r="H565" s="30" t="s">
        <v>18708</v>
      </c>
      <c r="I565" t="s">
        <v>3882</v>
      </c>
      <c r="J565">
        <v>17001</v>
      </c>
      <c r="K565" t="s">
        <v>140</v>
      </c>
      <c r="L565">
        <v>17</v>
      </c>
      <c r="M565" t="s">
        <v>141</v>
      </c>
      <c r="O565">
        <v>3113174920</v>
      </c>
      <c r="P565">
        <v>0</v>
      </c>
      <c r="T565" s="29" t="s">
        <v>215</v>
      </c>
      <c r="U565">
        <f t="shared" si="102"/>
        <v>10</v>
      </c>
      <c r="V565">
        <f t="shared" si="103"/>
        <v>20</v>
      </c>
      <c r="W565">
        <v>2019</v>
      </c>
      <c r="X565" t="s">
        <v>3883</v>
      </c>
      <c r="Y565" t="s">
        <v>3884</v>
      </c>
      <c r="Z565" t="s">
        <v>3885</v>
      </c>
      <c r="AA565">
        <v>4601258</v>
      </c>
      <c r="AB565" t="s">
        <v>352</v>
      </c>
      <c r="AC565" t="s">
        <v>1230</v>
      </c>
      <c r="AD565" s="1">
        <f t="shared" si="104"/>
        <v>4.439668686868687E-2</v>
      </c>
      <c r="AE565" s="2">
        <v>49500000</v>
      </c>
      <c r="AF565" t="s">
        <v>219</v>
      </c>
      <c r="AG565" t="s">
        <v>103</v>
      </c>
      <c r="AH565" t="s">
        <v>104</v>
      </c>
      <c r="AI565" t="s">
        <v>3886</v>
      </c>
      <c r="AJ565">
        <v>161904128</v>
      </c>
      <c r="AK565" s="2">
        <v>2197636</v>
      </c>
      <c r="AL565" s="2">
        <v>1826753.21</v>
      </c>
      <c r="AP565" t="s">
        <v>105</v>
      </c>
      <c r="AQ565" t="s">
        <v>105</v>
      </c>
      <c r="AR565" t="s">
        <v>105</v>
      </c>
      <c r="AV565" t="s">
        <v>105</v>
      </c>
      <c r="AW565" t="s">
        <v>105</v>
      </c>
      <c r="AX565" t="s">
        <v>105</v>
      </c>
      <c r="BH565" t="s">
        <v>21</v>
      </c>
      <c r="BI565" t="s">
        <v>5</v>
      </c>
    </row>
    <row r="566" spans="1:61" x14ac:dyDescent="0.25">
      <c r="A566">
        <v>70039245</v>
      </c>
      <c r="B566">
        <v>70039245</v>
      </c>
      <c r="C566" t="s">
        <v>89</v>
      </c>
      <c r="D566" t="s">
        <v>304</v>
      </c>
      <c r="E566" t="s">
        <v>1136</v>
      </c>
      <c r="F566" t="s">
        <v>2013</v>
      </c>
      <c r="G566" t="s">
        <v>1079</v>
      </c>
      <c r="H566" s="30" t="s">
        <v>18709</v>
      </c>
      <c r="I566" t="s">
        <v>3887</v>
      </c>
      <c r="J566">
        <v>5001</v>
      </c>
      <c r="K566" t="s">
        <v>202</v>
      </c>
      <c r="L566">
        <v>5</v>
      </c>
      <c r="M566" t="s">
        <v>203</v>
      </c>
      <c r="O566">
        <v>3006240481</v>
      </c>
      <c r="P566">
        <v>0</v>
      </c>
      <c r="T566" s="29" t="s">
        <v>448</v>
      </c>
      <c r="U566">
        <f t="shared" si="102"/>
        <v>10</v>
      </c>
      <c r="V566">
        <f t="shared" si="103"/>
        <v>9</v>
      </c>
      <c r="W566">
        <v>2014</v>
      </c>
      <c r="X566" t="s">
        <v>812</v>
      </c>
      <c r="Y566" t="s">
        <v>3888</v>
      </c>
      <c r="Z566" t="s">
        <v>3889</v>
      </c>
      <c r="AA566">
        <v>1606224</v>
      </c>
      <c r="AB566" t="s">
        <v>173</v>
      </c>
      <c r="AC566" t="s">
        <v>815</v>
      </c>
      <c r="AD566" s="1">
        <f t="shared" si="104"/>
        <v>3.2773993041237112E-2</v>
      </c>
      <c r="AE566" s="2">
        <v>38800000</v>
      </c>
      <c r="AF566" t="s">
        <v>362</v>
      </c>
      <c r="AG566" t="s">
        <v>292</v>
      </c>
      <c r="AH566" t="s">
        <v>104</v>
      </c>
      <c r="AI566" t="s">
        <v>3890</v>
      </c>
      <c r="AJ566">
        <v>29929616</v>
      </c>
      <c r="AK566" s="2">
        <v>1271630.93</v>
      </c>
      <c r="AL566" s="2">
        <v>1048597.42</v>
      </c>
      <c r="AP566">
        <v>29994835</v>
      </c>
      <c r="AQ566" s="2">
        <v>1336789.44</v>
      </c>
      <c r="AR566" s="2">
        <v>1103352.47</v>
      </c>
      <c r="AV566" t="s">
        <v>105</v>
      </c>
      <c r="AW566" s="2" t="s">
        <v>105</v>
      </c>
      <c r="AX566" s="2" t="s">
        <v>105</v>
      </c>
      <c r="BH566" t="s">
        <v>21</v>
      </c>
      <c r="BI566" t="s">
        <v>5</v>
      </c>
    </row>
    <row r="567" spans="1:61" x14ac:dyDescent="0.25">
      <c r="A567">
        <v>24488083</v>
      </c>
      <c r="B567">
        <v>24488083</v>
      </c>
      <c r="C567" t="s">
        <v>106</v>
      </c>
      <c r="D567" t="s">
        <v>355</v>
      </c>
      <c r="E567" t="s">
        <v>122</v>
      </c>
      <c r="F567" t="s">
        <v>618</v>
      </c>
      <c r="G567" t="s">
        <v>3891</v>
      </c>
      <c r="H567" s="30" t="s">
        <v>18710</v>
      </c>
      <c r="I567" t="s">
        <v>3892</v>
      </c>
      <c r="J567">
        <v>63001</v>
      </c>
      <c r="K567" t="s">
        <v>1443</v>
      </c>
      <c r="L567">
        <v>63</v>
      </c>
      <c r="M567" t="s">
        <v>1444</v>
      </c>
      <c r="O567">
        <v>3103386742</v>
      </c>
      <c r="P567">
        <v>0</v>
      </c>
      <c r="T567" s="29" t="s">
        <v>369</v>
      </c>
      <c r="U567">
        <f t="shared" si="102"/>
        <v>10</v>
      </c>
      <c r="V567">
        <f t="shared" si="103"/>
        <v>21</v>
      </c>
      <c r="W567">
        <v>2025</v>
      </c>
      <c r="X567" t="s">
        <v>3893</v>
      </c>
      <c r="Y567" t="s">
        <v>3894</v>
      </c>
      <c r="Z567" t="s">
        <v>3895</v>
      </c>
      <c r="AA567">
        <v>1606258</v>
      </c>
      <c r="AB567" t="s">
        <v>173</v>
      </c>
      <c r="AC567" t="s">
        <v>815</v>
      </c>
      <c r="AD567" s="1">
        <f t="shared" si="104"/>
        <v>1.6287257172131149E-2</v>
      </c>
      <c r="AE567" s="2">
        <v>97600000</v>
      </c>
      <c r="AF567" t="s">
        <v>133</v>
      </c>
      <c r="AG567" t="s">
        <v>292</v>
      </c>
      <c r="AH567" t="s">
        <v>104</v>
      </c>
      <c r="AI567" t="s">
        <v>3896</v>
      </c>
      <c r="AJ567">
        <v>29949308</v>
      </c>
      <c r="AK567" s="2">
        <v>1589636.3</v>
      </c>
      <c r="AL567" s="2">
        <v>1315828.82</v>
      </c>
      <c r="AP567" t="s">
        <v>105</v>
      </c>
      <c r="AQ567" s="2" t="s">
        <v>105</v>
      </c>
      <c r="AR567" s="2" t="s">
        <v>105</v>
      </c>
      <c r="AV567">
        <v>30057555</v>
      </c>
      <c r="AW567" s="2">
        <v>1656874.37</v>
      </c>
      <c r="AX567" s="2">
        <v>1372331.4</v>
      </c>
      <c r="BH567" t="s">
        <v>19</v>
      </c>
      <c r="BI567" t="s">
        <v>5</v>
      </c>
    </row>
    <row r="568" spans="1:61" x14ac:dyDescent="0.25">
      <c r="A568">
        <v>98634143</v>
      </c>
      <c r="B568">
        <v>98634143</v>
      </c>
      <c r="C568" t="s">
        <v>89</v>
      </c>
      <c r="D568" t="s">
        <v>1885</v>
      </c>
      <c r="E568" t="s">
        <v>3897</v>
      </c>
      <c r="F568" t="s">
        <v>200</v>
      </c>
      <c r="G568" t="s">
        <v>1814</v>
      </c>
      <c r="H568" s="30" t="s">
        <v>18711</v>
      </c>
      <c r="I568" t="s">
        <v>3898</v>
      </c>
      <c r="J568">
        <v>5360</v>
      </c>
      <c r="K568" t="s">
        <v>1115</v>
      </c>
      <c r="L568">
        <v>5</v>
      </c>
      <c r="M568" t="s">
        <v>203</v>
      </c>
      <c r="O568">
        <v>3163491504</v>
      </c>
      <c r="P568">
        <v>3164491504</v>
      </c>
      <c r="T568" s="29" t="s">
        <v>184</v>
      </c>
      <c r="U568">
        <f t="shared" si="102"/>
        <v>10</v>
      </c>
      <c r="V568">
        <f t="shared" si="103"/>
        <v>10</v>
      </c>
      <c r="W568">
        <v>2014</v>
      </c>
      <c r="X568" t="s">
        <v>3899</v>
      </c>
      <c r="Y568" t="s">
        <v>3900</v>
      </c>
      <c r="Z568" t="s">
        <v>3901</v>
      </c>
      <c r="AA568">
        <v>8001151</v>
      </c>
      <c r="AB568" t="s">
        <v>100</v>
      </c>
      <c r="AC568" t="s">
        <v>423</v>
      </c>
      <c r="AD568" s="1">
        <f t="shared" si="104"/>
        <v>4.7841515151515149E-2</v>
      </c>
      <c r="AE568" s="2">
        <v>29700000</v>
      </c>
      <c r="AF568" t="s">
        <v>362</v>
      </c>
      <c r="AG568" t="s">
        <v>103</v>
      </c>
      <c r="AH568" t="s">
        <v>104</v>
      </c>
      <c r="AI568" t="s">
        <v>3902</v>
      </c>
      <c r="AJ568">
        <v>161875483</v>
      </c>
      <c r="AK568" s="2">
        <v>1420893</v>
      </c>
      <c r="AL568" s="2">
        <v>1174027.3700000001</v>
      </c>
      <c r="AP568" t="s">
        <v>105</v>
      </c>
      <c r="AQ568" t="s">
        <v>105</v>
      </c>
      <c r="AR568" t="s">
        <v>105</v>
      </c>
      <c r="AV568" t="s">
        <v>105</v>
      </c>
      <c r="AW568" t="s">
        <v>105</v>
      </c>
      <c r="AX568" t="s">
        <v>105</v>
      </c>
      <c r="BH568" t="s">
        <v>21</v>
      </c>
      <c r="BI568" t="s">
        <v>5</v>
      </c>
    </row>
    <row r="569" spans="1:61" x14ac:dyDescent="0.25">
      <c r="A569">
        <v>19097957</v>
      </c>
      <c r="B569">
        <v>19097957</v>
      </c>
      <c r="C569" t="s">
        <v>89</v>
      </c>
      <c r="D569" t="s">
        <v>304</v>
      </c>
      <c r="E569" t="s">
        <v>1625</v>
      </c>
      <c r="F569" t="s">
        <v>1659</v>
      </c>
      <c r="G569" t="s">
        <v>3903</v>
      </c>
      <c r="H569" s="30" t="s">
        <v>18712</v>
      </c>
      <c r="I569" t="s">
        <v>3904</v>
      </c>
      <c r="J569">
        <v>0</v>
      </c>
      <c r="K569" t="s">
        <v>126</v>
      </c>
      <c r="L569">
        <v>25</v>
      </c>
      <c r="M569" t="s">
        <v>126</v>
      </c>
      <c r="O569">
        <v>3153277346</v>
      </c>
      <c r="P569">
        <v>3003014191</v>
      </c>
      <c r="T569" s="29" t="s">
        <v>3405</v>
      </c>
      <c r="U569">
        <f t="shared" si="102"/>
        <v>10</v>
      </c>
      <c r="V569">
        <f t="shared" si="103"/>
        <v>31</v>
      </c>
      <c r="W569">
        <v>2025</v>
      </c>
      <c r="X569" t="s">
        <v>3905</v>
      </c>
      <c r="Y569" t="s">
        <v>3906</v>
      </c>
      <c r="Z569" t="s">
        <v>3907</v>
      </c>
      <c r="AA569">
        <v>8006096</v>
      </c>
      <c r="AB569" t="s">
        <v>100</v>
      </c>
      <c r="AC569" t="s">
        <v>3908</v>
      </c>
      <c r="AD569" s="1">
        <f t="shared" si="104"/>
        <v>1.2049016786570744E-2</v>
      </c>
      <c r="AE569" s="2">
        <v>125100000</v>
      </c>
      <c r="AF569" t="s">
        <v>102</v>
      </c>
      <c r="AG569" t="s">
        <v>120</v>
      </c>
      <c r="AH569" t="s">
        <v>104</v>
      </c>
      <c r="AI569" t="s">
        <v>3909</v>
      </c>
      <c r="AJ569">
        <v>161912707</v>
      </c>
      <c r="AK569" s="2">
        <v>1507332</v>
      </c>
      <c r="AL569" s="2">
        <v>1246665.77</v>
      </c>
      <c r="AP569" t="s">
        <v>105</v>
      </c>
      <c r="AQ569" t="s">
        <v>105</v>
      </c>
      <c r="AR569" t="s">
        <v>105</v>
      </c>
      <c r="AV569" t="s">
        <v>105</v>
      </c>
      <c r="AW569" t="s">
        <v>105</v>
      </c>
      <c r="AX569" t="s">
        <v>105</v>
      </c>
      <c r="BH569" s="3" t="s">
        <v>18</v>
      </c>
      <c r="BI569" t="s">
        <v>5</v>
      </c>
    </row>
    <row r="570" spans="1:61" x14ac:dyDescent="0.25">
      <c r="A570">
        <v>38862639</v>
      </c>
      <c r="B570">
        <v>38862639</v>
      </c>
      <c r="C570" t="s">
        <v>106</v>
      </c>
      <c r="D570" t="s">
        <v>3910</v>
      </c>
      <c r="E570">
        <v>0</v>
      </c>
      <c r="F570" t="s">
        <v>1894</v>
      </c>
      <c r="G570" t="s">
        <v>224</v>
      </c>
      <c r="H570" s="30" t="s">
        <v>18713</v>
      </c>
      <c r="I570" t="s">
        <v>3911</v>
      </c>
      <c r="J570">
        <v>76001</v>
      </c>
      <c r="K570" t="s">
        <v>486</v>
      </c>
      <c r="L570">
        <v>76</v>
      </c>
      <c r="M570" t="s">
        <v>95</v>
      </c>
      <c r="O570">
        <v>3122992369</v>
      </c>
      <c r="P570">
        <v>3113572940</v>
      </c>
      <c r="T570" s="29" t="s">
        <v>287</v>
      </c>
      <c r="U570">
        <f t="shared" si="102"/>
        <v>10</v>
      </c>
      <c r="V570">
        <f t="shared" si="103"/>
        <v>13</v>
      </c>
      <c r="W570">
        <v>2023</v>
      </c>
      <c r="X570" t="s">
        <v>3912</v>
      </c>
      <c r="Y570" t="s">
        <v>3913</v>
      </c>
      <c r="Z570" t="s">
        <v>3914</v>
      </c>
      <c r="AA570">
        <v>5606113</v>
      </c>
      <c r="AB570" t="s">
        <v>146</v>
      </c>
      <c r="AC570" t="s">
        <v>3915</v>
      </c>
      <c r="AD570" s="1">
        <f t="shared" si="104"/>
        <v>4.7669837320574164E-2</v>
      </c>
      <c r="AE570" s="2">
        <v>104500000</v>
      </c>
      <c r="AF570" t="s">
        <v>362</v>
      </c>
      <c r="AG570" t="s">
        <v>120</v>
      </c>
      <c r="AH570" t="s">
        <v>104</v>
      </c>
      <c r="AI570">
        <v>0</v>
      </c>
      <c r="AJ570">
        <v>161911266</v>
      </c>
      <c r="AK570" s="2">
        <v>4981498</v>
      </c>
      <c r="AL570" s="2">
        <v>4166132.5</v>
      </c>
      <c r="AP570" t="s">
        <v>105</v>
      </c>
      <c r="AQ570" t="s">
        <v>105</v>
      </c>
      <c r="AR570" t="s">
        <v>105</v>
      </c>
      <c r="AV570" t="s">
        <v>105</v>
      </c>
      <c r="AW570" t="s">
        <v>105</v>
      </c>
      <c r="AX570" t="s">
        <v>105</v>
      </c>
      <c r="BH570" t="s">
        <v>21</v>
      </c>
      <c r="BI570" t="s">
        <v>5</v>
      </c>
    </row>
    <row r="571" spans="1:61" x14ac:dyDescent="0.25">
      <c r="A571">
        <v>1072652666</v>
      </c>
      <c r="B571">
        <v>1072652666</v>
      </c>
      <c r="C571" t="s">
        <v>89</v>
      </c>
      <c r="D571" t="s">
        <v>375</v>
      </c>
      <c r="E571" t="s">
        <v>3489</v>
      </c>
      <c r="F571" t="s">
        <v>3916</v>
      </c>
      <c r="G571" t="s">
        <v>455</v>
      </c>
      <c r="H571" s="30" t="s">
        <v>18714</v>
      </c>
      <c r="I571" t="s">
        <v>3917</v>
      </c>
      <c r="J571">
        <v>0</v>
      </c>
      <c r="K571" t="s">
        <v>872</v>
      </c>
      <c r="L571">
        <v>25</v>
      </c>
      <c r="M571" t="s">
        <v>113</v>
      </c>
      <c r="O571">
        <v>3202508476</v>
      </c>
      <c r="P571">
        <v>3114568537</v>
      </c>
      <c r="T571" s="29" t="s">
        <v>547</v>
      </c>
      <c r="U571">
        <f t="shared" si="102"/>
        <v>10</v>
      </c>
      <c r="V571">
        <f t="shared" si="103"/>
        <v>26</v>
      </c>
      <c r="W571">
        <v>2025</v>
      </c>
      <c r="X571" t="s">
        <v>3918</v>
      </c>
      <c r="Y571" t="s">
        <v>3919</v>
      </c>
      <c r="Z571" t="s">
        <v>3920</v>
      </c>
      <c r="AA571">
        <v>8001221</v>
      </c>
      <c r="AB571" t="s">
        <v>100</v>
      </c>
      <c r="AC571" t="s">
        <v>159</v>
      </c>
      <c r="AD571" s="1">
        <f t="shared" si="104"/>
        <v>1.8967290502793298E-2</v>
      </c>
      <c r="AE571" s="2">
        <v>71600000</v>
      </c>
      <c r="AF571" t="s">
        <v>219</v>
      </c>
      <c r="AG571" t="s">
        <v>103</v>
      </c>
      <c r="AH571" t="s">
        <v>104</v>
      </c>
      <c r="AI571">
        <v>0</v>
      </c>
      <c r="AJ571">
        <v>161810620</v>
      </c>
      <c r="AK571" s="2">
        <v>1358058</v>
      </c>
      <c r="AL571" s="2">
        <v>1121224.8999999999</v>
      </c>
      <c r="AP571" t="s">
        <v>105</v>
      </c>
      <c r="AQ571" t="s">
        <v>105</v>
      </c>
      <c r="AR571" t="s">
        <v>105</v>
      </c>
      <c r="AV571" t="s">
        <v>105</v>
      </c>
      <c r="AW571" t="s">
        <v>105</v>
      </c>
      <c r="AX571" t="s">
        <v>105</v>
      </c>
      <c r="BH571" t="s">
        <v>19</v>
      </c>
      <c r="BI571" t="s">
        <v>5</v>
      </c>
    </row>
    <row r="572" spans="1:61" x14ac:dyDescent="0.25">
      <c r="A572">
        <v>1127348578</v>
      </c>
      <c r="B572">
        <v>1127348578</v>
      </c>
      <c r="C572" t="s">
        <v>89</v>
      </c>
      <c r="D572" t="s">
        <v>3921</v>
      </c>
      <c r="E572" t="s">
        <v>2701</v>
      </c>
      <c r="F572" t="s">
        <v>863</v>
      </c>
      <c r="G572" t="s">
        <v>3922</v>
      </c>
      <c r="H572" s="30" t="s">
        <v>18715</v>
      </c>
      <c r="I572" t="s">
        <v>3923</v>
      </c>
      <c r="J572">
        <v>25473</v>
      </c>
      <c r="K572" t="s">
        <v>1949</v>
      </c>
      <c r="L572">
        <v>25</v>
      </c>
      <c r="M572" t="s">
        <v>113</v>
      </c>
      <c r="O572">
        <v>3182871336</v>
      </c>
      <c r="P572">
        <v>3246301181</v>
      </c>
      <c r="T572" s="29" t="s">
        <v>1081</v>
      </c>
      <c r="U572">
        <f t="shared" si="102"/>
        <v>10</v>
      </c>
      <c r="V572">
        <f t="shared" si="103"/>
        <v>25</v>
      </c>
      <c r="W572">
        <v>2025</v>
      </c>
      <c r="X572" t="s">
        <v>509</v>
      </c>
      <c r="Y572" t="s">
        <v>3924</v>
      </c>
      <c r="Z572" t="s">
        <v>3925</v>
      </c>
      <c r="AA572">
        <v>9006197</v>
      </c>
      <c r="AB572" t="s">
        <v>244</v>
      </c>
      <c r="AC572" t="s">
        <v>245</v>
      </c>
      <c r="AD572" s="1">
        <f t="shared" si="104"/>
        <v>1.547622274031564E-2</v>
      </c>
      <c r="AE572" s="2">
        <v>139400000</v>
      </c>
      <c r="AF572" t="s">
        <v>102</v>
      </c>
      <c r="AG572" t="s">
        <v>292</v>
      </c>
      <c r="AH572" t="s">
        <v>104</v>
      </c>
      <c r="AI572" t="s">
        <v>3926</v>
      </c>
      <c r="AJ572">
        <v>29944607</v>
      </c>
      <c r="AK572" s="2">
        <v>2157385.4500000002</v>
      </c>
      <c r="AL572" s="2">
        <v>1792928.95</v>
      </c>
      <c r="AP572" t="s">
        <v>105</v>
      </c>
      <c r="AQ572" s="2" t="s">
        <v>105</v>
      </c>
      <c r="AR572" s="2" t="s">
        <v>105</v>
      </c>
      <c r="AV572">
        <v>30055273</v>
      </c>
      <c r="AW572" s="2">
        <v>1865844.67</v>
      </c>
      <c r="AX572" s="2">
        <v>1547936.7</v>
      </c>
      <c r="BH572" t="s">
        <v>20</v>
      </c>
      <c r="BI572" t="s">
        <v>5</v>
      </c>
    </row>
    <row r="573" spans="1:61" x14ac:dyDescent="0.25">
      <c r="A573">
        <v>1047454392</v>
      </c>
      <c r="B573">
        <v>1047454392</v>
      </c>
      <c r="C573" t="s">
        <v>89</v>
      </c>
      <c r="D573" t="s">
        <v>758</v>
      </c>
      <c r="E573" t="s">
        <v>295</v>
      </c>
      <c r="F573" t="s">
        <v>3927</v>
      </c>
      <c r="G573" t="s">
        <v>3928</v>
      </c>
      <c r="H573" s="30" t="s">
        <v>18716</v>
      </c>
      <c r="I573" t="s">
        <v>3929</v>
      </c>
      <c r="J573">
        <v>0</v>
      </c>
      <c r="K573" t="s">
        <v>126</v>
      </c>
      <c r="L573">
        <v>25</v>
      </c>
      <c r="M573" t="s">
        <v>126</v>
      </c>
      <c r="O573">
        <v>3014566959</v>
      </c>
      <c r="P573">
        <v>0</v>
      </c>
      <c r="T573" s="29" t="s">
        <v>448</v>
      </c>
      <c r="U573">
        <f t="shared" si="102"/>
        <v>10</v>
      </c>
      <c r="V573">
        <f t="shared" si="103"/>
        <v>9</v>
      </c>
      <c r="W573">
        <v>2025</v>
      </c>
      <c r="X573" t="s">
        <v>3930</v>
      </c>
      <c r="Y573" t="s">
        <v>3931</v>
      </c>
      <c r="Z573" t="s">
        <v>3932</v>
      </c>
      <c r="AA573">
        <v>5606111</v>
      </c>
      <c r="AB573" t="s">
        <v>146</v>
      </c>
      <c r="AC573" t="s">
        <v>341</v>
      </c>
      <c r="AD573" s="1">
        <f t="shared" si="104"/>
        <v>2.2044636288998359E-2</v>
      </c>
      <c r="AE573" s="2">
        <v>121800000</v>
      </c>
      <c r="AF573" t="s">
        <v>102</v>
      </c>
      <c r="AG573" t="s">
        <v>292</v>
      </c>
      <c r="AH573" t="s">
        <v>104</v>
      </c>
      <c r="AI573" t="s">
        <v>3933</v>
      </c>
      <c r="AJ573">
        <v>29937793</v>
      </c>
      <c r="AK573" s="2">
        <v>2685036.7</v>
      </c>
      <c r="AL573" s="2">
        <v>2236333.36</v>
      </c>
      <c r="AP573" t="s">
        <v>105</v>
      </c>
      <c r="AQ573" s="2" t="s">
        <v>105</v>
      </c>
      <c r="AR573" s="2" t="s">
        <v>105</v>
      </c>
      <c r="AV573">
        <v>30051869</v>
      </c>
      <c r="AW573" s="2">
        <v>7756698.1399999997</v>
      </c>
      <c r="AX573" s="2">
        <v>6498233.7300000004</v>
      </c>
      <c r="BH573" t="s">
        <v>21</v>
      </c>
      <c r="BI573" t="s">
        <v>5</v>
      </c>
    </row>
    <row r="574" spans="1:61" x14ac:dyDescent="0.25">
      <c r="A574">
        <v>42877093</v>
      </c>
      <c r="B574">
        <v>42877093</v>
      </c>
      <c r="C574" t="s">
        <v>106</v>
      </c>
      <c r="D574" t="s">
        <v>2453</v>
      </c>
      <c r="E574">
        <v>0</v>
      </c>
      <c r="F574" t="s">
        <v>999</v>
      </c>
      <c r="G574" t="s">
        <v>3123</v>
      </c>
      <c r="H574" s="30" t="s">
        <v>18717</v>
      </c>
      <c r="I574" t="s">
        <v>3934</v>
      </c>
      <c r="J574">
        <v>5001</v>
      </c>
      <c r="K574" t="s">
        <v>202</v>
      </c>
      <c r="L574">
        <v>5</v>
      </c>
      <c r="M574" t="s">
        <v>203</v>
      </c>
      <c r="O574">
        <v>3103720629</v>
      </c>
      <c r="P574">
        <v>3201235252</v>
      </c>
      <c r="T574" s="29" t="s">
        <v>429</v>
      </c>
      <c r="U574">
        <f t="shared" si="102"/>
        <v>10</v>
      </c>
      <c r="V574">
        <f t="shared" si="103"/>
        <v>7</v>
      </c>
      <c r="W574">
        <v>2023</v>
      </c>
      <c r="X574" t="s">
        <v>3935</v>
      </c>
      <c r="Y574" t="s">
        <v>3936</v>
      </c>
      <c r="Z574" t="s">
        <v>3937</v>
      </c>
      <c r="AA574">
        <v>9001156</v>
      </c>
      <c r="AB574" t="s">
        <v>244</v>
      </c>
      <c r="AC574" t="s">
        <v>2694</v>
      </c>
      <c r="AD574" s="1">
        <f t="shared" si="104"/>
        <v>1.9070625000000001E-2</v>
      </c>
      <c r="AE574" s="2">
        <v>80000000</v>
      </c>
      <c r="AF574" t="s">
        <v>102</v>
      </c>
      <c r="AG574" t="s">
        <v>103</v>
      </c>
      <c r="AH574" t="s">
        <v>104</v>
      </c>
      <c r="AI574" t="s">
        <v>3938</v>
      </c>
      <c r="AJ574">
        <v>161778258</v>
      </c>
      <c r="AK574" s="2">
        <v>1525650</v>
      </c>
      <c r="AL574" s="2">
        <v>1262058.49</v>
      </c>
      <c r="AP574" t="s">
        <v>105</v>
      </c>
      <c r="AQ574" t="s">
        <v>105</v>
      </c>
      <c r="AR574" t="s">
        <v>105</v>
      </c>
      <c r="AV574" t="s">
        <v>105</v>
      </c>
      <c r="AW574" t="s">
        <v>105</v>
      </c>
      <c r="AX574" t="s">
        <v>105</v>
      </c>
      <c r="BH574" t="s">
        <v>19</v>
      </c>
      <c r="BI574" t="s">
        <v>5</v>
      </c>
    </row>
    <row r="575" spans="1:61" x14ac:dyDescent="0.25">
      <c r="A575">
        <v>19488882</v>
      </c>
      <c r="B575">
        <v>19488882</v>
      </c>
      <c r="C575" t="s">
        <v>89</v>
      </c>
      <c r="D575" t="s">
        <v>1264</v>
      </c>
      <c r="E575" t="s">
        <v>1497</v>
      </c>
      <c r="F575" t="s">
        <v>3939</v>
      </c>
      <c r="G575" t="s">
        <v>1547</v>
      </c>
      <c r="H575" s="30" t="s">
        <v>18718</v>
      </c>
      <c r="I575" t="s">
        <v>3940</v>
      </c>
      <c r="J575">
        <v>0</v>
      </c>
      <c r="K575" t="s">
        <v>126</v>
      </c>
      <c r="L575">
        <v>25</v>
      </c>
      <c r="M575" t="s">
        <v>126</v>
      </c>
      <c r="O575">
        <v>3112190306</v>
      </c>
      <c r="P575">
        <v>0</v>
      </c>
      <c r="T575" s="29" t="s">
        <v>487</v>
      </c>
      <c r="U575">
        <f t="shared" si="102"/>
        <v>10</v>
      </c>
      <c r="V575">
        <f t="shared" si="103"/>
        <v>8</v>
      </c>
      <c r="W575">
        <v>2021</v>
      </c>
      <c r="X575" t="s">
        <v>3941</v>
      </c>
      <c r="Y575" t="s">
        <v>3942</v>
      </c>
      <c r="Z575" t="s">
        <v>3943</v>
      </c>
      <c r="AA575">
        <v>9201266</v>
      </c>
      <c r="AB575" t="s">
        <v>268</v>
      </c>
      <c r="AC575" t="s">
        <v>1420</v>
      </c>
      <c r="AD575" s="1">
        <f t="shared" si="104"/>
        <v>2.6699325626204237E-2</v>
      </c>
      <c r="AE575" s="2">
        <v>51900000</v>
      </c>
      <c r="AF575" t="s">
        <v>552</v>
      </c>
      <c r="AG575" t="s">
        <v>103</v>
      </c>
      <c r="AH575" t="s">
        <v>104</v>
      </c>
      <c r="AI575" t="s">
        <v>3944</v>
      </c>
      <c r="AJ575">
        <v>161910400</v>
      </c>
      <c r="AK575" s="2">
        <v>1385695</v>
      </c>
      <c r="AL575" s="2">
        <v>1144449.72</v>
      </c>
      <c r="AP575" t="s">
        <v>105</v>
      </c>
      <c r="AQ575" t="s">
        <v>105</v>
      </c>
      <c r="AR575" t="s">
        <v>105</v>
      </c>
      <c r="AV575" t="s">
        <v>105</v>
      </c>
      <c r="AW575" t="s">
        <v>105</v>
      </c>
      <c r="AX575" t="s">
        <v>105</v>
      </c>
      <c r="BH575" t="s">
        <v>19</v>
      </c>
      <c r="BI575" t="s">
        <v>5</v>
      </c>
    </row>
    <row r="576" spans="1:61" x14ac:dyDescent="0.25">
      <c r="A576">
        <v>52806403</v>
      </c>
      <c r="B576">
        <v>52806403</v>
      </c>
      <c r="C576" t="s">
        <v>106</v>
      </c>
      <c r="D576" t="s">
        <v>3945</v>
      </c>
      <c r="E576" t="s">
        <v>248</v>
      </c>
      <c r="F576" t="s">
        <v>2040</v>
      </c>
      <c r="G576" t="s">
        <v>399</v>
      </c>
      <c r="H576" s="30" t="s">
        <v>18719</v>
      </c>
      <c r="I576" t="s">
        <v>3946</v>
      </c>
      <c r="J576">
        <v>0</v>
      </c>
      <c r="K576" t="s">
        <v>126</v>
      </c>
      <c r="L576">
        <v>25</v>
      </c>
      <c r="M576" t="s">
        <v>126</v>
      </c>
      <c r="O576">
        <v>3003245880</v>
      </c>
      <c r="P576">
        <v>3003320385</v>
      </c>
      <c r="T576" s="29" t="s">
        <v>184</v>
      </c>
      <c r="U576">
        <f t="shared" si="102"/>
        <v>10</v>
      </c>
      <c r="V576">
        <f t="shared" si="103"/>
        <v>10</v>
      </c>
      <c r="W576">
        <v>2024</v>
      </c>
      <c r="X576" t="s">
        <v>532</v>
      </c>
      <c r="Y576" t="s">
        <v>3947</v>
      </c>
      <c r="Z576" t="s">
        <v>3948</v>
      </c>
      <c r="AA576">
        <v>8006063</v>
      </c>
      <c r="AB576" t="s">
        <v>100</v>
      </c>
      <c r="AC576" t="s">
        <v>208</v>
      </c>
      <c r="AD576" s="1">
        <f t="shared" si="104"/>
        <v>2.258271337579618E-2</v>
      </c>
      <c r="AE576" s="2">
        <v>78500000</v>
      </c>
      <c r="AF576" t="s">
        <v>102</v>
      </c>
      <c r="AG576" t="s">
        <v>120</v>
      </c>
      <c r="AH576" t="s">
        <v>104</v>
      </c>
      <c r="AI576" t="s">
        <v>3949</v>
      </c>
      <c r="AJ576">
        <v>161815503</v>
      </c>
      <c r="AK576" s="2">
        <v>1772743</v>
      </c>
      <c r="AL576" s="2">
        <v>1469699.83</v>
      </c>
      <c r="AP576" t="s">
        <v>105</v>
      </c>
      <c r="AQ576" t="s">
        <v>105</v>
      </c>
      <c r="AR576" t="s">
        <v>105</v>
      </c>
      <c r="AV576" t="s">
        <v>105</v>
      </c>
      <c r="AW576" t="s">
        <v>105</v>
      </c>
      <c r="AX576" t="s">
        <v>105</v>
      </c>
      <c r="BH576" t="s">
        <v>19</v>
      </c>
      <c r="BI576" t="s">
        <v>5</v>
      </c>
    </row>
    <row r="577" spans="1:61" x14ac:dyDescent="0.25">
      <c r="A577">
        <v>1033715614</v>
      </c>
      <c r="B577">
        <v>1033715614</v>
      </c>
      <c r="C577" t="s">
        <v>106</v>
      </c>
      <c r="D577" t="s">
        <v>211</v>
      </c>
      <c r="E577" t="s">
        <v>177</v>
      </c>
      <c r="F577" t="s">
        <v>283</v>
      </c>
      <c r="G577" t="s">
        <v>109</v>
      </c>
      <c r="H577" s="30" t="s">
        <v>18720</v>
      </c>
      <c r="I577" t="s">
        <v>3950</v>
      </c>
      <c r="J577">
        <v>0</v>
      </c>
      <c r="K577" t="s">
        <v>126</v>
      </c>
      <c r="L577">
        <v>25</v>
      </c>
      <c r="M577" t="s">
        <v>126</v>
      </c>
      <c r="O577">
        <v>3102521139</v>
      </c>
      <c r="P577">
        <v>0</v>
      </c>
      <c r="T577" s="29" t="s">
        <v>184</v>
      </c>
      <c r="U577">
        <f t="shared" si="102"/>
        <v>10</v>
      </c>
      <c r="V577">
        <f t="shared" si="103"/>
        <v>10</v>
      </c>
      <c r="W577">
        <v>2017</v>
      </c>
      <c r="X577" t="s">
        <v>3951</v>
      </c>
      <c r="Y577" t="s">
        <v>3952</v>
      </c>
      <c r="Z577" t="s">
        <v>3953</v>
      </c>
      <c r="AA577">
        <v>3001148</v>
      </c>
      <c r="AB577" t="s">
        <v>491</v>
      </c>
      <c r="AC577" t="s">
        <v>1475</v>
      </c>
      <c r="AD577" s="1">
        <f t="shared" si="104"/>
        <v>2.8798503562945367E-2</v>
      </c>
      <c r="AE577" s="2">
        <v>42100000</v>
      </c>
      <c r="AF577" t="s">
        <v>219</v>
      </c>
      <c r="AG577" t="s">
        <v>103</v>
      </c>
      <c r="AH577" t="s">
        <v>104</v>
      </c>
      <c r="AI577" t="s">
        <v>3954</v>
      </c>
      <c r="AJ577">
        <v>161808937</v>
      </c>
      <c r="AK577" s="2">
        <v>1212417</v>
      </c>
      <c r="AL577" s="2">
        <v>998837.61</v>
      </c>
      <c r="AP577" t="s">
        <v>105</v>
      </c>
      <c r="AQ577" t="s">
        <v>105</v>
      </c>
      <c r="AR577" t="s">
        <v>105</v>
      </c>
      <c r="AV577" t="s">
        <v>105</v>
      </c>
      <c r="AW577" t="s">
        <v>105</v>
      </c>
      <c r="AX577" t="s">
        <v>105</v>
      </c>
      <c r="BH577" t="s">
        <v>19</v>
      </c>
      <c r="BI577" t="s">
        <v>5</v>
      </c>
    </row>
    <row r="578" spans="1:61" x14ac:dyDescent="0.25">
      <c r="A578">
        <v>71743333</v>
      </c>
      <c r="B578">
        <v>71743333</v>
      </c>
      <c r="C578" t="s">
        <v>89</v>
      </c>
      <c r="D578" t="s">
        <v>375</v>
      </c>
      <c r="E578" t="s">
        <v>673</v>
      </c>
      <c r="F578" t="s">
        <v>3152</v>
      </c>
      <c r="G578" t="s">
        <v>1163</v>
      </c>
      <c r="H578" s="30" t="s">
        <v>18721</v>
      </c>
      <c r="I578" t="s">
        <v>3955</v>
      </c>
      <c r="J578">
        <v>5001</v>
      </c>
      <c r="K578" t="s">
        <v>202</v>
      </c>
      <c r="L578">
        <v>5</v>
      </c>
      <c r="M578" t="s">
        <v>203</v>
      </c>
      <c r="O578">
        <v>3167408570</v>
      </c>
      <c r="P578">
        <v>0</v>
      </c>
      <c r="T578" s="29" t="s">
        <v>1081</v>
      </c>
      <c r="U578">
        <f t="shared" si="102"/>
        <v>10</v>
      </c>
      <c r="V578">
        <f t="shared" si="103"/>
        <v>25</v>
      </c>
      <c r="W578">
        <v>2019</v>
      </c>
      <c r="X578" t="s">
        <v>3566</v>
      </c>
      <c r="Y578" t="s">
        <v>3956</v>
      </c>
      <c r="Z578" t="s">
        <v>3957</v>
      </c>
      <c r="AA578">
        <v>6406132</v>
      </c>
      <c r="AB578" t="s">
        <v>131</v>
      </c>
      <c r="AC578" t="s">
        <v>580</v>
      </c>
      <c r="AD578" s="1">
        <f t="shared" si="104"/>
        <v>3.8594866468842727E-2</v>
      </c>
      <c r="AE578" s="2">
        <v>67400000</v>
      </c>
      <c r="AF578" t="s">
        <v>219</v>
      </c>
      <c r="AG578" t="s">
        <v>120</v>
      </c>
      <c r="AH578" t="s">
        <v>104</v>
      </c>
      <c r="AI578" t="s">
        <v>3958</v>
      </c>
      <c r="AJ578">
        <v>161809648</v>
      </c>
      <c r="AK578" s="2">
        <v>2601294</v>
      </c>
      <c r="AL578" s="2">
        <v>2165961.61</v>
      </c>
      <c r="AP578" t="s">
        <v>105</v>
      </c>
      <c r="AQ578" t="s">
        <v>105</v>
      </c>
      <c r="AR578" t="s">
        <v>105</v>
      </c>
      <c r="AV578" t="s">
        <v>105</v>
      </c>
      <c r="AW578" t="s">
        <v>105</v>
      </c>
      <c r="AX578" t="s">
        <v>105</v>
      </c>
      <c r="BH578" t="s">
        <v>21</v>
      </c>
      <c r="BI578" t="s">
        <v>5</v>
      </c>
    </row>
    <row r="579" spans="1:61" x14ac:dyDescent="0.25">
      <c r="A579">
        <v>71392948</v>
      </c>
      <c r="B579">
        <v>71392948</v>
      </c>
      <c r="C579" t="s">
        <v>89</v>
      </c>
      <c r="D579" t="s">
        <v>3308</v>
      </c>
      <c r="E579" t="s">
        <v>454</v>
      </c>
      <c r="F579" t="s">
        <v>1112</v>
      </c>
      <c r="G579" t="s">
        <v>91</v>
      </c>
      <c r="H579" s="30" t="s">
        <v>18722</v>
      </c>
      <c r="I579" t="s">
        <v>3959</v>
      </c>
      <c r="J579">
        <v>5001</v>
      </c>
      <c r="K579" t="s">
        <v>202</v>
      </c>
      <c r="L579">
        <v>5</v>
      </c>
      <c r="M579" t="s">
        <v>203</v>
      </c>
      <c r="O579">
        <v>3108317537</v>
      </c>
      <c r="P579">
        <v>3136786170</v>
      </c>
      <c r="T579" s="29" t="s">
        <v>568</v>
      </c>
      <c r="U579">
        <f t="shared" si="102"/>
        <v>10</v>
      </c>
      <c r="V579">
        <f t="shared" si="103"/>
        <v>30</v>
      </c>
      <c r="W579">
        <v>2014</v>
      </c>
      <c r="X579" t="s">
        <v>1138</v>
      </c>
      <c r="Y579" t="s">
        <v>3960</v>
      </c>
      <c r="Z579" t="s">
        <v>3961</v>
      </c>
      <c r="AA579">
        <v>8001152</v>
      </c>
      <c r="AB579" t="s">
        <v>100</v>
      </c>
      <c r="AC579" t="s">
        <v>423</v>
      </c>
      <c r="AD579" s="1">
        <f t="shared" si="104"/>
        <v>4.4829068965517242E-2</v>
      </c>
      <c r="AE579" s="2">
        <v>29000000</v>
      </c>
      <c r="AF579" t="s">
        <v>362</v>
      </c>
      <c r="AG579" t="s">
        <v>103</v>
      </c>
      <c r="AH579" t="s">
        <v>104</v>
      </c>
      <c r="AI579" t="s">
        <v>3962</v>
      </c>
      <c r="AJ579">
        <v>161802842</v>
      </c>
      <c r="AK579" s="2">
        <v>1300043</v>
      </c>
      <c r="AL579" s="2">
        <v>1072472.77</v>
      </c>
      <c r="AP579" t="s">
        <v>105</v>
      </c>
      <c r="AQ579" t="s">
        <v>105</v>
      </c>
      <c r="AR579" t="s">
        <v>105</v>
      </c>
      <c r="AV579" t="s">
        <v>105</v>
      </c>
      <c r="AW579" t="s">
        <v>105</v>
      </c>
      <c r="AX579" t="s">
        <v>105</v>
      </c>
      <c r="BH579" t="s">
        <v>21</v>
      </c>
      <c r="BI579" t="s">
        <v>5</v>
      </c>
    </row>
    <row r="580" spans="1:61" x14ac:dyDescent="0.25">
      <c r="A580">
        <v>51606703</v>
      </c>
      <c r="B580">
        <v>51606703</v>
      </c>
      <c r="C580" t="s">
        <v>106</v>
      </c>
      <c r="D580" t="s">
        <v>3560</v>
      </c>
      <c r="E580" t="s">
        <v>2488</v>
      </c>
      <c r="F580" t="s">
        <v>212</v>
      </c>
      <c r="G580" t="s">
        <v>879</v>
      </c>
      <c r="H580" s="30" t="s">
        <v>18723</v>
      </c>
      <c r="I580" t="s">
        <v>3963</v>
      </c>
      <c r="J580">
        <v>0</v>
      </c>
      <c r="K580" t="s">
        <v>126</v>
      </c>
      <c r="L580">
        <v>25</v>
      </c>
      <c r="M580" t="s">
        <v>126</v>
      </c>
      <c r="O580">
        <v>3142430828</v>
      </c>
      <c r="P580">
        <v>3165485234</v>
      </c>
      <c r="T580" s="29" t="s">
        <v>369</v>
      </c>
      <c r="U580">
        <f t="shared" si="102"/>
        <v>10</v>
      </c>
      <c r="V580">
        <f t="shared" si="103"/>
        <v>21</v>
      </c>
      <c r="W580">
        <v>2021</v>
      </c>
      <c r="X580" t="s">
        <v>3964</v>
      </c>
      <c r="Y580" t="s">
        <v>3965</v>
      </c>
      <c r="Z580" t="s">
        <v>3966</v>
      </c>
      <c r="AA580">
        <v>9206079</v>
      </c>
      <c r="AB580" t="s">
        <v>268</v>
      </c>
      <c r="AC580" t="s">
        <v>1025</v>
      </c>
      <c r="AD580" s="1">
        <f t="shared" si="104"/>
        <v>2.9432176781002638E-2</v>
      </c>
      <c r="AE580" s="2">
        <v>75800000</v>
      </c>
      <c r="AF580" t="s">
        <v>219</v>
      </c>
      <c r="AG580" t="s">
        <v>120</v>
      </c>
      <c r="AH580" t="s">
        <v>104</v>
      </c>
      <c r="AI580">
        <v>0</v>
      </c>
      <c r="AJ580">
        <v>161916285</v>
      </c>
      <c r="AK580" s="2">
        <v>2230959</v>
      </c>
      <c r="AL580" s="2">
        <v>1854755.83</v>
      </c>
      <c r="AP580" t="s">
        <v>105</v>
      </c>
      <c r="AQ580" t="s">
        <v>105</v>
      </c>
      <c r="AR580" t="s">
        <v>105</v>
      </c>
      <c r="AV580" t="s">
        <v>105</v>
      </c>
      <c r="AW580" t="s">
        <v>105</v>
      </c>
      <c r="AX580" t="s">
        <v>105</v>
      </c>
      <c r="BH580" t="s">
        <v>21</v>
      </c>
      <c r="BI580" t="s">
        <v>5</v>
      </c>
    </row>
    <row r="581" spans="1:61" x14ac:dyDescent="0.25">
      <c r="A581">
        <v>52094197</v>
      </c>
      <c r="B581">
        <v>52094197</v>
      </c>
      <c r="C581" t="s">
        <v>106</v>
      </c>
      <c r="D581" t="s">
        <v>107</v>
      </c>
      <c r="E581" t="s">
        <v>583</v>
      </c>
      <c r="F581" t="s">
        <v>3967</v>
      </c>
      <c r="G581" t="s">
        <v>3968</v>
      </c>
      <c r="H581" s="30" t="s">
        <v>18724</v>
      </c>
      <c r="I581" t="s">
        <v>3969</v>
      </c>
      <c r="J581">
        <v>0</v>
      </c>
      <c r="K581" t="s">
        <v>126</v>
      </c>
      <c r="L581">
        <v>25</v>
      </c>
      <c r="M581" t="s">
        <v>126</v>
      </c>
      <c r="O581">
        <v>3138912388</v>
      </c>
      <c r="P581">
        <v>0</v>
      </c>
      <c r="T581" s="29" t="s">
        <v>169</v>
      </c>
      <c r="U581">
        <f t="shared" si="102"/>
        <v>10</v>
      </c>
      <c r="V581">
        <f t="shared" si="103"/>
        <v>16</v>
      </c>
      <c r="W581">
        <v>2018</v>
      </c>
      <c r="X581" t="s">
        <v>3970</v>
      </c>
      <c r="Y581" t="s">
        <v>3971</v>
      </c>
      <c r="Z581" t="s">
        <v>3972</v>
      </c>
      <c r="AA581">
        <v>3406036</v>
      </c>
      <c r="AB581" t="s">
        <v>321</v>
      </c>
      <c r="AC581" t="s">
        <v>1792</v>
      </c>
      <c r="AD581" s="1">
        <f t="shared" si="104"/>
        <v>1.5852906178489702E-2</v>
      </c>
      <c r="AE581" s="2">
        <v>87400000</v>
      </c>
      <c r="AF581" t="s">
        <v>133</v>
      </c>
      <c r="AG581" t="s">
        <v>120</v>
      </c>
      <c r="AH581" t="s">
        <v>104</v>
      </c>
      <c r="AI581" t="s">
        <v>3973</v>
      </c>
      <c r="AJ581">
        <v>161905628</v>
      </c>
      <c r="AK581" s="2">
        <v>1385544</v>
      </c>
      <c r="AL581" s="2">
        <v>1144322.78</v>
      </c>
      <c r="AP581" t="s">
        <v>105</v>
      </c>
      <c r="AQ581" t="s">
        <v>105</v>
      </c>
      <c r="AR581" t="s">
        <v>105</v>
      </c>
      <c r="AV581" t="s">
        <v>105</v>
      </c>
      <c r="AW581" t="s">
        <v>105</v>
      </c>
      <c r="AX581" t="s">
        <v>105</v>
      </c>
      <c r="BH581" t="s">
        <v>19</v>
      </c>
      <c r="BI581" t="s">
        <v>5</v>
      </c>
    </row>
    <row r="582" spans="1:61" x14ac:dyDescent="0.25">
      <c r="A582">
        <v>70548021</v>
      </c>
      <c r="B582">
        <v>70548021</v>
      </c>
      <c r="C582" t="s">
        <v>89</v>
      </c>
      <c r="D582" t="s">
        <v>2642</v>
      </c>
      <c r="E582" t="s">
        <v>1326</v>
      </c>
      <c r="F582" t="s">
        <v>2194</v>
      </c>
      <c r="G582" t="s">
        <v>137</v>
      </c>
      <c r="H582" s="30" t="s">
        <v>18725</v>
      </c>
      <c r="I582" t="s">
        <v>3974</v>
      </c>
      <c r="J582">
        <v>5001</v>
      </c>
      <c r="K582" t="s">
        <v>202</v>
      </c>
      <c r="L582">
        <v>5</v>
      </c>
      <c r="M582" t="s">
        <v>203</v>
      </c>
      <c r="O582">
        <v>3155028648</v>
      </c>
      <c r="P582">
        <v>3124564685</v>
      </c>
      <c r="T582" s="29" t="s">
        <v>887</v>
      </c>
      <c r="U582">
        <f t="shared" si="102"/>
        <v>10</v>
      </c>
      <c r="V582">
        <f t="shared" si="103"/>
        <v>3</v>
      </c>
      <c r="W582">
        <v>2021</v>
      </c>
      <c r="X582" t="s">
        <v>3975</v>
      </c>
      <c r="Y582" t="s">
        <v>3976</v>
      </c>
      <c r="Z582" t="s">
        <v>3977</v>
      </c>
      <c r="AA582">
        <v>9001142</v>
      </c>
      <c r="AB582" t="s">
        <v>244</v>
      </c>
      <c r="AC582" t="s">
        <v>2694</v>
      </c>
      <c r="AD582" s="1">
        <f t="shared" si="104"/>
        <v>1.9128588709677419E-2</v>
      </c>
      <c r="AE582" s="2">
        <v>74400000</v>
      </c>
      <c r="AF582" t="s">
        <v>133</v>
      </c>
      <c r="AG582" t="s">
        <v>103</v>
      </c>
      <c r="AH582" t="s">
        <v>104</v>
      </c>
      <c r="AI582" t="s">
        <v>3978</v>
      </c>
      <c r="AJ582">
        <v>161776432</v>
      </c>
      <c r="AK582" s="2">
        <v>1423167</v>
      </c>
      <c r="AL582" s="2">
        <v>1175938.69</v>
      </c>
      <c r="AP582" t="s">
        <v>105</v>
      </c>
      <c r="AQ582" t="s">
        <v>105</v>
      </c>
      <c r="AR582" t="s">
        <v>105</v>
      </c>
      <c r="AV582" t="s">
        <v>105</v>
      </c>
      <c r="AW582" t="s">
        <v>105</v>
      </c>
      <c r="AX582" t="s">
        <v>105</v>
      </c>
      <c r="BH582" t="s">
        <v>19</v>
      </c>
      <c r="BI582" t="s">
        <v>5</v>
      </c>
    </row>
    <row r="583" spans="1:61" x14ac:dyDescent="0.25">
      <c r="A583">
        <v>13237377</v>
      </c>
      <c r="B583">
        <v>13237377</v>
      </c>
      <c r="C583" t="s">
        <v>89</v>
      </c>
      <c r="D583" t="s">
        <v>1846</v>
      </c>
      <c r="E583" t="s">
        <v>2487</v>
      </c>
      <c r="F583" t="s">
        <v>1050</v>
      </c>
      <c r="G583" t="s">
        <v>1671</v>
      </c>
      <c r="H583" s="30" t="s">
        <v>18726</v>
      </c>
      <c r="I583" t="s">
        <v>3979</v>
      </c>
      <c r="J583">
        <v>54223</v>
      </c>
      <c r="K583" t="s">
        <v>3980</v>
      </c>
      <c r="L583">
        <v>54</v>
      </c>
      <c r="M583" t="s">
        <v>1236</v>
      </c>
      <c r="O583">
        <v>3174383806</v>
      </c>
      <c r="P583">
        <v>0</v>
      </c>
      <c r="T583" s="29" t="s">
        <v>287</v>
      </c>
      <c r="U583">
        <f t="shared" si="102"/>
        <v>10</v>
      </c>
      <c r="V583">
        <f t="shared" si="103"/>
        <v>13</v>
      </c>
      <c r="W583">
        <v>2012</v>
      </c>
      <c r="X583" t="s">
        <v>3981</v>
      </c>
      <c r="Y583" t="s">
        <v>3982</v>
      </c>
      <c r="Z583" t="s">
        <v>3983</v>
      </c>
      <c r="AA583">
        <v>4601120</v>
      </c>
      <c r="AB583" t="s">
        <v>352</v>
      </c>
      <c r="AC583" t="s">
        <v>2502</v>
      </c>
      <c r="AD583" s="1">
        <f t="shared" si="104"/>
        <v>3.6385719946091646E-2</v>
      </c>
      <c r="AE583" s="2">
        <v>37100000</v>
      </c>
      <c r="AF583" t="s">
        <v>133</v>
      </c>
      <c r="AG583" t="s">
        <v>103</v>
      </c>
      <c r="AH583" t="s">
        <v>104</v>
      </c>
      <c r="AI583" t="s">
        <v>3984</v>
      </c>
      <c r="AJ583">
        <v>29936266</v>
      </c>
      <c r="AK583" s="2">
        <v>1349910.21</v>
      </c>
      <c r="AL583" s="2">
        <v>1114378.33</v>
      </c>
      <c r="AP583">
        <v>30000999</v>
      </c>
      <c r="AQ583" s="2">
        <v>2176427.7599999998</v>
      </c>
      <c r="AR583" s="2">
        <v>1808930.89</v>
      </c>
      <c r="AV583" t="s">
        <v>105</v>
      </c>
      <c r="AW583" s="2" t="s">
        <v>105</v>
      </c>
      <c r="AX583" s="2" t="s">
        <v>105</v>
      </c>
      <c r="BH583" t="s">
        <v>21</v>
      </c>
      <c r="BI583" t="s">
        <v>5</v>
      </c>
    </row>
    <row r="584" spans="1:61" x14ac:dyDescent="0.25">
      <c r="A584">
        <v>41458054</v>
      </c>
      <c r="B584">
        <v>41458054</v>
      </c>
      <c r="C584" t="s">
        <v>106</v>
      </c>
      <c r="D584" t="s">
        <v>3985</v>
      </c>
      <c r="E584">
        <v>0</v>
      </c>
      <c r="F584" t="s">
        <v>3986</v>
      </c>
      <c r="G584" t="s">
        <v>992</v>
      </c>
      <c r="H584" s="30" t="s">
        <v>18727</v>
      </c>
      <c r="I584" t="s">
        <v>3987</v>
      </c>
      <c r="J584">
        <v>20001</v>
      </c>
      <c r="K584" t="s">
        <v>1837</v>
      </c>
      <c r="L584">
        <v>20</v>
      </c>
      <c r="M584" t="s">
        <v>1554</v>
      </c>
      <c r="O584">
        <v>3114034642</v>
      </c>
      <c r="P584">
        <v>0</v>
      </c>
      <c r="T584" s="29" t="s">
        <v>327</v>
      </c>
      <c r="U584">
        <f t="shared" si="102"/>
        <v>10</v>
      </c>
      <c r="V584">
        <f t="shared" si="103"/>
        <v>31</v>
      </c>
      <c r="W584">
        <v>2020</v>
      </c>
      <c r="X584" t="s">
        <v>3988</v>
      </c>
      <c r="Y584" t="s">
        <v>3989</v>
      </c>
      <c r="Z584" t="s">
        <v>3990</v>
      </c>
      <c r="AA584">
        <v>6406136</v>
      </c>
      <c r="AB584" t="s">
        <v>131</v>
      </c>
      <c r="AC584" t="s">
        <v>310</v>
      </c>
      <c r="AD584" s="1">
        <f t="shared" si="104"/>
        <v>1.627109619686801E-2</v>
      </c>
      <c r="AE584" s="2">
        <v>89400000</v>
      </c>
      <c r="AF584" t="s">
        <v>175</v>
      </c>
      <c r="AG584" t="s">
        <v>120</v>
      </c>
      <c r="AH584" t="s">
        <v>104</v>
      </c>
      <c r="AI584">
        <v>0</v>
      </c>
      <c r="AJ584">
        <v>161913625</v>
      </c>
      <c r="AK584" s="2">
        <v>1454636</v>
      </c>
      <c r="AL584" s="2">
        <v>1202383.19</v>
      </c>
      <c r="AP584" t="s">
        <v>105</v>
      </c>
      <c r="AQ584" t="s">
        <v>105</v>
      </c>
      <c r="AR584" t="s">
        <v>105</v>
      </c>
      <c r="AV584" t="s">
        <v>105</v>
      </c>
      <c r="AW584" t="s">
        <v>105</v>
      </c>
      <c r="AX584" t="s">
        <v>105</v>
      </c>
      <c r="BH584" t="s">
        <v>19</v>
      </c>
      <c r="BI584" t="s">
        <v>5</v>
      </c>
    </row>
    <row r="585" spans="1:61" x14ac:dyDescent="0.25">
      <c r="A585">
        <v>51600101</v>
      </c>
      <c r="B585">
        <v>51600101</v>
      </c>
      <c r="C585" t="s">
        <v>106</v>
      </c>
      <c r="D585" t="s">
        <v>616</v>
      </c>
      <c r="E585" t="s">
        <v>775</v>
      </c>
      <c r="F585" t="s">
        <v>314</v>
      </c>
      <c r="G585" t="s">
        <v>3991</v>
      </c>
      <c r="H585" s="30" t="s">
        <v>18728</v>
      </c>
      <c r="I585" t="s">
        <v>3992</v>
      </c>
      <c r="J585">
        <v>0</v>
      </c>
      <c r="K585" t="s">
        <v>126</v>
      </c>
      <c r="L585">
        <v>25</v>
      </c>
      <c r="M585" t="s">
        <v>126</v>
      </c>
      <c r="O585">
        <v>3178726396</v>
      </c>
      <c r="P585">
        <v>3013192553</v>
      </c>
      <c r="T585" s="29" t="s">
        <v>254</v>
      </c>
      <c r="U585">
        <f t="shared" si="102"/>
        <v>10</v>
      </c>
      <c r="V585">
        <f t="shared" si="103"/>
        <v>4</v>
      </c>
      <c r="W585">
        <v>2024</v>
      </c>
      <c r="X585" t="s">
        <v>1238</v>
      </c>
      <c r="Y585" t="s">
        <v>3993</v>
      </c>
      <c r="Z585" t="s">
        <v>3994</v>
      </c>
      <c r="AA585">
        <v>5606112</v>
      </c>
      <c r="AB585" t="s">
        <v>146</v>
      </c>
      <c r="AC585" t="s">
        <v>341</v>
      </c>
      <c r="AD585" s="1">
        <f t="shared" si="104"/>
        <v>1.3387691699604742E-2</v>
      </c>
      <c r="AE585" s="2">
        <v>126500000</v>
      </c>
      <c r="AF585" t="s">
        <v>102</v>
      </c>
      <c r="AG585" t="s">
        <v>120</v>
      </c>
      <c r="AH585" t="s">
        <v>104</v>
      </c>
      <c r="AI585" t="s">
        <v>3995</v>
      </c>
      <c r="AJ585">
        <v>161935856</v>
      </c>
      <c r="AK585" s="2">
        <v>1693543</v>
      </c>
      <c r="AL585" s="2">
        <v>1403145.66</v>
      </c>
      <c r="AP585" t="s">
        <v>105</v>
      </c>
      <c r="AQ585" t="s">
        <v>105</v>
      </c>
      <c r="AR585" t="s">
        <v>105</v>
      </c>
      <c r="AV585" t="s">
        <v>105</v>
      </c>
      <c r="AW585" t="s">
        <v>105</v>
      </c>
      <c r="AX585" t="s">
        <v>105</v>
      </c>
      <c r="BH585" s="3" t="s">
        <v>18</v>
      </c>
      <c r="BI585" t="s">
        <v>5</v>
      </c>
    </row>
    <row r="586" spans="1:61" x14ac:dyDescent="0.25">
      <c r="A586">
        <v>10245880</v>
      </c>
      <c r="B586">
        <v>10245880</v>
      </c>
      <c r="C586" t="s">
        <v>89</v>
      </c>
      <c r="D586" t="s">
        <v>1440</v>
      </c>
      <c r="E586">
        <v>0</v>
      </c>
      <c r="F586" t="s">
        <v>315</v>
      </c>
      <c r="G586" t="s">
        <v>3891</v>
      </c>
      <c r="H586" s="30" t="s">
        <v>18729</v>
      </c>
      <c r="I586" t="s">
        <v>3996</v>
      </c>
      <c r="J586">
        <v>17001</v>
      </c>
      <c r="K586" t="s">
        <v>140</v>
      </c>
      <c r="L586">
        <v>17</v>
      </c>
      <c r="M586" t="s">
        <v>141</v>
      </c>
      <c r="O586">
        <v>3155410531</v>
      </c>
      <c r="P586">
        <v>3155420531</v>
      </c>
      <c r="T586" s="29" t="s">
        <v>466</v>
      </c>
      <c r="U586">
        <f t="shared" si="102"/>
        <v>10</v>
      </c>
      <c r="V586">
        <f t="shared" si="103"/>
        <v>15</v>
      </c>
      <c r="W586">
        <v>2025</v>
      </c>
      <c r="X586" t="s">
        <v>1958</v>
      </c>
      <c r="Y586" t="s">
        <v>3997</v>
      </c>
      <c r="Z586" t="s">
        <v>3998</v>
      </c>
      <c r="AA586">
        <v>11101033</v>
      </c>
      <c r="AB586" t="s">
        <v>1961</v>
      </c>
      <c r="AC586" t="s">
        <v>1962</v>
      </c>
      <c r="AD586" s="1">
        <f t="shared" si="104"/>
        <v>3.2166959208899878E-2</v>
      </c>
      <c r="AE586" s="2">
        <v>80900000</v>
      </c>
      <c r="AF586" t="s">
        <v>219</v>
      </c>
      <c r="AG586" t="s">
        <v>103</v>
      </c>
      <c r="AH586" t="s">
        <v>104</v>
      </c>
      <c r="AI586" t="s">
        <v>3999</v>
      </c>
      <c r="AJ586">
        <v>161902552</v>
      </c>
      <c r="AK586" s="2">
        <v>2602307</v>
      </c>
      <c r="AL586" s="2">
        <v>2166812.2200000002</v>
      </c>
      <c r="AP586" t="s">
        <v>105</v>
      </c>
      <c r="AQ586" t="s">
        <v>105</v>
      </c>
      <c r="AR586" t="s">
        <v>105</v>
      </c>
      <c r="AV586" t="s">
        <v>105</v>
      </c>
      <c r="AW586" t="s">
        <v>105</v>
      </c>
      <c r="AX586" t="s">
        <v>105</v>
      </c>
      <c r="BH586" t="s">
        <v>21</v>
      </c>
      <c r="BI586" t="s">
        <v>5</v>
      </c>
    </row>
    <row r="587" spans="1:61" x14ac:dyDescent="0.25">
      <c r="A587">
        <v>52834274</v>
      </c>
      <c r="B587">
        <v>52834274</v>
      </c>
      <c r="C587" t="s">
        <v>106</v>
      </c>
      <c r="D587" t="s">
        <v>1099</v>
      </c>
      <c r="E587" t="s">
        <v>583</v>
      </c>
      <c r="F587" t="s">
        <v>4000</v>
      </c>
      <c r="G587" t="s">
        <v>4001</v>
      </c>
      <c r="H587" s="30" t="s">
        <v>18730</v>
      </c>
      <c r="I587" t="s">
        <v>4002</v>
      </c>
      <c r="J587">
        <v>0</v>
      </c>
      <c r="K587" t="s">
        <v>833</v>
      </c>
      <c r="L587">
        <v>76</v>
      </c>
      <c r="M587" t="s">
        <v>95</v>
      </c>
      <c r="O587">
        <v>3004700521</v>
      </c>
      <c r="P587">
        <v>3172285174</v>
      </c>
      <c r="T587" s="29" t="s">
        <v>849</v>
      </c>
      <c r="U587">
        <f t="shared" si="102"/>
        <v>10</v>
      </c>
      <c r="V587">
        <f t="shared" si="103"/>
        <v>19</v>
      </c>
      <c r="W587">
        <v>2019</v>
      </c>
      <c r="X587" t="s">
        <v>2664</v>
      </c>
      <c r="Y587" t="s">
        <v>4003</v>
      </c>
      <c r="Z587" t="s">
        <v>4004</v>
      </c>
      <c r="AA587">
        <v>1608059</v>
      </c>
      <c r="AB587" t="s">
        <v>173</v>
      </c>
      <c r="AC587" t="s">
        <v>1638</v>
      </c>
      <c r="AD587" s="1">
        <f t="shared" si="104"/>
        <v>4.6538152046783625E-2</v>
      </c>
      <c r="AE587" s="2">
        <v>85500000</v>
      </c>
      <c r="AF587" t="s">
        <v>133</v>
      </c>
      <c r="AG587" t="s">
        <v>452</v>
      </c>
      <c r="AH587" t="s">
        <v>104</v>
      </c>
      <c r="AI587" t="s">
        <v>4005</v>
      </c>
      <c r="AJ587">
        <v>161886935</v>
      </c>
      <c r="AK587" s="2">
        <v>3979012</v>
      </c>
      <c r="AL587" s="2">
        <v>3323707.77</v>
      </c>
      <c r="AP587" t="s">
        <v>105</v>
      </c>
      <c r="AQ587" t="s">
        <v>105</v>
      </c>
      <c r="AR587" t="s">
        <v>105</v>
      </c>
      <c r="AV587" t="s">
        <v>105</v>
      </c>
      <c r="AW587" t="s">
        <v>105</v>
      </c>
      <c r="AX587" t="s">
        <v>105</v>
      </c>
      <c r="BH587" t="s">
        <v>21</v>
      </c>
      <c r="BI587" t="s">
        <v>5</v>
      </c>
    </row>
    <row r="588" spans="1:61" x14ac:dyDescent="0.25">
      <c r="A588">
        <v>42680571</v>
      </c>
      <c r="B588">
        <v>42680571</v>
      </c>
      <c r="C588" t="s">
        <v>106</v>
      </c>
      <c r="D588" t="s">
        <v>4006</v>
      </c>
      <c r="E588" t="s">
        <v>312</v>
      </c>
      <c r="F588" t="s">
        <v>684</v>
      </c>
      <c r="G588" t="s">
        <v>1976</v>
      </c>
      <c r="H588" s="30" t="s">
        <v>18731</v>
      </c>
      <c r="I588" t="s">
        <v>4007</v>
      </c>
      <c r="J588">
        <v>5212</v>
      </c>
      <c r="K588" t="s">
        <v>3454</v>
      </c>
      <c r="L588">
        <v>5</v>
      </c>
      <c r="M588" t="s">
        <v>203</v>
      </c>
      <c r="O588">
        <v>3116255192</v>
      </c>
      <c r="P588">
        <v>0</v>
      </c>
      <c r="T588" s="29" t="s">
        <v>299</v>
      </c>
      <c r="U588">
        <f t="shared" si="102"/>
        <v>10</v>
      </c>
      <c r="V588">
        <f t="shared" si="103"/>
        <v>23</v>
      </c>
      <c r="W588">
        <v>2020</v>
      </c>
      <c r="X588" t="s">
        <v>2484</v>
      </c>
      <c r="Y588" t="s">
        <v>4008</v>
      </c>
      <c r="Z588" t="s">
        <v>4009</v>
      </c>
      <c r="AA588">
        <v>9008220</v>
      </c>
      <c r="AB588" t="s">
        <v>244</v>
      </c>
      <c r="AC588" t="s">
        <v>1775</v>
      </c>
      <c r="AD588" s="1">
        <f t="shared" si="104"/>
        <v>1.8290978422619047E-2</v>
      </c>
      <c r="AE588" s="2">
        <v>268800000</v>
      </c>
      <c r="AF588" t="s">
        <v>102</v>
      </c>
      <c r="AG588" t="s">
        <v>452</v>
      </c>
      <c r="AH588" t="s">
        <v>104</v>
      </c>
      <c r="AI588" t="s">
        <v>4010</v>
      </c>
      <c r="AJ588">
        <v>161811489</v>
      </c>
      <c r="AK588" s="2">
        <v>4916615</v>
      </c>
      <c r="AL588" s="2">
        <v>4111609.58</v>
      </c>
      <c r="AP588" t="s">
        <v>105</v>
      </c>
      <c r="AQ588" t="s">
        <v>105</v>
      </c>
      <c r="AR588" t="s">
        <v>105</v>
      </c>
      <c r="AV588" t="s">
        <v>105</v>
      </c>
      <c r="AW588" t="s">
        <v>105</v>
      </c>
      <c r="AX588" t="s">
        <v>105</v>
      </c>
      <c r="BH588" t="s">
        <v>20</v>
      </c>
      <c r="BI588" t="s">
        <v>5</v>
      </c>
    </row>
    <row r="589" spans="1:61" x14ac:dyDescent="0.25">
      <c r="A589">
        <v>1069741825</v>
      </c>
      <c r="B589">
        <v>1069741825</v>
      </c>
      <c r="C589" t="s">
        <v>106</v>
      </c>
      <c r="D589" t="s">
        <v>4011</v>
      </c>
      <c r="E589" t="s">
        <v>1020</v>
      </c>
      <c r="F589" t="s">
        <v>4012</v>
      </c>
      <c r="G589" t="s">
        <v>263</v>
      </c>
      <c r="H589" s="30" t="s">
        <v>18732</v>
      </c>
      <c r="I589" t="s">
        <v>4013</v>
      </c>
      <c r="J589">
        <v>0</v>
      </c>
      <c r="K589" t="s">
        <v>126</v>
      </c>
      <c r="L589">
        <v>25</v>
      </c>
      <c r="M589" t="s">
        <v>126</v>
      </c>
      <c r="O589">
        <v>3209374602</v>
      </c>
      <c r="P589">
        <v>0</v>
      </c>
      <c r="T589" s="29" t="s">
        <v>184</v>
      </c>
      <c r="U589">
        <f t="shared" ref="U589:U617" si="105">MONTH(T589)</f>
        <v>10</v>
      </c>
      <c r="V589">
        <f t="shared" ref="V589:V617" si="106">DAY(T589)</f>
        <v>10</v>
      </c>
      <c r="W589">
        <v>2017</v>
      </c>
      <c r="X589" t="s">
        <v>1542</v>
      </c>
      <c r="Y589" t="s">
        <v>4014</v>
      </c>
      <c r="Z589" t="s">
        <v>4015</v>
      </c>
      <c r="AA589">
        <v>8001182</v>
      </c>
      <c r="AB589" t="s">
        <v>100</v>
      </c>
      <c r="AC589" t="s">
        <v>423</v>
      </c>
      <c r="AD589" s="1">
        <f t="shared" ref="AD589:AD617" si="107">+AK589/AE589</f>
        <v>4.9832513661202185E-2</v>
      </c>
      <c r="AE589" s="2">
        <v>36600000</v>
      </c>
      <c r="AF589" t="s">
        <v>160</v>
      </c>
      <c r="AG589" t="s">
        <v>103</v>
      </c>
      <c r="AH589" t="s">
        <v>104</v>
      </c>
      <c r="AI589" t="s">
        <v>4016</v>
      </c>
      <c r="AJ589">
        <v>161815696</v>
      </c>
      <c r="AK589" s="2">
        <v>1823870</v>
      </c>
      <c r="AL589" s="2">
        <v>1512663.59</v>
      </c>
      <c r="AP589" t="s">
        <v>105</v>
      </c>
      <c r="AQ589" t="s">
        <v>105</v>
      </c>
      <c r="AR589" t="s">
        <v>105</v>
      </c>
      <c r="AV589" t="s">
        <v>105</v>
      </c>
      <c r="AW589" t="s">
        <v>105</v>
      </c>
      <c r="AX589" t="s">
        <v>105</v>
      </c>
      <c r="BH589" t="s">
        <v>21</v>
      </c>
      <c r="BI589" t="s">
        <v>5</v>
      </c>
    </row>
    <row r="590" spans="1:61" x14ac:dyDescent="0.25">
      <c r="A590">
        <v>45525552</v>
      </c>
      <c r="B590">
        <v>45525552</v>
      </c>
      <c r="C590" t="s">
        <v>106</v>
      </c>
      <c r="D590" t="s">
        <v>3109</v>
      </c>
      <c r="E590" t="s">
        <v>3765</v>
      </c>
      <c r="F590" t="s">
        <v>626</v>
      </c>
      <c r="G590" t="s">
        <v>2040</v>
      </c>
      <c r="H590" s="30" t="s">
        <v>18733</v>
      </c>
      <c r="I590" t="s">
        <v>4017</v>
      </c>
      <c r="J590">
        <v>0</v>
      </c>
      <c r="K590" t="s">
        <v>498</v>
      </c>
      <c r="L590">
        <v>0</v>
      </c>
      <c r="M590" t="s">
        <v>499</v>
      </c>
      <c r="O590">
        <v>3016244427</v>
      </c>
      <c r="P590">
        <v>3431656085</v>
      </c>
      <c r="T590" s="29" t="s">
        <v>215</v>
      </c>
      <c r="U590">
        <f t="shared" si="105"/>
        <v>10</v>
      </c>
      <c r="V590">
        <f t="shared" si="106"/>
        <v>20</v>
      </c>
      <c r="W590">
        <v>2022</v>
      </c>
      <c r="X590" t="s">
        <v>4018</v>
      </c>
      <c r="Y590" t="s">
        <v>4019</v>
      </c>
      <c r="Z590" t="s">
        <v>4020</v>
      </c>
      <c r="AA590">
        <v>8801056</v>
      </c>
      <c r="AB590" t="s">
        <v>662</v>
      </c>
      <c r="AC590" t="s">
        <v>4021</v>
      </c>
      <c r="AD590" s="1">
        <f t="shared" si="107"/>
        <v>4.7983377659574465E-2</v>
      </c>
      <c r="AE590" s="2">
        <v>37600000</v>
      </c>
      <c r="AF590" t="s">
        <v>219</v>
      </c>
      <c r="AG590" t="s">
        <v>103</v>
      </c>
      <c r="AH590" t="s">
        <v>104</v>
      </c>
      <c r="AI590" t="s">
        <v>4022</v>
      </c>
      <c r="AJ590">
        <v>161814159</v>
      </c>
      <c r="AK590" s="2">
        <v>1804175</v>
      </c>
      <c r="AL590" s="2">
        <v>1496113.35</v>
      </c>
      <c r="AP590" t="s">
        <v>105</v>
      </c>
      <c r="AQ590" t="s">
        <v>105</v>
      </c>
      <c r="AR590" t="s">
        <v>105</v>
      </c>
      <c r="AV590" t="s">
        <v>105</v>
      </c>
      <c r="AW590" t="s">
        <v>105</v>
      </c>
      <c r="AX590" t="s">
        <v>105</v>
      </c>
      <c r="BH590" t="s">
        <v>21</v>
      </c>
      <c r="BI590" t="s">
        <v>5</v>
      </c>
    </row>
    <row r="591" spans="1:61" x14ac:dyDescent="0.25">
      <c r="A591">
        <v>52421249</v>
      </c>
      <c r="B591">
        <v>52421249</v>
      </c>
      <c r="C591" t="s">
        <v>106</v>
      </c>
      <c r="D591" t="s">
        <v>1057</v>
      </c>
      <c r="E591" t="s">
        <v>2446</v>
      </c>
      <c r="F591" t="s">
        <v>2701</v>
      </c>
      <c r="G591" t="s">
        <v>4023</v>
      </c>
      <c r="H591" s="30" t="s">
        <v>18734</v>
      </c>
      <c r="I591" t="s">
        <v>4024</v>
      </c>
      <c r="J591">
        <v>15299</v>
      </c>
      <c r="K591" t="s">
        <v>4025</v>
      </c>
      <c r="L591">
        <v>15</v>
      </c>
      <c r="M591" t="s">
        <v>1090</v>
      </c>
      <c r="O591">
        <v>3123043634</v>
      </c>
      <c r="P591">
        <v>0</v>
      </c>
      <c r="T591" s="29" t="s">
        <v>369</v>
      </c>
      <c r="U591">
        <f t="shared" si="105"/>
        <v>10</v>
      </c>
      <c r="V591">
        <f t="shared" si="106"/>
        <v>21</v>
      </c>
      <c r="W591">
        <v>2025</v>
      </c>
      <c r="X591" t="s">
        <v>4026</v>
      </c>
      <c r="Y591" t="s">
        <v>4027</v>
      </c>
      <c r="Z591" t="s">
        <v>4028</v>
      </c>
      <c r="AA591">
        <v>9206101</v>
      </c>
      <c r="AB591" t="s">
        <v>268</v>
      </c>
      <c r="AC591" t="s">
        <v>1025</v>
      </c>
      <c r="AD591" s="1">
        <f t="shared" si="107"/>
        <v>3.3189808306709263E-2</v>
      </c>
      <c r="AE591" s="2">
        <v>93900000</v>
      </c>
      <c r="AF591" t="s">
        <v>175</v>
      </c>
      <c r="AG591" t="s">
        <v>120</v>
      </c>
      <c r="AH591" t="s">
        <v>104</v>
      </c>
      <c r="AI591" t="s">
        <v>4029</v>
      </c>
      <c r="AJ591">
        <v>161824728</v>
      </c>
      <c r="AK591" s="2">
        <v>3116523</v>
      </c>
      <c r="AL591" s="2">
        <v>2598926.85</v>
      </c>
      <c r="AP591" t="s">
        <v>105</v>
      </c>
      <c r="AQ591" t="s">
        <v>105</v>
      </c>
      <c r="AR591" t="s">
        <v>105</v>
      </c>
      <c r="AV591" t="s">
        <v>105</v>
      </c>
      <c r="AW591" t="s">
        <v>105</v>
      </c>
      <c r="AX591" t="s">
        <v>105</v>
      </c>
      <c r="BH591" t="s">
        <v>21</v>
      </c>
      <c r="BI591" t="s">
        <v>5</v>
      </c>
    </row>
    <row r="592" spans="1:61" x14ac:dyDescent="0.25">
      <c r="A592">
        <v>10241785</v>
      </c>
      <c r="B592">
        <v>10241785</v>
      </c>
      <c r="C592" t="s">
        <v>89</v>
      </c>
      <c r="D592" t="s">
        <v>1264</v>
      </c>
      <c r="E592" t="s">
        <v>1326</v>
      </c>
      <c r="F592" t="s">
        <v>3135</v>
      </c>
      <c r="G592" t="s">
        <v>199</v>
      </c>
      <c r="H592" s="30" t="s">
        <v>18735</v>
      </c>
      <c r="I592" t="s">
        <v>4030</v>
      </c>
      <c r="J592">
        <v>5266</v>
      </c>
      <c r="K592" t="s">
        <v>428</v>
      </c>
      <c r="L592">
        <v>5</v>
      </c>
      <c r="M592" t="s">
        <v>203</v>
      </c>
      <c r="O592">
        <v>3208386513</v>
      </c>
      <c r="P592">
        <v>3005581102</v>
      </c>
      <c r="T592" s="29" t="s">
        <v>204</v>
      </c>
      <c r="U592">
        <f t="shared" si="105"/>
        <v>10</v>
      </c>
      <c r="V592">
        <f t="shared" si="106"/>
        <v>2</v>
      </c>
      <c r="W592">
        <v>2025</v>
      </c>
      <c r="X592" t="s">
        <v>4031</v>
      </c>
      <c r="Y592" t="s">
        <v>4032</v>
      </c>
      <c r="Z592" t="s">
        <v>4033</v>
      </c>
      <c r="AA592">
        <v>4606148</v>
      </c>
      <c r="AB592" t="s">
        <v>352</v>
      </c>
      <c r="AC592" t="s">
        <v>1412</v>
      </c>
      <c r="AD592" s="1">
        <f t="shared" si="107"/>
        <v>4.2605277161862527E-2</v>
      </c>
      <c r="AE592" s="2">
        <v>90200000</v>
      </c>
      <c r="AF592" t="s">
        <v>219</v>
      </c>
      <c r="AG592" t="s">
        <v>120</v>
      </c>
      <c r="AH592" t="s">
        <v>104</v>
      </c>
      <c r="AI592" t="s">
        <v>4034</v>
      </c>
      <c r="AJ592">
        <v>161813740</v>
      </c>
      <c r="AK592" s="2">
        <v>3842996</v>
      </c>
      <c r="AL592" s="2">
        <v>3209408.08</v>
      </c>
      <c r="AP592" t="s">
        <v>105</v>
      </c>
      <c r="AQ592" t="s">
        <v>105</v>
      </c>
      <c r="AR592" t="s">
        <v>105</v>
      </c>
      <c r="AV592" t="s">
        <v>105</v>
      </c>
      <c r="AW592" t="s">
        <v>105</v>
      </c>
      <c r="AX592" t="s">
        <v>105</v>
      </c>
      <c r="BH592" t="s">
        <v>21</v>
      </c>
      <c r="BI592" t="s">
        <v>5</v>
      </c>
    </row>
    <row r="593" spans="1:61" x14ac:dyDescent="0.25">
      <c r="A593">
        <v>1095934367</v>
      </c>
      <c r="B593">
        <v>1095934367</v>
      </c>
      <c r="C593" t="s">
        <v>89</v>
      </c>
      <c r="D593" t="s">
        <v>4035</v>
      </c>
      <c r="E593" t="s">
        <v>891</v>
      </c>
      <c r="F593" t="s">
        <v>1155</v>
      </c>
      <c r="G593" t="s">
        <v>2497</v>
      </c>
      <c r="H593" s="30" t="s">
        <v>18736</v>
      </c>
      <c r="I593" t="s">
        <v>4036</v>
      </c>
      <c r="J593">
        <v>68001</v>
      </c>
      <c r="K593" t="s">
        <v>317</v>
      </c>
      <c r="L593">
        <v>68</v>
      </c>
      <c r="M593" t="s">
        <v>227</v>
      </c>
      <c r="O593">
        <v>3165674556</v>
      </c>
      <c r="P593">
        <v>3154988484</v>
      </c>
      <c r="T593" s="29" t="s">
        <v>358</v>
      </c>
      <c r="U593">
        <f t="shared" si="105"/>
        <v>10</v>
      </c>
      <c r="V593">
        <f t="shared" si="106"/>
        <v>29</v>
      </c>
      <c r="W593">
        <v>2025</v>
      </c>
      <c r="X593" t="s">
        <v>380</v>
      </c>
      <c r="Y593" t="s">
        <v>4037</v>
      </c>
      <c r="Z593" t="s">
        <v>4038</v>
      </c>
      <c r="AA593">
        <v>5601193</v>
      </c>
      <c r="AB593" t="s">
        <v>146</v>
      </c>
      <c r="AC593" t="s">
        <v>383</v>
      </c>
      <c r="AD593" s="1">
        <f t="shared" si="107"/>
        <v>3.736510638297872E-2</v>
      </c>
      <c r="AE593" s="2">
        <v>84600000</v>
      </c>
      <c r="AF593" t="s">
        <v>133</v>
      </c>
      <c r="AG593" t="s">
        <v>103</v>
      </c>
      <c r="AH593" t="s">
        <v>104</v>
      </c>
      <c r="AI593" t="s">
        <v>4039</v>
      </c>
      <c r="AJ593">
        <v>161847004</v>
      </c>
      <c r="AK593" s="2">
        <v>3161088</v>
      </c>
      <c r="AL593" s="2">
        <v>2636376.48</v>
      </c>
      <c r="AP593" t="s">
        <v>105</v>
      </c>
      <c r="AQ593" t="s">
        <v>105</v>
      </c>
      <c r="AR593" t="s">
        <v>105</v>
      </c>
      <c r="AV593" t="s">
        <v>105</v>
      </c>
      <c r="AW593" t="s">
        <v>105</v>
      </c>
      <c r="AX593" t="s">
        <v>105</v>
      </c>
      <c r="BH593" t="s">
        <v>21</v>
      </c>
      <c r="BI593" t="s">
        <v>5</v>
      </c>
    </row>
    <row r="594" spans="1:61" x14ac:dyDescent="0.25">
      <c r="A594">
        <v>30772108</v>
      </c>
      <c r="B594">
        <v>30772108</v>
      </c>
      <c r="C594" t="s">
        <v>106</v>
      </c>
      <c r="D594" t="s">
        <v>435</v>
      </c>
      <c r="E594" t="s">
        <v>4040</v>
      </c>
      <c r="F594" t="s">
        <v>455</v>
      </c>
      <c r="G594" t="s">
        <v>455</v>
      </c>
      <c r="H594" s="30" t="s">
        <v>18737</v>
      </c>
      <c r="I594" t="s">
        <v>4041</v>
      </c>
      <c r="J594">
        <v>0</v>
      </c>
      <c r="K594" t="s">
        <v>274</v>
      </c>
      <c r="L594">
        <v>13</v>
      </c>
      <c r="M594" t="s">
        <v>175</v>
      </c>
      <c r="O594">
        <v>3116938606</v>
      </c>
      <c r="P594">
        <v>3157760745</v>
      </c>
      <c r="T594" s="29" t="s">
        <v>96</v>
      </c>
      <c r="U594">
        <f t="shared" si="105"/>
        <v>10</v>
      </c>
      <c r="V594">
        <f t="shared" si="106"/>
        <v>22</v>
      </c>
      <c r="W594">
        <v>2025</v>
      </c>
      <c r="X594" t="s">
        <v>2359</v>
      </c>
      <c r="Y594" t="s">
        <v>4042</v>
      </c>
      <c r="Z594" t="s">
        <v>4043</v>
      </c>
      <c r="AA594">
        <v>8001204</v>
      </c>
      <c r="AB594" t="s">
        <v>100</v>
      </c>
      <c r="AC594" t="s">
        <v>258</v>
      </c>
      <c r="AD594" s="1">
        <f t="shared" si="107"/>
        <v>4.7654992967651195E-2</v>
      </c>
      <c r="AE594" s="2">
        <v>71100000</v>
      </c>
      <c r="AF594" t="s">
        <v>102</v>
      </c>
      <c r="AG594" t="s">
        <v>103</v>
      </c>
      <c r="AH594" t="s">
        <v>104</v>
      </c>
      <c r="AI594" t="s">
        <v>4044</v>
      </c>
      <c r="AJ594">
        <v>161806413</v>
      </c>
      <c r="AK594" s="2">
        <v>3388270</v>
      </c>
      <c r="AL594" s="2">
        <v>2827285.49</v>
      </c>
      <c r="AP594" t="s">
        <v>105</v>
      </c>
      <c r="AQ594" t="s">
        <v>105</v>
      </c>
      <c r="AR594" t="s">
        <v>105</v>
      </c>
      <c r="AV594" t="s">
        <v>105</v>
      </c>
      <c r="AW594" t="s">
        <v>105</v>
      </c>
      <c r="AX594" t="s">
        <v>105</v>
      </c>
      <c r="BH594" t="s">
        <v>21</v>
      </c>
      <c r="BI594" t="s">
        <v>5</v>
      </c>
    </row>
    <row r="595" spans="1:61" x14ac:dyDescent="0.25">
      <c r="A595">
        <v>98392440</v>
      </c>
      <c r="B595">
        <v>98392440</v>
      </c>
      <c r="C595" t="s">
        <v>89</v>
      </c>
      <c r="D595" t="s">
        <v>3128</v>
      </c>
      <c r="E595" t="s">
        <v>656</v>
      </c>
      <c r="F595" t="s">
        <v>528</v>
      </c>
      <c r="G595" t="s">
        <v>2979</v>
      </c>
      <c r="H595" s="30" t="s">
        <v>18738</v>
      </c>
      <c r="I595" t="s">
        <v>4045</v>
      </c>
      <c r="J595">
        <v>76001</v>
      </c>
      <c r="K595" t="s">
        <v>486</v>
      </c>
      <c r="L595">
        <v>76</v>
      </c>
      <c r="M595" t="s">
        <v>95</v>
      </c>
      <c r="O595">
        <v>3013316701</v>
      </c>
      <c r="P595">
        <v>3004409675</v>
      </c>
      <c r="T595" s="29" t="s">
        <v>500</v>
      </c>
      <c r="U595">
        <f t="shared" si="105"/>
        <v>10</v>
      </c>
      <c r="V595">
        <f t="shared" si="106"/>
        <v>5</v>
      </c>
      <c r="W595">
        <v>2023</v>
      </c>
      <c r="X595" t="s">
        <v>3551</v>
      </c>
      <c r="Y595" t="s">
        <v>4046</v>
      </c>
      <c r="Z595" t="s">
        <v>4047</v>
      </c>
      <c r="AA595">
        <v>1606245</v>
      </c>
      <c r="AB595" t="s">
        <v>173</v>
      </c>
      <c r="AC595" t="s">
        <v>291</v>
      </c>
      <c r="AD595" s="1">
        <f t="shared" si="107"/>
        <v>3.6772548350398178E-2</v>
      </c>
      <c r="AE595" s="2">
        <v>87900000</v>
      </c>
      <c r="AF595" t="s">
        <v>102</v>
      </c>
      <c r="AG595" t="s">
        <v>120</v>
      </c>
      <c r="AH595" t="s">
        <v>104</v>
      </c>
      <c r="AI595" t="s">
        <v>4048</v>
      </c>
      <c r="AJ595">
        <v>161903064</v>
      </c>
      <c r="AK595" s="2">
        <v>3232307</v>
      </c>
      <c r="AL595" s="2">
        <v>2696224.06</v>
      </c>
      <c r="AP595" t="s">
        <v>105</v>
      </c>
      <c r="AQ595" t="s">
        <v>105</v>
      </c>
      <c r="AR595" t="s">
        <v>105</v>
      </c>
      <c r="AV595" t="s">
        <v>105</v>
      </c>
      <c r="AW595" t="s">
        <v>105</v>
      </c>
      <c r="AX595" t="s">
        <v>105</v>
      </c>
      <c r="BH595" t="s">
        <v>21</v>
      </c>
      <c r="BI595" t="s">
        <v>5</v>
      </c>
    </row>
    <row r="596" spans="1:61" x14ac:dyDescent="0.25">
      <c r="A596">
        <v>16362196</v>
      </c>
      <c r="B596">
        <v>16362196</v>
      </c>
      <c r="C596" t="s">
        <v>89</v>
      </c>
      <c r="D596" t="s">
        <v>148</v>
      </c>
      <c r="E596" t="s">
        <v>4049</v>
      </c>
      <c r="F596" t="s">
        <v>315</v>
      </c>
      <c r="G596" t="s">
        <v>825</v>
      </c>
      <c r="H596" s="30" t="s">
        <v>18739</v>
      </c>
      <c r="I596" t="s">
        <v>4050</v>
      </c>
      <c r="J596">
        <v>0</v>
      </c>
      <c r="K596" t="s">
        <v>126</v>
      </c>
      <c r="L596">
        <v>25</v>
      </c>
      <c r="M596" t="s">
        <v>126</v>
      </c>
      <c r="O596">
        <v>3165259928</v>
      </c>
      <c r="P596">
        <v>3185171124</v>
      </c>
      <c r="T596" s="29" t="s">
        <v>204</v>
      </c>
      <c r="U596">
        <f t="shared" si="105"/>
        <v>10</v>
      </c>
      <c r="V596">
        <f t="shared" si="106"/>
        <v>2</v>
      </c>
      <c r="W596">
        <v>2024</v>
      </c>
      <c r="X596" t="s">
        <v>4051</v>
      </c>
      <c r="Y596" t="s">
        <v>4052</v>
      </c>
      <c r="Z596" t="s">
        <v>4053</v>
      </c>
      <c r="AA596">
        <v>8001215</v>
      </c>
      <c r="AB596" t="s">
        <v>100</v>
      </c>
      <c r="AC596" t="s">
        <v>159</v>
      </c>
      <c r="AD596" s="1">
        <f t="shared" si="107"/>
        <v>3.7257453376906322E-2</v>
      </c>
      <c r="AE596" s="2">
        <v>45900000</v>
      </c>
      <c r="AF596" t="s">
        <v>102</v>
      </c>
      <c r="AG596" t="s">
        <v>103</v>
      </c>
      <c r="AH596" t="s">
        <v>104</v>
      </c>
      <c r="AI596">
        <v>0</v>
      </c>
      <c r="AJ596">
        <v>29954563</v>
      </c>
      <c r="AK596" s="2">
        <v>1710117.11</v>
      </c>
      <c r="AL596" s="2">
        <v>1417073.2</v>
      </c>
      <c r="AP596">
        <v>29982013</v>
      </c>
      <c r="AQ596" s="2">
        <v>1686932.89</v>
      </c>
      <c r="AR596" s="2">
        <v>1397590.66</v>
      </c>
      <c r="AV596" t="s">
        <v>105</v>
      </c>
      <c r="AW596" s="2" t="s">
        <v>105</v>
      </c>
      <c r="AX596" s="2" t="s">
        <v>105</v>
      </c>
      <c r="BH596" t="s">
        <v>21</v>
      </c>
      <c r="BI596" t="s">
        <v>5</v>
      </c>
    </row>
    <row r="597" spans="1:61" x14ac:dyDescent="0.25">
      <c r="A597">
        <v>52394276</v>
      </c>
      <c r="B597">
        <v>52394276</v>
      </c>
      <c r="C597" t="s">
        <v>106</v>
      </c>
      <c r="D597" t="s">
        <v>1516</v>
      </c>
      <c r="E597" t="s">
        <v>312</v>
      </c>
      <c r="F597" t="s">
        <v>4054</v>
      </c>
      <c r="G597" t="s">
        <v>137</v>
      </c>
      <c r="H597" s="30" t="s">
        <v>18740</v>
      </c>
      <c r="I597" t="s">
        <v>4055</v>
      </c>
      <c r="J597">
        <v>0</v>
      </c>
      <c r="K597" t="s">
        <v>126</v>
      </c>
      <c r="L597">
        <v>25</v>
      </c>
      <c r="M597" t="s">
        <v>126</v>
      </c>
      <c r="O597">
        <v>3127941616</v>
      </c>
      <c r="P597">
        <v>3144722850</v>
      </c>
      <c r="T597" s="29" t="s">
        <v>958</v>
      </c>
      <c r="U597">
        <f t="shared" si="105"/>
        <v>10</v>
      </c>
      <c r="V597">
        <f t="shared" si="106"/>
        <v>24</v>
      </c>
      <c r="W597">
        <v>2015</v>
      </c>
      <c r="X597" t="s">
        <v>4056</v>
      </c>
      <c r="Y597" t="s">
        <v>4057</v>
      </c>
      <c r="Z597" t="s">
        <v>4058</v>
      </c>
      <c r="AA597">
        <v>9201169</v>
      </c>
      <c r="AB597" t="s">
        <v>268</v>
      </c>
      <c r="AC597" t="s">
        <v>1420</v>
      </c>
      <c r="AD597" s="1">
        <f t="shared" si="107"/>
        <v>3.526606413994169E-2</v>
      </c>
      <c r="AE597" s="2">
        <v>34300000</v>
      </c>
      <c r="AF597" t="s">
        <v>175</v>
      </c>
      <c r="AG597" t="s">
        <v>103</v>
      </c>
      <c r="AH597" t="s">
        <v>104</v>
      </c>
      <c r="AI597" t="s">
        <v>4059</v>
      </c>
      <c r="AJ597">
        <v>161813603</v>
      </c>
      <c r="AK597" s="2">
        <v>1209626</v>
      </c>
      <c r="AL597" s="2">
        <v>996492.07</v>
      </c>
      <c r="AP597" t="s">
        <v>105</v>
      </c>
      <c r="AQ597" t="s">
        <v>105</v>
      </c>
      <c r="AR597" t="s">
        <v>105</v>
      </c>
      <c r="AV597" t="s">
        <v>105</v>
      </c>
      <c r="AW597" t="s">
        <v>105</v>
      </c>
      <c r="AX597" t="s">
        <v>105</v>
      </c>
      <c r="BH597" t="s">
        <v>21</v>
      </c>
      <c r="BI597" t="s">
        <v>5</v>
      </c>
    </row>
    <row r="598" spans="1:61" x14ac:dyDescent="0.25">
      <c r="A598">
        <v>94365455</v>
      </c>
      <c r="B598">
        <v>94365455</v>
      </c>
      <c r="C598" t="s">
        <v>89</v>
      </c>
      <c r="D598" t="s">
        <v>3570</v>
      </c>
      <c r="E598" t="s">
        <v>1264</v>
      </c>
      <c r="F598" t="s">
        <v>4060</v>
      </c>
      <c r="G598" t="s">
        <v>4061</v>
      </c>
      <c r="H598" s="30" t="s">
        <v>18741</v>
      </c>
      <c r="I598" t="s">
        <v>4062</v>
      </c>
      <c r="J598">
        <v>0</v>
      </c>
      <c r="K598" t="s">
        <v>126</v>
      </c>
      <c r="L598">
        <v>25</v>
      </c>
      <c r="M598" t="s">
        <v>126</v>
      </c>
      <c r="O598">
        <v>3045764013</v>
      </c>
      <c r="P598">
        <v>0</v>
      </c>
      <c r="T598" s="29" t="s">
        <v>327</v>
      </c>
      <c r="U598">
        <f t="shared" si="105"/>
        <v>10</v>
      </c>
      <c r="V598">
        <f t="shared" si="106"/>
        <v>31</v>
      </c>
      <c r="W598">
        <v>2019</v>
      </c>
      <c r="X598" t="s">
        <v>4063</v>
      </c>
      <c r="Y598">
        <v>3042330</v>
      </c>
      <c r="Z598" t="s">
        <v>4064</v>
      </c>
      <c r="AA598">
        <v>9406056</v>
      </c>
      <c r="AB598" t="s">
        <v>1882</v>
      </c>
      <c r="AC598" t="s">
        <v>4065</v>
      </c>
      <c r="AD598" s="1">
        <f t="shared" si="107"/>
        <v>1.5662149059334298E-2</v>
      </c>
      <c r="AE598" s="2">
        <v>138200000</v>
      </c>
      <c r="AF598" t="s">
        <v>219</v>
      </c>
      <c r="AG598" t="s">
        <v>120</v>
      </c>
      <c r="AH598" t="s">
        <v>104</v>
      </c>
      <c r="AI598">
        <v>0</v>
      </c>
      <c r="AJ598">
        <v>161918723</v>
      </c>
      <c r="AK598" s="2">
        <v>2164509</v>
      </c>
      <c r="AL598" s="2">
        <v>1798915.37</v>
      </c>
      <c r="AP598" t="s">
        <v>105</v>
      </c>
      <c r="AQ598" t="s">
        <v>105</v>
      </c>
      <c r="AR598" t="s">
        <v>105</v>
      </c>
      <c r="AV598" t="s">
        <v>105</v>
      </c>
      <c r="AW598" t="s">
        <v>105</v>
      </c>
      <c r="AX598" t="s">
        <v>105</v>
      </c>
      <c r="BH598" t="s">
        <v>20</v>
      </c>
      <c r="BI598" t="s">
        <v>5</v>
      </c>
    </row>
    <row r="599" spans="1:61" x14ac:dyDescent="0.25">
      <c r="A599">
        <v>28551842</v>
      </c>
      <c r="B599">
        <v>28551842</v>
      </c>
      <c r="C599" t="s">
        <v>106</v>
      </c>
      <c r="D599" t="s">
        <v>1035</v>
      </c>
      <c r="E599" t="s">
        <v>136</v>
      </c>
      <c r="F599" t="s">
        <v>455</v>
      </c>
      <c r="G599" t="s">
        <v>1341</v>
      </c>
      <c r="H599" s="30" t="s">
        <v>18742</v>
      </c>
      <c r="I599" t="s">
        <v>4066</v>
      </c>
      <c r="J599">
        <v>0</v>
      </c>
      <c r="K599" t="s">
        <v>167</v>
      </c>
      <c r="L599">
        <v>73</v>
      </c>
      <c r="M599" t="s">
        <v>168</v>
      </c>
      <c r="O599">
        <v>3202717830</v>
      </c>
      <c r="P599">
        <v>3204901247</v>
      </c>
      <c r="T599" s="29" t="s">
        <v>1445</v>
      </c>
      <c r="U599">
        <f t="shared" si="105"/>
        <v>10</v>
      </c>
      <c r="V599">
        <f t="shared" si="106"/>
        <v>13</v>
      </c>
      <c r="W599">
        <v>2023</v>
      </c>
      <c r="X599" t="s">
        <v>143</v>
      </c>
      <c r="Y599" t="s">
        <v>4067</v>
      </c>
      <c r="Z599" t="s">
        <v>4068</v>
      </c>
      <c r="AA599">
        <v>5606105</v>
      </c>
      <c r="AB599" t="s">
        <v>146</v>
      </c>
      <c r="AC599" t="s">
        <v>147</v>
      </c>
      <c r="AD599" s="1">
        <f t="shared" si="107"/>
        <v>2.5944527659574466E-2</v>
      </c>
      <c r="AE599" s="2">
        <v>117500000</v>
      </c>
      <c r="AF599" t="s">
        <v>102</v>
      </c>
      <c r="AG599" t="s">
        <v>120</v>
      </c>
      <c r="AH599" t="s">
        <v>104</v>
      </c>
      <c r="AI599" t="s">
        <v>4069</v>
      </c>
      <c r="AJ599">
        <v>161857594</v>
      </c>
      <c r="AK599" s="2">
        <v>3048482</v>
      </c>
      <c r="AL599" s="2">
        <v>2541749.58</v>
      </c>
      <c r="AP599" t="s">
        <v>105</v>
      </c>
      <c r="AQ599" t="s">
        <v>105</v>
      </c>
      <c r="AR599" t="s">
        <v>105</v>
      </c>
      <c r="AV599" t="s">
        <v>105</v>
      </c>
      <c r="AW599" t="s">
        <v>105</v>
      </c>
      <c r="AX599" t="s">
        <v>105</v>
      </c>
      <c r="BH599" t="s">
        <v>21</v>
      </c>
      <c r="BI599" t="s">
        <v>5</v>
      </c>
    </row>
    <row r="600" spans="1:61" x14ac:dyDescent="0.25">
      <c r="A600">
        <v>43643124</v>
      </c>
      <c r="B600">
        <v>43643124</v>
      </c>
      <c r="C600" t="s">
        <v>106</v>
      </c>
      <c r="D600" t="s">
        <v>122</v>
      </c>
      <c r="E600" t="s">
        <v>4070</v>
      </c>
      <c r="F600" t="s">
        <v>3701</v>
      </c>
      <c r="G600" t="s">
        <v>650</v>
      </c>
      <c r="H600" s="30" t="s">
        <v>18743</v>
      </c>
      <c r="I600" t="s">
        <v>4071</v>
      </c>
      <c r="J600">
        <v>5001</v>
      </c>
      <c r="K600" t="s">
        <v>202</v>
      </c>
      <c r="L600">
        <v>5</v>
      </c>
      <c r="M600" t="s">
        <v>203</v>
      </c>
      <c r="O600">
        <v>3176680193</v>
      </c>
      <c r="P600">
        <v>3431766801</v>
      </c>
      <c r="T600" s="29" t="s">
        <v>96</v>
      </c>
      <c r="U600">
        <f t="shared" si="105"/>
        <v>10</v>
      </c>
      <c r="V600">
        <f t="shared" si="106"/>
        <v>22</v>
      </c>
      <c r="W600">
        <v>2015</v>
      </c>
      <c r="X600" t="s">
        <v>4072</v>
      </c>
      <c r="Y600" t="s">
        <v>4073</v>
      </c>
      <c r="Z600" t="s">
        <v>4074</v>
      </c>
      <c r="AA600">
        <v>9008172</v>
      </c>
      <c r="AB600" t="s">
        <v>244</v>
      </c>
      <c r="AC600" t="s">
        <v>404</v>
      </c>
      <c r="AD600" s="1">
        <f t="shared" si="107"/>
        <v>2.0027622585438335E-2</v>
      </c>
      <c r="AE600" s="2">
        <v>134600000</v>
      </c>
      <c r="AF600" t="s">
        <v>362</v>
      </c>
      <c r="AG600" t="s">
        <v>452</v>
      </c>
      <c r="AH600" t="s">
        <v>104</v>
      </c>
      <c r="AI600" t="s">
        <v>4075</v>
      </c>
      <c r="AJ600">
        <v>161804173</v>
      </c>
      <c r="AK600" s="2">
        <v>2695718</v>
      </c>
      <c r="AL600" s="2">
        <v>2245309.54</v>
      </c>
      <c r="AP600" t="s">
        <v>105</v>
      </c>
      <c r="AQ600" t="s">
        <v>105</v>
      </c>
      <c r="AR600" t="s">
        <v>105</v>
      </c>
      <c r="AV600" t="s">
        <v>105</v>
      </c>
      <c r="AW600" t="s">
        <v>105</v>
      </c>
      <c r="AX600" t="s">
        <v>105</v>
      </c>
      <c r="BH600" t="s">
        <v>21</v>
      </c>
      <c r="BI600" t="s">
        <v>5</v>
      </c>
    </row>
    <row r="601" spans="1:61" x14ac:dyDescent="0.25">
      <c r="A601">
        <v>51656705</v>
      </c>
      <c r="B601">
        <v>51656705</v>
      </c>
      <c r="C601" t="s">
        <v>106</v>
      </c>
      <c r="D601" t="s">
        <v>312</v>
      </c>
      <c r="E601" t="s">
        <v>977</v>
      </c>
      <c r="F601" t="s">
        <v>224</v>
      </c>
      <c r="G601" t="s">
        <v>1659</v>
      </c>
      <c r="H601" s="30" t="s">
        <v>18744</v>
      </c>
      <c r="I601" t="s">
        <v>4076</v>
      </c>
      <c r="J601">
        <v>0</v>
      </c>
      <c r="K601" t="s">
        <v>126</v>
      </c>
      <c r="L601">
        <v>25</v>
      </c>
      <c r="M601" t="s">
        <v>126</v>
      </c>
      <c r="O601">
        <v>3134336999</v>
      </c>
      <c r="P601">
        <v>3143301240</v>
      </c>
      <c r="T601" s="29" t="s">
        <v>568</v>
      </c>
      <c r="U601">
        <f t="shared" si="105"/>
        <v>10</v>
      </c>
      <c r="V601">
        <f t="shared" si="106"/>
        <v>30</v>
      </c>
      <c r="W601">
        <v>2024</v>
      </c>
      <c r="X601" t="s">
        <v>4077</v>
      </c>
      <c r="Y601" t="s">
        <v>4078</v>
      </c>
      <c r="Z601" t="s">
        <v>4079</v>
      </c>
      <c r="AA601">
        <v>9006179</v>
      </c>
      <c r="AB601" t="s">
        <v>244</v>
      </c>
      <c r="AC601" t="s">
        <v>245</v>
      </c>
      <c r="AD601" s="1">
        <f t="shared" si="107"/>
        <v>1.4818249015151516E-2</v>
      </c>
      <c r="AE601" s="2">
        <v>132000000</v>
      </c>
      <c r="AF601" t="s">
        <v>175</v>
      </c>
      <c r="AG601" t="s">
        <v>292</v>
      </c>
      <c r="AH601" t="s">
        <v>104</v>
      </c>
      <c r="AI601" t="s">
        <v>4080</v>
      </c>
      <c r="AJ601">
        <v>29953113</v>
      </c>
      <c r="AK601" s="2">
        <v>1956008.87</v>
      </c>
      <c r="AL601" s="2">
        <v>1623704.93</v>
      </c>
      <c r="AP601" t="s">
        <v>105</v>
      </c>
      <c r="AQ601" s="2" t="s">
        <v>105</v>
      </c>
      <c r="AR601" s="2" t="s">
        <v>105</v>
      </c>
      <c r="AV601">
        <v>30032590</v>
      </c>
      <c r="AW601" s="2">
        <v>1981921.1</v>
      </c>
      <c r="AX601" s="2">
        <v>1645479.92</v>
      </c>
      <c r="BH601" s="3" t="s">
        <v>18</v>
      </c>
      <c r="BI601" t="s">
        <v>5</v>
      </c>
    </row>
    <row r="602" spans="1:61" x14ac:dyDescent="0.25">
      <c r="A602">
        <v>39690787</v>
      </c>
      <c r="B602">
        <v>39690787</v>
      </c>
      <c r="C602" t="s">
        <v>106</v>
      </c>
      <c r="D602" t="s">
        <v>435</v>
      </c>
      <c r="E602" t="s">
        <v>178</v>
      </c>
      <c r="F602" t="s">
        <v>601</v>
      </c>
      <c r="G602" t="s">
        <v>314</v>
      </c>
      <c r="H602" s="30" t="s">
        <v>18745</v>
      </c>
      <c r="I602" t="s">
        <v>4081</v>
      </c>
      <c r="J602">
        <v>0</v>
      </c>
      <c r="K602" t="s">
        <v>126</v>
      </c>
      <c r="L602">
        <v>25</v>
      </c>
      <c r="M602" t="s">
        <v>126</v>
      </c>
      <c r="O602">
        <v>3153449577</v>
      </c>
      <c r="P602">
        <v>0</v>
      </c>
      <c r="T602" s="29" t="s">
        <v>275</v>
      </c>
      <c r="U602">
        <f t="shared" si="105"/>
        <v>10</v>
      </c>
      <c r="V602">
        <f t="shared" si="106"/>
        <v>11</v>
      </c>
      <c r="W602">
        <v>2022</v>
      </c>
      <c r="X602" t="s">
        <v>4082</v>
      </c>
      <c r="Y602" t="s">
        <v>4083</v>
      </c>
      <c r="Z602" t="s">
        <v>4084</v>
      </c>
      <c r="AA602">
        <v>8001211</v>
      </c>
      <c r="AB602" t="s">
        <v>100</v>
      </c>
      <c r="AC602" t="s">
        <v>101</v>
      </c>
      <c r="AD602" s="1">
        <f t="shared" si="107"/>
        <v>2.0550010939907548E-2</v>
      </c>
      <c r="AE602" s="2">
        <v>64900000</v>
      </c>
      <c r="AF602" t="s">
        <v>219</v>
      </c>
      <c r="AG602" t="s">
        <v>103</v>
      </c>
      <c r="AH602" t="s">
        <v>104</v>
      </c>
      <c r="AI602" t="s">
        <v>4085</v>
      </c>
      <c r="AJ602">
        <v>29922987</v>
      </c>
      <c r="AK602" s="2">
        <v>1333695.71</v>
      </c>
      <c r="AL602" s="2">
        <v>1100752.7</v>
      </c>
      <c r="AP602">
        <v>29988175</v>
      </c>
      <c r="AQ602" s="2">
        <v>1212317.45</v>
      </c>
      <c r="AR602" s="2">
        <v>998754.16</v>
      </c>
      <c r="AV602" t="s">
        <v>105</v>
      </c>
      <c r="AW602" s="2" t="s">
        <v>105</v>
      </c>
      <c r="AX602" s="2" t="s">
        <v>105</v>
      </c>
      <c r="BH602" t="s">
        <v>19</v>
      </c>
      <c r="BI602" t="s">
        <v>5</v>
      </c>
    </row>
    <row r="603" spans="1:61" x14ac:dyDescent="0.25">
      <c r="A603">
        <v>27953137</v>
      </c>
      <c r="B603">
        <v>27953137</v>
      </c>
      <c r="C603" t="s">
        <v>106</v>
      </c>
      <c r="D603" t="s">
        <v>355</v>
      </c>
      <c r="E603" t="s">
        <v>1390</v>
      </c>
      <c r="F603" t="s">
        <v>819</v>
      </c>
      <c r="G603" t="s">
        <v>684</v>
      </c>
      <c r="H603" s="30" t="s">
        <v>18746</v>
      </c>
      <c r="I603" t="s">
        <v>4086</v>
      </c>
      <c r="J603">
        <v>68276</v>
      </c>
      <c r="K603" t="s">
        <v>226</v>
      </c>
      <c r="L603">
        <v>68</v>
      </c>
      <c r="M603" t="s">
        <v>227</v>
      </c>
      <c r="O603">
        <v>3153769239</v>
      </c>
      <c r="P603">
        <v>3108731694</v>
      </c>
      <c r="T603" s="29" t="s">
        <v>327</v>
      </c>
      <c r="U603">
        <f t="shared" si="105"/>
        <v>10</v>
      </c>
      <c r="V603">
        <f t="shared" si="106"/>
        <v>31</v>
      </c>
      <c r="W603">
        <v>2019</v>
      </c>
      <c r="X603" t="s">
        <v>4087</v>
      </c>
      <c r="Y603" t="s">
        <v>4088</v>
      </c>
      <c r="Z603" t="s">
        <v>4089</v>
      </c>
      <c r="AA603">
        <v>9021067</v>
      </c>
      <c r="AB603" t="s">
        <v>244</v>
      </c>
      <c r="AC603" t="s">
        <v>1153</v>
      </c>
      <c r="AD603" s="1">
        <f t="shared" si="107"/>
        <v>1.2819967897271268E-2</v>
      </c>
      <c r="AE603" s="2">
        <v>186900000</v>
      </c>
      <c r="AF603" t="s">
        <v>133</v>
      </c>
      <c r="AG603" t="s">
        <v>697</v>
      </c>
      <c r="AH603" t="s">
        <v>104</v>
      </c>
      <c r="AI603" t="s">
        <v>4090</v>
      </c>
      <c r="AJ603">
        <v>161818606</v>
      </c>
      <c r="AK603" s="2">
        <v>2396052</v>
      </c>
      <c r="AL603" s="2">
        <v>1993488.69</v>
      </c>
      <c r="AP603" t="s">
        <v>105</v>
      </c>
      <c r="AQ603" t="s">
        <v>105</v>
      </c>
      <c r="AR603" t="s">
        <v>105</v>
      </c>
      <c r="AV603" t="s">
        <v>105</v>
      </c>
      <c r="AW603" t="s">
        <v>105</v>
      </c>
      <c r="AX603" t="s">
        <v>105</v>
      </c>
      <c r="BH603" s="3" t="s">
        <v>18</v>
      </c>
      <c r="BI603" t="s">
        <v>5</v>
      </c>
    </row>
    <row r="604" spans="1:61" x14ac:dyDescent="0.25">
      <c r="A604">
        <v>1020746732</v>
      </c>
      <c r="B604">
        <v>1020746732</v>
      </c>
      <c r="C604" t="s">
        <v>106</v>
      </c>
      <c r="D604" t="s">
        <v>1727</v>
      </c>
      <c r="E604" t="s">
        <v>1405</v>
      </c>
      <c r="F604" t="s">
        <v>164</v>
      </c>
      <c r="G604" t="s">
        <v>566</v>
      </c>
      <c r="H604" s="30" t="s">
        <v>18747</v>
      </c>
      <c r="I604" t="s">
        <v>4091</v>
      </c>
      <c r="J604">
        <v>15516</v>
      </c>
      <c r="K604" t="s">
        <v>4092</v>
      </c>
      <c r="L604">
        <v>15</v>
      </c>
      <c r="M604" t="s">
        <v>1090</v>
      </c>
      <c r="O604">
        <v>3506106086</v>
      </c>
      <c r="P604">
        <v>0</v>
      </c>
      <c r="T604" s="29" t="s">
        <v>500</v>
      </c>
      <c r="U604">
        <f t="shared" si="105"/>
        <v>10</v>
      </c>
      <c r="V604">
        <f t="shared" si="106"/>
        <v>5</v>
      </c>
      <c r="W604">
        <v>2012</v>
      </c>
      <c r="X604" t="s">
        <v>4093</v>
      </c>
      <c r="Y604" t="s">
        <v>4094</v>
      </c>
      <c r="Z604" t="s">
        <v>4095</v>
      </c>
      <c r="AA604">
        <v>8001146</v>
      </c>
      <c r="AB604" t="s">
        <v>100</v>
      </c>
      <c r="AC604" t="s">
        <v>423</v>
      </c>
      <c r="AD604" s="1">
        <f t="shared" si="107"/>
        <v>4.4098776978417263E-2</v>
      </c>
      <c r="AE604" s="2">
        <v>27800000</v>
      </c>
      <c r="AF604" t="s">
        <v>160</v>
      </c>
      <c r="AG604" t="s">
        <v>103</v>
      </c>
      <c r="AH604" t="s">
        <v>104</v>
      </c>
      <c r="AI604" t="s">
        <v>4096</v>
      </c>
      <c r="AJ604">
        <v>161815762</v>
      </c>
      <c r="AK604" s="2">
        <v>1225946</v>
      </c>
      <c r="AL604" s="2">
        <v>1010206.39</v>
      </c>
      <c r="AP604" t="s">
        <v>105</v>
      </c>
      <c r="AQ604" t="s">
        <v>105</v>
      </c>
      <c r="AR604" t="s">
        <v>105</v>
      </c>
      <c r="AV604" t="s">
        <v>105</v>
      </c>
      <c r="AW604" t="s">
        <v>105</v>
      </c>
      <c r="AX604" t="s">
        <v>105</v>
      </c>
      <c r="BH604" t="s">
        <v>21</v>
      </c>
      <c r="BI604" t="s">
        <v>5</v>
      </c>
    </row>
    <row r="605" spans="1:61" x14ac:dyDescent="0.25">
      <c r="A605">
        <v>1072668745</v>
      </c>
      <c r="B605">
        <v>1072668745</v>
      </c>
      <c r="C605" t="s">
        <v>106</v>
      </c>
      <c r="D605" t="s">
        <v>304</v>
      </c>
      <c r="E605" t="s">
        <v>891</v>
      </c>
      <c r="F605" t="s">
        <v>4097</v>
      </c>
      <c r="G605" t="s">
        <v>4098</v>
      </c>
      <c r="H605" s="30" t="s">
        <v>18487</v>
      </c>
      <c r="I605" t="s">
        <v>4099</v>
      </c>
      <c r="J605">
        <v>0</v>
      </c>
      <c r="K605" t="s">
        <v>872</v>
      </c>
      <c r="L605">
        <v>25</v>
      </c>
      <c r="M605" t="s">
        <v>113</v>
      </c>
      <c r="O605">
        <v>3017136531</v>
      </c>
      <c r="P605">
        <v>0</v>
      </c>
      <c r="T605" s="29" t="s">
        <v>327</v>
      </c>
      <c r="U605">
        <f t="shared" si="105"/>
        <v>10</v>
      </c>
      <c r="V605">
        <f t="shared" si="106"/>
        <v>31</v>
      </c>
      <c r="W605">
        <v>2024</v>
      </c>
      <c r="X605" t="s">
        <v>4100</v>
      </c>
      <c r="Y605" t="s">
        <v>4101</v>
      </c>
      <c r="Z605" t="s">
        <v>4102</v>
      </c>
      <c r="AA605">
        <v>43206003</v>
      </c>
      <c r="AB605" t="s">
        <v>4103</v>
      </c>
      <c r="AC605" t="s">
        <v>4104</v>
      </c>
      <c r="AD605" s="1">
        <f t="shared" si="107"/>
        <v>1.7118949534883719E-2</v>
      </c>
      <c r="AE605" s="2">
        <v>172000000</v>
      </c>
      <c r="AF605" t="s">
        <v>102</v>
      </c>
      <c r="AG605" t="s">
        <v>292</v>
      </c>
      <c r="AH605" t="s">
        <v>104</v>
      </c>
      <c r="AI605">
        <v>0</v>
      </c>
      <c r="AJ605">
        <v>29929465</v>
      </c>
      <c r="AK605" s="2">
        <v>2944459.32</v>
      </c>
      <c r="AL605" s="2">
        <v>2454335.56</v>
      </c>
      <c r="AP605" t="s">
        <v>105</v>
      </c>
      <c r="AQ605" s="2" t="s">
        <v>105</v>
      </c>
      <c r="AR605" s="2" t="s">
        <v>105</v>
      </c>
      <c r="AV605">
        <v>30045153</v>
      </c>
      <c r="AW605" s="2">
        <v>5475915.9000000004</v>
      </c>
      <c r="AX605" s="2">
        <v>4581610</v>
      </c>
      <c r="BH605" t="s">
        <v>20</v>
      </c>
      <c r="BI605" t="s">
        <v>5</v>
      </c>
    </row>
    <row r="606" spans="1:61" x14ac:dyDescent="0.25">
      <c r="A606">
        <v>72003808</v>
      </c>
      <c r="B606">
        <v>72003808</v>
      </c>
      <c r="C606" t="s">
        <v>89</v>
      </c>
      <c r="D606" t="s">
        <v>4105</v>
      </c>
      <c r="E606" t="s">
        <v>2701</v>
      </c>
      <c r="F606" t="s">
        <v>1065</v>
      </c>
      <c r="G606" t="s">
        <v>710</v>
      </c>
      <c r="H606" s="30" t="s">
        <v>18748</v>
      </c>
      <c r="I606" t="s">
        <v>4106</v>
      </c>
      <c r="J606">
        <v>0</v>
      </c>
      <c r="K606" t="s">
        <v>126</v>
      </c>
      <c r="L606">
        <v>25</v>
      </c>
      <c r="M606" t="s">
        <v>126</v>
      </c>
      <c r="O606">
        <v>3118547681</v>
      </c>
      <c r="P606">
        <v>0</v>
      </c>
      <c r="T606" s="29" t="s">
        <v>358</v>
      </c>
      <c r="U606">
        <f t="shared" si="105"/>
        <v>10</v>
      </c>
      <c r="V606">
        <f t="shared" si="106"/>
        <v>29</v>
      </c>
      <c r="W606">
        <v>2015</v>
      </c>
      <c r="X606" t="s">
        <v>4107</v>
      </c>
      <c r="Y606" t="s">
        <v>4108</v>
      </c>
      <c r="Z606" t="s">
        <v>4109</v>
      </c>
      <c r="AA606">
        <v>4601162</v>
      </c>
      <c r="AB606" t="s">
        <v>352</v>
      </c>
      <c r="AC606" t="s">
        <v>1230</v>
      </c>
      <c r="AD606" s="1">
        <f t="shared" si="107"/>
        <v>4.3458403361344537E-2</v>
      </c>
      <c r="AE606" s="2">
        <v>35700000</v>
      </c>
      <c r="AF606" t="s">
        <v>102</v>
      </c>
      <c r="AG606" t="s">
        <v>103</v>
      </c>
      <c r="AH606" t="s">
        <v>104</v>
      </c>
      <c r="AI606" t="s">
        <v>4110</v>
      </c>
      <c r="AJ606">
        <v>161803489</v>
      </c>
      <c r="AK606" s="2">
        <v>1551465</v>
      </c>
      <c r="AL606" s="2">
        <v>1283751.98</v>
      </c>
      <c r="AP606" t="s">
        <v>105</v>
      </c>
      <c r="AQ606" t="s">
        <v>105</v>
      </c>
      <c r="AR606" t="s">
        <v>105</v>
      </c>
      <c r="AV606" t="s">
        <v>105</v>
      </c>
      <c r="AW606" t="s">
        <v>105</v>
      </c>
      <c r="AX606" t="s">
        <v>105</v>
      </c>
      <c r="BH606" t="s">
        <v>21</v>
      </c>
      <c r="BI606" t="s">
        <v>5</v>
      </c>
    </row>
    <row r="607" spans="1:61" x14ac:dyDescent="0.25">
      <c r="A607">
        <v>43617246</v>
      </c>
      <c r="B607">
        <v>43617246</v>
      </c>
      <c r="C607" t="s">
        <v>106</v>
      </c>
      <c r="D607" t="s">
        <v>435</v>
      </c>
      <c r="E607" t="s">
        <v>178</v>
      </c>
      <c r="F607" t="s">
        <v>4111</v>
      </c>
      <c r="G607" t="s">
        <v>2357</v>
      </c>
      <c r="H607" s="30" t="s">
        <v>18749</v>
      </c>
      <c r="I607" t="s">
        <v>4112</v>
      </c>
      <c r="J607">
        <v>5001</v>
      </c>
      <c r="K607" t="s">
        <v>202</v>
      </c>
      <c r="L607">
        <v>5</v>
      </c>
      <c r="M607" t="s">
        <v>203</v>
      </c>
      <c r="O607">
        <v>3014302570</v>
      </c>
      <c r="P607">
        <v>0</v>
      </c>
      <c r="T607" s="29" t="s">
        <v>429</v>
      </c>
      <c r="U607">
        <f t="shared" si="105"/>
        <v>10</v>
      </c>
      <c r="V607">
        <f t="shared" si="106"/>
        <v>7</v>
      </c>
      <c r="W607">
        <v>2024</v>
      </c>
      <c r="X607" t="s">
        <v>4113</v>
      </c>
      <c r="Y607" t="s">
        <v>4114</v>
      </c>
      <c r="Z607" t="s">
        <v>4115</v>
      </c>
      <c r="AA607">
        <v>8801058</v>
      </c>
      <c r="AB607" t="s">
        <v>662</v>
      </c>
      <c r="AC607" t="s">
        <v>4116</v>
      </c>
      <c r="AD607" s="1">
        <f t="shared" si="107"/>
        <v>2.8556544635193134E-2</v>
      </c>
      <c r="AE607" s="2">
        <v>69900000</v>
      </c>
      <c r="AF607" t="s">
        <v>102</v>
      </c>
      <c r="AG607" t="s">
        <v>103</v>
      </c>
      <c r="AH607" t="s">
        <v>104</v>
      </c>
      <c r="AI607" t="s">
        <v>4117</v>
      </c>
      <c r="AJ607">
        <v>29922969</v>
      </c>
      <c r="AK607" s="2">
        <v>1996102.47</v>
      </c>
      <c r="AL607" s="2">
        <v>1657397.03</v>
      </c>
      <c r="AP607">
        <v>29988229</v>
      </c>
      <c r="AQ607" s="2">
        <v>2760191.02</v>
      </c>
      <c r="AR607" s="2">
        <v>2299488.25</v>
      </c>
      <c r="AV607" t="s">
        <v>105</v>
      </c>
      <c r="AW607" s="2" t="s">
        <v>105</v>
      </c>
      <c r="AX607" s="2" t="s">
        <v>105</v>
      </c>
      <c r="BH607" t="s">
        <v>19</v>
      </c>
      <c r="BI607" t="s">
        <v>5</v>
      </c>
    </row>
    <row r="608" spans="1:61" x14ac:dyDescent="0.25">
      <c r="A608">
        <v>94504152</v>
      </c>
      <c r="B608">
        <v>94504152</v>
      </c>
      <c r="C608" t="s">
        <v>89</v>
      </c>
      <c r="D608" t="s">
        <v>4118</v>
      </c>
      <c r="E608">
        <v>0</v>
      </c>
      <c r="F608" t="s">
        <v>985</v>
      </c>
      <c r="G608" t="s">
        <v>985</v>
      </c>
      <c r="H608" s="30" t="s">
        <v>18750</v>
      </c>
      <c r="I608" t="s">
        <v>4119</v>
      </c>
      <c r="J608">
        <v>76001</v>
      </c>
      <c r="K608" t="s">
        <v>486</v>
      </c>
      <c r="L608">
        <v>76</v>
      </c>
      <c r="M608" t="s">
        <v>95</v>
      </c>
      <c r="O608">
        <v>3137093184</v>
      </c>
      <c r="P608">
        <v>0</v>
      </c>
      <c r="T608" s="29" t="s">
        <v>558</v>
      </c>
      <c r="U608">
        <f t="shared" si="105"/>
        <v>10</v>
      </c>
      <c r="V608">
        <f t="shared" si="106"/>
        <v>5</v>
      </c>
      <c r="W608">
        <v>2019</v>
      </c>
      <c r="X608" t="s">
        <v>4120</v>
      </c>
      <c r="Y608" t="s">
        <v>4121</v>
      </c>
      <c r="Z608" t="s">
        <v>4122</v>
      </c>
      <c r="AA608">
        <v>6401233</v>
      </c>
      <c r="AB608" t="s">
        <v>131</v>
      </c>
      <c r="AC608" t="s">
        <v>1126</v>
      </c>
      <c r="AD608" s="1">
        <f t="shared" si="107"/>
        <v>3.8261741362530417E-2</v>
      </c>
      <c r="AE608" s="2">
        <v>41100000</v>
      </c>
      <c r="AF608" t="s">
        <v>175</v>
      </c>
      <c r="AG608" t="s">
        <v>103</v>
      </c>
      <c r="AH608" t="s">
        <v>104</v>
      </c>
      <c r="AI608" t="s">
        <v>4123</v>
      </c>
      <c r="AJ608">
        <v>29973975</v>
      </c>
      <c r="AK608" s="2">
        <v>1572557.57</v>
      </c>
      <c r="AL608" s="2">
        <v>1301476.95</v>
      </c>
      <c r="AP608">
        <v>30013759</v>
      </c>
      <c r="AQ608" s="2">
        <v>1619163.41</v>
      </c>
      <c r="AR608" s="2">
        <v>1340641.52</v>
      </c>
      <c r="AV608" t="s">
        <v>105</v>
      </c>
      <c r="AW608" s="2" t="s">
        <v>105</v>
      </c>
      <c r="AX608" s="2" t="s">
        <v>105</v>
      </c>
      <c r="BH608" t="s">
        <v>21</v>
      </c>
      <c r="BI608" t="s">
        <v>5</v>
      </c>
    </row>
    <row r="609" spans="1:61" x14ac:dyDescent="0.25">
      <c r="A609">
        <v>1016030153</v>
      </c>
      <c r="B609">
        <v>1016030153</v>
      </c>
      <c r="C609" t="s">
        <v>89</v>
      </c>
      <c r="D609" t="s">
        <v>891</v>
      </c>
      <c r="E609" t="s">
        <v>1079</v>
      </c>
      <c r="F609" t="s">
        <v>4124</v>
      </c>
      <c r="G609" t="s">
        <v>123</v>
      </c>
      <c r="H609" s="30" t="s">
        <v>18751</v>
      </c>
      <c r="I609" t="s">
        <v>4125</v>
      </c>
      <c r="J609">
        <v>0</v>
      </c>
      <c r="K609" t="s">
        <v>126</v>
      </c>
      <c r="L609">
        <v>25</v>
      </c>
      <c r="M609" t="s">
        <v>126</v>
      </c>
      <c r="O609">
        <v>3142840227</v>
      </c>
      <c r="P609">
        <v>0</v>
      </c>
      <c r="T609" s="29" t="s">
        <v>448</v>
      </c>
      <c r="U609">
        <f t="shared" si="105"/>
        <v>10</v>
      </c>
      <c r="V609">
        <f t="shared" si="106"/>
        <v>9</v>
      </c>
      <c r="W609">
        <v>2021</v>
      </c>
      <c r="X609" t="s">
        <v>1991</v>
      </c>
      <c r="Y609" t="s">
        <v>4126</v>
      </c>
      <c r="Z609" t="s">
        <v>4127</v>
      </c>
      <c r="AA609">
        <v>6408119</v>
      </c>
      <c r="AB609" t="s">
        <v>131</v>
      </c>
      <c r="AC609" t="s">
        <v>310</v>
      </c>
      <c r="AD609" s="1">
        <f t="shared" si="107"/>
        <v>1.826169169169169E-2</v>
      </c>
      <c r="AE609" s="2">
        <v>99900000</v>
      </c>
      <c r="AF609" t="s">
        <v>102</v>
      </c>
      <c r="AG609" t="s">
        <v>452</v>
      </c>
      <c r="AH609" t="s">
        <v>104</v>
      </c>
      <c r="AI609" t="s">
        <v>4128</v>
      </c>
      <c r="AJ609">
        <v>161842311</v>
      </c>
      <c r="AK609" s="2">
        <v>1824343</v>
      </c>
      <c r="AL609" s="2">
        <v>1513061.38</v>
      </c>
      <c r="AP609" t="s">
        <v>105</v>
      </c>
      <c r="AQ609" t="s">
        <v>105</v>
      </c>
      <c r="AR609" t="s">
        <v>105</v>
      </c>
      <c r="AV609" t="s">
        <v>105</v>
      </c>
      <c r="AW609" t="s">
        <v>105</v>
      </c>
      <c r="AX609" t="s">
        <v>105</v>
      </c>
      <c r="BH609" t="s">
        <v>19</v>
      </c>
      <c r="BI609" t="s">
        <v>5</v>
      </c>
    </row>
    <row r="610" spans="1:61" x14ac:dyDescent="0.25">
      <c r="A610">
        <v>4179431</v>
      </c>
      <c r="B610">
        <v>4179431</v>
      </c>
      <c r="C610" t="s">
        <v>89</v>
      </c>
      <c r="D610" t="s">
        <v>3571</v>
      </c>
      <c r="E610" t="s">
        <v>674</v>
      </c>
      <c r="F610" t="s">
        <v>417</v>
      </c>
      <c r="G610" t="s">
        <v>1976</v>
      </c>
      <c r="H610" s="30" t="s">
        <v>18752</v>
      </c>
      <c r="I610" t="s">
        <v>4129</v>
      </c>
      <c r="J610">
        <v>15491</v>
      </c>
      <c r="K610" t="s">
        <v>4130</v>
      </c>
      <c r="L610">
        <v>15</v>
      </c>
      <c r="M610" t="s">
        <v>1090</v>
      </c>
      <c r="O610">
        <v>3124828576</v>
      </c>
      <c r="P610">
        <v>0</v>
      </c>
      <c r="T610" s="29" t="s">
        <v>228</v>
      </c>
      <c r="U610">
        <f t="shared" si="105"/>
        <v>10</v>
      </c>
      <c r="V610">
        <f t="shared" si="106"/>
        <v>6</v>
      </c>
      <c r="W610">
        <v>2024</v>
      </c>
      <c r="X610" t="s">
        <v>4131</v>
      </c>
      <c r="Y610" t="s">
        <v>4132</v>
      </c>
      <c r="Z610" t="s">
        <v>4133</v>
      </c>
      <c r="AA610">
        <v>4601308</v>
      </c>
      <c r="AB610" t="s">
        <v>352</v>
      </c>
      <c r="AC610" t="s">
        <v>1230</v>
      </c>
      <c r="AD610" s="1">
        <f t="shared" si="107"/>
        <v>2.4218483483483485E-2</v>
      </c>
      <c r="AE610" s="2">
        <v>66600000</v>
      </c>
      <c r="AF610" t="s">
        <v>219</v>
      </c>
      <c r="AG610" t="s">
        <v>103</v>
      </c>
      <c r="AH610" t="s">
        <v>104</v>
      </c>
      <c r="AI610" t="s">
        <v>4134</v>
      </c>
      <c r="AJ610">
        <v>161815609</v>
      </c>
      <c r="AK610" s="2">
        <v>1612951</v>
      </c>
      <c r="AL610" s="2">
        <v>1335421.17</v>
      </c>
      <c r="AP610" t="s">
        <v>105</v>
      </c>
      <c r="AQ610" t="s">
        <v>105</v>
      </c>
      <c r="AR610" t="s">
        <v>105</v>
      </c>
      <c r="AV610" t="s">
        <v>105</v>
      </c>
      <c r="AW610" t="s">
        <v>105</v>
      </c>
      <c r="AX610" t="s">
        <v>105</v>
      </c>
      <c r="BH610" t="s">
        <v>19</v>
      </c>
      <c r="BI610" t="s">
        <v>5</v>
      </c>
    </row>
    <row r="611" spans="1:61" x14ac:dyDescent="0.25">
      <c r="A611">
        <v>51889680</v>
      </c>
      <c r="B611">
        <v>51889680</v>
      </c>
      <c r="C611" t="s">
        <v>106</v>
      </c>
      <c r="D611" t="s">
        <v>4135</v>
      </c>
      <c r="E611" t="s">
        <v>3608</v>
      </c>
      <c r="F611" t="s">
        <v>123</v>
      </c>
      <c r="G611" t="s">
        <v>399</v>
      </c>
      <c r="H611" s="30" t="s">
        <v>18753</v>
      </c>
      <c r="I611" t="s">
        <v>4136</v>
      </c>
      <c r="J611">
        <v>0</v>
      </c>
      <c r="K611" t="s">
        <v>126</v>
      </c>
      <c r="L611">
        <v>25</v>
      </c>
      <c r="M611" t="s">
        <v>126</v>
      </c>
      <c r="O611">
        <v>3208502542</v>
      </c>
      <c r="P611">
        <v>3134682732</v>
      </c>
      <c r="T611" s="29" t="s">
        <v>275</v>
      </c>
      <c r="U611">
        <f t="shared" si="105"/>
        <v>10</v>
      </c>
      <c r="V611">
        <f t="shared" si="106"/>
        <v>11</v>
      </c>
      <c r="W611">
        <v>2025</v>
      </c>
      <c r="X611" t="s">
        <v>2202</v>
      </c>
      <c r="Y611" t="s">
        <v>4137</v>
      </c>
      <c r="Z611" t="s">
        <v>4138</v>
      </c>
      <c r="AA611">
        <v>4606179</v>
      </c>
      <c r="AB611" t="s">
        <v>352</v>
      </c>
      <c r="AC611" t="s">
        <v>2205</v>
      </c>
      <c r="AD611" s="1">
        <f t="shared" si="107"/>
        <v>3.4285352286773797E-2</v>
      </c>
      <c r="AE611" s="2">
        <v>80900000</v>
      </c>
      <c r="AF611" t="s">
        <v>102</v>
      </c>
      <c r="AG611" t="s">
        <v>120</v>
      </c>
      <c r="AH611" t="s">
        <v>104</v>
      </c>
      <c r="AI611" t="s">
        <v>4139</v>
      </c>
      <c r="AJ611">
        <v>161905450</v>
      </c>
      <c r="AK611" s="2">
        <v>2773685</v>
      </c>
      <c r="AL611" s="2">
        <v>2310828.08</v>
      </c>
      <c r="AP611" t="s">
        <v>105</v>
      </c>
      <c r="AQ611" t="s">
        <v>105</v>
      </c>
      <c r="AR611" t="s">
        <v>105</v>
      </c>
      <c r="AV611" t="s">
        <v>105</v>
      </c>
      <c r="AW611" t="s">
        <v>105</v>
      </c>
      <c r="AX611" t="s">
        <v>105</v>
      </c>
      <c r="BH611" t="s">
        <v>21</v>
      </c>
      <c r="BI611" t="s">
        <v>5</v>
      </c>
    </row>
    <row r="612" spans="1:61" x14ac:dyDescent="0.25">
      <c r="A612">
        <v>52994034</v>
      </c>
      <c r="B612">
        <v>52994034</v>
      </c>
      <c r="C612" t="s">
        <v>106</v>
      </c>
      <c r="D612" t="s">
        <v>312</v>
      </c>
      <c r="E612" t="s">
        <v>2446</v>
      </c>
      <c r="F612" t="s">
        <v>4140</v>
      </c>
      <c r="G612" t="s">
        <v>315</v>
      </c>
      <c r="H612" s="30" t="s">
        <v>18754</v>
      </c>
      <c r="I612" t="s">
        <v>4141</v>
      </c>
      <c r="J612">
        <v>68276</v>
      </c>
      <c r="K612" t="s">
        <v>226</v>
      </c>
      <c r="L612">
        <v>68</v>
      </c>
      <c r="M612" t="s">
        <v>227</v>
      </c>
      <c r="O612">
        <v>3192649287</v>
      </c>
      <c r="P612">
        <v>3103030014</v>
      </c>
      <c r="T612" s="29" t="s">
        <v>169</v>
      </c>
      <c r="U612">
        <f t="shared" si="105"/>
        <v>10</v>
      </c>
      <c r="V612">
        <f t="shared" si="106"/>
        <v>16</v>
      </c>
      <c r="W612">
        <v>2022</v>
      </c>
      <c r="X612" t="s">
        <v>1701</v>
      </c>
      <c r="Y612" t="s">
        <v>4142</v>
      </c>
      <c r="Z612" t="s">
        <v>4143</v>
      </c>
      <c r="AA612">
        <v>1601344</v>
      </c>
      <c r="AB612" t="s">
        <v>173</v>
      </c>
      <c r="AC612" t="s">
        <v>373</v>
      </c>
      <c r="AD612" s="1">
        <f t="shared" si="107"/>
        <v>3.5912985739130432E-2</v>
      </c>
      <c r="AE612" s="2">
        <v>57500000</v>
      </c>
      <c r="AF612" t="s">
        <v>279</v>
      </c>
      <c r="AG612" t="s">
        <v>103</v>
      </c>
      <c r="AH612" t="s">
        <v>104</v>
      </c>
      <c r="AI612" t="s">
        <v>4144</v>
      </c>
      <c r="AJ612">
        <v>29952625</v>
      </c>
      <c r="AK612" s="2">
        <v>2064996.68</v>
      </c>
      <c r="AL612" s="2">
        <v>1715291.33</v>
      </c>
      <c r="AP612">
        <v>29980059</v>
      </c>
      <c r="AQ612" s="2">
        <v>2087541.04</v>
      </c>
      <c r="AR612" s="2">
        <v>1734236.17</v>
      </c>
      <c r="AV612" t="s">
        <v>105</v>
      </c>
      <c r="AW612" s="2" t="s">
        <v>105</v>
      </c>
      <c r="AX612" s="2" t="s">
        <v>105</v>
      </c>
      <c r="BH612" t="s">
        <v>21</v>
      </c>
      <c r="BI612" t="s">
        <v>5</v>
      </c>
    </row>
    <row r="613" spans="1:61" x14ac:dyDescent="0.25">
      <c r="A613">
        <v>19082047</v>
      </c>
      <c r="B613">
        <v>19082047</v>
      </c>
      <c r="C613" t="s">
        <v>89</v>
      </c>
      <c r="D613" t="s">
        <v>632</v>
      </c>
      <c r="E613" t="s">
        <v>1249</v>
      </c>
      <c r="F613" t="s">
        <v>4145</v>
      </c>
      <c r="G613">
        <v>0</v>
      </c>
      <c r="H613" s="30" t="s">
        <v>18755</v>
      </c>
      <c r="I613" t="s">
        <v>4146</v>
      </c>
      <c r="J613">
        <v>0</v>
      </c>
      <c r="K613" t="s">
        <v>2140</v>
      </c>
      <c r="L613">
        <v>25</v>
      </c>
      <c r="M613" t="s">
        <v>113</v>
      </c>
      <c r="O613">
        <v>3177407815</v>
      </c>
      <c r="P613">
        <v>0</v>
      </c>
      <c r="T613" s="29" t="s">
        <v>142</v>
      </c>
      <c r="U613">
        <f t="shared" si="105"/>
        <v>10</v>
      </c>
      <c r="V613">
        <f t="shared" si="106"/>
        <v>12</v>
      </c>
      <c r="W613">
        <v>2018</v>
      </c>
      <c r="X613" t="s">
        <v>4147</v>
      </c>
      <c r="Y613" t="s">
        <v>4148</v>
      </c>
      <c r="Z613" t="s">
        <v>4149</v>
      </c>
      <c r="AA613">
        <v>6401231</v>
      </c>
      <c r="AB613" t="s">
        <v>131</v>
      </c>
      <c r="AC613" t="s">
        <v>132</v>
      </c>
      <c r="AD613" s="1">
        <f t="shared" si="107"/>
        <v>2.2746603773584905E-2</v>
      </c>
      <c r="AE613" s="2">
        <v>53000000</v>
      </c>
      <c r="AF613" t="s">
        <v>133</v>
      </c>
      <c r="AG613" t="s">
        <v>103</v>
      </c>
      <c r="AH613" t="s">
        <v>104</v>
      </c>
      <c r="AI613" t="s">
        <v>4150</v>
      </c>
      <c r="AJ613">
        <v>161862281</v>
      </c>
      <c r="AK613" s="2">
        <v>1205570</v>
      </c>
      <c r="AL613" s="2">
        <v>993083.82</v>
      </c>
      <c r="AP613" t="s">
        <v>105</v>
      </c>
      <c r="AQ613" t="s">
        <v>105</v>
      </c>
      <c r="AR613" t="s">
        <v>105</v>
      </c>
      <c r="AV613" t="s">
        <v>105</v>
      </c>
      <c r="AW613" t="s">
        <v>105</v>
      </c>
      <c r="AX613" t="s">
        <v>105</v>
      </c>
      <c r="BH613" t="s">
        <v>19</v>
      </c>
      <c r="BI613" t="s">
        <v>5</v>
      </c>
    </row>
    <row r="614" spans="1:61" x14ac:dyDescent="0.25">
      <c r="A614">
        <v>51793073</v>
      </c>
      <c r="B614">
        <v>51793073</v>
      </c>
      <c r="C614" t="s">
        <v>106</v>
      </c>
      <c r="D614" t="s">
        <v>2250</v>
      </c>
      <c r="E614" t="s">
        <v>4151</v>
      </c>
      <c r="F614" t="s">
        <v>4152</v>
      </c>
      <c r="G614" t="s">
        <v>212</v>
      </c>
      <c r="H614" s="30" t="s">
        <v>18756</v>
      </c>
      <c r="I614" t="s">
        <v>4153</v>
      </c>
      <c r="J614">
        <v>0</v>
      </c>
      <c r="K614" t="s">
        <v>872</v>
      </c>
      <c r="L614">
        <v>25</v>
      </c>
      <c r="M614" t="s">
        <v>113</v>
      </c>
      <c r="O614">
        <v>3017155010</v>
      </c>
      <c r="P614">
        <v>3003040832</v>
      </c>
      <c r="T614" s="29" t="s">
        <v>568</v>
      </c>
      <c r="U614">
        <f t="shared" si="105"/>
        <v>10</v>
      </c>
      <c r="V614">
        <f t="shared" si="106"/>
        <v>30</v>
      </c>
      <c r="W614">
        <v>2021</v>
      </c>
      <c r="X614" t="s">
        <v>3043</v>
      </c>
      <c r="Y614" t="s">
        <v>4154</v>
      </c>
      <c r="Z614" t="s">
        <v>4155</v>
      </c>
      <c r="AA614">
        <v>1601343</v>
      </c>
      <c r="AB614" t="s">
        <v>173</v>
      </c>
      <c r="AC614" t="s">
        <v>373</v>
      </c>
      <c r="AD614" s="1">
        <f t="shared" si="107"/>
        <v>2.2247445255474452E-2</v>
      </c>
      <c r="AE614" s="2">
        <v>54800000</v>
      </c>
      <c r="AF614" t="s">
        <v>219</v>
      </c>
      <c r="AG614" t="s">
        <v>103</v>
      </c>
      <c r="AH614" t="s">
        <v>104</v>
      </c>
      <c r="AI614" t="s">
        <v>4156</v>
      </c>
      <c r="AJ614">
        <v>161810058</v>
      </c>
      <c r="AK614" s="2">
        <v>1219160</v>
      </c>
      <c r="AL614" s="2">
        <v>1004504.48</v>
      </c>
      <c r="AP614" t="s">
        <v>105</v>
      </c>
      <c r="AQ614" t="s">
        <v>105</v>
      </c>
      <c r="AR614" t="s">
        <v>105</v>
      </c>
      <c r="AV614" t="s">
        <v>105</v>
      </c>
      <c r="AW614" t="s">
        <v>105</v>
      </c>
      <c r="AX614" t="s">
        <v>105</v>
      </c>
      <c r="BH614" t="s">
        <v>19</v>
      </c>
      <c r="BI614" t="s">
        <v>5</v>
      </c>
    </row>
    <row r="615" spans="1:61" x14ac:dyDescent="0.25">
      <c r="A615">
        <v>42874828</v>
      </c>
      <c r="B615">
        <v>42874828</v>
      </c>
      <c r="C615" t="s">
        <v>106</v>
      </c>
      <c r="D615" t="s">
        <v>312</v>
      </c>
      <c r="E615" t="s">
        <v>3083</v>
      </c>
      <c r="F615" t="s">
        <v>334</v>
      </c>
      <c r="G615" t="s">
        <v>1072</v>
      </c>
      <c r="H615" s="30" t="s">
        <v>18757</v>
      </c>
      <c r="I615" t="s">
        <v>4157</v>
      </c>
      <c r="J615">
        <v>5001</v>
      </c>
      <c r="K615" t="s">
        <v>202</v>
      </c>
      <c r="L615">
        <v>5</v>
      </c>
      <c r="M615" t="s">
        <v>203</v>
      </c>
      <c r="O615">
        <v>3108729378</v>
      </c>
      <c r="P615">
        <v>0</v>
      </c>
      <c r="T615" s="29" t="s">
        <v>204</v>
      </c>
      <c r="U615">
        <f t="shared" si="105"/>
        <v>10</v>
      </c>
      <c r="V615">
        <f t="shared" si="106"/>
        <v>2</v>
      </c>
      <c r="W615">
        <v>2024</v>
      </c>
      <c r="X615" t="s">
        <v>4158</v>
      </c>
      <c r="Y615" t="s">
        <v>4159</v>
      </c>
      <c r="Z615" t="s">
        <v>4160</v>
      </c>
      <c r="AA615">
        <v>9008235</v>
      </c>
      <c r="AB615" t="s">
        <v>244</v>
      </c>
      <c r="AC615" t="s">
        <v>1048</v>
      </c>
      <c r="AD615" s="1">
        <f t="shared" si="107"/>
        <v>1.4414782051282051E-2</v>
      </c>
      <c r="AE615" s="2">
        <v>234000000</v>
      </c>
      <c r="AF615" t="s">
        <v>219</v>
      </c>
      <c r="AG615" t="s">
        <v>452</v>
      </c>
      <c r="AH615" t="s">
        <v>104</v>
      </c>
      <c r="AI615" t="s">
        <v>4161</v>
      </c>
      <c r="AJ615">
        <v>161918246</v>
      </c>
      <c r="AK615" s="2">
        <v>3373059</v>
      </c>
      <c r="AL615" s="2">
        <v>2814503.31</v>
      </c>
      <c r="AP615" t="s">
        <v>105</v>
      </c>
      <c r="AQ615" t="s">
        <v>105</v>
      </c>
      <c r="AR615" t="s">
        <v>105</v>
      </c>
      <c r="AV615" t="s">
        <v>105</v>
      </c>
      <c r="AW615" t="s">
        <v>105</v>
      </c>
      <c r="AX615" t="s">
        <v>105</v>
      </c>
      <c r="BH615" s="3" t="s">
        <v>18</v>
      </c>
      <c r="BI615" t="s">
        <v>5</v>
      </c>
    </row>
    <row r="616" spans="1:61" x14ac:dyDescent="0.25">
      <c r="A616">
        <v>34606793</v>
      </c>
      <c r="B616">
        <v>34606793</v>
      </c>
      <c r="C616" t="s">
        <v>106</v>
      </c>
      <c r="D616" t="s">
        <v>4162</v>
      </c>
      <c r="E616">
        <v>0</v>
      </c>
      <c r="F616" t="s">
        <v>2651</v>
      </c>
      <c r="G616" t="s">
        <v>2188</v>
      </c>
      <c r="H616" s="30" t="s">
        <v>18758</v>
      </c>
      <c r="I616" t="s">
        <v>4163</v>
      </c>
      <c r="J616">
        <v>76001</v>
      </c>
      <c r="K616" t="s">
        <v>486</v>
      </c>
      <c r="L616">
        <v>76</v>
      </c>
      <c r="M616" t="s">
        <v>95</v>
      </c>
      <c r="O616">
        <v>3113181648</v>
      </c>
      <c r="P616">
        <v>3104640295</v>
      </c>
      <c r="T616" s="29" t="s">
        <v>369</v>
      </c>
      <c r="U616">
        <f t="shared" si="105"/>
        <v>10</v>
      </c>
      <c r="V616">
        <f t="shared" si="106"/>
        <v>21</v>
      </c>
      <c r="W616">
        <v>2018</v>
      </c>
      <c r="X616" t="s">
        <v>4164</v>
      </c>
      <c r="Y616" t="s">
        <v>4165</v>
      </c>
      <c r="Z616" t="s">
        <v>4166</v>
      </c>
      <c r="AA616">
        <v>8001190</v>
      </c>
      <c r="AB616" t="s">
        <v>100</v>
      </c>
      <c r="AC616" t="s">
        <v>423</v>
      </c>
      <c r="AD616" s="1">
        <f t="shared" si="107"/>
        <v>4.1158891820580475E-2</v>
      </c>
      <c r="AE616" s="2">
        <v>37900000</v>
      </c>
      <c r="AF616" t="s">
        <v>3855</v>
      </c>
      <c r="AG616" t="s">
        <v>103</v>
      </c>
      <c r="AH616" t="s">
        <v>104</v>
      </c>
      <c r="AI616" t="s">
        <v>4167</v>
      </c>
      <c r="AJ616">
        <v>161894150</v>
      </c>
      <c r="AK616" s="2">
        <v>1559922</v>
      </c>
      <c r="AL616" s="2">
        <v>1290859.21</v>
      </c>
      <c r="AP616" t="s">
        <v>105</v>
      </c>
      <c r="AQ616" t="s">
        <v>105</v>
      </c>
      <c r="AR616" t="s">
        <v>105</v>
      </c>
      <c r="AV616" t="s">
        <v>105</v>
      </c>
      <c r="AW616" t="s">
        <v>105</v>
      </c>
      <c r="AX616" t="s">
        <v>105</v>
      </c>
      <c r="BH616" t="s">
        <v>21</v>
      </c>
      <c r="BI616" t="s">
        <v>5</v>
      </c>
    </row>
    <row r="617" spans="1:61" x14ac:dyDescent="0.25">
      <c r="A617">
        <v>91299655</v>
      </c>
      <c r="B617">
        <v>91299655</v>
      </c>
      <c r="C617" t="s">
        <v>89</v>
      </c>
      <c r="D617" t="s">
        <v>4168</v>
      </c>
      <c r="E617">
        <v>0</v>
      </c>
      <c r="F617" t="s">
        <v>4169</v>
      </c>
      <c r="G617" t="s">
        <v>4170</v>
      </c>
      <c r="H617" s="30" t="s">
        <v>18759</v>
      </c>
      <c r="I617" t="s">
        <v>4171</v>
      </c>
      <c r="J617">
        <v>68001</v>
      </c>
      <c r="K617" t="s">
        <v>317</v>
      </c>
      <c r="L617">
        <v>68</v>
      </c>
      <c r="M617" t="s">
        <v>227</v>
      </c>
      <c r="O617">
        <v>3182404744</v>
      </c>
      <c r="P617">
        <v>3142005111</v>
      </c>
      <c r="T617" s="29" t="s">
        <v>1081</v>
      </c>
      <c r="U617">
        <f t="shared" si="105"/>
        <v>10</v>
      </c>
      <c r="V617">
        <f t="shared" si="106"/>
        <v>25</v>
      </c>
      <c r="W617">
        <v>2024</v>
      </c>
      <c r="X617" t="s">
        <v>1927</v>
      </c>
      <c r="Y617" t="s">
        <v>4172</v>
      </c>
      <c r="Z617" t="s">
        <v>4173</v>
      </c>
      <c r="AA617">
        <v>5606100</v>
      </c>
      <c r="AB617" t="s">
        <v>146</v>
      </c>
      <c r="AC617" t="s">
        <v>341</v>
      </c>
      <c r="AD617" s="1">
        <f t="shared" si="107"/>
        <v>1.5958604934541792E-2</v>
      </c>
      <c r="AE617" s="2">
        <v>99300000</v>
      </c>
      <c r="AF617" t="s">
        <v>133</v>
      </c>
      <c r="AG617" t="s">
        <v>292</v>
      </c>
      <c r="AH617" t="s">
        <v>104</v>
      </c>
      <c r="AI617" t="s">
        <v>4174</v>
      </c>
      <c r="AJ617">
        <v>29976331</v>
      </c>
      <c r="AK617" s="2">
        <v>1584689.47</v>
      </c>
      <c r="AL617" s="2">
        <v>1311671.82</v>
      </c>
      <c r="AP617" t="s">
        <v>105</v>
      </c>
      <c r="AQ617" s="2" t="s">
        <v>105</v>
      </c>
      <c r="AR617" s="2" t="s">
        <v>105</v>
      </c>
      <c r="AV617">
        <v>30158361</v>
      </c>
      <c r="AW617" s="2">
        <v>1715601.02</v>
      </c>
      <c r="AX617" s="2">
        <v>1421681.53</v>
      </c>
      <c r="BH617" t="s">
        <v>19</v>
      </c>
      <c r="BI617" t="s">
        <v>5</v>
      </c>
    </row>
    <row r="618" spans="1:61" x14ac:dyDescent="0.25">
      <c r="A618">
        <v>40036830</v>
      </c>
      <c r="B618">
        <v>40036830</v>
      </c>
      <c r="C618" t="s">
        <v>106</v>
      </c>
      <c r="D618" t="s">
        <v>385</v>
      </c>
      <c r="E618" t="s">
        <v>905</v>
      </c>
      <c r="F618" t="s">
        <v>4175</v>
      </c>
      <c r="G618" t="s">
        <v>151</v>
      </c>
      <c r="H618" s="30" t="s">
        <v>18760</v>
      </c>
      <c r="I618" t="s">
        <v>4176</v>
      </c>
      <c r="J618">
        <v>0</v>
      </c>
      <c r="K618" t="s">
        <v>126</v>
      </c>
      <c r="L618">
        <v>25</v>
      </c>
      <c r="M618" t="s">
        <v>126</v>
      </c>
      <c r="O618">
        <v>3214683179</v>
      </c>
      <c r="P618">
        <v>3214693179</v>
      </c>
      <c r="T618" s="29" t="s">
        <v>744</v>
      </c>
      <c r="U618">
        <f t="shared" ref="U618:U649" si="108">MONTH(T618)</f>
        <v>10</v>
      </c>
      <c r="V618">
        <f t="shared" ref="V618:V649" si="109">DAY(T618)</f>
        <v>9</v>
      </c>
      <c r="W618">
        <v>2024</v>
      </c>
      <c r="X618" t="s">
        <v>3325</v>
      </c>
      <c r="Y618" t="s">
        <v>4177</v>
      </c>
      <c r="Z618" t="s">
        <v>4178</v>
      </c>
      <c r="AA618">
        <v>8806028</v>
      </c>
      <c r="AB618" t="s">
        <v>662</v>
      </c>
      <c r="AC618" t="s">
        <v>1011</v>
      </c>
      <c r="AD618" s="1">
        <f t="shared" ref="AD618:AD649" si="110">+AK618/AE618</f>
        <v>1.7405338286893706E-2</v>
      </c>
      <c r="AE618" s="2">
        <v>96900000</v>
      </c>
      <c r="AF618" t="s">
        <v>175</v>
      </c>
      <c r="AG618" t="s">
        <v>292</v>
      </c>
      <c r="AH618" t="s">
        <v>104</v>
      </c>
      <c r="AI618" t="s">
        <v>4179</v>
      </c>
      <c r="AJ618">
        <v>29971625</v>
      </c>
      <c r="AK618" s="2">
        <v>1686577.28</v>
      </c>
      <c r="AL618" s="2">
        <v>1397291.83</v>
      </c>
      <c r="AP618" t="s">
        <v>105</v>
      </c>
      <c r="AQ618" s="2" t="s">
        <v>105</v>
      </c>
      <c r="AR618" s="2" t="s">
        <v>105</v>
      </c>
      <c r="AV618">
        <v>30153776</v>
      </c>
      <c r="AW618" s="2">
        <v>2788167.63</v>
      </c>
      <c r="AX618" s="2">
        <v>2322998.0099999998</v>
      </c>
      <c r="BH618" t="s">
        <v>19</v>
      </c>
      <c r="BI618" t="s">
        <v>5</v>
      </c>
    </row>
    <row r="619" spans="1:61" x14ac:dyDescent="0.25">
      <c r="A619">
        <v>52426196</v>
      </c>
      <c r="B619">
        <v>52426196</v>
      </c>
      <c r="C619" t="s">
        <v>106</v>
      </c>
      <c r="D619" t="s">
        <v>312</v>
      </c>
      <c r="E619" t="s">
        <v>2488</v>
      </c>
      <c r="F619" t="s">
        <v>356</v>
      </c>
      <c r="G619" t="s">
        <v>409</v>
      </c>
      <c r="H619" s="30" t="s">
        <v>18761</v>
      </c>
      <c r="I619" t="s">
        <v>4180</v>
      </c>
      <c r="J619">
        <v>0</v>
      </c>
      <c r="K619" t="s">
        <v>126</v>
      </c>
      <c r="L619">
        <v>25</v>
      </c>
      <c r="M619" t="s">
        <v>126</v>
      </c>
      <c r="O619">
        <v>3125557636</v>
      </c>
      <c r="P619">
        <v>0</v>
      </c>
      <c r="T619" s="29" t="s">
        <v>4181</v>
      </c>
      <c r="U619">
        <f t="shared" si="108"/>
        <v>10</v>
      </c>
      <c r="V619">
        <f t="shared" si="109"/>
        <v>18</v>
      </c>
      <c r="W619">
        <v>2017</v>
      </c>
      <c r="X619" t="s">
        <v>4182</v>
      </c>
      <c r="Y619" t="s">
        <v>4183</v>
      </c>
      <c r="Z619" t="s">
        <v>4184</v>
      </c>
      <c r="AA619">
        <v>6401209</v>
      </c>
      <c r="AB619" t="s">
        <v>131</v>
      </c>
      <c r="AC619" t="s">
        <v>1126</v>
      </c>
      <c r="AD619" s="1">
        <f t="shared" si="110"/>
        <v>3.3547156862745099E-2</v>
      </c>
      <c r="AE619" s="2">
        <v>40800000</v>
      </c>
      <c r="AF619" t="s">
        <v>219</v>
      </c>
      <c r="AG619" t="s">
        <v>103</v>
      </c>
      <c r="AH619" t="s">
        <v>104</v>
      </c>
      <c r="AI619" t="s">
        <v>4185</v>
      </c>
      <c r="AJ619">
        <v>161859553</v>
      </c>
      <c r="AK619" s="2">
        <v>1368724</v>
      </c>
      <c r="AL619" s="2">
        <v>1130188.23</v>
      </c>
      <c r="AP619" t="s">
        <v>105</v>
      </c>
      <c r="AQ619" t="s">
        <v>105</v>
      </c>
      <c r="AR619" t="s">
        <v>105</v>
      </c>
      <c r="AV619" t="s">
        <v>105</v>
      </c>
      <c r="AW619" t="s">
        <v>105</v>
      </c>
      <c r="AX619" t="s">
        <v>105</v>
      </c>
      <c r="BH619" t="s">
        <v>21</v>
      </c>
      <c r="BI619" t="s">
        <v>5</v>
      </c>
    </row>
    <row r="620" spans="1:61" x14ac:dyDescent="0.25">
      <c r="A620">
        <v>32659711</v>
      </c>
      <c r="B620">
        <v>32659711</v>
      </c>
      <c r="C620" t="s">
        <v>106</v>
      </c>
      <c r="D620" t="s">
        <v>4186</v>
      </c>
      <c r="E620" t="s">
        <v>1272</v>
      </c>
      <c r="F620" t="s">
        <v>999</v>
      </c>
      <c r="G620" t="s">
        <v>4187</v>
      </c>
      <c r="H620" s="30" t="s">
        <v>18762</v>
      </c>
      <c r="I620" t="s">
        <v>4188</v>
      </c>
      <c r="J620">
        <v>0</v>
      </c>
      <c r="K620" t="s">
        <v>182</v>
      </c>
      <c r="L620">
        <v>8</v>
      </c>
      <c r="M620" t="s">
        <v>183</v>
      </c>
      <c r="O620">
        <v>3106108722</v>
      </c>
      <c r="P620">
        <v>0</v>
      </c>
      <c r="T620" s="29" t="s">
        <v>327</v>
      </c>
      <c r="U620">
        <f t="shared" si="108"/>
        <v>10</v>
      </c>
      <c r="V620">
        <f t="shared" si="109"/>
        <v>31</v>
      </c>
      <c r="W620">
        <v>2024</v>
      </c>
      <c r="X620" t="s">
        <v>827</v>
      </c>
      <c r="Y620" t="s">
        <v>4189</v>
      </c>
      <c r="Z620" t="s">
        <v>4190</v>
      </c>
      <c r="AA620">
        <v>5601200</v>
      </c>
      <c r="AB620" t="s">
        <v>146</v>
      </c>
      <c r="AC620" t="s">
        <v>383</v>
      </c>
      <c r="AD620" s="1">
        <f t="shared" si="110"/>
        <v>3.8686748390804597E-2</v>
      </c>
      <c r="AE620" s="2">
        <v>87000000</v>
      </c>
      <c r="AF620" t="s">
        <v>362</v>
      </c>
      <c r="AG620" t="s">
        <v>103</v>
      </c>
      <c r="AH620" t="s">
        <v>104</v>
      </c>
      <c r="AI620" t="s">
        <v>4191</v>
      </c>
      <c r="AJ620">
        <v>29973331</v>
      </c>
      <c r="AK620" s="2">
        <v>3365747.11</v>
      </c>
      <c r="AL620" s="2">
        <v>2808358.92</v>
      </c>
      <c r="AP620" t="s">
        <v>105</v>
      </c>
      <c r="AQ620" s="2" t="s">
        <v>105</v>
      </c>
      <c r="AR620" s="2" t="s">
        <v>105</v>
      </c>
      <c r="AV620">
        <v>30155412</v>
      </c>
      <c r="AW620" s="2">
        <v>3376531.92</v>
      </c>
      <c r="AX620" s="2">
        <v>2817421.78</v>
      </c>
      <c r="BH620" t="s">
        <v>21</v>
      </c>
      <c r="BI620" t="s">
        <v>5</v>
      </c>
    </row>
    <row r="621" spans="1:61" x14ac:dyDescent="0.25">
      <c r="A621">
        <v>79100328</v>
      </c>
      <c r="B621">
        <v>79100328</v>
      </c>
      <c r="C621" t="s">
        <v>89</v>
      </c>
      <c r="D621" t="s">
        <v>162</v>
      </c>
      <c r="E621" t="s">
        <v>4192</v>
      </c>
      <c r="F621" t="s">
        <v>878</v>
      </c>
      <c r="G621" t="s">
        <v>700</v>
      </c>
      <c r="H621" s="30" t="s">
        <v>18763</v>
      </c>
      <c r="I621" t="s">
        <v>4193</v>
      </c>
      <c r="J621">
        <v>25754</v>
      </c>
      <c r="K621" t="s">
        <v>458</v>
      </c>
      <c r="L621">
        <v>25</v>
      </c>
      <c r="M621" t="s">
        <v>113</v>
      </c>
      <c r="O621">
        <v>3222735347</v>
      </c>
      <c r="P621">
        <v>0</v>
      </c>
      <c r="T621" s="29" t="s">
        <v>500</v>
      </c>
      <c r="U621">
        <f t="shared" si="108"/>
        <v>10</v>
      </c>
      <c r="V621">
        <f t="shared" si="109"/>
        <v>5</v>
      </c>
      <c r="W621">
        <v>2021</v>
      </c>
      <c r="X621" t="s">
        <v>4194</v>
      </c>
      <c r="Y621" t="s">
        <v>4195</v>
      </c>
      <c r="Z621" t="s">
        <v>4196</v>
      </c>
      <c r="AA621">
        <v>8808042</v>
      </c>
      <c r="AB621" t="s">
        <v>662</v>
      </c>
      <c r="AC621" t="s">
        <v>663</v>
      </c>
      <c r="AD621" s="1">
        <f t="shared" si="110"/>
        <v>1.7283151495448637E-2</v>
      </c>
      <c r="AE621" s="2">
        <v>76900000</v>
      </c>
      <c r="AF621" t="s">
        <v>102</v>
      </c>
      <c r="AG621" t="s">
        <v>452</v>
      </c>
      <c r="AH621" t="s">
        <v>104</v>
      </c>
      <c r="AI621" t="s">
        <v>4197</v>
      </c>
      <c r="AJ621">
        <v>29943583</v>
      </c>
      <c r="AK621" s="2">
        <v>1329074.3500000001</v>
      </c>
      <c r="AL621" s="2">
        <v>1096869.2</v>
      </c>
      <c r="AP621" t="s">
        <v>105</v>
      </c>
      <c r="AQ621" s="2" t="s">
        <v>105</v>
      </c>
      <c r="AR621" s="2" t="s">
        <v>105</v>
      </c>
      <c r="AV621" t="s">
        <v>105</v>
      </c>
      <c r="AW621" s="2" t="s">
        <v>105</v>
      </c>
      <c r="AX621" s="2" t="s">
        <v>105</v>
      </c>
      <c r="BH621" t="s">
        <v>19</v>
      </c>
      <c r="BI621" t="s">
        <v>5</v>
      </c>
    </row>
    <row r="622" spans="1:61" x14ac:dyDescent="0.25">
      <c r="A622">
        <v>16228428</v>
      </c>
      <c r="B622">
        <v>16228428</v>
      </c>
      <c r="C622" t="s">
        <v>89</v>
      </c>
      <c r="D622" t="s">
        <v>2496</v>
      </c>
      <c r="E622" t="s">
        <v>1136</v>
      </c>
      <c r="F622" t="s">
        <v>175</v>
      </c>
      <c r="G622" t="s">
        <v>566</v>
      </c>
      <c r="H622" s="30" t="s">
        <v>18764</v>
      </c>
      <c r="I622" t="s">
        <v>4198</v>
      </c>
      <c r="J622">
        <v>76147</v>
      </c>
      <c r="K622" t="s">
        <v>4199</v>
      </c>
      <c r="L622">
        <v>76</v>
      </c>
      <c r="M622" t="s">
        <v>95</v>
      </c>
      <c r="O622">
        <v>3206802472</v>
      </c>
      <c r="P622">
        <v>0</v>
      </c>
      <c r="T622" s="29" t="s">
        <v>587</v>
      </c>
      <c r="U622">
        <f t="shared" si="108"/>
        <v>10</v>
      </c>
      <c r="V622">
        <f t="shared" si="109"/>
        <v>17</v>
      </c>
      <c r="W622">
        <v>2023</v>
      </c>
      <c r="X622" t="s">
        <v>1536</v>
      </c>
      <c r="Y622" t="s">
        <v>4200</v>
      </c>
      <c r="Z622" t="s">
        <v>4201</v>
      </c>
      <c r="AA622">
        <v>5606106</v>
      </c>
      <c r="AB622" t="s">
        <v>146</v>
      </c>
      <c r="AC622" t="s">
        <v>147</v>
      </c>
      <c r="AD622" s="1">
        <f t="shared" si="110"/>
        <v>2.2618087167070217E-2</v>
      </c>
      <c r="AE622" s="2">
        <v>123900000</v>
      </c>
      <c r="AF622" t="s">
        <v>362</v>
      </c>
      <c r="AG622" t="s">
        <v>120</v>
      </c>
      <c r="AH622" t="s">
        <v>104</v>
      </c>
      <c r="AI622" t="s">
        <v>4202</v>
      </c>
      <c r="AJ622">
        <v>161807917</v>
      </c>
      <c r="AK622" s="2">
        <v>2802381</v>
      </c>
      <c r="AL622" s="2">
        <v>2334941.7999999998</v>
      </c>
      <c r="AP622" t="s">
        <v>105</v>
      </c>
      <c r="AQ622" t="s">
        <v>105</v>
      </c>
      <c r="AR622" t="s">
        <v>105</v>
      </c>
      <c r="AV622" t="s">
        <v>105</v>
      </c>
      <c r="AW622" t="s">
        <v>105</v>
      </c>
      <c r="AX622" t="s">
        <v>105</v>
      </c>
      <c r="BH622" t="s">
        <v>21</v>
      </c>
      <c r="BI622" t="s">
        <v>5</v>
      </c>
    </row>
    <row r="623" spans="1:61" x14ac:dyDescent="0.25">
      <c r="A623">
        <v>19497987</v>
      </c>
      <c r="B623">
        <v>19497987</v>
      </c>
      <c r="C623" t="s">
        <v>89</v>
      </c>
      <c r="D623" t="s">
        <v>1079</v>
      </c>
      <c r="E623">
        <v>0</v>
      </c>
      <c r="F623" t="s">
        <v>4203</v>
      </c>
      <c r="G623" t="s">
        <v>942</v>
      </c>
      <c r="H623" s="30" t="s">
        <v>18765</v>
      </c>
      <c r="I623" t="s">
        <v>4204</v>
      </c>
      <c r="J623">
        <v>0</v>
      </c>
      <c r="K623" t="s">
        <v>126</v>
      </c>
      <c r="L623">
        <v>25</v>
      </c>
      <c r="M623" t="s">
        <v>126</v>
      </c>
      <c r="O623">
        <v>3102957981</v>
      </c>
      <c r="P623">
        <v>3102176410</v>
      </c>
      <c r="T623" s="29" t="s">
        <v>240</v>
      </c>
      <c r="U623">
        <f t="shared" si="108"/>
        <v>10</v>
      </c>
      <c r="V623">
        <f t="shared" si="109"/>
        <v>27</v>
      </c>
      <c r="W623">
        <v>2023</v>
      </c>
      <c r="X623" t="s">
        <v>4205</v>
      </c>
      <c r="Y623" t="s">
        <v>4206</v>
      </c>
      <c r="Z623" t="s">
        <v>4207</v>
      </c>
      <c r="AA623">
        <v>6421096</v>
      </c>
      <c r="AB623" t="s">
        <v>131</v>
      </c>
      <c r="AC623" t="s">
        <v>3178</v>
      </c>
      <c r="AD623" s="1">
        <f t="shared" si="110"/>
        <v>2.2171677446808511E-2</v>
      </c>
      <c r="AE623" s="2">
        <v>211500000</v>
      </c>
      <c r="AF623" t="s">
        <v>362</v>
      </c>
      <c r="AG623" t="s">
        <v>925</v>
      </c>
      <c r="AH623" t="s">
        <v>104</v>
      </c>
      <c r="AI623" t="s">
        <v>4208</v>
      </c>
      <c r="AJ623">
        <v>29931425</v>
      </c>
      <c r="AK623" s="2">
        <v>4689309.78</v>
      </c>
      <c r="AL623" s="2">
        <v>3920596.45</v>
      </c>
      <c r="AP623" t="s">
        <v>105</v>
      </c>
      <c r="AQ623" s="2" t="s">
        <v>105</v>
      </c>
      <c r="AR623" s="2" t="s">
        <v>105</v>
      </c>
      <c r="AV623">
        <v>30048237</v>
      </c>
      <c r="AW623" s="2">
        <v>6413294.9299999997</v>
      </c>
      <c r="AX623" s="2">
        <v>5369323.4699999997</v>
      </c>
      <c r="BH623" t="s">
        <v>21</v>
      </c>
      <c r="BI623" t="s">
        <v>5</v>
      </c>
    </row>
    <row r="624" spans="1:61" x14ac:dyDescent="0.25">
      <c r="A624">
        <v>60305348</v>
      </c>
      <c r="B624">
        <v>60305348</v>
      </c>
      <c r="C624" t="s">
        <v>106</v>
      </c>
      <c r="D624" t="s">
        <v>312</v>
      </c>
      <c r="E624" t="s">
        <v>1764</v>
      </c>
      <c r="F624" t="s">
        <v>2233</v>
      </c>
      <c r="G624" t="s">
        <v>818</v>
      </c>
      <c r="H624" s="30" t="s">
        <v>18766</v>
      </c>
      <c r="I624" t="s">
        <v>4209</v>
      </c>
      <c r="J624">
        <v>54223</v>
      </c>
      <c r="K624" t="s">
        <v>3980</v>
      </c>
      <c r="L624">
        <v>54</v>
      </c>
      <c r="M624" t="s">
        <v>1236</v>
      </c>
      <c r="O624">
        <v>3157956237</v>
      </c>
      <c r="P624">
        <v>0</v>
      </c>
      <c r="T624" s="29" t="s">
        <v>429</v>
      </c>
      <c r="U624">
        <f t="shared" si="108"/>
        <v>10</v>
      </c>
      <c r="V624">
        <f t="shared" si="109"/>
        <v>7</v>
      </c>
      <c r="W624">
        <v>2021</v>
      </c>
      <c r="X624" t="s">
        <v>1865</v>
      </c>
      <c r="Y624" t="s">
        <v>4210</v>
      </c>
      <c r="Z624" t="s">
        <v>4211</v>
      </c>
      <c r="AA624">
        <v>9001146</v>
      </c>
      <c r="AB624" t="s">
        <v>244</v>
      </c>
      <c r="AC624" t="s">
        <v>245</v>
      </c>
      <c r="AD624" s="1">
        <f t="shared" si="110"/>
        <v>1.451634994807892E-2</v>
      </c>
      <c r="AE624" s="2">
        <v>96300000</v>
      </c>
      <c r="AF624" t="s">
        <v>102</v>
      </c>
      <c r="AG624" t="s">
        <v>103</v>
      </c>
      <c r="AH624" t="s">
        <v>104</v>
      </c>
      <c r="AI624" t="s">
        <v>4212</v>
      </c>
      <c r="AJ624">
        <v>29952743</v>
      </c>
      <c r="AK624" s="2">
        <v>1397924.5</v>
      </c>
      <c r="AL624" s="2">
        <v>1154726.47</v>
      </c>
      <c r="AP624" t="s">
        <v>105</v>
      </c>
      <c r="AQ624" s="2" t="s">
        <v>105</v>
      </c>
      <c r="AR624" s="2" t="s">
        <v>105</v>
      </c>
      <c r="AV624">
        <v>30032009</v>
      </c>
      <c r="AW624" s="2">
        <v>1437474.35</v>
      </c>
      <c r="AX624" s="2">
        <v>1187961.6399999999</v>
      </c>
      <c r="BH624" s="3" t="s">
        <v>18</v>
      </c>
      <c r="BI624" t="s">
        <v>5</v>
      </c>
    </row>
    <row r="625" spans="1:61" x14ac:dyDescent="0.25">
      <c r="A625">
        <v>71678541</v>
      </c>
      <c r="B625">
        <v>71678541</v>
      </c>
      <c r="C625" t="s">
        <v>89</v>
      </c>
      <c r="D625" t="s">
        <v>1931</v>
      </c>
      <c r="E625" t="s">
        <v>162</v>
      </c>
      <c r="F625" t="s">
        <v>4213</v>
      </c>
      <c r="G625" t="s">
        <v>1942</v>
      </c>
      <c r="H625" s="30" t="s">
        <v>18767</v>
      </c>
      <c r="I625" t="s">
        <v>4214</v>
      </c>
      <c r="J625">
        <v>5001</v>
      </c>
      <c r="K625" t="s">
        <v>202</v>
      </c>
      <c r="L625">
        <v>5</v>
      </c>
      <c r="M625" t="s">
        <v>203</v>
      </c>
      <c r="O625">
        <v>3154922569</v>
      </c>
      <c r="P625">
        <v>0</v>
      </c>
      <c r="T625" s="29" t="s">
        <v>114</v>
      </c>
      <c r="U625">
        <f t="shared" si="108"/>
        <v>10</v>
      </c>
      <c r="V625">
        <f t="shared" si="109"/>
        <v>28</v>
      </c>
      <c r="W625">
        <v>2025</v>
      </c>
      <c r="X625" t="s">
        <v>3272</v>
      </c>
      <c r="Y625" t="s">
        <v>4215</v>
      </c>
      <c r="Z625" t="s">
        <v>4216</v>
      </c>
      <c r="AA625">
        <v>8001216</v>
      </c>
      <c r="AB625" t="s">
        <v>100</v>
      </c>
      <c r="AC625" t="s">
        <v>159</v>
      </c>
      <c r="AD625" s="1">
        <f t="shared" si="110"/>
        <v>2.8432855086372361E-2</v>
      </c>
      <c r="AE625" s="2">
        <v>52100000</v>
      </c>
      <c r="AF625" t="s">
        <v>102</v>
      </c>
      <c r="AG625" t="s">
        <v>103</v>
      </c>
      <c r="AH625" t="s">
        <v>104</v>
      </c>
      <c r="AI625">
        <v>0</v>
      </c>
      <c r="AJ625">
        <v>29969841</v>
      </c>
      <c r="AK625" s="2">
        <v>1481351.75</v>
      </c>
      <c r="AL625" s="2">
        <v>1224833.3999999999</v>
      </c>
      <c r="AP625">
        <v>30009622</v>
      </c>
      <c r="AQ625" s="2">
        <v>2193188.65</v>
      </c>
      <c r="AR625" s="2">
        <v>1823015.67</v>
      </c>
      <c r="AV625" t="s">
        <v>105</v>
      </c>
      <c r="AW625" s="2" t="s">
        <v>105</v>
      </c>
      <c r="AX625" s="2" t="s">
        <v>105</v>
      </c>
      <c r="BH625" t="s">
        <v>19</v>
      </c>
      <c r="BI625" t="s">
        <v>5</v>
      </c>
    </row>
    <row r="626" spans="1:61" x14ac:dyDescent="0.25">
      <c r="A626">
        <v>1098704910</v>
      </c>
      <c r="B626">
        <v>1098704910</v>
      </c>
      <c r="C626" t="s">
        <v>89</v>
      </c>
      <c r="D626" t="s">
        <v>304</v>
      </c>
      <c r="E626" t="s">
        <v>1079</v>
      </c>
      <c r="F626" t="s">
        <v>3352</v>
      </c>
      <c r="G626" t="s">
        <v>409</v>
      </c>
      <c r="H626" s="30" t="s">
        <v>18768</v>
      </c>
      <c r="I626" t="s">
        <v>4217</v>
      </c>
      <c r="J626">
        <v>68001</v>
      </c>
      <c r="K626" t="s">
        <v>317</v>
      </c>
      <c r="L626">
        <v>68</v>
      </c>
      <c r="M626" t="s">
        <v>227</v>
      </c>
      <c r="O626">
        <v>3054714506</v>
      </c>
      <c r="P626">
        <v>3163757089</v>
      </c>
      <c r="T626" s="29" t="s">
        <v>327</v>
      </c>
      <c r="U626">
        <f t="shared" si="108"/>
        <v>10</v>
      </c>
      <c r="V626">
        <f t="shared" si="109"/>
        <v>31</v>
      </c>
      <c r="W626">
        <v>2023</v>
      </c>
      <c r="X626" t="s">
        <v>753</v>
      </c>
      <c r="Y626" t="s">
        <v>4218</v>
      </c>
      <c r="Z626" t="s">
        <v>4219</v>
      </c>
      <c r="AA626">
        <v>8001211</v>
      </c>
      <c r="AB626" t="s">
        <v>100</v>
      </c>
      <c r="AC626" t="s">
        <v>101</v>
      </c>
      <c r="AD626" s="1">
        <f t="shared" si="110"/>
        <v>2.6727983193277311E-2</v>
      </c>
      <c r="AE626" s="2">
        <v>71400000</v>
      </c>
      <c r="AF626" t="s">
        <v>279</v>
      </c>
      <c r="AG626" t="s">
        <v>103</v>
      </c>
      <c r="AH626" t="s">
        <v>104</v>
      </c>
      <c r="AI626" t="s">
        <v>4220</v>
      </c>
      <c r="AJ626">
        <v>161831594</v>
      </c>
      <c r="AK626" s="2">
        <v>1908378</v>
      </c>
      <c r="AL626" s="2">
        <v>1583678.83</v>
      </c>
      <c r="AP626" t="s">
        <v>105</v>
      </c>
      <c r="AQ626" t="s">
        <v>105</v>
      </c>
      <c r="AR626" t="s">
        <v>105</v>
      </c>
      <c r="AV626" t="s">
        <v>105</v>
      </c>
      <c r="AW626" t="s">
        <v>105</v>
      </c>
      <c r="AX626" t="s">
        <v>105</v>
      </c>
      <c r="BH626" t="s">
        <v>19</v>
      </c>
      <c r="BI626" t="s">
        <v>5</v>
      </c>
    </row>
    <row r="627" spans="1:61" x14ac:dyDescent="0.25">
      <c r="A627">
        <v>13870593</v>
      </c>
      <c r="B627">
        <v>13870593</v>
      </c>
      <c r="C627" t="s">
        <v>89</v>
      </c>
      <c r="D627" t="s">
        <v>537</v>
      </c>
      <c r="E627">
        <v>0</v>
      </c>
      <c r="F627" t="s">
        <v>2335</v>
      </c>
      <c r="G627" t="s">
        <v>1450</v>
      </c>
      <c r="H627" s="30" t="s">
        <v>18769</v>
      </c>
      <c r="I627" t="s">
        <v>4221</v>
      </c>
      <c r="J627">
        <v>68276</v>
      </c>
      <c r="K627" t="s">
        <v>226</v>
      </c>
      <c r="L627">
        <v>68</v>
      </c>
      <c r="M627" t="s">
        <v>227</v>
      </c>
      <c r="O627">
        <v>3173296376</v>
      </c>
      <c r="P627">
        <v>0</v>
      </c>
      <c r="T627" s="29" t="s">
        <v>1957</v>
      </c>
      <c r="U627">
        <f t="shared" si="108"/>
        <v>10</v>
      </c>
      <c r="V627">
        <f t="shared" si="109"/>
        <v>4</v>
      </c>
      <c r="W627">
        <v>2025</v>
      </c>
      <c r="X627" t="s">
        <v>1393</v>
      </c>
      <c r="Y627" t="s">
        <v>4222</v>
      </c>
      <c r="Z627" t="s">
        <v>4223</v>
      </c>
      <c r="AA627">
        <v>4606152</v>
      </c>
      <c r="AB627" t="s">
        <v>352</v>
      </c>
      <c r="AC627" t="s">
        <v>353</v>
      </c>
      <c r="AD627" s="1">
        <f t="shared" si="110"/>
        <v>2.4620913978494623E-2</v>
      </c>
      <c r="AE627" s="2">
        <v>148800000</v>
      </c>
      <c r="AF627" t="s">
        <v>175</v>
      </c>
      <c r="AG627" t="s">
        <v>120</v>
      </c>
      <c r="AH627" t="s">
        <v>104</v>
      </c>
      <c r="AI627" t="s">
        <v>4224</v>
      </c>
      <c r="AJ627">
        <v>161816103</v>
      </c>
      <c r="AK627" s="2">
        <v>3663592</v>
      </c>
      <c r="AL627" s="2">
        <v>3058648.9</v>
      </c>
      <c r="AP627" t="s">
        <v>105</v>
      </c>
      <c r="AQ627" t="s">
        <v>105</v>
      </c>
      <c r="AR627" t="s">
        <v>105</v>
      </c>
      <c r="AV627" t="s">
        <v>105</v>
      </c>
      <c r="AW627" t="s">
        <v>105</v>
      </c>
      <c r="AX627" t="s">
        <v>105</v>
      </c>
      <c r="BH627" t="s">
        <v>21</v>
      </c>
      <c r="BI627" t="s">
        <v>5</v>
      </c>
    </row>
    <row r="628" spans="1:61" x14ac:dyDescent="0.25">
      <c r="A628">
        <v>16656256</v>
      </c>
      <c r="B628">
        <v>16656256</v>
      </c>
      <c r="C628" t="s">
        <v>89</v>
      </c>
      <c r="D628" t="s">
        <v>4225</v>
      </c>
      <c r="E628" t="s">
        <v>3309</v>
      </c>
      <c r="F628" t="s">
        <v>4226</v>
      </c>
      <c r="G628" t="s">
        <v>417</v>
      </c>
      <c r="H628" s="30" t="s">
        <v>18770</v>
      </c>
      <c r="I628" t="s">
        <v>4227</v>
      </c>
      <c r="J628">
        <v>76001</v>
      </c>
      <c r="K628" t="s">
        <v>486</v>
      </c>
      <c r="L628">
        <v>76</v>
      </c>
      <c r="M628" t="s">
        <v>95</v>
      </c>
      <c r="O628">
        <v>3104412938</v>
      </c>
      <c r="P628">
        <v>0</v>
      </c>
      <c r="T628" s="29" t="s">
        <v>184</v>
      </c>
      <c r="U628">
        <f t="shared" si="108"/>
        <v>10</v>
      </c>
      <c r="V628">
        <f t="shared" si="109"/>
        <v>10</v>
      </c>
      <c r="W628">
        <v>2023</v>
      </c>
      <c r="X628" t="s">
        <v>725</v>
      </c>
      <c r="Y628" t="s">
        <v>4228</v>
      </c>
      <c r="Z628" t="s">
        <v>4229</v>
      </c>
      <c r="AA628">
        <v>8006065</v>
      </c>
      <c r="AB628" t="s">
        <v>100</v>
      </c>
      <c r="AC628" t="s">
        <v>208</v>
      </c>
      <c r="AD628" s="1">
        <f t="shared" si="110"/>
        <v>3.1901303258145365E-2</v>
      </c>
      <c r="AE628" s="2">
        <v>79800000</v>
      </c>
      <c r="AF628" t="s">
        <v>219</v>
      </c>
      <c r="AG628" t="s">
        <v>120</v>
      </c>
      <c r="AH628" t="s">
        <v>104</v>
      </c>
      <c r="AI628" t="s">
        <v>4230</v>
      </c>
      <c r="AJ628">
        <v>161772921</v>
      </c>
      <c r="AK628" s="2">
        <v>2545724</v>
      </c>
      <c r="AL628" s="2">
        <v>2119263.84</v>
      </c>
      <c r="AP628" t="s">
        <v>105</v>
      </c>
      <c r="AQ628" t="s">
        <v>105</v>
      </c>
      <c r="AR628" t="s">
        <v>105</v>
      </c>
      <c r="AV628" t="s">
        <v>105</v>
      </c>
      <c r="AW628" t="s">
        <v>105</v>
      </c>
      <c r="AX628" t="s">
        <v>105</v>
      </c>
      <c r="BH628" t="s">
        <v>21</v>
      </c>
      <c r="BI628" t="s">
        <v>5</v>
      </c>
    </row>
    <row r="629" spans="1:61" x14ac:dyDescent="0.25">
      <c r="A629">
        <v>6349850</v>
      </c>
      <c r="B629">
        <v>6349850</v>
      </c>
      <c r="C629" t="s">
        <v>89</v>
      </c>
      <c r="D629" t="s">
        <v>699</v>
      </c>
      <c r="E629" t="s">
        <v>304</v>
      </c>
      <c r="F629" t="s">
        <v>110</v>
      </c>
      <c r="G629" t="s">
        <v>110</v>
      </c>
      <c r="H629" s="30" t="s">
        <v>18771</v>
      </c>
      <c r="I629" t="s">
        <v>4231</v>
      </c>
      <c r="J629">
        <v>0</v>
      </c>
      <c r="K629" t="s">
        <v>952</v>
      </c>
      <c r="L629">
        <v>76</v>
      </c>
      <c r="M629" t="s">
        <v>95</v>
      </c>
      <c r="O629">
        <v>3128492930</v>
      </c>
      <c r="P629">
        <v>3166401569</v>
      </c>
      <c r="T629" s="29" t="s">
        <v>254</v>
      </c>
      <c r="U629">
        <f t="shared" si="108"/>
        <v>10</v>
      </c>
      <c r="V629">
        <f t="shared" si="109"/>
        <v>4</v>
      </c>
      <c r="W629">
        <v>2019</v>
      </c>
      <c r="X629" t="s">
        <v>4232</v>
      </c>
      <c r="Y629" t="s">
        <v>4233</v>
      </c>
      <c r="Z629" t="s">
        <v>4234</v>
      </c>
      <c r="AA629">
        <v>1601334</v>
      </c>
      <c r="AB629" t="s">
        <v>173</v>
      </c>
      <c r="AC629" t="s">
        <v>373</v>
      </c>
      <c r="AD629" s="1">
        <f t="shared" si="110"/>
        <v>3.6546680761099369E-2</v>
      </c>
      <c r="AE629" s="2">
        <v>47300000</v>
      </c>
      <c r="AF629" t="s">
        <v>102</v>
      </c>
      <c r="AG629" t="s">
        <v>103</v>
      </c>
      <c r="AH629" t="s">
        <v>104</v>
      </c>
      <c r="AI629" t="s">
        <v>4235</v>
      </c>
      <c r="AJ629">
        <v>161911037</v>
      </c>
      <c r="AK629" s="2">
        <v>1728658</v>
      </c>
      <c r="AL629" s="2">
        <v>1432654.03</v>
      </c>
      <c r="AP629" t="s">
        <v>105</v>
      </c>
      <c r="AQ629" t="s">
        <v>105</v>
      </c>
      <c r="AR629" t="s">
        <v>105</v>
      </c>
      <c r="AV629" t="s">
        <v>105</v>
      </c>
      <c r="AW629" t="s">
        <v>105</v>
      </c>
      <c r="AX629" t="s">
        <v>105</v>
      </c>
      <c r="BH629" t="s">
        <v>21</v>
      </c>
      <c r="BI629" t="s">
        <v>5</v>
      </c>
    </row>
    <row r="630" spans="1:61" x14ac:dyDescent="0.25">
      <c r="A630">
        <v>39740414</v>
      </c>
      <c r="B630">
        <v>39740414</v>
      </c>
      <c r="C630" t="s">
        <v>106</v>
      </c>
      <c r="D630" t="s">
        <v>1057</v>
      </c>
      <c r="E630" t="s">
        <v>2328</v>
      </c>
      <c r="F630" t="s">
        <v>1397</v>
      </c>
      <c r="G630" t="s">
        <v>315</v>
      </c>
      <c r="H630" s="30" t="s">
        <v>18772</v>
      </c>
      <c r="I630" t="s">
        <v>4236</v>
      </c>
      <c r="J630">
        <v>0</v>
      </c>
      <c r="K630" t="s">
        <v>126</v>
      </c>
      <c r="L630">
        <v>25</v>
      </c>
      <c r="M630" t="s">
        <v>126</v>
      </c>
      <c r="O630">
        <v>3006770543</v>
      </c>
      <c r="P630">
        <v>0</v>
      </c>
      <c r="T630" s="29" t="s">
        <v>287</v>
      </c>
      <c r="U630">
        <f t="shared" si="108"/>
        <v>10</v>
      </c>
      <c r="V630">
        <f t="shared" si="109"/>
        <v>13</v>
      </c>
      <c r="W630">
        <v>2019</v>
      </c>
      <c r="X630" t="s">
        <v>4237</v>
      </c>
      <c r="Y630" t="s">
        <v>4238</v>
      </c>
      <c r="Z630" t="s">
        <v>4238</v>
      </c>
      <c r="AA630">
        <v>6806046</v>
      </c>
      <c r="AB630" t="s">
        <v>413</v>
      </c>
      <c r="AC630" t="s">
        <v>1520</v>
      </c>
      <c r="AD630" s="1">
        <f t="shared" si="110"/>
        <v>1.3739748743718593E-2</v>
      </c>
      <c r="AE630" s="2">
        <v>99500000</v>
      </c>
      <c r="AF630" t="s">
        <v>279</v>
      </c>
      <c r="AG630" t="s">
        <v>120</v>
      </c>
      <c r="AH630" t="s">
        <v>104</v>
      </c>
      <c r="AI630" t="s">
        <v>4239</v>
      </c>
      <c r="AJ630">
        <v>161795652</v>
      </c>
      <c r="AK630" s="2">
        <v>1367105</v>
      </c>
      <c r="AL630" s="2">
        <v>1128827.99</v>
      </c>
      <c r="AP630" t="s">
        <v>105</v>
      </c>
      <c r="AQ630" t="s">
        <v>105</v>
      </c>
      <c r="AR630" t="s">
        <v>105</v>
      </c>
      <c r="AV630" t="s">
        <v>105</v>
      </c>
      <c r="AW630" t="s">
        <v>105</v>
      </c>
      <c r="AX630" t="s">
        <v>105</v>
      </c>
      <c r="BH630" s="3" t="s">
        <v>18</v>
      </c>
      <c r="BI630" t="s">
        <v>5</v>
      </c>
    </row>
    <row r="631" spans="1:61" x14ac:dyDescent="0.25">
      <c r="A631">
        <v>51656818</v>
      </c>
      <c r="B631">
        <v>51656818</v>
      </c>
      <c r="C631" t="s">
        <v>106</v>
      </c>
      <c r="D631" t="s">
        <v>2031</v>
      </c>
      <c r="E631" t="s">
        <v>344</v>
      </c>
      <c r="F631" t="s">
        <v>1842</v>
      </c>
      <c r="G631" t="s">
        <v>4240</v>
      </c>
      <c r="H631" s="30" t="s">
        <v>18773</v>
      </c>
      <c r="I631" t="s">
        <v>4241</v>
      </c>
      <c r="J631">
        <v>0</v>
      </c>
      <c r="K631" t="s">
        <v>126</v>
      </c>
      <c r="L631">
        <v>25</v>
      </c>
      <c r="M631" t="s">
        <v>126</v>
      </c>
      <c r="O631">
        <v>3162268488</v>
      </c>
      <c r="P631">
        <v>3054134658</v>
      </c>
      <c r="T631" s="29" t="s">
        <v>275</v>
      </c>
      <c r="U631">
        <f t="shared" si="108"/>
        <v>10</v>
      </c>
      <c r="V631">
        <f t="shared" si="109"/>
        <v>11</v>
      </c>
      <c r="W631">
        <v>2025</v>
      </c>
      <c r="X631" t="s">
        <v>1238</v>
      </c>
      <c r="Y631" t="s">
        <v>4242</v>
      </c>
      <c r="Z631" t="s">
        <v>4243</v>
      </c>
      <c r="AA631">
        <v>5606112</v>
      </c>
      <c r="AB631" t="s">
        <v>146</v>
      </c>
      <c r="AC631" t="s">
        <v>341</v>
      </c>
      <c r="AD631" s="1">
        <f t="shared" si="110"/>
        <v>2.4072042520880788E-2</v>
      </c>
      <c r="AE631" s="2">
        <v>131700000</v>
      </c>
      <c r="AF631" t="s">
        <v>102</v>
      </c>
      <c r="AG631" t="s">
        <v>120</v>
      </c>
      <c r="AH631" t="s">
        <v>104</v>
      </c>
      <c r="AI631" t="s">
        <v>4244</v>
      </c>
      <c r="AJ631">
        <v>161806015</v>
      </c>
      <c r="AK631" s="2">
        <v>3170288</v>
      </c>
      <c r="AL631" s="2">
        <v>2644107.91</v>
      </c>
      <c r="AP631" t="s">
        <v>105</v>
      </c>
      <c r="AQ631" t="s">
        <v>105</v>
      </c>
      <c r="AR631" t="s">
        <v>105</v>
      </c>
      <c r="AV631" t="s">
        <v>105</v>
      </c>
      <c r="AW631" t="s">
        <v>105</v>
      </c>
      <c r="AX631" t="s">
        <v>105</v>
      </c>
      <c r="BH631" t="s">
        <v>21</v>
      </c>
      <c r="BI631" t="s">
        <v>5</v>
      </c>
    </row>
    <row r="632" spans="1:61" x14ac:dyDescent="0.25">
      <c r="A632">
        <v>22550294</v>
      </c>
      <c r="B632">
        <v>22550294</v>
      </c>
      <c r="C632" t="s">
        <v>106</v>
      </c>
      <c r="D632" t="s">
        <v>2445</v>
      </c>
      <c r="E632" t="s">
        <v>1716</v>
      </c>
      <c r="F632" t="s">
        <v>175</v>
      </c>
      <c r="G632" t="s">
        <v>2818</v>
      </c>
      <c r="H632" s="30" t="s">
        <v>18774</v>
      </c>
      <c r="I632" t="s">
        <v>4245</v>
      </c>
      <c r="J632">
        <v>0</v>
      </c>
      <c r="K632" t="s">
        <v>182</v>
      </c>
      <c r="L632">
        <v>8</v>
      </c>
      <c r="M632" t="s">
        <v>183</v>
      </c>
      <c r="O632">
        <v>3012506030</v>
      </c>
      <c r="P632">
        <v>0</v>
      </c>
      <c r="T632" s="29" t="s">
        <v>240</v>
      </c>
      <c r="U632">
        <f t="shared" si="108"/>
        <v>10</v>
      </c>
      <c r="V632">
        <f t="shared" si="109"/>
        <v>27</v>
      </c>
      <c r="W632">
        <v>2020</v>
      </c>
      <c r="X632" t="s">
        <v>156</v>
      </c>
      <c r="Y632" t="s">
        <v>4246</v>
      </c>
      <c r="Z632" t="s">
        <v>4247</v>
      </c>
      <c r="AA632">
        <v>8001195</v>
      </c>
      <c r="AB632" t="s">
        <v>100</v>
      </c>
      <c r="AC632" t="s">
        <v>159</v>
      </c>
      <c r="AD632" s="1">
        <f t="shared" si="110"/>
        <v>4.1531079545454548E-2</v>
      </c>
      <c r="AE632" s="2">
        <v>35200000</v>
      </c>
      <c r="AF632" t="s">
        <v>102</v>
      </c>
      <c r="AG632" t="s">
        <v>103</v>
      </c>
      <c r="AH632" t="s">
        <v>104</v>
      </c>
      <c r="AI632" t="s">
        <v>4248</v>
      </c>
      <c r="AJ632">
        <v>161804436</v>
      </c>
      <c r="AK632" s="2">
        <v>1461894</v>
      </c>
      <c r="AL632" s="2">
        <v>1208482.6299999999</v>
      </c>
      <c r="AP632" t="s">
        <v>105</v>
      </c>
      <c r="AQ632" t="s">
        <v>105</v>
      </c>
      <c r="AR632" t="s">
        <v>105</v>
      </c>
      <c r="AV632" t="s">
        <v>105</v>
      </c>
      <c r="AW632" t="s">
        <v>105</v>
      </c>
      <c r="AX632" t="s">
        <v>105</v>
      </c>
      <c r="BH632" t="s">
        <v>21</v>
      </c>
      <c r="BI632" t="s">
        <v>5</v>
      </c>
    </row>
    <row r="633" spans="1:61" x14ac:dyDescent="0.25">
      <c r="A633">
        <v>71743333</v>
      </c>
      <c r="B633">
        <v>71743333</v>
      </c>
      <c r="C633" t="s">
        <v>89</v>
      </c>
      <c r="D633" t="s">
        <v>375</v>
      </c>
      <c r="E633" t="s">
        <v>673</v>
      </c>
      <c r="F633" t="s">
        <v>3152</v>
      </c>
      <c r="G633" t="s">
        <v>1163</v>
      </c>
      <c r="H633" s="30" t="s">
        <v>18721</v>
      </c>
      <c r="I633" t="s">
        <v>4249</v>
      </c>
      <c r="J633">
        <v>5001</v>
      </c>
      <c r="K633" t="s">
        <v>202</v>
      </c>
      <c r="L633">
        <v>5</v>
      </c>
      <c r="M633" t="s">
        <v>203</v>
      </c>
      <c r="O633">
        <v>3167408570</v>
      </c>
      <c r="P633">
        <v>0</v>
      </c>
      <c r="T633" s="29" t="s">
        <v>500</v>
      </c>
      <c r="U633">
        <f t="shared" si="108"/>
        <v>10</v>
      </c>
      <c r="V633">
        <f t="shared" si="109"/>
        <v>5</v>
      </c>
      <c r="W633">
        <v>2013</v>
      </c>
      <c r="X633" t="s">
        <v>4250</v>
      </c>
      <c r="Y633" t="s">
        <v>4251</v>
      </c>
      <c r="Z633" t="s">
        <v>4252</v>
      </c>
      <c r="AA633">
        <v>4601159</v>
      </c>
      <c r="AB633" t="s">
        <v>352</v>
      </c>
      <c r="AC633" t="s">
        <v>2502</v>
      </c>
      <c r="AD633" s="1">
        <f t="shared" si="110"/>
        <v>4.2635488249400486E-2</v>
      </c>
      <c r="AE633" s="2">
        <v>41700000</v>
      </c>
      <c r="AF633" t="s">
        <v>219</v>
      </c>
      <c r="AG633" t="s">
        <v>103</v>
      </c>
      <c r="AH633" t="s">
        <v>104</v>
      </c>
      <c r="AI633" t="s">
        <v>3958</v>
      </c>
      <c r="AJ633">
        <v>29955317</v>
      </c>
      <c r="AK633" s="2">
        <v>1777899.86</v>
      </c>
      <c r="AL633" s="2">
        <v>1474033.5</v>
      </c>
      <c r="AP633">
        <v>29982755</v>
      </c>
      <c r="AQ633" s="2">
        <v>1882851.82</v>
      </c>
      <c r="AR633" s="2">
        <v>1562228.42</v>
      </c>
      <c r="AV633" t="s">
        <v>105</v>
      </c>
      <c r="AW633" s="2" t="s">
        <v>105</v>
      </c>
      <c r="AX633" s="2" t="s">
        <v>105</v>
      </c>
      <c r="BH633" t="s">
        <v>21</v>
      </c>
      <c r="BI633" t="s">
        <v>5</v>
      </c>
    </row>
    <row r="634" spans="1:61" x14ac:dyDescent="0.25">
      <c r="A634">
        <v>80202297</v>
      </c>
      <c r="B634">
        <v>80202297</v>
      </c>
      <c r="C634" t="s">
        <v>89</v>
      </c>
      <c r="D634" t="s">
        <v>673</v>
      </c>
      <c r="E634" t="s">
        <v>749</v>
      </c>
      <c r="F634" t="s">
        <v>2530</v>
      </c>
      <c r="G634" t="s">
        <v>2531</v>
      </c>
      <c r="H634" s="30" t="s">
        <v>18485</v>
      </c>
      <c r="I634" t="s">
        <v>4253</v>
      </c>
      <c r="J634">
        <v>0</v>
      </c>
      <c r="K634" t="s">
        <v>126</v>
      </c>
      <c r="L634">
        <v>25</v>
      </c>
      <c r="M634" t="s">
        <v>126</v>
      </c>
      <c r="O634">
        <v>3146331485</v>
      </c>
      <c r="P634">
        <v>3173907818</v>
      </c>
      <c r="T634" s="29" t="s">
        <v>204</v>
      </c>
      <c r="U634">
        <f t="shared" si="108"/>
        <v>10</v>
      </c>
      <c r="V634">
        <f t="shared" si="109"/>
        <v>2</v>
      </c>
      <c r="W634">
        <v>2014</v>
      </c>
      <c r="X634" t="s">
        <v>4254</v>
      </c>
      <c r="Y634" t="s">
        <v>4255</v>
      </c>
      <c r="Z634" t="s">
        <v>4256</v>
      </c>
      <c r="AA634">
        <v>6408110</v>
      </c>
      <c r="AB634" t="s">
        <v>131</v>
      </c>
      <c r="AC634" t="s">
        <v>2318</v>
      </c>
      <c r="AD634" s="1">
        <f t="shared" si="110"/>
        <v>2.0459855351681957E-2</v>
      </c>
      <c r="AE634" s="2">
        <v>65400000</v>
      </c>
      <c r="AF634" t="s">
        <v>175</v>
      </c>
      <c r="AG634" t="s">
        <v>452</v>
      </c>
      <c r="AH634" t="s">
        <v>104</v>
      </c>
      <c r="AI634" t="s">
        <v>2536</v>
      </c>
      <c r="AJ634">
        <v>29957052</v>
      </c>
      <c r="AK634" s="2">
        <v>1338074.54</v>
      </c>
      <c r="AL634" s="2">
        <v>1104432.3899999999</v>
      </c>
      <c r="AP634">
        <v>29984491</v>
      </c>
      <c r="AQ634" s="2">
        <v>1334004.74</v>
      </c>
      <c r="AR634" s="2">
        <v>1101012.3899999999</v>
      </c>
      <c r="AV634" t="s">
        <v>105</v>
      </c>
      <c r="AW634" s="2" t="s">
        <v>105</v>
      </c>
      <c r="AX634" s="2" t="s">
        <v>105</v>
      </c>
      <c r="BH634" t="s">
        <v>19</v>
      </c>
      <c r="BI634" t="s">
        <v>5</v>
      </c>
    </row>
    <row r="635" spans="1:61" x14ac:dyDescent="0.25">
      <c r="A635">
        <v>73114528</v>
      </c>
      <c r="B635">
        <v>73114528</v>
      </c>
      <c r="C635" t="s">
        <v>89</v>
      </c>
      <c r="D635" t="s">
        <v>3489</v>
      </c>
      <c r="E635" t="s">
        <v>1822</v>
      </c>
      <c r="F635" t="s">
        <v>314</v>
      </c>
      <c r="G635" t="s">
        <v>699</v>
      </c>
      <c r="H635" s="30" t="s">
        <v>18775</v>
      </c>
      <c r="I635" t="s">
        <v>4257</v>
      </c>
      <c r="J635">
        <v>0</v>
      </c>
      <c r="K635" t="s">
        <v>274</v>
      </c>
      <c r="L635">
        <v>13</v>
      </c>
      <c r="M635" t="s">
        <v>175</v>
      </c>
      <c r="O635">
        <v>3145160380</v>
      </c>
      <c r="P635">
        <v>0</v>
      </c>
      <c r="T635" s="29" t="s">
        <v>96</v>
      </c>
      <c r="U635">
        <f t="shared" si="108"/>
        <v>10</v>
      </c>
      <c r="V635">
        <f t="shared" si="109"/>
        <v>22</v>
      </c>
      <c r="W635">
        <v>2015</v>
      </c>
      <c r="X635" t="s">
        <v>4258</v>
      </c>
      <c r="Y635" t="s">
        <v>4259</v>
      </c>
      <c r="Z635" t="s">
        <v>4260</v>
      </c>
      <c r="AA635">
        <v>9008194</v>
      </c>
      <c r="AB635" t="s">
        <v>244</v>
      </c>
      <c r="AC635" t="s">
        <v>1775</v>
      </c>
      <c r="AD635" s="1">
        <f t="shared" si="110"/>
        <v>2.4990584028605482E-2</v>
      </c>
      <c r="AE635" s="2">
        <v>167800000</v>
      </c>
      <c r="AF635" t="s">
        <v>362</v>
      </c>
      <c r="AG635" t="s">
        <v>452</v>
      </c>
      <c r="AH635" t="s">
        <v>104</v>
      </c>
      <c r="AI635" t="s">
        <v>4261</v>
      </c>
      <c r="AJ635">
        <v>161804317</v>
      </c>
      <c r="AK635" s="2">
        <v>4193420</v>
      </c>
      <c r="AL635" s="2">
        <v>3503882.26</v>
      </c>
      <c r="AP635" t="s">
        <v>105</v>
      </c>
      <c r="AQ635" t="s">
        <v>105</v>
      </c>
      <c r="AR635" t="s">
        <v>105</v>
      </c>
      <c r="AV635" t="s">
        <v>105</v>
      </c>
      <c r="AW635" t="s">
        <v>105</v>
      </c>
      <c r="AX635" t="s">
        <v>105</v>
      </c>
      <c r="BH635" t="s">
        <v>21</v>
      </c>
      <c r="BI635" t="s">
        <v>5</v>
      </c>
    </row>
    <row r="636" spans="1:61" x14ac:dyDescent="0.25">
      <c r="A636">
        <v>32492286</v>
      </c>
      <c r="B636">
        <v>32492286</v>
      </c>
      <c r="C636" t="s">
        <v>106</v>
      </c>
      <c r="D636" t="s">
        <v>572</v>
      </c>
      <c r="E636" t="s">
        <v>4262</v>
      </c>
      <c r="F636" t="s">
        <v>737</v>
      </c>
      <c r="G636" t="s">
        <v>1327</v>
      </c>
      <c r="H636" s="30" t="s">
        <v>18776</v>
      </c>
      <c r="I636" t="s">
        <v>4263</v>
      </c>
      <c r="J636">
        <v>5002</v>
      </c>
      <c r="K636" t="s">
        <v>4264</v>
      </c>
      <c r="L636">
        <v>5</v>
      </c>
      <c r="M636" t="s">
        <v>203</v>
      </c>
      <c r="O636">
        <v>3155140098</v>
      </c>
      <c r="P636">
        <v>0</v>
      </c>
      <c r="T636" s="29" t="s">
        <v>327</v>
      </c>
      <c r="U636">
        <f t="shared" si="108"/>
        <v>10</v>
      </c>
      <c r="V636">
        <f t="shared" si="109"/>
        <v>31</v>
      </c>
      <c r="W636">
        <v>2021</v>
      </c>
      <c r="X636" t="s">
        <v>4265</v>
      </c>
      <c r="Y636" t="s">
        <v>4266</v>
      </c>
      <c r="Z636" t="s">
        <v>4267</v>
      </c>
      <c r="AA636">
        <v>9006175</v>
      </c>
      <c r="AB636" t="s">
        <v>244</v>
      </c>
      <c r="AC636" t="s">
        <v>404</v>
      </c>
      <c r="AD636" s="1">
        <f t="shared" si="110"/>
        <v>1.431019392033543E-2</v>
      </c>
      <c r="AE636" s="2">
        <v>190800000</v>
      </c>
      <c r="AF636" t="s">
        <v>362</v>
      </c>
      <c r="AG636" t="s">
        <v>120</v>
      </c>
      <c r="AH636" t="s">
        <v>104</v>
      </c>
      <c r="AI636">
        <v>0</v>
      </c>
      <c r="AJ636">
        <v>161772391</v>
      </c>
      <c r="AK636" s="2">
        <v>2730385</v>
      </c>
      <c r="AL636" s="2">
        <v>2274441.5699999998</v>
      </c>
      <c r="AP636" t="s">
        <v>105</v>
      </c>
      <c r="AQ636" t="s">
        <v>105</v>
      </c>
      <c r="AR636" t="s">
        <v>105</v>
      </c>
      <c r="AV636" t="s">
        <v>105</v>
      </c>
      <c r="AW636" t="s">
        <v>105</v>
      </c>
      <c r="AX636" t="s">
        <v>105</v>
      </c>
      <c r="BH636" s="3" t="s">
        <v>18</v>
      </c>
      <c r="BI636" t="s">
        <v>5</v>
      </c>
    </row>
    <row r="637" spans="1:61" x14ac:dyDescent="0.25">
      <c r="A637">
        <v>66718048</v>
      </c>
      <c r="B637">
        <v>66718048</v>
      </c>
      <c r="C637" t="s">
        <v>106</v>
      </c>
      <c r="D637" t="s">
        <v>3615</v>
      </c>
      <c r="E637" t="s">
        <v>775</v>
      </c>
      <c r="F637" t="s">
        <v>495</v>
      </c>
      <c r="G637" t="s">
        <v>4268</v>
      </c>
      <c r="H637" s="30" t="s">
        <v>18777</v>
      </c>
      <c r="I637" t="s">
        <v>4269</v>
      </c>
      <c r="J637">
        <v>0</v>
      </c>
      <c r="K637" t="s">
        <v>952</v>
      </c>
      <c r="L637">
        <v>76</v>
      </c>
      <c r="M637" t="s">
        <v>95</v>
      </c>
      <c r="O637">
        <v>3147783730</v>
      </c>
      <c r="P637">
        <v>3183886996</v>
      </c>
      <c r="T637" s="29" t="s">
        <v>448</v>
      </c>
      <c r="U637">
        <f t="shared" si="108"/>
        <v>10</v>
      </c>
      <c r="V637">
        <f t="shared" si="109"/>
        <v>9</v>
      </c>
      <c r="W637">
        <v>2024</v>
      </c>
      <c r="X637" t="s">
        <v>4031</v>
      </c>
      <c r="Y637" t="s">
        <v>4270</v>
      </c>
      <c r="Z637" t="s">
        <v>4271</v>
      </c>
      <c r="AA637">
        <v>4606148</v>
      </c>
      <c r="AB637" t="s">
        <v>352</v>
      </c>
      <c r="AC637" t="s">
        <v>1412</v>
      </c>
      <c r="AD637" s="1">
        <f t="shared" si="110"/>
        <v>4.9508690869086908E-2</v>
      </c>
      <c r="AE637" s="2">
        <v>90900000</v>
      </c>
      <c r="AF637" t="s">
        <v>219</v>
      </c>
      <c r="AG637" t="s">
        <v>120</v>
      </c>
      <c r="AH637" t="s">
        <v>104</v>
      </c>
      <c r="AI637" t="s">
        <v>4272</v>
      </c>
      <c r="AJ637">
        <v>161911459</v>
      </c>
      <c r="AK637" s="2">
        <v>4500340</v>
      </c>
      <c r="AL637" s="2">
        <v>3761798.18</v>
      </c>
      <c r="AP637" t="s">
        <v>105</v>
      </c>
      <c r="AQ637" t="s">
        <v>105</v>
      </c>
      <c r="AR637" t="s">
        <v>105</v>
      </c>
      <c r="AV637" t="s">
        <v>105</v>
      </c>
      <c r="AW637" t="s">
        <v>105</v>
      </c>
      <c r="AX637" t="s">
        <v>105</v>
      </c>
      <c r="BH637" t="s">
        <v>21</v>
      </c>
      <c r="BI637" t="s">
        <v>5</v>
      </c>
    </row>
    <row r="638" spans="1:61" x14ac:dyDescent="0.25">
      <c r="A638">
        <v>79370928</v>
      </c>
      <c r="B638">
        <v>79370928</v>
      </c>
      <c r="C638" t="s">
        <v>89</v>
      </c>
      <c r="D638" t="s">
        <v>749</v>
      </c>
      <c r="E638">
        <v>0</v>
      </c>
      <c r="F638" t="s">
        <v>4273</v>
      </c>
      <c r="G638" t="s">
        <v>4274</v>
      </c>
      <c r="H638" s="30" t="s">
        <v>18778</v>
      </c>
      <c r="I638" t="s">
        <v>4275</v>
      </c>
      <c r="J638">
        <v>0</v>
      </c>
      <c r="K638" t="s">
        <v>126</v>
      </c>
      <c r="L638">
        <v>25</v>
      </c>
      <c r="M638" t="s">
        <v>126</v>
      </c>
      <c r="O638">
        <v>3103195429</v>
      </c>
      <c r="P638">
        <v>0</v>
      </c>
      <c r="T638" s="29" t="s">
        <v>96</v>
      </c>
      <c r="U638">
        <f t="shared" si="108"/>
        <v>10</v>
      </c>
      <c r="V638">
        <f t="shared" si="109"/>
        <v>22</v>
      </c>
      <c r="W638">
        <v>2011</v>
      </c>
      <c r="X638" t="s">
        <v>477</v>
      </c>
      <c r="Y638" t="s">
        <v>4276</v>
      </c>
      <c r="Z638" t="s">
        <v>4277</v>
      </c>
      <c r="AA638">
        <v>2406042</v>
      </c>
      <c r="AB638" t="s">
        <v>480</v>
      </c>
      <c r="AC638" t="s">
        <v>481</v>
      </c>
      <c r="AD638" s="1">
        <f t="shared" si="110"/>
        <v>3.8664864864864867E-2</v>
      </c>
      <c r="AE638" s="2">
        <v>33300000</v>
      </c>
      <c r="AF638" t="s">
        <v>219</v>
      </c>
      <c r="AG638" t="s">
        <v>120</v>
      </c>
      <c r="AH638" t="s">
        <v>104</v>
      </c>
      <c r="AI638" t="s">
        <v>4278</v>
      </c>
      <c r="AJ638">
        <v>161846116</v>
      </c>
      <c r="AK638" s="2">
        <v>1287540</v>
      </c>
      <c r="AL638" s="2">
        <v>1061966.1000000001</v>
      </c>
      <c r="AP638" t="s">
        <v>105</v>
      </c>
      <c r="AQ638" t="s">
        <v>105</v>
      </c>
      <c r="AR638" t="s">
        <v>105</v>
      </c>
      <c r="AV638" t="s">
        <v>105</v>
      </c>
      <c r="AW638" t="s">
        <v>105</v>
      </c>
      <c r="AX638" t="s">
        <v>105</v>
      </c>
      <c r="BH638" t="s">
        <v>21</v>
      </c>
      <c r="BI638" t="s">
        <v>5</v>
      </c>
    </row>
    <row r="639" spans="1:61" x14ac:dyDescent="0.25">
      <c r="A639">
        <v>35428384</v>
      </c>
      <c r="B639">
        <v>35428384</v>
      </c>
      <c r="C639" t="s">
        <v>106</v>
      </c>
      <c r="D639" t="s">
        <v>1756</v>
      </c>
      <c r="E639" t="s">
        <v>583</v>
      </c>
      <c r="F639" t="s">
        <v>2785</v>
      </c>
      <c r="G639" t="s">
        <v>4279</v>
      </c>
      <c r="H639" s="30" t="s">
        <v>18779</v>
      </c>
      <c r="I639" t="s">
        <v>4280</v>
      </c>
      <c r="J639">
        <v>0</v>
      </c>
      <c r="K639" t="s">
        <v>126</v>
      </c>
      <c r="L639">
        <v>25</v>
      </c>
      <c r="M639" t="s">
        <v>126</v>
      </c>
      <c r="O639">
        <v>3004369733</v>
      </c>
      <c r="P639">
        <v>3300436973</v>
      </c>
      <c r="T639" s="29" t="s">
        <v>287</v>
      </c>
      <c r="U639">
        <f t="shared" si="108"/>
        <v>10</v>
      </c>
      <c r="V639">
        <f t="shared" si="109"/>
        <v>13</v>
      </c>
      <c r="W639">
        <v>2018</v>
      </c>
      <c r="X639" t="s">
        <v>3566</v>
      </c>
      <c r="Y639" t="s">
        <v>4281</v>
      </c>
      <c r="Z639" t="s">
        <v>4282</v>
      </c>
      <c r="AA639">
        <v>6406132</v>
      </c>
      <c r="AB639" t="s">
        <v>131</v>
      </c>
      <c r="AC639" t="s">
        <v>580</v>
      </c>
      <c r="AD639" s="1">
        <f t="shared" si="110"/>
        <v>1.8794278693623642E-2</v>
      </c>
      <c r="AE639" s="2">
        <v>64300000</v>
      </c>
      <c r="AF639" t="s">
        <v>133</v>
      </c>
      <c r="AG639" t="s">
        <v>292</v>
      </c>
      <c r="AH639" t="s">
        <v>104</v>
      </c>
      <c r="AI639" t="s">
        <v>4283</v>
      </c>
      <c r="AJ639">
        <v>29944940</v>
      </c>
      <c r="AK639" s="2">
        <v>1208472.1200000001</v>
      </c>
      <c r="AL639" s="2">
        <v>995522.79</v>
      </c>
      <c r="AP639">
        <v>30005431</v>
      </c>
      <c r="AQ639" s="2">
        <v>1206047.92</v>
      </c>
      <c r="AR639" s="2">
        <v>993485.65</v>
      </c>
      <c r="AV639" t="s">
        <v>105</v>
      </c>
      <c r="AW639" s="2" t="s">
        <v>105</v>
      </c>
      <c r="AX639" s="2" t="s">
        <v>105</v>
      </c>
      <c r="BH639" t="s">
        <v>19</v>
      </c>
      <c r="BI639" t="s">
        <v>5</v>
      </c>
    </row>
    <row r="640" spans="1:61" x14ac:dyDescent="0.25">
      <c r="A640">
        <v>63359291</v>
      </c>
      <c r="B640">
        <v>63359291</v>
      </c>
      <c r="C640" t="s">
        <v>106</v>
      </c>
      <c r="D640" t="s">
        <v>2376</v>
      </c>
      <c r="E640">
        <v>0</v>
      </c>
      <c r="F640" t="s">
        <v>191</v>
      </c>
      <c r="G640" t="s">
        <v>4284</v>
      </c>
      <c r="H640" s="30" t="s">
        <v>18780</v>
      </c>
      <c r="I640" t="s">
        <v>4285</v>
      </c>
      <c r="J640">
        <v>25377</v>
      </c>
      <c r="K640" t="s">
        <v>4286</v>
      </c>
      <c r="L640">
        <v>25</v>
      </c>
      <c r="M640" t="s">
        <v>113</v>
      </c>
      <c r="O640">
        <v>3103431195</v>
      </c>
      <c r="P640">
        <v>0</v>
      </c>
      <c r="T640" s="29" t="s">
        <v>358</v>
      </c>
      <c r="U640">
        <f t="shared" si="108"/>
        <v>10</v>
      </c>
      <c r="V640">
        <f t="shared" si="109"/>
        <v>29</v>
      </c>
      <c r="W640">
        <v>2022</v>
      </c>
      <c r="X640" t="s">
        <v>4287</v>
      </c>
      <c r="Y640" t="s">
        <v>4288</v>
      </c>
      <c r="Z640" t="s">
        <v>4289</v>
      </c>
      <c r="AA640">
        <v>9206088</v>
      </c>
      <c r="AB640" t="s">
        <v>268</v>
      </c>
      <c r="AC640" t="s">
        <v>782</v>
      </c>
      <c r="AD640" s="1">
        <f t="shared" si="110"/>
        <v>1.3180257142857144E-2</v>
      </c>
      <c r="AE640" s="2">
        <v>105000000</v>
      </c>
      <c r="AF640" t="s">
        <v>133</v>
      </c>
      <c r="AG640" t="s">
        <v>120</v>
      </c>
      <c r="AH640" t="s">
        <v>104</v>
      </c>
      <c r="AI640" t="s">
        <v>4290</v>
      </c>
      <c r="AJ640">
        <v>161888773</v>
      </c>
      <c r="AK640" s="2">
        <v>1383927</v>
      </c>
      <c r="AL640" s="2">
        <v>1142963.58</v>
      </c>
      <c r="AP640" t="s">
        <v>105</v>
      </c>
      <c r="AQ640" t="s">
        <v>105</v>
      </c>
      <c r="AR640" t="s">
        <v>105</v>
      </c>
      <c r="AV640" t="s">
        <v>105</v>
      </c>
      <c r="AW640" t="s">
        <v>105</v>
      </c>
      <c r="AX640" t="s">
        <v>105</v>
      </c>
      <c r="BH640" s="3" t="s">
        <v>18</v>
      </c>
      <c r="BI640" t="s">
        <v>5</v>
      </c>
    </row>
    <row r="641" spans="1:61" x14ac:dyDescent="0.25">
      <c r="A641">
        <v>72309561</v>
      </c>
      <c r="B641">
        <v>72309561</v>
      </c>
      <c r="C641" t="s">
        <v>89</v>
      </c>
      <c r="D641" t="s">
        <v>4291</v>
      </c>
      <c r="E641">
        <v>0</v>
      </c>
      <c r="F641" t="s">
        <v>863</v>
      </c>
      <c r="G641" t="s">
        <v>4292</v>
      </c>
      <c r="H641" s="30" t="s">
        <v>18781</v>
      </c>
      <c r="I641" t="s">
        <v>4293</v>
      </c>
      <c r="J641">
        <v>0</v>
      </c>
      <c r="K641" t="s">
        <v>182</v>
      </c>
      <c r="L641">
        <v>8</v>
      </c>
      <c r="M641" t="s">
        <v>183</v>
      </c>
      <c r="O641">
        <v>3008159233</v>
      </c>
      <c r="P641">
        <v>0</v>
      </c>
      <c r="T641" s="29" t="s">
        <v>287</v>
      </c>
      <c r="U641">
        <f t="shared" si="108"/>
        <v>10</v>
      </c>
      <c r="V641">
        <f t="shared" si="109"/>
        <v>13</v>
      </c>
      <c r="W641">
        <v>2022</v>
      </c>
      <c r="X641" t="s">
        <v>4294</v>
      </c>
      <c r="Y641" t="s">
        <v>4295</v>
      </c>
      <c r="Z641" t="s">
        <v>4296</v>
      </c>
      <c r="AA641">
        <v>6401245</v>
      </c>
      <c r="AB641" t="s">
        <v>131</v>
      </c>
      <c r="AC641" t="s">
        <v>607</v>
      </c>
      <c r="AD641" s="1">
        <f t="shared" si="110"/>
        <v>4.3434907692307692E-2</v>
      </c>
      <c r="AE641" s="2">
        <v>65000000</v>
      </c>
      <c r="AF641" t="s">
        <v>133</v>
      </c>
      <c r="AG641" t="s">
        <v>103</v>
      </c>
      <c r="AH641" t="s">
        <v>104</v>
      </c>
      <c r="AI641">
        <v>0</v>
      </c>
      <c r="AJ641">
        <v>161809523</v>
      </c>
      <c r="AK641" s="2">
        <v>2823269</v>
      </c>
      <c r="AL641" s="2">
        <v>2352495.2000000002</v>
      </c>
      <c r="AP641" t="s">
        <v>105</v>
      </c>
      <c r="AQ641" t="s">
        <v>105</v>
      </c>
      <c r="AR641" t="s">
        <v>105</v>
      </c>
      <c r="AV641" t="s">
        <v>105</v>
      </c>
      <c r="AW641" t="s">
        <v>105</v>
      </c>
      <c r="AX641" t="s">
        <v>105</v>
      </c>
      <c r="BH641" t="s">
        <v>21</v>
      </c>
      <c r="BI641" t="s">
        <v>5</v>
      </c>
    </row>
    <row r="642" spans="1:61" x14ac:dyDescent="0.25">
      <c r="A642">
        <v>74373305</v>
      </c>
      <c r="B642">
        <v>74373305</v>
      </c>
      <c r="C642" t="s">
        <v>89</v>
      </c>
      <c r="D642" t="s">
        <v>148</v>
      </c>
      <c r="E642" t="s">
        <v>656</v>
      </c>
      <c r="F642" t="s">
        <v>870</v>
      </c>
      <c r="G642" t="s">
        <v>1065</v>
      </c>
      <c r="H642" s="30" t="s">
        <v>18782</v>
      </c>
      <c r="I642" t="s">
        <v>4297</v>
      </c>
      <c r="J642">
        <v>0</v>
      </c>
      <c r="K642" t="s">
        <v>126</v>
      </c>
      <c r="L642">
        <v>25</v>
      </c>
      <c r="M642" t="s">
        <v>126</v>
      </c>
      <c r="O642">
        <v>3006614832</v>
      </c>
      <c r="P642">
        <v>3012305156</v>
      </c>
      <c r="T642" s="29" t="s">
        <v>215</v>
      </c>
      <c r="U642">
        <f t="shared" si="108"/>
        <v>10</v>
      </c>
      <c r="V642">
        <f t="shared" si="109"/>
        <v>20</v>
      </c>
      <c r="W642">
        <v>2019</v>
      </c>
      <c r="X642" t="s">
        <v>4298</v>
      </c>
      <c r="Y642" t="s">
        <v>4299</v>
      </c>
      <c r="Z642" t="s">
        <v>4300</v>
      </c>
      <c r="AA642">
        <v>5606080</v>
      </c>
      <c r="AB642" t="s">
        <v>146</v>
      </c>
      <c r="AC642" t="s">
        <v>4301</v>
      </c>
      <c r="AD642" s="1">
        <f t="shared" si="110"/>
        <v>2.3174897314375987E-2</v>
      </c>
      <c r="AE642" s="2">
        <v>126600000</v>
      </c>
      <c r="AF642" t="s">
        <v>133</v>
      </c>
      <c r="AG642" t="s">
        <v>120</v>
      </c>
      <c r="AH642" t="s">
        <v>104</v>
      </c>
      <c r="AI642" t="s">
        <v>4302</v>
      </c>
      <c r="AJ642">
        <v>161912629</v>
      </c>
      <c r="AK642" s="2">
        <v>2933942</v>
      </c>
      <c r="AL642" s="2">
        <v>2445497.62</v>
      </c>
      <c r="AP642" t="s">
        <v>105</v>
      </c>
      <c r="AQ642" t="s">
        <v>105</v>
      </c>
      <c r="AR642" t="s">
        <v>105</v>
      </c>
      <c r="AV642" t="s">
        <v>105</v>
      </c>
      <c r="AW642" t="s">
        <v>105</v>
      </c>
      <c r="AX642" t="s">
        <v>105</v>
      </c>
      <c r="BH642" t="s">
        <v>21</v>
      </c>
      <c r="BI642" t="s">
        <v>5</v>
      </c>
    </row>
    <row r="643" spans="1:61" x14ac:dyDescent="0.25">
      <c r="A643">
        <v>43612569</v>
      </c>
      <c r="B643">
        <v>43612569</v>
      </c>
      <c r="C643" t="s">
        <v>106</v>
      </c>
      <c r="D643" t="s">
        <v>198</v>
      </c>
      <c r="E643">
        <v>0</v>
      </c>
      <c r="F643" t="s">
        <v>4303</v>
      </c>
      <c r="G643" t="s">
        <v>1942</v>
      </c>
      <c r="H643" s="30" t="s">
        <v>18783</v>
      </c>
      <c r="I643" t="s">
        <v>4304</v>
      </c>
      <c r="J643">
        <v>5266</v>
      </c>
      <c r="K643" t="s">
        <v>428</v>
      </c>
      <c r="L643">
        <v>5</v>
      </c>
      <c r="M643" t="s">
        <v>203</v>
      </c>
      <c r="O643">
        <v>3167408593</v>
      </c>
      <c r="P643">
        <v>3121774117</v>
      </c>
      <c r="T643" s="29" t="s">
        <v>466</v>
      </c>
      <c r="U643">
        <f t="shared" si="108"/>
        <v>10</v>
      </c>
      <c r="V643">
        <f t="shared" si="109"/>
        <v>15</v>
      </c>
      <c r="W643">
        <v>2024</v>
      </c>
      <c r="X643" t="s">
        <v>4305</v>
      </c>
      <c r="Y643" t="s">
        <v>4306</v>
      </c>
      <c r="Z643" t="s">
        <v>4307</v>
      </c>
      <c r="AA643">
        <v>9001147</v>
      </c>
      <c r="AB643" t="s">
        <v>244</v>
      </c>
      <c r="AC643" t="s">
        <v>2694</v>
      </c>
      <c r="AD643" s="1">
        <f t="shared" si="110"/>
        <v>3.6994969249692498E-2</v>
      </c>
      <c r="AE643" s="2">
        <v>81300000</v>
      </c>
      <c r="AF643" t="s">
        <v>102</v>
      </c>
      <c r="AG643" t="s">
        <v>103</v>
      </c>
      <c r="AH643" t="s">
        <v>104</v>
      </c>
      <c r="AI643" t="s">
        <v>4308</v>
      </c>
      <c r="AJ643">
        <v>161813932</v>
      </c>
      <c r="AK643" s="2">
        <v>3007691</v>
      </c>
      <c r="AL643" s="2">
        <v>2507471.5099999998</v>
      </c>
      <c r="AP643" t="s">
        <v>105</v>
      </c>
      <c r="AQ643" t="s">
        <v>105</v>
      </c>
      <c r="AR643" t="s">
        <v>105</v>
      </c>
      <c r="AV643" t="s">
        <v>105</v>
      </c>
      <c r="AW643" t="s">
        <v>105</v>
      </c>
      <c r="AX643" t="s">
        <v>105</v>
      </c>
      <c r="BH643" t="s">
        <v>21</v>
      </c>
      <c r="BI643" t="s">
        <v>5</v>
      </c>
    </row>
    <row r="644" spans="1:61" x14ac:dyDescent="0.25">
      <c r="A644">
        <v>1140842333</v>
      </c>
      <c r="B644">
        <v>1140842333</v>
      </c>
      <c r="C644" t="s">
        <v>106</v>
      </c>
      <c r="D644" t="s">
        <v>4309</v>
      </c>
      <c r="E644">
        <v>0</v>
      </c>
      <c r="F644" t="s">
        <v>4310</v>
      </c>
      <c r="G644" t="s">
        <v>4311</v>
      </c>
      <c r="H644" s="30" t="s">
        <v>18784</v>
      </c>
      <c r="I644" t="s">
        <v>4312</v>
      </c>
      <c r="J644">
        <v>0</v>
      </c>
      <c r="K644" t="s">
        <v>182</v>
      </c>
      <c r="L644">
        <v>8</v>
      </c>
      <c r="M644" t="s">
        <v>183</v>
      </c>
      <c r="O644">
        <v>3103528863</v>
      </c>
      <c r="P644">
        <v>3174281074</v>
      </c>
      <c r="T644" s="29" t="s">
        <v>254</v>
      </c>
      <c r="U644">
        <f t="shared" si="108"/>
        <v>10</v>
      </c>
      <c r="V644">
        <f t="shared" si="109"/>
        <v>4</v>
      </c>
      <c r="W644">
        <v>2021</v>
      </c>
      <c r="X644" t="s">
        <v>4313</v>
      </c>
      <c r="Y644" t="s">
        <v>4314</v>
      </c>
      <c r="Z644" t="s">
        <v>4315</v>
      </c>
      <c r="AA644">
        <v>9006173</v>
      </c>
      <c r="AB644" t="s">
        <v>244</v>
      </c>
      <c r="AC644" t="s">
        <v>404</v>
      </c>
      <c r="AD644" s="1">
        <f t="shared" si="110"/>
        <v>2.5880641367265471E-2</v>
      </c>
      <c r="AE644" s="2">
        <v>200400000</v>
      </c>
      <c r="AF644" t="s">
        <v>102</v>
      </c>
      <c r="AG644" t="s">
        <v>292</v>
      </c>
      <c r="AH644" t="s">
        <v>104</v>
      </c>
      <c r="AI644" t="s">
        <v>4316</v>
      </c>
      <c r="AJ644">
        <v>29975249</v>
      </c>
      <c r="AK644" s="2">
        <v>5186480.53</v>
      </c>
      <c r="AL644" s="2">
        <v>4338387</v>
      </c>
      <c r="AP644" t="s">
        <v>105</v>
      </c>
      <c r="AQ644" s="2" t="s">
        <v>105</v>
      </c>
      <c r="AR644" s="2" t="s">
        <v>105</v>
      </c>
      <c r="AV644">
        <v>30157462</v>
      </c>
      <c r="AW644" s="2">
        <v>6796016.9000000004</v>
      </c>
      <c r="AX644" s="2">
        <v>5690938.5700000003</v>
      </c>
      <c r="BH644" t="s">
        <v>21</v>
      </c>
      <c r="BI644" t="s">
        <v>5</v>
      </c>
    </row>
    <row r="645" spans="1:61" x14ac:dyDescent="0.25">
      <c r="A645">
        <v>39811630</v>
      </c>
      <c r="B645">
        <v>39811630</v>
      </c>
      <c r="C645" t="s">
        <v>106</v>
      </c>
      <c r="D645" t="s">
        <v>4317</v>
      </c>
      <c r="E645">
        <v>0</v>
      </c>
      <c r="F645" t="s">
        <v>335</v>
      </c>
      <c r="G645" t="s">
        <v>151</v>
      </c>
      <c r="H645" s="30" t="s">
        <v>18785</v>
      </c>
      <c r="I645" t="s">
        <v>4318</v>
      </c>
      <c r="J645">
        <v>0</v>
      </c>
      <c r="K645" t="s">
        <v>126</v>
      </c>
      <c r="L645">
        <v>25</v>
      </c>
      <c r="M645" t="s">
        <v>126</v>
      </c>
      <c r="O645">
        <v>3143401814</v>
      </c>
      <c r="P645">
        <v>3506703458</v>
      </c>
      <c r="T645" s="29" t="s">
        <v>587</v>
      </c>
      <c r="U645">
        <f t="shared" si="108"/>
        <v>10</v>
      </c>
      <c r="V645">
        <f t="shared" si="109"/>
        <v>17</v>
      </c>
      <c r="W645">
        <v>2025</v>
      </c>
      <c r="X645" t="s">
        <v>1958</v>
      </c>
      <c r="Y645" t="s">
        <v>4319</v>
      </c>
      <c r="Z645" t="s">
        <v>4320</v>
      </c>
      <c r="AA645">
        <v>11101033</v>
      </c>
      <c r="AB645" t="s">
        <v>1961</v>
      </c>
      <c r="AC645" t="s">
        <v>1962</v>
      </c>
      <c r="AD645" s="1">
        <f t="shared" si="110"/>
        <v>3.5990457354758962E-2</v>
      </c>
      <c r="AE645" s="2">
        <v>80900000</v>
      </c>
      <c r="AF645" t="s">
        <v>102</v>
      </c>
      <c r="AG645" t="s">
        <v>103</v>
      </c>
      <c r="AH645" t="s">
        <v>104</v>
      </c>
      <c r="AI645" t="s">
        <v>4321</v>
      </c>
      <c r="AJ645">
        <v>161814007</v>
      </c>
      <c r="AK645" s="2">
        <v>2911628</v>
      </c>
      <c r="AL645" s="2">
        <v>2426746.0099999998</v>
      </c>
      <c r="AP645" t="s">
        <v>105</v>
      </c>
      <c r="AQ645" t="s">
        <v>105</v>
      </c>
      <c r="AR645" t="s">
        <v>105</v>
      </c>
      <c r="AV645" t="s">
        <v>105</v>
      </c>
      <c r="AW645" t="s">
        <v>105</v>
      </c>
      <c r="AX645" t="s">
        <v>105</v>
      </c>
      <c r="BH645" t="s">
        <v>21</v>
      </c>
      <c r="BI645" t="s">
        <v>5</v>
      </c>
    </row>
    <row r="646" spans="1:61" x14ac:dyDescent="0.25">
      <c r="A646">
        <v>29344985</v>
      </c>
      <c r="B646">
        <v>29344985</v>
      </c>
      <c r="C646" t="s">
        <v>106</v>
      </c>
      <c r="D646" t="s">
        <v>355</v>
      </c>
      <c r="E646" t="s">
        <v>178</v>
      </c>
      <c r="F646" t="s">
        <v>1163</v>
      </c>
      <c r="G646" t="s">
        <v>4322</v>
      </c>
      <c r="H646" s="30" t="s">
        <v>18786</v>
      </c>
      <c r="I646" t="s">
        <v>4323</v>
      </c>
      <c r="J646">
        <v>76130</v>
      </c>
      <c r="K646" t="s">
        <v>4324</v>
      </c>
      <c r="L646">
        <v>76</v>
      </c>
      <c r="M646" t="s">
        <v>95</v>
      </c>
      <c r="O646">
        <v>3128447562</v>
      </c>
      <c r="P646">
        <v>0</v>
      </c>
      <c r="T646" s="29" t="s">
        <v>369</v>
      </c>
      <c r="U646">
        <f t="shared" si="108"/>
        <v>10</v>
      </c>
      <c r="V646">
        <f t="shared" si="109"/>
        <v>21</v>
      </c>
      <c r="W646">
        <v>2025</v>
      </c>
      <c r="X646" t="s">
        <v>4325</v>
      </c>
      <c r="Y646" t="s">
        <v>4326</v>
      </c>
      <c r="Z646" t="s">
        <v>4327</v>
      </c>
      <c r="AA646">
        <v>4606173</v>
      </c>
      <c r="AB646" t="s">
        <v>352</v>
      </c>
      <c r="AC646" t="s">
        <v>2124</v>
      </c>
      <c r="AD646" s="1">
        <f t="shared" si="110"/>
        <v>2.776478163493841E-2</v>
      </c>
      <c r="AE646" s="2">
        <v>89300000</v>
      </c>
      <c r="AF646" t="s">
        <v>175</v>
      </c>
      <c r="AG646" t="s">
        <v>120</v>
      </c>
      <c r="AH646" t="s">
        <v>104</v>
      </c>
      <c r="AI646" t="s">
        <v>4328</v>
      </c>
      <c r="AJ646">
        <v>161796865</v>
      </c>
      <c r="AK646" s="2">
        <v>2479395</v>
      </c>
      <c r="AL646" s="2">
        <v>2063525.29</v>
      </c>
      <c r="AP646" t="s">
        <v>105</v>
      </c>
      <c r="AQ646" t="s">
        <v>105</v>
      </c>
      <c r="AR646" t="s">
        <v>105</v>
      </c>
      <c r="AV646" t="s">
        <v>105</v>
      </c>
      <c r="AW646" t="s">
        <v>105</v>
      </c>
      <c r="AX646" t="s">
        <v>105</v>
      </c>
      <c r="BH646" t="s">
        <v>21</v>
      </c>
      <c r="BI646" t="s">
        <v>5</v>
      </c>
    </row>
    <row r="647" spans="1:61" x14ac:dyDescent="0.25">
      <c r="A647">
        <v>1053828621</v>
      </c>
      <c r="B647">
        <v>1053828621</v>
      </c>
      <c r="C647" t="s">
        <v>89</v>
      </c>
      <c r="D647" t="s">
        <v>716</v>
      </c>
      <c r="E647" t="s">
        <v>656</v>
      </c>
      <c r="F647" t="s">
        <v>3189</v>
      </c>
      <c r="G647" t="s">
        <v>4329</v>
      </c>
      <c r="H647" s="30" t="s">
        <v>18787</v>
      </c>
      <c r="I647" t="s">
        <v>4330</v>
      </c>
      <c r="J647">
        <v>66001</v>
      </c>
      <c r="K647" t="s">
        <v>252</v>
      </c>
      <c r="L647">
        <v>66</v>
      </c>
      <c r="M647" t="s">
        <v>253</v>
      </c>
      <c r="O647">
        <v>3043980212</v>
      </c>
      <c r="P647">
        <v>3113676015</v>
      </c>
      <c r="T647" s="29" t="s">
        <v>127</v>
      </c>
      <c r="U647">
        <f t="shared" si="108"/>
        <v>10</v>
      </c>
      <c r="V647">
        <f t="shared" si="109"/>
        <v>18</v>
      </c>
      <c r="W647">
        <v>2025</v>
      </c>
      <c r="X647" t="s">
        <v>1336</v>
      </c>
      <c r="Y647" t="s">
        <v>4331</v>
      </c>
      <c r="Z647" t="s">
        <v>4332</v>
      </c>
      <c r="AA647">
        <v>5606111</v>
      </c>
      <c r="AB647" t="s">
        <v>146</v>
      </c>
      <c r="AC647" t="s">
        <v>341</v>
      </c>
      <c r="AD647" s="1">
        <f t="shared" si="110"/>
        <v>1.9160172413793104E-2</v>
      </c>
      <c r="AE647" s="2">
        <v>121800000</v>
      </c>
      <c r="AF647" t="s">
        <v>219</v>
      </c>
      <c r="AG647" t="s">
        <v>120</v>
      </c>
      <c r="AH647" t="s">
        <v>104</v>
      </c>
      <c r="AI647" t="s">
        <v>4333</v>
      </c>
      <c r="AJ647">
        <v>161857706</v>
      </c>
      <c r="AK647" s="2">
        <v>2333709</v>
      </c>
      <c r="AL647" s="2">
        <v>1941099.84</v>
      </c>
      <c r="AP647" t="s">
        <v>105</v>
      </c>
      <c r="AQ647" t="s">
        <v>105</v>
      </c>
      <c r="AR647" t="s">
        <v>105</v>
      </c>
      <c r="AV647" t="s">
        <v>105</v>
      </c>
      <c r="AW647" t="s">
        <v>105</v>
      </c>
      <c r="AX647" t="s">
        <v>105</v>
      </c>
      <c r="BH647" t="s">
        <v>20</v>
      </c>
      <c r="BI647" t="s">
        <v>5</v>
      </c>
    </row>
    <row r="648" spans="1:61" x14ac:dyDescent="0.25">
      <c r="A648">
        <v>79950398</v>
      </c>
      <c r="B648">
        <v>79950398</v>
      </c>
      <c r="C648" t="s">
        <v>89</v>
      </c>
      <c r="D648" t="s">
        <v>3489</v>
      </c>
      <c r="E648" t="s">
        <v>3309</v>
      </c>
      <c r="F648" t="s">
        <v>3310</v>
      </c>
      <c r="G648" t="s">
        <v>4334</v>
      </c>
      <c r="H648" s="30" t="s">
        <v>18788</v>
      </c>
      <c r="I648" t="s">
        <v>4335</v>
      </c>
      <c r="J648">
        <v>0</v>
      </c>
      <c r="K648" t="s">
        <v>126</v>
      </c>
      <c r="L648">
        <v>25</v>
      </c>
      <c r="M648" t="s">
        <v>126</v>
      </c>
      <c r="O648">
        <v>3005537359</v>
      </c>
      <c r="P648">
        <v>3212413756</v>
      </c>
      <c r="T648" s="29" t="s">
        <v>448</v>
      </c>
      <c r="U648">
        <f t="shared" si="108"/>
        <v>10</v>
      </c>
      <c r="V648">
        <f t="shared" si="109"/>
        <v>9</v>
      </c>
      <c r="W648">
        <v>2023</v>
      </c>
      <c r="X648" t="s">
        <v>4336</v>
      </c>
      <c r="Y648" t="s">
        <v>4337</v>
      </c>
      <c r="Z648" t="s">
        <v>4337</v>
      </c>
      <c r="AA648">
        <v>4206077</v>
      </c>
      <c r="AB648" t="s">
        <v>1187</v>
      </c>
      <c r="AC648" t="s">
        <v>4338</v>
      </c>
      <c r="AD648" s="1">
        <f t="shared" si="110"/>
        <v>1.5562269187986652E-2</v>
      </c>
      <c r="AE648" s="2">
        <v>89900000</v>
      </c>
      <c r="AF648" t="s">
        <v>102</v>
      </c>
      <c r="AG648" t="s">
        <v>120</v>
      </c>
      <c r="AH648" t="s">
        <v>104</v>
      </c>
      <c r="AI648" t="s">
        <v>4339</v>
      </c>
      <c r="AJ648">
        <v>161917688</v>
      </c>
      <c r="AK648" s="2">
        <v>1399048</v>
      </c>
      <c r="AL648" s="2">
        <v>1155670.23</v>
      </c>
      <c r="AP648" t="s">
        <v>105</v>
      </c>
      <c r="AQ648" t="s">
        <v>105</v>
      </c>
      <c r="AR648" t="s">
        <v>105</v>
      </c>
      <c r="AV648" t="s">
        <v>105</v>
      </c>
      <c r="AW648" t="s">
        <v>105</v>
      </c>
      <c r="AX648" t="s">
        <v>105</v>
      </c>
      <c r="BH648" t="s">
        <v>19</v>
      </c>
      <c r="BI648" t="s">
        <v>5</v>
      </c>
    </row>
    <row r="649" spans="1:61" x14ac:dyDescent="0.25">
      <c r="A649">
        <v>22580977</v>
      </c>
      <c r="B649">
        <v>22580977</v>
      </c>
      <c r="C649" t="s">
        <v>106</v>
      </c>
      <c r="D649" t="s">
        <v>3384</v>
      </c>
      <c r="E649">
        <v>0</v>
      </c>
      <c r="F649" t="s">
        <v>2240</v>
      </c>
      <c r="G649" t="s">
        <v>3341</v>
      </c>
      <c r="H649" s="30" t="s">
        <v>18789</v>
      </c>
      <c r="I649" t="s">
        <v>4340</v>
      </c>
      <c r="J649">
        <v>0</v>
      </c>
      <c r="K649" t="s">
        <v>182</v>
      </c>
      <c r="L649">
        <v>8</v>
      </c>
      <c r="M649" t="s">
        <v>183</v>
      </c>
      <c r="O649">
        <v>3126870790</v>
      </c>
      <c r="P649">
        <v>0</v>
      </c>
      <c r="T649" s="29" t="s">
        <v>547</v>
      </c>
      <c r="U649">
        <f t="shared" si="108"/>
        <v>10</v>
      </c>
      <c r="V649">
        <f t="shared" si="109"/>
        <v>26</v>
      </c>
      <c r="W649">
        <v>2019</v>
      </c>
      <c r="X649" t="s">
        <v>4341</v>
      </c>
      <c r="Y649" t="s">
        <v>4342</v>
      </c>
      <c r="Z649" t="s">
        <v>4343</v>
      </c>
      <c r="AA649">
        <v>5601165</v>
      </c>
      <c r="AB649" t="s">
        <v>146</v>
      </c>
      <c r="AC649" t="s">
        <v>383</v>
      </c>
      <c r="AD649" s="1">
        <f t="shared" si="110"/>
        <v>3.1698010708117445E-2</v>
      </c>
      <c r="AE649" s="2">
        <v>57900000</v>
      </c>
      <c r="AF649" t="s">
        <v>552</v>
      </c>
      <c r="AG649" t="s">
        <v>103</v>
      </c>
      <c r="AH649" t="s">
        <v>104</v>
      </c>
      <c r="AI649" t="s">
        <v>4344</v>
      </c>
      <c r="AJ649">
        <v>29935239</v>
      </c>
      <c r="AK649" s="2">
        <v>1835314.82</v>
      </c>
      <c r="AL649" s="2">
        <v>1522281.36</v>
      </c>
      <c r="AP649">
        <v>30000463</v>
      </c>
      <c r="AQ649" s="2">
        <v>1805982.28</v>
      </c>
      <c r="AR649" s="2">
        <v>1497632.17</v>
      </c>
      <c r="AV649" t="s">
        <v>105</v>
      </c>
      <c r="AW649" s="2" t="s">
        <v>105</v>
      </c>
      <c r="AX649" s="2" t="s">
        <v>105</v>
      </c>
      <c r="BH649" t="s">
        <v>21</v>
      </c>
      <c r="BI649" t="s">
        <v>5</v>
      </c>
    </row>
    <row r="650" spans="1:61" x14ac:dyDescent="0.25">
      <c r="A650">
        <v>42499123</v>
      </c>
      <c r="B650">
        <v>42499123</v>
      </c>
      <c r="C650" t="s">
        <v>106</v>
      </c>
      <c r="D650" t="s">
        <v>4345</v>
      </c>
      <c r="E650" t="s">
        <v>4346</v>
      </c>
      <c r="F650" t="s">
        <v>701</v>
      </c>
      <c r="G650" t="s">
        <v>528</v>
      </c>
      <c r="H650" s="30" t="s">
        <v>18790</v>
      </c>
      <c r="I650" t="s">
        <v>4347</v>
      </c>
      <c r="J650">
        <v>0</v>
      </c>
      <c r="K650" t="s">
        <v>126</v>
      </c>
      <c r="L650">
        <v>25</v>
      </c>
      <c r="M650" t="s">
        <v>126</v>
      </c>
      <c r="O650">
        <v>3002694075</v>
      </c>
      <c r="P650">
        <v>3002794075</v>
      </c>
      <c r="T650" s="29" t="s">
        <v>240</v>
      </c>
      <c r="U650">
        <f t="shared" ref="U650:U678" si="111">MONTH(T650)</f>
        <v>10</v>
      </c>
      <c r="V650">
        <f t="shared" ref="V650:V678" si="112">DAY(T650)</f>
        <v>27</v>
      </c>
      <c r="W650">
        <v>2023</v>
      </c>
      <c r="X650" t="s">
        <v>411</v>
      </c>
      <c r="Y650">
        <v>11098</v>
      </c>
      <c r="Z650" t="s">
        <v>4348</v>
      </c>
      <c r="AA650">
        <v>6806058</v>
      </c>
      <c r="AB650" t="s">
        <v>413</v>
      </c>
      <c r="AC650" t="s">
        <v>414</v>
      </c>
      <c r="AD650" s="1">
        <f t="shared" ref="AD650:AD678" si="113">+AK650/AE650</f>
        <v>1.6388472135416665E-2</v>
      </c>
      <c r="AE650" s="2">
        <v>115200000</v>
      </c>
      <c r="AF650" t="s">
        <v>175</v>
      </c>
      <c r="AG650" t="s">
        <v>292</v>
      </c>
      <c r="AH650" t="s">
        <v>104</v>
      </c>
      <c r="AI650" t="s">
        <v>4349</v>
      </c>
      <c r="AJ650">
        <v>29924377</v>
      </c>
      <c r="AK650" s="2">
        <v>1887951.99</v>
      </c>
      <c r="AL650" s="2">
        <v>1566514.28</v>
      </c>
      <c r="AP650" t="s">
        <v>105</v>
      </c>
      <c r="AQ650" s="2" t="s">
        <v>105</v>
      </c>
      <c r="AR650" s="2" t="s">
        <v>105</v>
      </c>
      <c r="AV650">
        <v>30034993</v>
      </c>
      <c r="AW650" s="2">
        <v>1887951.99</v>
      </c>
      <c r="AX650" s="2">
        <v>1566514.28</v>
      </c>
      <c r="BH650" t="s">
        <v>19</v>
      </c>
      <c r="BI650" t="s">
        <v>5</v>
      </c>
    </row>
    <row r="651" spans="1:61" x14ac:dyDescent="0.25">
      <c r="A651">
        <v>52933820</v>
      </c>
      <c r="B651">
        <v>52933820</v>
      </c>
      <c r="C651" t="s">
        <v>106</v>
      </c>
      <c r="D651" t="s">
        <v>682</v>
      </c>
      <c r="E651">
        <v>0</v>
      </c>
      <c r="F651" t="s">
        <v>4350</v>
      </c>
      <c r="G651" t="s">
        <v>2194</v>
      </c>
      <c r="H651" s="30" t="s">
        <v>18791</v>
      </c>
      <c r="I651" t="s">
        <v>4351</v>
      </c>
      <c r="J651">
        <v>0</v>
      </c>
      <c r="K651" t="s">
        <v>126</v>
      </c>
      <c r="L651">
        <v>25</v>
      </c>
      <c r="M651" t="s">
        <v>126</v>
      </c>
      <c r="O651">
        <v>3045447239</v>
      </c>
      <c r="P651">
        <v>3187881330</v>
      </c>
      <c r="T651" s="29" t="s">
        <v>275</v>
      </c>
      <c r="U651">
        <f t="shared" si="111"/>
        <v>10</v>
      </c>
      <c r="V651">
        <f t="shared" si="112"/>
        <v>11</v>
      </c>
      <c r="W651">
        <v>2020</v>
      </c>
      <c r="X651" t="s">
        <v>3380</v>
      </c>
      <c r="Y651" t="s">
        <v>4352</v>
      </c>
      <c r="Z651" t="s">
        <v>4353</v>
      </c>
      <c r="AA651">
        <v>8001177</v>
      </c>
      <c r="AB651" t="s">
        <v>100</v>
      </c>
      <c r="AC651" t="s">
        <v>101</v>
      </c>
      <c r="AD651" s="1">
        <f t="shared" si="113"/>
        <v>2.2955897920604915E-2</v>
      </c>
      <c r="AE651" s="2">
        <v>52900000</v>
      </c>
      <c r="AF651" t="s">
        <v>133</v>
      </c>
      <c r="AG651" t="s">
        <v>103</v>
      </c>
      <c r="AH651" t="s">
        <v>104</v>
      </c>
      <c r="AI651" t="s">
        <v>4354</v>
      </c>
      <c r="AJ651">
        <v>161811105</v>
      </c>
      <c r="AK651" s="2">
        <v>1214367</v>
      </c>
      <c r="AL651" s="2">
        <v>1000476.7</v>
      </c>
      <c r="AP651" t="s">
        <v>105</v>
      </c>
      <c r="AQ651" t="s">
        <v>105</v>
      </c>
      <c r="AR651" t="s">
        <v>105</v>
      </c>
      <c r="AV651" t="s">
        <v>105</v>
      </c>
      <c r="AW651" t="s">
        <v>105</v>
      </c>
      <c r="AX651" t="s">
        <v>105</v>
      </c>
      <c r="BH651" t="s">
        <v>19</v>
      </c>
      <c r="BI651" t="s">
        <v>5</v>
      </c>
    </row>
    <row r="652" spans="1:61" x14ac:dyDescent="0.25">
      <c r="A652">
        <v>12109978</v>
      </c>
      <c r="B652">
        <v>12109978</v>
      </c>
      <c r="C652" t="s">
        <v>89</v>
      </c>
      <c r="D652" t="s">
        <v>1806</v>
      </c>
      <c r="E652">
        <v>0</v>
      </c>
      <c r="F652" t="s">
        <v>212</v>
      </c>
      <c r="G652" t="s">
        <v>4355</v>
      </c>
      <c r="H652" s="30" t="s">
        <v>18792</v>
      </c>
      <c r="I652" t="s">
        <v>4356</v>
      </c>
      <c r="J652">
        <v>41615</v>
      </c>
      <c r="K652" t="s">
        <v>164</v>
      </c>
      <c r="L652">
        <v>41</v>
      </c>
      <c r="M652" t="s">
        <v>286</v>
      </c>
      <c r="O652">
        <v>3125760042</v>
      </c>
      <c r="P652">
        <v>3125750042</v>
      </c>
      <c r="T652" s="29" t="s">
        <v>240</v>
      </c>
      <c r="U652">
        <f t="shared" si="111"/>
        <v>10</v>
      </c>
      <c r="V652">
        <f t="shared" si="112"/>
        <v>27</v>
      </c>
      <c r="W652">
        <v>2018</v>
      </c>
      <c r="X652" t="s">
        <v>1260</v>
      </c>
      <c r="Y652" t="s">
        <v>4357</v>
      </c>
      <c r="Z652" t="s">
        <v>4358</v>
      </c>
      <c r="AA652">
        <v>8001176</v>
      </c>
      <c r="AB652" t="s">
        <v>100</v>
      </c>
      <c r="AC652" t="s">
        <v>101</v>
      </c>
      <c r="AD652" s="1">
        <f t="shared" si="113"/>
        <v>2.8803155452436197E-2</v>
      </c>
      <c r="AE652" s="2">
        <v>43100000</v>
      </c>
      <c r="AF652" t="s">
        <v>102</v>
      </c>
      <c r="AG652" t="s">
        <v>103</v>
      </c>
      <c r="AH652" t="s">
        <v>104</v>
      </c>
      <c r="AI652" t="s">
        <v>4359</v>
      </c>
      <c r="AJ652">
        <v>161899367</v>
      </c>
      <c r="AK652" s="2">
        <v>1241416</v>
      </c>
      <c r="AL652" s="2">
        <v>1023206.59</v>
      </c>
      <c r="AP652" t="s">
        <v>105</v>
      </c>
      <c r="AQ652" t="s">
        <v>105</v>
      </c>
      <c r="AR652" t="s">
        <v>105</v>
      </c>
      <c r="AV652" t="s">
        <v>105</v>
      </c>
      <c r="AW652" t="s">
        <v>105</v>
      </c>
      <c r="AX652" t="s">
        <v>105</v>
      </c>
      <c r="BH652" t="s">
        <v>19</v>
      </c>
      <c r="BI652" t="s">
        <v>5</v>
      </c>
    </row>
    <row r="653" spans="1:61" x14ac:dyDescent="0.25">
      <c r="A653">
        <v>71556601</v>
      </c>
      <c r="B653">
        <v>71556601</v>
      </c>
      <c r="C653" t="s">
        <v>89</v>
      </c>
      <c r="D653" t="s">
        <v>1931</v>
      </c>
      <c r="E653" t="s">
        <v>4360</v>
      </c>
      <c r="F653" t="s">
        <v>4355</v>
      </c>
      <c r="G653" t="s">
        <v>4361</v>
      </c>
      <c r="H653" s="30" t="s">
        <v>18793</v>
      </c>
      <c r="I653" t="s">
        <v>4362</v>
      </c>
      <c r="J653">
        <v>5376</v>
      </c>
      <c r="K653" t="s">
        <v>1634</v>
      </c>
      <c r="L653">
        <v>5</v>
      </c>
      <c r="M653" t="s">
        <v>203</v>
      </c>
      <c r="O653">
        <v>3122918412</v>
      </c>
      <c r="P653">
        <v>0</v>
      </c>
      <c r="T653" s="29" t="s">
        <v>3448</v>
      </c>
      <c r="U653">
        <f t="shared" si="111"/>
        <v>10</v>
      </c>
      <c r="V653">
        <f t="shared" si="112"/>
        <v>11</v>
      </c>
      <c r="W653">
        <v>2024</v>
      </c>
      <c r="X653" t="s">
        <v>4363</v>
      </c>
      <c r="Y653" t="s">
        <v>4364</v>
      </c>
      <c r="Z653" t="s">
        <v>4365</v>
      </c>
      <c r="AA653">
        <v>6421088</v>
      </c>
      <c r="AB653" t="s">
        <v>131</v>
      </c>
      <c r="AC653" t="s">
        <v>3178</v>
      </c>
      <c r="AD653" s="1">
        <f t="shared" si="113"/>
        <v>2.8515358823529412E-2</v>
      </c>
      <c r="AE653" s="2">
        <v>170000000</v>
      </c>
      <c r="AF653" t="s">
        <v>219</v>
      </c>
      <c r="AG653" t="s">
        <v>697</v>
      </c>
      <c r="AH653" t="s">
        <v>104</v>
      </c>
      <c r="AI653" t="s">
        <v>4366</v>
      </c>
      <c r="AJ653">
        <v>161891320</v>
      </c>
      <c r="AK653" s="2">
        <v>4847611</v>
      </c>
      <c r="AL653" s="2">
        <v>4053622.38</v>
      </c>
      <c r="AP653" t="s">
        <v>105</v>
      </c>
      <c r="AQ653" t="s">
        <v>105</v>
      </c>
      <c r="AR653" t="s">
        <v>105</v>
      </c>
      <c r="AV653" t="s">
        <v>105</v>
      </c>
      <c r="AW653" t="s">
        <v>105</v>
      </c>
      <c r="AX653" t="s">
        <v>105</v>
      </c>
      <c r="BH653" t="s">
        <v>21</v>
      </c>
      <c r="BI653" t="s">
        <v>5</v>
      </c>
    </row>
    <row r="654" spans="1:61" x14ac:dyDescent="0.25">
      <c r="A654">
        <v>1018456908</v>
      </c>
      <c r="B654">
        <v>1018456908</v>
      </c>
      <c r="C654" t="s">
        <v>89</v>
      </c>
      <c r="D654" t="s">
        <v>1737</v>
      </c>
      <c r="E654" t="s">
        <v>149</v>
      </c>
      <c r="F654" t="s">
        <v>1711</v>
      </c>
      <c r="G654" t="s">
        <v>2040</v>
      </c>
      <c r="H654" s="30" t="s">
        <v>18794</v>
      </c>
      <c r="I654" t="s">
        <v>4367</v>
      </c>
      <c r="J654">
        <v>0</v>
      </c>
      <c r="K654" t="s">
        <v>126</v>
      </c>
      <c r="L654">
        <v>25</v>
      </c>
      <c r="M654" t="s">
        <v>126</v>
      </c>
      <c r="O654">
        <v>3004060843</v>
      </c>
      <c r="P654">
        <v>0</v>
      </c>
      <c r="T654" s="29" t="s">
        <v>448</v>
      </c>
      <c r="U654">
        <f t="shared" si="111"/>
        <v>10</v>
      </c>
      <c r="V654">
        <f t="shared" si="112"/>
        <v>9</v>
      </c>
      <c r="W654">
        <v>2018</v>
      </c>
      <c r="X654" t="s">
        <v>4368</v>
      </c>
      <c r="Y654" t="s">
        <v>4369</v>
      </c>
      <c r="Z654" t="s">
        <v>4370</v>
      </c>
      <c r="AA654">
        <v>8001183</v>
      </c>
      <c r="AB654" t="s">
        <v>100</v>
      </c>
      <c r="AC654" t="s">
        <v>258</v>
      </c>
      <c r="AD654" s="1">
        <f t="shared" si="113"/>
        <v>3.1877991943127959E-2</v>
      </c>
      <c r="AE654" s="2">
        <v>42200000</v>
      </c>
      <c r="AF654" t="s">
        <v>102</v>
      </c>
      <c r="AG654" t="s">
        <v>103</v>
      </c>
      <c r="AH654" t="s">
        <v>104</v>
      </c>
      <c r="AI654" t="s">
        <v>4371</v>
      </c>
      <c r="AJ654">
        <v>29957145</v>
      </c>
      <c r="AK654" s="2">
        <v>1345251.26</v>
      </c>
      <c r="AL654" s="2">
        <v>1110463.24</v>
      </c>
      <c r="AP654">
        <v>29984587</v>
      </c>
      <c r="AQ654" s="2">
        <v>1208041.19</v>
      </c>
      <c r="AR654" s="2">
        <v>995160.66</v>
      </c>
      <c r="AV654" t="s">
        <v>105</v>
      </c>
      <c r="AW654" s="2" t="s">
        <v>105</v>
      </c>
      <c r="AX654" s="2" t="s">
        <v>105</v>
      </c>
      <c r="BH654" t="s">
        <v>21</v>
      </c>
      <c r="BI654" t="s">
        <v>5</v>
      </c>
    </row>
    <row r="655" spans="1:61" x14ac:dyDescent="0.25">
      <c r="A655">
        <v>43546083</v>
      </c>
      <c r="B655">
        <v>43546083</v>
      </c>
      <c r="C655" t="s">
        <v>106</v>
      </c>
      <c r="D655" t="s">
        <v>3615</v>
      </c>
      <c r="E655" t="s">
        <v>4372</v>
      </c>
      <c r="F655" t="s">
        <v>455</v>
      </c>
      <c r="G655" t="s">
        <v>4303</v>
      </c>
      <c r="H655" s="30" t="s">
        <v>18795</v>
      </c>
      <c r="I655" t="s">
        <v>4373</v>
      </c>
      <c r="J655">
        <v>5001</v>
      </c>
      <c r="K655" t="s">
        <v>202</v>
      </c>
      <c r="L655">
        <v>5</v>
      </c>
      <c r="M655" t="s">
        <v>203</v>
      </c>
      <c r="O655">
        <v>3103470068</v>
      </c>
      <c r="P655">
        <v>3117130287</v>
      </c>
      <c r="T655" s="29" t="s">
        <v>487</v>
      </c>
      <c r="U655">
        <f t="shared" si="111"/>
        <v>10</v>
      </c>
      <c r="V655">
        <f t="shared" si="112"/>
        <v>8</v>
      </c>
      <c r="W655">
        <v>2021</v>
      </c>
      <c r="X655" t="s">
        <v>3300</v>
      </c>
      <c r="Y655" t="s">
        <v>4374</v>
      </c>
      <c r="Z655" t="s">
        <v>4375</v>
      </c>
      <c r="AA655">
        <v>1601339</v>
      </c>
      <c r="AB655" t="s">
        <v>173</v>
      </c>
      <c r="AC655" t="s">
        <v>373</v>
      </c>
      <c r="AD655" s="1">
        <f t="shared" si="113"/>
        <v>3.4040969479353679E-2</v>
      </c>
      <c r="AE655" s="2">
        <v>55700000</v>
      </c>
      <c r="AF655" t="s">
        <v>362</v>
      </c>
      <c r="AG655" t="s">
        <v>103</v>
      </c>
      <c r="AH655" t="s">
        <v>104</v>
      </c>
      <c r="AI655" t="s">
        <v>4376</v>
      </c>
      <c r="AJ655">
        <v>161917252</v>
      </c>
      <c r="AK655" s="2">
        <v>1896082</v>
      </c>
      <c r="AL655" s="2">
        <v>1573346.27</v>
      </c>
      <c r="AP655" t="s">
        <v>105</v>
      </c>
      <c r="AQ655" t="s">
        <v>105</v>
      </c>
      <c r="AR655" t="s">
        <v>105</v>
      </c>
      <c r="AV655" t="s">
        <v>105</v>
      </c>
      <c r="AW655" t="s">
        <v>105</v>
      </c>
      <c r="AX655" t="s">
        <v>105</v>
      </c>
      <c r="BH655" t="s">
        <v>21</v>
      </c>
      <c r="BI655" t="s">
        <v>5</v>
      </c>
    </row>
    <row r="656" spans="1:61" x14ac:dyDescent="0.25">
      <c r="A656">
        <v>45427698</v>
      </c>
      <c r="B656">
        <v>45427698</v>
      </c>
      <c r="C656" t="s">
        <v>106</v>
      </c>
      <c r="D656" t="s">
        <v>435</v>
      </c>
      <c r="E656" t="s">
        <v>4377</v>
      </c>
      <c r="F656" t="s">
        <v>455</v>
      </c>
      <c r="G656" t="s">
        <v>700</v>
      </c>
      <c r="H656" s="30" t="s">
        <v>18796</v>
      </c>
      <c r="I656" t="s">
        <v>4378</v>
      </c>
      <c r="J656">
        <v>0</v>
      </c>
      <c r="K656" t="s">
        <v>274</v>
      </c>
      <c r="L656">
        <v>13</v>
      </c>
      <c r="M656" t="s">
        <v>175</v>
      </c>
      <c r="O656">
        <v>3206322550</v>
      </c>
      <c r="P656">
        <v>0</v>
      </c>
      <c r="T656" s="29" t="s">
        <v>327</v>
      </c>
      <c r="U656">
        <f t="shared" si="111"/>
        <v>10</v>
      </c>
      <c r="V656">
        <f t="shared" si="112"/>
        <v>31</v>
      </c>
      <c r="W656">
        <v>2023</v>
      </c>
      <c r="X656" t="s">
        <v>4379</v>
      </c>
      <c r="Y656" t="s">
        <v>4380</v>
      </c>
      <c r="Z656" t="s">
        <v>4381</v>
      </c>
      <c r="AA656">
        <v>4606149</v>
      </c>
      <c r="AB656" t="s">
        <v>352</v>
      </c>
      <c r="AC656" t="s">
        <v>1412</v>
      </c>
      <c r="AD656" s="1">
        <f t="shared" si="113"/>
        <v>2.6077964071856287E-2</v>
      </c>
      <c r="AE656" s="2">
        <v>83500000</v>
      </c>
      <c r="AF656" t="s">
        <v>102</v>
      </c>
      <c r="AG656" t="s">
        <v>120</v>
      </c>
      <c r="AH656" t="s">
        <v>104</v>
      </c>
      <c r="AI656" t="s">
        <v>4382</v>
      </c>
      <c r="AJ656">
        <v>161805912</v>
      </c>
      <c r="AK656" s="2">
        <v>2177510</v>
      </c>
      <c r="AL656" s="2">
        <v>1809840.11</v>
      </c>
      <c r="AP656" t="s">
        <v>105</v>
      </c>
      <c r="AQ656" t="s">
        <v>105</v>
      </c>
      <c r="AR656" t="s">
        <v>105</v>
      </c>
      <c r="AV656" t="s">
        <v>105</v>
      </c>
      <c r="AW656" t="s">
        <v>105</v>
      </c>
      <c r="AX656" t="s">
        <v>105</v>
      </c>
      <c r="BH656" t="s">
        <v>21</v>
      </c>
      <c r="BI656" t="s">
        <v>5</v>
      </c>
    </row>
    <row r="657" spans="1:61" x14ac:dyDescent="0.25">
      <c r="A657">
        <v>52431395</v>
      </c>
      <c r="B657">
        <v>52431395</v>
      </c>
      <c r="C657" t="s">
        <v>106</v>
      </c>
      <c r="D657" t="s">
        <v>472</v>
      </c>
      <c r="E657" t="s">
        <v>4383</v>
      </c>
      <c r="F657" t="s">
        <v>1163</v>
      </c>
      <c r="G657" t="s">
        <v>1591</v>
      </c>
      <c r="H657" s="30" t="s">
        <v>18797</v>
      </c>
      <c r="I657" t="s">
        <v>4384</v>
      </c>
      <c r="J657">
        <v>0</v>
      </c>
      <c r="K657" t="s">
        <v>126</v>
      </c>
      <c r="L657">
        <v>25</v>
      </c>
      <c r="M657" t="s">
        <v>126</v>
      </c>
      <c r="O657">
        <v>3107799726</v>
      </c>
      <c r="P657">
        <v>3316313447</v>
      </c>
      <c r="T657" s="29" t="s">
        <v>254</v>
      </c>
      <c r="U657">
        <f t="shared" si="111"/>
        <v>10</v>
      </c>
      <c r="V657">
        <f t="shared" si="112"/>
        <v>4</v>
      </c>
      <c r="W657">
        <v>2018</v>
      </c>
      <c r="X657" t="s">
        <v>4385</v>
      </c>
      <c r="Y657" t="s">
        <v>4386</v>
      </c>
      <c r="Z657" t="s">
        <v>4387</v>
      </c>
      <c r="AA657">
        <v>3008059</v>
      </c>
      <c r="AB657" t="s">
        <v>491</v>
      </c>
      <c r="AC657" t="s">
        <v>492</v>
      </c>
      <c r="AD657" s="1">
        <f t="shared" si="113"/>
        <v>1.7590544429708223E-2</v>
      </c>
      <c r="AE657" s="2">
        <v>75400000</v>
      </c>
      <c r="AF657" t="s">
        <v>219</v>
      </c>
      <c r="AG657" t="s">
        <v>452</v>
      </c>
      <c r="AH657" t="s">
        <v>104</v>
      </c>
      <c r="AI657" t="s">
        <v>4388</v>
      </c>
      <c r="AJ657">
        <v>29926130</v>
      </c>
      <c r="AK657" s="2">
        <v>1326327.05</v>
      </c>
      <c r="AL657" s="2">
        <v>1094560.55</v>
      </c>
      <c r="AP657" t="s">
        <v>105</v>
      </c>
      <c r="AQ657" s="2" t="s">
        <v>105</v>
      </c>
      <c r="AR657" s="2" t="s">
        <v>105</v>
      </c>
      <c r="AV657">
        <v>30038528</v>
      </c>
      <c r="AW657" s="2">
        <v>1854470.17</v>
      </c>
      <c r="AX657" s="2">
        <v>1538378.29</v>
      </c>
      <c r="BH657" t="s">
        <v>19</v>
      </c>
      <c r="BI657" t="s">
        <v>5</v>
      </c>
    </row>
    <row r="658" spans="1:61" x14ac:dyDescent="0.25">
      <c r="A658">
        <v>80858914</v>
      </c>
      <c r="B658">
        <v>80858914</v>
      </c>
      <c r="C658" t="s">
        <v>89</v>
      </c>
      <c r="D658" t="s">
        <v>1931</v>
      </c>
      <c r="E658" t="s">
        <v>1670</v>
      </c>
      <c r="F658" t="s">
        <v>1375</v>
      </c>
      <c r="G658" t="s">
        <v>409</v>
      </c>
      <c r="H658" s="30" t="s">
        <v>18798</v>
      </c>
      <c r="I658" t="s">
        <v>4389</v>
      </c>
      <c r="J658">
        <v>25473</v>
      </c>
      <c r="K658" t="s">
        <v>1949</v>
      </c>
      <c r="L658">
        <v>25</v>
      </c>
      <c r="M658" t="s">
        <v>113</v>
      </c>
      <c r="O658">
        <v>3213547903</v>
      </c>
      <c r="P658">
        <v>3135096128</v>
      </c>
      <c r="T658" s="29" t="s">
        <v>240</v>
      </c>
      <c r="U658">
        <f t="shared" si="111"/>
        <v>10</v>
      </c>
      <c r="V658">
        <f t="shared" si="112"/>
        <v>27</v>
      </c>
      <c r="W658">
        <v>2016</v>
      </c>
      <c r="X658" t="s">
        <v>915</v>
      </c>
      <c r="Y658" t="s">
        <v>4390</v>
      </c>
      <c r="Z658" t="s">
        <v>4391</v>
      </c>
      <c r="AA658">
        <v>8001137</v>
      </c>
      <c r="AB658" t="s">
        <v>100</v>
      </c>
      <c r="AC658" t="s">
        <v>258</v>
      </c>
      <c r="AD658" s="1">
        <f t="shared" si="113"/>
        <v>3.7792163009404391E-2</v>
      </c>
      <c r="AE658" s="2">
        <v>31900000</v>
      </c>
      <c r="AF658" t="s">
        <v>1567</v>
      </c>
      <c r="AG658" t="s">
        <v>103</v>
      </c>
      <c r="AH658" t="s">
        <v>104</v>
      </c>
      <c r="AI658" t="s">
        <v>4392</v>
      </c>
      <c r="AJ658">
        <v>161814786</v>
      </c>
      <c r="AK658" s="2">
        <v>1205570</v>
      </c>
      <c r="AL658" s="2">
        <v>993083.82</v>
      </c>
      <c r="AP658" t="s">
        <v>105</v>
      </c>
      <c r="AQ658" t="s">
        <v>105</v>
      </c>
      <c r="AR658" t="s">
        <v>105</v>
      </c>
      <c r="AV658" t="s">
        <v>105</v>
      </c>
      <c r="AW658" t="s">
        <v>105</v>
      </c>
      <c r="AX658" t="s">
        <v>105</v>
      </c>
      <c r="BH658" t="s">
        <v>21</v>
      </c>
      <c r="BI658" t="s">
        <v>5</v>
      </c>
    </row>
    <row r="659" spans="1:61" x14ac:dyDescent="0.25">
      <c r="A659">
        <v>43531380</v>
      </c>
      <c r="B659">
        <v>43531380</v>
      </c>
      <c r="C659" t="s">
        <v>106</v>
      </c>
      <c r="D659" t="s">
        <v>3615</v>
      </c>
      <c r="E659" t="s">
        <v>775</v>
      </c>
      <c r="F659" t="s">
        <v>684</v>
      </c>
      <c r="G659" t="s">
        <v>4393</v>
      </c>
      <c r="H659" s="30" t="s">
        <v>18799</v>
      </c>
      <c r="I659" t="s">
        <v>4394</v>
      </c>
      <c r="J659">
        <v>5001</v>
      </c>
      <c r="K659" t="s">
        <v>202</v>
      </c>
      <c r="L659">
        <v>5</v>
      </c>
      <c r="M659" t="s">
        <v>203</v>
      </c>
      <c r="O659">
        <v>3136943649</v>
      </c>
      <c r="P659">
        <v>3108228846</v>
      </c>
      <c r="T659" s="29" t="s">
        <v>215</v>
      </c>
      <c r="U659">
        <f t="shared" si="111"/>
        <v>10</v>
      </c>
      <c r="V659">
        <f t="shared" si="112"/>
        <v>20</v>
      </c>
      <c r="W659">
        <v>2017</v>
      </c>
      <c r="X659" t="s">
        <v>1260</v>
      </c>
      <c r="Y659" t="s">
        <v>4395</v>
      </c>
      <c r="Z659" t="s">
        <v>4396</v>
      </c>
      <c r="AA659">
        <v>8001176</v>
      </c>
      <c r="AB659" t="s">
        <v>100</v>
      </c>
      <c r="AC659" t="s">
        <v>101</v>
      </c>
      <c r="AD659" s="1">
        <f t="shared" si="113"/>
        <v>3.2116511056511053E-2</v>
      </c>
      <c r="AE659" s="2">
        <v>40700000</v>
      </c>
      <c r="AF659" t="s">
        <v>219</v>
      </c>
      <c r="AG659" t="s">
        <v>103</v>
      </c>
      <c r="AH659" t="s">
        <v>104</v>
      </c>
      <c r="AI659" t="s">
        <v>4397</v>
      </c>
      <c r="AJ659">
        <v>161917486</v>
      </c>
      <c r="AK659" s="2">
        <v>1307142</v>
      </c>
      <c r="AL659" s="2">
        <v>1078438.99</v>
      </c>
      <c r="AP659" t="s">
        <v>105</v>
      </c>
      <c r="AQ659" t="s">
        <v>105</v>
      </c>
      <c r="AR659" t="s">
        <v>105</v>
      </c>
      <c r="AV659" t="s">
        <v>105</v>
      </c>
      <c r="AW659" t="s">
        <v>105</v>
      </c>
      <c r="AX659" t="s">
        <v>105</v>
      </c>
      <c r="BH659" t="s">
        <v>21</v>
      </c>
      <c r="BI659" t="s">
        <v>5</v>
      </c>
    </row>
    <row r="660" spans="1:61" x14ac:dyDescent="0.25">
      <c r="A660">
        <v>79269955</v>
      </c>
      <c r="B660">
        <v>79269955</v>
      </c>
      <c r="C660" t="s">
        <v>89</v>
      </c>
      <c r="D660" t="s">
        <v>4398</v>
      </c>
      <c r="E660" t="s">
        <v>708</v>
      </c>
      <c r="F660" t="s">
        <v>700</v>
      </c>
      <c r="G660" t="s">
        <v>417</v>
      </c>
      <c r="H660" s="30" t="s">
        <v>18800</v>
      </c>
      <c r="I660" t="s">
        <v>4399</v>
      </c>
      <c r="J660">
        <v>0</v>
      </c>
      <c r="K660" t="s">
        <v>126</v>
      </c>
      <c r="L660">
        <v>25</v>
      </c>
      <c r="M660" t="s">
        <v>126</v>
      </c>
      <c r="O660">
        <v>3014306108</v>
      </c>
      <c r="P660">
        <v>3133072351</v>
      </c>
      <c r="T660" s="29" t="s">
        <v>568</v>
      </c>
      <c r="U660">
        <f t="shared" si="111"/>
        <v>10</v>
      </c>
      <c r="V660">
        <f t="shared" si="112"/>
        <v>30</v>
      </c>
      <c r="W660">
        <v>2015</v>
      </c>
      <c r="X660" t="s">
        <v>4400</v>
      </c>
      <c r="Y660" t="s">
        <v>4401</v>
      </c>
      <c r="Z660" t="s">
        <v>4402</v>
      </c>
      <c r="AA660">
        <v>6401211</v>
      </c>
      <c r="AB660" t="s">
        <v>131</v>
      </c>
      <c r="AC660" t="s">
        <v>1126</v>
      </c>
      <c r="AD660" s="1">
        <f t="shared" si="113"/>
        <v>3.5811364985163206E-2</v>
      </c>
      <c r="AE660" s="2">
        <v>33700000</v>
      </c>
      <c r="AF660" t="s">
        <v>219</v>
      </c>
      <c r="AG660" t="s">
        <v>103</v>
      </c>
      <c r="AH660" t="s">
        <v>104</v>
      </c>
      <c r="AI660" t="s">
        <v>4403</v>
      </c>
      <c r="AJ660">
        <v>161862913</v>
      </c>
      <c r="AK660" s="2">
        <v>1206843</v>
      </c>
      <c r="AL660" s="2">
        <v>994153.7</v>
      </c>
      <c r="AP660" t="s">
        <v>105</v>
      </c>
      <c r="AQ660" t="s">
        <v>105</v>
      </c>
      <c r="AR660" t="s">
        <v>105</v>
      </c>
      <c r="AV660" t="s">
        <v>105</v>
      </c>
      <c r="AW660" t="s">
        <v>105</v>
      </c>
      <c r="AX660" t="s">
        <v>105</v>
      </c>
      <c r="BH660" t="s">
        <v>21</v>
      </c>
      <c r="BI660" t="s">
        <v>5</v>
      </c>
    </row>
    <row r="661" spans="1:61" x14ac:dyDescent="0.25">
      <c r="A661">
        <v>1020403586</v>
      </c>
      <c r="B661">
        <v>1020403586</v>
      </c>
      <c r="C661" t="s">
        <v>106</v>
      </c>
      <c r="D661" t="s">
        <v>1727</v>
      </c>
      <c r="E661" t="s">
        <v>312</v>
      </c>
      <c r="F661" t="s">
        <v>650</v>
      </c>
      <c r="G661" t="s">
        <v>1711</v>
      </c>
      <c r="H661" s="30" t="s">
        <v>18801</v>
      </c>
      <c r="I661" t="s">
        <v>4404</v>
      </c>
      <c r="J661">
        <v>5001</v>
      </c>
      <c r="K661" t="s">
        <v>202</v>
      </c>
      <c r="L661">
        <v>5</v>
      </c>
      <c r="M661" t="s">
        <v>203</v>
      </c>
      <c r="O661">
        <v>3005663328</v>
      </c>
      <c r="P661">
        <v>0</v>
      </c>
      <c r="T661" s="29" t="s">
        <v>327</v>
      </c>
      <c r="U661">
        <f t="shared" si="111"/>
        <v>10</v>
      </c>
      <c r="V661">
        <f t="shared" si="112"/>
        <v>31</v>
      </c>
      <c r="W661">
        <v>2018</v>
      </c>
      <c r="X661" t="s">
        <v>4405</v>
      </c>
      <c r="Y661" t="s">
        <v>4406</v>
      </c>
      <c r="Z661" t="s">
        <v>4407</v>
      </c>
      <c r="AA661">
        <v>3008058</v>
      </c>
      <c r="AB661" t="s">
        <v>491</v>
      </c>
      <c r="AC661" t="s">
        <v>3726</v>
      </c>
      <c r="AD661" s="1">
        <f t="shared" si="113"/>
        <v>2.9714374269005847E-2</v>
      </c>
      <c r="AE661" s="2">
        <v>85500000</v>
      </c>
      <c r="AF661" t="s">
        <v>175</v>
      </c>
      <c r="AG661" t="s">
        <v>452</v>
      </c>
      <c r="AH661" t="s">
        <v>104</v>
      </c>
      <c r="AI661" t="s">
        <v>4408</v>
      </c>
      <c r="AJ661">
        <v>161915373</v>
      </c>
      <c r="AK661" s="2">
        <v>2540579</v>
      </c>
      <c r="AL661" s="2">
        <v>2114939.98</v>
      </c>
      <c r="AP661" t="s">
        <v>105</v>
      </c>
      <c r="AQ661" t="s">
        <v>105</v>
      </c>
      <c r="AR661" t="s">
        <v>105</v>
      </c>
      <c r="AV661" t="s">
        <v>105</v>
      </c>
      <c r="AW661" t="s">
        <v>105</v>
      </c>
      <c r="AX661" t="s">
        <v>105</v>
      </c>
      <c r="BH661" t="s">
        <v>21</v>
      </c>
      <c r="BI661" t="s">
        <v>5</v>
      </c>
    </row>
    <row r="662" spans="1:61" x14ac:dyDescent="0.25">
      <c r="A662">
        <v>5531303</v>
      </c>
      <c r="B662">
        <v>5531303</v>
      </c>
      <c r="C662" t="s">
        <v>89</v>
      </c>
      <c r="D662" t="s">
        <v>2468</v>
      </c>
      <c r="E662">
        <v>0</v>
      </c>
      <c r="F662" t="s">
        <v>1976</v>
      </c>
      <c r="G662" t="s">
        <v>123</v>
      </c>
      <c r="H662" s="30" t="s">
        <v>18802</v>
      </c>
      <c r="I662" t="s">
        <v>4409</v>
      </c>
      <c r="J662">
        <v>54874</v>
      </c>
      <c r="K662" t="s">
        <v>2415</v>
      </c>
      <c r="L662">
        <v>54</v>
      </c>
      <c r="M662" t="s">
        <v>1236</v>
      </c>
      <c r="O662">
        <v>3118717537</v>
      </c>
      <c r="P662">
        <v>0</v>
      </c>
      <c r="T662" s="29" t="s">
        <v>958</v>
      </c>
      <c r="U662">
        <f t="shared" si="111"/>
        <v>10</v>
      </c>
      <c r="V662">
        <f t="shared" si="112"/>
        <v>24</v>
      </c>
      <c r="W662">
        <v>2025</v>
      </c>
      <c r="X662" t="s">
        <v>4410</v>
      </c>
      <c r="Y662" t="s">
        <v>4411</v>
      </c>
      <c r="Z662" t="s">
        <v>4412</v>
      </c>
      <c r="AA662">
        <v>9008255</v>
      </c>
      <c r="AB662" t="s">
        <v>244</v>
      </c>
      <c r="AC662" t="s">
        <v>1775</v>
      </c>
      <c r="AD662" s="1">
        <f t="shared" si="113"/>
        <v>8.9325818051060775E-3</v>
      </c>
      <c r="AE662" s="2">
        <v>278100000</v>
      </c>
      <c r="AF662" t="s">
        <v>102</v>
      </c>
      <c r="AG662" t="s">
        <v>452</v>
      </c>
      <c r="AH662" t="s">
        <v>104</v>
      </c>
      <c r="AI662">
        <v>0</v>
      </c>
      <c r="AJ662">
        <v>161914702</v>
      </c>
      <c r="AK662" s="2">
        <v>2484151</v>
      </c>
      <c r="AL662" s="2">
        <v>2067521.45</v>
      </c>
      <c r="AP662" t="s">
        <v>105</v>
      </c>
      <c r="AQ662" t="s">
        <v>105</v>
      </c>
      <c r="AR662" t="s">
        <v>105</v>
      </c>
      <c r="AV662" t="s">
        <v>105</v>
      </c>
      <c r="AW662" t="s">
        <v>105</v>
      </c>
      <c r="AX662" t="s">
        <v>105</v>
      </c>
      <c r="BH662" s="3" t="s">
        <v>18</v>
      </c>
      <c r="BI662" t="s">
        <v>5</v>
      </c>
    </row>
    <row r="663" spans="1:61" x14ac:dyDescent="0.25">
      <c r="A663">
        <v>4487858</v>
      </c>
      <c r="B663">
        <v>4487858</v>
      </c>
      <c r="C663" t="s">
        <v>89</v>
      </c>
      <c r="D663" t="s">
        <v>1492</v>
      </c>
      <c r="E663">
        <v>0</v>
      </c>
      <c r="F663" t="s">
        <v>1217</v>
      </c>
      <c r="G663" t="s">
        <v>2256</v>
      </c>
      <c r="H663" s="30" t="s">
        <v>18803</v>
      </c>
      <c r="I663" t="s">
        <v>4413</v>
      </c>
      <c r="J663">
        <v>0</v>
      </c>
      <c r="K663" t="s">
        <v>126</v>
      </c>
      <c r="L663">
        <v>25</v>
      </c>
      <c r="M663" t="s">
        <v>126</v>
      </c>
      <c r="O663">
        <v>3102998907</v>
      </c>
      <c r="P663">
        <v>0</v>
      </c>
      <c r="T663" s="29" t="s">
        <v>215</v>
      </c>
      <c r="U663">
        <f t="shared" si="111"/>
        <v>10</v>
      </c>
      <c r="V663">
        <f t="shared" si="112"/>
        <v>20</v>
      </c>
      <c r="W663">
        <v>2022</v>
      </c>
      <c r="X663" t="s">
        <v>265</v>
      </c>
      <c r="Y663" t="s">
        <v>4414</v>
      </c>
      <c r="Z663" t="s">
        <v>4415</v>
      </c>
      <c r="AA663">
        <v>9201264</v>
      </c>
      <c r="AB663" t="s">
        <v>268</v>
      </c>
      <c r="AC663" t="s">
        <v>269</v>
      </c>
      <c r="AD663" s="1">
        <f t="shared" si="113"/>
        <v>2.3454669260700389E-2</v>
      </c>
      <c r="AE663" s="2">
        <v>51400000</v>
      </c>
      <c r="AF663" t="s">
        <v>133</v>
      </c>
      <c r="AG663" t="s">
        <v>103</v>
      </c>
      <c r="AH663" t="s">
        <v>104</v>
      </c>
      <c r="AI663">
        <v>0</v>
      </c>
      <c r="AJ663">
        <v>161808715</v>
      </c>
      <c r="AK663" s="2">
        <v>1205570</v>
      </c>
      <c r="AL663" s="2">
        <v>993083.82</v>
      </c>
      <c r="AP663" t="s">
        <v>105</v>
      </c>
      <c r="AQ663" t="s">
        <v>105</v>
      </c>
      <c r="AR663" t="s">
        <v>105</v>
      </c>
      <c r="AV663" t="s">
        <v>105</v>
      </c>
      <c r="AW663" t="s">
        <v>105</v>
      </c>
      <c r="AX663" t="s">
        <v>105</v>
      </c>
      <c r="BH663" t="s">
        <v>19</v>
      </c>
      <c r="BI663" t="s">
        <v>5</v>
      </c>
    </row>
    <row r="664" spans="1:61" x14ac:dyDescent="0.25">
      <c r="A664">
        <v>52697314</v>
      </c>
      <c r="B664">
        <v>52697314</v>
      </c>
      <c r="C664" t="s">
        <v>106</v>
      </c>
      <c r="D664" t="s">
        <v>2571</v>
      </c>
      <c r="E664">
        <v>0</v>
      </c>
      <c r="F664" t="s">
        <v>4416</v>
      </c>
      <c r="G664" t="s">
        <v>4417</v>
      </c>
      <c r="H664" s="30" t="s">
        <v>18804</v>
      </c>
      <c r="I664" t="s">
        <v>4418</v>
      </c>
      <c r="J664">
        <v>0</v>
      </c>
      <c r="K664" t="s">
        <v>126</v>
      </c>
      <c r="L664">
        <v>25</v>
      </c>
      <c r="M664" t="s">
        <v>126</v>
      </c>
      <c r="O664">
        <v>3153989110</v>
      </c>
      <c r="P664">
        <v>3174003259</v>
      </c>
      <c r="T664" s="29" t="s">
        <v>448</v>
      </c>
      <c r="U664">
        <f t="shared" si="111"/>
        <v>10</v>
      </c>
      <c r="V664">
        <f t="shared" si="112"/>
        <v>9</v>
      </c>
      <c r="W664">
        <v>2010</v>
      </c>
      <c r="X664" t="s">
        <v>4419</v>
      </c>
      <c r="Y664" t="s">
        <v>4420</v>
      </c>
      <c r="Z664" t="s">
        <v>4421</v>
      </c>
      <c r="AA664">
        <v>8008003</v>
      </c>
      <c r="AB664" t="s">
        <v>100</v>
      </c>
      <c r="AC664" t="s">
        <v>433</v>
      </c>
      <c r="AD664" s="1">
        <f t="shared" si="113"/>
        <v>3.504689655172414E-2</v>
      </c>
      <c r="AE664" s="2">
        <v>34800000</v>
      </c>
      <c r="AF664" t="s">
        <v>362</v>
      </c>
      <c r="AG664" t="s">
        <v>452</v>
      </c>
      <c r="AH664" t="s">
        <v>104</v>
      </c>
      <c r="AI664" t="s">
        <v>4422</v>
      </c>
      <c r="AJ664">
        <v>161814305</v>
      </c>
      <c r="AK664" s="2">
        <v>1219632</v>
      </c>
      <c r="AL664" s="2">
        <v>1004900.99</v>
      </c>
      <c r="AP664" t="s">
        <v>105</v>
      </c>
      <c r="AQ664" t="s">
        <v>105</v>
      </c>
      <c r="AR664" t="s">
        <v>105</v>
      </c>
      <c r="AV664" t="s">
        <v>105</v>
      </c>
      <c r="AW664" t="s">
        <v>105</v>
      </c>
      <c r="AX664" t="s">
        <v>105</v>
      </c>
      <c r="BH664" t="s">
        <v>21</v>
      </c>
      <c r="BI664" t="s">
        <v>5</v>
      </c>
    </row>
    <row r="665" spans="1:61" x14ac:dyDescent="0.25">
      <c r="A665">
        <v>60280693</v>
      </c>
      <c r="B665">
        <v>60280693</v>
      </c>
      <c r="C665" t="s">
        <v>106</v>
      </c>
      <c r="D665" t="s">
        <v>435</v>
      </c>
      <c r="E665" t="s">
        <v>4423</v>
      </c>
      <c r="F665" t="s">
        <v>4424</v>
      </c>
      <c r="G665" t="s">
        <v>4424</v>
      </c>
      <c r="H665" s="30" t="s">
        <v>18805</v>
      </c>
      <c r="I665" t="s">
        <v>4425</v>
      </c>
      <c r="J665">
        <v>54405</v>
      </c>
      <c r="K665" t="s">
        <v>4426</v>
      </c>
      <c r="L665">
        <v>54</v>
      </c>
      <c r="M665" t="s">
        <v>1236</v>
      </c>
      <c r="O665">
        <v>3002087968</v>
      </c>
      <c r="P665">
        <v>3143289734</v>
      </c>
      <c r="T665" s="29" t="s">
        <v>587</v>
      </c>
      <c r="U665">
        <f t="shared" si="111"/>
        <v>10</v>
      </c>
      <c r="V665">
        <f t="shared" si="112"/>
        <v>17</v>
      </c>
      <c r="W665">
        <v>2020</v>
      </c>
      <c r="X665" t="s">
        <v>300</v>
      </c>
      <c r="Y665" t="s">
        <v>4427</v>
      </c>
      <c r="Z665" t="s">
        <v>4428</v>
      </c>
      <c r="AA665">
        <v>5601142</v>
      </c>
      <c r="AB665" t="s">
        <v>146</v>
      </c>
      <c r="AC665" t="s">
        <v>188</v>
      </c>
      <c r="AD665" s="1">
        <f t="shared" si="113"/>
        <v>4.7730408163265306E-2</v>
      </c>
      <c r="AE665" s="2">
        <v>68600000</v>
      </c>
      <c r="AF665" t="s">
        <v>279</v>
      </c>
      <c r="AG665" t="s">
        <v>103</v>
      </c>
      <c r="AH665" t="s">
        <v>104</v>
      </c>
      <c r="AI665" t="s">
        <v>4429</v>
      </c>
      <c r="AJ665">
        <v>161899912</v>
      </c>
      <c r="AK665" s="2">
        <v>3274306</v>
      </c>
      <c r="AL665" s="2">
        <v>2731517.95</v>
      </c>
      <c r="AP665" t="s">
        <v>105</v>
      </c>
      <c r="AQ665" t="s">
        <v>105</v>
      </c>
      <c r="AR665" t="s">
        <v>105</v>
      </c>
      <c r="AV665" t="s">
        <v>105</v>
      </c>
      <c r="AW665" t="s">
        <v>105</v>
      </c>
      <c r="AX665" t="s">
        <v>105</v>
      </c>
      <c r="BH665" t="s">
        <v>21</v>
      </c>
      <c r="BI665" t="s">
        <v>5</v>
      </c>
    </row>
    <row r="666" spans="1:61" x14ac:dyDescent="0.25">
      <c r="A666">
        <v>41956034</v>
      </c>
      <c r="B666">
        <v>41956034</v>
      </c>
      <c r="C666" t="s">
        <v>106</v>
      </c>
      <c r="D666" t="s">
        <v>1128</v>
      </c>
      <c r="E666" t="s">
        <v>1183</v>
      </c>
      <c r="F666" t="s">
        <v>4430</v>
      </c>
      <c r="G666" t="s">
        <v>4431</v>
      </c>
      <c r="H666" s="30" t="s">
        <v>18289</v>
      </c>
      <c r="I666" t="s">
        <v>4432</v>
      </c>
      <c r="J666">
        <v>76001</v>
      </c>
      <c r="K666" t="s">
        <v>486</v>
      </c>
      <c r="L666">
        <v>76</v>
      </c>
      <c r="M666" t="s">
        <v>95</v>
      </c>
      <c r="O666">
        <v>3207253512</v>
      </c>
      <c r="P666">
        <v>3217007794</v>
      </c>
      <c r="T666" s="29" t="s">
        <v>547</v>
      </c>
      <c r="U666">
        <f t="shared" si="111"/>
        <v>10</v>
      </c>
      <c r="V666">
        <f t="shared" si="112"/>
        <v>26</v>
      </c>
      <c r="W666">
        <v>2017</v>
      </c>
      <c r="X666" t="s">
        <v>4433</v>
      </c>
      <c r="Y666">
        <v>73169602</v>
      </c>
      <c r="Z666" t="s">
        <v>4434</v>
      </c>
      <c r="AA666">
        <v>808044</v>
      </c>
      <c r="AB666" t="s">
        <v>542</v>
      </c>
      <c r="AC666" t="s">
        <v>1947</v>
      </c>
      <c r="AD666" s="1">
        <f t="shared" si="113"/>
        <v>3.4298039049235993E-2</v>
      </c>
      <c r="AE666" s="2">
        <v>117800000</v>
      </c>
      <c r="AF666" t="s">
        <v>279</v>
      </c>
      <c r="AG666" t="s">
        <v>452</v>
      </c>
      <c r="AH666" t="s">
        <v>104</v>
      </c>
      <c r="AI666" t="s">
        <v>4435</v>
      </c>
      <c r="AJ666">
        <v>161915842</v>
      </c>
      <c r="AK666" s="2">
        <v>4040309</v>
      </c>
      <c r="AL666" s="2">
        <v>3375218.03</v>
      </c>
      <c r="AP666" t="s">
        <v>105</v>
      </c>
      <c r="AQ666" t="s">
        <v>105</v>
      </c>
      <c r="AR666" t="s">
        <v>105</v>
      </c>
      <c r="AV666" t="s">
        <v>105</v>
      </c>
      <c r="AW666" t="s">
        <v>105</v>
      </c>
      <c r="AX666" t="s">
        <v>105</v>
      </c>
      <c r="BH666" t="s">
        <v>21</v>
      </c>
      <c r="BI666" t="s">
        <v>5</v>
      </c>
    </row>
    <row r="667" spans="1:61" x14ac:dyDescent="0.25">
      <c r="A667">
        <v>1037616721</v>
      </c>
      <c r="B667">
        <v>1037616721</v>
      </c>
      <c r="C667" t="s">
        <v>106</v>
      </c>
      <c r="D667" t="s">
        <v>312</v>
      </c>
      <c r="E667" t="s">
        <v>4436</v>
      </c>
      <c r="F667" t="s">
        <v>334</v>
      </c>
      <c r="G667" t="s">
        <v>1113</v>
      </c>
      <c r="H667" s="30" t="s">
        <v>18806</v>
      </c>
      <c r="I667" t="s">
        <v>4437</v>
      </c>
      <c r="J667">
        <v>5001</v>
      </c>
      <c r="K667" t="s">
        <v>202</v>
      </c>
      <c r="L667">
        <v>5</v>
      </c>
      <c r="M667" t="s">
        <v>203</v>
      </c>
      <c r="O667">
        <v>3153510550</v>
      </c>
      <c r="P667">
        <v>0</v>
      </c>
      <c r="T667" s="29" t="s">
        <v>127</v>
      </c>
      <c r="U667">
        <f t="shared" si="111"/>
        <v>10</v>
      </c>
      <c r="V667">
        <f t="shared" si="112"/>
        <v>18</v>
      </c>
      <c r="W667">
        <v>2025</v>
      </c>
      <c r="X667" t="s">
        <v>1958</v>
      </c>
      <c r="Y667" t="s">
        <v>4438</v>
      </c>
      <c r="Z667" t="s">
        <v>4439</v>
      </c>
      <c r="AA667">
        <v>11101033</v>
      </c>
      <c r="AB667" t="s">
        <v>1961</v>
      </c>
      <c r="AC667" t="s">
        <v>1962</v>
      </c>
      <c r="AD667" s="1">
        <f t="shared" si="113"/>
        <v>2.8098158220024722E-2</v>
      </c>
      <c r="AE667" s="2">
        <v>80900000</v>
      </c>
      <c r="AF667" t="s">
        <v>362</v>
      </c>
      <c r="AG667" t="s">
        <v>103</v>
      </c>
      <c r="AH667" t="s">
        <v>104</v>
      </c>
      <c r="AI667" t="s">
        <v>4440</v>
      </c>
      <c r="AJ667">
        <v>161808721</v>
      </c>
      <c r="AK667" s="2">
        <v>2273141</v>
      </c>
      <c r="AL667" s="2">
        <v>1890202.15</v>
      </c>
      <c r="AP667" t="s">
        <v>105</v>
      </c>
      <c r="AQ667" t="s">
        <v>105</v>
      </c>
      <c r="AR667" t="s">
        <v>105</v>
      </c>
      <c r="AV667" t="s">
        <v>105</v>
      </c>
      <c r="AW667" t="s">
        <v>105</v>
      </c>
      <c r="AX667" t="s">
        <v>105</v>
      </c>
      <c r="BH667" t="s">
        <v>21</v>
      </c>
      <c r="BI667" t="s">
        <v>5</v>
      </c>
    </row>
    <row r="668" spans="1:61" x14ac:dyDescent="0.25">
      <c r="A668">
        <v>91533885</v>
      </c>
      <c r="B668">
        <v>91533885</v>
      </c>
      <c r="C668" t="s">
        <v>89</v>
      </c>
      <c r="D668" t="s">
        <v>4441</v>
      </c>
      <c r="E668" t="s">
        <v>4442</v>
      </c>
      <c r="F668" t="s">
        <v>4443</v>
      </c>
      <c r="G668" t="s">
        <v>1728</v>
      </c>
      <c r="H668" s="30" t="s">
        <v>18807</v>
      </c>
      <c r="I668" t="s">
        <v>4444</v>
      </c>
      <c r="J668">
        <v>68001</v>
      </c>
      <c r="K668" t="s">
        <v>317</v>
      </c>
      <c r="L668">
        <v>68</v>
      </c>
      <c r="M668" t="s">
        <v>227</v>
      </c>
      <c r="O668">
        <v>3138810199</v>
      </c>
      <c r="P668">
        <v>0</v>
      </c>
      <c r="T668" s="29" t="s">
        <v>887</v>
      </c>
      <c r="U668">
        <f t="shared" si="111"/>
        <v>10</v>
      </c>
      <c r="V668">
        <f t="shared" si="112"/>
        <v>3</v>
      </c>
      <c r="W668">
        <v>2014</v>
      </c>
      <c r="X668" t="s">
        <v>4445</v>
      </c>
      <c r="Y668" t="s">
        <v>4446</v>
      </c>
      <c r="Z668" t="s">
        <v>4447</v>
      </c>
      <c r="AA668">
        <v>4606086</v>
      </c>
      <c r="AB668" t="s">
        <v>352</v>
      </c>
      <c r="AC668" t="s">
        <v>353</v>
      </c>
      <c r="AD668" s="1">
        <f t="shared" si="113"/>
        <v>4.1189859649122806E-2</v>
      </c>
      <c r="AE668" s="2">
        <v>57000000</v>
      </c>
      <c r="AF668" t="s">
        <v>279</v>
      </c>
      <c r="AG668" t="s">
        <v>120</v>
      </c>
      <c r="AH668" t="s">
        <v>104</v>
      </c>
      <c r="AI668">
        <v>0</v>
      </c>
      <c r="AJ668">
        <v>161829022</v>
      </c>
      <c r="AK668" s="2">
        <v>2347822</v>
      </c>
      <c r="AL668" s="2">
        <v>1952959.4</v>
      </c>
      <c r="AP668" t="s">
        <v>105</v>
      </c>
      <c r="AQ668" t="s">
        <v>105</v>
      </c>
      <c r="AR668" t="s">
        <v>105</v>
      </c>
      <c r="AV668" t="s">
        <v>105</v>
      </c>
      <c r="AW668" t="s">
        <v>105</v>
      </c>
      <c r="AX668" t="s">
        <v>105</v>
      </c>
      <c r="BH668" t="s">
        <v>21</v>
      </c>
      <c r="BI668" t="s">
        <v>5</v>
      </c>
    </row>
    <row r="669" spans="1:61" x14ac:dyDescent="0.25">
      <c r="A669">
        <v>52435858</v>
      </c>
      <c r="B669">
        <v>52435858</v>
      </c>
      <c r="C669" t="s">
        <v>106</v>
      </c>
      <c r="D669" t="s">
        <v>281</v>
      </c>
      <c r="E669" t="s">
        <v>1063</v>
      </c>
      <c r="F669" t="s">
        <v>513</v>
      </c>
      <c r="G669" t="s">
        <v>700</v>
      </c>
      <c r="H669" s="30" t="s">
        <v>18808</v>
      </c>
      <c r="I669" t="s">
        <v>4448</v>
      </c>
      <c r="J669">
        <v>0</v>
      </c>
      <c r="K669" t="s">
        <v>126</v>
      </c>
      <c r="L669">
        <v>25</v>
      </c>
      <c r="M669" t="s">
        <v>126</v>
      </c>
      <c r="O669">
        <v>3108770061</v>
      </c>
      <c r="P669">
        <v>0</v>
      </c>
      <c r="T669" s="29" t="s">
        <v>448</v>
      </c>
      <c r="U669">
        <f t="shared" si="111"/>
        <v>10</v>
      </c>
      <c r="V669">
        <f t="shared" si="112"/>
        <v>9</v>
      </c>
      <c r="W669">
        <v>2018</v>
      </c>
      <c r="X669" t="s">
        <v>4449</v>
      </c>
      <c r="Y669" t="s">
        <v>4450</v>
      </c>
      <c r="Z669" t="s">
        <v>4451</v>
      </c>
      <c r="AA669">
        <v>5601154</v>
      </c>
      <c r="AB669" t="s">
        <v>146</v>
      </c>
      <c r="AC669" t="s">
        <v>383</v>
      </c>
      <c r="AD669" s="1">
        <f t="shared" si="113"/>
        <v>2.281509025270758E-2</v>
      </c>
      <c r="AE669" s="2">
        <v>55400000</v>
      </c>
      <c r="AF669" t="s">
        <v>102</v>
      </c>
      <c r="AG669" t="s">
        <v>103</v>
      </c>
      <c r="AH669" t="s">
        <v>104</v>
      </c>
      <c r="AI669" t="s">
        <v>4452</v>
      </c>
      <c r="AJ669">
        <v>161812113</v>
      </c>
      <c r="AK669" s="2">
        <v>1263956</v>
      </c>
      <c r="AL669" s="2">
        <v>1042147.83</v>
      </c>
      <c r="AP669" t="s">
        <v>105</v>
      </c>
      <c r="AQ669" t="s">
        <v>105</v>
      </c>
      <c r="AR669" t="s">
        <v>105</v>
      </c>
      <c r="AV669" t="s">
        <v>105</v>
      </c>
      <c r="AW669" t="s">
        <v>105</v>
      </c>
      <c r="AX669" t="s">
        <v>105</v>
      </c>
      <c r="BH669" t="s">
        <v>19</v>
      </c>
      <c r="BI669" t="s">
        <v>5</v>
      </c>
    </row>
    <row r="670" spans="1:61" x14ac:dyDescent="0.25">
      <c r="A670">
        <v>71662047</v>
      </c>
      <c r="B670">
        <v>71662047</v>
      </c>
      <c r="C670" t="s">
        <v>89</v>
      </c>
      <c r="D670" t="s">
        <v>4453</v>
      </c>
      <c r="E670" t="s">
        <v>294</v>
      </c>
      <c r="F670" t="s">
        <v>2434</v>
      </c>
      <c r="G670" t="s">
        <v>1217</v>
      </c>
      <c r="H670" s="30" t="s">
        <v>18809</v>
      </c>
      <c r="I670" t="s">
        <v>4454</v>
      </c>
      <c r="J670">
        <v>0</v>
      </c>
      <c r="K670" t="s">
        <v>126</v>
      </c>
      <c r="L670">
        <v>25</v>
      </c>
      <c r="M670" t="s">
        <v>126</v>
      </c>
      <c r="O670">
        <v>3113604921</v>
      </c>
      <c r="P670">
        <v>0</v>
      </c>
      <c r="T670" s="29" t="s">
        <v>299</v>
      </c>
      <c r="U670">
        <f t="shared" si="111"/>
        <v>10</v>
      </c>
      <c r="V670">
        <f t="shared" si="112"/>
        <v>23</v>
      </c>
      <c r="W670">
        <v>2019</v>
      </c>
      <c r="X670" t="s">
        <v>4455</v>
      </c>
      <c r="Y670" t="s">
        <v>4456</v>
      </c>
      <c r="Z670" t="s">
        <v>4457</v>
      </c>
      <c r="AA670">
        <v>3206102</v>
      </c>
      <c r="AB670" t="s">
        <v>393</v>
      </c>
      <c r="AC670" t="s">
        <v>1256</v>
      </c>
      <c r="AD670" s="1">
        <f t="shared" si="113"/>
        <v>1.4762565217391305E-2</v>
      </c>
      <c r="AE670" s="2">
        <v>92000000</v>
      </c>
      <c r="AF670" t="s">
        <v>175</v>
      </c>
      <c r="AG670" t="s">
        <v>120</v>
      </c>
      <c r="AH670" t="s">
        <v>104</v>
      </c>
      <c r="AI670">
        <v>0</v>
      </c>
      <c r="AJ670">
        <v>161891181</v>
      </c>
      <c r="AK670" s="2">
        <v>1358156</v>
      </c>
      <c r="AL670" s="2">
        <v>1121307.73</v>
      </c>
      <c r="AP670" t="s">
        <v>105</v>
      </c>
      <c r="AQ670" t="s">
        <v>105</v>
      </c>
      <c r="AR670" t="s">
        <v>105</v>
      </c>
      <c r="AV670" t="s">
        <v>105</v>
      </c>
      <c r="AW670" t="s">
        <v>105</v>
      </c>
      <c r="AX670" t="s">
        <v>105</v>
      </c>
      <c r="BH670" s="3" t="s">
        <v>18</v>
      </c>
      <c r="BI670" t="s">
        <v>5</v>
      </c>
    </row>
    <row r="671" spans="1:61" x14ac:dyDescent="0.25">
      <c r="A671">
        <v>63324475</v>
      </c>
      <c r="B671">
        <v>63324475</v>
      </c>
      <c r="C671" t="s">
        <v>106</v>
      </c>
      <c r="D671" t="s">
        <v>355</v>
      </c>
      <c r="E671" t="s">
        <v>905</v>
      </c>
      <c r="F671" t="s">
        <v>3084</v>
      </c>
      <c r="G671" t="s">
        <v>3084</v>
      </c>
      <c r="H671" s="30" t="s">
        <v>18810</v>
      </c>
      <c r="I671" t="s">
        <v>4458</v>
      </c>
      <c r="J671">
        <v>68001</v>
      </c>
      <c r="K671" t="s">
        <v>317</v>
      </c>
      <c r="L671">
        <v>68</v>
      </c>
      <c r="M671" t="s">
        <v>227</v>
      </c>
      <c r="O671">
        <v>3004247730</v>
      </c>
      <c r="P671">
        <v>0</v>
      </c>
      <c r="T671" s="29" t="s">
        <v>204</v>
      </c>
      <c r="U671">
        <f t="shared" si="111"/>
        <v>10</v>
      </c>
      <c r="V671">
        <f t="shared" si="112"/>
        <v>2</v>
      </c>
      <c r="W671">
        <v>2016</v>
      </c>
      <c r="X671" t="s">
        <v>4459</v>
      </c>
      <c r="Y671" t="s">
        <v>4460</v>
      </c>
      <c r="Z671" t="s">
        <v>4461</v>
      </c>
      <c r="AA671">
        <v>8006035</v>
      </c>
      <c r="AB671" t="s">
        <v>100</v>
      </c>
      <c r="AC671" t="s">
        <v>208</v>
      </c>
      <c r="AD671" s="1">
        <f t="shared" si="113"/>
        <v>2.5168470772442587E-2</v>
      </c>
      <c r="AE671" s="2">
        <v>47900000</v>
      </c>
      <c r="AF671" t="s">
        <v>219</v>
      </c>
      <c r="AG671" t="s">
        <v>292</v>
      </c>
      <c r="AH671" t="s">
        <v>104</v>
      </c>
      <c r="AI671" t="s">
        <v>4462</v>
      </c>
      <c r="AJ671">
        <v>29949865</v>
      </c>
      <c r="AK671" s="2">
        <v>1205569.75</v>
      </c>
      <c r="AL671" s="2">
        <v>993083.82</v>
      </c>
      <c r="AP671">
        <v>30007665</v>
      </c>
      <c r="AQ671" s="2">
        <v>1201499.95</v>
      </c>
      <c r="AR671" s="2">
        <v>989663.82</v>
      </c>
      <c r="AV671" t="s">
        <v>105</v>
      </c>
      <c r="AW671" s="2" t="s">
        <v>105</v>
      </c>
      <c r="AX671" s="2" t="s">
        <v>105</v>
      </c>
      <c r="BH671" t="s">
        <v>19</v>
      </c>
      <c r="BI671" t="s">
        <v>5</v>
      </c>
    </row>
    <row r="672" spans="1:61" x14ac:dyDescent="0.25">
      <c r="A672">
        <v>98670388</v>
      </c>
      <c r="B672">
        <v>98670388</v>
      </c>
      <c r="C672" t="s">
        <v>89</v>
      </c>
      <c r="D672" t="s">
        <v>2180</v>
      </c>
      <c r="E672" t="s">
        <v>1242</v>
      </c>
      <c r="F672" t="s">
        <v>3135</v>
      </c>
      <c r="G672" t="s">
        <v>2542</v>
      </c>
      <c r="H672" s="30" t="s">
        <v>18811</v>
      </c>
      <c r="I672" t="s">
        <v>4463</v>
      </c>
      <c r="J672">
        <v>5001</v>
      </c>
      <c r="K672" t="s">
        <v>202</v>
      </c>
      <c r="L672">
        <v>5</v>
      </c>
      <c r="M672" t="s">
        <v>203</v>
      </c>
      <c r="O672">
        <v>3012705816</v>
      </c>
      <c r="P672">
        <v>0</v>
      </c>
      <c r="T672" s="29" t="s">
        <v>887</v>
      </c>
      <c r="U672">
        <f t="shared" si="111"/>
        <v>10</v>
      </c>
      <c r="V672">
        <f t="shared" si="112"/>
        <v>3</v>
      </c>
      <c r="W672">
        <v>2023</v>
      </c>
      <c r="X672" t="s">
        <v>677</v>
      </c>
      <c r="Y672" t="s">
        <v>4464</v>
      </c>
      <c r="Z672" t="s">
        <v>4465</v>
      </c>
      <c r="AA672">
        <v>8006058</v>
      </c>
      <c r="AB672" t="s">
        <v>100</v>
      </c>
      <c r="AC672" t="s">
        <v>433</v>
      </c>
      <c r="AD672" s="1">
        <f t="shared" si="113"/>
        <v>2.0881711798839457E-2</v>
      </c>
      <c r="AE672" s="2">
        <v>103400000</v>
      </c>
      <c r="AF672" t="s">
        <v>102</v>
      </c>
      <c r="AG672" t="s">
        <v>120</v>
      </c>
      <c r="AH672" t="s">
        <v>104</v>
      </c>
      <c r="AI672" t="s">
        <v>4466</v>
      </c>
      <c r="AJ672">
        <v>161812423</v>
      </c>
      <c r="AK672" s="2">
        <v>2159169</v>
      </c>
      <c r="AL672" s="2">
        <v>1794427.86</v>
      </c>
      <c r="AP672" t="s">
        <v>105</v>
      </c>
      <c r="AQ672" t="s">
        <v>105</v>
      </c>
      <c r="AR672" t="s">
        <v>105</v>
      </c>
      <c r="AV672" t="s">
        <v>105</v>
      </c>
      <c r="AW672" t="s">
        <v>105</v>
      </c>
      <c r="AX672" t="s">
        <v>105</v>
      </c>
      <c r="BH672" t="s">
        <v>21</v>
      </c>
      <c r="BI672" t="s">
        <v>5</v>
      </c>
    </row>
    <row r="673" spans="1:61" x14ac:dyDescent="0.25">
      <c r="A673">
        <v>1098627362</v>
      </c>
      <c r="B673">
        <v>1098627362</v>
      </c>
      <c r="C673" t="s">
        <v>89</v>
      </c>
      <c r="D673" t="s">
        <v>162</v>
      </c>
      <c r="E673" t="s">
        <v>749</v>
      </c>
      <c r="F673" t="s">
        <v>409</v>
      </c>
      <c r="G673" t="s">
        <v>4467</v>
      </c>
      <c r="H673" s="30" t="s">
        <v>18812</v>
      </c>
      <c r="I673" t="s">
        <v>4468</v>
      </c>
      <c r="J673">
        <v>68001</v>
      </c>
      <c r="K673" t="s">
        <v>317</v>
      </c>
      <c r="L673">
        <v>68</v>
      </c>
      <c r="M673" t="s">
        <v>227</v>
      </c>
      <c r="O673">
        <v>3114718415</v>
      </c>
      <c r="P673">
        <v>3105170605</v>
      </c>
      <c r="T673" s="29" t="s">
        <v>254</v>
      </c>
      <c r="U673">
        <f t="shared" si="111"/>
        <v>10</v>
      </c>
      <c r="V673">
        <f t="shared" si="112"/>
        <v>4</v>
      </c>
      <c r="W673">
        <v>2021</v>
      </c>
      <c r="X673" t="s">
        <v>4469</v>
      </c>
      <c r="Y673" t="s">
        <v>4470</v>
      </c>
      <c r="Z673" t="s">
        <v>4471</v>
      </c>
      <c r="AA673">
        <v>5601183</v>
      </c>
      <c r="AB673" t="s">
        <v>146</v>
      </c>
      <c r="AC673" t="s">
        <v>188</v>
      </c>
      <c r="AD673" s="1">
        <f t="shared" si="113"/>
        <v>1.8476826765799256E-2</v>
      </c>
      <c r="AE673" s="2">
        <v>80700000</v>
      </c>
      <c r="AF673" t="s">
        <v>133</v>
      </c>
      <c r="AG673" t="s">
        <v>103</v>
      </c>
      <c r="AH673" t="s">
        <v>104</v>
      </c>
      <c r="AI673" t="s">
        <v>4472</v>
      </c>
      <c r="AJ673">
        <v>29942965</v>
      </c>
      <c r="AK673" s="2">
        <v>1491079.92</v>
      </c>
      <c r="AL673" s="2">
        <v>1233008.3400000001</v>
      </c>
      <c r="AP673" t="s">
        <v>105</v>
      </c>
      <c r="AQ673" s="2" t="s">
        <v>105</v>
      </c>
      <c r="AR673" s="2" t="s">
        <v>105</v>
      </c>
      <c r="AV673">
        <v>30054306</v>
      </c>
      <c r="AW673" s="2">
        <v>2053333.84</v>
      </c>
      <c r="AX673" s="2">
        <v>1705490.62</v>
      </c>
      <c r="BH673" t="s">
        <v>19</v>
      </c>
      <c r="BI673" t="s">
        <v>5</v>
      </c>
    </row>
    <row r="674" spans="1:61" x14ac:dyDescent="0.25">
      <c r="A674">
        <v>3229553</v>
      </c>
      <c r="B674">
        <v>3229553</v>
      </c>
      <c r="C674" t="s">
        <v>89</v>
      </c>
      <c r="D674" t="s">
        <v>1079</v>
      </c>
      <c r="E674">
        <v>0</v>
      </c>
      <c r="F674" t="s">
        <v>4473</v>
      </c>
      <c r="G674" t="s">
        <v>1065</v>
      </c>
      <c r="H674" s="30" t="s">
        <v>18813</v>
      </c>
      <c r="I674" t="s">
        <v>4474</v>
      </c>
      <c r="J674">
        <v>0</v>
      </c>
      <c r="K674" t="s">
        <v>126</v>
      </c>
      <c r="L674">
        <v>25</v>
      </c>
      <c r="M674" t="s">
        <v>126</v>
      </c>
      <c r="O674">
        <v>3143301405</v>
      </c>
      <c r="P674">
        <v>0</v>
      </c>
      <c r="T674" s="29" t="s">
        <v>466</v>
      </c>
      <c r="U674">
        <f t="shared" si="111"/>
        <v>10</v>
      </c>
      <c r="V674">
        <f t="shared" si="112"/>
        <v>15</v>
      </c>
      <c r="W674">
        <v>2024</v>
      </c>
      <c r="X674" t="s">
        <v>3579</v>
      </c>
      <c r="Y674" t="s">
        <v>4475</v>
      </c>
      <c r="Z674" t="s">
        <v>4476</v>
      </c>
      <c r="AA674">
        <v>3006163</v>
      </c>
      <c r="AB674" t="s">
        <v>491</v>
      </c>
      <c r="AC674" t="s">
        <v>492</v>
      </c>
      <c r="AD674" s="1">
        <f t="shared" si="113"/>
        <v>1.1793376811594203E-2</v>
      </c>
      <c r="AE674" s="2">
        <v>138000000</v>
      </c>
      <c r="AF674" t="s">
        <v>102</v>
      </c>
      <c r="AG674" t="s">
        <v>120</v>
      </c>
      <c r="AH674" t="s">
        <v>104</v>
      </c>
      <c r="AI674">
        <v>0</v>
      </c>
      <c r="AJ674">
        <v>161913652</v>
      </c>
      <c r="AK674" s="2">
        <v>1627486</v>
      </c>
      <c r="AL674" s="2">
        <v>1347635.69</v>
      </c>
      <c r="AP674" t="s">
        <v>105</v>
      </c>
      <c r="AQ674" t="s">
        <v>105</v>
      </c>
      <c r="AR674" t="s">
        <v>105</v>
      </c>
      <c r="AV674" t="s">
        <v>105</v>
      </c>
      <c r="AW674" t="s">
        <v>105</v>
      </c>
      <c r="AX674" t="s">
        <v>105</v>
      </c>
      <c r="BH674" s="3" t="s">
        <v>18</v>
      </c>
      <c r="BI674" t="s">
        <v>5</v>
      </c>
    </row>
    <row r="675" spans="1:61" x14ac:dyDescent="0.25">
      <c r="A675">
        <v>79365045</v>
      </c>
      <c r="B675">
        <v>79365045</v>
      </c>
      <c r="C675" t="s">
        <v>89</v>
      </c>
      <c r="D675" t="s">
        <v>2805</v>
      </c>
      <c r="E675">
        <v>0</v>
      </c>
      <c r="F675" t="s">
        <v>4477</v>
      </c>
      <c r="G675" t="s">
        <v>1808</v>
      </c>
      <c r="H675" s="30" t="s">
        <v>18496</v>
      </c>
      <c r="I675" t="s">
        <v>4478</v>
      </c>
      <c r="J675">
        <v>25430</v>
      </c>
      <c r="K675" t="s">
        <v>4479</v>
      </c>
      <c r="L675">
        <v>25</v>
      </c>
      <c r="M675" t="s">
        <v>113</v>
      </c>
      <c r="O675">
        <v>3105658956</v>
      </c>
      <c r="P675">
        <v>0</v>
      </c>
      <c r="T675" s="29" t="s">
        <v>849</v>
      </c>
      <c r="U675">
        <f t="shared" si="111"/>
        <v>10</v>
      </c>
      <c r="V675">
        <f t="shared" si="112"/>
        <v>19</v>
      </c>
      <c r="W675">
        <v>2019</v>
      </c>
      <c r="X675" t="s">
        <v>4480</v>
      </c>
      <c r="Y675" t="s">
        <v>2473</v>
      </c>
      <c r="Z675" t="s">
        <v>4481</v>
      </c>
      <c r="AA675">
        <v>6806043</v>
      </c>
      <c r="AB675" t="s">
        <v>413</v>
      </c>
      <c r="AC675" t="s">
        <v>414</v>
      </c>
      <c r="AD675" s="1">
        <f t="shared" si="113"/>
        <v>1.8316094091903719E-2</v>
      </c>
      <c r="AE675" s="2">
        <v>91400000</v>
      </c>
      <c r="AF675" t="s">
        <v>362</v>
      </c>
      <c r="AG675" t="s">
        <v>120</v>
      </c>
      <c r="AH675" t="s">
        <v>104</v>
      </c>
      <c r="AI675" t="s">
        <v>4482</v>
      </c>
      <c r="AJ675">
        <v>161901273</v>
      </c>
      <c r="AK675" s="2">
        <v>1674091</v>
      </c>
      <c r="AL675" s="2">
        <v>1386798.88</v>
      </c>
      <c r="AP675" t="s">
        <v>105</v>
      </c>
      <c r="AQ675" t="s">
        <v>105</v>
      </c>
      <c r="AR675" t="s">
        <v>105</v>
      </c>
      <c r="AV675" t="s">
        <v>105</v>
      </c>
      <c r="AW675" t="s">
        <v>105</v>
      </c>
      <c r="AX675" t="s">
        <v>105</v>
      </c>
      <c r="BH675" t="s">
        <v>19</v>
      </c>
      <c r="BI675" t="s">
        <v>5</v>
      </c>
    </row>
    <row r="676" spans="1:61" x14ac:dyDescent="0.25">
      <c r="A676">
        <v>53105664</v>
      </c>
      <c r="B676">
        <v>53105664</v>
      </c>
      <c r="C676" t="s">
        <v>106</v>
      </c>
      <c r="D676" t="s">
        <v>4483</v>
      </c>
      <c r="E676" t="s">
        <v>4484</v>
      </c>
      <c r="F676" t="s">
        <v>483</v>
      </c>
      <c r="G676" t="s">
        <v>4485</v>
      </c>
      <c r="H676" s="30" t="s">
        <v>18814</v>
      </c>
      <c r="I676" t="s">
        <v>4486</v>
      </c>
      <c r="J676">
        <v>0</v>
      </c>
      <c r="K676" t="s">
        <v>126</v>
      </c>
      <c r="L676">
        <v>25</v>
      </c>
      <c r="M676" t="s">
        <v>126</v>
      </c>
      <c r="O676">
        <v>3204461978</v>
      </c>
      <c r="P676">
        <v>0</v>
      </c>
      <c r="T676" s="29" t="s">
        <v>849</v>
      </c>
      <c r="U676">
        <f t="shared" si="111"/>
        <v>10</v>
      </c>
      <c r="V676">
        <f t="shared" si="112"/>
        <v>19</v>
      </c>
      <c r="W676">
        <v>2022</v>
      </c>
      <c r="X676" t="s">
        <v>2684</v>
      </c>
      <c r="Y676" t="s">
        <v>4487</v>
      </c>
      <c r="Z676" t="s">
        <v>4488</v>
      </c>
      <c r="AA676">
        <v>8801053</v>
      </c>
      <c r="AB676" t="s">
        <v>662</v>
      </c>
      <c r="AC676" t="s">
        <v>773</v>
      </c>
      <c r="AD676" s="1">
        <f t="shared" si="113"/>
        <v>3.6077480158730156E-2</v>
      </c>
      <c r="AE676" s="2">
        <v>50400000</v>
      </c>
      <c r="AF676" t="s">
        <v>219</v>
      </c>
      <c r="AG676" t="s">
        <v>103</v>
      </c>
      <c r="AH676" t="s">
        <v>104</v>
      </c>
      <c r="AI676">
        <v>0</v>
      </c>
      <c r="AJ676">
        <v>161816955</v>
      </c>
      <c r="AK676" s="2">
        <v>1818305</v>
      </c>
      <c r="AL676" s="2">
        <v>1507987.33</v>
      </c>
      <c r="AP676" t="s">
        <v>105</v>
      </c>
      <c r="AQ676" t="s">
        <v>105</v>
      </c>
      <c r="AR676" t="s">
        <v>105</v>
      </c>
      <c r="AV676" t="s">
        <v>105</v>
      </c>
      <c r="AW676" t="s">
        <v>105</v>
      </c>
      <c r="AX676" t="s">
        <v>105</v>
      </c>
      <c r="BH676" t="s">
        <v>21</v>
      </c>
      <c r="BI676" t="s">
        <v>5</v>
      </c>
    </row>
    <row r="677" spans="1:61" x14ac:dyDescent="0.25">
      <c r="A677">
        <v>34940210</v>
      </c>
      <c r="B677">
        <v>34940210</v>
      </c>
      <c r="C677" t="s">
        <v>106</v>
      </c>
      <c r="D677" t="s">
        <v>4489</v>
      </c>
      <c r="E677" t="s">
        <v>991</v>
      </c>
      <c r="F677" t="s">
        <v>2839</v>
      </c>
      <c r="G677" t="s">
        <v>666</v>
      </c>
      <c r="H677" s="30" t="s">
        <v>18815</v>
      </c>
      <c r="I677" t="s">
        <v>4490</v>
      </c>
      <c r="J677">
        <v>5001</v>
      </c>
      <c r="K677" t="s">
        <v>202</v>
      </c>
      <c r="L677">
        <v>5</v>
      </c>
      <c r="M677" t="s">
        <v>203</v>
      </c>
      <c r="O677">
        <v>3104656442</v>
      </c>
      <c r="P677">
        <v>0</v>
      </c>
      <c r="T677" s="29" t="s">
        <v>568</v>
      </c>
      <c r="U677">
        <f t="shared" si="111"/>
        <v>10</v>
      </c>
      <c r="V677">
        <f t="shared" si="112"/>
        <v>30</v>
      </c>
      <c r="W677">
        <v>2020</v>
      </c>
      <c r="X677" t="s">
        <v>4491</v>
      </c>
      <c r="Y677" t="s">
        <v>4492</v>
      </c>
      <c r="Z677" t="s">
        <v>4493</v>
      </c>
      <c r="AA677">
        <v>4601251</v>
      </c>
      <c r="AB677" t="s">
        <v>352</v>
      </c>
      <c r="AC677" t="s">
        <v>938</v>
      </c>
      <c r="AD677" s="1">
        <f t="shared" si="113"/>
        <v>4.5300277136258657E-2</v>
      </c>
      <c r="AE677" s="2">
        <v>43300000</v>
      </c>
      <c r="AF677" t="s">
        <v>175</v>
      </c>
      <c r="AG677" t="s">
        <v>103</v>
      </c>
      <c r="AH677" t="s">
        <v>104</v>
      </c>
      <c r="AI677" t="s">
        <v>4494</v>
      </c>
      <c r="AJ677">
        <v>161913575</v>
      </c>
      <c r="AK677" s="2">
        <v>1961502</v>
      </c>
      <c r="AL677" s="2">
        <v>1628321.11</v>
      </c>
      <c r="AP677" t="s">
        <v>105</v>
      </c>
      <c r="AQ677" t="s">
        <v>105</v>
      </c>
      <c r="AR677" t="s">
        <v>105</v>
      </c>
      <c r="AV677" t="s">
        <v>105</v>
      </c>
      <c r="AW677" t="s">
        <v>105</v>
      </c>
      <c r="AX677" t="s">
        <v>105</v>
      </c>
      <c r="BH677" t="s">
        <v>21</v>
      </c>
      <c r="BI677" t="s">
        <v>5</v>
      </c>
    </row>
    <row r="678" spans="1:61" x14ac:dyDescent="0.25">
      <c r="A678">
        <v>32537046</v>
      </c>
      <c r="B678">
        <v>32537046</v>
      </c>
      <c r="C678" t="s">
        <v>106</v>
      </c>
      <c r="D678" t="s">
        <v>472</v>
      </c>
      <c r="E678" t="s">
        <v>312</v>
      </c>
      <c r="F678" t="s">
        <v>985</v>
      </c>
      <c r="G678" t="s">
        <v>4495</v>
      </c>
      <c r="H678" s="30" t="s">
        <v>18816</v>
      </c>
      <c r="I678" t="s">
        <v>4496</v>
      </c>
      <c r="J678">
        <v>5001</v>
      </c>
      <c r="K678" t="s">
        <v>202</v>
      </c>
      <c r="L678">
        <v>5</v>
      </c>
      <c r="M678" t="s">
        <v>203</v>
      </c>
      <c r="O678">
        <v>3116174888</v>
      </c>
      <c r="P678">
        <v>0</v>
      </c>
      <c r="T678" s="29" t="s">
        <v>215</v>
      </c>
      <c r="U678">
        <f t="shared" si="111"/>
        <v>10</v>
      </c>
      <c r="V678">
        <f t="shared" si="112"/>
        <v>20</v>
      </c>
      <c r="W678">
        <v>2019</v>
      </c>
      <c r="X678" t="s">
        <v>300</v>
      </c>
      <c r="Y678" t="s">
        <v>4497</v>
      </c>
      <c r="Z678" t="s">
        <v>4498</v>
      </c>
      <c r="AA678">
        <v>5601142</v>
      </c>
      <c r="AB678" t="s">
        <v>146</v>
      </c>
      <c r="AC678" t="s">
        <v>188</v>
      </c>
      <c r="AD678" s="1">
        <f t="shared" si="113"/>
        <v>3.8322734375E-2</v>
      </c>
      <c r="AE678" s="2">
        <v>64000000</v>
      </c>
      <c r="AF678" t="s">
        <v>133</v>
      </c>
      <c r="AG678" t="s">
        <v>103</v>
      </c>
      <c r="AH678" t="s">
        <v>104</v>
      </c>
      <c r="AI678" t="s">
        <v>4499</v>
      </c>
      <c r="AJ678">
        <v>161807693</v>
      </c>
      <c r="AK678" s="2">
        <v>2452655</v>
      </c>
      <c r="AL678" s="2">
        <v>2041054.73</v>
      </c>
      <c r="AP678" t="s">
        <v>105</v>
      </c>
      <c r="AQ678" t="s">
        <v>105</v>
      </c>
      <c r="AR678" t="s">
        <v>105</v>
      </c>
      <c r="AV678" t="s">
        <v>105</v>
      </c>
      <c r="AW678" t="s">
        <v>105</v>
      </c>
      <c r="AX678" t="s">
        <v>105</v>
      </c>
      <c r="BH678" t="s">
        <v>21</v>
      </c>
      <c r="BI678" t="s">
        <v>5</v>
      </c>
    </row>
    <row r="679" spans="1:61" x14ac:dyDescent="0.25">
      <c r="A679">
        <v>79795507</v>
      </c>
      <c r="B679">
        <v>79795507</v>
      </c>
      <c r="C679" t="s">
        <v>106</v>
      </c>
      <c r="D679" t="s">
        <v>1554</v>
      </c>
      <c r="E679" t="s">
        <v>2512</v>
      </c>
      <c r="F679" t="s">
        <v>4500</v>
      </c>
      <c r="G679" t="s">
        <v>4501</v>
      </c>
      <c r="H679" s="30" t="s">
        <v>18817</v>
      </c>
      <c r="I679" t="s">
        <v>4502</v>
      </c>
      <c r="J679">
        <v>0</v>
      </c>
      <c r="K679" t="s">
        <v>2140</v>
      </c>
      <c r="L679">
        <v>25</v>
      </c>
      <c r="M679" t="s">
        <v>113</v>
      </c>
      <c r="O679">
        <v>3138163200</v>
      </c>
      <c r="P679">
        <v>3164536611</v>
      </c>
      <c r="T679" s="29" t="s">
        <v>142</v>
      </c>
      <c r="U679">
        <f t="shared" ref="U679:U709" si="114">MONTH(T679)</f>
        <v>10</v>
      </c>
      <c r="V679">
        <f t="shared" ref="V679:V709" si="115">DAY(T679)</f>
        <v>12</v>
      </c>
      <c r="W679">
        <v>2021</v>
      </c>
      <c r="X679" t="s">
        <v>4503</v>
      </c>
      <c r="Y679" t="s">
        <v>4504</v>
      </c>
      <c r="Z679" t="s">
        <v>4505</v>
      </c>
      <c r="AA679">
        <v>5606080</v>
      </c>
      <c r="AB679" t="s">
        <v>146</v>
      </c>
      <c r="AC679" t="s">
        <v>4301</v>
      </c>
      <c r="AD679" s="1">
        <f t="shared" ref="AD679:AD709" si="116">+AK679/AE679</f>
        <v>1.4686746232876713E-2</v>
      </c>
      <c r="AE679" s="2">
        <v>146000000</v>
      </c>
      <c r="AF679" t="s">
        <v>133</v>
      </c>
      <c r="AG679" t="s">
        <v>292</v>
      </c>
      <c r="AH679" t="s">
        <v>104</v>
      </c>
      <c r="AI679" t="s">
        <v>4506</v>
      </c>
      <c r="AJ679">
        <v>29929911</v>
      </c>
      <c r="AK679" s="2">
        <v>2144264.9500000002</v>
      </c>
      <c r="AL679" s="2">
        <v>1781903.32</v>
      </c>
      <c r="AP679" t="s">
        <v>105</v>
      </c>
      <c r="AQ679" s="2" t="s">
        <v>105</v>
      </c>
      <c r="AR679" s="2" t="s">
        <v>105</v>
      </c>
      <c r="AV679">
        <v>30046311</v>
      </c>
      <c r="AW679" s="2">
        <v>5268756.07</v>
      </c>
      <c r="AX679" s="2">
        <v>4407526.1100000003</v>
      </c>
      <c r="BH679" s="3" t="s">
        <v>18</v>
      </c>
      <c r="BI679" t="s">
        <v>5</v>
      </c>
    </row>
    <row r="680" spans="1:61" x14ac:dyDescent="0.25">
      <c r="A680">
        <v>43835936</v>
      </c>
      <c r="B680">
        <v>43835936</v>
      </c>
      <c r="C680" t="s">
        <v>106</v>
      </c>
      <c r="D680" t="s">
        <v>1875</v>
      </c>
      <c r="E680" t="s">
        <v>136</v>
      </c>
      <c r="F680" t="s">
        <v>1217</v>
      </c>
      <c r="G680" t="s">
        <v>399</v>
      </c>
      <c r="H680" s="30" t="s">
        <v>18818</v>
      </c>
      <c r="I680" t="s">
        <v>4507</v>
      </c>
      <c r="J680">
        <v>5001</v>
      </c>
      <c r="K680" t="s">
        <v>202</v>
      </c>
      <c r="L680">
        <v>5</v>
      </c>
      <c r="M680" t="s">
        <v>203</v>
      </c>
      <c r="O680">
        <v>3184428869</v>
      </c>
      <c r="P680">
        <v>0</v>
      </c>
      <c r="T680" s="29" t="s">
        <v>3448</v>
      </c>
      <c r="U680">
        <f t="shared" si="114"/>
        <v>10</v>
      </c>
      <c r="V680">
        <f t="shared" si="115"/>
        <v>11</v>
      </c>
      <c r="W680">
        <v>2024</v>
      </c>
      <c r="X680" t="s">
        <v>4508</v>
      </c>
      <c r="Y680">
        <v>17595002134935</v>
      </c>
      <c r="Z680" t="s">
        <v>4509</v>
      </c>
      <c r="AA680">
        <v>8306085</v>
      </c>
      <c r="AB680" t="s">
        <v>561</v>
      </c>
      <c r="AC680" t="s">
        <v>4510</v>
      </c>
      <c r="AD680" s="1">
        <f t="shared" si="116"/>
        <v>2.5604292415949959E-2</v>
      </c>
      <c r="AE680" s="2">
        <v>127900000</v>
      </c>
      <c r="AF680" t="s">
        <v>102</v>
      </c>
      <c r="AG680" t="s">
        <v>120</v>
      </c>
      <c r="AH680" t="s">
        <v>104</v>
      </c>
      <c r="AI680" t="s">
        <v>4511</v>
      </c>
      <c r="AJ680">
        <v>161772022</v>
      </c>
      <c r="AK680" s="2">
        <v>3274789</v>
      </c>
      <c r="AL680" s="2">
        <v>2731923.47</v>
      </c>
      <c r="AP680" t="s">
        <v>105</v>
      </c>
      <c r="AQ680" t="s">
        <v>105</v>
      </c>
      <c r="AR680" t="s">
        <v>105</v>
      </c>
      <c r="AV680" t="s">
        <v>105</v>
      </c>
      <c r="AW680" t="s">
        <v>105</v>
      </c>
      <c r="AX680" t="s">
        <v>105</v>
      </c>
      <c r="BH680" t="s">
        <v>21</v>
      </c>
      <c r="BI680" t="s">
        <v>5</v>
      </c>
    </row>
    <row r="681" spans="1:61" x14ac:dyDescent="0.25">
      <c r="A681">
        <v>57438186</v>
      </c>
      <c r="B681">
        <v>57438186</v>
      </c>
      <c r="C681" t="s">
        <v>106</v>
      </c>
      <c r="D681" t="s">
        <v>905</v>
      </c>
      <c r="E681" t="s">
        <v>1249</v>
      </c>
      <c r="F681" t="s">
        <v>4512</v>
      </c>
      <c r="G681" t="s">
        <v>2651</v>
      </c>
      <c r="H681" s="30" t="s">
        <v>18819</v>
      </c>
      <c r="I681" t="s">
        <v>4513</v>
      </c>
      <c r="J681">
        <v>0</v>
      </c>
      <c r="K681" t="s">
        <v>238</v>
      </c>
      <c r="L681">
        <v>47</v>
      </c>
      <c r="M681" t="s">
        <v>239</v>
      </c>
      <c r="O681">
        <v>3007902465</v>
      </c>
      <c r="P681">
        <v>3013713926</v>
      </c>
      <c r="T681" s="29" t="s">
        <v>744</v>
      </c>
      <c r="U681">
        <f t="shared" si="114"/>
        <v>10</v>
      </c>
      <c r="V681">
        <f t="shared" si="115"/>
        <v>9</v>
      </c>
      <c r="W681">
        <v>2023</v>
      </c>
      <c r="X681" t="s">
        <v>4514</v>
      </c>
      <c r="Y681" t="s">
        <v>4515</v>
      </c>
      <c r="Z681" t="s">
        <v>4516</v>
      </c>
      <c r="AA681">
        <v>9021084</v>
      </c>
      <c r="AB681" t="s">
        <v>244</v>
      </c>
      <c r="AC681" t="s">
        <v>1153</v>
      </c>
      <c r="AD681" s="1">
        <f t="shared" si="116"/>
        <v>1.6590959505409585E-2</v>
      </c>
      <c r="AE681" s="2">
        <v>194100000</v>
      </c>
      <c r="AF681" t="s">
        <v>175</v>
      </c>
      <c r="AG681" t="s">
        <v>925</v>
      </c>
      <c r="AH681" t="s">
        <v>104</v>
      </c>
      <c r="AI681">
        <v>0</v>
      </c>
      <c r="AJ681">
        <v>29928125</v>
      </c>
      <c r="AK681" s="2">
        <v>3220305.24</v>
      </c>
      <c r="AL681" s="2">
        <v>2686138.86</v>
      </c>
      <c r="AP681" t="s">
        <v>105</v>
      </c>
      <c r="AQ681" s="2" t="s">
        <v>105</v>
      </c>
      <c r="AR681" s="2" t="s">
        <v>105</v>
      </c>
      <c r="AV681">
        <v>30042718</v>
      </c>
      <c r="AW681" s="2">
        <v>3204887.08</v>
      </c>
      <c r="AX681" s="2">
        <v>2673182.42</v>
      </c>
      <c r="BH681" t="s">
        <v>20</v>
      </c>
      <c r="BI681" t="s">
        <v>5</v>
      </c>
    </row>
    <row r="682" spans="1:61" x14ac:dyDescent="0.25">
      <c r="A682">
        <v>84089847</v>
      </c>
      <c r="B682">
        <v>84089847</v>
      </c>
      <c r="C682" t="s">
        <v>89</v>
      </c>
      <c r="D682" t="s">
        <v>148</v>
      </c>
      <c r="E682" t="s">
        <v>2504</v>
      </c>
      <c r="F682" t="s">
        <v>4517</v>
      </c>
      <c r="G682" t="s">
        <v>4518</v>
      </c>
      <c r="H682" s="30" t="s">
        <v>18473</v>
      </c>
      <c r="I682" t="s">
        <v>4519</v>
      </c>
      <c r="J682">
        <v>44001</v>
      </c>
      <c r="K682" t="s">
        <v>4520</v>
      </c>
      <c r="L682">
        <v>44</v>
      </c>
      <c r="M682" t="s">
        <v>4521</v>
      </c>
      <c r="O682">
        <v>3017866314</v>
      </c>
      <c r="P682">
        <v>0</v>
      </c>
      <c r="T682" s="29" t="s">
        <v>299</v>
      </c>
      <c r="U682">
        <f t="shared" si="114"/>
        <v>10</v>
      </c>
      <c r="V682">
        <f t="shared" si="115"/>
        <v>23</v>
      </c>
      <c r="W682">
        <v>2022</v>
      </c>
      <c r="X682" t="s">
        <v>4522</v>
      </c>
      <c r="Y682" t="s">
        <v>4523</v>
      </c>
      <c r="Z682" t="s">
        <v>4524</v>
      </c>
      <c r="AA682">
        <v>606051</v>
      </c>
      <c r="AB682" t="s">
        <v>118</v>
      </c>
      <c r="AC682" t="s">
        <v>4525</v>
      </c>
      <c r="AD682" s="1">
        <f t="shared" si="116"/>
        <v>2.0201470581113802E-2</v>
      </c>
      <c r="AE682" s="2">
        <v>247800000</v>
      </c>
      <c r="AF682" t="s">
        <v>362</v>
      </c>
      <c r="AG682" t="s">
        <v>292</v>
      </c>
      <c r="AH682" t="s">
        <v>104</v>
      </c>
      <c r="AI682" t="s">
        <v>4526</v>
      </c>
      <c r="AJ682">
        <v>29954493</v>
      </c>
      <c r="AK682" s="2">
        <v>5005924.41</v>
      </c>
      <c r="AL682" s="2">
        <v>4186659.17</v>
      </c>
      <c r="AP682" t="s">
        <v>105</v>
      </c>
      <c r="AQ682" s="2" t="s">
        <v>105</v>
      </c>
      <c r="AR682" s="2" t="s">
        <v>105</v>
      </c>
      <c r="AV682">
        <v>30035381</v>
      </c>
      <c r="AW682" s="2">
        <v>7905642.9400000004</v>
      </c>
      <c r="AX682" s="2">
        <v>6623397.4299999997</v>
      </c>
      <c r="BH682" t="s">
        <v>21</v>
      </c>
      <c r="BI682" t="s">
        <v>5</v>
      </c>
    </row>
    <row r="683" spans="1:61" x14ac:dyDescent="0.25">
      <c r="A683">
        <v>30231798</v>
      </c>
      <c r="B683">
        <v>30231798</v>
      </c>
      <c r="C683" t="s">
        <v>106</v>
      </c>
      <c r="D683" t="s">
        <v>355</v>
      </c>
      <c r="E683" t="s">
        <v>178</v>
      </c>
      <c r="F683" t="s">
        <v>1942</v>
      </c>
      <c r="G683" t="s">
        <v>4350</v>
      </c>
      <c r="H683" s="30" t="s">
        <v>18820</v>
      </c>
      <c r="I683" t="s">
        <v>4527</v>
      </c>
      <c r="J683">
        <v>66001</v>
      </c>
      <c r="K683" t="s">
        <v>252</v>
      </c>
      <c r="L683">
        <v>66</v>
      </c>
      <c r="M683" t="s">
        <v>253</v>
      </c>
      <c r="O683">
        <v>3104230473</v>
      </c>
      <c r="P683">
        <v>0</v>
      </c>
      <c r="T683" s="29" t="s">
        <v>369</v>
      </c>
      <c r="U683">
        <f t="shared" si="114"/>
        <v>10</v>
      </c>
      <c r="V683">
        <f t="shared" si="115"/>
        <v>21</v>
      </c>
      <c r="W683">
        <v>2023</v>
      </c>
      <c r="X683" t="s">
        <v>4528</v>
      </c>
      <c r="Y683" t="s">
        <v>4529</v>
      </c>
      <c r="Z683" t="s">
        <v>4530</v>
      </c>
      <c r="AA683">
        <v>8808039</v>
      </c>
      <c r="AB683" t="s">
        <v>662</v>
      </c>
      <c r="AC683" t="s">
        <v>663</v>
      </c>
      <c r="AD683" s="1">
        <f t="shared" si="116"/>
        <v>2.0573235638921453E-2</v>
      </c>
      <c r="AE683" s="2">
        <v>85300000</v>
      </c>
      <c r="AF683" t="s">
        <v>219</v>
      </c>
      <c r="AG683" t="s">
        <v>452</v>
      </c>
      <c r="AH683" t="s">
        <v>104</v>
      </c>
      <c r="AI683">
        <v>0</v>
      </c>
      <c r="AJ683">
        <v>161852829</v>
      </c>
      <c r="AK683" s="2">
        <v>1754897</v>
      </c>
      <c r="AL683" s="2">
        <v>1454703.05</v>
      </c>
      <c r="AP683" t="s">
        <v>105</v>
      </c>
      <c r="AQ683" t="s">
        <v>105</v>
      </c>
      <c r="AR683" t="s">
        <v>105</v>
      </c>
      <c r="AV683" t="s">
        <v>105</v>
      </c>
      <c r="AW683" t="s">
        <v>105</v>
      </c>
      <c r="AX683" t="s">
        <v>105</v>
      </c>
      <c r="BH683" t="s">
        <v>19</v>
      </c>
      <c r="BI683" t="s">
        <v>5</v>
      </c>
    </row>
    <row r="684" spans="1:61" x14ac:dyDescent="0.25">
      <c r="A684">
        <v>1010174773</v>
      </c>
      <c r="B684">
        <v>1010174773</v>
      </c>
      <c r="C684" t="s">
        <v>89</v>
      </c>
      <c r="D684" t="s">
        <v>375</v>
      </c>
      <c r="E684" t="s">
        <v>3489</v>
      </c>
      <c r="F684" t="s">
        <v>601</v>
      </c>
      <c r="G684" t="s">
        <v>700</v>
      </c>
      <c r="H684" s="30" t="s">
        <v>18821</v>
      </c>
      <c r="I684" t="s">
        <v>4531</v>
      </c>
      <c r="J684">
        <v>0</v>
      </c>
      <c r="K684" t="s">
        <v>126</v>
      </c>
      <c r="L684">
        <v>25</v>
      </c>
      <c r="M684" t="s">
        <v>126</v>
      </c>
      <c r="O684">
        <v>3112060170</v>
      </c>
      <c r="P684">
        <v>0</v>
      </c>
      <c r="T684" s="29" t="s">
        <v>568</v>
      </c>
      <c r="U684">
        <f t="shared" si="114"/>
        <v>10</v>
      </c>
      <c r="V684">
        <f t="shared" si="115"/>
        <v>30</v>
      </c>
      <c r="W684">
        <v>2024</v>
      </c>
      <c r="X684" t="s">
        <v>4532</v>
      </c>
      <c r="Y684" t="s">
        <v>4533</v>
      </c>
      <c r="Z684" t="s">
        <v>4534</v>
      </c>
      <c r="AA684">
        <v>3201405</v>
      </c>
      <c r="AB684" t="s">
        <v>393</v>
      </c>
      <c r="AC684" t="s">
        <v>1380</v>
      </c>
      <c r="AD684" s="1">
        <f t="shared" si="116"/>
        <v>2.9724E-2</v>
      </c>
      <c r="AE684" s="2">
        <v>70000000</v>
      </c>
      <c r="AF684" t="s">
        <v>133</v>
      </c>
      <c r="AG684" t="s">
        <v>103</v>
      </c>
      <c r="AH684" t="s">
        <v>104</v>
      </c>
      <c r="AI684" t="s">
        <v>4535</v>
      </c>
      <c r="AJ684">
        <v>161808956</v>
      </c>
      <c r="AK684" s="2">
        <v>2080680</v>
      </c>
      <c r="AL684" s="2">
        <v>1728470.88</v>
      </c>
      <c r="AP684" t="s">
        <v>105</v>
      </c>
      <c r="AQ684" t="s">
        <v>105</v>
      </c>
      <c r="AR684" t="s">
        <v>105</v>
      </c>
      <c r="AV684" t="s">
        <v>105</v>
      </c>
      <c r="AW684" t="s">
        <v>105</v>
      </c>
      <c r="AX684" t="s">
        <v>105</v>
      </c>
      <c r="BH684" t="s">
        <v>21</v>
      </c>
      <c r="BI684" t="s">
        <v>5</v>
      </c>
    </row>
    <row r="685" spans="1:61" x14ac:dyDescent="0.25">
      <c r="A685">
        <v>51766285</v>
      </c>
      <c r="B685">
        <v>51766285</v>
      </c>
      <c r="C685" t="s">
        <v>106</v>
      </c>
      <c r="D685" t="s">
        <v>1128</v>
      </c>
      <c r="E685" t="s">
        <v>583</v>
      </c>
      <c r="F685" t="s">
        <v>819</v>
      </c>
      <c r="G685" t="s">
        <v>91</v>
      </c>
      <c r="H685" s="30" t="s">
        <v>18822</v>
      </c>
      <c r="I685" t="s">
        <v>4536</v>
      </c>
      <c r="J685">
        <v>0</v>
      </c>
      <c r="K685" t="s">
        <v>126</v>
      </c>
      <c r="L685">
        <v>25</v>
      </c>
      <c r="M685" t="s">
        <v>126</v>
      </c>
      <c r="O685">
        <v>3212044390</v>
      </c>
      <c r="P685">
        <v>0</v>
      </c>
      <c r="T685" s="29" t="s">
        <v>2580</v>
      </c>
      <c r="U685">
        <f t="shared" si="114"/>
        <v>10</v>
      </c>
      <c r="V685">
        <f t="shared" si="115"/>
        <v>29</v>
      </c>
      <c r="W685">
        <v>2011</v>
      </c>
      <c r="X685" t="s">
        <v>4537</v>
      </c>
      <c r="Y685" t="s">
        <v>4538</v>
      </c>
      <c r="Z685" t="s">
        <v>4539</v>
      </c>
      <c r="AA685">
        <v>9201121</v>
      </c>
      <c r="AB685" t="s">
        <v>268</v>
      </c>
      <c r="AC685" t="s">
        <v>519</v>
      </c>
      <c r="AD685" s="1">
        <f t="shared" si="116"/>
        <v>3.8510771604938272E-2</v>
      </c>
      <c r="AE685" s="2">
        <v>32400000</v>
      </c>
      <c r="AF685" t="s">
        <v>219</v>
      </c>
      <c r="AG685" t="s">
        <v>103</v>
      </c>
      <c r="AH685" t="s">
        <v>104</v>
      </c>
      <c r="AI685" t="s">
        <v>4540</v>
      </c>
      <c r="AJ685">
        <v>161813351</v>
      </c>
      <c r="AK685" s="2">
        <v>1247749</v>
      </c>
      <c r="AL685" s="2">
        <v>1028528.81</v>
      </c>
      <c r="AP685" t="s">
        <v>105</v>
      </c>
      <c r="AQ685" t="s">
        <v>105</v>
      </c>
      <c r="AR685" t="s">
        <v>105</v>
      </c>
      <c r="AV685" t="s">
        <v>105</v>
      </c>
      <c r="AW685" t="s">
        <v>105</v>
      </c>
      <c r="AX685" t="s">
        <v>105</v>
      </c>
      <c r="BH685" t="s">
        <v>21</v>
      </c>
      <c r="BI685" t="s">
        <v>5</v>
      </c>
    </row>
    <row r="686" spans="1:61" x14ac:dyDescent="0.25">
      <c r="A686">
        <v>70382549</v>
      </c>
      <c r="B686">
        <v>70382549</v>
      </c>
      <c r="C686" t="s">
        <v>89</v>
      </c>
      <c r="D686" t="s">
        <v>4541</v>
      </c>
      <c r="E686" t="s">
        <v>1326</v>
      </c>
      <c r="F686" t="s">
        <v>199</v>
      </c>
      <c r="G686" t="s">
        <v>315</v>
      </c>
      <c r="H686" s="30" t="s">
        <v>18823</v>
      </c>
      <c r="I686" t="s">
        <v>4542</v>
      </c>
      <c r="J686">
        <v>0</v>
      </c>
      <c r="K686" t="s">
        <v>274</v>
      </c>
      <c r="L686">
        <v>13</v>
      </c>
      <c r="M686" t="s">
        <v>175</v>
      </c>
      <c r="O686">
        <v>3218264888</v>
      </c>
      <c r="P686">
        <v>0</v>
      </c>
      <c r="T686" s="29" t="s">
        <v>369</v>
      </c>
      <c r="U686">
        <f t="shared" si="114"/>
        <v>10</v>
      </c>
      <c r="V686">
        <f t="shared" si="115"/>
        <v>21</v>
      </c>
      <c r="W686">
        <v>2014</v>
      </c>
      <c r="X686" t="s">
        <v>4543</v>
      </c>
      <c r="Y686" t="s">
        <v>4544</v>
      </c>
      <c r="Z686" t="s">
        <v>4545</v>
      </c>
      <c r="AA686">
        <v>9008170</v>
      </c>
      <c r="AB686" t="s">
        <v>244</v>
      </c>
      <c r="AC686" t="s">
        <v>404</v>
      </c>
      <c r="AD686" s="1">
        <f t="shared" si="116"/>
        <v>1.5312565955383124E-2</v>
      </c>
      <c r="AE686" s="2">
        <v>103100000</v>
      </c>
      <c r="AF686" t="s">
        <v>102</v>
      </c>
      <c r="AG686" t="s">
        <v>452</v>
      </c>
      <c r="AH686" t="s">
        <v>104</v>
      </c>
      <c r="AI686" t="s">
        <v>4546</v>
      </c>
      <c r="AJ686">
        <v>29973357</v>
      </c>
      <c r="AK686" s="2">
        <v>1578725.55</v>
      </c>
      <c r="AL686" s="2">
        <v>1306660.1299999999</v>
      </c>
      <c r="AP686" t="s">
        <v>105</v>
      </c>
      <c r="AQ686" s="2" t="s">
        <v>105</v>
      </c>
      <c r="AR686" s="2" t="s">
        <v>105</v>
      </c>
      <c r="AV686">
        <v>30155422</v>
      </c>
      <c r="AW686" s="2">
        <v>1795196.62</v>
      </c>
      <c r="AX686" s="2">
        <v>1488568.59</v>
      </c>
      <c r="BH686" t="s">
        <v>19</v>
      </c>
      <c r="BI686" t="s">
        <v>5</v>
      </c>
    </row>
    <row r="687" spans="1:61" x14ac:dyDescent="0.25">
      <c r="A687">
        <v>51901105</v>
      </c>
      <c r="B687">
        <v>51901105</v>
      </c>
      <c r="C687" t="s">
        <v>106</v>
      </c>
      <c r="D687" t="s">
        <v>4547</v>
      </c>
      <c r="E687" t="s">
        <v>135</v>
      </c>
      <c r="F687" t="s">
        <v>1163</v>
      </c>
      <c r="G687" t="s">
        <v>4548</v>
      </c>
      <c r="H687" s="30" t="s">
        <v>18824</v>
      </c>
      <c r="I687" t="s">
        <v>4549</v>
      </c>
      <c r="J687">
        <v>0</v>
      </c>
      <c r="K687" t="s">
        <v>126</v>
      </c>
      <c r="L687">
        <v>25</v>
      </c>
      <c r="M687" t="s">
        <v>126</v>
      </c>
      <c r="O687">
        <v>3178634621</v>
      </c>
      <c r="P687">
        <v>0</v>
      </c>
      <c r="T687" s="29" t="s">
        <v>558</v>
      </c>
      <c r="U687">
        <f t="shared" si="114"/>
        <v>10</v>
      </c>
      <c r="V687">
        <f t="shared" si="115"/>
        <v>5</v>
      </c>
      <c r="W687">
        <v>2023</v>
      </c>
      <c r="X687" t="s">
        <v>4550</v>
      </c>
      <c r="Y687" t="s">
        <v>4551</v>
      </c>
      <c r="Z687" t="s">
        <v>4552</v>
      </c>
      <c r="AA687">
        <v>1806043</v>
      </c>
      <c r="AB687" t="s">
        <v>331</v>
      </c>
      <c r="AC687" t="s">
        <v>4553</v>
      </c>
      <c r="AD687" s="1">
        <f t="shared" si="116"/>
        <v>3.9824431057563586E-2</v>
      </c>
      <c r="AE687" s="2">
        <v>74700000</v>
      </c>
      <c r="AF687" t="s">
        <v>102</v>
      </c>
      <c r="AG687" t="s">
        <v>120</v>
      </c>
      <c r="AH687" t="s">
        <v>104</v>
      </c>
      <c r="AI687" t="s">
        <v>4554</v>
      </c>
      <c r="AJ687">
        <v>161849443</v>
      </c>
      <c r="AK687" s="2">
        <v>2974885</v>
      </c>
      <c r="AL687" s="2">
        <v>2479903.34</v>
      </c>
      <c r="AP687" t="s">
        <v>105</v>
      </c>
      <c r="AQ687" t="s">
        <v>105</v>
      </c>
      <c r="AR687" t="s">
        <v>105</v>
      </c>
      <c r="AV687" t="s">
        <v>105</v>
      </c>
      <c r="AW687" t="s">
        <v>105</v>
      </c>
      <c r="AX687" t="s">
        <v>105</v>
      </c>
      <c r="BH687" t="s">
        <v>21</v>
      </c>
      <c r="BI687" t="s">
        <v>5</v>
      </c>
    </row>
    <row r="688" spans="1:61" x14ac:dyDescent="0.25">
      <c r="A688">
        <v>43612742</v>
      </c>
      <c r="B688">
        <v>43612742</v>
      </c>
      <c r="C688" t="s">
        <v>106</v>
      </c>
      <c r="D688" t="s">
        <v>281</v>
      </c>
      <c r="E688">
        <v>0</v>
      </c>
      <c r="F688" t="s">
        <v>4555</v>
      </c>
      <c r="G688">
        <v>0</v>
      </c>
      <c r="H688" s="30" t="s">
        <v>18825</v>
      </c>
      <c r="I688" t="s">
        <v>4556</v>
      </c>
      <c r="J688">
        <v>0</v>
      </c>
      <c r="K688" t="s">
        <v>126</v>
      </c>
      <c r="L688">
        <v>25</v>
      </c>
      <c r="M688" t="s">
        <v>126</v>
      </c>
      <c r="O688">
        <v>3114822667</v>
      </c>
      <c r="P688">
        <v>0</v>
      </c>
      <c r="T688" s="29" t="s">
        <v>240</v>
      </c>
      <c r="U688">
        <f t="shared" si="114"/>
        <v>10</v>
      </c>
      <c r="V688">
        <f t="shared" si="115"/>
        <v>27</v>
      </c>
      <c r="W688">
        <v>2020</v>
      </c>
      <c r="X688" t="s">
        <v>4557</v>
      </c>
      <c r="Y688" t="s">
        <v>4558</v>
      </c>
      <c r="Z688" t="s">
        <v>4559</v>
      </c>
      <c r="AA688">
        <v>4606128</v>
      </c>
      <c r="AB688" t="s">
        <v>352</v>
      </c>
      <c r="AC688" t="s">
        <v>353</v>
      </c>
      <c r="AD688" s="1">
        <f t="shared" si="116"/>
        <v>1.4721504405737705E-2</v>
      </c>
      <c r="AE688" s="2">
        <v>97600000</v>
      </c>
      <c r="AF688" t="s">
        <v>102</v>
      </c>
      <c r="AG688" t="s">
        <v>292</v>
      </c>
      <c r="AH688" t="s">
        <v>104</v>
      </c>
      <c r="AI688">
        <v>0</v>
      </c>
      <c r="AJ688">
        <v>29959509</v>
      </c>
      <c r="AK688" s="2">
        <v>1436818.83</v>
      </c>
      <c r="AL688" s="2">
        <v>1187410.78</v>
      </c>
      <c r="AP688" t="s">
        <v>105</v>
      </c>
      <c r="AQ688" s="2" t="s">
        <v>105</v>
      </c>
      <c r="AR688" s="2" t="s">
        <v>105</v>
      </c>
      <c r="AV688">
        <v>30045405</v>
      </c>
      <c r="AW688" s="2">
        <v>2257055.29</v>
      </c>
      <c r="AX688" s="2">
        <v>1876685.12</v>
      </c>
      <c r="BH688" s="3" t="s">
        <v>18</v>
      </c>
      <c r="BI688" t="s">
        <v>5</v>
      </c>
    </row>
    <row r="689" spans="1:61" x14ac:dyDescent="0.25">
      <c r="A689">
        <v>1020802496</v>
      </c>
      <c r="B689">
        <v>1020802496</v>
      </c>
      <c r="C689" t="s">
        <v>106</v>
      </c>
      <c r="D689" t="s">
        <v>1727</v>
      </c>
      <c r="E689" t="s">
        <v>3236</v>
      </c>
      <c r="F689" t="s">
        <v>1036</v>
      </c>
      <c r="G689" t="s">
        <v>1163</v>
      </c>
      <c r="H689" s="30" t="s">
        <v>18826</v>
      </c>
      <c r="I689" t="s">
        <v>4560</v>
      </c>
      <c r="J689">
        <v>0</v>
      </c>
      <c r="K689" t="s">
        <v>126</v>
      </c>
      <c r="L689">
        <v>25</v>
      </c>
      <c r="M689" t="s">
        <v>126</v>
      </c>
      <c r="O689">
        <v>3502159980</v>
      </c>
      <c r="P689">
        <v>3043473160</v>
      </c>
      <c r="T689" s="29" t="s">
        <v>448</v>
      </c>
      <c r="U689">
        <f t="shared" si="114"/>
        <v>10</v>
      </c>
      <c r="V689">
        <f t="shared" si="115"/>
        <v>9</v>
      </c>
      <c r="W689">
        <v>2025</v>
      </c>
      <c r="X689" t="s">
        <v>2544</v>
      </c>
      <c r="Y689" t="s">
        <v>4561</v>
      </c>
      <c r="Z689" t="s">
        <v>4562</v>
      </c>
      <c r="AA689">
        <v>5606116</v>
      </c>
      <c r="AB689" t="s">
        <v>146</v>
      </c>
      <c r="AC689" t="s">
        <v>2547</v>
      </c>
      <c r="AD689" s="1">
        <f t="shared" si="116"/>
        <v>2.7105369088811997E-2</v>
      </c>
      <c r="AE689" s="2">
        <v>173400000</v>
      </c>
      <c r="AF689" t="s">
        <v>102</v>
      </c>
      <c r="AG689" t="s">
        <v>120</v>
      </c>
      <c r="AH689" t="s">
        <v>104</v>
      </c>
      <c r="AI689" t="s">
        <v>4563</v>
      </c>
      <c r="AJ689">
        <v>161817842</v>
      </c>
      <c r="AK689" s="2">
        <v>4700071</v>
      </c>
      <c r="AL689" s="2">
        <v>3929639.24</v>
      </c>
      <c r="AP689" t="s">
        <v>105</v>
      </c>
      <c r="AQ689" t="s">
        <v>105</v>
      </c>
      <c r="AR689" t="s">
        <v>105</v>
      </c>
      <c r="AV689" t="s">
        <v>105</v>
      </c>
      <c r="AW689" t="s">
        <v>105</v>
      </c>
      <c r="AX689" t="s">
        <v>105</v>
      </c>
      <c r="BH689" t="s">
        <v>21</v>
      </c>
      <c r="BI689" t="s">
        <v>5</v>
      </c>
    </row>
    <row r="690" spans="1:61" x14ac:dyDescent="0.25">
      <c r="A690">
        <v>4920001</v>
      </c>
      <c r="B690">
        <v>4920001</v>
      </c>
      <c r="C690" t="s">
        <v>89</v>
      </c>
      <c r="D690" t="s">
        <v>1822</v>
      </c>
      <c r="E690">
        <v>0</v>
      </c>
      <c r="F690" t="s">
        <v>4564</v>
      </c>
      <c r="G690" t="s">
        <v>4565</v>
      </c>
      <c r="H690" s="30" t="s">
        <v>18827</v>
      </c>
      <c r="I690" t="s">
        <v>4566</v>
      </c>
      <c r="J690">
        <v>41001</v>
      </c>
      <c r="K690" t="s">
        <v>285</v>
      </c>
      <c r="L690">
        <v>41</v>
      </c>
      <c r="M690" t="s">
        <v>286</v>
      </c>
      <c r="O690">
        <v>3183356043</v>
      </c>
      <c r="P690">
        <v>3158891839</v>
      </c>
      <c r="T690" s="29" t="s">
        <v>142</v>
      </c>
      <c r="U690">
        <f t="shared" si="114"/>
        <v>10</v>
      </c>
      <c r="V690">
        <f t="shared" si="115"/>
        <v>12</v>
      </c>
      <c r="W690">
        <v>2019</v>
      </c>
      <c r="X690" t="s">
        <v>4567</v>
      </c>
      <c r="Y690" t="s">
        <v>4568</v>
      </c>
      <c r="Z690" t="s">
        <v>4569</v>
      </c>
      <c r="AA690">
        <v>6408114</v>
      </c>
      <c r="AB690" t="s">
        <v>131</v>
      </c>
      <c r="AC690" t="s">
        <v>1174</v>
      </c>
      <c r="AD690" s="1">
        <f t="shared" si="116"/>
        <v>1.5382607307307308E-2</v>
      </c>
      <c r="AE690" s="2">
        <v>99900000</v>
      </c>
      <c r="AF690" t="s">
        <v>102</v>
      </c>
      <c r="AG690" t="s">
        <v>452</v>
      </c>
      <c r="AH690" t="s">
        <v>104</v>
      </c>
      <c r="AI690">
        <v>0</v>
      </c>
      <c r="AJ690">
        <v>29971550</v>
      </c>
      <c r="AK690" s="2">
        <v>1536722.47</v>
      </c>
      <c r="AL690" s="2">
        <v>1271363.42</v>
      </c>
      <c r="AP690" t="s">
        <v>105</v>
      </c>
      <c r="AQ690" s="2" t="s">
        <v>105</v>
      </c>
      <c r="AR690" s="2" t="s">
        <v>105</v>
      </c>
      <c r="AV690">
        <v>30153722</v>
      </c>
      <c r="AW690" s="2">
        <v>1810512.73</v>
      </c>
      <c r="AX690" s="2">
        <v>1501439.27</v>
      </c>
      <c r="BH690" t="s">
        <v>19</v>
      </c>
      <c r="BI690" t="s">
        <v>5</v>
      </c>
    </row>
    <row r="691" spans="1:61" x14ac:dyDescent="0.25">
      <c r="A691">
        <v>32529248</v>
      </c>
      <c r="B691">
        <v>32529248</v>
      </c>
      <c r="C691" t="s">
        <v>106</v>
      </c>
      <c r="D691" t="s">
        <v>4570</v>
      </c>
      <c r="E691" t="s">
        <v>775</v>
      </c>
      <c r="F691" t="s">
        <v>4571</v>
      </c>
      <c r="G691" t="s">
        <v>566</v>
      </c>
      <c r="H691" s="30" t="s">
        <v>18828</v>
      </c>
      <c r="I691" t="s">
        <v>4572</v>
      </c>
      <c r="J691">
        <v>5380</v>
      </c>
      <c r="K691" t="s">
        <v>1523</v>
      </c>
      <c r="L691">
        <v>5</v>
      </c>
      <c r="M691" t="s">
        <v>203</v>
      </c>
      <c r="O691">
        <v>3006174441</v>
      </c>
      <c r="P691">
        <v>0</v>
      </c>
      <c r="T691" s="29" t="s">
        <v>358</v>
      </c>
      <c r="U691">
        <f t="shared" si="114"/>
        <v>10</v>
      </c>
      <c r="V691">
        <f t="shared" si="115"/>
        <v>29</v>
      </c>
      <c r="W691">
        <v>2021</v>
      </c>
      <c r="X691" t="s">
        <v>4573</v>
      </c>
      <c r="Y691" t="s">
        <v>4574</v>
      </c>
      <c r="Z691" t="s">
        <v>4575</v>
      </c>
      <c r="AA691">
        <v>8608087</v>
      </c>
      <c r="AB691" t="s">
        <v>3712</v>
      </c>
      <c r="AC691" t="s">
        <v>3713</v>
      </c>
      <c r="AD691" s="1">
        <f t="shared" si="116"/>
        <v>4.3494031830238727E-2</v>
      </c>
      <c r="AE691" s="2">
        <v>113100000</v>
      </c>
      <c r="AF691" t="s">
        <v>133</v>
      </c>
      <c r="AG691" t="s">
        <v>452</v>
      </c>
      <c r="AH691" t="s">
        <v>104</v>
      </c>
      <c r="AI691" t="s">
        <v>4576</v>
      </c>
      <c r="AJ691">
        <v>161895914</v>
      </c>
      <c r="AK691" s="2">
        <v>4919175</v>
      </c>
      <c r="AL691" s="2">
        <v>4113760.87</v>
      </c>
      <c r="AP691" t="s">
        <v>105</v>
      </c>
      <c r="AQ691" t="s">
        <v>105</v>
      </c>
      <c r="AR691" t="s">
        <v>105</v>
      </c>
      <c r="AV691" t="s">
        <v>105</v>
      </c>
      <c r="AW691" t="s">
        <v>105</v>
      </c>
      <c r="AX691" t="s">
        <v>105</v>
      </c>
      <c r="BH691" t="s">
        <v>21</v>
      </c>
      <c r="BI691" t="s">
        <v>5</v>
      </c>
    </row>
    <row r="692" spans="1:61" x14ac:dyDescent="0.25">
      <c r="A692">
        <v>43586078</v>
      </c>
      <c r="B692">
        <v>43586078</v>
      </c>
      <c r="C692" t="s">
        <v>106</v>
      </c>
      <c r="D692" t="s">
        <v>281</v>
      </c>
      <c r="E692" t="s">
        <v>313</v>
      </c>
      <c r="F692" t="s">
        <v>474</v>
      </c>
      <c r="G692" t="s">
        <v>2013</v>
      </c>
      <c r="H692" s="30" t="s">
        <v>18829</v>
      </c>
      <c r="I692" t="s">
        <v>4577</v>
      </c>
      <c r="J692">
        <v>5376</v>
      </c>
      <c r="K692" t="s">
        <v>1634</v>
      </c>
      <c r="L692">
        <v>5</v>
      </c>
      <c r="M692" t="s">
        <v>203</v>
      </c>
      <c r="O692">
        <v>3192638484</v>
      </c>
      <c r="P692">
        <v>3206976832</v>
      </c>
      <c r="T692" s="29" t="s">
        <v>287</v>
      </c>
      <c r="U692">
        <f t="shared" si="114"/>
        <v>10</v>
      </c>
      <c r="V692">
        <f t="shared" si="115"/>
        <v>13</v>
      </c>
      <c r="W692">
        <v>2024</v>
      </c>
      <c r="X692" t="s">
        <v>1336</v>
      </c>
      <c r="Y692" t="s">
        <v>4578</v>
      </c>
      <c r="Z692" t="s">
        <v>4579</v>
      </c>
      <c r="AA692">
        <v>5606111</v>
      </c>
      <c r="AB692" t="s">
        <v>146</v>
      </c>
      <c r="AC692" t="s">
        <v>341</v>
      </c>
      <c r="AD692" s="1">
        <f t="shared" si="116"/>
        <v>2.1436585760517799E-2</v>
      </c>
      <c r="AE692" s="2">
        <v>123600000</v>
      </c>
      <c r="AF692" t="s">
        <v>102</v>
      </c>
      <c r="AG692" t="s">
        <v>120</v>
      </c>
      <c r="AH692" t="s">
        <v>104</v>
      </c>
      <c r="AI692" t="s">
        <v>4580</v>
      </c>
      <c r="AJ692">
        <v>161890135</v>
      </c>
      <c r="AK692" s="2">
        <v>2649562</v>
      </c>
      <c r="AL692" s="2">
        <v>2206522.29</v>
      </c>
      <c r="AP692" t="s">
        <v>105</v>
      </c>
      <c r="AQ692" t="s">
        <v>105</v>
      </c>
      <c r="AR692" t="s">
        <v>105</v>
      </c>
      <c r="AV692" t="s">
        <v>105</v>
      </c>
      <c r="AW692" t="s">
        <v>105</v>
      </c>
      <c r="AX692" t="s">
        <v>105</v>
      </c>
      <c r="BH692" t="s">
        <v>21</v>
      </c>
      <c r="BI692" t="s">
        <v>5</v>
      </c>
    </row>
    <row r="693" spans="1:61" x14ac:dyDescent="0.25">
      <c r="A693">
        <v>79568827</v>
      </c>
      <c r="B693">
        <v>79568827</v>
      </c>
      <c r="C693" t="s">
        <v>89</v>
      </c>
      <c r="D693" t="s">
        <v>1190</v>
      </c>
      <c r="E693" t="s">
        <v>1079</v>
      </c>
      <c r="F693" t="s">
        <v>768</v>
      </c>
      <c r="G693" t="s">
        <v>123</v>
      </c>
      <c r="H693" s="30" t="s">
        <v>18830</v>
      </c>
      <c r="I693" t="s">
        <v>4581</v>
      </c>
      <c r="J693">
        <v>0</v>
      </c>
      <c r="K693" t="s">
        <v>2140</v>
      </c>
      <c r="L693">
        <v>25</v>
      </c>
      <c r="M693" t="s">
        <v>113</v>
      </c>
      <c r="O693">
        <v>3182824767</v>
      </c>
      <c r="P693">
        <v>0</v>
      </c>
      <c r="T693" s="29" t="s">
        <v>155</v>
      </c>
      <c r="U693">
        <f t="shared" si="114"/>
        <v>10</v>
      </c>
      <c r="V693">
        <f t="shared" si="115"/>
        <v>14</v>
      </c>
      <c r="W693">
        <v>2015</v>
      </c>
      <c r="X693" t="s">
        <v>4582</v>
      </c>
      <c r="Y693" t="s">
        <v>4583</v>
      </c>
      <c r="Z693" t="s">
        <v>4584</v>
      </c>
      <c r="AA693">
        <v>8808031</v>
      </c>
      <c r="AB693" t="s">
        <v>662</v>
      </c>
      <c r="AC693" t="s">
        <v>721</v>
      </c>
      <c r="AD693" s="1">
        <f t="shared" si="116"/>
        <v>2.4216344840525327E-2</v>
      </c>
      <c r="AE693" s="2">
        <v>53300000</v>
      </c>
      <c r="AF693" t="s">
        <v>219</v>
      </c>
      <c r="AG693" t="s">
        <v>452</v>
      </c>
      <c r="AH693" t="s">
        <v>104</v>
      </c>
      <c r="AI693" t="s">
        <v>4585</v>
      </c>
      <c r="AJ693">
        <v>29930699</v>
      </c>
      <c r="AK693" s="2">
        <v>1290731.18</v>
      </c>
      <c r="AL693" s="2">
        <v>1064648.05</v>
      </c>
      <c r="AP693">
        <v>29995911</v>
      </c>
      <c r="AQ693" s="2">
        <v>1601449.99</v>
      </c>
      <c r="AR693" s="2">
        <v>1325756.29</v>
      </c>
      <c r="AV693" t="s">
        <v>105</v>
      </c>
      <c r="AW693" s="2" t="s">
        <v>105</v>
      </c>
      <c r="AX693" s="2" t="s">
        <v>105</v>
      </c>
      <c r="BH693" t="s">
        <v>19</v>
      </c>
      <c r="BI693" t="s">
        <v>5</v>
      </c>
    </row>
    <row r="694" spans="1:61" x14ac:dyDescent="0.25">
      <c r="A694">
        <v>52347149</v>
      </c>
      <c r="B694">
        <v>52347149</v>
      </c>
      <c r="C694" t="s">
        <v>106</v>
      </c>
      <c r="D694" t="s">
        <v>4586</v>
      </c>
      <c r="E694" t="s">
        <v>3082</v>
      </c>
      <c r="F694" t="s">
        <v>200</v>
      </c>
      <c r="G694" t="s">
        <v>879</v>
      </c>
      <c r="H694" s="30" t="s">
        <v>18831</v>
      </c>
      <c r="I694" t="s">
        <v>4587</v>
      </c>
      <c r="J694">
        <v>0</v>
      </c>
      <c r="K694" t="s">
        <v>126</v>
      </c>
      <c r="L694">
        <v>25</v>
      </c>
      <c r="M694" t="s">
        <v>126</v>
      </c>
      <c r="O694">
        <v>3138892382</v>
      </c>
      <c r="P694">
        <v>0</v>
      </c>
      <c r="T694" s="29" t="s">
        <v>487</v>
      </c>
      <c r="U694">
        <f t="shared" si="114"/>
        <v>10</v>
      </c>
      <c r="V694">
        <f t="shared" si="115"/>
        <v>8</v>
      </c>
      <c r="W694">
        <v>2015</v>
      </c>
      <c r="X694" t="s">
        <v>2084</v>
      </c>
      <c r="Y694" t="s">
        <v>4588</v>
      </c>
      <c r="Z694" t="s">
        <v>4589</v>
      </c>
      <c r="AA694">
        <v>1601256</v>
      </c>
      <c r="AB694" t="s">
        <v>173</v>
      </c>
      <c r="AC694" t="s">
        <v>174</v>
      </c>
      <c r="AD694" s="1">
        <f t="shared" si="116"/>
        <v>4.2385136986301371E-2</v>
      </c>
      <c r="AE694" s="2">
        <v>29200000</v>
      </c>
      <c r="AF694" t="s">
        <v>175</v>
      </c>
      <c r="AG694" t="s">
        <v>103</v>
      </c>
      <c r="AH694" t="s">
        <v>104</v>
      </c>
      <c r="AI694" t="s">
        <v>4590</v>
      </c>
      <c r="AJ694">
        <v>161913660</v>
      </c>
      <c r="AK694" s="2">
        <v>1237646</v>
      </c>
      <c r="AL694" s="2">
        <v>1020038.7</v>
      </c>
      <c r="AP694" t="s">
        <v>105</v>
      </c>
      <c r="AQ694" t="s">
        <v>105</v>
      </c>
      <c r="AR694" t="s">
        <v>105</v>
      </c>
      <c r="AV694" t="s">
        <v>105</v>
      </c>
      <c r="AW694" t="s">
        <v>105</v>
      </c>
      <c r="AX694" t="s">
        <v>105</v>
      </c>
      <c r="BH694" t="s">
        <v>21</v>
      </c>
      <c r="BI694" t="s">
        <v>5</v>
      </c>
    </row>
    <row r="695" spans="1:61" x14ac:dyDescent="0.25">
      <c r="A695">
        <v>29111044</v>
      </c>
      <c r="B695">
        <v>29111044</v>
      </c>
      <c r="C695" t="s">
        <v>106</v>
      </c>
      <c r="D695" t="s">
        <v>1035</v>
      </c>
      <c r="E695">
        <v>0</v>
      </c>
      <c r="F695" t="s">
        <v>199</v>
      </c>
      <c r="G695" t="s">
        <v>4591</v>
      </c>
      <c r="H695" s="30" t="s">
        <v>18832</v>
      </c>
      <c r="I695" t="s">
        <v>4592</v>
      </c>
      <c r="J695">
        <v>76001</v>
      </c>
      <c r="K695" t="s">
        <v>486</v>
      </c>
      <c r="L695">
        <v>76</v>
      </c>
      <c r="M695" t="s">
        <v>95</v>
      </c>
      <c r="O695">
        <v>3152732265</v>
      </c>
      <c r="P695">
        <v>0</v>
      </c>
      <c r="T695" s="29" t="s">
        <v>547</v>
      </c>
      <c r="U695">
        <f t="shared" si="114"/>
        <v>10</v>
      </c>
      <c r="V695">
        <f t="shared" si="115"/>
        <v>26</v>
      </c>
      <c r="W695">
        <v>2018</v>
      </c>
      <c r="X695" t="s">
        <v>1107</v>
      </c>
      <c r="Y695" t="s">
        <v>4593</v>
      </c>
      <c r="Z695" t="s">
        <v>4594</v>
      </c>
      <c r="AA695">
        <v>8806018</v>
      </c>
      <c r="AB695" t="s">
        <v>662</v>
      </c>
      <c r="AC695" t="s">
        <v>663</v>
      </c>
      <c r="AD695" s="1">
        <f t="shared" si="116"/>
        <v>3.1508309178743962E-2</v>
      </c>
      <c r="AE695" s="2">
        <v>62100000</v>
      </c>
      <c r="AF695" t="s">
        <v>175</v>
      </c>
      <c r="AG695" t="s">
        <v>120</v>
      </c>
      <c r="AH695" t="s">
        <v>104</v>
      </c>
      <c r="AI695" t="s">
        <v>4595</v>
      </c>
      <c r="AJ695">
        <v>161908949</v>
      </c>
      <c r="AK695" s="2">
        <v>1956666</v>
      </c>
      <c r="AL695" s="2">
        <v>1624256.79</v>
      </c>
      <c r="AP695" t="s">
        <v>105</v>
      </c>
      <c r="AQ695" t="s">
        <v>105</v>
      </c>
      <c r="AR695" t="s">
        <v>105</v>
      </c>
      <c r="AV695" t="s">
        <v>105</v>
      </c>
      <c r="AW695" t="s">
        <v>105</v>
      </c>
      <c r="AX695" t="s">
        <v>105</v>
      </c>
      <c r="BH695" t="s">
        <v>21</v>
      </c>
      <c r="BI695" t="s">
        <v>5</v>
      </c>
    </row>
    <row r="696" spans="1:61" x14ac:dyDescent="0.25">
      <c r="A696">
        <v>79361433</v>
      </c>
      <c r="B696">
        <v>79361433</v>
      </c>
      <c r="C696" t="s">
        <v>89</v>
      </c>
      <c r="D696" t="s">
        <v>4596</v>
      </c>
      <c r="E696">
        <v>0</v>
      </c>
      <c r="F696" t="s">
        <v>4597</v>
      </c>
      <c r="G696" t="s">
        <v>4598</v>
      </c>
      <c r="H696" s="30" t="s">
        <v>18833</v>
      </c>
      <c r="I696" t="s">
        <v>4599</v>
      </c>
      <c r="J696">
        <v>0</v>
      </c>
      <c r="K696" t="s">
        <v>182</v>
      </c>
      <c r="L696">
        <v>8</v>
      </c>
      <c r="M696" t="s">
        <v>183</v>
      </c>
      <c r="O696">
        <v>3015857572</v>
      </c>
      <c r="P696">
        <v>3176430183</v>
      </c>
      <c r="T696" s="29" t="s">
        <v>254</v>
      </c>
      <c r="U696">
        <f t="shared" si="114"/>
        <v>10</v>
      </c>
      <c r="V696">
        <f t="shared" si="115"/>
        <v>4</v>
      </c>
      <c r="W696">
        <v>2018</v>
      </c>
      <c r="X696" t="s">
        <v>3348</v>
      </c>
      <c r="Y696" t="s">
        <v>4600</v>
      </c>
      <c r="Z696" t="s">
        <v>4601</v>
      </c>
      <c r="AA696">
        <v>5606089</v>
      </c>
      <c r="AB696" t="s">
        <v>146</v>
      </c>
      <c r="AC696" t="s">
        <v>147</v>
      </c>
      <c r="AD696" s="1">
        <f t="shared" si="116"/>
        <v>2.6546924603174604E-2</v>
      </c>
      <c r="AE696" s="2">
        <v>100800000</v>
      </c>
      <c r="AF696" t="s">
        <v>362</v>
      </c>
      <c r="AG696" t="s">
        <v>120</v>
      </c>
      <c r="AH696" t="s">
        <v>104</v>
      </c>
      <c r="AI696" t="s">
        <v>4602</v>
      </c>
      <c r="AJ696">
        <v>161810451</v>
      </c>
      <c r="AK696" s="2">
        <v>2675930</v>
      </c>
      <c r="AL696" s="2">
        <v>2228680.7599999998</v>
      </c>
      <c r="AP696" t="s">
        <v>105</v>
      </c>
      <c r="AQ696" t="s">
        <v>105</v>
      </c>
      <c r="AR696" t="s">
        <v>105</v>
      </c>
      <c r="AV696" t="s">
        <v>105</v>
      </c>
      <c r="AW696" t="s">
        <v>105</v>
      </c>
      <c r="AX696" t="s">
        <v>105</v>
      </c>
      <c r="BH696" t="s">
        <v>21</v>
      </c>
      <c r="BI696" t="s">
        <v>5</v>
      </c>
    </row>
    <row r="697" spans="1:61" x14ac:dyDescent="0.25">
      <c r="A697">
        <v>8245958</v>
      </c>
      <c r="B697">
        <v>8245958</v>
      </c>
      <c r="C697" t="s">
        <v>89</v>
      </c>
      <c r="D697" t="s">
        <v>2990</v>
      </c>
      <c r="E697" t="s">
        <v>294</v>
      </c>
      <c r="F697" t="s">
        <v>3123</v>
      </c>
      <c r="G697" t="s">
        <v>212</v>
      </c>
      <c r="H697" s="30" t="s">
        <v>18834</v>
      </c>
      <c r="I697" t="s">
        <v>4603</v>
      </c>
      <c r="J697">
        <v>5001</v>
      </c>
      <c r="K697" t="s">
        <v>202</v>
      </c>
      <c r="L697">
        <v>5</v>
      </c>
      <c r="M697" t="s">
        <v>203</v>
      </c>
      <c r="O697">
        <v>3006194543</v>
      </c>
      <c r="P697">
        <v>0</v>
      </c>
      <c r="T697" s="29" t="s">
        <v>96</v>
      </c>
      <c r="U697">
        <f t="shared" si="114"/>
        <v>10</v>
      </c>
      <c r="V697">
        <f t="shared" si="115"/>
        <v>22</v>
      </c>
      <c r="W697">
        <v>2021</v>
      </c>
      <c r="X697" t="s">
        <v>4604</v>
      </c>
      <c r="Y697" t="s">
        <v>4605</v>
      </c>
      <c r="Z697" t="s">
        <v>4606</v>
      </c>
      <c r="AA697">
        <v>8608096</v>
      </c>
      <c r="AB697" t="s">
        <v>3712</v>
      </c>
      <c r="AC697" t="s">
        <v>3874</v>
      </c>
      <c r="AD697" s="1">
        <f t="shared" si="116"/>
        <v>2.7298019277108433E-2</v>
      </c>
      <c r="AE697" s="2">
        <v>124500000</v>
      </c>
      <c r="AF697" t="s">
        <v>362</v>
      </c>
      <c r="AG697" t="s">
        <v>452</v>
      </c>
      <c r="AH697" t="s">
        <v>104</v>
      </c>
      <c r="AI697" t="s">
        <v>4607</v>
      </c>
      <c r="AJ697">
        <v>29975661</v>
      </c>
      <c r="AK697" s="2">
        <v>3398603.4</v>
      </c>
      <c r="AL697" s="2">
        <v>2835969.24</v>
      </c>
      <c r="AP697" t="s">
        <v>105</v>
      </c>
      <c r="AQ697" s="2" t="s">
        <v>105</v>
      </c>
      <c r="AR697" s="2" t="s">
        <v>105</v>
      </c>
      <c r="AV697">
        <v>30157850</v>
      </c>
      <c r="AW697" s="2">
        <v>3055475.52</v>
      </c>
      <c r="AX697" s="2">
        <v>2547626.4900000002</v>
      </c>
      <c r="BH697" t="s">
        <v>21</v>
      </c>
      <c r="BI697" t="s">
        <v>5</v>
      </c>
    </row>
    <row r="698" spans="1:61" x14ac:dyDescent="0.25">
      <c r="A698">
        <v>1095916668</v>
      </c>
      <c r="B698">
        <v>1095916668</v>
      </c>
      <c r="C698" t="s">
        <v>106</v>
      </c>
      <c r="D698" t="s">
        <v>990</v>
      </c>
      <c r="E698" t="s">
        <v>4608</v>
      </c>
      <c r="F698" t="s">
        <v>650</v>
      </c>
      <c r="G698" t="s">
        <v>4609</v>
      </c>
      <c r="H698" s="30" t="s">
        <v>18835</v>
      </c>
      <c r="I698" t="s">
        <v>4610</v>
      </c>
      <c r="J698">
        <v>68001</v>
      </c>
      <c r="K698" t="s">
        <v>317</v>
      </c>
      <c r="L698">
        <v>68</v>
      </c>
      <c r="M698" t="s">
        <v>227</v>
      </c>
      <c r="O698">
        <v>3164697099</v>
      </c>
      <c r="P698">
        <v>0</v>
      </c>
      <c r="T698" s="29" t="s">
        <v>184</v>
      </c>
      <c r="U698">
        <f t="shared" si="114"/>
        <v>10</v>
      </c>
      <c r="V698">
        <f t="shared" si="115"/>
        <v>10</v>
      </c>
      <c r="W698">
        <v>2014</v>
      </c>
      <c r="X698" t="s">
        <v>1298</v>
      </c>
      <c r="Y698" t="s">
        <v>4611</v>
      </c>
      <c r="Z698">
        <v>0</v>
      </c>
      <c r="AA698">
        <v>8006033</v>
      </c>
      <c r="AB698" t="s">
        <v>100</v>
      </c>
      <c r="AC698" t="s">
        <v>208</v>
      </c>
      <c r="AD698" s="1">
        <f t="shared" si="116"/>
        <v>3.6803918575063613E-2</v>
      </c>
      <c r="AE698" s="2">
        <v>39300000</v>
      </c>
      <c r="AF698" t="s">
        <v>160</v>
      </c>
      <c r="AG698" t="s">
        <v>120</v>
      </c>
      <c r="AH698" t="s">
        <v>104</v>
      </c>
      <c r="AI698" t="s">
        <v>4612</v>
      </c>
      <c r="AJ698">
        <v>161832436</v>
      </c>
      <c r="AK698" s="2">
        <v>1446394</v>
      </c>
      <c r="AL698" s="2">
        <v>1195457.3799999999</v>
      </c>
      <c r="AP698" t="s">
        <v>105</v>
      </c>
      <c r="AQ698" t="s">
        <v>105</v>
      </c>
      <c r="AR698" t="s">
        <v>105</v>
      </c>
      <c r="AV698" t="s">
        <v>105</v>
      </c>
      <c r="AW698" t="s">
        <v>105</v>
      </c>
      <c r="AX698" t="s">
        <v>105</v>
      </c>
      <c r="BH698" t="s">
        <v>21</v>
      </c>
      <c r="BI698" t="s">
        <v>5</v>
      </c>
    </row>
    <row r="699" spans="1:61" x14ac:dyDescent="0.25">
      <c r="A699">
        <v>25170256</v>
      </c>
      <c r="B699">
        <v>25170256</v>
      </c>
      <c r="C699" t="s">
        <v>106</v>
      </c>
      <c r="D699" t="s">
        <v>343</v>
      </c>
      <c r="E699" t="s">
        <v>1278</v>
      </c>
      <c r="F699" t="s">
        <v>2505</v>
      </c>
      <c r="G699" t="s">
        <v>200</v>
      </c>
      <c r="H699" s="30" t="s">
        <v>18836</v>
      </c>
      <c r="I699" t="s">
        <v>4613</v>
      </c>
      <c r="J699">
        <v>66001</v>
      </c>
      <c r="K699" t="s">
        <v>252</v>
      </c>
      <c r="L699">
        <v>66</v>
      </c>
      <c r="M699" t="s">
        <v>253</v>
      </c>
      <c r="O699">
        <v>3176680353</v>
      </c>
      <c r="P699">
        <v>0</v>
      </c>
      <c r="T699" s="29" t="s">
        <v>155</v>
      </c>
      <c r="U699">
        <f t="shared" si="114"/>
        <v>10</v>
      </c>
      <c r="V699">
        <f t="shared" si="115"/>
        <v>14</v>
      </c>
      <c r="W699">
        <v>2023</v>
      </c>
      <c r="X699" t="s">
        <v>4265</v>
      </c>
      <c r="Y699" t="s">
        <v>4614</v>
      </c>
      <c r="Z699" t="s">
        <v>4615</v>
      </c>
      <c r="AA699">
        <v>9006175</v>
      </c>
      <c r="AB699" t="s">
        <v>244</v>
      </c>
      <c r="AC699" t="s">
        <v>404</v>
      </c>
      <c r="AD699" s="1">
        <f t="shared" si="116"/>
        <v>9.6863339640491965E-3</v>
      </c>
      <c r="AE699" s="2">
        <v>211400000</v>
      </c>
      <c r="AF699" t="s">
        <v>219</v>
      </c>
      <c r="AG699" t="s">
        <v>120</v>
      </c>
      <c r="AH699" t="s">
        <v>104</v>
      </c>
      <c r="AI699" t="s">
        <v>4616</v>
      </c>
      <c r="AJ699">
        <v>161856900</v>
      </c>
      <c r="AK699" s="2">
        <v>2047691</v>
      </c>
      <c r="AL699" s="2">
        <v>1700748.34</v>
      </c>
      <c r="AP699" t="s">
        <v>105</v>
      </c>
      <c r="AQ699" t="s">
        <v>105</v>
      </c>
      <c r="AR699" t="s">
        <v>105</v>
      </c>
      <c r="AV699" t="s">
        <v>105</v>
      </c>
      <c r="AW699" t="s">
        <v>105</v>
      </c>
      <c r="AX699" t="s">
        <v>105</v>
      </c>
      <c r="BH699" s="3" t="s">
        <v>18</v>
      </c>
      <c r="BI699" t="s">
        <v>5</v>
      </c>
    </row>
    <row r="700" spans="1:61" x14ac:dyDescent="0.25">
      <c r="A700">
        <v>14973941</v>
      </c>
      <c r="B700">
        <v>14973941</v>
      </c>
      <c r="C700" t="s">
        <v>89</v>
      </c>
      <c r="D700" t="s">
        <v>162</v>
      </c>
      <c r="E700" t="s">
        <v>655</v>
      </c>
      <c r="F700" t="s">
        <v>4617</v>
      </c>
      <c r="G700" t="s">
        <v>4618</v>
      </c>
      <c r="H700" s="30" t="s">
        <v>18837</v>
      </c>
      <c r="I700" t="s">
        <v>4619</v>
      </c>
      <c r="J700">
        <v>76001</v>
      </c>
      <c r="K700" t="s">
        <v>486</v>
      </c>
      <c r="L700">
        <v>76</v>
      </c>
      <c r="M700" t="s">
        <v>95</v>
      </c>
      <c r="O700">
        <v>3108952280</v>
      </c>
      <c r="P700">
        <v>0</v>
      </c>
      <c r="T700" s="29" t="s">
        <v>327</v>
      </c>
      <c r="U700">
        <f t="shared" si="114"/>
        <v>10</v>
      </c>
      <c r="V700">
        <f t="shared" si="115"/>
        <v>31</v>
      </c>
      <c r="W700">
        <v>2021</v>
      </c>
      <c r="X700" t="s">
        <v>3677</v>
      </c>
      <c r="Y700" t="s">
        <v>4620</v>
      </c>
      <c r="Z700" t="s">
        <v>4621</v>
      </c>
      <c r="AA700">
        <v>5606098</v>
      </c>
      <c r="AB700" t="s">
        <v>146</v>
      </c>
      <c r="AC700" t="s">
        <v>341</v>
      </c>
      <c r="AD700" s="1">
        <f t="shared" si="116"/>
        <v>3.2890048602673146E-2</v>
      </c>
      <c r="AE700" s="2">
        <v>82300000</v>
      </c>
      <c r="AF700" t="s">
        <v>279</v>
      </c>
      <c r="AG700" t="s">
        <v>120</v>
      </c>
      <c r="AH700" t="s">
        <v>104</v>
      </c>
      <c r="AI700" t="s">
        <v>4622</v>
      </c>
      <c r="AJ700">
        <v>161910952</v>
      </c>
      <c r="AK700" s="2">
        <v>2706851</v>
      </c>
      <c r="AL700" s="2">
        <v>2254664.7999999998</v>
      </c>
      <c r="AP700" t="s">
        <v>105</v>
      </c>
      <c r="AQ700" t="s">
        <v>105</v>
      </c>
      <c r="AR700" t="s">
        <v>105</v>
      </c>
      <c r="AV700" t="s">
        <v>105</v>
      </c>
      <c r="AW700" t="s">
        <v>105</v>
      </c>
      <c r="AX700" t="s">
        <v>105</v>
      </c>
      <c r="BH700" t="s">
        <v>21</v>
      </c>
      <c r="BI700" t="s">
        <v>5</v>
      </c>
    </row>
    <row r="701" spans="1:61" x14ac:dyDescent="0.25">
      <c r="A701">
        <v>79547616</v>
      </c>
      <c r="B701">
        <v>79547616</v>
      </c>
      <c r="C701" t="s">
        <v>89</v>
      </c>
      <c r="D701" t="s">
        <v>304</v>
      </c>
      <c r="E701" t="s">
        <v>2334</v>
      </c>
      <c r="F701" t="s">
        <v>2440</v>
      </c>
      <c r="G701" t="s">
        <v>1857</v>
      </c>
      <c r="H701" s="30" t="s">
        <v>18838</v>
      </c>
      <c r="I701" t="s">
        <v>4623</v>
      </c>
      <c r="J701">
        <v>0</v>
      </c>
      <c r="K701" t="s">
        <v>126</v>
      </c>
      <c r="L701">
        <v>25</v>
      </c>
      <c r="M701" t="s">
        <v>126</v>
      </c>
      <c r="O701">
        <v>3173642174</v>
      </c>
      <c r="P701">
        <v>0</v>
      </c>
      <c r="T701" s="29" t="s">
        <v>142</v>
      </c>
      <c r="U701">
        <f t="shared" si="114"/>
        <v>10</v>
      </c>
      <c r="V701">
        <f t="shared" si="115"/>
        <v>12</v>
      </c>
      <c r="W701">
        <v>2022</v>
      </c>
      <c r="X701" t="s">
        <v>725</v>
      </c>
      <c r="Y701" t="s">
        <v>4624</v>
      </c>
      <c r="Z701" t="s">
        <v>4625</v>
      </c>
      <c r="AA701">
        <v>8006065</v>
      </c>
      <c r="AB701" t="s">
        <v>100</v>
      </c>
      <c r="AC701" t="s">
        <v>208</v>
      </c>
      <c r="AD701" s="1">
        <f t="shared" si="116"/>
        <v>1.981744279946164E-2</v>
      </c>
      <c r="AE701" s="2">
        <v>74300000</v>
      </c>
      <c r="AF701" t="s">
        <v>102</v>
      </c>
      <c r="AG701" t="s">
        <v>120</v>
      </c>
      <c r="AH701" t="s">
        <v>104</v>
      </c>
      <c r="AI701" t="s">
        <v>4626</v>
      </c>
      <c r="AJ701">
        <v>161829905</v>
      </c>
      <c r="AK701" s="2">
        <v>1472436</v>
      </c>
      <c r="AL701" s="2">
        <v>1217341.56</v>
      </c>
      <c r="AP701" t="s">
        <v>105</v>
      </c>
      <c r="AQ701" t="s">
        <v>105</v>
      </c>
      <c r="AR701" t="s">
        <v>105</v>
      </c>
      <c r="AV701" t="s">
        <v>105</v>
      </c>
      <c r="AW701" t="s">
        <v>105</v>
      </c>
      <c r="AX701" t="s">
        <v>105</v>
      </c>
      <c r="BH701" t="s">
        <v>19</v>
      </c>
      <c r="BI701" t="s">
        <v>5</v>
      </c>
    </row>
    <row r="702" spans="1:61" x14ac:dyDescent="0.25">
      <c r="A702">
        <v>79504078</v>
      </c>
      <c r="B702">
        <v>79504078</v>
      </c>
      <c r="C702" t="s">
        <v>89</v>
      </c>
      <c r="D702" t="s">
        <v>707</v>
      </c>
      <c r="E702" t="s">
        <v>454</v>
      </c>
      <c r="F702" t="s">
        <v>2285</v>
      </c>
      <c r="G702" t="s">
        <v>191</v>
      </c>
      <c r="H702" s="30" t="s">
        <v>18839</v>
      </c>
      <c r="I702" t="s">
        <v>4627</v>
      </c>
      <c r="J702">
        <v>0</v>
      </c>
      <c r="K702" t="s">
        <v>126</v>
      </c>
      <c r="L702">
        <v>25</v>
      </c>
      <c r="M702" t="s">
        <v>126</v>
      </c>
      <c r="O702">
        <v>3102682503</v>
      </c>
      <c r="P702">
        <v>3184559472</v>
      </c>
      <c r="T702" s="29" t="s">
        <v>287</v>
      </c>
      <c r="U702">
        <f t="shared" si="114"/>
        <v>10</v>
      </c>
      <c r="V702">
        <f t="shared" si="115"/>
        <v>13</v>
      </c>
      <c r="W702">
        <v>2013</v>
      </c>
      <c r="X702" t="s">
        <v>4628</v>
      </c>
      <c r="Y702" t="s">
        <v>4629</v>
      </c>
      <c r="Z702" t="s">
        <v>4630</v>
      </c>
      <c r="AA702">
        <v>4606068</v>
      </c>
      <c r="AB702" t="s">
        <v>352</v>
      </c>
      <c r="AC702" t="s">
        <v>353</v>
      </c>
      <c r="AD702" s="1">
        <f t="shared" si="116"/>
        <v>2.4750330275229358E-2</v>
      </c>
      <c r="AE702" s="2">
        <v>54500000</v>
      </c>
      <c r="AF702" t="s">
        <v>219</v>
      </c>
      <c r="AG702" t="s">
        <v>120</v>
      </c>
      <c r="AH702" t="s">
        <v>104</v>
      </c>
      <c r="AI702" t="s">
        <v>4631</v>
      </c>
      <c r="AJ702">
        <v>161901403</v>
      </c>
      <c r="AK702" s="2">
        <v>1348893</v>
      </c>
      <c r="AL702" s="2">
        <v>1113523.24</v>
      </c>
      <c r="AP702" t="s">
        <v>105</v>
      </c>
      <c r="AQ702" t="s">
        <v>105</v>
      </c>
      <c r="AR702" t="s">
        <v>105</v>
      </c>
      <c r="AV702" t="s">
        <v>105</v>
      </c>
      <c r="AW702" t="s">
        <v>105</v>
      </c>
      <c r="AX702" t="s">
        <v>105</v>
      </c>
      <c r="BH702" t="s">
        <v>19</v>
      </c>
      <c r="BI702" t="s">
        <v>5</v>
      </c>
    </row>
    <row r="703" spans="1:61" x14ac:dyDescent="0.25">
      <c r="A703">
        <v>27534405</v>
      </c>
      <c r="B703">
        <v>27534405</v>
      </c>
      <c r="C703" t="s">
        <v>106</v>
      </c>
      <c r="D703" t="s">
        <v>2420</v>
      </c>
      <c r="E703" t="s">
        <v>4632</v>
      </c>
      <c r="F703" t="s">
        <v>4633</v>
      </c>
      <c r="G703" t="s">
        <v>1155</v>
      </c>
      <c r="H703" s="30" t="s">
        <v>18840</v>
      </c>
      <c r="I703" t="s">
        <v>4634</v>
      </c>
      <c r="J703">
        <v>0</v>
      </c>
      <c r="K703" t="s">
        <v>4635</v>
      </c>
      <c r="L703">
        <v>52</v>
      </c>
      <c r="M703" t="s">
        <v>531</v>
      </c>
      <c r="O703">
        <v>3173764126</v>
      </c>
      <c r="P703">
        <v>3158133137</v>
      </c>
      <c r="T703" s="29" t="s">
        <v>744</v>
      </c>
      <c r="U703">
        <f t="shared" si="114"/>
        <v>10</v>
      </c>
      <c r="V703">
        <f t="shared" si="115"/>
        <v>9</v>
      </c>
      <c r="W703">
        <v>2019</v>
      </c>
      <c r="X703" t="s">
        <v>1358</v>
      </c>
      <c r="Y703" t="s">
        <v>4636</v>
      </c>
      <c r="Z703" t="s">
        <v>4637</v>
      </c>
      <c r="AA703">
        <v>5601143</v>
      </c>
      <c r="AB703" t="s">
        <v>146</v>
      </c>
      <c r="AC703" t="s">
        <v>188</v>
      </c>
      <c r="AD703" s="1">
        <f t="shared" si="116"/>
        <v>4.9821528326745718E-2</v>
      </c>
      <c r="AE703" s="2">
        <v>75900000</v>
      </c>
      <c r="AF703" t="s">
        <v>175</v>
      </c>
      <c r="AG703" t="s">
        <v>103</v>
      </c>
      <c r="AH703" t="s">
        <v>104</v>
      </c>
      <c r="AI703" t="s">
        <v>4638</v>
      </c>
      <c r="AJ703">
        <v>161912719</v>
      </c>
      <c r="AK703" s="2">
        <v>3781454</v>
      </c>
      <c r="AL703" s="2">
        <v>3157692.75</v>
      </c>
      <c r="AP703" t="s">
        <v>105</v>
      </c>
      <c r="AQ703" t="s">
        <v>105</v>
      </c>
      <c r="AR703" t="s">
        <v>105</v>
      </c>
      <c r="AV703" t="s">
        <v>105</v>
      </c>
      <c r="AW703" t="s">
        <v>105</v>
      </c>
      <c r="AX703" t="s">
        <v>105</v>
      </c>
      <c r="BH703" t="s">
        <v>21</v>
      </c>
      <c r="BI703" t="s">
        <v>5</v>
      </c>
    </row>
    <row r="704" spans="1:61" x14ac:dyDescent="0.25">
      <c r="A704">
        <v>94540783</v>
      </c>
      <c r="B704">
        <v>94540783</v>
      </c>
      <c r="C704" t="s">
        <v>89</v>
      </c>
      <c r="D704" t="s">
        <v>1079</v>
      </c>
      <c r="E704" t="s">
        <v>295</v>
      </c>
      <c r="F704" t="s">
        <v>4639</v>
      </c>
      <c r="G704" t="s">
        <v>700</v>
      </c>
      <c r="H704" s="30" t="s">
        <v>18841</v>
      </c>
      <c r="I704" t="s">
        <v>4640</v>
      </c>
      <c r="J704">
        <v>76001</v>
      </c>
      <c r="K704" t="s">
        <v>486</v>
      </c>
      <c r="L704">
        <v>76</v>
      </c>
      <c r="M704" t="s">
        <v>95</v>
      </c>
      <c r="O704">
        <v>3204866734</v>
      </c>
      <c r="P704">
        <v>0</v>
      </c>
      <c r="T704" s="29" t="s">
        <v>204</v>
      </c>
      <c r="U704">
        <f t="shared" si="114"/>
        <v>10</v>
      </c>
      <c r="V704">
        <f t="shared" si="115"/>
        <v>2</v>
      </c>
      <c r="W704">
        <v>2022</v>
      </c>
      <c r="X704" t="s">
        <v>4641</v>
      </c>
      <c r="Y704" t="s">
        <v>4642</v>
      </c>
      <c r="Z704" t="s">
        <v>4643</v>
      </c>
      <c r="AA704">
        <v>9201255</v>
      </c>
      <c r="AB704" t="s">
        <v>268</v>
      </c>
      <c r="AC704" t="s">
        <v>860</v>
      </c>
      <c r="AD704" s="1">
        <f t="shared" si="116"/>
        <v>4.1271356797583078E-2</v>
      </c>
      <c r="AE704" s="2">
        <v>66200000</v>
      </c>
      <c r="AF704" t="s">
        <v>3855</v>
      </c>
      <c r="AG704" t="s">
        <v>103</v>
      </c>
      <c r="AH704" t="s">
        <v>104</v>
      </c>
      <c r="AI704" t="s">
        <v>4644</v>
      </c>
      <c r="AJ704">
        <v>29931515</v>
      </c>
      <c r="AK704" s="2">
        <v>2732163.82</v>
      </c>
      <c r="AL704" s="2">
        <v>2275935.98</v>
      </c>
      <c r="AP704">
        <v>29996737</v>
      </c>
      <c r="AQ704" s="2">
        <v>3826898.54</v>
      </c>
      <c r="AR704" s="2">
        <v>3195881.13</v>
      </c>
      <c r="AV704" t="s">
        <v>105</v>
      </c>
      <c r="AW704" s="2" t="s">
        <v>105</v>
      </c>
      <c r="AX704" s="2" t="s">
        <v>105</v>
      </c>
      <c r="BH704" t="s">
        <v>21</v>
      </c>
      <c r="BI704" t="s">
        <v>5</v>
      </c>
    </row>
    <row r="705" spans="1:61" x14ac:dyDescent="0.25">
      <c r="A705">
        <v>73541499</v>
      </c>
      <c r="B705">
        <v>73541499</v>
      </c>
      <c r="C705" t="s">
        <v>89</v>
      </c>
      <c r="D705" t="s">
        <v>1190</v>
      </c>
      <c r="E705" t="s">
        <v>304</v>
      </c>
      <c r="F705" t="s">
        <v>4645</v>
      </c>
      <c r="G705" t="s">
        <v>1795</v>
      </c>
      <c r="H705" s="30" t="s">
        <v>18842</v>
      </c>
      <c r="I705" t="s">
        <v>4646</v>
      </c>
      <c r="J705">
        <v>20001</v>
      </c>
      <c r="K705" t="s">
        <v>1837</v>
      </c>
      <c r="L705">
        <v>20</v>
      </c>
      <c r="M705" t="s">
        <v>1554</v>
      </c>
      <c r="O705">
        <v>3145518872</v>
      </c>
      <c r="P705">
        <v>0</v>
      </c>
      <c r="T705" s="29" t="s">
        <v>114</v>
      </c>
      <c r="U705">
        <f t="shared" si="114"/>
        <v>10</v>
      </c>
      <c r="V705">
        <f t="shared" si="115"/>
        <v>28</v>
      </c>
      <c r="W705">
        <v>2020</v>
      </c>
      <c r="X705" t="s">
        <v>4647</v>
      </c>
      <c r="Y705" t="s">
        <v>4648</v>
      </c>
      <c r="Z705" t="s">
        <v>4649</v>
      </c>
      <c r="AA705">
        <v>9021077</v>
      </c>
      <c r="AB705" t="s">
        <v>244</v>
      </c>
      <c r="AC705" t="s">
        <v>1153</v>
      </c>
      <c r="AD705" s="1">
        <f t="shared" si="116"/>
        <v>2.4750293948126802E-2</v>
      </c>
      <c r="AE705" s="2">
        <v>173500000</v>
      </c>
      <c r="AF705" t="s">
        <v>102</v>
      </c>
      <c r="AG705" t="s">
        <v>697</v>
      </c>
      <c r="AH705" t="s">
        <v>104</v>
      </c>
      <c r="AI705" t="s">
        <v>4650</v>
      </c>
      <c r="AJ705">
        <v>161914124</v>
      </c>
      <c r="AK705" s="2">
        <v>4294176</v>
      </c>
      <c r="AL705" s="2">
        <v>3588551.15</v>
      </c>
      <c r="AP705" t="s">
        <v>105</v>
      </c>
      <c r="AQ705" t="s">
        <v>105</v>
      </c>
      <c r="AR705" t="s">
        <v>105</v>
      </c>
      <c r="AV705" t="s">
        <v>105</v>
      </c>
      <c r="AW705" t="s">
        <v>105</v>
      </c>
      <c r="AX705" t="s">
        <v>105</v>
      </c>
      <c r="BH705" t="s">
        <v>21</v>
      </c>
      <c r="BI705" t="s">
        <v>5</v>
      </c>
    </row>
    <row r="706" spans="1:61" x14ac:dyDescent="0.25">
      <c r="A706">
        <v>72261829</v>
      </c>
      <c r="B706">
        <v>72261829</v>
      </c>
      <c r="C706" t="s">
        <v>89</v>
      </c>
      <c r="D706" t="s">
        <v>4651</v>
      </c>
      <c r="E706" t="s">
        <v>304</v>
      </c>
      <c r="F706" t="s">
        <v>4652</v>
      </c>
      <c r="G706" t="s">
        <v>175</v>
      </c>
      <c r="H706" s="30" t="s">
        <v>18843</v>
      </c>
      <c r="I706" t="s">
        <v>4653</v>
      </c>
      <c r="J706">
        <v>0</v>
      </c>
      <c r="K706" t="s">
        <v>182</v>
      </c>
      <c r="L706">
        <v>8</v>
      </c>
      <c r="M706" t="s">
        <v>183</v>
      </c>
      <c r="O706">
        <v>3008802077</v>
      </c>
      <c r="P706">
        <v>3004417420</v>
      </c>
      <c r="T706" s="29" t="s">
        <v>958</v>
      </c>
      <c r="U706">
        <f t="shared" si="114"/>
        <v>10</v>
      </c>
      <c r="V706">
        <f t="shared" si="115"/>
        <v>24</v>
      </c>
      <c r="W706">
        <v>2020</v>
      </c>
      <c r="X706" t="s">
        <v>1358</v>
      </c>
      <c r="Y706" t="s">
        <v>4654</v>
      </c>
      <c r="Z706" t="s">
        <v>4655</v>
      </c>
      <c r="AA706">
        <v>5601143</v>
      </c>
      <c r="AB706" t="s">
        <v>146</v>
      </c>
      <c r="AC706" t="s">
        <v>188</v>
      </c>
      <c r="AD706" s="1">
        <f t="shared" si="116"/>
        <v>2.2817727272727274E-2</v>
      </c>
      <c r="AE706" s="2">
        <v>83600000</v>
      </c>
      <c r="AF706" t="s">
        <v>102</v>
      </c>
      <c r="AG706" t="s">
        <v>103</v>
      </c>
      <c r="AH706" t="s">
        <v>104</v>
      </c>
      <c r="AI706" t="s">
        <v>4656</v>
      </c>
      <c r="AJ706">
        <v>161807635</v>
      </c>
      <c r="AK706" s="2">
        <v>1907562</v>
      </c>
      <c r="AL706" s="2">
        <v>1582993.66</v>
      </c>
      <c r="AP706" t="s">
        <v>105</v>
      </c>
      <c r="AQ706" t="s">
        <v>105</v>
      </c>
      <c r="AR706" t="s">
        <v>105</v>
      </c>
      <c r="AV706" t="s">
        <v>105</v>
      </c>
      <c r="AW706" t="s">
        <v>105</v>
      </c>
      <c r="AX706" t="s">
        <v>105</v>
      </c>
      <c r="BH706" t="s">
        <v>19</v>
      </c>
      <c r="BI706" t="s">
        <v>5</v>
      </c>
    </row>
    <row r="707" spans="1:61" x14ac:dyDescent="0.25">
      <c r="A707">
        <v>31839440</v>
      </c>
      <c r="B707">
        <v>31839440</v>
      </c>
      <c r="C707" t="s">
        <v>106</v>
      </c>
      <c r="D707" t="s">
        <v>682</v>
      </c>
      <c r="E707" t="s">
        <v>583</v>
      </c>
      <c r="F707" t="s">
        <v>4657</v>
      </c>
      <c r="G707" t="s">
        <v>496</v>
      </c>
      <c r="H707" s="30" t="s">
        <v>18844</v>
      </c>
      <c r="I707" t="s">
        <v>4658</v>
      </c>
      <c r="J707">
        <v>76001</v>
      </c>
      <c r="K707" t="s">
        <v>486</v>
      </c>
      <c r="L707">
        <v>76</v>
      </c>
      <c r="M707" t="s">
        <v>95</v>
      </c>
      <c r="O707">
        <v>3185604175</v>
      </c>
      <c r="P707">
        <v>0</v>
      </c>
      <c r="T707" s="29" t="s">
        <v>169</v>
      </c>
      <c r="U707">
        <f t="shared" si="114"/>
        <v>10</v>
      </c>
      <c r="V707">
        <f t="shared" si="115"/>
        <v>16</v>
      </c>
      <c r="W707">
        <v>2020</v>
      </c>
      <c r="X707" t="s">
        <v>4659</v>
      </c>
      <c r="Y707" t="s">
        <v>4660</v>
      </c>
      <c r="Z707" t="s">
        <v>4661</v>
      </c>
      <c r="AA707">
        <v>5606087</v>
      </c>
      <c r="AB707" t="s">
        <v>146</v>
      </c>
      <c r="AC707" t="s">
        <v>147</v>
      </c>
      <c r="AD707" s="1">
        <f t="shared" si="116"/>
        <v>2.2013273576097107E-2</v>
      </c>
      <c r="AE707" s="2">
        <v>107100000</v>
      </c>
      <c r="AF707" t="s">
        <v>362</v>
      </c>
      <c r="AG707" t="s">
        <v>292</v>
      </c>
      <c r="AH707" t="s">
        <v>104</v>
      </c>
      <c r="AI707">
        <v>0</v>
      </c>
      <c r="AJ707">
        <v>29932077</v>
      </c>
      <c r="AK707" s="2">
        <v>2357621.6</v>
      </c>
      <c r="AL707" s="2">
        <v>1961194.62</v>
      </c>
      <c r="AP707" t="s">
        <v>105</v>
      </c>
      <c r="AQ707" s="2" t="s">
        <v>105</v>
      </c>
      <c r="AR707" s="2" t="s">
        <v>105</v>
      </c>
      <c r="AV707">
        <v>30048921</v>
      </c>
      <c r="AW707" s="2">
        <v>3644130</v>
      </c>
      <c r="AX707" s="2">
        <v>3042294.12</v>
      </c>
      <c r="BH707" t="s">
        <v>21</v>
      </c>
      <c r="BI707" t="s">
        <v>5</v>
      </c>
    </row>
    <row r="708" spans="1:61" x14ac:dyDescent="0.25">
      <c r="A708">
        <v>5978992</v>
      </c>
      <c r="B708">
        <v>5978992</v>
      </c>
      <c r="C708" t="s">
        <v>89</v>
      </c>
      <c r="D708" t="s">
        <v>1079</v>
      </c>
      <c r="E708">
        <v>0</v>
      </c>
      <c r="F708" t="s">
        <v>4662</v>
      </c>
      <c r="G708" t="s">
        <v>314</v>
      </c>
      <c r="H708" s="30" t="s">
        <v>18845</v>
      </c>
      <c r="I708" t="s">
        <v>4663</v>
      </c>
      <c r="J708">
        <v>0</v>
      </c>
      <c r="K708" t="s">
        <v>126</v>
      </c>
      <c r="L708">
        <v>25</v>
      </c>
      <c r="M708" t="s">
        <v>126</v>
      </c>
      <c r="O708">
        <v>3133954642</v>
      </c>
      <c r="P708">
        <v>0</v>
      </c>
      <c r="T708" s="29" t="s">
        <v>466</v>
      </c>
      <c r="U708">
        <f t="shared" si="114"/>
        <v>10</v>
      </c>
      <c r="V708">
        <f t="shared" si="115"/>
        <v>15</v>
      </c>
      <c r="W708">
        <v>2013</v>
      </c>
      <c r="X708" t="s">
        <v>3817</v>
      </c>
      <c r="Y708" t="s">
        <v>4664</v>
      </c>
      <c r="Z708" t="s">
        <v>4665</v>
      </c>
      <c r="AA708">
        <v>4606071</v>
      </c>
      <c r="AB708" t="s">
        <v>352</v>
      </c>
      <c r="AC708" t="s">
        <v>353</v>
      </c>
      <c r="AD708" s="1">
        <f t="shared" si="116"/>
        <v>3.1270176366843032E-2</v>
      </c>
      <c r="AE708" s="2">
        <v>56700000</v>
      </c>
      <c r="AF708" t="s">
        <v>133</v>
      </c>
      <c r="AG708" t="s">
        <v>120</v>
      </c>
      <c r="AH708" t="s">
        <v>104</v>
      </c>
      <c r="AI708" t="s">
        <v>4666</v>
      </c>
      <c r="AJ708">
        <v>161817230</v>
      </c>
      <c r="AK708" s="2">
        <v>1773019</v>
      </c>
      <c r="AL708" s="2">
        <v>1469931.68</v>
      </c>
      <c r="AP708" t="s">
        <v>105</v>
      </c>
      <c r="AQ708" t="s">
        <v>105</v>
      </c>
      <c r="AR708" t="s">
        <v>105</v>
      </c>
      <c r="AV708" t="s">
        <v>105</v>
      </c>
      <c r="AW708" t="s">
        <v>105</v>
      </c>
      <c r="AX708" t="s">
        <v>105</v>
      </c>
      <c r="BH708" t="s">
        <v>21</v>
      </c>
      <c r="BI708" t="s">
        <v>5</v>
      </c>
    </row>
    <row r="709" spans="1:61" x14ac:dyDescent="0.25">
      <c r="A709">
        <v>30288665</v>
      </c>
      <c r="B709">
        <v>30288665</v>
      </c>
      <c r="C709" t="s">
        <v>106</v>
      </c>
      <c r="D709" t="s">
        <v>312</v>
      </c>
      <c r="E709" t="s">
        <v>1071</v>
      </c>
      <c r="F709" t="s">
        <v>445</v>
      </c>
      <c r="G709" t="s">
        <v>878</v>
      </c>
      <c r="H709" s="30" t="s">
        <v>18846</v>
      </c>
      <c r="I709" t="s">
        <v>4667</v>
      </c>
      <c r="J709">
        <v>17001</v>
      </c>
      <c r="K709" t="s">
        <v>140</v>
      </c>
      <c r="L709">
        <v>17</v>
      </c>
      <c r="M709" t="s">
        <v>141</v>
      </c>
      <c r="O709">
        <v>3113016693</v>
      </c>
      <c r="P709">
        <v>3003379099</v>
      </c>
      <c r="T709" s="29" t="s">
        <v>587</v>
      </c>
      <c r="U709">
        <f t="shared" si="114"/>
        <v>10</v>
      </c>
      <c r="V709">
        <f t="shared" si="115"/>
        <v>17</v>
      </c>
      <c r="W709">
        <v>2025</v>
      </c>
      <c r="X709" t="s">
        <v>4668</v>
      </c>
      <c r="Y709" t="s">
        <v>4667</v>
      </c>
      <c r="Z709" t="s">
        <v>4669</v>
      </c>
      <c r="AA709">
        <v>4206074</v>
      </c>
      <c r="AB709" t="s">
        <v>1187</v>
      </c>
      <c r="AC709" t="s">
        <v>2178</v>
      </c>
      <c r="AD709" s="1">
        <f t="shared" si="116"/>
        <v>1.9014834586466165E-2</v>
      </c>
      <c r="AE709" s="2">
        <v>133000000</v>
      </c>
      <c r="AF709" t="s">
        <v>219</v>
      </c>
      <c r="AG709" t="s">
        <v>120</v>
      </c>
      <c r="AH709" t="s">
        <v>104</v>
      </c>
      <c r="AI709" t="s">
        <v>4670</v>
      </c>
      <c r="AJ709">
        <v>161907918</v>
      </c>
      <c r="AK709" s="2">
        <v>2528973</v>
      </c>
      <c r="AL709" s="2">
        <v>2105187.7599999998</v>
      </c>
      <c r="AP709" t="s">
        <v>105</v>
      </c>
      <c r="AQ709" t="s">
        <v>105</v>
      </c>
      <c r="AR709" t="s">
        <v>105</v>
      </c>
      <c r="AV709" t="s">
        <v>105</v>
      </c>
      <c r="AW709" t="s">
        <v>105</v>
      </c>
      <c r="AX709" t="s">
        <v>105</v>
      </c>
      <c r="BH709" t="s">
        <v>20</v>
      </c>
      <c r="BI709" t="s">
        <v>5</v>
      </c>
    </row>
    <row r="710" spans="1:61" x14ac:dyDescent="0.25">
      <c r="A710">
        <v>63508546</v>
      </c>
      <c r="B710">
        <v>63508546</v>
      </c>
      <c r="C710" t="s">
        <v>106</v>
      </c>
      <c r="D710" t="s">
        <v>963</v>
      </c>
      <c r="E710" t="s">
        <v>282</v>
      </c>
      <c r="F710" t="s">
        <v>4671</v>
      </c>
      <c r="G710" t="s">
        <v>483</v>
      </c>
      <c r="H710" s="30" t="s">
        <v>18847</v>
      </c>
      <c r="I710" t="s">
        <v>4672</v>
      </c>
      <c r="J710">
        <v>68001</v>
      </c>
      <c r="K710" t="s">
        <v>317</v>
      </c>
      <c r="L710">
        <v>68</v>
      </c>
      <c r="M710" t="s">
        <v>227</v>
      </c>
      <c r="O710">
        <v>3202362109</v>
      </c>
      <c r="P710">
        <v>0</v>
      </c>
      <c r="T710" s="29" t="s">
        <v>142</v>
      </c>
      <c r="U710">
        <f t="shared" ref="U710:U736" si="117">MONTH(T710)</f>
        <v>10</v>
      </c>
      <c r="V710">
        <f t="shared" ref="V710:V736" si="118">DAY(T710)</f>
        <v>12</v>
      </c>
      <c r="W710">
        <v>2015</v>
      </c>
      <c r="X710" t="s">
        <v>4673</v>
      </c>
      <c r="Y710" t="s">
        <v>4674</v>
      </c>
      <c r="Z710" t="s">
        <v>4675</v>
      </c>
      <c r="AA710">
        <v>5601124</v>
      </c>
      <c r="AB710" t="s">
        <v>146</v>
      </c>
      <c r="AC710" t="s">
        <v>383</v>
      </c>
      <c r="AD710" s="1">
        <f t="shared" ref="AD710:AD736" si="119">+AK710/AE710</f>
        <v>3.0925940831295844E-2</v>
      </c>
      <c r="AE710" s="2">
        <v>40900000</v>
      </c>
      <c r="AF710" t="s">
        <v>219</v>
      </c>
      <c r="AG710" t="s">
        <v>103</v>
      </c>
      <c r="AH710" t="s">
        <v>104</v>
      </c>
      <c r="AI710" t="s">
        <v>4676</v>
      </c>
      <c r="AJ710">
        <v>29940391</v>
      </c>
      <c r="AK710" s="2">
        <v>1264870.98</v>
      </c>
      <c r="AL710" s="2">
        <v>1042916.79</v>
      </c>
      <c r="AP710">
        <v>30003042</v>
      </c>
      <c r="AQ710" s="2">
        <v>1353712.24</v>
      </c>
      <c r="AR710" s="2">
        <v>1117573.31</v>
      </c>
      <c r="AV710" t="s">
        <v>105</v>
      </c>
      <c r="AW710" s="2" t="s">
        <v>105</v>
      </c>
      <c r="AX710" s="2" t="s">
        <v>105</v>
      </c>
      <c r="BH710" t="s">
        <v>21</v>
      </c>
      <c r="BI710" t="s">
        <v>5</v>
      </c>
    </row>
    <row r="711" spans="1:61" x14ac:dyDescent="0.25">
      <c r="A711">
        <v>67025078</v>
      </c>
      <c r="B711">
        <v>67025078</v>
      </c>
      <c r="C711" t="s">
        <v>106</v>
      </c>
      <c r="D711" t="s">
        <v>2571</v>
      </c>
      <c r="E711">
        <v>0</v>
      </c>
      <c r="F711" t="s">
        <v>417</v>
      </c>
      <c r="G711" t="s">
        <v>4652</v>
      </c>
      <c r="H711" s="30" t="s">
        <v>18848</v>
      </c>
      <c r="I711" t="s">
        <v>4677</v>
      </c>
      <c r="J711">
        <v>76001</v>
      </c>
      <c r="K711" t="s">
        <v>486</v>
      </c>
      <c r="L711">
        <v>76</v>
      </c>
      <c r="M711" t="s">
        <v>95</v>
      </c>
      <c r="O711">
        <v>3146152251</v>
      </c>
      <c r="P711">
        <v>0</v>
      </c>
      <c r="T711" s="29" t="s">
        <v>327</v>
      </c>
      <c r="U711">
        <f t="shared" si="117"/>
        <v>10</v>
      </c>
      <c r="V711">
        <f t="shared" si="118"/>
        <v>31</v>
      </c>
      <c r="W711">
        <v>2024</v>
      </c>
      <c r="X711" t="s">
        <v>4678</v>
      </c>
      <c r="Y711" t="s">
        <v>4679</v>
      </c>
      <c r="Z711" t="s">
        <v>4680</v>
      </c>
      <c r="AA711">
        <v>8001215</v>
      </c>
      <c r="AB711" t="s">
        <v>100</v>
      </c>
      <c r="AC711" t="s">
        <v>159</v>
      </c>
      <c r="AD711" s="1">
        <f t="shared" si="119"/>
        <v>3.7585969498910674E-2</v>
      </c>
      <c r="AE711" s="2">
        <v>45900000</v>
      </c>
      <c r="AF711" t="s">
        <v>102</v>
      </c>
      <c r="AG711" t="s">
        <v>103</v>
      </c>
      <c r="AH711" t="s">
        <v>104</v>
      </c>
      <c r="AI711" t="s">
        <v>4681</v>
      </c>
      <c r="AJ711">
        <v>161918030</v>
      </c>
      <c r="AK711" s="2">
        <v>1725196</v>
      </c>
      <c r="AL711" s="2">
        <v>1429744.18</v>
      </c>
      <c r="AP711" t="s">
        <v>105</v>
      </c>
      <c r="AQ711" t="s">
        <v>105</v>
      </c>
      <c r="AR711" t="s">
        <v>105</v>
      </c>
      <c r="AV711" t="s">
        <v>105</v>
      </c>
      <c r="AW711" t="s">
        <v>105</v>
      </c>
      <c r="AX711" t="s">
        <v>105</v>
      </c>
      <c r="BH711" t="s">
        <v>21</v>
      </c>
      <c r="BI711" t="s">
        <v>5</v>
      </c>
    </row>
    <row r="712" spans="1:61" x14ac:dyDescent="0.25">
      <c r="A712">
        <v>52623820</v>
      </c>
      <c r="B712">
        <v>52623820</v>
      </c>
      <c r="C712" t="s">
        <v>106</v>
      </c>
      <c r="D712" t="s">
        <v>312</v>
      </c>
      <c r="E712" t="s">
        <v>1063</v>
      </c>
      <c r="F712" t="s">
        <v>4682</v>
      </c>
      <c r="G712" t="s">
        <v>315</v>
      </c>
      <c r="H712" s="30" t="s">
        <v>18849</v>
      </c>
      <c r="I712" t="s">
        <v>4683</v>
      </c>
      <c r="J712">
        <v>0</v>
      </c>
      <c r="K712" t="s">
        <v>2140</v>
      </c>
      <c r="L712">
        <v>25</v>
      </c>
      <c r="M712" t="s">
        <v>113</v>
      </c>
      <c r="O712">
        <v>3002185461</v>
      </c>
      <c r="P712">
        <v>3059346525</v>
      </c>
      <c r="T712" s="29" t="s">
        <v>155</v>
      </c>
      <c r="U712">
        <f t="shared" si="117"/>
        <v>10</v>
      </c>
      <c r="V712">
        <f t="shared" si="118"/>
        <v>14</v>
      </c>
      <c r="W712">
        <v>2012</v>
      </c>
      <c r="X712" t="s">
        <v>4684</v>
      </c>
      <c r="Y712" t="s">
        <v>4685</v>
      </c>
      <c r="Z712" t="s">
        <v>4686</v>
      </c>
      <c r="AA712">
        <v>9201125</v>
      </c>
      <c r="AB712" t="s">
        <v>268</v>
      </c>
      <c r="AC712" t="s">
        <v>519</v>
      </c>
      <c r="AD712" s="1">
        <f t="shared" si="119"/>
        <v>3.8960955414012739E-2</v>
      </c>
      <c r="AE712" s="2">
        <v>31400000</v>
      </c>
      <c r="AF712" t="s">
        <v>102</v>
      </c>
      <c r="AG712" t="s">
        <v>103</v>
      </c>
      <c r="AH712" t="s">
        <v>104</v>
      </c>
      <c r="AI712" t="s">
        <v>4687</v>
      </c>
      <c r="AJ712">
        <v>161864514</v>
      </c>
      <c r="AK712" s="2">
        <v>1223374</v>
      </c>
      <c r="AL712" s="2">
        <v>1008045.49</v>
      </c>
      <c r="AP712" t="s">
        <v>105</v>
      </c>
      <c r="AQ712" t="s">
        <v>105</v>
      </c>
      <c r="AR712" t="s">
        <v>105</v>
      </c>
      <c r="AV712" t="s">
        <v>105</v>
      </c>
      <c r="AW712" t="s">
        <v>105</v>
      </c>
      <c r="AX712" t="s">
        <v>105</v>
      </c>
      <c r="BH712" t="s">
        <v>21</v>
      </c>
      <c r="BI712" t="s">
        <v>5</v>
      </c>
    </row>
    <row r="713" spans="1:61" x14ac:dyDescent="0.25">
      <c r="A713">
        <v>1020423509</v>
      </c>
      <c r="B713">
        <v>1020423509</v>
      </c>
      <c r="C713" t="s">
        <v>106</v>
      </c>
      <c r="D713" t="s">
        <v>3236</v>
      </c>
      <c r="E713">
        <v>0</v>
      </c>
      <c r="F713" t="s">
        <v>1015</v>
      </c>
      <c r="G713" t="s">
        <v>700</v>
      </c>
      <c r="H713" s="30" t="s">
        <v>18850</v>
      </c>
      <c r="I713" t="s">
        <v>4688</v>
      </c>
      <c r="J713">
        <v>5088</v>
      </c>
      <c r="K713" t="s">
        <v>908</v>
      </c>
      <c r="L713">
        <v>5</v>
      </c>
      <c r="M713" t="s">
        <v>203</v>
      </c>
      <c r="O713">
        <v>3016686863</v>
      </c>
      <c r="P713">
        <v>0</v>
      </c>
      <c r="T713" s="29" t="s">
        <v>204</v>
      </c>
      <c r="U713">
        <f t="shared" si="117"/>
        <v>10</v>
      </c>
      <c r="V713">
        <f t="shared" si="118"/>
        <v>2</v>
      </c>
      <c r="W713">
        <v>2023</v>
      </c>
      <c r="X713" t="s">
        <v>2429</v>
      </c>
      <c r="Y713" t="s">
        <v>4689</v>
      </c>
      <c r="Z713" t="s">
        <v>4690</v>
      </c>
      <c r="AA713">
        <v>5606112</v>
      </c>
      <c r="AB713" t="s">
        <v>146</v>
      </c>
      <c r="AC713" t="s">
        <v>341</v>
      </c>
      <c r="AD713" s="1">
        <f t="shared" si="119"/>
        <v>3.457507243426633E-2</v>
      </c>
      <c r="AE713" s="2">
        <v>117900000</v>
      </c>
      <c r="AF713" t="s">
        <v>362</v>
      </c>
      <c r="AG713" t="s">
        <v>292</v>
      </c>
      <c r="AH713" t="s">
        <v>104</v>
      </c>
      <c r="AI713" t="s">
        <v>4691</v>
      </c>
      <c r="AJ713">
        <v>29968939</v>
      </c>
      <c r="AK713" s="2">
        <v>4076401.04</v>
      </c>
      <c r="AL713" s="2">
        <v>3405547.09</v>
      </c>
      <c r="AP713" t="s">
        <v>105</v>
      </c>
      <c r="AQ713" s="2" t="s">
        <v>105</v>
      </c>
      <c r="AR713" s="2" t="s">
        <v>105</v>
      </c>
      <c r="AV713">
        <v>30151051</v>
      </c>
      <c r="AW713" s="2">
        <v>5818703.1500000004</v>
      </c>
      <c r="AX713" s="2">
        <v>4869666.51</v>
      </c>
      <c r="BH713" t="s">
        <v>21</v>
      </c>
      <c r="BI713" t="s">
        <v>5</v>
      </c>
    </row>
    <row r="714" spans="1:61" x14ac:dyDescent="0.25">
      <c r="A714">
        <v>32744175</v>
      </c>
      <c r="B714">
        <v>32744175</v>
      </c>
      <c r="C714" t="s">
        <v>106</v>
      </c>
      <c r="D714" t="s">
        <v>1310</v>
      </c>
      <c r="E714" t="s">
        <v>3468</v>
      </c>
      <c r="F714" t="s">
        <v>2918</v>
      </c>
      <c r="G714" t="s">
        <v>2918</v>
      </c>
      <c r="H714" s="30" t="s">
        <v>18851</v>
      </c>
      <c r="I714" t="s">
        <v>4692</v>
      </c>
      <c r="J714">
        <v>0</v>
      </c>
      <c r="K714" t="s">
        <v>182</v>
      </c>
      <c r="L714">
        <v>8</v>
      </c>
      <c r="M714" t="s">
        <v>183</v>
      </c>
      <c r="O714">
        <v>3058723167</v>
      </c>
      <c r="P714">
        <v>0</v>
      </c>
      <c r="T714" s="29" t="s">
        <v>547</v>
      </c>
      <c r="U714">
        <f t="shared" si="117"/>
        <v>10</v>
      </c>
      <c r="V714">
        <f t="shared" si="118"/>
        <v>26</v>
      </c>
      <c r="W714">
        <v>2022</v>
      </c>
      <c r="X714" t="s">
        <v>3238</v>
      </c>
      <c r="Y714" t="s">
        <v>4693</v>
      </c>
      <c r="Z714" t="s">
        <v>4694</v>
      </c>
      <c r="AA714">
        <v>9201257</v>
      </c>
      <c r="AB714" t="s">
        <v>268</v>
      </c>
      <c r="AC714" t="s">
        <v>860</v>
      </c>
      <c r="AD714" s="1">
        <f t="shared" si="119"/>
        <v>3.2895641379310343E-2</v>
      </c>
      <c r="AE714" s="2">
        <v>72500000</v>
      </c>
      <c r="AF714" t="s">
        <v>133</v>
      </c>
      <c r="AG714" t="s">
        <v>103</v>
      </c>
      <c r="AH714" t="s">
        <v>104</v>
      </c>
      <c r="AI714" t="s">
        <v>4695</v>
      </c>
      <c r="AJ714">
        <v>161811957</v>
      </c>
      <c r="AK714" s="2">
        <v>2384934</v>
      </c>
      <c r="AL714" s="2">
        <v>1984146.05</v>
      </c>
      <c r="AP714" t="s">
        <v>105</v>
      </c>
      <c r="AQ714" t="s">
        <v>105</v>
      </c>
      <c r="AR714" t="s">
        <v>105</v>
      </c>
      <c r="AV714" t="s">
        <v>105</v>
      </c>
      <c r="AW714" t="s">
        <v>105</v>
      </c>
      <c r="AX714" t="s">
        <v>105</v>
      </c>
      <c r="BH714" t="s">
        <v>21</v>
      </c>
      <c r="BI714" t="s">
        <v>5</v>
      </c>
    </row>
    <row r="715" spans="1:61" x14ac:dyDescent="0.25">
      <c r="A715">
        <v>1032381533</v>
      </c>
      <c r="B715">
        <v>1032381533</v>
      </c>
      <c r="C715" t="s">
        <v>106</v>
      </c>
      <c r="D715" t="s">
        <v>107</v>
      </c>
      <c r="E715" t="s">
        <v>2025</v>
      </c>
      <c r="F715" t="s">
        <v>4696</v>
      </c>
      <c r="G715" t="s">
        <v>4697</v>
      </c>
      <c r="H715" s="30" t="s">
        <v>18852</v>
      </c>
      <c r="I715" t="s">
        <v>4698</v>
      </c>
      <c r="J715">
        <v>0</v>
      </c>
      <c r="K715" t="s">
        <v>872</v>
      </c>
      <c r="L715">
        <v>25</v>
      </c>
      <c r="M715" t="s">
        <v>113</v>
      </c>
      <c r="O715">
        <v>3016878702</v>
      </c>
      <c r="P715">
        <v>0</v>
      </c>
      <c r="T715" s="29" t="s">
        <v>299</v>
      </c>
      <c r="U715">
        <f t="shared" si="117"/>
        <v>10</v>
      </c>
      <c r="V715">
        <f t="shared" si="118"/>
        <v>23</v>
      </c>
      <c r="W715">
        <v>2022</v>
      </c>
      <c r="X715" t="s">
        <v>4699</v>
      </c>
      <c r="Y715" t="s">
        <v>4700</v>
      </c>
      <c r="Z715" t="s">
        <v>4701</v>
      </c>
      <c r="AA715">
        <v>9201263</v>
      </c>
      <c r="AB715" t="s">
        <v>268</v>
      </c>
      <c r="AC715" t="s">
        <v>269</v>
      </c>
      <c r="AD715" s="1">
        <f t="shared" si="119"/>
        <v>2.7753122448979591E-2</v>
      </c>
      <c r="AE715" s="2">
        <v>49000000</v>
      </c>
      <c r="AF715" t="s">
        <v>175</v>
      </c>
      <c r="AG715" t="s">
        <v>103</v>
      </c>
      <c r="AH715" t="s">
        <v>104</v>
      </c>
      <c r="AI715">
        <v>0</v>
      </c>
      <c r="AJ715">
        <v>161808939</v>
      </c>
      <c r="AK715" s="2">
        <v>1359903</v>
      </c>
      <c r="AL715" s="2">
        <v>1122775.67</v>
      </c>
      <c r="AP715" t="s">
        <v>105</v>
      </c>
      <c r="AQ715" t="s">
        <v>105</v>
      </c>
      <c r="AR715" t="s">
        <v>105</v>
      </c>
      <c r="AV715" t="s">
        <v>105</v>
      </c>
      <c r="AW715" t="s">
        <v>105</v>
      </c>
      <c r="AX715" t="s">
        <v>105</v>
      </c>
      <c r="BH715" t="s">
        <v>19</v>
      </c>
      <c r="BI715" t="s">
        <v>5</v>
      </c>
    </row>
    <row r="716" spans="1:61" x14ac:dyDescent="0.25">
      <c r="A716">
        <v>79657500</v>
      </c>
      <c r="B716">
        <v>79657500</v>
      </c>
      <c r="C716" t="s">
        <v>89</v>
      </c>
      <c r="D716" t="s">
        <v>148</v>
      </c>
      <c r="E716" t="s">
        <v>149</v>
      </c>
      <c r="F716" t="s">
        <v>4702</v>
      </c>
      <c r="G716" t="s">
        <v>4703</v>
      </c>
      <c r="H716" s="30" t="s">
        <v>18853</v>
      </c>
      <c r="I716" t="s">
        <v>4704</v>
      </c>
      <c r="J716">
        <v>0</v>
      </c>
      <c r="K716" t="s">
        <v>126</v>
      </c>
      <c r="L716">
        <v>25</v>
      </c>
      <c r="M716" t="s">
        <v>126</v>
      </c>
      <c r="O716">
        <v>3143810167</v>
      </c>
      <c r="P716">
        <v>0</v>
      </c>
      <c r="T716" s="29" t="s">
        <v>568</v>
      </c>
      <c r="U716">
        <f t="shared" si="117"/>
        <v>10</v>
      </c>
      <c r="V716">
        <f t="shared" si="118"/>
        <v>30</v>
      </c>
      <c r="W716">
        <v>2022</v>
      </c>
      <c r="X716" t="s">
        <v>4287</v>
      </c>
      <c r="Y716" t="s">
        <v>4705</v>
      </c>
      <c r="Z716" t="s">
        <v>4706</v>
      </c>
      <c r="AA716">
        <v>9206088</v>
      </c>
      <c r="AB716" t="s">
        <v>268</v>
      </c>
      <c r="AC716" t="s">
        <v>782</v>
      </c>
      <c r="AD716" s="1">
        <f t="shared" si="119"/>
        <v>1.7379571428571428E-2</v>
      </c>
      <c r="AE716" s="2">
        <v>105000000</v>
      </c>
      <c r="AF716" t="s">
        <v>219</v>
      </c>
      <c r="AG716" t="s">
        <v>120</v>
      </c>
      <c r="AH716" t="s">
        <v>104</v>
      </c>
      <c r="AI716" t="s">
        <v>4707</v>
      </c>
      <c r="AJ716">
        <v>161885730</v>
      </c>
      <c r="AK716" s="2">
        <v>1824855</v>
      </c>
      <c r="AL716" s="2">
        <v>1513491.59</v>
      </c>
      <c r="AP716" t="s">
        <v>105</v>
      </c>
      <c r="AQ716" t="s">
        <v>105</v>
      </c>
      <c r="AR716" t="s">
        <v>105</v>
      </c>
      <c r="AV716" t="s">
        <v>105</v>
      </c>
      <c r="AW716" t="s">
        <v>105</v>
      </c>
      <c r="AX716" t="s">
        <v>105</v>
      </c>
      <c r="BH716" t="s">
        <v>19</v>
      </c>
      <c r="BI716" t="s">
        <v>5</v>
      </c>
    </row>
    <row r="717" spans="1:61" x14ac:dyDescent="0.25">
      <c r="A717">
        <v>94391606</v>
      </c>
      <c r="B717">
        <v>94391606</v>
      </c>
      <c r="C717" t="s">
        <v>89</v>
      </c>
      <c r="D717" t="s">
        <v>304</v>
      </c>
      <c r="E717" t="s">
        <v>2439</v>
      </c>
      <c r="F717" t="s">
        <v>513</v>
      </c>
      <c r="G717" t="s">
        <v>4708</v>
      </c>
      <c r="H717" s="30" t="s">
        <v>18854</v>
      </c>
      <c r="I717" t="s">
        <v>4709</v>
      </c>
      <c r="J717">
        <v>0</v>
      </c>
      <c r="K717" t="s">
        <v>126</v>
      </c>
      <c r="L717">
        <v>25</v>
      </c>
      <c r="M717" t="s">
        <v>126</v>
      </c>
      <c r="O717">
        <v>3217590491</v>
      </c>
      <c r="P717">
        <v>0</v>
      </c>
      <c r="T717" s="29" t="s">
        <v>215</v>
      </c>
      <c r="U717">
        <f t="shared" si="117"/>
        <v>10</v>
      </c>
      <c r="V717">
        <f t="shared" si="118"/>
        <v>20</v>
      </c>
      <c r="W717">
        <v>2023</v>
      </c>
      <c r="X717" t="s">
        <v>4313</v>
      </c>
      <c r="Y717" t="s">
        <v>4710</v>
      </c>
      <c r="Z717" t="s">
        <v>4711</v>
      </c>
      <c r="AA717">
        <v>9006173</v>
      </c>
      <c r="AB717" t="s">
        <v>244</v>
      </c>
      <c r="AC717" t="s">
        <v>404</v>
      </c>
      <c r="AD717" s="1">
        <f t="shared" si="119"/>
        <v>7.9969960073428183E-3</v>
      </c>
      <c r="AE717" s="2">
        <v>217900000</v>
      </c>
      <c r="AF717" t="s">
        <v>102</v>
      </c>
      <c r="AG717" t="s">
        <v>292</v>
      </c>
      <c r="AH717" t="s">
        <v>104</v>
      </c>
      <c r="AI717" t="s">
        <v>4712</v>
      </c>
      <c r="AJ717">
        <v>29929523</v>
      </c>
      <c r="AK717" s="2">
        <v>1742545.43</v>
      </c>
      <c r="AL717" s="2">
        <v>1444323.89</v>
      </c>
      <c r="AP717" t="s">
        <v>105</v>
      </c>
      <c r="AQ717" s="2" t="s">
        <v>105</v>
      </c>
      <c r="AR717" s="2" t="s">
        <v>105</v>
      </c>
      <c r="AV717">
        <v>30045261</v>
      </c>
      <c r="AW717" s="2">
        <v>2583025.15</v>
      </c>
      <c r="AX717" s="2">
        <v>2150609.37</v>
      </c>
      <c r="BH717" s="3" t="s">
        <v>18</v>
      </c>
      <c r="BI717" t="s">
        <v>5</v>
      </c>
    </row>
    <row r="718" spans="1:61" x14ac:dyDescent="0.25">
      <c r="A718">
        <v>52696091</v>
      </c>
      <c r="B718">
        <v>52696091</v>
      </c>
      <c r="C718" t="s">
        <v>106</v>
      </c>
      <c r="D718" t="s">
        <v>312</v>
      </c>
      <c r="E718" t="s">
        <v>282</v>
      </c>
      <c r="F718" t="s">
        <v>4713</v>
      </c>
      <c r="G718" t="s">
        <v>4714</v>
      </c>
      <c r="H718" s="30" t="s">
        <v>18855</v>
      </c>
      <c r="I718" t="s">
        <v>4715</v>
      </c>
      <c r="J718">
        <v>0</v>
      </c>
      <c r="K718" t="s">
        <v>126</v>
      </c>
      <c r="L718">
        <v>25</v>
      </c>
      <c r="M718" t="s">
        <v>126</v>
      </c>
      <c r="O718">
        <v>3017889476</v>
      </c>
      <c r="P718">
        <v>3113637607</v>
      </c>
      <c r="T718" s="29" t="s">
        <v>358</v>
      </c>
      <c r="U718">
        <f t="shared" si="117"/>
        <v>10</v>
      </c>
      <c r="V718">
        <f t="shared" si="118"/>
        <v>29</v>
      </c>
      <c r="W718">
        <v>2025</v>
      </c>
      <c r="X718" t="s">
        <v>4716</v>
      </c>
      <c r="Y718">
        <v>26092030635181</v>
      </c>
      <c r="Z718" t="s">
        <v>4717</v>
      </c>
      <c r="AA718">
        <v>5806107</v>
      </c>
      <c r="AB718" t="s">
        <v>469</v>
      </c>
      <c r="AC718" t="s">
        <v>2299</v>
      </c>
      <c r="AD718" s="1">
        <f t="shared" si="119"/>
        <v>1.2883810154905336E-2</v>
      </c>
      <c r="AE718" s="2">
        <v>232400000</v>
      </c>
      <c r="AF718" t="s">
        <v>175</v>
      </c>
      <c r="AG718" t="s">
        <v>292</v>
      </c>
      <c r="AH718" t="s">
        <v>104</v>
      </c>
      <c r="AI718" t="s">
        <v>4718</v>
      </c>
      <c r="AJ718">
        <v>29952884</v>
      </c>
      <c r="AK718" s="2">
        <v>2994197.48</v>
      </c>
      <c r="AL718" s="2">
        <v>2496132.34</v>
      </c>
      <c r="AP718" t="s">
        <v>105</v>
      </c>
      <c r="AQ718" s="2" t="s">
        <v>105</v>
      </c>
      <c r="AR718" s="2" t="s">
        <v>105</v>
      </c>
      <c r="AV718">
        <v>30032141</v>
      </c>
      <c r="AW718" s="2">
        <v>2773255.78</v>
      </c>
      <c r="AX718" s="2">
        <v>2310467.04</v>
      </c>
      <c r="BH718" s="3" t="s">
        <v>18</v>
      </c>
      <c r="BI718" t="s">
        <v>5</v>
      </c>
    </row>
    <row r="719" spans="1:61" x14ac:dyDescent="0.25">
      <c r="A719">
        <v>88219090</v>
      </c>
      <c r="B719">
        <v>88219090</v>
      </c>
      <c r="C719" t="s">
        <v>89</v>
      </c>
      <c r="D719" t="s">
        <v>2805</v>
      </c>
      <c r="E719" t="s">
        <v>2955</v>
      </c>
      <c r="F719" t="s">
        <v>3766</v>
      </c>
      <c r="G719" t="s">
        <v>4719</v>
      </c>
      <c r="H719" s="30" t="s">
        <v>18856</v>
      </c>
      <c r="I719" t="s">
        <v>4720</v>
      </c>
      <c r="J719">
        <v>54223</v>
      </c>
      <c r="K719" t="s">
        <v>3980</v>
      </c>
      <c r="L719">
        <v>54</v>
      </c>
      <c r="M719" t="s">
        <v>1236</v>
      </c>
      <c r="O719">
        <v>3214855500</v>
      </c>
      <c r="P719">
        <v>3005659558</v>
      </c>
      <c r="T719" s="29" t="s">
        <v>1445</v>
      </c>
      <c r="U719">
        <f t="shared" si="117"/>
        <v>10</v>
      </c>
      <c r="V719">
        <f t="shared" si="118"/>
        <v>13</v>
      </c>
      <c r="W719">
        <v>2021</v>
      </c>
      <c r="X719" t="s">
        <v>4721</v>
      </c>
      <c r="Y719" t="s">
        <v>4722</v>
      </c>
      <c r="Z719" t="s">
        <v>4723</v>
      </c>
      <c r="AA719">
        <v>9206082</v>
      </c>
      <c r="AB719" t="s">
        <v>268</v>
      </c>
      <c r="AC719" t="s">
        <v>1209</v>
      </c>
      <c r="AD719" s="1">
        <f t="shared" si="119"/>
        <v>4.2876400560224091E-2</v>
      </c>
      <c r="AE719" s="2">
        <v>71400000</v>
      </c>
      <c r="AF719" t="s">
        <v>175</v>
      </c>
      <c r="AG719" t="s">
        <v>120</v>
      </c>
      <c r="AH719" t="s">
        <v>104</v>
      </c>
      <c r="AI719" t="s">
        <v>4724</v>
      </c>
      <c r="AJ719">
        <v>161812503</v>
      </c>
      <c r="AK719" s="2">
        <v>3061375</v>
      </c>
      <c r="AL719" s="2">
        <v>2552583.81</v>
      </c>
      <c r="AP719" t="s">
        <v>105</v>
      </c>
      <c r="AQ719" t="s">
        <v>105</v>
      </c>
      <c r="AR719" t="s">
        <v>105</v>
      </c>
      <c r="AV719" t="s">
        <v>105</v>
      </c>
      <c r="AW719" t="s">
        <v>105</v>
      </c>
      <c r="AX719" t="s">
        <v>105</v>
      </c>
      <c r="BH719" t="s">
        <v>21</v>
      </c>
      <c r="BI719" t="s">
        <v>5</v>
      </c>
    </row>
    <row r="720" spans="1:61" x14ac:dyDescent="0.25">
      <c r="A720">
        <v>98772828</v>
      </c>
      <c r="B720">
        <v>98772828</v>
      </c>
      <c r="C720" t="s">
        <v>89</v>
      </c>
      <c r="D720" t="s">
        <v>4725</v>
      </c>
      <c r="E720" t="s">
        <v>294</v>
      </c>
      <c r="F720" t="s">
        <v>123</v>
      </c>
      <c r="G720" t="s">
        <v>123</v>
      </c>
      <c r="H720" s="30" t="s">
        <v>18857</v>
      </c>
      <c r="I720" t="s">
        <v>4726</v>
      </c>
      <c r="J720">
        <v>5001</v>
      </c>
      <c r="K720" t="s">
        <v>202</v>
      </c>
      <c r="L720">
        <v>5</v>
      </c>
      <c r="M720" t="s">
        <v>203</v>
      </c>
      <c r="O720">
        <v>3206954346</v>
      </c>
      <c r="P720">
        <v>0</v>
      </c>
      <c r="T720" s="29" t="s">
        <v>448</v>
      </c>
      <c r="U720">
        <f t="shared" si="117"/>
        <v>10</v>
      </c>
      <c r="V720">
        <f t="shared" si="118"/>
        <v>9</v>
      </c>
      <c r="W720">
        <v>2019</v>
      </c>
      <c r="X720" t="s">
        <v>300</v>
      </c>
      <c r="Y720" t="s">
        <v>4727</v>
      </c>
      <c r="Z720" t="s">
        <v>4728</v>
      </c>
      <c r="AA720">
        <v>5601142</v>
      </c>
      <c r="AB720" t="s">
        <v>146</v>
      </c>
      <c r="AC720" t="s">
        <v>188</v>
      </c>
      <c r="AD720" s="1">
        <f t="shared" si="119"/>
        <v>3.6919874999999998E-2</v>
      </c>
      <c r="AE720" s="2">
        <v>64000000</v>
      </c>
      <c r="AF720" t="s">
        <v>362</v>
      </c>
      <c r="AG720" t="s">
        <v>103</v>
      </c>
      <c r="AH720" t="s">
        <v>104</v>
      </c>
      <c r="AI720" t="s">
        <v>4729</v>
      </c>
      <c r="AJ720">
        <v>161910096</v>
      </c>
      <c r="AK720" s="2">
        <v>2362872</v>
      </c>
      <c r="AL720" s="2">
        <v>1965606.45</v>
      </c>
      <c r="AP720" t="s">
        <v>105</v>
      </c>
      <c r="AQ720" t="s">
        <v>105</v>
      </c>
      <c r="AR720" t="s">
        <v>105</v>
      </c>
      <c r="AV720" t="s">
        <v>105</v>
      </c>
      <c r="AW720" t="s">
        <v>105</v>
      </c>
      <c r="AX720" t="s">
        <v>105</v>
      </c>
      <c r="BH720" t="s">
        <v>21</v>
      </c>
      <c r="BI720" t="s">
        <v>5</v>
      </c>
    </row>
    <row r="721" spans="1:61" x14ac:dyDescent="0.25">
      <c r="A721">
        <v>39187323</v>
      </c>
      <c r="B721">
        <v>39187323</v>
      </c>
      <c r="C721" t="s">
        <v>106</v>
      </c>
      <c r="D721" t="s">
        <v>977</v>
      </c>
      <c r="E721" t="s">
        <v>312</v>
      </c>
      <c r="F721" t="s">
        <v>4350</v>
      </c>
      <c r="G721" t="s">
        <v>1493</v>
      </c>
      <c r="H721" s="30" t="s">
        <v>18858</v>
      </c>
      <c r="I721" t="s">
        <v>4730</v>
      </c>
      <c r="J721">
        <v>5001</v>
      </c>
      <c r="K721" t="s">
        <v>202</v>
      </c>
      <c r="L721">
        <v>5</v>
      </c>
      <c r="M721" t="s">
        <v>203</v>
      </c>
      <c r="O721">
        <v>3108409864</v>
      </c>
      <c r="P721">
        <v>3108405864</v>
      </c>
      <c r="T721" s="29" t="s">
        <v>184</v>
      </c>
      <c r="U721">
        <f t="shared" si="117"/>
        <v>10</v>
      </c>
      <c r="V721">
        <f t="shared" si="118"/>
        <v>10</v>
      </c>
      <c r="W721">
        <v>2018</v>
      </c>
      <c r="X721" t="s">
        <v>4731</v>
      </c>
      <c r="Y721" t="s">
        <v>4732</v>
      </c>
      <c r="Z721" t="s">
        <v>4733</v>
      </c>
      <c r="AA721">
        <v>6401235</v>
      </c>
      <c r="AB721" t="s">
        <v>131</v>
      </c>
      <c r="AC721" t="s">
        <v>1126</v>
      </c>
      <c r="AD721" s="1">
        <f t="shared" si="119"/>
        <v>4.6599021479713607E-2</v>
      </c>
      <c r="AE721" s="2">
        <v>41900000</v>
      </c>
      <c r="AF721" t="s">
        <v>362</v>
      </c>
      <c r="AG721" t="s">
        <v>103</v>
      </c>
      <c r="AH721" t="s">
        <v>104</v>
      </c>
      <c r="AI721" t="s">
        <v>4734</v>
      </c>
      <c r="AJ721">
        <v>161915417</v>
      </c>
      <c r="AK721" s="2">
        <v>1952499</v>
      </c>
      <c r="AL721" s="2">
        <v>1620755.54</v>
      </c>
      <c r="AP721" t="s">
        <v>105</v>
      </c>
      <c r="AQ721" t="s">
        <v>105</v>
      </c>
      <c r="AR721" t="s">
        <v>105</v>
      </c>
      <c r="AV721" t="s">
        <v>105</v>
      </c>
      <c r="AW721" t="s">
        <v>105</v>
      </c>
      <c r="AX721" t="s">
        <v>105</v>
      </c>
      <c r="BH721" t="s">
        <v>21</v>
      </c>
      <c r="BI721" t="s">
        <v>5</v>
      </c>
    </row>
    <row r="722" spans="1:61" x14ac:dyDescent="0.25">
      <c r="A722">
        <v>24988049</v>
      </c>
      <c r="B722">
        <v>24988049</v>
      </c>
      <c r="C722" t="s">
        <v>106</v>
      </c>
      <c r="D722" t="s">
        <v>435</v>
      </c>
      <c r="E722" t="s">
        <v>312</v>
      </c>
      <c r="F722" t="s">
        <v>2434</v>
      </c>
      <c r="G722" t="s">
        <v>1112</v>
      </c>
      <c r="H722" s="30" t="s">
        <v>18859</v>
      </c>
      <c r="I722" t="s">
        <v>4735</v>
      </c>
      <c r="J722">
        <v>63001</v>
      </c>
      <c r="K722" t="s">
        <v>1443</v>
      </c>
      <c r="L722">
        <v>63</v>
      </c>
      <c r="M722" t="s">
        <v>1444</v>
      </c>
      <c r="O722">
        <v>3104153136</v>
      </c>
      <c r="P722">
        <v>0</v>
      </c>
      <c r="T722" s="29" t="s">
        <v>568</v>
      </c>
      <c r="U722">
        <f t="shared" si="117"/>
        <v>10</v>
      </c>
      <c r="V722">
        <f t="shared" si="118"/>
        <v>30</v>
      </c>
      <c r="W722">
        <v>2023</v>
      </c>
      <c r="X722" t="s">
        <v>4736</v>
      </c>
      <c r="Y722" t="s">
        <v>4737</v>
      </c>
      <c r="Z722" t="s">
        <v>4738</v>
      </c>
      <c r="AA722">
        <v>8001217</v>
      </c>
      <c r="AB722" t="s">
        <v>100</v>
      </c>
      <c r="AC722" t="s">
        <v>159</v>
      </c>
      <c r="AD722" s="1">
        <f t="shared" si="119"/>
        <v>2.6790444444444443E-2</v>
      </c>
      <c r="AE722" s="2">
        <v>45000000</v>
      </c>
      <c r="AF722" t="s">
        <v>219</v>
      </c>
      <c r="AG722" t="s">
        <v>103</v>
      </c>
      <c r="AH722" t="s">
        <v>104</v>
      </c>
      <c r="AI722" t="s">
        <v>4739</v>
      </c>
      <c r="AJ722">
        <v>161795550</v>
      </c>
      <c r="AK722" s="2">
        <v>1205570</v>
      </c>
      <c r="AL722" s="2">
        <v>993083.82</v>
      </c>
      <c r="AP722" t="s">
        <v>105</v>
      </c>
      <c r="AQ722" t="s">
        <v>105</v>
      </c>
      <c r="AR722" t="s">
        <v>105</v>
      </c>
      <c r="AV722" t="s">
        <v>105</v>
      </c>
      <c r="AW722" t="s">
        <v>105</v>
      </c>
      <c r="AX722" t="s">
        <v>105</v>
      </c>
      <c r="BH722" t="s">
        <v>19</v>
      </c>
      <c r="BI722" t="s">
        <v>5</v>
      </c>
    </row>
    <row r="723" spans="1:61" x14ac:dyDescent="0.25">
      <c r="A723">
        <v>55228106</v>
      </c>
      <c r="B723">
        <v>55228106</v>
      </c>
      <c r="C723" t="s">
        <v>106</v>
      </c>
      <c r="D723" t="s">
        <v>4740</v>
      </c>
      <c r="E723" t="s">
        <v>4741</v>
      </c>
      <c r="F723" t="s">
        <v>4742</v>
      </c>
      <c r="G723" t="s">
        <v>4743</v>
      </c>
      <c r="H723" s="30" t="s">
        <v>18860</v>
      </c>
      <c r="I723" t="s">
        <v>4744</v>
      </c>
      <c r="J723">
        <v>5631</v>
      </c>
      <c r="K723" t="s">
        <v>2726</v>
      </c>
      <c r="L723">
        <v>5</v>
      </c>
      <c r="M723" t="s">
        <v>203</v>
      </c>
      <c r="O723">
        <v>3246828196</v>
      </c>
      <c r="P723">
        <v>3015655467</v>
      </c>
      <c r="T723" s="29" t="s">
        <v>299</v>
      </c>
      <c r="U723">
        <f t="shared" si="117"/>
        <v>10</v>
      </c>
      <c r="V723">
        <f t="shared" si="118"/>
        <v>23</v>
      </c>
      <c r="W723">
        <v>2019</v>
      </c>
      <c r="X723" t="s">
        <v>4745</v>
      </c>
      <c r="Y723" t="s">
        <v>4746</v>
      </c>
      <c r="Z723" t="s">
        <v>4747</v>
      </c>
      <c r="AA723">
        <v>5606084</v>
      </c>
      <c r="AB723" t="s">
        <v>146</v>
      </c>
      <c r="AC723" t="s">
        <v>4748</v>
      </c>
      <c r="AD723" s="1">
        <f t="shared" si="119"/>
        <v>3.7522292209302324E-2</v>
      </c>
      <c r="AE723" s="2">
        <v>86000000</v>
      </c>
      <c r="AF723" t="s">
        <v>362</v>
      </c>
      <c r="AG723" t="s">
        <v>292</v>
      </c>
      <c r="AH723" t="s">
        <v>104</v>
      </c>
      <c r="AI723" t="s">
        <v>4749</v>
      </c>
      <c r="AJ723">
        <v>29974599</v>
      </c>
      <c r="AK723" s="2">
        <v>3226917.13</v>
      </c>
      <c r="AL723" s="2">
        <v>2691695.07</v>
      </c>
      <c r="AP723" t="s">
        <v>105</v>
      </c>
      <c r="AQ723" s="2" t="s">
        <v>105</v>
      </c>
      <c r="AR723" s="2" t="s">
        <v>105</v>
      </c>
      <c r="AV723">
        <v>30156790</v>
      </c>
      <c r="AW723" s="2">
        <v>3204937.3</v>
      </c>
      <c r="AX723" s="2">
        <v>2673224.62</v>
      </c>
      <c r="BH723" t="s">
        <v>21</v>
      </c>
      <c r="BI723" t="s">
        <v>5</v>
      </c>
    </row>
    <row r="724" spans="1:61" x14ac:dyDescent="0.25">
      <c r="A724">
        <v>30281251</v>
      </c>
      <c r="B724">
        <v>30281251</v>
      </c>
      <c r="C724" t="s">
        <v>106</v>
      </c>
      <c r="D724" t="s">
        <v>4750</v>
      </c>
      <c r="E724" t="s">
        <v>1071</v>
      </c>
      <c r="F724" t="s">
        <v>863</v>
      </c>
      <c r="G724" t="s">
        <v>2194</v>
      </c>
      <c r="H724" s="30" t="s">
        <v>18861</v>
      </c>
      <c r="I724" t="s">
        <v>4751</v>
      </c>
      <c r="J724">
        <v>17001</v>
      </c>
      <c r="K724" t="s">
        <v>140</v>
      </c>
      <c r="L724">
        <v>17</v>
      </c>
      <c r="M724" t="s">
        <v>141</v>
      </c>
      <c r="O724">
        <v>3206938889</v>
      </c>
      <c r="P724">
        <v>3146611642</v>
      </c>
      <c r="T724" s="29" t="s">
        <v>887</v>
      </c>
      <c r="U724">
        <f t="shared" si="117"/>
        <v>10</v>
      </c>
      <c r="V724">
        <f t="shared" si="118"/>
        <v>3</v>
      </c>
      <c r="W724">
        <v>2012</v>
      </c>
      <c r="X724" t="s">
        <v>4752</v>
      </c>
      <c r="Y724" t="s">
        <v>4753</v>
      </c>
      <c r="Z724" t="s">
        <v>4754</v>
      </c>
      <c r="AA724">
        <v>9008145</v>
      </c>
      <c r="AB724" t="s">
        <v>244</v>
      </c>
      <c r="AC724" t="s">
        <v>404</v>
      </c>
      <c r="AD724" s="1">
        <f t="shared" si="119"/>
        <v>1.6729351955307264E-2</v>
      </c>
      <c r="AE724" s="2">
        <v>89500000</v>
      </c>
      <c r="AF724" t="s">
        <v>362</v>
      </c>
      <c r="AG724" t="s">
        <v>452</v>
      </c>
      <c r="AH724" t="s">
        <v>104</v>
      </c>
      <c r="AI724">
        <v>0</v>
      </c>
      <c r="AJ724">
        <v>161904404</v>
      </c>
      <c r="AK724" s="2">
        <v>1497277</v>
      </c>
      <c r="AL724" s="2">
        <v>1238215.78</v>
      </c>
      <c r="AP724" t="s">
        <v>105</v>
      </c>
      <c r="AQ724" t="s">
        <v>105</v>
      </c>
      <c r="AR724" t="s">
        <v>105</v>
      </c>
      <c r="AV724" t="s">
        <v>105</v>
      </c>
      <c r="AW724" t="s">
        <v>105</v>
      </c>
      <c r="AX724" t="s">
        <v>105</v>
      </c>
      <c r="BH724" t="s">
        <v>19</v>
      </c>
      <c r="BI724" t="s">
        <v>5</v>
      </c>
    </row>
    <row r="725" spans="1:61" x14ac:dyDescent="0.25">
      <c r="A725">
        <v>8533684</v>
      </c>
      <c r="B725">
        <v>8533684</v>
      </c>
      <c r="C725" t="s">
        <v>89</v>
      </c>
      <c r="D725" t="s">
        <v>3489</v>
      </c>
      <c r="E725">
        <v>0</v>
      </c>
      <c r="F725" t="s">
        <v>965</v>
      </c>
      <c r="G725" t="s">
        <v>863</v>
      </c>
      <c r="H725" s="30" t="s">
        <v>18862</v>
      </c>
      <c r="I725" t="s">
        <v>4755</v>
      </c>
      <c r="J725">
        <v>0</v>
      </c>
      <c r="K725" t="s">
        <v>238</v>
      </c>
      <c r="L725">
        <v>47</v>
      </c>
      <c r="M725" t="s">
        <v>239</v>
      </c>
      <c r="O725">
        <v>3157511726</v>
      </c>
      <c r="P725">
        <v>3004290323</v>
      </c>
      <c r="T725" s="29" t="s">
        <v>275</v>
      </c>
      <c r="U725">
        <f t="shared" si="117"/>
        <v>10</v>
      </c>
      <c r="V725">
        <f t="shared" si="118"/>
        <v>11</v>
      </c>
      <c r="W725">
        <v>2012</v>
      </c>
      <c r="X725" t="s">
        <v>4756</v>
      </c>
      <c r="Y725" t="s">
        <v>4757</v>
      </c>
      <c r="Z725" t="s">
        <v>4758</v>
      </c>
      <c r="AA725">
        <v>8008008</v>
      </c>
      <c r="AB725" t="s">
        <v>100</v>
      </c>
      <c r="AC725" t="s">
        <v>433</v>
      </c>
      <c r="AD725" s="1">
        <f t="shared" si="119"/>
        <v>3.5477748057259714E-2</v>
      </c>
      <c r="AE725" s="2">
        <v>48900000</v>
      </c>
      <c r="AF725" t="s">
        <v>219</v>
      </c>
      <c r="AG725" t="s">
        <v>452</v>
      </c>
      <c r="AH725" t="s">
        <v>104</v>
      </c>
      <c r="AI725" t="s">
        <v>4759</v>
      </c>
      <c r="AJ725">
        <v>29934355</v>
      </c>
      <c r="AK725" s="2">
        <v>1734861.88</v>
      </c>
      <c r="AL725" s="2">
        <v>1437867.13</v>
      </c>
      <c r="AP725">
        <v>30000036</v>
      </c>
      <c r="AQ725" s="2">
        <v>1708080.71</v>
      </c>
      <c r="AR725" s="2">
        <v>1415361.94</v>
      </c>
      <c r="AV725" t="s">
        <v>105</v>
      </c>
      <c r="AW725" s="2" t="s">
        <v>105</v>
      </c>
      <c r="AX725" s="2" t="s">
        <v>105</v>
      </c>
      <c r="BH725" t="s">
        <v>21</v>
      </c>
      <c r="BI725" t="s">
        <v>5</v>
      </c>
    </row>
    <row r="726" spans="1:61" x14ac:dyDescent="0.25">
      <c r="A726">
        <v>52542458</v>
      </c>
      <c r="B726">
        <v>52542458</v>
      </c>
      <c r="C726" t="s">
        <v>106</v>
      </c>
      <c r="D726" t="s">
        <v>281</v>
      </c>
      <c r="E726" t="s">
        <v>108</v>
      </c>
      <c r="F726" t="s">
        <v>4760</v>
      </c>
      <c r="G726" t="s">
        <v>3674</v>
      </c>
      <c r="H726" s="30" t="s">
        <v>18863</v>
      </c>
      <c r="I726" t="s">
        <v>4761</v>
      </c>
      <c r="J726">
        <v>0</v>
      </c>
      <c r="K726" t="s">
        <v>126</v>
      </c>
      <c r="L726">
        <v>25</v>
      </c>
      <c r="M726" t="s">
        <v>126</v>
      </c>
      <c r="O726">
        <v>3138650061</v>
      </c>
      <c r="P726">
        <v>0</v>
      </c>
      <c r="T726" s="29" t="s">
        <v>184</v>
      </c>
      <c r="U726">
        <f t="shared" si="117"/>
        <v>10</v>
      </c>
      <c r="V726">
        <f t="shared" si="118"/>
        <v>10</v>
      </c>
      <c r="W726">
        <v>2023</v>
      </c>
      <c r="X726" t="s">
        <v>1305</v>
      </c>
      <c r="Y726" t="s">
        <v>4762</v>
      </c>
      <c r="Z726" t="s">
        <v>4763</v>
      </c>
      <c r="AA726">
        <v>1606249</v>
      </c>
      <c r="AB726" t="s">
        <v>173</v>
      </c>
      <c r="AC726" t="s">
        <v>815</v>
      </c>
      <c r="AD726" s="1">
        <f t="shared" si="119"/>
        <v>2.5404671445639189E-2</v>
      </c>
      <c r="AE726" s="2">
        <v>83700000</v>
      </c>
      <c r="AF726" t="s">
        <v>102</v>
      </c>
      <c r="AG726" t="s">
        <v>120</v>
      </c>
      <c r="AH726" t="s">
        <v>104</v>
      </c>
      <c r="AI726" t="s">
        <v>4764</v>
      </c>
      <c r="AJ726">
        <v>161940346</v>
      </c>
      <c r="AK726" s="2">
        <v>2126371</v>
      </c>
      <c r="AL726" s="2">
        <v>1766866.24</v>
      </c>
      <c r="AP726" t="s">
        <v>105</v>
      </c>
      <c r="AQ726" t="s">
        <v>105</v>
      </c>
      <c r="AR726" t="s">
        <v>105</v>
      </c>
      <c r="AV726" t="s">
        <v>105</v>
      </c>
      <c r="AW726" t="s">
        <v>105</v>
      </c>
      <c r="AX726" t="s">
        <v>105</v>
      </c>
      <c r="BH726" t="s">
        <v>21</v>
      </c>
      <c r="BI726" t="s">
        <v>5</v>
      </c>
    </row>
    <row r="727" spans="1:61" x14ac:dyDescent="0.25">
      <c r="A727">
        <v>79684903</v>
      </c>
      <c r="B727">
        <v>79684903</v>
      </c>
      <c r="C727" t="s">
        <v>89</v>
      </c>
      <c r="D727" t="s">
        <v>1497</v>
      </c>
      <c r="E727" t="s">
        <v>1242</v>
      </c>
      <c r="F727" t="s">
        <v>409</v>
      </c>
      <c r="G727" t="s">
        <v>2979</v>
      </c>
      <c r="H727" s="30" t="s">
        <v>18864</v>
      </c>
      <c r="I727" t="s">
        <v>4765</v>
      </c>
      <c r="J727">
        <v>0</v>
      </c>
      <c r="K727" t="s">
        <v>126</v>
      </c>
      <c r="L727">
        <v>25</v>
      </c>
      <c r="M727" t="s">
        <v>126</v>
      </c>
      <c r="O727">
        <v>3115168647</v>
      </c>
      <c r="P727">
        <v>3123034248</v>
      </c>
      <c r="T727" s="29" t="s">
        <v>275</v>
      </c>
      <c r="U727">
        <f t="shared" si="117"/>
        <v>10</v>
      </c>
      <c r="V727">
        <f t="shared" si="118"/>
        <v>11</v>
      </c>
      <c r="W727">
        <v>2019</v>
      </c>
      <c r="X727" t="s">
        <v>4766</v>
      </c>
      <c r="Y727" t="s">
        <v>4767</v>
      </c>
      <c r="Z727" t="s">
        <v>4768</v>
      </c>
      <c r="AA727">
        <v>4601268</v>
      </c>
      <c r="AB727" t="s">
        <v>352</v>
      </c>
      <c r="AC727" t="s">
        <v>938</v>
      </c>
      <c r="AD727" s="1">
        <f t="shared" si="119"/>
        <v>3.1201952277657267E-2</v>
      </c>
      <c r="AE727" s="2">
        <v>46100000</v>
      </c>
      <c r="AF727" t="s">
        <v>219</v>
      </c>
      <c r="AG727" t="s">
        <v>103</v>
      </c>
      <c r="AH727" t="s">
        <v>104</v>
      </c>
      <c r="AI727" t="s">
        <v>4769</v>
      </c>
      <c r="AJ727">
        <v>161901950</v>
      </c>
      <c r="AK727" s="2">
        <v>1438410</v>
      </c>
      <c r="AL727" s="2">
        <v>1188747.8700000001</v>
      </c>
      <c r="AP727" t="s">
        <v>105</v>
      </c>
      <c r="AQ727" t="s">
        <v>105</v>
      </c>
      <c r="AR727" t="s">
        <v>105</v>
      </c>
      <c r="AV727" t="s">
        <v>105</v>
      </c>
      <c r="AW727" t="s">
        <v>105</v>
      </c>
      <c r="AX727" t="s">
        <v>105</v>
      </c>
      <c r="BH727" t="s">
        <v>21</v>
      </c>
      <c r="BI727" t="s">
        <v>5</v>
      </c>
    </row>
    <row r="728" spans="1:61" x14ac:dyDescent="0.25">
      <c r="A728">
        <v>63351005</v>
      </c>
      <c r="B728">
        <v>63351005</v>
      </c>
      <c r="C728" t="s">
        <v>106</v>
      </c>
      <c r="D728" t="s">
        <v>107</v>
      </c>
      <c r="E728" t="s">
        <v>312</v>
      </c>
      <c r="F728" t="s">
        <v>314</v>
      </c>
      <c r="G728" t="s">
        <v>892</v>
      </c>
      <c r="H728" s="30" t="s">
        <v>18865</v>
      </c>
      <c r="I728" t="s">
        <v>4770</v>
      </c>
      <c r="J728">
        <v>68276</v>
      </c>
      <c r="K728" t="s">
        <v>226</v>
      </c>
      <c r="L728">
        <v>68</v>
      </c>
      <c r="M728" t="s">
        <v>227</v>
      </c>
      <c r="O728">
        <v>3165395160</v>
      </c>
      <c r="P728">
        <v>0</v>
      </c>
      <c r="T728" s="29" t="s">
        <v>500</v>
      </c>
      <c r="U728">
        <f t="shared" si="117"/>
        <v>10</v>
      </c>
      <c r="V728">
        <f t="shared" si="118"/>
        <v>5</v>
      </c>
      <c r="W728">
        <v>2022</v>
      </c>
      <c r="X728" t="s">
        <v>4771</v>
      </c>
      <c r="Y728" t="s">
        <v>4772</v>
      </c>
      <c r="Z728" t="s">
        <v>4773</v>
      </c>
      <c r="AA728">
        <v>8006070</v>
      </c>
      <c r="AB728" t="s">
        <v>100</v>
      </c>
      <c r="AC728" t="s">
        <v>1677</v>
      </c>
      <c r="AD728" s="1">
        <f t="shared" si="119"/>
        <v>1.4849311606096132E-2</v>
      </c>
      <c r="AE728" s="2">
        <v>85300000</v>
      </c>
      <c r="AF728" t="s">
        <v>279</v>
      </c>
      <c r="AG728" t="s">
        <v>292</v>
      </c>
      <c r="AH728" t="s">
        <v>104</v>
      </c>
      <c r="AI728">
        <v>0</v>
      </c>
      <c r="AJ728">
        <v>29924489</v>
      </c>
      <c r="AK728" s="2">
        <v>1266646.28</v>
      </c>
      <c r="AL728" s="2">
        <v>1044408.64</v>
      </c>
      <c r="AP728" t="s">
        <v>105</v>
      </c>
      <c r="AQ728" s="2" t="s">
        <v>105</v>
      </c>
      <c r="AR728" s="2" t="s">
        <v>105</v>
      </c>
      <c r="AV728">
        <v>30035229</v>
      </c>
      <c r="AW728" s="2">
        <v>1725764.42</v>
      </c>
      <c r="AX728" s="2">
        <v>1430222.2</v>
      </c>
      <c r="BH728" s="3" t="s">
        <v>18</v>
      </c>
      <c r="BI728" t="s">
        <v>5</v>
      </c>
    </row>
    <row r="729" spans="1:61" x14ac:dyDescent="0.25">
      <c r="A729">
        <v>1024491733</v>
      </c>
      <c r="B729">
        <v>1024491733</v>
      </c>
      <c r="C729" t="s">
        <v>89</v>
      </c>
      <c r="D729" t="s">
        <v>375</v>
      </c>
      <c r="E729" t="s">
        <v>656</v>
      </c>
      <c r="F729" t="s">
        <v>4170</v>
      </c>
      <c r="G729" t="s">
        <v>455</v>
      </c>
      <c r="H729" s="30" t="s">
        <v>18866</v>
      </c>
      <c r="I729" t="s">
        <v>4774</v>
      </c>
      <c r="J729">
        <v>66001</v>
      </c>
      <c r="K729" t="s">
        <v>252</v>
      </c>
      <c r="L729">
        <v>66</v>
      </c>
      <c r="M729" t="s">
        <v>253</v>
      </c>
      <c r="O729">
        <v>3042145494</v>
      </c>
      <c r="P729">
        <v>3042045494</v>
      </c>
      <c r="T729" s="29" t="s">
        <v>4775</v>
      </c>
      <c r="U729">
        <f t="shared" si="117"/>
        <v>10</v>
      </c>
      <c r="V729">
        <f t="shared" si="118"/>
        <v>27</v>
      </c>
      <c r="W729">
        <v>2024</v>
      </c>
      <c r="X729" t="s">
        <v>4776</v>
      </c>
      <c r="Y729" t="s">
        <v>4777</v>
      </c>
      <c r="Z729" t="s">
        <v>4778</v>
      </c>
      <c r="AA729">
        <v>9201258</v>
      </c>
      <c r="AB729" t="s">
        <v>268</v>
      </c>
      <c r="AC729" t="s">
        <v>1582</v>
      </c>
      <c r="AD729" s="1">
        <f t="shared" si="119"/>
        <v>3.9996049766718507E-2</v>
      </c>
      <c r="AE729" s="2">
        <v>64300000</v>
      </c>
      <c r="AF729" t="s">
        <v>102</v>
      </c>
      <c r="AG729" t="s">
        <v>103</v>
      </c>
      <c r="AH729" t="s">
        <v>104</v>
      </c>
      <c r="AI729" t="s">
        <v>4779</v>
      </c>
      <c r="AJ729">
        <v>161832467</v>
      </c>
      <c r="AK729" s="2">
        <v>2571746</v>
      </c>
      <c r="AL729" s="2">
        <v>2141131.0499999998</v>
      </c>
      <c r="AP729" t="s">
        <v>105</v>
      </c>
      <c r="AQ729" t="s">
        <v>105</v>
      </c>
      <c r="AR729" t="s">
        <v>105</v>
      </c>
      <c r="AV729" t="s">
        <v>105</v>
      </c>
      <c r="AW729" t="s">
        <v>105</v>
      </c>
      <c r="AX729" t="s">
        <v>105</v>
      </c>
      <c r="BH729" t="s">
        <v>21</v>
      </c>
      <c r="BI729" t="s">
        <v>5</v>
      </c>
    </row>
    <row r="730" spans="1:61" x14ac:dyDescent="0.25">
      <c r="A730">
        <v>43734951</v>
      </c>
      <c r="B730">
        <v>43734951</v>
      </c>
      <c r="C730" t="s">
        <v>106</v>
      </c>
      <c r="D730" t="s">
        <v>1128</v>
      </c>
      <c r="E730" t="s">
        <v>583</v>
      </c>
      <c r="F730" t="s">
        <v>650</v>
      </c>
      <c r="G730" t="s">
        <v>212</v>
      </c>
      <c r="H730" s="30" t="s">
        <v>18830</v>
      </c>
      <c r="I730" t="s">
        <v>4780</v>
      </c>
      <c r="J730">
        <v>5001</v>
      </c>
      <c r="K730" t="s">
        <v>202</v>
      </c>
      <c r="L730">
        <v>5</v>
      </c>
      <c r="M730" t="s">
        <v>203</v>
      </c>
      <c r="O730">
        <v>3164493191</v>
      </c>
      <c r="P730">
        <v>3206375225</v>
      </c>
      <c r="T730" s="29" t="s">
        <v>1081</v>
      </c>
      <c r="U730">
        <f t="shared" si="117"/>
        <v>10</v>
      </c>
      <c r="V730">
        <f t="shared" si="118"/>
        <v>25</v>
      </c>
      <c r="W730">
        <v>2021</v>
      </c>
      <c r="X730" t="s">
        <v>4781</v>
      </c>
      <c r="Y730" t="s">
        <v>4782</v>
      </c>
      <c r="Z730" t="s">
        <v>4783</v>
      </c>
      <c r="AA730">
        <v>9206084</v>
      </c>
      <c r="AB730" t="s">
        <v>268</v>
      </c>
      <c r="AC730" t="s">
        <v>1025</v>
      </c>
      <c r="AD730" s="1">
        <f t="shared" si="119"/>
        <v>4.6001401515151516E-2</v>
      </c>
      <c r="AE730" s="2">
        <v>79200000</v>
      </c>
      <c r="AF730" t="s">
        <v>102</v>
      </c>
      <c r="AG730" t="s">
        <v>120</v>
      </c>
      <c r="AH730" t="s">
        <v>104</v>
      </c>
      <c r="AI730" t="s">
        <v>4784</v>
      </c>
      <c r="AJ730">
        <v>161789668</v>
      </c>
      <c r="AK730" s="2">
        <v>3643311</v>
      </c>
      <c r="AL730" s="2">
        <v>3041606.11</v>
      </c>
      <c r="AP730" t="s">
        <v>105</v>
      </c>
      <c r="AQ730" t="s">
        <v>105</v>
      </c>
      <c r="AR730" t="s">
        <v>105</v>
      </c>
      <c r="AV730" t="s">
        <v>105</v>
      </c>
      <c r="AW730" t="s">
        <v>105</v>
      </c>
      <c r="AX730" t="s">
        <v>105</v>
      </c>
      <c r="BH730" t="s">
        <v>21</v>
      </c>
      <c r="BI730" t="s">
        <v>5</v>
      </c>
    </row>
    <row r="731" spans="1:61" x14ac:dyDescent="0.25">
      <c r="A731">
        <v>79524042</v>
      </c>
      <c r="B731">
        <v>79524042</v>
      </c>
      <c r="C731" t="s">
        <v>89</v>
      </c>
      <c r="D731" t="s">
        <v>1264</v>
      </c>
      <c r="E731" t="s">
        <v>2512</v>
      </c>
      <c r="F731" t="s">
        <v>2187</v>
      </c>
      <c r="G731" t="s">
        <v>200</v>
      </c>
      <c r="H731" s="30" t="s">
        <v>18867</v>
      </c>
      <c r="I731" t="s">
        <v>4785</v>
      </c>
      <c r="J731">
        <v>0</v>
      </c>
      <c r="K731" t="s">
        <v>126</v>
      </c>
      <c r="L731">
        <v>25</v>
      </c>
      <c r="M731" t="s">
        <v>126</v>
      </c>
      <c r="O731">
        <v>3142975979</v>
      </c>
      <c r="P731">
        <v>0</v>
      </c>
      <c r="T731" s="29" t="s">
        <v>358</v>
      </c>
      <c r="U731">
        <f t="shared" si="117"/>
        <v>10</v>
      </c>
      <c r="V731">
        <f t="shared" si="118"/>
        <v>29</v>
      </c>
      <c r="W731">
        <v>2022</v>
      </c>
      <c r="X731" t="s">
        <v>1052</v>
      </c>
      <c r="Y731" t="s">
        <v>4786</v>
      </c>
      <c r="Z731" t="s">
        <v>4787</v>
      </c>
      <c r="AA731">
        <v>9206090</v>
      </c>
      <c r="AB731" t="s">
        <v>268</v>
      </c>
      <c r="AC731" t="s">
        <v>1055</v>
      </c>
      <c r="AD731" s="1">
        <f t="shared" si="119"/>
        <v>2.0334171855541719E-2</v>
      </c>
      <c r="AE731" s="2">
        <v>160600000</v>
      </c>
      <c r="AF731" t="s">
        <v>102</v>
      </c>
      <c r="AG731" t="s">
        <v>120</v>
      </c>
      <c r="AH731" t="s">
        <v>104</v>
      </c>
      <c r="AI731">
        <v>0</v>
      </c>
      <c r="AJ731">
        <v>161912361</v>
      </c>
      <c r="AK731" s="2">
        <v>3265668</v>
      </c>
      <c r="AL731" s="2">
        <v>2724258.67</v>
      </c>
      <c r="AP731" t="s">
        <v>105</v>
      </c>
      <c r="AQ731" t="s">
        <v>105</v>
      </c>
      <c r="AR731" t="s">
        <v>105</v>
      </c>
      <c r="AV731" t="s">
        <v>105</v>
      </c>
      <c r="AW731" t="s">
        <v>105</v>
      </c>
      <c r="AX731" t="s">
        <v>105</v>
      </c>
      <c r="BH731" t="s">
        <v>21</v>
      </c>
      <c r="BI731" t="s">
        <v>5</v>
      </c>
    </row>
    <row r="732" spans="1:61" x14ac:dyDescent="0.25">
      <c r="A732">
        <v>1037653911</v>
      </c>
      <c r="B732">
        <v>1037653911</v>
      </c>
      <c r="C732" t="s">
        <v>106</v>
      </c>
      <c r="D732" t="s">
        <v>312</v>
      </c>
      <c r="E732" t="s">
        <v>1875</v>
      </c>
      <c r="F732" t="s">
        <v>3123</v>
      </c>
      <c r="G732" t="s">
        <v>2505</v>
      </c>
      <c r="H732" s="30" t="s">
        <v>18868</v>
      </c>
      <c r="I732" t="s">
        <v>4788</v>
      </c>
      <c r="J732">
        <v>5266</v>
      </c>
      <c r="K732" t="s">
        <v>428</v>
      </c>
      <c r="L732">
        <v>5</v>
      </c>
      <c r="M732" t="s">
        <v>203</v>
      </c>
      <c r="O732">
        <v>3187756434</v>
      </c>
      <c r="P732">
        <v>0</v>
      </c>
      <c r="T732" s="29" t="s">
        <v>114</v>
      </c>
      <c r="U732">
        <f t="shared" si="117"/>
        <v>10</v>
      </c>
      <c r="V732">
        <f t="shared" si="118"/>
        <v>28</v>
      </c>
      <c r="W732">
        <v>2022</v>
      </c>
      <c r="X732" t="s">
        <v>1933</v>
      </c>
      <c r="Y732" t="s">
        <v>4789</v>
      </c>
      <c r="Z732" t="s">
        <v>4790</v>
      </c>
      <c r="AA732">
        <v>9006183</v>
      </c>
      <c r="AB732" t="s">
        <v>244</v>
      </c>
      <c r="AC732" t="s">
        <v>404</v>
      </c>
      <c r="AD732" s="1">
        <f t="shared" si="119"/>
        <v>1.9585475824175823E-2</v>
      </c>
      <c r="AE732" s="2">
        <v>218400000</v>
      </c>
      <c r="AF732" t="s">
        <v>219</v>
      </c>
      <c r="AG732" t="s">
        <v>292</v>
      </c>
      <c r="AH732" t="s">
        <v>104</v>
      </c>
      <c r="AI732" t="s">
        <v>4791</v>
      </c>
      <c r="AJ732">
        <v>29952293</v>
      </c>
      <c r="AK732" s="2">
        <v>4277467.92</v>
      </c>
      <c r="AL732" s="2">
        <v>3574510.86</v>
      </c>
      <c r="AP732" t="s">
        <v>105</v>
      </c>
      <c r="AQ732" s="2" t="s">
        <v>105</v>
      </c>
      <c r="AR732" s="2" t="s">
        <v>105</v>
      </c>
      <c r="AV732">
        <v>30031547</v>
      </c>
      <c r="AW732" s="2">
        <v>5783360.2300000004</v>
      </c>
      <c r="AX732" s="2">
        <v>4839966.58</v>
      </c>
      <c r="BH732" t="s">
        <v>20</v>
      </c>
      <c r="BI732" t="s">
        <v>5</v>
      </c>
    </row>
    <row r="733" spans="1:61" x14ac:dyDescent="0.25">
      <c r="A733">
        <v>8160628</v>
      </c>
      <c r="B733">
        <v>8160628</v>
      </c>
      <c r="C733" t="s">
        <v>89</v>
      </c>
      <c r="D733" t="s">
        <v>1492</v>
      </c>
      <c r="E733" t="s">
        <v>149</v>
      </c>
      <c r="F733" t="s">
        <v>212</v>
      </c>
      <c r="G733" t="s">
        <v>1989</v>
      </c>
      <c r="H733" s="30" t="s">
        <v>18869</v>
      </c>
      <c r="I733" t="s">
        <v>4792</v>
      </c>
      <c r="J733">
        <v>5266</v>
      </c>
      <c r="K733" t="s">
        <v>428</v>
      </c>
      <c r="L733">
        <v>5</v>
      </c>
      <c r="M733" t="s">
        <v>203</v>
      </c>
      <c r="O733">
        <v>3002356252</v>
      </c>
      <c r="P733">
        <v>0</v>
      </c>
      <c r="T733" s="29" t="s">
        <v>215</v>
      </c>
      <c r="U733">
        <f t="shared" si="117"/>
        <v>10</v>
      </c>
      <c r="V733">
        <f t="shared" si="118"/>
        <v>20</v>
      </c>
      <c r="W733">
        <v>2020</v>
      </c>
      <c r="X733" t="s">
        <v>4793</v>
      </c>
      <c r="Y733" t="s">
        <v>4794</v>
      </c>
      <c r="Z733" t="s">
        <v>4795</v>
      </c>
      <c r="AA733">
        <v>5601168</v>
      </c>
      <c r="AB733" t="s">
        <v>146</v>
      </c>
      <c r="AC733" t="s">
        <v>383</v>
      </c>
      <c r="AD733" s="1">
        <f t="shared" si="119"/>
        <v>4.6644836956521739E-2</v>
      </c>
      <c r="AE733" s="2">
        <v>55200000</v>
      </c>
      <c r="AF733" t="s">
        <v>175</v>
      </c>
      <c r="AG733" t="s">
        <v>103</v>
      </c>
      <c r="AH733" t="s">
        <v>104</v>
      </c>
      <c r="AI733" t="s">
        <v>4796</v>
      </c>
      <c r="AJ733">
        <v>161813972</v>
      </c>
      <c r="AK733" s="2">
        <v>2574795</v>
      </c>
      <c r="AL733" s="2">
        <v>2143693.41</v>
      </c>
      <c r="AP733" t="s">
        <v>105</v>
      </c>
      <c r="AQ733" t="s">
        <v>105</v>
      </c>
      <c r="AR733" t="s">
        <v>105</v>
      </c>
      <c r="AV733" t="s">
        <v>105</v>
      </c>
      <c r="AW733" t="s">
        <v>105</v>
      </c>
      <c r="AX733" t="s">
        <v>105</v>
      </c>
      <c r="BH733" t="s">
        <v>21</v>
      </c>
      <c r="BI733" t="s">
        <v>5</v>
      </c>
    </row>
    <row r="734" spans="1:61" x14ac:dyDescent="0.25">
      <c r="A734">
        <v>34323551</v>
      </c>
      <c r="B734">
        <v>34323551</v>
      </c>
      <c r="C734" t="s">
        <v>106</v>
      </c>
      <c r="D734" t="s">
        <v>312</v>
      </c>
      <c r="E734" t="s">
        <v>1516</v>
      </c>
      <c r="F734" t="s">
        <v>334</v>
      </c>
      <c r="G734" t="s">
        <v>495</v>
      </c>
      <c r="H734" s="30" t="s">
        <v>18870</v>
      </c>
      <c r="I734" t="s">
        <v>4797</v>
      </c>
      <c r="J734">
        <v>76001</v>
      </c>
      <c r="K734" t="s">
        <v>486</v>
      </c>
      <c r="L734">
        <v>76</v>
      </c>
      <c r="M734" t="s">
        <v>95</v>
      </c>
      <c r="O734">
        <v>3218003582</v>
      </c>
      <c r="P734">
        <v>0</v>
      </c>
      <c r="T734" s="29" t="s">
        <v>254</v>
      </c>
      <c r="U734">
        <f t="shared" si="117"/>
        <v>10</v>
      </c>
      <c r="V734">
        <f t="shared" si="118"/>
        <v>4</v>
      </c>
      <c r="W734">
        <v>2025</v>
      </c>
      <c r="X734" t="s">
        <v>1336</v>
      </c>
      <c r="Y734" t="s">
        <v>4798</v>
      </c>
      <c r="Z734" t="s">
        <v>4799</v>
      </c>
      <c r="AA734">
        <v>5606111</v>
      </c>
      <c r="AB734" t="s">
        <v>146</v>
      </c>
      <c r="AC734" t="s">
        <v>341</v>
      </c>
      <c r="AD734" s="1">
        <f t="shared" si="119"/>
        <v>2.6288924466338258E-2</v>
      </c>
      <c r="AE734" s="2">
        <v>121800000</v>
      </c>
      <c r="AF734" t="s">
        <v>133</v>
      </c>
      <c r="AG734" t="s">
        <v>120</v>
      </c>
      <c r="AH734" t="s">
        <v>104</v>
      </c>
      <c r="AI734" t="s">
        <v>4800</v>
      </c>
      <c r="AJ734">
        <v>161914097</v>
      </c>
      <c r="AK734" s="2">
        <v>3201991</v>
      </c>
      <c r="AL734" s="2">
        <v>2670748.7599999998</v>
      </c>
      <c r="AP734" t="s">
        <v>105</v>
      </c>
      <c r="AQ734" t="s">
        <v>105</v>
      </c>
      <c r="AR734" t="s">
        <v>105</v>
      </c>
      <c r="AV734" t="s">
        <v>105</v>
      </c>
      <c r="AW734" t="s">
        <v>105</v>
      </c>
      <c r="AX734" t="s">
        <v>105</v>
      </c>
      <c r="BH734" t="s">
        <v>21</v>
      </c>
      <c r="BI734" t="s">
        <v>5</v>
      </c>
    </row>
    <row r="735" spans="1:61" x14ac:dyDescent="0.25">
      <c r="A735">
        <v>74770486</v>
      </c>
      <c r="B735">
        <v>74770486</v>
      </c>
      <c r="C735" t="s">
        <v>89</v>
      </c>
      <c r="D735" t="s">
        <v>2578</v>
      </c>
      <c r="E735" t="s">
        <v>537</v>
      </c>
      <c r="F735" t="s">
        <v>700</v>
      </c>
      <c r="G735" t="s">
        <v>4801</v>
      </c>
      <c r="H735" s="30" t="s">
        <v>18871</v>
      </c>
      <c r="I735" t="s">
        <v>4802</v>
      </c>
      <c r="J735">
        <v>66001</v>
      </c>
      <c r="K735" t="s">
        <v>252</v>
      </c>
      <c r="L735">
        <v>66</v>
      </c>
      <c r="M735" t="s">
        <v>253</v>
      </c>
      <c r="O735">
        <v>3007117398</v>
      </c>
      <c r="P735">
        <v>0</v>
      </c>
      <c r="T735" s="29" t="s">
        <v>1081</v>
      </c>
      <c r="U735">
        <f t="shared" si="117"/>
        <v>10</v>
      </c>
      <c r="V735">
        <f t="shared" si="118"/>
        <v>25</v>
      </c>
      <c r="W735">
        <v>2019</v>
      </c>
      <c r="X735" t="s">
        <v>4803</v>
      </c>
      <c r="Y735" t="s">
        <v>4804</v>
      </c>
      <c r="Z735" t="s">
        <v>4805</v>
      </c>
      <c r="AA735">
        <v>9006160</v>
      </c>
      <c r="AB735" t="s">
        <v>244</v>
      </c>
      <c r="AC735" t="s">
        <v>404</v>
      </c>
      <c r="AD735" s="1">
        <f t="shared" si="119"/>
        <v>2.4097848240866037E-2</v>
      </c>
      <c r="AE735" s="2">
        <v>147800000</v>
      </c>
      <c r="AF735" t="s">
        <v>133</v>
      </c>
      <c r="AG735" t="s">
        <v>292</v>
      </c>
      <c r="AH735" t="s">
        <v>104</v>
      </c>
      <c r="AI735" t="s">
        <v>4806</v>
      </c>
      <c r="AJ735">
        <v>29957104</v>
      </c>
      <c r="AK735" s="2">
        <v>3561661.97</v>
      </c>
      <c r="AL735" s="2">
        <v>2972993.25</v>
      </c>
      <c r="AP735" t="s">
        <v>105</v>
      </c>
      <c r="AQ735" s="2" t="s">
        <v>105</v>
      </c>
      <c r="AR735" s="2" t="s">
        <v>105</v>
      </c>
      <c r="AV735">
        <v>30040524</v>
      </c>
      <c r="AW735" s="2">
        <v>13068403.310000001</v>
      </c>
      <c r="AX735" s="2">
        <v>10961851.52</v>
      </c>
      <c r="BH735" t="s">
        <v>21</v>
      </c>
      <c r="BI735" t="s">
        <v>5</v>
      </c>
    </row>
    <row r="736" spans="1:61" x14ac:dyDescent="0.25">
      <c r="A736">
        <v>1098622353</v>
      </c>
      <c r="B736">
        <v>1098622353</v>
      </c>
      <c r="C736" t="s">
        <v>106</v>
      </c>
      <c r="D736" t="s">
        <v>3391</v>
      </c>
      <c r="E736" t="s">
        <v>2025</v>
      </c>
      <c r="F736" t="s">
        <v>3706</v>
      </c>
      <c r="G736" t="s">
        <v>818</v>
      </c>
      <c r="H736" s="30" t="s">
        <v>18872</v>
      </c>
      <c r="I736" t="s">
        <v>4807</v>
      </c>
      <c r="J736">
        <v>68547</v>
      </c>
      <c r="K736" t="s">
        <v>4808</v>
      </c>
      <c r="L736">
        <v>68</v>
      </c>
      <c r="M736" t="s">
        <v>227</v>
      </c>
      <c r="O736">
        <v>3013943257</v>
      </c>
      <c r="P736">
        <v>3045367931</v>
      </c>
      <c r="T736" s="29" t="s">
        <v>487</v>
      </c>
      <c r="U736">
        <f t="shared" si="117"/>
        <v>10</v>
      </c>
      <c r="V736">
        <f t="shared" si="118"/>
        <v>8</v>
      </c>
      <c r="W736">
        <v>2023</v>
      </c>
      <c r="X736" t="s">
        <v>3238</v>
      </c>
      <c r="Y736" t="s">
        <v>4809</v>
      </c>
      <c r="Z736" t="s">
        <v>4810</v>
      </c>
      <c r="AA736">
        <v>9201257</v>
      </c>
      <c r="AB736" t="s">
        <v>268</v>
      </c>
      <c r="AC736" t="s">
        <v>860</v>
      </c>
      <c r="AD736" s="1">
        <f t="shared" si="119"/>
        <v>2.0088226857887876E-2</v>
      </c>
      <c r="AE736" s="2">
        <v>76700000</v>
      </c>
      <c r="AF736" t="s">
        <v>133</v>
      </c>
      <c r="AG736" t="s">
        <v>103</v>
      </c>
      <c r="AH736" t="s">
        <v>104</v>
      </c>
      <c r="AI736" t="s">
        <v>4811</v>
      </c>
      <c r="AJ736">
        <v>161862400</v>
      </c>
      <c r="AK736" s="2">
        <v>1540767</v>
      </c>
      <c r="AL736" s="2">
        <v>1274761.8899999999</v>
      </c>
      <c r="AP736" t="s">
        <v>105</v>
      </c>
      <c r="AQ736" t="s">
        <v>105</v>
      </c>
      <c r="AR736" t="s">
        <v>105</v>
      </c>
      <c r="AV736" t="s">
        <v>105</v>
      </c>
      <c r="AW736" t="s">
        <v>105</v>
      </c>
      <c r="AX736" t="s">
        <v>105</v>
      </c>
      <c r="BH736" t="s">
        <v>19</v>
      </c>
      <c r="BI736" t="s">
        <v>5</v>
      </c>
    </row>
    <row r="737" spans="1:61" x14ac:dyDescent="0.25">
      <c r="A737">
        <v>43983041</v>
      </c>
      <c r="B737">
        <v>43983041</v>
      </c>
      <c r="C737" t="s">
        <v>106</v>
      </c>
      <c r="D737" t="s">
        <v>4750</v>
      </c>
      <c r="E737" t="s">
        <v>282</v>
      </c>
      <c r="F737" t="s">
        <v>2370</v>
      </c>
      <c r="G737" t="s">
        <v>1603</v>
      </c>
      <c r="H737" s="30" t="s">
        <v>18163</v>
      </c>
      <c r="I737" t="s">
        <v>4812</v>
      </c>
      <c r="J737">
        <v>5001</v>
      </c>
      <c r="K737" t="s">
        <v>202</v>
      </c>
      <c r="L737">
        <v>5</v>
      </c>
      <c r="M737" t="s">
        <v>203</v>
      </c>
      <c r="O737">
        <v>3113694501</v>
      </c>
      <c r="P737">
        <v>0</v>
      </c>
      <c r="T737" s="29" t="s">
        <v>547</v>
      </c>
      <c r="U737">
        <f t="shared" ref="U737:U762" si="120">MONTH(T737)</f>
        <v>10</v>
      </c>
      <c r="V737">
        <f t="shared" ref="V737:V762" si="121">DAY(T737)</f>
        <v>26</v>
      </c>
      <c r="W737">
        <v>2021</v>
      </c>
      <c r="X737" t="s">
        <v>4781</v>
      </c>
      <c r="Y737" t="s">
        <v>4813</v>
      </c>
      <c r="Z737" t="s">
        <v>4814</v>
      </c>
      <c r="AA737">
        <v>9206084</v>
      </c>
      <c r="AB737" t="s">
        <v>268</v>
      </c>
      <c r="AC737" t="s">
        <v>1025</v>
      </c>
      <c r="AD737" s="1">
        <f t="shared" ref="AD737:AD762" si="122">+AK737/AE737</f>
        <v>4.231276515151515E-2</v>
      </c>
      <c r="AE737" s="2">
        <v>79200000</v>
      </c>
      <c r="AF737" t="s">
        <v>102</v>
      </c>
      <c r="AG737" t="s">
        <v>120</v>
      </c>
      <c r="AH737" t="s">
        <v>104</v>
      </c>
      <c r="AI737" t="s">
        <v>4815</v>
      </c>
      <c r="AJ737">
        <v>161806160</v>
      </c>
      <c r="AK737" s="2">
        <v>3351171</v>
      </c>
      <c r="AL737" s="2">
        <v>2796110.28</v>
      </c>
      <c r="AP737" t="s">
        <v>105</v>
      </c>
      <c r="AQ737" t="s">
        <v>105</v>
      </c>
      <c r="AR737" t="s">
        <v>105</v>
      </c>
      <c r="AV737" t="s">
        <v>105</v>
      </c>
      <c r="AW737" t="s">
        <v>105</v>
      </c>
      <c r="AX737" t="s">
        <v>105</v>
      </c>
      <c r="BH737" t="s">
        <v>21</v>
      </c>
      <c r="BI737" t="s">
        <v>5</v>
      </c>
    </row>
    <row r="738" spans="1:61" x14ac:dyDescent="0.25">
      <c r="A738">
        <v>43011632</v>
      </c>
      <c r="B738">
        <v>43011632</v>
      </c>
      <c r="C738" t="s">
        <v>106</v>
      </c>
      <c r="D738" t="s">
        <v>312</v>
      </c>
      <c r="E738" t="s">
        <v>2488</v>
      </c>
      <c r="F738" t="s">
        <v>1050</v>
      </c>
      <c r="G738" t="s">
        <v>2013</v>
      </c>
      <c r="H738" s="30" t="s">
        <v>18873</v>
      </c>
      <c r="I738" t="s">
        <v>4816</v>
      </c>
      <c r="J738">
        <v>5001</v>
      </c>
      <c r="K738" t="s">
        <v>202</v>
      </c>
      <c r="L738">
        <v>5</v>
      </c>
      <c r="M738" t="s">
        <v>203</v>
      </c>
      <c r="O738">
        <v>3138467235</v>
      </c>
      <c r="P738">
        <v>0</v>
      </c>
      <c r="T738" s="29" t="s">
        <v>327</v>
      </c>
      <c r="U738">
        <f t="shared" si="120"/>
        <v>10</v>
      </c>
      <c r="V738">
        <f t="shared" si="121"/>
        <v>31</v>
      </c>
      <c r="W738">
        <v>2019</v>
      </c>
      <c r="X738" t="s">
        <v>1260</v>
      </c>
      <c r="Y738" t="s">
        <v>4817</v>
      </c>
      <c r="Z738" t="s">
        <v>4818</v>
      </c>
      <c r="AA738">
        <v>8001176</v>
      </c>
      <c r="AB738" t="s">
        <v>100</v>
      </c>
      <c r="AC738" t="s">
        <v>101</v>
      </c>
      <c r="AD738" s="1">
        <f t="shared" si="122"/>
        <v>2.8286413043478262E-2</v>
      </c>
      <c r="AE738" s="2">
        <v>46000000</v>
      </c>
      <c r="AF738" t="s">
        <v>362</v>
      </c>
      <c r="AG738" t="s">
        <v>103</v>
      </c>
      <c r="AH738" t="s">
        <v>104</v>
      </c>
      <c r="AI738" t="s">
        <v>4819</v>
      </c>
      <c r="AJ738">
        <v>161919498</v>
      </c>
      <c r="AK738" s="2">
        <v>1301175</v>
      </c>
      <c r="AL738" s="2">
        <v>1073424.1000000001</v>
      </c>
      <c r="AP738" t="s">
        <v>105</v>
      </c>
      <c r="AQ738" t="s">
        <v>105</v>
      </c>
      <c r="AR738" t="s">
        <v>105</v>
      </c>
      <c r="AV738" t="s">
        <v>105</v>
      </c>
      <c r="AW738" t="s">
        <v>105</v>
      </c>
      <c r="AX738" t="s">
        <v>105</v>
      </c>
      <c r="BH738" t="s">
        <v>19</v>
      </c>
      <c r="BI738" t="s">
        <v>5</v>
      </c>
    </row>
    <row r="739" spans="1:61" x14ac:dyDescent="0.25">
      <c r="A739">
        <v>52032452</v>
      </c>
      <c r="B739">
        <v>52032452</v>
      </c>
      <c r="C739" t="s">
        <v>106</v>
      </c>
      <c r="D739" t="s">
        <v>2052</v>
      </c>
      <c r="E739" t="s">
        <v>4820</v>
      </c>
      <c r="F739" t="s">
        <v>4821</v>
      </c>
      <c r="G739" t="s">
        <v>985</v>
      </c>
      <c r="H739" s="30" t="s">
        <v>18874</v>
      </c>
      <c r="I739" t="s">
        <v>4822</v>
      </c>
      <c r="J739">
        <v>0</v>
      </c>
      <c r="K739" t="s">
        <v>126</v>
      </c>
      <c r="L739">
        <v>25</v>
      </c>
      <c r="M739" t="s">
        <v>126</v>
      </c>
      <c r="O739">
        <v>3182403519</v>
      </c>
      <c r="P739">
        <v>3112337357</v>
      </c>
      <c r="T739" s="29" t="s">
        <v>358</v>
      </c>
      <c r="U739">
        <f t="shared" si="120"/>
        <v>10</v>
      </c>
      <c r="V739">
        <f t="shared" si="121"/>
        <v>29</v>
      </c>
      <c r="W739">
        <v>2017</v>
      </c>
      <c r="X739" t="s">
        <v>4823</v>
      </c>
      <c r="Y739" t="s">
        <v>4824</v>
      </c>
      <c r="Z739" t="s">
        <v>4825</v>
      </c>
      <c r="AA739">
        <v>9201196</v>
      </c>
      <c r="AB739" t="s">
        <v>268</v>
      </c>
      <c r="AC739" t="s">
        <v>269</v>
      </c>
      <c r="AD739" s="1">
        <f t="shared" si="122"/>
        <v>3.1273886010362698E-2</v>
      </c>
      <c r="AE739" s="2">
        <v>38600000</v>
      </c>
      <c r="AF739" t="s">
        <v>160</v>
      </c>
      <c r="AG739" t="s">
        <v>103</v>
      </c>
      <c r="AH739" t="s">
        <v>104</v>
      </c>
      <c r="AI739" t="s">
        <v>4826</v>
      </c>
      <c r="AJ739">
        <v>161877209</v>
      </c>
      <c r="AK739" s="2">
        <v>1207172</v>
      </c>
      <c r="AL739" s="2">
        <v>994430.04</v>
      </c>
      <c r="AP739" t="s">
        <v>105</v>
      </c>
      <c r="AQ739" t="s">
        <v>105</v>
      </c>
      <c r="AR739" t="s">
        <v>105</v>
      </c>
      <c r="AV739" t="s">
        <v>105</v>
      </c>
      <c r="AW739" t="s">
        <v>105</v>
      </c>
      <c r="AX739" t="s">
        <v>105</v>
      </c>
      <c r="BH739" t="s">
        <v>21</v>
      </c>
      <c r="BI739" t="s">
        <v>5</v>
      </c>
    </row>
    <row r="740" spans="1:61" x14ac:dyDescent="0.25">
      <c r="A740">
        <v>1052408745</v>
      </c>
      <c r="B740">
        <v>1052408745</v>
      </c>
      <c r="C740" t="s">
        <v>106</v>
      </c>
      <c r="D740" t="s">
        <v>2846</v>
      </c>
      <c r="E740" t="s">
        <v>2571</v>
      </c>
      <c r="F740" t="s">
        <v>314</v>
      </c>
      <c r="G740" t="s">
        <v>819</v>
      </c>
      <c r="H740" s="30" t="s">
        <v>18875</v>
      </c>
      <c r="I740" t="s">
        <v>4827</v>
      </c>
      <c r="J740">
        <v>0</v>
      </c>
      <c r="K740" t="s">
        <v>126</v>
      </c>
      <c r="L740">
        <v>25</v>
      </c>
      <c r="M740" t="s">
        <v>126</v>
      </c>
      <c r="O740">
        <v>3115516872</v>
      </c>
      <c r="P740">
        <v>0</v>
      </c>
      <c r="T740" s="29" t="s">
        <v>500</v>
      </c>
      <c r="U740">
        <f t="shared" si="120"/>
        <v>10</v>
      </c>
      <c r="V740">
        <f t="shared" si="121"/>
        <v>5</v>
      </c>
      <c r="W740">
        <v>2019</v>
      </c>
      <c r="X740" t="s">
        <v>1008</v>
      </c>
      <c r="Y740" t="s">
        <v>4828</v>
      </c>
      <c r="Z740" t="s">
        <v>4829</v>
      </c>
      <c r="AA740">
        <v>8806015</v>
      </c>
      <c r="AB740" t="s">
        <v>662</v>
      </c>
      <c r="AC740" t="s">
        <v>1011</v>
      </c>
      <c r="AD740" s="1">
        <f t="shared" si="122"/>
        <v>3.7289126213592233E-2</v>
      </c>
      <c r="AE740" s="2">
        <v>61800000</v>
      </c>
      <c r="AF740" t="s">
        <v>133</v>
      </c>
      <c r="AG740" t="s">
        <v>120</v>
      </c>
      <c r="AH740" t="s">
        <v>104</v>
      </c>
      <c r="AI740" t="s">
        <v>4830</v>
      </c>
      <c r="AJ740">
        <v>161815023</v>
      </c>
      <c r="AK740" s="2">
        <v>2304468</v>
      </c>
      <c r="AL740" s="2">
        <v>1916527.49</v>
      </c>
      <c r="AP740" t="s">
        <v>105</v>
      </c>
      <c r="AQ740" t="s">
        <v>105</v>
      </c>
      <c r="AR740" t="s">
        <v>105</v>
      </c>
      <c r="AV740" t="s">
        <v>105</v>
      </c>
      <c r="AW740" t="s">
        <v>105</v>
      </c>
      <c r="AX740" t="s">
        <v>105</v>
      </c>
      <c r="BH740" t="s">
        <v>21</v>
      </c>
      <c r="BI740" t="s">
        <v>5</v>
      </c>
    </row>
    <row r="741" spans="1:61" x14ac:dyDescent="0.25">
      <c r="A741">
        <v>41872672</v>
      </c>
      <c r="B741">
        <v>41872672</v>
      </c>
      <c r="C741" t="s">
        <v>106</v>
      </c>
      <c r="D741" t="s">
        <v>2571</v>
      </c>
      <c r="E741" t="s">
        <v>136</v>
      </c>
      <c r="F741" t="s">
        <v>4831</v>
      </c>
      <c r="G741" t="s">
        <v>1842</v>
      </c>
      <c r="H741" s="30" t="s">
        <v>18876</v>
      </c>
      <c r="I741" t="s">
        <v>4832</v>
      </c>
      <c r="J741">
        <v>5001</v>
      </c>
      <c r="K741" t="s">
        <v>202</v>
      </c>
      <c r="L741">
        <v>5</v>
      </c>
      <c r="M741" t="s">
        <v>203</v>
      </c>
      <c r="O741">
        <v>3218035847</v>
      </c>
      <c r="P741">
        <v>0</v>
      </c>
      <c r="T741" s="29" t="s">
        <v>448</v>
      </c>
      <c r="U741">
        <f t="shared" si="120"/>
        <v>10</v>
      </c>
      <c r="V741">
        <f t="shared" si="121"/>
        <v>9</v>
      </c>
      <c r="W741">
        <v>2020</v>
      </c>
      <c r="X741" t="s">
        <v>4833</v>
      </c>
      <c r="Y741" t="s">
        <v>4834</v>
      </c>
      <c r="Z741" t="s">
        <v>4835</v>
      </c>
      <c r="AA741">
        <v>1601334</v>
      </c>
      <c r="AB741" t="s">
        <v>173</v>
      </c>
      <c r="AC741" t="s">
        <v>373</v>
      </c>
      <c r="AD741" s="1">
        <f t="shared" si="122"/>
        <v>3.8446710192307693E-2</v>
      </c>
      <c r="AE741" s="2">
        <v>52000000</v>
      </c>
      <c r="AF741" t="s">
        <v>133</v>
      </c>
      <c r="AG741" t="s">
        <v>103</v>
      </c>
      <c r="AH741" t="s">
        <v>104</v>
      </c>
      <c r="AI741" t="s">
        <v>4836</v>
      </c>
      <c r="AJ741">
        <v>29938773</v>
      </c>
      <c r="AK741" s="2">
        <v>1999228.93</v>
      </c>
      <c r="AL741" s="2">
        <v>1660024.31</v>
      </c>
      <c r="AP741">
        <v>30002349</v>
      </c>
      <c r="AQ741" s="2">
        <v>2340255.2000000002</v>
      </c>
      <c r="AR741" s="2">
        <v>1946601.01</v>
      </c>
      <c r="AV741" t="s">
        <v>105</v>
      </c>
      <c r="AW741" s="2" t="s">
        <v>105</v>
      </c>
      <c r="AX741" s="2" t="s">
        <v>105</v>
      </c>
      <c r="BH741" t="s">
        <v>21</v>
      </c>
      <c r="BI741" t="s">
        <v>5</v>
      </c>
    </row>
    <row r="742" spans="1:61" x14ac:dyDescent="0.25">
      <c r="A742">
        <v>30239283</v>
      </c>
      <c r="B742">
        <v>30239283</v>
      </c>
      <c r="C742" t="s">
        <v>106</v>
      </c>
      <c r="D742" t="s">
        <v>2630</v>
      </c>
      <c r="E742">
        <v>0</v>
      </c>
      <c r="F742" t="s">
        <v>985</v>
      </c>
      <c r="G742" t="s">
        <v>650</v>
      </c>
      <c r="H742" s="30" t="s">
        <v>18877</v>
      </c>
      <c r="I742" t="s">
        <v>4837</v>
      </c>
      <c r="J742">
        <v>5001</v>
      </c>
      <c r="K742" t="s">
        <v>202</v>
      </c>
      <c r="L742">
        <v>5</v>
      </c>
      <c r="M742" t="s">
        <v>203</v>
      </c>
      <c r="O742">
        <v>3105387907</v>
      </c>
      <c r="P742">
        <v>3174294555</v>
      </c>
      <c r="T742" s="29" t="s">
        <v>1081</v>
      </c>
      <c r="U742">
        <f t="shared" si="120"/>
        <v>10</v>
      </c>
      <c r="V742">
        <f t="shared" si="121"/>
        <v>25</v>
      </c>
      <c r="W742">
        <v>2019</v>
      </c>
      <c r="X742" t="s">
        <v>2027</v>
      </c>
      <c r="Y742" t="s">
        <v>4838</v>
      </c>
      <c r="Z742" t="s">
        <v>4839</v>
      </c>
      <c r="AA742">
        <v>8801052</v>
      </c>
      <c r="AB742" t="s">
        <v>662</v>
      </c>
      <c r="AC742" t="s">
        <v>773</v>
      </c>
      <c r="AD742" s="1">
        <f t="shared" si="122"/>
        <v>4.1667178329571106E-2</v>
      </c>
      <c r="AE742" s="2">
        <v>44300000</v>
      </c>
      <c r="AF742" t="s">
        <v>1567</v>
      </c>
      <c r="AG742" t="s">
        <v>103</v>
      </c>
      <c r="AH742" t="s">
        <v>104</v>
      </c>
      <c r="AI742" t="s">
        <v>4840</v>
      </c>
      <c r="AJ742">
        <v>161910325</v>
      </c>
      <c r="AK742" s="2">
        <v>1845856</v>
      </c>
      <c r="AL742" s="2">
        <v>1531139.3</v>
      </c>
      <c r="AP742" t="s">
        <v>105</v>
      </c>
      <c r="AQ742" t="s">
        <v>105</v>
      </c>
      <c r="AR742" t="s">
        <v>105</v>
      </c>
      <c r="AV742" t="s">
        <v>105</v>
      </c>
      <c r="AW742" t="s">
        <v>105</v>
      </c>
      <c r="AX742" t="s">
        <v>105</v>
      </c>
      <c r="BH742" t="s">
        <v>21</v>
      </c>
      <c r="BI742" t="s">
        <v>5</v>
      </c>
    </row>
    <row r="743" spans="1:61" x14ac:dyDescent="0.25">
      <c r="A743">
        <v>32141855</v>
      </c>
      <c r="B743">
        <v>32141855</v>
      </c>
      <c r="C743" t="s">
        <v>106</v>
      </c>
      <c r="D743" t="s">
        <v>4841</v>
      </c>
      <c r="E743" t="s">
        <v>108</v>
      </c>
      <c r="F743" t="s">
        <v>1899</v>
      </c>
      <c r="G743" t="s">
        <v>625</v>
      </c>
      <c r="H743" s="30" t="s">
        <v>18878</v>
      </c>
      <c r="I743" t="s">
        <v>4842</v>
      </c>
      <c r="J743">
        <v>5001</v>
      </c>
      <c r="K743" t="s">
        <v>202</v>
      </c>
      <c r="L743">
        <v>5</v>
      </c>
      <c r="M743" t="s">
        <v>203</v>
      </c>
      <c r="O743">
        <v>3167662115</v>
      </c>
      <c r="P743">
        <v>0</v>
      </c>
      <c r="T743" s="29" t="s">
        <v>114</v>
      </c>
      <c r="U743">
        <f t="shared" si="120"/>
        <v>10</v>
      </c>
      <c r="V743">
        <f t="shared" si="121"/>
        <v>28</v>
      </c>
      <c r="W743">
        <v>2015</v>
      </c>
      <c r="X743" t="s">
        <v>3485</v>
      </c>
      <c r="Y743" t="s">
        <v>4843</v>
      </c>
      <c r="Z743" t="s">
        <v>4844</v>
      </c>
      <c r="AA743">
        <v>6401219</v>
      </c>
      <c r="AB743" t="s">
        <v>131</v>
      </c>
      <c r="AC743" t="s">
        <v>1126</v>
      </c>
      <c r="AD743" s="1">
        <f t="shared" si="122"/>
        <v>4.211856636363636E-2</v>
      </c>
      <c r="AE743" s="2">
        <v>33000000</v>
      </c>
      <c r="AF743" t="s">
        <v>133</v>
      </c>
      <c r="AG743" t="s">
        <v>103</v>
      </c>
      <c r="AH743" t="s">
        <v>104</v>
      </c>
      <c r="AI743" t="s">
        <v>4845</v>
      </c>
      <c r="AJ743">
        <v>29971853</v>
      </c>
      <c r="AK743" s="2">
        <v>1389912.69</v>
      </c>
      <c r="AL743" s="2">
        <v>1147993.8600000001</v>
      </c>
      <c r="AP743">
        <v>30011643</v>
      </c>
      <c r="AQ743" s="2">
        <v>1909971.67</v>
      </c>
      <c r="AR743" s="2">
        <v>1585018.21</v>
      </c>
      <c r="AV743" t="s">
        <v>105</v>
      </c>
      <c r="AW743" s="2" t="s">
        <v>105</v>
      </c>
      <c r="AX743" s="2" t="s">
        <v>105</v>
      </c>
      <c r="BH743" t="s">
        <v>21</v>
      </c>
      <c r="BI743" t="s">
        <v>5</v>
      </c>
    </row>
    <row r="744" spans="1:61" x14ac:dyDescent="0.25">
      <c r="A744">
        <v>1144076681</v>
      </c>
      <c r="B744">
        <v>1144076681</v>
      </c>
      <c r="C744" t="s">
        <v>106</v>
      </c>
      <c r="D744" t="s">
        <v>1035</v>
      </c>
      <c r="E744">
        <v>0</v>
      </c>
      <c r="F744" t="s">
        <v>4846</v>
      </c>
      <c r="G744" t="s">
        <v>2412</v>
      </c>
      <c r="H744" s="30" t="s">
        <v>18879</v>
      </c>
      <c r="I744" t="s">
        <v>4847</v>
      </c>
      <c r="J744">
        <v>76001</v>
      </c>
      <c r="K744" t="s">
        <v>486</v>
      </c>
      <c r="L744">
        <v>76</v>
      </c>
      <c r="M744" t="s">
        <v>95</v>
      </c>
      <c r="O744">
        <v>3155624921</v>
      </c>
      <c r="P744">
        <v>0</v>
      </c>
      <c r="T744" s="29" t="s">
        <v>327</v>
      </c>
      <c r="U744">
        <f t="shared" si="120"/>
        <v>10</v>
      </c>
      <c r="V744">
        <f t="shared" si="121"/>
        <v>31</v>
      </c>
      <c r="W744">
        <v>2020</v>
      </c>
      <c r="X744" t="s">
        <v>4848</v>
      </c>
      <c r="Y744" t="s">
        <v>4849</v>
      </c>
      <c r="Z744" t="s">
        <v>4850</v>
      </c>
      <c r="AA744">
        <v>1601318</v>
      </c>
      <c r="AB744" t="s">
        <v>173</v>
      </c>
      <c r="AC744" t="s">
        <v>373</v>
      </c>
      <c r="AD744" s="1">
        <f t="shared" si="122"/>
        <v>4.6945490217391299E-2</v>
      </c>
      <c r="AE744" s="2">
        <v>46000000</v>
      </c>
      <c r="AF744" t="s">
        <v>219</v>
      </c>
      <c r="AG744" t="s">
        <v>103</v>
      </c>
      <c r="AH744" t="s">
        <v>104</v>
      </c>
      <c r="AI744" t="s">
        <v>4851</v>
      </c>
      <c r="AJ744">
        <v>29938135</v>
      </c>
      <c r="AK744" s="2">
        <v>2159492.5499999998</v>
      </c>
      <c r="AL744" s="2">
        <v>1794699.62</v>
      </c>
      <c r="AP744">
        <v>30001969</v>
      </c>
      <c r="AQ744" s="2">
        <v>4029726.85</v>
      </c>
      <c r="AR744" s="2">
        <v>3366325.08</v>
      </c>
      <c r="AV744" t="s">
        <v>105</v>
      </c>
      <c r="AW744" s="2" t="s">
        <v>105</v>
      </c>
      <c r="AX744" s="2" t="s">
        <v>105</v>
      </c>
      <c r="BH744" t="s">
        <v>21</v>
      </c>
      <c r="BI744" t="s">
        <v>5</v>
      </c>
    </row>
    <row r="745" spans="1:61" x14ac:dyDescent="0.25">
      <c r="A745">
        <v>1023831240</v>
      </c>
      <c r="B745">
        <v>1023831240</v>
      </c>
      <c r="C745" t="s">
        <v>89</v>
      </c>
      <c r="D745" t="s">
        <v>375</v>
      </c>
      <c r="E745" t="s">
        <v>162</v>
      </c>
      <c r="F745" t="s">
        <v>4852</v>
      </c>
      <c r="G745" t="s">
        <v>4853</v>
      </c>
      <c r="H745" s="30" t="s">
        <v>18880</v>
      </c>
      <c r="I745" t="s">
        <v>4854</v>
      </c>
      <c r="J745">
        <v>5001</v>
      </c>
      <c r="K745" t="s">
        <v>202</v>
      </c>
      <c r="L745">
        <v>5</v>
      </c>
      <c r="M745" t="s">
        <v>203</v>
      </c>
      <c r="O745">
        <v>3122950861</v>
      </c>
      <c r="P745">
        <v>3122950871</v>
      </c>
      <c r="T745" s="29" t="s">
        <v>958</v>
      </c>
      <c r="U745">
        <f t="shared" si="120"/>
        <v>10</v>
      </c>
      <c r="V745">
        <f t="shared" si="121"/>
        <v>24</v>
      </c>
      <c r="W745">
        <v>2017</v>
      </c>
      <c r="X745" t="s">
        <v>1586</v>
      </c>
      <c r="Y745" t="s">
        <v>4855</v>
      </c>
      <c r="Z745" t="s">
        <v>4856</v>
      </c>
      <c r="AA745">
        <v>8006058</v>
      </c>
      <c r="AB745" t="s">
        <v>100</v>
      </c>
      <c r="AC745" t="s">
        <v>433</v>
      </c>
      <c r="AD745" s="1">
        <f t="shared" si="122"/>
        <v>4.3345476589595373E-2</v>
      </c>
      <c r="AE745" s="2">
        <v>69200000</v>
      </c>
      <c r="AF745" t="s">
        <v>102</v>
      </c>
      <c r="AG745" t="s">
        <v>292</v>
      </c>
      <c r="AH745" t="s">
        <v>104</v>
      </c>
      <c r="AI745" t="s">
        <v>4857</v>
      </c>
      <c r="AJ745">
        <v>29954891</v>
      </c>
      <c r="AK745" s="2">
        <v>2999506.98</v>
      </c>
      <c r="AL745" s="2">
        <v>2500594.1</v>
      </c>
      <c r="AP745">
        <v>29982335</v>
      </c>
      <c r="AQ745" s="2">
        <v>8352377.4000000004</v>
      </c>
      <c r="AR745" s="2">
        <v>6998804.54</v>
      </c>
      <c r="AV745" t="s">
        <v>105</v>
      </c>
      <c r="AW745" s="2" t="s">
        <v>105</v>
      </c>
      <c r="AX745" s="2" t="s">
        <v>105</v>
      </c>
      <c r="BH745" t="s">
        <v>21</v>
      </c>
      <c r="BI745" t="s">
        <v>5</v>
      </c>
    </row>
    <row r="746" spans="1:61" x14ac:dyDescent="0.25">
      <c r="A746">
        <v>72325547</v>
      </c>
      <c r="B746">
        <v>72325547</v>
      </c>
      <c r="C746" t="s">
        <v>89</v>
      </c>
      <c r="D746" t="s">
        <v>304</v>
      </c>
      <c r="E746" t="s">
        <v>4858</v>
      </c>
      <c r="F746" t="s">
        <v>2053</v>
      </c>
      <c r="G746" t="s">
        <v>2053</v>
      </c>
      <c r="H746" s="30" t="s">
        <v>18881</v>
      </c>
      <c r="I746" t="s">
        <v>4859</v>
      </c>
      <c r="J746">
        <v>15001</v>
      </c>
      <c r="K746" t="s">
        <v>1089</v>
      </c>
      <c r="L746">
        <v>15</v>
      </c>
      <c r="M746" t="s">
        <v>1090</v>
      </c>
      <c r="O746">
        <v>3143129293</v>
      </c>
      <c r="P746">
        <v>0</v>
      </c>
      <c r="T746" s="29" t="s">
        <v>448</v>
      </c>
      <c r="U746">
        <f t="shared" si="120"/>
        <v>10</v>
      </c>
      <c r="V746">
        <f t="shared" si="121"/>
        <v>9</v>
      </c>
      <c r="W746">
        <v>2025</v>
      </c>
      <c r="X746" t="s">
        <v>4860</v>
      </c>
      <c r="Y746" t="s">
        <v>4861</v>
      </c>
      <c r="Z746" t="s">
        <v>4862</v>
      </c>
      <c r="AA746">
        <v>9008259</v>
      </c>
      <c r="AB746" t="s">
        <v>244</v>
      </c>
      <c r="AC746" t="s">
        <v>1775</v>
      </c>
      <c r="AD746" s="1">
        <f t="shared" si="122"/>
        <v>1.6298669201520913E-2</v>
      </c>
      <c r="AE746" s="2">
        <v>368200000</v>
      </c>
      <c r="AF746" t="s">
        <v>362</v>
      </c>
      <c r="AG746" t="s">
        <v>452</v>
      </c>
      <c r="AH746" t="s">
        <v>104</v>
      </c>
      <c r="AI746" t="s">
        <v>4863</v>
      </c>
      <c r="AJ746">
        <v>161912395</v>
      </c>
      <c r="AK746" s="2">
        <v>6001170</v>
      </c>
      <c r="AL746" s="2">
        <v>5022999.8499999996</v>
      </c>
      <c r="AP746" t="s">
        <v>105</v>
      </c>
      <c r="AQ746" t="s">
        <v>105</v>
      </c>
      <c r="AR746" t="s">
        <v>105</v>
      </c>
      <c r="AV746" t="s">
        <v>105</v>
      </c>
      <c r="AW746" t="s">
        <v>105</v>
      </c>
      <c r="AX746" t="s">
        <v>105</v>
      </c>
      <c r="BH746" t="s">
        <v>20</v>
      </c>
      <c r="BI746" t="s">
        <v>5</v>
      </c>
    </row>
    <row r="747" spans="1:61" x14ac:dyDescent="0.25">
      <c r="A747">
        <v>70103368</v>
      </c>
      <c r="B747">
        <v>70103368</v>
      </c>
      <c r="C747" t="s">
        <v>89</v>
      </c>
      <c r="D747" t="s">
        <v>699</v>
      </c>
      <c r="E747" t="s">
        <v>749</v>
      </c>
      <c r="F747" t="s">
        <v>179</v>
      </c>
      <c r="G747" t="s">
        <v>4853</v>
      </c>
      <c r="H747" s="30" t="s">
        <v>18156</v>
      </c>
      <c r="I747" t="s">
        <v>4864</v>
      </c>
      <c r="J747">
        <v>25438</v>
      </c>
      <c r="K747" t="s">
        <v>1122</v>
      </c>
      <c r="L747">
        <v>25</v>
      </c>
      <c r="M747" t="s">
        <v>113</v>
      </c>
      <c r="O747">
        <v>3128315553</v>
      </c>
      <c r="P747">
        <v>0</v>
      </c>
      <c r="T747" s="29" t="s">
        <v>228</v>
      </c>
      <c r="U747">
        <f t="shared" si="120"/>
        <v>10</v>
      </c>
      <c r="V747">
        <f t="shared" si="121"/>
        <v>6</v>
      </c>
      <c r="W747">
        <v>2019</v>
      </c>
      <c r="X747" t="s">
        <v>4865</v>
      </c>
      <c r="Y747" t="s">
        <v>4866</v>
      </c>
      <c r="Z747" t="s">
        <v>4867</v>
      </c>
      <c r="AA747">
        <v>9221025</v>
      </c>
      <c r="AB747" t="s">
        <v>268</v>
      </c>
      <c r="AC747" t="s">
        <v>924</v>
      </c>
      <c r="AD747" s="1">
        <f t="shared" si="122"/>
        <v>1.5148912408759124E-2</v>
      </c>
      <c r="AE747" s="2">
        <v>137000000</v>
      </c>
      <c r="AF747" t="s">
        <v>362</v>
      </c>
      <c r="AG747" t="s">
        <v>697</v>
      </c>
      <c r="AH747" t="s">
        <v>104</v>
      </c>
      <c r="AI747">
        <v>0</v>
      </c>
      <c r="AJ747">
        <v>161939510</v>
      </c>
      <c r="AK747" s="2">
        <v>2075401</v>
      </c>
      <c r="AL747" s="2">
        <v>1724034.56</v>
      </c>
      <c r="AP747" t="s">
        <v>105</v>
      </c>
      <c r="AQ747" t="s">
        <v>105</v>
      </c>
      <c r="AR747" t="s">
        <v>105</v>
      </c>
      <c r="AV747" t="s">
        <v>105</v>
      </c>
      <c r="AW747" t="s">
        <v>105</v>
      </c>
      <c r="AX747" t="s">
        <v>105</v>
      </c>
      <c r="BH747" t="s">
        <v>20</v>
      </c>
      <c r="BI747" t="s">
        <v>5</v>
      </c>
    </row>
    <row r="748" spans="1:61" x14ac:dyDescent="0.25">
      <c r="A748">
        <v>37892758</v>
      </c>
      <c r="B748">
        <v>37892758</v>
      </c>
      <c r="C748" t="s">
        <v>106</v>
      </c>
      <c r="D748" t="s">
        <v>435</v>
      </c>
      <c r="E748" t="s">
        <v>4868</v>
      </c>
      <c r="F748" t="s">
        <v>4431</v>
      </c>
      <c r="G748" t="s">
        <v>1122</v>
      </c>
      <c r="H748" s="30" t="s">
        <v>18882</v>
      </c>
      <c r="I748" t="s">
        <v>4869</v>
      </c>
      <c r="J748">
        <v>0</v>
      </c>
      <c r="K748" t="s">
        <v>872</v>
      </c>
      <c r="L748">
        <v>25</v>
      </c>
      <c r="M748" t="s">
        <v>113</v>
      </c>
      <c r="O748">
        <v>3112070337</v>
      </c>
      <c r="P748">
        <v>3002554105</v>
      </c>
      <c r="T748" s="29" t="s">
        <v>240</v>
      </c>
      <c r="U748">
        <f t="shared" si="120"/>
        <v>10</v>
      </c>
      <c r="V748">
        <f t="shared" si="121"/>
        <v>27</v>
      </c>
      <c r="W748">
        <v>2010</v>
      </c>
      <c r="X748" t="s">
        <v>4870</v>
      </c>
      <c r="Y748" t="s">
        <v>4871</v>
      </c>
      <c r="Z748" t="s">
        <v>4872</v>
      </c>
      <c r="AA748">
        <v>4606059</v>
      </c>
      <c r="AB748" t="s">
        <v>352</v>
      </c>
      <c r="AC748" t="s">
        <v>1432</v>
      </c>
      <c r="AD748" s="1">
        <f t="shared" si="122"/>
        <v>3.5491185175202153E-2</v>
      </c>
      <c r="AE748" s="2">
        <v>37100000</v>
      </c>
      <c r="AF748" t="s">
        <v>1567</v>
      </c>
      <c r="AG748" t="s">
        <v>292</v>
      </c>
      <c r="AH748" t="s">
        <v>104</v>
      </c>
      <c r="AI748" t="s">
        <v>4873</v>
      </c>
      <c r="AJ748">
        <v>29923169</v>
      </c>
      <c r="AK748" s="2">
        <v>1316722.97</v>
      </c>
      <c r="AL748" s="2">
        <v>1086489.8899999999</v>
      </c>
      <c r="AP748">
        <v>29988311</v>
      </c>
      <c r="AQ748" s="2">
        <v>1468843.05</v>
      </c>
      <c r="AR748" s="2">
        <v>1214321.8899999999</v>
      </c>
      <c r="AV748" t="s">
        <v>105</v>
      </c>
      <c r="AW748" s="2" t="s">
        <v>105</v>
      </c>
      <c r="AX748" s="2" t="s">
        <v>105</v>
      </c>
      <c r="BH748" t="s">
        <v>21</v>
      </c>
      <c r="BI748" t="s">
        <v>5</v>
      </c>
    </row>
    <row r="749" spans="1:61" x14ac:dyDescent="0.25">
      <c r="A749">
        <v>66957746</v>
      </c>
      <c r="B749">
        <v>66957746</v>
      </c>
      <c r="C749" t="s">
        <v>106</v>
      </c>
      <c r="D749" t="s">
        <v>1875</v>
      </c>
      <c r="E749" t="s">
        <v>136</v>
      </c>
      <c r="F749" t="s">
        <v>4874</v>
      </c>
      <c r="G749" t="s">
        <v>417</v>
      </c>
      <c r="H749" s="30" t="s">
        <v>18883</v>
      </c>
      <c r="I749" t="s">
        <v>4875</v>
      </c>
      <c r="J749">
        <v>76001</v>
      </c>
      <c r="K749" t="s">
        <v>486</v>
      </c>
      <c r="L749">
        <v>76</v>
      </c>
      <c r="M749" t="s">
        <v>95</v>
      </c>
      <c r="O749">
        <v>3148968868</v>
      </c>
      <c r="P749">
        <v>3158785870</v>
      </c>
      <c r="T749" s="29" t="s">
        <v>287</v>
      </c>
      <c r="U749">
        <f t="shared" si="120"/>
        <v>10</v>
      </c>
      <c r="V749">
        <f t="shared" si="121"/>
        <v>13</v>
      </c>
      <c r="W749">
        <v>2022</v>
      </c>
      <c r="X749" t="s">
        <v>4876</v>
      </c>
      <c r="Y749" t="s">
        <v>4877</v>
      </c>
      <c r="Z749" t="s">
        <v>4878</v>
      </c>
      <c r="AA749">
        <v>6406143</v>
      </c>
      <c r="AB749" t="s">
        <v>131</v>
      </c>
      <c r="AC749" t="s">
        <v>580</v>
      </c>
      <c r="AD749" s="1">
        <f t="shared" si="122"/>
        <v>2.3747604493087559E-2</v>
      </c>
      <c r="AE749" s="2">
        <v>86800000</v>
      </c>
      <c r="AF749" t="s">
        <v>133</v>
      </c>
      <c r="AG749" t="s">
        <v>292</v>
      </c>
      <c r="AH749" t="s">
        <v>104</v>
      </c>
      <c r="AI749" t="s">
        <v>4879</v>
      </c>
      <c r="AJ749">
        <v>29927315</v>
      </c>
      <c r="AK749" s="2">
        <v>2061292.07</v>
      </c>
      <c r="AL749" s="2">
        <v>1712178.21</v>
      </c>
      <c r="AP749" t="s">
        <v>105</v>
      </c>
      <c r="AQ749" s="2" t="s">
        <v>105</v>
      </c>
      <c r="AR749" s="2" t="s">
        <v>105</v>
      </c>
      <c r="AV749">
        <v>30040843</v>
      </c>
      <c r="AW749" s="2">
        <v>3851264.83</v>
      </c>
      <c r="AX749" s="2">
        <v>3216357</v>
      </c>
      <c r="BH749" t="s">
        <v>21</v>
      </c>
      <c r="BI749" t="s">
        <v>5</v>
      </c>
    </row>
    <row r="750" spans="1:61" x14ac:dyDescent="0.25">
      <c r="A750">
        <v>52422883</v>
      </c>
      <c r="B750">
        <v>52422883</v>
      </c>
      <c r="C750" t="s">
        <v>106</v>
      </c>
      <c r="D750" t="s">
        <v>312</v>
      </c>
      <c r="E750" t="s">
        <v>3147</v>
      </c>
      <c r="F750" t="s">
        <v>700</v>
      </c>
      <c r="G750" t="s">
        <v>1450</v>
      </c>
      <c r="H750" s="30" t="s">
        <v>18884</v>
      </c>
      <c r="I750" t="s">
        <v>4880</v>
      </c>
      <c r="J750">
        <v>0</v>
      </c>
      <c r="K750" t="s">
        <v>126</v>
      </c>
      <c r="L750">
        <v>25</v>
      </c>
      <c r="M750" t="s">
        <v>126</v>
      </c>
      <c r="O750">
        <v>3204850078</v>
      </c>
      <c r="P750">
        <v>3102931314</v>
      </c>
      <c r="T750" s="29" t="s">
        <v>448</v>
      </c>
      <c r="U750">
        <f t="shared" si="120"/>
        <v>10</v>
      </c>
      <c r="V750">
        <f t="shared" si="121"/>
        <v>9</v>
      </c>
      <c r="W750">
        <v>2019</v>
      </c>
      <c r="X750" t="s">
        <v>2228</v>
      </c>
      <c r="Y750" t="s">
        <v>4881</v>
      </c>
      <c r="Z750" t="s">
        <v>4882</v>
      </c>
      <c r="AA750">
        <v>806029</v>
      </c>
      <c r="AB750" t="s">
        <v>542</v>
      </c>
      <c r="AC750" t="s">
        <v>2231</v>
      </c>
      <c r="AD750" s="1">
        <f t="shared" si="122"/>
        <v>1.8541414634146342E-2</v>
      </c>
      <c r="AE750" s="2">
        <v>102500000</v>
      </c>
      <c r="AF750" t="s">
        <v>102</v>
      </c>
      <c r="AG750" t="s">
        <v>120</v>
      </c>
      <c r="AH750" t="s">
        <v>104</v>
      </c>
      <c r="AI750" t="s">
        <v>4883</v>
      </c>
      <c r="AJ750">
        <v>161913095</v>
      </c>
      <c r="AK750" s="2">
        <v>1900495</v>
      </c>
      <c r="AL750" s="2">
        <v>1577054.82</v>
      </c>
      <c r="AP750" t="s">
        <v>105</v>
      </c>
      <c r="AQ750" t="s">
        <v>105</v>
      </c>
      <c r="AR750" t="s">
        <v>105</v>
      </c>
      <c r="AV750" t="s">
        <v>105</v>
      </c>
      <c r="AW750" t="s">
        <v>105</v>
      </c>
      <c r="AX750" t="s">
        <v>105</v>
      </c>
      <c r="BH750" t="s">
        <v>19</v>
      </c>
      <c r="BI750" t="s">
        <v>5</v>
      </c>
    </row>
    <row r="751" spans="1:61" x14ac:dyDescent="0.25">
      <c r="A751">
        <v>39663300</v>
      </c>
      <c r="B751">
        <v>39663300</v>
      </c>
      <c r="C751" t="s">
        <v>106</v>
      </c>
      <c r="D751" t="s">
        <v>343</v>
      </c>
      <c r="E751" t="s">
        <v>2328</v>
      </c>
      <c r="F751" t="s">
        <v>4884</v>
      </c>
      <c r="G751" t="s">
        <v>4885</v>
      </c>
      <c r="H751" s="30" t="s">
        <v>18885</v>
      </c>
      <c r="I751" t="s">
        <v>4886</v>
      </c>
      <c r="J751">
        <v>0</v>
      </c>
      <c r="K751" t="s">
        <v>2265</v>
      </c>
      <c r="L751">
        <v>25</v>
      </c>
      <c r="M751" t="s">
        <v>113</v>
      </c>
      <c r="O751">
        <v>3057887636</v>
      </c>
      <c r="P751">
        <v>0</v>
      </c>
      <c r="T751" s="29" t="s">
        <v>448</v>
      </c>
      <c r="U751">
        <f t="shared" si="120"/>
        <v>10</v>
      </c>
      <c r="V751">
        <f t="shared" si="121"/>
        <v>9</v>
      </c>
      <c r="W751">
        <v>2024</v>
      </c>
      <c r="X751" t="s">
        <v>4887</v>
      </c>
      <c r="Y751" t="s">
        <v>4888</v>
      </c>
      <c r="Z751" t="s">
        <v>4889</v>
      </c>
      <c r="AA751">
        <v>9206091</v>
      </c>
      <c r="AB751" t="s">
        <v>268</v>
      </c>
      <c r="AC751" t="s">
        <v>782</v>
      </c>
      <c r="AD751" s="1">
        <f t="shared" si="122"/>
        <v>2.274067190226876E-2</v>
      </c>
      <c r="AE751" s="2">
        <v>114600000</v>
      </c>
      <c r="AF751" t="s">
        <v>160</v>
      </c>
      <c r="AG751" t="s">
        <v>120</v>
      </c>
      <c r="AH751" t="s">
        <v>104</v>
      </c>
      <c r="AI751" t="s">
        <v>4890</v>
      </c>
      <c r="AJ751">
        <v>161822995</v>
      </c>
      <c r="AK751" s="2">
        <v>2606081</v>
      </c>
      <c r="AL751" s="2">
        <v>2169984.39</v>
      </c>
      <c r="AP751" t="s">
        <v>105</v>
      </c>
      <c r="AQ751" t="s">
        <v>105</v>
      </c>
      <c r="AR751" t="s">
        <v>105</v>
      </c>
      <c r="AV751" t="s">
        <v>105</v>
      </c>
      <c r="AW751" t="s">
        <v>105</v>
      </c>
      <c r="AX751" t="s">
        <v>105</v>
      </c>
      <c r="BH751" t="s">
        <v>21</v>
      </c>
      <c r="BI751" t="s">
        <v>5</v>
      </c>
    </row>
    <row r="752" spans="1:61" x14ac:dyDescent="0.25">
      <c r="A752">
        <v>15901879</v>
      </c>
      <c r="B752">
        <v>15901879</v>
      </c>
      <c r="C752" t="s">
        <v>89</v>
      </c>
      <c r="D752" t="s">
        <v>304</v>
      </c>
      <c r="E752" t="s">
        <v>749</v>
      </c>
      <c r="F752" t="s">
        <v>1603</v>
      </c>
      <c r="G752" t="s">
        <v>1120</v>
      </c>
      <c r="H752" s="30" t="s">
        <v>18886</v>
      </c>
      <c r="I752" t="s">
        <v>4891</v>
      </c>
      <c r="J752">
        <v>17001</v>
      </c>
      <c r="K752" t="s">
        <v>140</v>
      </c>
      <c r="L752">
        <v>17</v>
      </c>
      <c r="M752" t="s">
        <v>141</v>
      </c>
      <c r="O752">
        <v>3108367900</v>
      </c>
      <c r="P752">
        <v>0</v>
      </c>
      <c r="T752" s="29" t="s">
        <v>568</v>
      </c>
      <c r="U752">
        <f t="shared" si="120"/>
        <v>10</v>
      </c>
      <c r="V752">
        <f t="shared" si="121"/>
        <v>30</v>
      </c>
      <c r="W752">
        <v>2023</v>
      </c>
      <c r="X752" t="s">
        <v>1598</v>
      </c>
      <c r="Y752" t="s">
        <v>4892</v>
      </c>
      <c r="Z752" t="s">
        <v>4893</v>
      </c>
      <c r="AA752">
        <v>8021011</v>
      </c>
      <c r="AB752" t="s">
        <v>100</v>
      </c>
      <c r="AC752" t="s">
        <v>1601</v>
      </c>
      <c r="AD752" s="1">
        <f t="shared" si="122"/>
        <v>1.9467301136363635E-2</v>
      </c>
      <c r="AE752" s="2">
        <v>105600000</v>
      </c>
      <c r="AF752" t="s">
        <v>133</v>
      </c>
      <c r="AG752" t="s">
        <v>697</v>
      </c>
      <c r="AH752" t="s">
        <v>104</v>
      </c>
      <c r="AI752">
        <v>0</v>
      </c>
      <c r="AJ752">
        <v>161904994</v>
      </c>
      <c r="AK752" s="2">
        <v>2055747</v>
      </c>
      <c r="AL752" s="2">
        <v>1707518.47</v>
      </c>
      <c r="AP752" t="s">
        <v>105</v>
      </c>
      <c r="AQ752" t="s">
        <v>105</v>
      </c>
      <c r="AR752" t="s">
        <v>105</v>
      </c>
      <c r="AV752" t="s">
        <v>105</v>
      </c>
      <c r="AW752" t="s">
        <v>105</v>
      </c>
      <c r="AX752" t="s">
        <v>105</v>
      </c>
      <c r="BH752" t="s">
        <v>20</v>
      </c>
      <c r="BI752" t="s">
        <v>5</v>
      </c>
    </row>
    <row r="753" spans="1:61" x14ac:dyDescent="0.25">
      <c r="A753">
        <v>65774239</v>
      </c>
      <c r="B753">
        <v>65774239</v>
      </c>
      <c r="C753" t="s">
        <v>106</v>
      </c>
      <c r="D753" t="s">
        <v>1035</v>
      </c>
      <c r="E753">
        <v>0</v>
      </c>
      <c r="F753" t="s">
        <v>3245</v>
      </c>
      <c r="G753" t="s">
        <v>212</v>
      </c>
      <c r="H753" s="30" t="s">
        <v>18887</v>
      </c>
      <c r="I753" t="s">
        <v>4894</v>
      </c>
      <c r="J753">
        <v>5266</v>
      </c>
      <c r="K753" t="s">
        <v>428</v>
      </c>
      <c r="L753">
        <v>5</v>
      </c>
      <c r="M753" t="s">
        <v>203</v>
      </c>
      <c r="O753">
        <v>3178874636</v>
      </c>
      <c r="P753">
        <v>3164998306</v>
      </c>
      <c r="T753" s="29" t="s">
        <v>358</v>
      </c>
      <c r="U753">
        <f t="shared" si="120"/>
        <v>10</v>
      </c>
      <c r="V753">
        <f t="shared" si="121"/>
        <v>29</v>
      </c>
      <c r="W753">
        <v>2025</v>
      </c>
      <c r="X753" t="s">
        <v>4895</v>
      </c>
      <c r="Y753" t="s">
        <v>4896</v>
      </c>
      <c r="Z753" t="s">
        <v>4897</v>
      </c>
      <c r="AA753">
        <v>9006181</v>
      </c>
      <c r="AB753" t="s">
        <v>244</v>
      </c>
      <c r="AC753" t="s">
        <v>2694</v>
      </c>
      <c r="AD753" s="1">
        <f t="shared" si="122"/>
        <v>2.2231662591687042E-2</v>
      </c>
      <c r="AE753" s="2">
        <v>122700000</v>
      </c>
      <c r="AF753" t="s">
        <v>102</v>
      </c>
      <c r="AG753" t="s">
        <v>120</v>
      </c>
      <c r="AH753" t="s">
        <v>104</v>
      </c>
      <c r="AI753">
        <v>0</v>
      </c>
      <c r="AJ753">
        <v>161815245</v>
      </c>
      <c r="AK753" s="2">
        <v>2727825</v>
      </c>
      <c r="AL753" s="2">
        <v>2272290.06</v>
      </c>
      <c r="AP753" t="s">
        <v>105</v>
      </c>
      <c r="AQ753" t="s">
        <v>105</v>
      </c>
      <c r="AR753" t="s">
        <v>105</v>
      </c>
      <c r="AV753" t="s">
        <v>105</v>
      </c>
      <c r="AW753" t="s">
        <v>105</v>
      </c>
      <c r="AX753" t="s">
        <v>105</v>
      </c>
      <c r="BH753" t="s">
        <v>21</v>
      </c>
      <c r="BI753" t="s">
        <v>5</v>
      </c>
    </row>
    <row r="754" spans="1:61" x14ac:dyDescent="0.25">
      <c r="A754">
        <v>39543715</v>
      </c>
      <c r="B754">
        <v>39543715</v>
      </c>
      <c r="C754" t="s">
        <v>106</v>
      </c>
      <c r="D754" t="s">
        <v>355</v>
      </c>
      <c r="E754" t="s">
        <v>122</v>
      </c>
      <c r="F754" t="s">
        <v>4898</v>
      </c>
      <c r="G754" t="s">
        <v>2033</v>
      </c>
      <c r="H754" s="30" t="s">
        <v>18888</v>
      </c>
      <c r="I754" t="s">
        <v>4899</v>
      </c>
      <c r="J754">
        <v>0</v>
      </c>
      <c r="K754" t="s">
        <v>126</v>
      </c>
      <c r="L754">
        <v>25</v>
      </c>
      <c r="M754" t="s">
        <v>126</v>
      </c>
      <c r="O754">
        <v>3153367084</v>
      </c>
      <c r="P754">
        <v>0</v>
      </c>
      <c r="T754" s="29" t="s">
        <v>240</v>
      </c>
      <c r="U754">
        <f t="shared" si="120"/>
        <v>10</v>
      </c>
      <c r="V754">
        <f t="shared" si="121"/>
        <v>27</v>
      </c>
      <c r="W754">
        <v>2021</v>
      </c>
      <c r="X754" t="s">
        <v>3988</v>
      </c>
      <c r="Y754" t="s">
        <v>4900</v>
      </c>
      <c r="Z754" t="s">
        <v>4901</v>
      </c>
      <c r="AA754">
        <v>6406136</v>
      </c>
      <c r="AB754" t="s">
        <v>131</v>
      </c>
      <c r="AC754" t="s">
        <v>310</v>
      </c>
      <c r="AD754" s="1">
        <f t="shared" si="122"/>
        <v>1.3825891553701774E-2</v>
      </c>
      <c r="AE754" s="2">
        <v>95900000</v>
      </c>
      <c r="AF754" t="s">
        <v>219</v>
      </c>
      <c r="AG754" t="s">
        <v>120</v>
      </c>
      <c r="AH754" t="s">
        <v>104</v>
      </c>
      <c r="AI754">
        <v>0</v>
      </c>
      <c r="AJ754">
        <v>161914102</v>
      </c>
      <c r="AK754" s="2">
        <v>1325903</v>
      </c>
      <c r="AL754" s="2">
        <v>1094204.6100000001</v>
      </c>
      <c r="AP754" t="s">
        <v>105</v>
      </c>
      <c r="AQ754" t="s">
        <v>105</v>
      </c>
      <c r="AR754" t="s">
        <v>105</v>
      </c>
      <c r="AV754" t="s">
        <v>105</v>
      </c>
      <c r="AW754" t="s">
        <v>105</v>
      </c>
      <c r="AX754" t="s">
        <v>105</v>
      </c>
      <c r="BH754" s="3" t="s">
        <v>18</v>
      </c>
      <c r="BI754" t="s">
        <v>5</v>
      </c>
    </row>
    <row r="755" spans="1:61" x14ac:dyDescent="0.25">
      <c r="A755">
        <v>1014303964</v>
      </c>
      <c r="B755">
        <v>1014303964</v>
      </c>
      <c r="C755" t="s">
        <v>89</v>
      </c>
      <c r="D755" t="s">
        <v>649</v>
      </c>
      <c r="E755" t="s">
        <v>891</v>
      </c>
      <c r="F755" t="s">
        <v>4902</v>
      </c>
      <c r="G755" t="s">
        <v>123</v>
      </c>
      <c r="H755" s="30" t="s">
        <v>18889</v>
      </c>
      <c r="I755" t="s">
        <v>4903</v>
      </c>
      <c r="J755">
        <v>0</v>
      </c>
      <c r="K755" t="s">
        <v>126</v>
      </c>
      <c r="L755">
        <v>25</v>
      </c>
      <c r="M755" t="s">
        <v>126</v>
      </c>
      <c r="O755">
        <v>3178887913</v>
      </c>
      <c r="P755">
        <v>0</v>
      </c>
      <c r="T755" s="29" t="s">
        <v>1081</v>
      </c>
      <c r="U755">
        <f t="shared" si="120"/>
        <v>10</v>
      </c>
      <c r="V755">
        <f t="shared" si="121"/>
        <v>25</v>
      </c>
      <c r="W755">
        <v>2020</v>
      </c>
      <c r="X755" t="s">
        <v>1459</v>
      </c>
      <c r="Y755" t="s">
        <v>4904</v>
      </c>
      <c r="Z755" t="s">
        <v>4905</v>
      </c>
      <c r="AA755">
        <v>8001189</v>
      </c>
      <c r="AB755" t="s">
        <v>100</v>
      </c>
      <c r="AC755" t="s">
        <v>258</v>
      </c>
      <c r="AD755" s="1">
        <f t="shared" si="122"/>
        <v>4.2812846715328465E-2</v>
      </c>
      <c r="AE755" s="2">
        <v>41100000</v>
      </c>
      <c r="AF755" t="s">
        <v>279</v>
      </c>
      <c r="AG755" t="s">
        <v>103</v>
      </c>
      <c r="AH755" t="s">
        <v>104</v>
      </c>
      <c r="AI755" t="s">
        <v>4906</v>
      </c>
      <c r="AJ755">
        <v>161941440</v>
      </c>
      <c r="AK755" s="2">
        <v>1759608</v>
      </c>
      <c r="AL755" s="2">
        <v>1458662.22</v>
      </c>
      <c r="AP755" t="s">
        <v>105</v>
      </c>
      <c r="AQ755" t="s">
        <v>105</v>
      </c>
      <c r="AR755" t="s">
        <v>105</v>
      </c>
      <c r="AV755" t="s">
        <v>105</v>
      </c>
      <c r="AW755" t="s">
        <v>105</v>
      </c>
      <c r="AX755" t="s">
        <v>105</v>
      </c>
      <c r="BH755" t="s">
        <v>21</v>
      </c>
      <c r="BI755" t="s">
        <v>5</v>
      </c>
    </row>
    <row r="756" spans="1:61" x14ac:dyDescent="0.25">
      <c r="A756">
        <v>36530509</v>
      </c>
      <c r="B756">
        <v>36530509</v>
      </c>
      <c r="C756" t="s">
        <v>106</v>
      </c>
      <c r="D756" t="s">
        <v>4907</v>
      </c>
      <c r="E756" t="s">
        <v>2094</v>
      </c>
      <c r="F756" t="s">
        <v>4908</v>
      </c>
      <c r="G756" t="s">
        <v>1856</v>
      </c>
      <c r="H756" s="30" t="s">
        <v>18459</v>
      </c>
      <c r="I756" t="s">
        <v>4909</v>
      </c>
      <c r="J756">
        <v>0</v>
      </c>
      <c r="K756" t="s">
        <v>1906</v>
      </c>
      <c r="L756">
        <v>0</v>
      </c>
      <c r="M756" t="s">
        <v>499</v>
      </c>
      <c r="O756">
        <v>3145428860</v>
      </c>
      <c r="P756">
        <v>3137197871</v>
      </c>
      <c r="T756" s="29" t="s">
        <v>487</v>
      </c>
      <c r="U756">
        <f t="shared" si="120"/>
        <v>10</v>
      </c>
      <c r="V756">
        <f t="shared" si="121"/>
        <v>8</v>
      </c>
      <c r="W756">
        <v>2021</v>
      </c>
      <c r="X756" t="s">
        <v>2055</v>
      </c>
      <c r="Y756" t="s">
        <v>4910</v>
      </c>
      <c r="Z756" t="s">
        <v>4911</v>
      </c>
      <c r="AA756">
        <v>8001202</v>
      </c>
      <c r="AB756" t="s">
        <v>100</v>
      </c>
      <c r="AC756" t="s">
        <v>258</v>
      </c>
      <c r="AD756" s="1">
        <f t="shared" si="122"/>
        <v>3.0216469428007889E-2</v>
      </c>
      <c r="AE756" s="2">
        <v>50700000</v>
      </c>
      <c r="AF756" t="s">
        <v>552</v>
      </c>
      <c r="AG756" t="s">
        <v>103</v>
      </c>
      <c r="AH756" t="s">
        <v>104</v>
      </c>
      <c r="AI756" t="s">
        <v>4912</v>
      </c>
      <c r="AJ756">
        <v>161811177</v>
      </c>
      <c r="AK756" s="2">
        <v>1531975</v>
      </c>
      <c r="AL756" s="2">
        <v>1267373.74</v>
      </c>
      <c r="AP756" t="s">
        <v>105</v>
      </c>
      <c r="AQ756" t="s">
        <v>105</v>
      </c>
      <c r="AR756" t="s">
        <v>105</v>
      </c>
      <c r="AV756" t="s">
        <v>105</v>
      </c>
      <c r="AW756" t="s">
        <v>105</v>
      </c>
      <c r="AX756" t="s">
        <v>105</v>
      </c>
      <c r="BH756" t="s">
        <v>21</v>
      </c>
      <c r="BI756" t="s">
        <v>5</v>
      </c>
    </row>
    <row r="757" spans="1:61" x14ac:dyDescent="0.25">
      <c r="A757">
        <v>24605874</v>
      </c>
      <c r="B757">
        <v>24605874</v>
      </c>
      <c r="C757" t="s">
        <v>106</v>
      </c>
      <c r="D757" t="s">
        <v>312</v>
      </c>
      <c r="E757" t="s">
        <v>898</v>
      </c>
      <c r="F757" t="s">
        <v>91</v>
      </c>
      <c r="G757" t="s">
        <v>200</v>
      </c>
      <c r="H757" s="30" t="s">
        <v>18890</v>
      </c>
      <c r="I757" t="s">
        <v>4913</v>
      </c>
      <c r="J757">
        <v>63190</v>
      </c>
      <c r="K757" t="s">
        <v>4914</v>
      </c>
      <c r="L757">
        <v>63</v>
      </c>
      <c r="M757" t="s">
        <v>1444</v>
      </c>
      <c r="O757">
        <v>3207097913</v>
      </c>
      <c r="P757">
        <v>0</v>
      </c>
      <c r="T757" s="29" t="s">
        <v>568</v>
      </c>
      <c r="U757">
        <f t="shared" si="120"/>
        <v>10</v>
      </c>
      <c r="V757">
        <f t="shared" si="121"/>
        <v>30</v>
      </c>
      <c r="W757">
        <v>2015</v>
      </c>
      <c r="X757" t="s">
        <v>4915</v>
      </c>
      <c r="Y757" t="s">
        <v>4916</v>
      </c>
      <c r="Z757" t="s">
        <v>4917</v>
      </c>
      <c r="AA757">
        <v>808036</v>
      </c>
      <c r="AB757" t="s">
        <v>542</v>
      </c>
      <c r="AC757" t="s">
        <v>671</v>
      </c>
      <c r="AD757" s="1">
        <f t="shared" si="122"/>
        <v>2.299969837587007E-2</v>
      </c>
      <c r="AE757" s="2">
        <v>86200000</v>
      </c>
      <c r="AF757" t="s">
        <v>552</v>
      </c>
      <c r="AG757" t="s">
        <v>452</v>
      </c>
      <c r="AH757" t="s">
        <v>104</v>
      </c>
      <c r="AI757" t="s">
        <v>4918</v>
      </c>
      <c r="AJ757">
        <v>161811223</v>
      </c>
      <c r="AK757" s="2">
        <v>1982574</v>
      </c>
      <c r="AL757" s="2">
        <v>1646028.43</v>
      </c>
      <c r="AP757" t="s">
        <v>105</v>
      </c>
      <c r="AQ757" t="s">
        <v>105</v>
      </c>
      <c r="AR757" t="s">
        <v>105</v>
      </c>
      <c r="AV757" t="s">
        <v>105</v>
      </c>
      <c r="AW757" t="s">
        <v>105</v>
      </c>
      <c r="AX757" t="s">
        <v>105</v>
      </c>
      <c r="BH757" t="s">
        <v>19</v>
      </c>
      <c r="BI757" t="s">
        <v>5</v>
      </c>
    </row>
    <row r="758" spans="1:61" x14ac:dyDescent="0.25">
      <c r="A758">
        <v>19092399</v>
      </c>
      <c r="B758">
        <v>19092399</v>
      </c>
      <c r="C758" t="s">
        <v>89</v>
      </c>
      <c r="D758" t="s">
        <v>699</v>
      </c>
      <c r="E758" t="s">
        <v>749</v>
      </c>
      <c r="F758" t="s">
        <v>1303</v>
      </c>
      <c r="G758" t="s">
        <v>1782</v>
      </c>
      <c r="H758" s="30" t="s">
        <v>18891</v>
      </c>
      <c r="I758" t="s">
        <v>4919</v>
      </c>
      <c r="J758">
        <v>0</v>
      </c>
      <c r="K758" t="s">
        <v>126</v>
      </c>
      <c r="L758">
        <v>25</v>
      </c>
      <c r="M758" t="s">
        <v>126</v>
      </c>
      <c r="O758">
        <v>3102086280</v>
      </c>
      <c r="P758">
        <v>3046568460</v>
      </c>
      <c r="T758" s="29" t="s">
        <v>114</v>
      </c>
      <c r="U758">
        <f t="shared" si="120"/>
        <v>10</v>
      </c>
      <c r="V758">
        <f t="shared" si="121"/>
        <v>28</v>
      </c>
      <c r="W758">
        <v>2022</v>
      </c>
      <c r="X758" t="s">
        <v>4920</v>
      </c>
      <c r="Y758" t="s">
        <v>4921</v>
      </c>
      <c r="Z758" t="s">
        <v>4922</v>
      </c>
      <c r="AA758">
        <v>9008232</v>
      </c>
      <c r="AB758" t="s">
        <v>244</v>
      </c>
      <c r="AC758" t="s">
        <v>1775</v>
      </c>
      <c r="AD758" s="1">
        <f t="shared" si="122"/>
        <v>1.2688808288845181E-2</v>
      </c>
      <c r="AE758" s="2">
        <v>355900000</v>
      </c>
      <c r="AF758" t="s">
        <v>102</v>
      </c>
      <c r="AG758" t="s">
        <v>452</v>
      </c>
      <c r="AH758" t="s">
        <v>104</v>
      </c>
      <c r="AI758" t="s">
        <v>4923</v>
      </c>
      <c r="AJ758">
        <v>29956023</v>
      </c>
      <c r="AK758" s="2">
        <v>4515946.87</v>
      </c>
      <c r="AL758" s="2">
        <v>3774913.34</v>
      </c>
      <c r="AP758" t="s">
        <v>105</v>
      </c>
      <c r="AQ758" s="2" t="s">
        <v>105</v>
      </c>
      <c r="AR758" s="2" t="s">
        <v>105</v>
      </c>
      <c r="AV758">
        <v>30038477</v>
      </c>
      <c r="AW758" s="2">
        <v>4010958.86</v>
      </c>
      <c r="AX758" s="2">
        <v>3350553.66</v>
      </c>
      <c r="BH758" s="3" t="s">
        <v>18</v>
      </c>
      <c r="BI758" t="s">
        <v>5</v>
      </c>
    </row>
    <row r="759" spans="1:61" x14ac:dyDescent="0.25">
      <c r="A759">
        <v>94398284</v>
      </c>
      <c r="B759">
        <v>94398284</v>
      </c>
      <c r="C759" t="s">
        <v>89</v>
      </c>
      <c r="D759" t="s">
        <v>2487</v>
      </c>
      <c r="E759" t="s">
        <v>1136</v>
      </c>
      <c r="F759" t="s">
        <v>2542</v>
      </c>
      <c r="G759" t="s">
        <v>334</v>
      </c>
      <c r="H759" s="30" t="s">
        <v>18892</v>
      </c>
      <c r="I759" t="s">
        <v>4924</v>
      </c>
      <c r="J759">
        <v>76001</v>
      </c>
      <c r="K759" t="s">
        <v>486</v>
      </c>
      <c r="L759">
        <v>76</v>
      </c>
      <c r="M759" t="s">
        <v>95</v>
      </c>
      <c r="O759">
        <v>3002346968</v>
      </c>
      <c r="P759">
        <v>0</v>
      </c>
      <c r="T759" s="29" t="s">
        <v>500</v>
      </c>
      <c r="U759">
        <f t="shared" si="120"/>
        <v>10</v>
      </c>
      <c r="V759">
        <f t="shared" si="121"/>
        <v>5</v>
      </c>
      <c r="W759">
        <v>2018</v>
      </c>
      <c r="X759" t="s">
        <v>4925</v>
      </c>
      <c r="Y759" t="s">
        <v>4926</v>
      </c>
      <c r="Z759" t="s">
        <v>4927</v>
      </c>
      <c r="AA759">
        <v>4601234</v>
      </c>
      <c r="AB759" t="s">
        <v>352</v>
      </c>
      <c r="AC759" t="s">
        <v>2502</v>
      </c>
      <c r="AD759" s="1">
        <f t="shared" si="122"/>
        <v>3.8469281112984824E-2</v>
      </c>
      <c r="AE759" s="2">
        <v>59300000</v>
      </c>
      <c r="AF759" t="s">
        <v>552</v>
      </c>
      <c r="AG759" t="s">
        <v>103</v>
      </c>
      <c r="AH759" t="s">
        <v>104</v>
      </c>
      <c r="AI759" t="s">
        <v>4928</v>
      </c>
      <c r="AJ759">
        <v>29958727</v>
      </c>
      <c r="AK759" s="2">
        <v>2281228.37</v>
      </c>
      <c r="AL759" s="2">
        <v>1896998.63</v>
      </c>
      <c r="AP759">
        <v>29986205</v>
      </c>
      <c r="AQ759" s="2">
        <v>2521412.52</v>
      </c>
      <c r="AR759" s="2">
        <v>2098834.0499999998</v>
      </c>
      <c r="AV759" t="s">
        <v>105</v>
      </c>
      <c r="AW759" s="2" t="s">
        <v>105</v>
      </c>
      <c r="AX759" s="2" t="s">
        <v>105</v>
      </c>
      <c r="BH759" t="s">
        <v>21</v>
      </c>
      <c r="BI759" t="s">
        <v>5</v>
      </c>
    </row>
    <row r="760" spans="1:61" x14ac:dyDescent="0.25">
      <c r="A760">
        <v>1041268038</v>
      </c>
      <c r="B760">
        <v>1041268038</v>
      </c>
      <c r="C760" t="s">
        <v>89</v>
      </c>
      <c r="D760" t="s">
        <v>4929</v>
      </c>
      <c r="E760" t="s">
        <v>304</v>
      </c>
      <c r="F760" t="s">
        <v>4930</v>
      </c>
      <c r="G760" t="s">
        <v>4931</v>
      </c>
      <c r="H760" s="30" t="s">
        <v>18893</v>
      </c>
      <c r="I760" t="s">
        <v>4932</v>
      </c>
      <c r="J760">
        <v>5837</v>
      </c>
      <c r="K760" t="s">
        <v>4933</v>
      </c>
      <c r="L760">
        <v>5</v>
      </c>
      <c r="M760" t="s">
        <v>203</v>
      </c>
      <c r="O760">
        <v>3017186324</v>
      </c>
      <c r="P760">
        <v>0</v>
      </c>
      <c r="T760" s="29" t="s">
        <v>744</v>
      </c>
      <c r="U760">
        <f t="shared" si="120"/>
        <v>10</v>
      </c>
      <c r="V760">
        <f t="shared" si="121"/>
        <v>9</v>
      </c>
      <c r="W760">
        <v>2025</v>
      </c>
      <c r="X760" t="s">
        <v>2704</v>
      </c>
      <c r="Y760" t="s">
        <v>4934</v>
      </c>
      <c r="Z760" t="s">
        <v>4935</v>
      </c>
      <c r="AA760">
        <v>8006093</v>
      </c>
      <c r="AB760" t="s">
        <v>100</v>
      </c>
      <c r="AC760" t="s">
        <v>1388</v>
      </c>
      <c r="AD760" s="1">
        <f t="shared" si="122"/>
        <v>4.0056877828054296E-2</v>
      </c>
      <c r="AE760" s="2">
        <v>88400000</v>
      </c>
      <c r="AF760" t="s">
        <v>175</v>
      </c>
      <c r="AG760" t="s">
        <v>120</v>
      </c>
      <c r="AH760" t="s">
        <v>104</v>
      </c>
      <c r="AI760" t="s">
        <v>4936</v>
      </c>
      <c r="AJ760">
        <v>161912792</v>
      </c>
      <c r="AK760" s="2">
        <v>3541028</v>
      </c>
      <c r="AL760" s="2">
        <v>2955653.59</v>
      </c>
      <c r="AP760" t="s">
        <v>105</v>
      </c>
      <c r="AQ760" t="s">
        <v>105</v>
      </c>
      <c r="AR760" t="s">
        <v>105</v>
      </c>
      <c r="AV760" t="s">
        <v>105</v>
      </c>
      <c r="AW760" t="s">
        <v>105</v>
      </c>
      <c r="AX760" t="s">
        <v>105</v>
      </c>
      <c r="BH760" t="s">
        <v>21</v>
      </c>
      <c r="BI760" t="s">
        <v>5</v>
      </c>
    </row>
    <row r="761" spans="1:61" x14ac:dyDescent="0.25">
      <c r="A761">
        <v>8162336</v>
      </c>
      <c r="B761">
        <v>8162336</v>
      </c>
      <c r="C761" t="s">
        <v>89</v>
      </c>
      <c r="D761" t="s">
        <v>1027</v>
      </c>
      <c r="E761" t="s">
        <v>656</v>
      </c>
      <c r="F761" t="s">
        <v>315</v>
      </c>
      <c r="G761" t="s">
        <v>1427</v>
      </c>
      <c r="H761" s="30" t="s">
        <v>18894</v>
      </c>
      <c r="I761" t="s">
        <v>4937</v>
      </c>
      <c r="J761">
        <v>5001</v>
      </c>
      <c r="K761" t="s">
        <v>202</v>
      </c>
      <c r="L761">
        <v>5</v>
      </c>
      <c r="M761" t="s">
        <v>203</v>
      </c>
      <c r="O761">
        <v>3137444768</v>
      </c>
      <c r="P761">
        <v>0</v>
      </c>
      <c r="T761" s="29" t="s">
        <v>887</v>
      </c>
      <c r="U761">
        <f t="shared" si="120"/>
        <v>10</v>
      </c>
      <c r="V761">
        <f t="shared" si="121"/>
        <v>3</v>
      </c>
      <c r="W761">
        <v>2018</v>
      </c>
      <c r="X761" t="s">
        <v>4659</v>
      </c>
      <c r="Y761" t="s">
        <v>4938</v>
      </c>
      <c r="Z761" t="s">
        <v>4939</v>
      </c>
      <c r="AA761">
        <v>5606087</v>
      </c>
      <c r="AB761" t="s">
        <v>146</v>
      </c>
      <c r="AC761" t="s">
        <v>147</v>
      </c>
      <c r="AD761" s="1">
        <f t="shared" si="122"/>
        <v>2.0549018541033432E-2</v>
      </c>
      <c r="AE761" s="2">
        <v>98700000</v>
      </c>
      <c r="AF761" t="s">
        <v>219</v>
      </c>
      <c r="AG761" t="s">
        <v>292</v>
      </c>
      <c r="AH761" t="s">
        <v>104</v>
      </c>
      <c r="AI761" t="s">
        <v>4940</v>
      </c>
      <c r="AJ761">
        <v>29959039</v>
      </c>
      <c r="AK761" s="2">
        <v>2028188.13</v>
      </c>
      <c r="AL761" s="2">
        <v>1684359.77</v>
      </c>
      <c r="AP761" t="s">
        <v>105</v>
      </c>
      <c r="AQ761" s="2" t="s">
        <v>105</v>
      </c>
      <c r="AR761" s="2" t="s">
        <v>105</v>
      </c>
      <c r="AV761">
        <v>30044455</v>
      </c>
      <c r="AW761" s="2">
        <v>2165389.2200000002</v>
      </c>
      <c r="AX761" s="2">
        <v>1799654.81</v>
      </c>
      <c r="BH761" t="s">
        <v>21</v>
      </c>
      <c r="BI761" t="s">
        <v>5</v>
      </c>
    </row>
    <row r="762" spans="1:61" x14ac:dyDescent="0.25">
      <c r="A762">
        <v>1022339748</v>
      </c>
      <c r="B762">
        <v>1022339748</v>
      </c>
      <c r="C762" t="s">
        <v>89</v>
      </c>
      <c r="D762" t="s">
        <v>1769</v>
      </c>
      <c r="E762" t="s">
        <v>708</v>
      </c>
      <c r="F762" t="s">
        <v>650</v>
      </c>
      <c r="G762" t="s">
        <v>4941</v>
      </c>
      <c r="H762" s="30" t="s">
        <v>18895</v>
      </c>
      <c r="I762" t="s">
        <v>4942</v>
      </c>
      <c r="J762">
        <v>0</v>
      </c>
      <c r="K762" t="s">
        <v>126</v>
      </c>
      <c r="L762">
        <v>25</v>
      </c>
      <c r="M762" t="s">
        <v>126</v>
      </c>
      <c r="O762">
        <v>3158590493</v>
      </c>
      <c r="P762">
        <v>3317770861</v>
      </c>
      <c r="T762" s="29" t="s">
        <v>429</v>
      </c>
      <c r="U762">
        <f t="shared" si="120"/>
        <v>10</v>
      </c>
      <c r="V762">
        <f t="shared" si="121"/>
        <v>7</v>
      </c>
      <c r="W762">
        <v>2019</v>
      </c>
      <c r="X762" t="s">
        <v>4232</v>
      </c>
      <c r="Y762" t="s">
        <v>4943</v>
      </c>
      <c r="Z762" t="s">
        <v>4944</v>
      </c>
      <c r="AA762">
        <v>1601334</v>
      </c>
      <c r="AB762" t="s">
        <v>173</v>
      </c>
      <c r="AC762" t="s">
        <v>373</v>
      </c>
      <c r="AD762" s="1">
        <f t="shared" si="122"/>
        <v>4.7431818181818179E-2</v>
      </c>
      <c r="AE762" s="2">
        <v>47300000</v>
      </c>
      <c r="AF762" t="s">
        <v>279</v>
      </c>
      <c r="AG762" t="s">
        <v>103</v>
      </c>
      <c r="AH762" t="s">
        <v>104</v>
      </c>
      <c r="AI762" t="s">
        <v>4945</v>
      </c>
      <c r="AJ762">
        <v>161814569</v>
      </c>
      <c r="AK762" s="2">
        <v>2243525</v>
      </c>
      <c r="AL762" s="2">
        <v>1865315.21</v>
      </c>
      <c r="AP762" t="s">
        <v>105</v>
      </c>
      <c r="AQ762" t="s">
        <v>105</v>
      </c>
      <c r="AR762" t="s">
        <v>105</v>
      </c>
      <c r="AV762" t="s">
        <v>105</v>
      </c>
      <c r="AW762" t="s">
        <v>105</v>
      </c>
      <c r="AX762" t="s">
        <v>105</v>
      </c>
      <c r="BH762" t="s">
        <v>21</v>
      </c>
      <c r="BI762" t="s">
        <v>5</v>
      </c>
    </row>
    <row r="763" spans="1:61" x14ac:dyDescent="0.25">
      <c r="A763">
        <v>75039301</v>
      </c>
      <c r="B763">
        <v>75039301</v>
      </c>
      <c r="C763" t="s">
        <v>89</v>
      </c>
      <c r="D763" t="s">
        <v>4225</v>
      </c>
      <c r="E763" t="s">
        <v>3309</v>
      </c>
      <c r="F763" t="s">
        <v>4946</v>
      </c>
      <c r="G763" t="s">
        <v>416</v>
      </c>
      <c r="H763" s="30" t="s">
        <v>18896</v>
      </c>
      <c r="I763" t="s">
        <v>4947</v>
      </c>
      <c r="J763">
        <v>17001</v>
      </c>
      <c r="K763" t="s">
        <v>140</v>
      </c>
      <c r="L763">
        <v>17</v>
      </c>
      <c r="M763" t="s">
        <v>141</v>
      </c>
      <c r="O763">
        <v>3127556392</v>
      </c>
      <c r="P763">
        <v>0</v>
      </c>
      <c r="T763" s="29" t="s">
        <v>429</v>
      </c>
      <c r="U763">
        <f t="shared" ref="U763:U784" si="123">MONTH(T763)</f>
        <v>10</v>
      </c>
      <c r="V763">
        <f t="shared" ref="V763:V784" si="124">DAY(T763)</f>
        <v>7</v>
      </c>
      <c r="W763">
        <v>2022</v>
      </c>
      <c r="X763" t="s">
        <v>2670</v>
      </c>
      <c r="Y763" t="s">
        <v>4948</v>
      </c>
      <c r="Z763" t="s">
        <v>4949</v>
      </c>
      <c r="AA763">
        <v>8006055</v>
      </c>
      <c r="AB763" t="s">
        <v>100</v>
      </c>
      <c r="AC763" t="s">
        <v>1677</v>
      </c>
      <c r="AD763" s="1">
        <f t="shared" ref="AD763:AD784" si="125">+AK763/AE763</f>
        <v>2.8345454545454545E-2</v>
      </c>
      <c r="AE763" s="2">
        <v>72600000</v>
      </c>
      <c r="AF763" t="s">
        <v>102</v>
      </c>
      <c r="AG763" t="s">
        <v>120</v>
      </c>
      <c r="AH763" t="s">
        <v>104</v>
      </c>
      <c r="AI763" t="s">
        <v>4950</v>
      </c>
      <c r="AJ763">
        <v>161907873</v>
      </c>
      <c r="AK763" s="2">
        <v>2057880</v>
      </c>
      <c r="AL763" s="2">
        <v>1709311.22</v>
      </c>
      <c r="AP763" t="s">
        <v>105</v>
      </c>
      <c r="AQ763" t="s">
        <v>105</v>
      </c>
      <c r="AR763" t="s">
        <v>105</v>
      </c>
      <c r="AV763" t="s">
        <v>105</v>
      </c>
      <c r="AW763" t="s">
        <v>105</v>
      </c>
      <c r="AX763" t="s">
        <v>105</v>
      </c>
      <c r="BH763" t="s">
        <v>21</v>
      </c>
      <c r="BI763" t="s">
        <v>5</v>
      </c>
    </row>
    <row r="764" spans="1:61" x14ac:dyDescent="0.25">
      <c r="A764">
        <v>1032375674</v>
      </c>
      <c r="B764">
        <v>1032375674</v>
      </c>
      <c r="C764" t="s">
        <v>89</v>
      </c>
      <c r="D764" t="s">
        <v>648</v>
      </c>
      <c r="E764" t="s">
        <v>3489</v>
      </c>
      <c r="F764" t="s">
        <v>1528</v>
      </c>
      <c r="G764" t="s">
        <v>4951</v>
      </c>
      <c r="H764" s="30" t="s">
        <v>18897</v>
      </c>
      <c r="I764" t="s">
        <v>4952</v>
      </c>
      <c r="J764">
        <v>44001</v>
      </c>
      <c r="K764" t="s">
        <v>4520</v>
      </c>
      <c r="L764">
        <v>44</v>
      </c>
      <c r="M764" t="s">
        <v>4521</v>
      </c>
      <c r="O764">
        <v>3163833054</v>
      </c>
      <c r="P764">
        <v>3223567888</v>
      </c>
      <c r="T764" s="29" t="s">
        <v>275</v>
      </c>
      <c r="U764">
        <f t="shared" si="123"/>
        <v>10</v>
      </c>
      <c r="V764">
        <f t="shared" si="124"/>
        <v>11</v>
      </c>
      <c r="W764">
        <v>2020</v>
      </c>
      <c r="X764" t="s">
        <v>2814</v>
      </c>
      <c r="Y764" t="s">
        <v>4953</v>
      </c>
      <c r="Z764" t="s">
        <v>4954</v>
      </c>
      <c r="AA764">
        <v>8006051</v>
      </c>
      <c r="AB764" t="s">
        <v>100</v>
      </c>
      <c r="AC764" t="s">
        <v>208</v>
      </c>
      <c r="AD764" s="1">
        <f t="shared" si="125"/>
        <v>2.9899360902255638E-2</v>
      </c>
      <c r="AE764" s="2">
        <v>53200000</v>
      </c>
      <c r="AF764" t="s">
        <v>362</v>
      </c>
      <c r="AG764" t="s">
        <v>120</v>
      </c>
      <c r="AH764" t="s">
        <v>104</v>
      </c>
      <c r="AI764" t="s">
        <v>4955</v>
      </c>
      <c r="AJ764">
        <v>161888319</v>
      </c>
      <c r="AK764" s="2">
        <v>1590646</v>
      </c>
      <c r="AL764" s="2">
        <v>1316677.24</v>
      </c>
      <c r="AP764" t="s">
        <v>105</v>
      </c>
      <c r="AQ764" t="s">
        <v>105</v>
      </c>
      <c r="AR764" t="s">
        <v>105</v>
      </c>
      <c r="AV764" t="s">
        <v>105</v>
      </c>
      <c r="AW764" t="s">
        <v>105</v>
      </c>
      <c r="AX764" t="s">
        <v>105</v>
      </c>
      <c r="BH764" t="s">
        <v>19</v>
      </c>
      <c r="BI764" t="s">
        <v>5</v>
      </c>
    </row>
    <row r="765" spans="1:61" x14ac:dyDescent="0.25">
      <c r="A765">
        <v>1129524989</v>
      </c>
      <c r="B765">
        <v>1129524989</v>
      </c>
      <c r="C765" t="s">
        <v>89</v>
      </c>
      <c r="D765" t="s">
        <v>162</v>
      </c>
      <c r="E765" t="s">
        <v>758</v>
      </c>
      <c r="F765" t="s">
        <v>942</v>
      </c>
      <c r="G765" t="s">
        <v>4956</v>
      </c>
      <c r="H765" s="30" t="s">
        <v>18221</v>
      </c>
      <c r="I765" t="s">
        <v>4957</v>
      </c>
      <c r="J765">
        <v>0</v>
      </c>
      <c r="K765" t="s">
        <v>182</v>
      </c>
      <c r="L765">
        <v>8</v>
      </c>
      <c r="M765" t="s">
        <v>183</v>
      </c>
      <c r="O765">
        <v>3017312593</v>
      </c>
      <c r="P765">
        <v>0</v>
      </c>
      <c r="T765" s="29" t="s">
        <v>2379</v>
      </c>
      <c r="U765">
        <f t="shared" si="123"/>
        <v>10</v>
      </c>
      <c r="V765">
        <f t="shared" si="124"/>
        <v>6</v>
      </c>
      <c r="W765">
        <v>2022</v>
      </c>
      <c r="X765" t="s">
        <v>1123</v>
      </c>
      <c r="Y765" t="s">
        <v>4958</v>
      </c>
      <c r="Z765" t="s">
        <v>4959</v>
      </c>
      <c r="AA765">
        <v>6401255</v>
      </c>
      <c r="AB765" t="s">
        <v>131</v>
      </c>
      <c r="AC765" t="s">
        <v>1126</v>
      </c>
      <c r="AD765" s="1">
        <f t="shared" si="125"/>
        <v>4.7225499058380416E-2</v>
      </c>
      <c r="AE765" s="2">
        <v>53100000</v>
      </c>
      <c r="AF765" t="s">
        <v>552</v>
      </c>
      <c r="AG765" t="s">
        <v>103</v>
      </c>
      <c r="AH765" t="s">
        <v>104</v>
      </c>
      <c r="AI765" t="s">
        <v>4960</v>
      </c>
      <c r="AJ765">
        <v>161811117</v>
      </c>
      <c r="AK765" s="2">
        <v>2507674</v>
      </c>
      <c r="AL765" s="2">
        <v>2087289.46</v>
      </c>
      <c r="AP765" t="s">
        <v>105</v>
      </c>
      <c r="AQ765" t="s">
        <v>105</v>
      </c>
      <c r="AR765" t="s">
        <v>105</v>
      </c>
      <c r="AV765" t="s">
        <v>105</v>
      </c>
      <c r="AW765" t="s">
        <v>105</v>
      </c>
      <c r="AX765" t="s">
        <v>105</v>
      </c>
      <c r="BH765" t="s">
        <v>21</v>
      </c>
      <c r="BI765" t="s">
        <v>5</v>
      </c>
    </row>
    <row r="766" spans="1:61" x14ac:dyDescent="0.25">
      <c r="A766">
        <v>93388031</v>
      </c>
      <c r="B766">
        <v>93388031</v>
      </c>
      <c r="C766" t="s">
        <v>89</v>
      </c>
      <c r="D766" t="s">
        <v>2180</v>
      </c>
      <c r="E766" t="s">
        <v>1242</v>
      </c>
      <c r="F766" t="s">
        <v>4961</v>
      </c>
      <c r="G766" t="s">
        <v>2440</v>
      </c>
      <c r="H766" s="30" t="s">
        <v>18898</v>
      </c>
      <c r="I766" t="s">
        <v>4962</v>
      </c>
      <c r="J766">
        <v>0</v>
      </c>
      <c r="K766" t="s">
        <v>126</v>
      </c>
      <c r="L766">
        <v>25</v>
      </c>
      <c r="M766" t="s">
        <v>126</v>
      </c>
      <c r="O766">
        <v>3144448750</v>
      </c>
      <c r="P766">
        <v>3114444875</v>
      </c>
      <c r="T766" s="29" t="s">
        <v>429</v>
      </c>
      <c r="U766">
        <f t="shared" si="123"/>
        <v>10</v>
      </c>
      <c r="V766">
        <f t="shared" si="124"/>
        <v>7</v>
      </c>
      <c r="W766">
        <v>2022</v>
      </c>
      <c r="X766" t="s">
        <v>909</v>
      </c>
      <c r="Y766" t="s">
        <v>4963</v>
      </c>
      <c r="Z766" t="s">
        <v>4964</v>
      </c>
      <c r="AA766">
        <v>5606100</v>
      </c>
      <c r="AB766" t="s">
        <v>146</v>
      </c>
      <c r="AC766" t="s">
        <v>341</v>
      </c>
      <c r="AD766" s="1">
        <f t="shared" si="125"/>
        <v>1.6388688711516535E-2</v>
      </c>
      <c r="AE766" s="2">
        <v>87700000</v>
      </c>
      <c r="AF766" t="s">
        <v>219</v>
      </c>
      <c r="AG766" t="s">
        <v>120</v>
      </c>
      <c r="AH766" t="s">
        <v>104</v>
      </c>
      <c r="AI766" t="s">
        <v>4965</v>
      </c>
      <c r="AJ766">
        <v>161896226</v>
      </c>
      <c r="AK766" s="2">
        <v>1437288</v>
      </c>
      <c r="AL766" s="2">
        <v>1187805.43</v>
      </c>
      <c r="AP766" t="s">
        <v>105</v>
      </c>
      <c r="AQ766" t="s">
        <v>105</v>
      </c>
      <c r="AR766" t="s">
        <v>105</v>
      </c>
      <c r="AV766" t="s">
        <v>105</v>
      </c>
      <c r="AW766" t="s">
        <v>105</v>
      </c>
      <c r="AX766" t="s">
        <v>105</v>
      </c>
      <c r="BH766" t="s">
        <v>19</v>
      </c>
      <c r="BI766" t="s">
        <v>5</v>
      </c>
    </row>
    <row r="767" spans="1:61" x14ac:dyDescent="0.25">
      <c r="A767">
        <v>22468528</v>
      </c>
      <c r="B767">
        <v>22468528</v>
      </c>
      <c r="C767" t="s">
        <v>106</v>
      </c>
      <c r="D767" t="s">
        <v>4186</v>
      </c>
      <c r="E767" t="s">
        <v>977</v>
      </c>
      <c r="F767" t="s">
        <v>1456</v>
      </c>
      <c r="G767" t="s">
        <v>879</v>
      </c>
      <c r="H767" s="30" t="s">
        <v>18899</v>
      </c>
      <c r="I767" t="s">
        <v>4966</v>
      </c>
      <c r="J767">
        <v>0</v>
      </c>
      <c r="K767" t="s">
        <v>182</v>
      </c>
      <c r="L767">
        <v>8</v>
      </c>
      <c r="M767" t="s">
        <v>183</v>
      </c>
      <c r="O767">
        <v>3215687319</v>
      </c>
      <c r="P767">
        <v>0</v>
      </c>
      <c r="T767" s="29" t="s">
        <v>127</v>
      </c>
      <c r="U767">
        <f t="shared" si="123"/>
        <v>10</v>
      </c>
      <c r="V767">
        <f t="shared" si="124"/>
        <v>18</v>
      </c>
      <c r="W767">
        <v>2025</v>
      </c>
      <c r="X767" t="s">
        <v>1336</v>
      </c>
      <c r="Y767" t="s">
        <v>4967</v>
      </c>
      <c r="Z767" t="s">
        <v>4968</v>
      </c>
      <c r="AA767">
        <v>5606111</v>
      </c>
      <c r="AB767" t="s">
        <v>146</v>
      </c>
      <c r="AC767" t="s">
        <v>341</v>
      </c>
      <c r="AD767" s="1">
        <f t="shared" si="125"/>
        <v>4.0497216748768473E-2</v>
      </c>
      <c r="AE767" s="2">
        <v>121800000</v>
      </c>
      <c r="AF767" t="s">
        <v>362</v>
      </c>
      <c r="AG767" t="s">
        <v>120</v>
      </c>
      <c r="AH767" t="s">
        <v>104</v>
      </c>
      <c r="AI767" t="s">
        <v>4969</v>
      </c>
      <c r="AJ767">
        <v>161811659</v>
      </c>
      <c r="AK767" s="2">
        <v>4932561</v>
      </c>
      <c r="AL767" s="2">
        <v>4125009.58</v>
      </c>
      <c r="AP767" t="s">
        <v>105</v>
      </c>
      <c r="AQ767" t="s">
        <v>105</v>
      </c>
      <c r="AR767" t="s">
        <v>105</v>
      </c>
      <c r="AV767" t="s">
        <v>105</v>
      </c>
      <c r="AW767" t="s">
        <v>105</v>
      </c>
      <c r="AX767" t="s">
        <v>105</v>
      </c>
      <c r="BH767" t="s">
        <v>21</v>
      </c>
      <c r="BI767" t="s">
        <v>5</v>
      </c>
    </row>
    <row r="768" spans="1:61" x14ac:dyDescent="0.25">
      <c r="A768">
        <v>42890021</v>
      </c>
      <c r="B768">
        <v>42890021</v>
      </c>
      <c r="C768" t="s">
        <v>106</v>
      </c>
      <c r="D768" t="s">
        <v>898</v>
      </c>
      <c r="E768" t="s">
        <v>312</v>
      </c>
      <c r="F768" t="s">
        <v>445</v>
      </c>
      <c r="G768" t="s">
        <v>445</v>
      </c>
      <c r="H768" s="30" t="s">
        <v>18900</v>
      </c>
      <c r="I768" t="s">
        <v>4970</v>
      </c>
      <c r="J768">
        <v>5001</v>
      </c>
      <c r="K768" t="s">
        <v>202</v>
      </c>
      <c r="L768">
        <v>5</v>
      </c>
      <c r="M768" t="s">
        <v>203</v>
      </c>
      <c r="O768">
        <v>3128323202</v>
      </c>
      <c r="P768">
        <v>3105012039</v>
      </c>
      <c r="T768" s="29" t="s">
        <v>254</v>
      </c>
      <c r="U768">
        <f t="shared" si="123"/>
        <v>10</v>
      </c>
      <c r="V768">
        <f t="shared" si="124"/>
        <v>4</v>
      </c>
      <c r="W768">
        <v>2020</v>
      </c>
      <c r="X768" t="s">
        <v>3551</v>
      </c>
      <c r="Y768" t="s">
        <v>4971</v>
      </c>
      <c r="Z768" t="s">
        <v>4972</v>
      </c>
      <c r="AA768">
        <v>1606245</v>
      </c>
      <c r="AB768" t="s">
        <v>173</v>
      </c>
      <c r="AC768" t="s">
        <v>291</v>
      </c>
      <c r="AD768" s="1">
        <f t="shared" si="125"/>
        <v>2.1620313778990451E-2</v>
      </c>
      <c r="AE768" s="2">
        <v>73300000</v>
      </c>
      <c r="AF768" t="s">
        <v>102</v>
      </c>
      <c r="AG768" t="s">
        <v>120</v>
      </c>
      <c r="AH768" t="s">
        <v>104</v>
      </c>
      <c r="AI768" t="s">
        <v>4973</v>
      </c>
      <c r="AJ768">
        <v>161932171</v>
      </c>
      <c r="AK768" s="2">
        <v>1584769</v>
      </c>
      <c r="AL768" s="2">
        <v>1311738.6100000001</v>
      </c>
      <c r="AP768" t="s">
        <v>105</v>
      </c>
      <c r="AQ768" t="s">
        <v>105</v>
      </c>
      <c r="AR768" t="s">
        <v>105</v>
      </c>
      <c r="AV768" t="s">
        <v>105</v>
      </c>
      <c r="AW768" t="s">
        <v>105</v>
      </c>
      <c r="AX768" t="s">
        <v>105</v>
      </c>
      <c r="BH768" t="s">
        <v>19</v>
      </c>
      <c r="BI768" t="s">
        <v>5</v>
      </c>
    </row>
    <row r="769" spans="1:61" x14ac:dyDescent="0.25">
      <c r="A769">
        <v>25527780</v>
      </c>
      <c r="B769">
        <v>25527780</v>
      </c>
      <c r="C769" t="s">
        <v>106</v>
      </c>
      <c r="D769" t="s">
        <v>355</v>
      </c>
      <c r="E769" t="s">
        <v>122</v>
      </c>
      <c r="F769" t="s">
        <v>2965</v>
      </c>
      <c r="G769" t="s">
        <v>4974</v>
      </c>
      <c r="H769" s="30" t="s">
        <v>18901</v>
      </c>
      <c r="I769" t="s">
        <v>4975</v>
      </c>
      <c r="J769">
        <v>76001</v>
      </c>
      <c r="K769" t="s">
        <v>486</v>
      </c>
      <c r="L769">
        <v>76</v>
      </c>
      <c r="M769" t="s">
        <v>95</v>
      </c>
      <c r="O769">
        <v>3178539141</v>
      </c>
      <c r="P769">
        <v>0</v>
      </c>
      <c r="T769" s="29" t="s">
        <v>96</v>
      </c>
      <c r="U769">
        <f t="shared" si="123"/>
        <v>10</v>
      </c>
      <c r="V769">
        <f t="shared" si="124"/>
        <v>22</v>
      </c>
      <c r="W769">
        <v>2017</v>
      </c>
      <c r="X769" t="s">
        <v>2677</v>
      </c>
      <c r="Y769" t="s">
        <v>4976</v>
      </c>
      <c r="Z769" t="s">
        <v>4977</v>
      </c>
      <c r="AA769">
        <v>5606079</v>
      </c>
      <c r="AB769" t="s">
        <v>146</v>
      </c>
      <c r="AC769" t="s">
        <v>147</v>
      </c>
      <c r="AD769" s="1">
        <f t="shared" si="125"/>
        <v>2.6975537913486003E-2</v>
      </c>
      <c r="AE769" s="2">
        <v>78600000</v>
      </c>
      <c r="AF769" t="s">
        <v>219</v>
      </c>
      <c r="AG769" t="s">
        <v>292</v>
      </c>
      <c r="AH769" t="s">
        <v>104</v>
      </c>
      <c r="AI769" t="s">
        <v>4978</v>
      </c>
      <c r="AJ769">
        <v>29949609</v>
      </c>
      <c r="AK769" s="2">
        <v>2120277.2799999998</v>
      </c>
      <c r="AL769" s="2">
        <v>1761745.61</v>
      </c>
      <c r="AP769" t="s">
        <v>105</v>
      </c>
      <c r="AQ769" s="2" t="s">
        <v>105</v>
      </c>
      <c r="AR769" s="2" t="s">
        <v>105</v>
      </c>
      <c r="AV769">
        <v>30057545</v>
      </c>
      <c r="AW769" s="2">
        <v>1963065.67</v>
      </c>
      <c r="AX769" s="2">
        <v>1629635.02</v>
      </c>
      <c r="BH769" t="s">
        <v>21</v>
      </c>
      <c r="BI769" t="s">
        <v>5</v>
      </c>
    </row>
    <row r="770" spans="1:61" x14ac:dyDescent="0.25">
      <c r="A770">
        <v>1054989943</v>
      </c>
      <c r="B770">
        <v>1054989943</v>
      </c>
      <c r="C770" t="s">
        <v>106</v>
      </c>
      <c r="D770" t="s">
        <v>4750</v>
      </c>
      <c r="E770" t="s">
        <v>312</v>
      </c>
      <c r="F770" t="s">
        <v>1112</v>
      </c>
      <c r="G770" t="s">
        <v>513</v>
      </c>
      <c r="H770" s="30" t="s">
        <v>18902</v>
      </c>
      <c r="I770" t="s">
        <v>4979</v>
      </c>
      <c r="J770">
        <v>0</v>
      </c>
      <c r="K770" t="s">
        <v>4980</v>
      </c>
      <c r="L770">
        <v>17</v>
      </c>
      <c r="M770" t="s">
        <v>141</v>
      </c>
      <c r="O770">
        <v>3207155935</v>
      </c>
      <c r="P770">
        <v>0</v>
      </c>
      <c r="T770" s="29" t="s">
        <v>466</v>
      </c>
      <c r="U770">
        <f t="shared" si="123"/>
        <v>10</v>
      </c>
      <c r="V770">
        <f t="shared" si="124"/>
        <v>15</v>
      </c>
      <c r="W770">
        <v>2020</v>
      </c>
      <c r="X770" t="s">
        <v>1321</v>
      </c>
      <c r="Y770" t="s">
        <v>4981</v>
      </c>
      <c r="Z770" t="s">
        <v>4982</v>
      </c>
      <c r="AA770">
        <v>8001188</v>
      </c>
      <c r="AB770" t="s">
        <v>100</v>
      </c>
      <c r="AC770" t="s">
        <v>423</v>
      </c>
      <c r="AD770" s="1">
        <f t="shared" si="125"/>
        <v>3.8304224343675419E-2</v>
      </c>
      <c r="AE770" s="2">
        <v>41900000</v>
      </c>
      <c r="AF770" t="s">
        <v>219</v>
      </c>
      <c r="AG770" t="s">
        <v>103</v>
      </c>
      <c r="AH770" t="s">
        <v>104</v>
      </c>
      <c r="AI770">
        <v>0</v>
      </c>
      <c r="AJ770">
        <v>161810970</v>
      </c>
      <c r="AK770" s="2">
        <v>1604947</v>
      </c>
      <c r="AL770" s="2">
        <v>1328694.73</v>
      </c>
      <c r="AP770" t="s">
        <v>105</v>
      </c>
      <c r="AQ770" t="s">
        <v>105</v>
      </c>
      <c r="AR770" t="s">
        <v>105</v>
      </c>
      <c r="AV770" t="s">
        <v>105</v>
      </c>
      <c r="AW770" t="s">
        <v>105</v>
      </c>
      <c r="AX770" t="s">
        <v>105</v>
      </c>
      <c r="BH770" t="s">
        <v>21</v>
      </c>
      <c r="BI770" t="s">
        <v>5</v>
      </c>
    </row>
    <row r="771" spans="1:61" x14ac:dyDescent="0.25">
      <c r="A771">
        <v>9185687</v>
      </c>
      <c r="B771">
        <v>9185687</v>
      </c>
      <c r="C771" t="s">
        <v>89</v>
      </c>
      <c r="D771" t="s">
        <v>537</v>
      </c>
      <c r="E771">
        <v>0</v>
      </c>
      <c r="F771" t="s">
        <v>4983</v>
      </c>
      <c r="G771" t="s">
        <v>250</v>
      </c>
      <c r="H771" s="30" t="s">
        <v>18903</v>
      </c>
      <c r="I771" t="s">
        <v>4984</v>
      </c>
      <c r="J771">
        <v>0</v>
      </c>
      <c r="K771" t="s">
        <v>274</v>
      </c>
      <c r="L771">
        <v>13</v>
      </c>
      <c r="M771" t="s">
        <v>175</v>
      </c>
      <c r="O771">
        <v>3216909514</v>
      </c>
      <c r="P771">
        <v>3144219276</v>
      </c>
      <c r="T771" s="29" t="s">
        <v>466</v>
      </c>
      <c r="U771">
        <f t="shared" si="123"/>
        <v>10</v>
      </c>
      <c r="V771">
        <f t="shared" si="124"/>
        <v>15</v>
      </c>
      <c r="W771">
        <v>2017</v>
      </c>
      <c r="X771" t="s">
        <v>3093</v>
      </c>
      <c r="Y771" t="s">
        <v>4985</v>
      </c>
      <c r="Z771" t="s">
        <v>4986</v>
      </c>
      <c r="AA771">
        <v>8021002</v>
      </c>
      <c r="AB771" t="s">
        <v>100</v>
      </c>
      <c r="AC771" t="s">
        <v>208</v>
      </c>
      <c r="AD771" s="1">
        <f t="shared" si="125"/>
        <v>3.9165213172541749E-2</v>
      </c>
      <c r="AE771" s="2">
        <v>53900000</v>
      </c>
      <c r="AF771" t="s">
        <v>362</v>
      </c>
      <c r="AG771" t="s">
        <v>925</v>
      </c>
      <c r="AH771" t="s">
        <v>104</v>
      </c>
      <c r="AI771" t="s">
        <v>4987</v>
      </c>
      <c r="AJ771">
        <v>29970129</v>
      </c>
      <c r="AK771" s="2">
        <v>2111004.9900000002</v>
      </c>
      <c r="AL771" s="2">
        <v>1753953.77</v>
      </c>
      <c r="AP771">
        <v>30009913</v>
      </c>
      <c r="AQ771" s="2">
        <v>2081362.96</v>
      </c>
      <c r="AR771" s="2">
        <v>1729044.5</v>
      </c>
      <c r="AV771" t="s">
        <v>105</v>
      </c>
      <c r="AW771" s="2" t="s">
        <v>105</v>
      </c>
      <c r="AX771" s="2" t="s">
        <v>105</v>
      </c>
      <c r="BH771" t="s">
        <v>21</v>
      </c>
      <c r="BI771" t="s">
        <v>5</v>
      </c>
    </row>
    <row r="772" spans="1:61" x14ac:dyDescent="0.25">
      <c r="A772">
        <v>25094902</v>
      </c>
      <c r="B772">
        <v>25094902</v>
      </c>
      <c r="C772" t="s">
        <v>106</v>
      </c>
      <c r="D772" t="s">
        <v>616</v>
      </c>
      <c r="E772" t="s">
        <v>991</v>
      </c>
      <c r="F772" t="s">
        <v>1225</v>
      </c>
      <c r="G772" t="s">
        <v>296</v>
      </c>
      <c r="H772" s="30" t="s">
        <v>18904</v>
      </c>
      <c r="I772" t="s">
        <v>4988</v>
      </c>
      <c r="J772">
        <v>17001</v>
      </c>
      <c r="K772" t="s">
        <v>140</v>
      </c>
      <c r="L772">
        <v>17</v>
      </c>
      <c r="M772" t="s">
        <v>141</v>
      </c>
      <c r="O772">
        <v>3113006084</v>
      </c>
      <c r="P772">
        <v>0</v>
      </c>
      <c r="T772" s="29" t="s">
        <v>327</v>
      </c>
      <c r="U772">
        <f t="shared" si="123"/>
        <v>10</v>
      </c>
      <c r="V772">
        <f t="shared" si="124"/>
        <v>31</v>
      </c>
      <c r="W772">
        <v>2023</v>
      </c>
      <c r="X772" t="s">
        <v>3050</v>
      </c>
      <c r="Y772" t="s">
        <v>4989</v>
      </c>
      <c r="Z772" t="s">
        <v>4990</v>
      </c>
      <c r="AA772">
        <v>9006173</v>
      </c>
      <c r="AB772" t="s">
        <v>244</v>
      </c>
      <c r="AC772" t="s">
        <v>404</v>
      </c>
      <c r="AD772" s="1">
        <f t="shared" si="125"/>
        <v>9.0960302891234506E-3</v>
      </c>
      <c r="AE772" s="2">
        <v>217900000</v>
      </c>
      <c r="AF772" t="s">
        <v>102</v>
      </c>
      <c r="AG772" t="s">
        <v>120</v>
      </c>
      <c r="AH772" t="s">
        <v>104</v>
      </c>
      <c r="AI772" t="s">
        <v>4991</v>
      </c>
      <c r="AJ772">
        <v>161904289</v>
      </c>
      <c r="AK772" s="2">
        <v>1982025</v>
      </c>
      <c r="AL772" s="2">
        <v>1645567.63</v>
      </c>
      <c r="AP772" t="s">
        <v>105</v>
      </c>
      <c r="AQ772" t="s">
        <v>105</v>
      </c>
      <c r="AR772" t="s">
        <v>105</v>
      </c>
      <c r="AV772" t="s">
        <v>105</v>
      </c>
      <c r="AW772" t="s">
        <v>105</v>
      </c>
      <c r="AX772" t="s">
        <v>105</v>
      </c>
      <c r="BH772" s="3" t="s">
        <v>18</v>
      </c>
      <c r="BI772" t="s">
        <v>5</v>
      </c>
    </row>
    <row r="773" spans="1:61" x14ac:dyDescent="0.25">
      <c r="A773">
        <v>52424804</v>
      </c>
      <c r="B773">
        <v>52424804</v>
      </c>
      <c r="C773" t="s">
        <v>106</v>
      </c>
      <c r="D773" t="s">
        <v>4992</v>
      </c>
      <c r="E773" t="s">
        <v>108</v>
      </c>
      <c r="F773" t="s">
        <v>409</v>
      </c>
      <c r="G773" t="s">
        <v>1122</v>
      </c>
      <c r="H773" s="30" t="s">
        <v>18905</v>
      </c>
      <c r="I773" t="s">
        <v>4993</v>
      </c>
      <c r="J773">
        <v>68001</v>
      </c>
      <c r="K773" t="s">
        <v>317</v>
      </c>
      <c r="L773">
        <v>68</v>
      </c>
      <c r="M773" t="s">
        <v>227</v>
      </c>
      <c r="O773">
        <v>3003188445</v>
      </c>
      <c r="P773">
        <v>0</v>
      </c>
      <c r="T773" s="29" t="s">
        <v>240</v>
      </c>
      <c r="U773">
        <f t="shared" si="123"/>
        <v>10</v>
      </c>
      <c r="V773">
        <f t="shared" si="124"/>
        <v>27</v>
      </c>
      <c r="W773">
        <v>2023</v>
      </c>
      <c r="X773" t="s">
        <v>4994</v>
      </c>
      <c r="Y773" t="s">
        <v>4995</v>
      </c>
      <c r="Z773" t="s">
        <v>4996</v>
      </c>
      <c r="AA773">
        <v>5606096</v>
      </c>
      <c r="AB773" t="s">
        <v>146</v>
      </c>
      <c r="AC773" t="s">
        <v>341</v>
      </c>
      <c r="AD773" s="1">
        <f t="shared" si="125"/>
        <v>1.5930629880843261E-2</v>
      </c>
      <c r="AE773" s="2">
        <v>109100000</v>
      </c>
      <c r="AF773" t="s">
        <v>219</v>
      </c>
      <c r="AG773" t="s">
        <v>292</v>
      </c>
      <c r="AH773" t="s">
        <v>104</v>
      </c>
      <c r="AI773" t="s">
        <v>4997</v>
      </c>
      <c r="AJ773">
        <v>29937344</v>
      </c>
      <c r="AK773" s="2">
        <v>1738031.72</v>
      </c>
      <c r="AL773" s="2">
        <v>1440530.86</v>
      </c>
      <c r="AP773" t="s">
        <v>105</v>
      </c>
      <c r="AQ773" s="2" t="s">
        <v>105</v>
      </c>
      <c r="AR773" s="2" t="s">
        <v>105</v>
      </c>
      <c r="AV773">
        <v>30051629</v>
      </c>
      <c r="AW773" s="2">
        <v>1730787.41</v>
      </c>
      <c r="AX773" s="2">
        <v>1434443.2</v>
      </c>
      <c r="BH773" t="s">
        <v>19</v>
      </c>
      <c r="BI773" t="s">
        <v>5</v>
      </c>
    </row>
    <row r="774" spans="1:61" x14ac:dyDescent="0.25">
      <c r="A774">
        <v>20441392</v>
      </c>
      <c r="B774">
        <v>20441392</v>
      </c>
      <c r="C774" t="s">
        <v>106</v>
      </c>
      <c r="D774" t="s">
        <v>1099</v>
      </c>
      <c r="E774" t="s">
        <v>4998</v>
      </c>
      <c r="F774" t="s">
        <v>2225</v>
      </c>
      <c r="G774" t="s">
        <v>123</v>
      </c>
      <c r="H774" s="30" t="s">
        <v>18906</v>
      </c>
      <c r="I774" t="s">
        <v>4999</v>
      </c>
      <c r="J774">
        <v>25473</v>
      </c>
      <c r="K774" t="s">
        <v>1949</v>
      </c>
      <c r="L774">
        <v>25</v>
      </c>
      <c r="M774" t="s">
        <v>113</v>
      </c>
      <c r="O774">
        <v>3138711750</v>
      </c>
      <c r="P774">
        <v>3184648499</v>
      </c>
      <c r="T774" s="29" t="s">
        <v>1371</v>
      </c>
      <c r="U774">
        <f t="shared" si="123"/>
        <v>10</v>
      </c>
      <c r="V774">
        <f t="shared" si="124"/>
        <v>12</v>
      </c>
      <c r="W774">
        <v>2016</v>
      </c>
      <c r="X774" t="s">
        <v>3604</v>
      </c>
      <c r="Y774" t="s">
        <v>5000</v>
      </c>
      <c r="Z774" t="s">
        <v>5001</v>
      </c>
      <c r="AA774">
        <v>6401216</v>
      </c>
      <c r="AB774" t="s">
        <v>131</v>
      </c>
      <c r="AC774" t="s">
        <v>1126</v>
      </c>
      <c r="AD774" s="1">
        <f t="shared" si="125"/>
        <v>3.3129863760217981E-2</v>
      </c>
      <c r="AE774" s="2">
        <v>36700000</v>
      </c>
      <c r="AF774" t="s">
        <v>175</v>
      </c>
      <c r="AG774" t="s">
        <v>103</v>
      </c>
      <c r="AH774" t="s">
        <v>104</v>
      </c>
      <c r="AI774" t="s">
        <v>5002</v>
      </c>
      <c r="AJ774">
        <v>161814878</v>
      </c>
      <c r="AK774" s="2">
        <v>1215866</v>
      </c>
      <c r="AL774" s="2">
        <v>1001735.88</v>
      </c>
      <c r="AP774" t="s">
        <v>105</v>
      </c>
      <c r="AQ774" t="s">
        <v>105</v>
      </c>
      <c r="AR774" t="s">
        <v>105</v>
      </c>
      <c r="AV774" t="s">
        <v>105</v>
      </c>
      <c r="AW774" t="s">
        <v>105</v>
      </c>
      <c r="AX774" t="s">
        <v>105</v>
      </c>
      <c r="BH774" t="s">
        <v>21</v>
      </c>
      <c r="BI774" t="s">
        <v>5</v>
      </c>
    </row>
    <row r="775" spans="1:61" x14ac:dyDescent="0.25">
      <c r="A775">
        <v>39534135</v>
      </c>
      <c r="B775">
        <v>39534135</v>
      </c>
      <c r="C775" t="s">
        <v>106</v>
      </c>
      <c r="D775" t="s">
        <v>1099</v>
      </c>
      <c r="E775" t="s">
        <v>122</v>
      </c>
      <c r="F775" t="s">
        <v>819</v>
      </c>
      <c r="G775" t="s">
        <v>5003</v>
      </c>
      <c r="H775" s="30" t="s">
        <v>18907</v>
      </c>
      <c r="I775" t="s">
        <v>5004</v>
      </c>
      <c r="J775">
        <v>0</v>
      </c>
      <c r="K775" t="s">
        <v>126</v>
      </c>
      <c r="L775">
        <v>25</v>
      </c>
      <c r="M775" t="s">
        <v>126</v>
      </c>
      <c r="O775">
        <v>3217490531</v>
      </c>
      <c r="P775">
        <v>3112131321</v>
      </c>
      <c r="T775" s="29" t="s">
        <v>142</v>
      </c>
      <c r="U775">
        <f t="shared" si="123"/>
        <v>10</v>
      </c>
      <c r="V775">
        <f t="shared" si="124"/>
        <v>12</v>
      </c>
      <c r="W775">
        <v>2023</v>
      </c>
      <c r="X775" t="s">
        <v>532</v>
      </c>
      <c r="Y775" t="s">
        <v>5005</v>
      </c>
      <c r="Z775" t="s">
        <v>5006</v>
      </c>
      <c r="AA775">
        <v>8006063</v>
      </c>
      <c r="AB775" t="s">
        <v>100</v>
      </c>
      <c r="AC775" t="s">
        <v>208</v>
      </c>
      <c r="AD775" s="1">
        <f t="shared" si="125"/>
        <v>1.9054726775956283E-2</v>
      </c>
      <c r="AE775" s="2">
        <v>73200000</v>
      </c>
      <c r="AF775" t="s">
        <v>219</v>
      </c>
      <c r="AG775" t="s">
        <v>120</v>
      </c>
      <c r="AH775" t="s">
        <v>104</v>
      </c>
      <c r="AI775" t="s">
        <v>5007</v>
      </c>
      <c r="AJ775">
        <v>161838959</v>
      </c>
      <c r="AK775" s="2">
        <v>1394806</v>
      </c>
      <c r="AL775" s="2">
        <v>1152105.6499999999</v>
      </c>
      <c r="AP775" t="s">
        <v>105</v>
      </c>
      <c r="AQ775" t="s">
        <v>105</v>
      </c>
      <c r="AR775" t="s">
        <v>105</v>
      </c>
      <c r="AV775" t="s">
        <v>105</v>
      </c>
      <c r="AW775" t="s">
        <v>105</v>
      </c>
      <c r="AX775" t="s">
        <v>105</v>
      </c>
      <c r="BH775" t="s">
        <v>19</v>
      </c>
      <c r="BI775" t="s">
        <v>5</v>
      </c>
    </row>
    <row r="776" spans="1:61" x14ac:dyDescent="0.25">
      <c r="A776">
        <v>1152439085</v>
      </c>
      <c r="B776">
        <v>1152439085</v>
      </c>
      <c r="C776" t="s">
        <v>106</v>
      </c>
      <c r="D776" t="s">
        <v>5008</v>
      </c>
      <c r="E776">
        <v>0</v>
      </c>
      <c r="F776" t="s">
        <v>5009</v>
      </c>
      <c r="G776" t="s">
        <v>3728</v>
      </c>
      <c r="H776" s="30" t="s">
        <v>18423</v>
      </c>
      <c r="I776" t="s">
        <v>5010</v>
      </c>
      <c r="J776">
        <v>5001</v>
      </c>
      <c r="K776" t="s">
        <v>202</v>
      </c>
      <c r="L776">
        <v>5</v>
      </c>
      <c r="M776" t="s">
        <v>203</v>
      </c>
      <c r="O776">
        <v>3504936931</v>
      </c>
      <c r="P776">
        <v>3164880169</v>
      </c>
      <c r="T776" s="29" t="s">
        <v>369</v>
      </c>
      <c r="U776">
        <f t="shared" si="123"/>
        <v>10</v>
      </c>
      <c r="V776">
        <f t="shared" si="124"/>
        <v>21</v>
      </c>
      <c r="W776">
        <v>2016</v>
      </c>
      <c r="X776" t="s">
        <v>5011</v>
      </c>
      <c r="Y776" t="s">
        <v>5012</v>
      </c>
      <c r="Z776" t="s">
        <v>5013</v>
      </c>
      <c r="AA776">
        <v>5601151</v>
      </c>
      <c r="AB776" t="s">
        <v>146</v>
      </c>
      <c r="AC776" t="s">
        <v>383</v>
      </c>
      <c r="AD776" s="1">
        <f t="shared" si="125"/>
        <v>3.8962067567567565E-2</v>
      </c>
      <c r="AE776" s="2">
        <v>48100000</v>
      </c>
      <c r="AF776" t="s">
        <v>219</v>
      </c>
      <c r="AG776" t="s">
        <v>103</v>
      </c>
      <c r="AH776" t="s">
        <v>104</v>
      </c>
      <c r="AI776" t="s">
        <v>5014</v>
      </c>
      <c r="AJ776">
        <v>29928573</v>
      </c>
      <c r="AK776" s="2">
        <v>1874075.45</v>
      </c>
      <c r="AL776" s="2">
        <v>1554853.32</v>
      </c>
      <c r="AP776">
        <v>29993799</v>
      </c>
      <c r="AQ776" s="2">
        <v>3605947.56</v>
      </c>
      <c r="AR776" s="2">
        <v>3010208.03</v>
      </c>
      <c r="AV776" t="s">
        <v>105</v>
      </c>
      <c r="AW776" s="2" t="s">
        <v>105</v>
      </c>
      <c r="AX776" s="2" t="s">
        <v>105</v>
      </c>
      <c r="BH776" t="s">
        <v>21</v>
      </c>
      <c r="BI776" t="s">
        <v>5</v>
      </c>
    </row>
    <row r="777" spans="1:61" x14ac:dyDescent="0.25">
      <c r="A777">
        <v>19128861</v>
      </c>
      <c r="B777">
        <v>19128861</v>
      </c>
      <c r="C777" t="s">
        <v>89</v>
      </c>
      <c r="D777" t="s">
        <v>148</v>
      </c>
      <c r="E777" t="s">
        <v>2504</v>
      </c>
      <c r="F777" t="s">
        <v>5015</v>
      </c>
      <c r="G777" t="s">
        <v>137</v>
      </c>
      <c r="H777" s="30" t="s">
        <v>18908</v>
      </c>
      <c r="I777" t="s">
        <v>5016</v>
      </c>
      <c r="J777">
        <v>0</v>
      </c>
      <c r="K777" t="s">
        <v>126</v>
      </c>
      <c r="L777">
        <v>25</v>
      </c>
      <c r="M777" t="s">
        <v>126</v>
      </c>
      <c r="O777">
        <v>3118340538</v>
      </c>
      <c r="P777">
        <v>0</v>
      </c>
      <c r="T777" s="29" t="s">
        <v>204</v>
      </c>
      <c r="U777">
        <f t="shared" si="123"/>
        <v>10</v>
      </c>
      <c r="V777">
        <f t="shared" si="124"/>
        <v>2</v>
      </c>
      <c r="W777">
        <v>2015</v>
      </c>
      <c r="X777" t="s">
        <v>5017</v>
      </c>
      <c r="Y777" t="s">
        <v>5018</v>
      </c>
      <c r="Z777" t="s">
        <v>5019</v>
      </c>
      <c r="AA777">
        <v>4601160</v>
      </c>
      <c r="AB777" t="s">
        <v>352</v>
      </c>
      <c r="AC777" t="s">
        <v>1230</v>
      </c>
      <c r="AD777" s="1">
        <f t="shared" si="125"/>
        <v>3.7266118980169974E-2</v>
      </c>
      <c r="AE777" s="2">
        <v>35300000</v>
      </c>
      <c r="AF777" t="s">
        <v>133</v>
      </c>
      <c r="AG777" t="s">
        <v>103</v>
      </c>
      <c r="AH777" t="s">
        <v>104</v>
      </c>
      <c r="AI777" t="s">
        <v>5020</v>
      </c>
      <c r="AJ777">
        <v>161908258</v>
      </c>
      <c r="AK777" s="2">
        <v>1315494</v>
      </c>
      <c r="AL777" s="2">
        <v>1085457.08</v>
      </c>
      <c r="AP777" t="s">
        <v>105</v>
      </c>
      <c r="AQ777" t="s">
        <v>105</v>
      </c>
      <c r="AR777" t="s">
        <v>105</v>
      </c>
      <c r="AV777" t="s">
        <v>105</v>
      </c>
      <c r="AW777" t="s">
        <v>105</v>
      </c>
      <c r="AX777" t="s">
        <v>105</v>
      </c>
      <c r="BH777" t="s">
        <v>21</v>
      </c>
      <c r="BI777" t="s">
        <v>5</v>
      </c>
    </row>
    <row r="778" spans="1:61" x14ac:dyDescent="0.25">
      <c r="A778">
        <v>91159201</v>
      </c>
      <c r="B778">
        <v>91159201</v>
      </c>
      <c r="C778" t="s">
        <v>89</v>
      </c>
      <c r="D778" t="s">
        <v>2642</v>
      </c>
      <c r="E778" t="s">
        <v>749</v>
      </c>
      <c r="F778" t="s">
        <v>5021</v>
      </c>
      <c r="G778" t="s">
        <v>793</v>
      </c>
      <c r="H778" s="30" t="s">
        <v>18909</v>
      </c>
      <c r="I778" t="s">
        <v>5022</v>
      </c>
      <c r="J778">
        <v>68276</v>
      </c>
      <c r="K778" t="s">
        <v>226</v>
      </c>
      <c r="L778">
        <v>68</v>
      </c>
      <c r="M778" t="s">
        <v>227</v>
      </c>
      <c r="O778">
        <v>3114627226</v>
      </c>
      <c r="P778">
        <v>0</v>
      </c>
      <c r="T778" s="29" t="s">
        <v>169</v>
      </c>
      <c r="U778">
        <f t="shared" si="123"/>
        <v>10</v>
      </c>
      <c r="V778">
        <f t="shared" si="124"/>
        <v>16</v>
      </c>
      <c r="W778">
        <v>2017</v>
      </c>
      <c r="X778" t="s">
        <v>5023</v>
      </c>
      <c r="Y778" t="s">
        <v>5024</v>
      </c>
      <c r="Z778" t="s">
        <v>2473</v>
      </c>
      <c r="AA778">
        <v>8006052</v>
      </c>
      <c r="AB778" t="s">
        <v>100</v>
      </c>
      <c r="AC778" t="s">
        <v>208</v>
      </c>
      <c r="AD778" s="1">
        <f t="shared" si="125"/>
        <v>2.4629783464566929E-2</v>
      </c>
      <c r="AE778" s="2">
        <v>50800000</v>
      </c>
      <c r="AF778" t="s">
        <v>160</v>
      </c>
      <c r="AG778" t="s">
        <v>120</v>
      </c>
      <c r="AH778" t="s">
        <v>104</v>
      </c>
      <c r="AI778" t="s">
        <v>5025</v>
      </c>
      <c r="AJ778">
        <v>161816284</v>
      </c>
      <c r="AK778" s="2">
        <v>1251193</v>
      </c>
      <c r="AL778" s="2">
        <v>1031422.53</v>
      </c>
      <c r="AP778" t="s">
        <v>105</v>
      </c>
      <c r="AQ778" t="s">
        <v>105</v>
      </c>
      <c r="AR778" t="s">
        <v>105</v>
      </c>
      <c r="AV778" t="s">
        <v>105</v>
      </c>
      <c r="AW778" t="s">
        <v>105</v>
      </c>
      <c r="AX778" t="s">
        <v>105</v>
      </c>
      <c r="BH778" t="s">
        <v>19</v>
      </c>
      <c r="BI778" t="s">
        <v>5</v>
      </c>
    </row>
    <row r="779" spans="1:61" x14ac:dyDescent="0.25">
      <c r="A779">
        <v>51740062</v>
      </c>
      <c r="B779">
        <v>51740062</v>
      </c>
      <c r="C779" t="s">
        <v>106</v>
      </c>
      <c r="D779" t="s">
        <v>261</v>
      </c>
      <c r="E779" t="s">
        <v>5026</v>
      </c>
      <c r="F779" t="s">
        <v>5027</v>
      </c>
      <c r="G779" t="s">
        <v>5028</v>
      </c>
      <c r="H779" s="30" t="s">
        <v>18910</v>
      </c>
      <c r="I779" t="s">
        <v>5029</v>
      </c>
      <c r="J779">
        <v>0</v>
      </c>
      <c r="K779" t="s">
        <v>126</v>
      </c>
      <c r="L779">
        <v>25</v>
      </c>
      <c r="M779" t="s">
        <v>126</v>
      </c>
      <c r="O779">
        <v>3125788453</v>
      </c>
      <c r="P779">
        <v>0</v>
      </c>
      <c r="T779" s="29" t="s">
        <v>568</v>
      </c>
      <c r="U779">
        <f t="shared" si="123"/>
        <v>10</v>
      </c>
      <c r="V779">
        <f t="shared" si="124"/>
        <v>30</v>
      </c>
      <c r="W779">
        <v>2024</v>
      </c>
      <c r="X779" t="s">
        <v>5030</v>
      </c>
      <c r="Y779" t="s">
        <v>5031</v>
      </c>
      <c r="Z779" t="s">
        <v>5032</v>
      </c>
      <c r="AA779">
        <v>8608101</v>
      </c>
      <c r="AB779" t="s">
        <v>3712</v>
      </c>
      <c r="AC779" t="s">
        <v>5033</v>
      </c>
      <c r="AD779" s="1">
        <f t="shared" si="125"/>
        <v>2.8206233685518955E-2</v>
      </c>
      <c r="AE779" s="2">
        <v>160900000</v>
      </c>
      <c r="AF779" t="s">
        <v>219</v>
      </c>
      <c r="AG779" t="s">
        <v>452</v>
      </c>
      <c r="AH779" t="s">
        <v>104</v>
      </c>
      <c r="AI779" t="s">
        <v>5034</v>
      </c>
      <c r="AJ779">
        <v>161857673</v>
      </c>
      <c r="AK779" s="2">
        <v>4538383</v>
      </c>
      <c r="AL779" s="2">
        <v>3793767.09</v>
      </c>
      <c r="AP779" t="s">
        <v>105</v>
      </c>
      <c r="AQ779" t="s">
        <v>105</v>
      </c>
      <c r="AR779" t="s">
        <v>105</v>
      </c>
      <c r="AV779" t="s">
        <v>105</v>
      </c>
      <c r="AW779" t="s">
        <v>105</v>
      </c>
      <c r="AX779" t="s">
        <v>105</v>
      </c>
      <c r="BH779" t="s">
        <v>21</v>
      </c>
      <c r="BI779" t="s">
        <v>5</v>
      </c>
    </row>
    <row r="780" spans="1:61" x14ac:dyDescent="0.25">
      <c r="A780">
        <v>21549033</v>
      </c>
      <c r="B780">
        <v>21549033</v>
      </c>
      <c r="C780" t="s">
        <v>106</v>
      </c>
      <c r="D780" t="s">
        <v>582</v>
      </c>
      <c r="E780">
        <v>0</v>
      </c>
      <c r="F780" t="s">
        <v>1427</v>
      </c>
      <c r="G780" t="s">
        <v>250</v>
      </c>
      <c r="H780" s="30" t="s">
        <v>18911</v>
      </c>
      <c r="I780" t="s">
        <v>5035</v>
      </c>
      <c r="J780">
        <v>5266</v>
      </c>
      <c r="K780" t="s">
        <v>428</v>
      </c>
      <c r="L780">
        <v>5</v>
      </c>
      <c r="M780" t="s">
        <v>203</v>
      </c>
      <c r="O780">
        <v>3155532132</v>
      </c>
      <c r="P780">
        <v>3087126779</v>
      </c>
      <c r="T780" s="29" t="s">
        <v>487</v>
      </c>
      <c r="U780">
        <f t="shared" si="123"/>
        <v>10</v>
      </c>
      <c r="V780">
        <f t="shared" si="124"/>
        <v>8</v>
      </c>
      <c r="W780">
        <v>2021</v>
      </c>
      <c r="X780" t="s">
        <v>5036</v>
      </c>
      <c r="Y780" t="s">
        <v>5037</v>
      </c>
      <c r="Z780" t="s">
        <v>5038</v>
      </c>
      <c r="AA780">
        <v>8006067</v>
      </c>
      <c r="AB780" t="s">
        <v>100</v>
      </c>
      <c r="AC780" t="s">
        <v>1677</v>
      </c>
      <c r="AD780" s="1">
        <f t="shared" si="125"/>
        <v>2.2747601156069365E-2</v>
      </c>
      <c r="AE780" s="2">
        <v>69200000</v>
      </c>
      <c r="AF780" t="s">
        <v>362</v>
      </c>
      <c r="AG780" t="s">
        <v>120</v>
      </c>
      <c r="AH780" t="s">
        <v>104</v>
      </c>
      <c r="AI780" t="s">
        <v>5039</v>
      </c>
      <c r="AJ780">
        <v>161815111</v>
      </c>
      <c r="AK780" s="2">
        <v>1574134</v>
      </c>
      <c r="AL780" s="2">
        <v>1302802.05</v>
      </c>
      <c r="AP780" t="s">
        <v>105</v>
      </c>
      <c r="AQ780" t="s">
        <v>105</v>
      </c>
      <c r="AR780" t="s">
        <v>105</v>
      </c>
      <c r="AV780" t="s">
        <v>105</v>
      </c>
      <c r="AW780" t="s">
        <v>105</v>
      </c>
      <c r="AX780" t="s">
        <v>105</v>
      </c>
      <c r="BH780" t="s">
        <v>19</v>
      </c>
      <c r="BI780" t="s">
        <v>5</v>
      </c>
    </row>
    <row r="781" spans="1:61" x14ac:dyDescent="0.25">
      <c r="A781">
        <v>1109295857</v>
      </c>
      <c r="B781">
        <v>1109295857</v>
      </c>
      <c r="C781" t="s">
        <v>89</v>
      </c>
      <c r="D781" t="s">
        <v>3128</v>
      </c>
      <c r="E781" t="s">
        <v>454</v>
      </c>
      <c r="F781" t="s">
        <v>1112</v>
      </c>
      <c r="G781" t="s">
        <v>2525</v>
      </c>
      <c r="H781" s="30" t="s">
        <v>18912</v>
      </c>
      <c r="I781" t="s">
        <v>5040</v>
      </c>
      <c r="J781">
        <v>73283</v>
      </c>
      <c r="K781" t="s">
        <v>5041</v>
      </c>
      <c r="L781">
        <v>73</v>
      </c>
      <c r="M781" t="s">
        <v>168</v>
      </c>
      <c r="O781">
        <v>3167405001</v>
      </c>
      <c r="P781">
        <v>0</v>
      </c>
      <c r="T781" s="29" t="s">
        <v>958</v>
      </c>
      <c r="U781">
        <f t="shared" si="123"/>
        <v>10</v>
      </c>
      <c r="V781">
        <f t="shared" si="124"/>
        <v>24</v>
      </c>
      <c r="W781">
        <v>2020</v>
      </c>
      <c r="X781" t="s">
        <v>2484</v>
      </c>
      <c r="Y781" t="s">
        <v>5042</v>
      </c>
      <c r="Z781" t="s">
        <v>5043</v>
      </c>
      <c r="AA781">
        <v>9008220</v>
      </c>
      <c r="AB781" t="s">
        <v>244</v>
      </c>
      <c r="AC781" t="s">
        <v>1775</v>
      </c>
      <c r="AD781" s="1">
        <f t="shared" si="125"/>
        <v>1.8951417410714287E-2</v>
      </c>
      <c r="AE781" s="2">
        <v>268800000</v>
      </c>
      <c r="AF781" t="s">
        <v>102</v>
      </c>
      <c r="AG781" t="s">
        <v>452</v>
      </c>
      <c r="AH781" t="s">
        <v>104</v>
      </c>
      <c r="AI781" t="s">
        <v>5044</v>
      </c>
      <c r="AJ781">
        <v>161820079</v>
      </c>
      <c r="AK781" s="2">
        <v>5094141</v>
      </c>
      <c r="AL781" s="2">
        <v>4260790.79</v>
      </c>
      <c r="AP781" t="s">
        <v>105</v>
      </c>
      <c r="AQ781" t="s">
        <v>105</v>
      </c>
      <c r="AR781" t="s">
        <v>105</v>
      </c>
      <c r="AV781" t="s">
        <v>105</v>
      </c>
      <c r="AW781" t="s">
        <v>105</v>
      </c>
      <c r="AX781" t="s">
        <v>105</v>
      </c>
      <c r="BH781" t="s">
        <v>20</v>
      </c>
      <c r="BI781" t="s">
        <v>5</v>
      </c>
    </row>
    <row r="782" spans="1:61" x14ac:dyDescent="0.25">
      <c r="A782">
        <v>53105923</v>
      </c>
      <c r="B782">
        <v>53105923</v>
      </c>
      <c r="C782" t="s">
        <v>106</v>
      </c>
      <c r="D782" t="s">
        <v>3236</v>
      </c>
      <c r="E782">
        <v>0</v>
      </c>
      <c r="F782" t="s">
        <v>1243</v>
      </c>
      <c r="G782" t="s">
        <v>5045</v>
      </c>
      <c r="H782" s="30" t="s">
        <v>18913</v>
      </c>
      <c r="I782" t="s">
        <v>5046</v>
      </c>
      <c r="J782">
        <v>0</v>
      </c>
      <c r="K782" t="s">
        <v>126</v>
      </c>
      <c r="L782">
        <v>25</v>
      </c>
      <c r="M782" t="s">
        <v>126</v>
      </c>
      <c r="O782">
        <v>3006861353</v>
      </c>
      <c r="P782">
        <v>3142998124</v>
      </c>
      <c r="T782" s="29" t="s">
        <v>849</v>
      </c>
      <c r="U782">
        <f t="shared" si="123"/>
        <v>10</v>
      </c>
      <c r="V782">
        <f t="shared" si="124"/>
        <v>19</v>
      </c>
      <c r="W782">
        <v>2024</v>
      </c>
      <c r="X782" t="s">
        <v>770</v>
      </c>
      <c r="Y782" t="s">
        <v>5047</v>
      </c>
      <c r="Z782" t="s">
        <v>5048</v>
      </c>
      <c r="AA782">
        <v>8801057</v>
      </c>
      <c r="AB782" t="s">
        <v>662</v>
      </c>
      <c r="AC782" t="s">
        <v>773</v>
      </c>
      <c r="AD782" s="1">
        <f t="shared" si="125"/>
        <v>3.1600279411764708E-2</v>
      </c>
      <c r="AE782" s="2">
        <v>68000000</v>
      </c>
      <c r="AF782" t="s">
        <v>133</v>
      </c>
      <c r="AG782" t="s">
        <v>103</v>
      </c>
      <c r="AH782" t="s">
        <v>104</v>
      </c>
      <c r="AI782" t="s">
        <v>5049</v>
      </c>
      <c r="AJ782">
        <v>161916686</v>
      </c>
      <c r="AK782" s="2">
        <v>2148819</v>
      </c>
      <c r="AL782" s="2">
        <v>1785730.56</v>
      </c>
      <c r="AP782" t="s">
        <v>105</v>
      </c>
      <c r="AQ782" t="s">
        <v>105</v>
      </c>
      <c r="AR782" t="s">
        <v>105</v>
      </c>
      <c r="AV782" t="s">
        <v>105</v>
      </c>
      <c r="AW782" t="s">
        <v>105</v>
      </c>
      <c r="AX782" t="s">
        <v>105</v>
      </c>
      <c r="BH782" t="s">
        <v>21</v>
      </c>
      <c r="BI782" t="s">
        <v>5</v>
      </c>
    </row>
    <row r="783" spans="1:61" x14ac:dyDescent="0.25">
      <c r="A783">
        <v>1022327745</v>
      </c>
      <c r="B783">
        <v>1022327745</v>
      </c>
      <c r="C783" t="s">
        <v>89</v>
      </c>
      <c r="D783" t="s">
        <v>656</v>
      </c>
      <c r="E783" t="s">
        <v>1286</v>
      </c>
      <c r="F783" t="s">
        <v>942</v>
      </c>
      <c r="G783" t="s">
        <v>1886</v>
      </c>
      <c r="H783" s="30" t="s">
        <v>18914</v>
      </c>
      <c r="I783" t="s">
        <v>5050</v>
      </c>
      <c r="J783">
        <v>0</v>
      </c>
      <c r="K783" t="s">
        <v>126</v>
      </c>
      <c r="L783">
        <v>25</v>
      </c>
      <c r="M783" t="s">
        <v>126</v>
      </c>
      <c r="O783">
        <v>3176677594</v>
      </c>
      <c r="P783">
        <v>0</v>
      </c>
      <c r="T783" s="29" t="s">
        <v>240</v>
      </c>
      <c r="U783">
        <f t="shared" si="123"/>
        <v>10</v>
      </c>
      <c r="V783">
        <f t="shared" si="124"/>
        <v>27</v>
      </c>
      <c r="W783">
        <v>2023</v>
      </c>
      <c r="X783" t="s">
        <v>1598</v>
      </c>
      <c r="Y783" t="s">
        <v>5051</v>
      </c>
      <c r="Z783" t="s">
        <v>5052</v>
      </c>
      <c r="AA783">
        <v>8021011</v>
      </c>
      <c r="AB783" t="s">
        <v>100</v>
      </c>
      <c r="AC783" t="s">
        <v>1601</v>
      </c>
      <c r="AD783" s="1">
        <f t="shared" si="125"/>
        <v>3.2768058712121212E-2</v>
      </c>
      <c r="AE783" s="2">
        <v>105600000</v>
      </c>
      <c r="AF783" t="s">
        <v>102</v>
      </c>
      <c r="AG783" t="s">
        <v>697</v>
      </c>
      <c r="AH783" t="s">
        <v>104</v>
      </c>
      <c r="AI783" t="s">
        <v>5053</v>
      </c>
      <c r="AJ783">
        <v>161910156</v>
      </c>
      <c r="AK783" s="2">
        <v>3460307</v>
      </c>
      <c r="AL783" s="2">
        <v>2887820.62</v>
      </c>
      <c r="AP783" t="s">
        <v>105</v>
      </c>
      <c r="AQ783" t="s">
        <v>105</v>
      </c>
      <c r="AR783" t="s">
        <v>105</v>
      </c>
      <c r="AV783" t="s">
        <v>105</v>
      </c>
      <c r="AW783" t="s">
        <v>105</v>
      </c>
      <c r="AX783" t="s">
        <v>105</v>
      </c>
      <c r="BH783" t="s">
        <v>21</v>
      </c>
      <c r="BI783" t="s">
        <v>5</v>
      </c>
    </row>
    <row r="784" spans="1:61" x14ac:dyDescent="0.25">
      <c r="A784">
        <v>70041882</v>
      </c>
      <c r="B784">
        <v>70041882</v>
      </c>
      <c r="C784" t="s">
        <v>89</v>
      </c>
      <c r="D784" t="s">
        <v>3830</v>
      </c>
      <c r="E784">
        <v>0</v>
      </c>
      <c r="F784" t="s">
        <v>609</v>
      </c>
      <c r="G784" t="s">
        <v>91</v>
      </c>
      <c r="H784" s="30" t="s">
        <v>18915</v>
      </c>
      <c r="I784" t="s">
        <v>5054</v>
      </c>
      <c r="J784">
        <v>5360</v>
      </c>
      <c r="K784" t="s">
        <v>1115</v>
      </c>
      <c r="L784">
        <v>5</v>
      </c>
      <c r="M784" t="s">
        <v>203</v>
      </c>
      <c r="O784">
        <v>3117196189</v>
      </c>
      <c r="P784">
        <v>0</v>
      </c>
      <c r="T784" s="29" t="s">
        <v>114</v>
      </c>
      <c r="U784">
        <f t="shared" si="123"/>
        <v>10</v>
      </c>
      <c r="V784">
        <f t="shared" si="124"/>
        <v>28</v>
      </c>
      <c r="W784">
        <v>2011</v>
      </c>
      <c r="X784" t="s">
        <v>5055</v>
      </c>
      <c r="Y784" t="s">
        <v>5056</v>
      </c>
      <c r="Z784" t="s">
        <v>5057</v>
      </c>
      <c r="AA784">
        <v>6401145</v>
      </c>
      <c r="AB784" t="s">
        <v>131</v>
      </c>
      <c r="AC784" t="s">
        <v>196</v>
      </c>
      <c r="AD784" s="1">
        <f t="shared" si="125"/>
        <v>4.3833356643356643E-2</v>
      </c>
      <c r="AE784" s="2">
        <v>28600000</v>
      </c>
      <c r="AF784" t="s">
        <v>133</v>
      </c>
      <c r="AG784" t="s">
        <v>103</v>
      </c>
      <c r="AH784" t="s">
        <v>104</v>
      </c>
      <c r="AI784" t="s">
        <v>5058</v>
      </c>
      <c r="AJ784">
        <v>161864920</v>
      </c>
      <c r="AK784" s="2">
        <v>1253634</v>
      </c>
      <c r="AL784" s="2">
        <v>1033473.71</v>
      </c>
      <c r="AP784" t="s">
        <v>105</v>
      </c>
      <c r="AQ784" t="s">
        <v>105</v>
      </c>
      <c r="AR784" t="s">
        <v>105</v>
      </c>
      <c r="AV784" t="s">
        <v>105</v>
      </c>
      <c r="AW784" t="s">
        <v>105</v>
      </c>
      <c r="AX784" t="s">
        <v>105</v>
      </c>
      <c r="BH784" t="s">
        <v>21</v>
      </c>
      <c r="BI784" t="s">
        <v>5</v>
      </c>
    </row>
    <row r="785" spans="1:61" x14ac:dyDescent="0.25">
      <c r="A785">
        <v>43730905</v>
      </c>
      <c r="B785">
        <v>43730905</v>
      </c>
      <c r="C785" t="s">
        <v>106</v>
      </c>
      <c r="D785" t="s">
        <v>682</v>
      </c>
      <c r="E785" t="s">
        <v>312</v>
      </c>
      <c r="F785" t="s">
        <v>985</v>
      </c>
      <c r="G785" t="s">
        <v>513</v>
      </c>
      <c r="H785" s="30" t="s">
        <v>18916</v>
      </c>
      <c r="I785" t="s">
        <v>5059</v>
      </c>
      <c r="J785">
        <v>5631</v>
      </c>
      <c r="K785" t="s">
        <v>2726</v>
      </c>
      <c r="L785">
        <v>5</v>
      </c>
      <c r="M785" t="s">
        <v>203</v>
      </c>
      <c r="O785">
        <v>3104542436</v>
      </c>
      <c r="P785">
        <v>0</v>
      </c>
      <c r="T785" s="29" t="s">
        <v>114</v>
      </c>
      <c r="U785">
        <f t="shared" ref="U785:U841" si="126">MONTH(T785)</f>
        <v>10</v>
      </c>
      <c r="V785">
        <f t="shared" ref="V785:V841" si="127">DAY(T785)</f>
        <v>28</v>
      </c>
      <c r="W785">
        <v>2022</v>
      </c>
      <c r="X785" t="s">
        <v>1506</v>
      </c>
      <c r="Y785" t="s">
        <v>5060</v>
      </c>
      <c r="Z785" t="s">
        <v>5061</v>
      </c>
      <c r="AA785">
        <v>6401244</v>
      </c>
      <c r="AB785" t="s">
        <v>131</v>
      </c>
      <c r="AC785" t="s">
        <v>607</v>
      </c>
      <c r="AD785" s="1">
        <f t="shared" ref="AD785:AD841" si="128">+AK785/AE785</f>
        <v>3.2602454417952315E-2</v>
      </c>
      <c r="AE785" s="2">
        <v>71300000</v>
      </c>
      <c r="AF785" t="s">
        <v>362</v>
      </c>
      <c r="AG785" t="s">
        <v>103</v>
      </c>
      <c r="AH785" t="s">
        <v>104</v>
      </c>
      <c r="AI785" t="s">
        <v>5062</v>
      </c>
      <c r="AJ785">
        <v>161903586</v>
      </c>
      <c r="AK785" s="2">
        <v>2324555</v>
      </c>
      <c r="AL785" s="2">
        <v>1933407.84</v>
      </c>
      <c r="AP785" t="s">
        <v>105</v>
      </c>
      <c r="AQ785" t="s">
        <v>105</v>
      </c>
      <c r="AR785" t="s">
        <v>105</v>
      </c>
      <c r="AV785" t="s">
        <v>105</v>
      </c>
      <c r="AW785" t="s">
        <v>105</v>
      </c>
      <c r="AX785" t="s">
        <v>105</v>
      </c>
      <c r="BH785" t="s">
        <v>21</v>
      </c>
      <c r="BI785" t="s">
        <v>5</v>
      </c>
    </row>
    <row r="786" spans="1:61" x14ac:dyDescent="0.25">
      <c r="A786">
        <v>8665525</v>
      </c>
      <c r="B786">
        <v>8665525</v>
      </c>
      <c r="C786" t="s">
        <v>89</v>
      </c>
      <c r="D786" t="s">
        <v>5063</v>
      </c>
      <c r="E786" t="s">
        <v>2426</v>
      </c>
      <c r="F786" t="s">
        <v>2188</v>
      </c>
      <c r="G786" t="s">
        <v>5064</v>
      </c>
      <c r="H786" s="30" t="s">
        <v>18917</v>
      </c>
      <c r="I786" t="s">
        <v>5065</v>
      </c>
      <c r="J786">
        <v>20001</v>
      </c>
      <c r="K786" t="s">
        <v>1837</v>
      </c>
      <c r="L786">
        <v>20</v>
      </c>
      <c r="M786" t="s">
        <v>1554</v>
      </c>
      <c r="O786">
        <v>3116976391</v>
      </c>
      <c r="P786">
        <v>0</v>
      </c>
      <c r="T786" s="29" t="s">
        <v>568</v>
      </c>
      <c r="U786">
        <f t="shared" si="126"/>
        <v>10</v>
      </c>
      <c r="V786">
        <f t="shared" si="127"/>
        <v>30</v>
      </c>
      <c r="W786">
        <v>2023</v>
      </c>
      <c r="X786" t="s">
        <v>2156</v>
      </c>
      <c r="Y786" t="s">
        <v>5066</v>
      </c>
      <c r="Z786" t="s">
        <v>5067</v>
      </c>
      <c r="AA786">
        <v>8001206</v>
      </c>
      <c r="AB786" t="s">
        <v>100</v>
      </c>
      <c r="AC786" t="s">
        <v>423</v>
      </c>
      <c r="AD786" s="1">
        <f t="shared" si="128"/>
        <v>2.3368592321755026E-2</v>
      </c>
      <c r="AE786" s="2">
        <v>54700000</v>
      </c>
      <c r="AF786" t="s">
        <v>102</v>
      </c>
      <c r="AG786" t="s">
        <v>103</v>
      </c>
      <c r="AH786" t="s">
        <v>104</v>
      </c>
      <c r="AI786">
        <v>0</v>
      </c>
      <c r="AJ786">
        <v>161913297</v>
      </c>
      <c r="AK786" s="2">
        <v>1278262</v>
      </c>
      <c r="AL786" s="2">
        <v>1054169.8799999999</v>
      </c>
      <c r="AP786" t="s">
        <v>105</v>
      </c>
      <c r="AQ786" t="s">
        <v>105</v>
      </c>
      <c r="AR786" t="s">
        <v>105</v>
      </c>
      <c r="AV786" t="s">
        <v>105</v>
      </c>
      <c r="AW786" t="s">
        <v>105</v>
      </c>
      <c r="AX786" t="s">
        <v>105</v>
      </c>
      <c r="BH786" t="s">
        <v>19</v>
      </c>
      <c r="BI786" t="s">
        <v>5</v>
      </c>
    </row>
    <row r="787" spans="1:61" x14ac:dyDescent="0.25">
      <c r="A787">
        <v>50959060</v>
      </c>
      <c r="B787">
        <v>50959060</v>
      </c>
      <c r="C787" t="s">
        <v>106</v>
      </c>
      <c r="D787" t="s">
        <v>5068</v>
      </c>
      <c r="E787" t="s">
        <v>5069</v>
      </c>
      <c r="F787" t="s">
        <v>5070</v>
      </c>
      <c r="G787" t="s">
        <v>5071</v>
      </c>
      <c r="H787" s="30" t="s">
        <v>18617</v>
      </c>
      <c r="I787" t="s">
        <v>5072</v>
      </c>
      <c r="J787">
        <v>0</v>
      </c>
      <c r="K787" t="s">
        <v>498</v>
      </c>
      <c r="L787">
        <v>0</v>
      </c>
      <c r="M787" t="s">
        <v>499</v>
      </c>
      <c r="O787">
        <v>3008155624</v>
      </c>
      <c r="P787">
        <v>3135990718</v>
      </c>
      <c r="T787" s="29" t="s">
        <v>299</v>
      </c>
      <c r="U787">
        <f t="shared" si="126"/>
        <v>10</v>
      </c>
      <c r="V787">
        <f t="shared" si="127"/>
        <v>23</v>
      </c>
      <c r="W787">
        <v>2019</v>
      </c>
      <c r="X787" t="s">
        <v>2860</v>
      </c>
      <c r="Y787" t="s">
        <v>5073</v>
      </c>
      <c r="Z787" t="s">
        <v>5074</v>
      </c>
      <c r="AA787">
        <v>9008220</v>
      </c>
      <c r="AB787" t="s">
        <v>244</v>
      </c>
      <c r="AC787" t="s">
        <v>1775</v>
      </c>
      <c r="AD787" s="1">
        <f t="shared" si="128"/>
        <v>1.9263762387122105E-2</v>
      </c>
      <c r="AE787" s="2">
        <v>254700000</v>
      </c>
      <c r="AF787" t="s">
        <v>362</v>
      </c>
      <c r="AG787" t="s">
        <v>452</v>
      </c>
      <c r="AH787" t="s">
        <v>104</v>
      </c>
      <c r="AI787" t="s">
        <v>5075</v>
      </c>
      <c r="AJ787">
        <v>29928081</v>
      </c>
      <c r="AK787" s="2">
        <v>4906480.28</v>
      </c>
      <c r="AL787" s="2">
        <v>4103092.67</v>
      </c>
      <c r="AP787" t="s">
        <v>105</v>
      </c>
      <c r="AQ787" s="2" t="s">
        <v>105</v>
      </c>
      <c r="AR787" s="2" t="s">
        <v>105</v>
      </c>
      <c r="AV787">
        <v>30042525</v>
      </c>
      <c r="AW787" s="2">
        <v>35746429.829999998</v>
      </c>
      <c r="AX787" s="2">
        <v>30019016.66</v>
      </c>
      <c r="BH787" t="s">
        <v>20</v>
      </c>
      <c r="BI787" t="s">
        <v>5</v>
      </c>
    </row>
    <row r="788" spans="1:61" x14ac:dyDescent="0.25">
      <c r="A788">
        <v>13256122</v>
      </c>
      <c r="B788">
        <v>13256122</v>
      </c>
      <c r="C788" t="s">
        <v>89</v>
      </c>
      <c r="D788" t="s">
        <v>5076</v>
      </c>
      <c r="E788">
        <v>0</v>
      </c>
      <c r="F788" t="s">
        <v>5045</v>
      </c>
      <c r="G788" t="s">
        <v>138</v>
      </c>
      <c r="H788" s="30" t="s">
        <v>18918</v>
      </c>
      <c r="I788" t="s">
        <v>5077</v>
      </c>
      <c r="J788">
        <v>0</v>
      </c>
      <c r="K788" t="s">
        <v>1235</v>
      </c>
      <c r="L788">
        <v>54</v>
      </c>
      <c r="M788" t="s">
        <v>1236</v>
      </c>
      <c r="O788">
        <v>3158304538</v>
      </c>
      <c r="P788">
        <v>0</v>
      </c>
      <c r="T788" s="29" t="s">
        <v>744</v>
      </c>
      <c r="U788">
        <f t="shared" si="126"/>
        <v>10</v>
      </c>
      <c r="V788">
        <f t="shared" si="127"/>
        <v>9</v>
      </c>
      <c r="W788">
        <v>2024</v>
      </c>
      <c r="X788" t="s">
        <v>5078</v>
      </c>
      <c r="Y788" t="s">
        <v>5079</v>
      </c>
      <c r="Z788" t="s">
        <v>5080</v>
      </c>
      <c r="AA788">
        <v>6401240</v>
      </c>
      <c r="AB788" t="s">
        <v>131</v>
      </c>
      <c r="AC788" t="s">
        <v>5081</v>
      </c>
      <c r="AD788" s="1">
        <f t="shared" si="128"/>
        <v>1.8886048576972833E-2</v>
      </c>
      <c r="AE788" s="2">
        <v>154600000</v>
      </c>
      <c r="AF788" t="s">
        <v>175</v>
      </c>
      <c r="AG788" t="s">
        <v>103</v>
      </c>
      <c r="AH788" t="s">
        <v>104</v>
      </c>
      <c r="AI788">
        <v>0</v>
      </c>
      <c r="AJ788">
        <v>29974985</v>
      </c>
      <c r="AK788" s="2">
        <v>2919783.11</v>
      </c>
      <c r="AL788" s="2">
        <v>2433599.25</v>
      </c>
      <c r="AP788" t="s">
        <v>105</v>
      </c>
      <c r="AQ788" s="2" t="s">
        <v>105</v>
      </c>
      <c r="AR788" s="2" t="s">
        <v>105</v>
      </c>
      <c r="AV788">
        <v>30157178</v>
      </c>
      <c r="AW788" s="2">
        <v>13287073.17</v>
      </c>
      <c r="AX788" s="2">
        <v>11145607.710000001</v>
      </c>
      <c r="BH788" t="s">
        <v>20</v>
      </c>
      <c r="BI788" t="s">
        <v>5</v>
      </c>
    </row>
    <row r="789" spans="1:61" x14ac:dyDescent="0.25">
      <c r="A789">
        <v>76304502</v>
      </c>
      <c r="B789">
        <v>76304502</v>
      </c>
      <c r="C789" t="s">
        <v>89</v>
      </c>
      <c r="D789" t="s">
        <v>2487</v>
      </c>
      <c r="E789" t="s">
        <v>656</v>
      </c>
      <c r="F789" t="s">
        <v>650</v>
      </c>
      <c r="G789" t="s">
        <v>5082</v>
      </c>
      <c r="H789" s="30" t="s">
        <v>18919</v>
      </c>
      <c r="I789" t="s">
        <v>5083</v>
      </c>
      <c r="J789">
        <v>50001</v>
      </c>
      <c r="K789" t="s">
        <v>153</v>
      </c>
      <c r="L789">
        <v>50</v>
      </c>
      <c r="M789" t="s">
        <v>154</v>
      </c>
      <c r="O789">
        <v>3186935525</v>
      </c>
      <c r="P789">
        <v>0</v>
      </c>
      <c r="T789" s="29" t="s">
        <v>466</v>
      </c>
      <c r="U789">
        <f t="shared" si="126"/>
        <v>10</v>
      </c>
      <c r="V789">
        <f t="shared" si="127"/>
        <v>15</v>
      </c>
      <c r="W789">
        <v>2022</v>
      </c>
      <c r="X789" t="s">
        <v>1919</v>
      </c>
      <c r="Y789" t="s">
        <v>5084</v>
      </c>
      <c r="Z789" t="s">
        <v>5085</v>
      </c>
      <c r="AA789">
        <v>5606088</v>
      </c>
      <c r="AB789" t="s">
        <v>146</v>
      </c>
      <c r="AC789" t="s">
        <v>147</v>
      </c>
      <c r="AD789" s="1">
        <f t="shared" si="128"/>
        <v>2.3452003154574134E-2</v>
      </c>
      <c r="AE789" s="2">
        <v>126800000</v>
      </c>
      <c r="AF789" t="s">
        <v>219</v>
      </c>
      <c r="AG789" t="s">
        <v>120</v>
      </c>
      <c r="AH789" t="s">
        <v>104</v>
      </c>
      <c r="AI789" t="s">
        <v>5086</v>
      </c>
      <c r="AJ789">
        <v>161946238</v>
      </c>
      <c r="AK789" s="2">
        <v>2973714</v>
      </c>
      <c r="AL789" s="2">
        <v>2478919.7400000002</v>
      </c>
      <c r="AP789" t="s">
        <v>105</v>
      </c>
      <c r="AQ789" t="s">
        <v>105</v>
      </c>
      <c r="AR789" t="s">
        <v>105</v>
      </c>
      <c r="AV789" t="s">
        <v>105</v>
      </c>
      <c r="AW789" t="s">
        <v>105</v>
      </c>
      <c r="AX789" t="s">
        <v>105</v>
      </c>
      <c r="BH789" t="s">
        <v>21</v>
      </c>
      <c r="BI789" t="s">
        <v>5</v>
      </c>
    </row>
    <row r="790" spans="1:61" x14ac:dyDescent="0.25">
      <c r="A790">
        <v>41691307</v>
      </c>
      <c r="B790">
        <v>41691307</v>
      </c>
      <c r="C790" t="s">
        <v>106</v>
      </c>
      <c r="D790" t="s">
        <v>312</v>
      </c>
      <c r="E790" t="s">
        <v>2328</v>
      </c>
      <c r="F790" t="s">
        <v>2195</v>
      </c>
      <c r="G790" t="s">
        <v>4555</v>
      </c>
      <c r="H790" s="30" t="s">
        <v>18920</v>
      </c>
      <c r="I790" t="s">
        <v>5087</v>
      </c>
      <c r="J790">
        <v>0</v>
      </c>
      <c r="K790" t="s">
        <v>126</v>
      </c>
      <c r="L790">
        <v>25</v>
      </c>
      <c r="M790" t="s">
        <v>126</v>
      </c>
      <c r="O790">
        <v>3164715958</v>
      </c>
      <c r="P790">
        <v>0</v>
      </c>
      <c r="T790" s="29" t="s">
        <v>1081</v>
      </c>
      <c r="U790">
        <f t="shared" si="126"/>
        <v>10</v>
      </c>
      <c r="V790">
        <f t="shared" si="127"/>
        <v>25</v>
      </c>
      <c r="W790">
        <v>2021</v>
      </c>
      <c r="X790" t="s">
        <v>3551</v>
      </c>
      <c r="Y790" t="s">
        <v>5088</v>
      </c>
      <c r="Z790" t="s">
        <v>5089</v>
      </c>
      <c r="AA790">
        <v>1606245</v>
      </c>
      <c r="AB790" t="s">
        <v>173</v>
      </c>
      <c r="AC790" t="s">
        <v>291</v>
      </c>
      <c r="AD790" s="1">
        <f t="shared" si="128"/>
        <v>1.5836752577319587E-2</v>
      </c>
      <c r="AE790" s="2">
        <v>77600000</v>
      </c>
      <c r="AF790" t="s">
        <v>219</v>
      </c>
      <c r="AG790" t="s">
        <v>120</v>
      </c>
      <c r="AH790" t="s">
        <v>104</v>
      </c>
      <c r="AI790" t="s">
        <v>5090</v>
      </c>
      <c r="AJ790">
        <v>161809394</v>
      </c>
      <c r="AK790" s="2">
        <v>1228932</v>
      </c>
      <c r="AL790" s="2">
        <v>1012715.91</v>
      </c>
      <c r="AP790" t="s">
        <v>105</v>
      </c>
      <c r="AQ790" t="s">
        <v>105</v>
      </c>
      <c r="AR790" t="s">
        <v>105</v>
      </c>
      <c r="AV790" t="s">
        <v>105</v>
      </c>
      <c r="AW790" t="s">
        <v>105</v>
      </c>
      <c r="AX790" t="s">
        <v>105</v>
      </c>
      <c r="BH790" t="s">
        <v>19</v>
      </c>
      <c r="BI790" t="s">
        <v>5</v>
      </c>
    </row>
    <row r="791" spans="1:61" x14ac:dyDescent="0.25">
      <c r="A791">
        <v>8815495</v>
      </c>
      <c r="B791">
        <v>8815495</v>
      </c>
      <c r="C791" t="s">
        <v>89</v>
      </c>
      <c r="D791" t="s">
        <v>1738</v>
      </c>
      <c r="E791" t="s">
        <v>1243</v>
      </c>
      <c r="F791" t="s">
        <v>199</v>
      </c>
      <c r="G791" t="s">
        <v>212</v>
      </c>
      <c r="H791" s="30" t="s">
        <v>18921</v>
      </c>
      <c r="I791" t="s">
        <v>5091</v>
      </c>
      <c r="J791">
        <v>5088</v>
      </c>
      <c r="K791" t="s">
        <v>908</v>
      </c>
      <c r="L791">
        <v>5</v>
      </c>
      <c r="M791" t="s">
        <v>203</v>
      </c>
      <c r="O791">
        <v>3052117880</v>
      </c>
      <c r="P791">
        <v>3012057880</v>
      </c>
      <c r="T791" s="29" t="s">
        <v>204</v>
      </c>
      <c r="U791">
        <f t="shared" si="126"/>
        <v>10</v>
      </c>
      <c r="V791">
        <f t="shared" si="127"/>
        <v>2</v>
      </c>
      <c r="W791">
        <v>2021</v>
      </c>
      <c r="X791" t="s">
        <v>2933</v>
      </c>
      <c r="Y791" t="s">
        <v>5092</v>
      </c>
      <c r="Z791" t="s">
        <v>5093</v>
      </c>
      <c r="AA791">
        <v>8001195</v>
      </c>
      <c r="AB791" t="s">
        <v>100</v>
      </c>
      <c r="AC791" t="s">
        <v>159</v>
      </c>
      <c r="AD791" s="1">
        <f t="shared" si="128"/>
        <v>3.900711219512195E-2</v>
      </c>
      <c r="AE791" s="2">
        <v>36900000</v>
      </c>
      <c r="AF791" t="s">
        <v>279</v>
      </c>
      <c r="AG791" t="s">
        <v>103</v>
      </c>
      <c r="AH791" t="s">
        <v>104</v>
      </c>
      <c r="AI791" t="s">
        <v>5094</v>
      </c>
      <c r="AJ791">
        <v>29944433</v>
      </c>
      <c r="AK791" s="2">
        <v>1439362.44</v>
      </c>
      <c r="AL791" s="2">
        <v>1189548.27</v>
      </c>
      <c r="AP791">
        <v>30005181</v>
      </c>
      <c r="AQ791" s="2">
        <v>2514925.44</v>
      </c>
      <c r="AR791" s="2">
        <v>2093382.72</v>
      </c>
      <c r="AV791" t="s">
        <v>105</v>
      </c>
      <c r="AW791" s="2" t="s">
        <v>105</v>
      </c>
      <c r="AX791" s="2" t="s">
        <v>105</v>
      </c>
      <c r="BH791" t="s">
        <v>21</v>
      </c>
      <c r="BI791" t="s">
        <v>5</v>
      </c>
    </row>
    <row r="792" spans="1:61" x14ac:dyDescent="0.25">
      <c r="A792">
        <v>1026292979</v>
      </c>
      <c r="B792">
        <v>1026292979</v>
      </c>
      <c r="C792" t="s">
        <v>106</v>
      </c>
      <c r="D792" t="s">
        <v>898</v>
      </c>
      <c r="E792" t="s">
        <v>282</v>
      </c>
      <c r="F792" t="s">
        <v>224</v>
      </c>
      <c r="G792" t="s">
        <v>141</v>
      </c>
      <c r="H792" s="30" t="s">
        <v>18922</v>
      </c>
      <c r="I792" t="s">
        <v>5095</v>
      </c>
      <c r="J792">
        <v>0</v>
      </c>
      <c r="K792" t="s">
        <v>126</v>
      </c>
      <c r="L792">
        <v>25</v>
      </c>
      <c r="M792" t="s">
        <v>126</v>
      </c>
      <c r="O792">
        <v>3125185944</v>
      </c>
      <c r="P792">
        <v>0</v>
      </c>
      <c r="T792" s="29" t="s">
        <v>448</v>
      </c>
      <c r="U792">
        <f t="shared" si="126"/>
        <v>10</v>
      </c>
      <c r="V792">
        <f t="shared" si="127"/>
        <v>9</v>
      </c>
      <c r="W792">
        <v>2023</v>
      </c>
      <c r="X792" t="s">
        <v>5096</v>
      </c>
      <c r="Y792" t="s">
        <v>5097</v>
      </c>
      <c r="Z792" t="s">
        <v>5098</v>
      </c>
      <c r="AA792">
        <v>8206014</v>
      </c>
      <c r="AB792" t="s">
        <v>3334</v>
      </c>
      <c r="AC792" t="s">
        <v>5099</v>
      </c>
      <c r="AD792" s="1">
        <f t="shared" si="128"/>
        <v>1.9961117478510027E-2</v>
      </c>
      <c r="AE792" s="2">
        <v>104700000</v>
      </c>
      <c r="AF792" t="s">
        <v>102</v>
      </c>
      <c r="AG792" t="s">
        <v>120</v>
      </c>
      <c r="AH792" t="s">
        <v>104</v>
      </c>
      <c r="AI792" t="s">
        <v>5100</v>
      </c>
      <c r="AJ792">
        <v>161818695</v>
      </c>
      <c r="AK792" s="2">
        <v>2089929</v>
      </c>
      <c r="AL792" s="2">
        <v>1736243.09</v>
      </c>
      <c r="AP792" t="s">
        <v>105</v>
      </c>
      <c r="AQ792" t="s">
        <v>105</v>
      </c>
      <c r="AR792" t="s">
        <v>105</v>
      </c>
      <c r="AV792" t="s">
        <v>105</v>
      </c>
      <c r="AW792" t="s">
        <v>105</v>
      </c>
      <c r="AX792" t="s">
        <v>105</v>
      </c>
      <c r="BH792" t="s">
        <v>20</v>
      </c>
      <c r="BI792" t="s">
        <v>5</v>
      </c>
    </row>
    <row r="793" spans="1:61" x14ac:dyDescent="0.25">
      <c r="A793">
        <v>19460128</v>
      </c>
      <c r="B793">
        <v>19460128</v>
      </c>
      <c r="C793" t="s">
        <v>89</v>
      </c>
      <c r="D793" t="s">
        <v>2180</v>
      </c>
      <c r="E793" t="s">
        <v>1242</v>
      </c>
      <c r="F793" t="s">
        <v>137</v>
      </c>
      <c r="G793" t="s">
        <v>409</v>
      </c>
      <c r="H793" s="30" t="s">
        <v>18180</v>
      </c>
      <c r="I793" t="s">
        <v>5101</v>
      </c>
      <c r="J793">
        <v>0</v>
      </c>
      <c r="K793" t="s">
        <v>126</v>
      </c>
      <c r="L793">
        <v>25</v>
      </c>
      <c r="M793" t="s">
        <v>126</v>
      </c>
      <c r="O793">
        <v>3113001374</v>
      </c>
      <c r="P793">
        <v>0</v>
      </c>
      <c r="T793" s="29" t="s">
        <v>958</v>
      </c>
      <c r="U793">
        <f t="shared" si="126"/>
        <v>10</v>
      </c>
      <c r="V793">
        <f t="shared" si="127"/>
        <v>24</v>
      </c>
      <c r="W793">
        <v>2017</v>
      </c>
      <c r="X793" t="s">
        <v>5102</v>
      </c>
      <c r="Y793" t="s">
        <v>5103</v>
      </c>
      <c r="Z793" t="s">
        <v>5104</v>
      </c>
      <c r="AA793">
        <v>9006159</v>
      </c>
      <c r="AB793" t="s">
        <v>244</v>
      </c>
      <c r="AC793" t="s">
        <v>1048</v>
      </c>
      <c r="AD793" s="1">
        <f t="shared" si="128"/>
        <v>1.2972415557830092E-2</v>
      </c>
      <c r="AE793" s="2">
        <v>97700000</v>
      </c>
      <c r="AF793" t="s">
        <v>219</v>
      </c>
      <c r="AG793" t="s">
        <v>120</v>
      </c>
      <c r="AH793" t="s">
        <v>104</v>
      </c>
      <c r="AI793">
        <v>0</v>
      </c>
      <c r="AJ793">
        <v>161914635</v>
      </c>
      <c r="AK793" s="2">
        <v>1267405</v>
      </c>
      <c r="AL793" s="2">
        <v>1045046.2</v>
      </c>
      <c r="AP793" t="s">
        <v>105</v>
      </c>
      <c r="AQ793" t="s">
        <v>105</v>
      </c>
      <c r="AR793" t="s">
        <v>105</v>
      </c>
      <c r="AV793" t="s">
        <v>105</v>
      </c>
      <c r="AW793" t="s">
        <v>105</v>
      </c>
      <c r="AX793" t="s">
        <v>105</v>
      </c>
      <c r="BH793" s="3" t="s">
        <v>18</v>
      </c>
      <c r="BI793" t="s">
        <v>5</v>
      </c>
    </row>
    <row r="794" spans="1:61" x14ac:dyDescent="0.25">
      <c r="A794">
        <v>19219094</v>
      </c>
      <c r="B794">
        <v>19219094</v>
      </c>
      <c r="C794" t="s">
        <v>89</v>
      </c>
      <c r="D794" t="s">
        <v>2136</v>
      </c>
      <c r="E794" t="s">
        <v>3659</v>
      </c>
      <c r="F794" t="s">
        <v>4350</v>
      </c>
      <c r="G794" t="s">
        <v>3173</v>
      </c>
      <c r="H794" s="30" t="s">
        <v>18923</v>
      </c>
      <c r="I794" t="s">
        <v>5105</v>
      </c>
      <c r="J794">
        <v>0</v>
      </c>
      <c r="K794" t="s">
        <v>872</v>
      </c>
      <c r="L794">
        <v>25</v>
      </c>
      <c r="M794" t="s">
        <v>113</v>
      </c>
      <c r="O794">
        <v>3214698930</v>
      </c>
      <c r="P794">
        <v>0</v>
      </c>
      <c r="T794" s="29" t="s">
        <v>558</v>
      </c>
      <c r="U794">
        <f t="shared" si="126"/>
        <v>10</v>
      </c>
      <c r="V794">
        <f t="shared" si="127"/>
        <v>5</v>
      </c>
      <c r="W794">
        <v>2019</v>
      </c>
      <c r="X794" t="s">
        <v>5106</v>
      </c>
      <c r="Y794" t="s">
        <v>5107</v>
      </c>
      <c r="Z794" t="s">
        <v>5108</v>
      </c>
      <c r="AA794">
        <v>4606104</v>
      </c>
      <c r="AB794" t="s">
        <v>352</v>
      </c>
      <c r="AC794" t="s">
        <v>353</v>
      </c>
      <c r="AD794" s="1">
        <f t="shared" si="128"/>
        <v>1.5238154897494305E-2</v>
      </c>
      <c r="AE794" s="2">
        <v>87800000</v>
      </c>
      <c r="AF794" t="s">
        <v>175</v>
      </c>
      <c r="AG794" t="s">
        <v>120</v>
      </c>
      <c r="AH794" t="s">
        <v>104</v>
      </c>
      <c r="AI794" t="s">
        <v>5109</v>
      </c>
      <c r="AJ794">
        <v>161809888</v>
      </c>
      <c r="AK794" s="2">
        <v>1337910</v>
      </c>
      <c r="AL794" s="2">
        <v>1104294.44</v>
      </c>
      <c r="AP794" t="s">
        <v>105</v>
      </c>
      <c r="AQ794" t="s">
        <v>105</v>
      </c>
      <c r="AR794" t="s">
        <v>105</v>
      </c>
      <c r="AV794" t="s">
        <v>105</v>
      </c>
      <c r="AW794" t="s">
        <v>105</v>
      </c>
      <c r="AX794" t="s">
        <v>105</v>
      </c>
      <c r="BH794" t="s">
        <v>19</v>
      </c>
      <c r="BI794" t="s">
        <v>5</v>
      </c>
    </row>
    <row r="795" spans="1:61" x14ac:dyDescent="0.25">
      <c r="A795">
        <v>80093116</v>
      </c>
      <c r="B795">
        <v>80093116</v>
      </c>
      <c r="C795" t="s">
        <v>89</v>
      </c>
      <c r="D795" t="s">
        <v>5110</v>
      </c>
      <c r="E795">
        <v>0</v>
      </c>
      <c r="F795" t="s">
        <v>985</v>
      </c>
      <c r="G795" t="s">
        <v>1842</v>
      </c>
      <c r="H795" s="30" t="s">
        <v>18924</v>
      </c>
      <c r="I795" t="s">
        <v>5111</v>
      </c>
      <c r="J795">
        <v>0</v>
      </c>
      <c r="K795" t="s">
        <v>126</v>
      </c>
      <c r="L795">
        <v>25</v>
      </c>
      <c r="M795" t="s">
        <v>126</v>
      </c>
      <c r="O795">
        <v>3057725407</v>
      </c>
      <c r="P795">
        <v>3006573035</v>
      </c>
      <c r="T795" s="29" t="s">
        <v>487</v>
      </c>
      <c r="U795">
        <f t="shared" si="126"/>
        <v>10</v>
      </c>
      <c r="V795">
        <f t="shared" si="127"/>
        <v>8</v>
      </c>
      <c r="W795">
        <v>2015</v>
      </c>
      <c r="X795" t="s">
        <v>5112</v>
      </c>
      <c r="Y795" t="s">
        <v>5113</v>
      </c>
      <c r="Z795" t="s">
        <v>5113</v>
      </c>
      <c r="AA795">
        <v>4206057</v>
      </c>
      <c r="AB795" t="s">
        <v>1187</v>
      </c>
      <c r="AC795" t="s">
        <v>5114</v>
      </c>
      <c r="AD795" s="1">
        <f t="shared" si="128"/>
        <v>2.9917688442211054E-2</v>
      </c>
      <c r="AE795" s="2">
        <v>59700000</v>
      </c>
      <c r="AF795" t="s">
        <v>102</v>
      </c>
      <c r="AG795" t="s">
        <v>120</v>
      </c>
      <c r="AH795" t="s">
        <v>104</v>
      </c>
      <c r="AI795">
        <v>0</v>
      </c>
      <c r="AJ795">
        <v>161946099</v>
      </c>
      <c r="AK795" s="2">
        <v>1786086</v>
      </c>
      <c r="AL795" s="2">
        <v>1480912.32</v>
      </c>
      <c r="AP795" t="s">
        <v>105</v>
      </c>
      <c r="AQ795" t="s">
        <v>105</v>
      </c>
      <c r="AR795" t="s">
        <v>105</v>
      </c>
      <c r="AV795" t="s">
        <v>105</v>
      </c>
      <c r="AW795" t="s">
        <v>105</v>
      </c>
      <c r="AX795" t="s">
        <v>105</v>
      </c>
      <c r="BH795" t="s">
        <v>19</v>
      </c>
      <c r="BI795" t="s">
        <v>5</v>
      </c>
    </row>
    <row r="796" spans="1:61" x14ac:dyDescent="0.25">
      <c r="A796">
        <v>52765377</v>
      </c>
      <c r="B796">
        <v>52765377</v>
      </c>
      <c r="C796" t="s">
        <v>106</v>
      </c>
      <c r="D796" t="s">
        <v>1035</v>
      </c>
      <c r="E796">
        <v>0</v>
      </c>
      <c r="F796" t="s">
        <v>335</v>
      </c>
      <c r="G796" t="s">
        <v>1856</v>
      </c>
      <c r="H796" s="30" t="s">
        <v>18925</v>
      </c>
      <c r="I796" t="s">
        <v>5115</v>
      </c>
      <c r="J796">
        <v>0</v>
      </c>
      <c r="K796" t="s">
        <v>126</v>
      </c>
      <c r="L796">
        <v>25</v>
      </c>
      <c r="M796" t="s">
        <v>126</v>
      </c>
      <c r="O796">
        <v>3176393882</v>
      </c>
      <c r="P796">
        <v>3003042529</v>
      </c>
      <c r="T796" s="29" t="s">
        <v>440</v>
      </c>
      <c r="U796">
        <f t="shared" si="126"/>
        <v>10</v>
      </c>
      <c r="V796">
        <f t="shared" si="127"/>
        <v>15</v>
      </c>
      <c r="W796">
        <v>2015</v>
      </c>
      <c r="X796" t="s">
        <v>5116</v>
      </c>
      <c r="Y796" t="s">
        <v>5117</v>
      </c>
      <c r="Z796" t="s">
        <v>5118</v>
      </c>
      <c r="AA796">
        <v>608009</v>
      </c>
      <c r="AB796" t="s">
        <v>118</v>
      </c>
      <c r="AC796" t="s">
        <v>1914</v>
      </c>
      <c r="AD796" s="1">
        <f t="shared" si="128"/>
        <v>2.171648E-2</v>
      </c>
      <c r="AE796" s="2">
        <v>75000000</v>
      </c>
      <c r="AF796" t="s">
        <v>175</v>
      </c>
      <c r="AG796" t="s">
        <v>452</v>
      </c>
      <c r="AH796" t="s">
        <v>104</v>
      </c>
      <c r="AI796" t="s">
        <v>5119</v>
      </c>
      <c r="AJ796">
        <v>161803868</v>
      </c>
      <c r="AK796" s="2">
        <v>1628736</v>
      </c>
      <c r="AL796" s="2">
        <v>1348685.35</v>
      </c>
      <c r="AP796" t="s">
        <v>105</v>
      </c>
      <c r="AQ796" t="s">
        <v>105</v>
      </c>
      <c r="AR796" t="s">
        <v>105</v>
      </c>
      <c r="AV796" t="s">
        <v>105</v>
      </c>
      <c r="AW796" t="s">
        <v>105</v>
      </c>
      <c r="AX796" t="s">
        <v>105</v>
      </c>
      <c r="BH796" t="s">
        <v>19</v>
      </c>
      <c r="BI796" t="s">
        <v>5</v>
      </c>
    </row>
    <row r="797" spans="1:61" x14ac:dyDescent="0.25">
      <c r="A797">
        <v>30774461</v>
      </c>
      <c r="B797">
        <v>30774461</v>
      </c>
      <c r="C797" t="s">
        <v>106</v>
      </c>
      <c r="D797" t="s">
        <v>5120</v>
      </c>
      <c r="E797" t="s">
        <v>5121</v>
      </c>
      <c r="F797" t="s">
        <v>5122</v>
      </c>
      <c r="G797" t="s">
        <v>2347</v>
      </c>
      <c r="H797" s="30" t="s">
        <v>18926</v>
      </c>
      <c r="I797" t="s">
        <v>5123</v>
      </c>
      <c r="J797">
        <v>0</v>
      </c>
      <c r="K797" t="s">
        <v>126</v>
      </c>
      <c r="L797">
        <v>25</v>
      </c>
      <c r="M797" t="s">
        <v>126</v>
      </c>
      <c r="O797">
        <v>3158730498</v>
      </c>
      <c r="P797">
        <v>3288730498</v>
      </c>
      <c r="T797" s="29" t="s">
        <v>466</v>
      </c>
      <c r="U797">
        <f t="shared" si="126"/>
        <v>10</v>
      </c>
      <c r="V797">
        <f t="shared" si="127"/>
        <v>15</v>
      </c>
      <c r="W797">
        <v>2022</v>
      </c>
      <c r="X797" t="s">
        <v>5124</v>
      </c>
      <c r="Y797" t="s">
        <v>5125</v>
      </c>
      <c r="Z797" t="s">
        <v>5126</v>
      </c>
      <c r="AA797">
        <v>1806038</v>
      </c>
      <c r="AB797" t="s">
        <v>331</v>
      </c>
      <c r="AC797" t="s">
        <v>332</v>
      </c>
      <c r="AD797" s="1">
        <f t="shared" si="128"/>
        <v>2.2567769230769232E-2</v>
      </c>
      <c r="AE797" s="2">
        <v>65000000</v>
      </c>
      <c r="AF797" t="s">
        <v>219</v>
      </c>
      <c r="AG797" t="s">
        <v>120</v>
      </c>
      <c r="AH797" t="s">
        <v>104</v>
      </c>
      <c r="AI797" t="s">
        <v>5127</v>
      </c>
      <c r="AJ797">
        <v>161918206</v>
      </c>
      <c r="AK797" s="2">
        <v>1466905</v>
      </c>
      <c r="AL797" s="2">
        <v>1212693.6499999999</v>
      </c>
      <c r="AP797" t="s">
        <v>105</v>
      </c>
      <c r="AQ797" t="s">
        <v>105</v>
      </c>
      <c r="AR797" t="s">
        <v>105</v>
      </c>
      <c r="AV797" t="s">
        <v>105</v>
      </c>
      <c r="AW797" t="s">
        <v>105</v>
      </c>
      <c r="AX797" t="s">
        <v>105</v>
      </c>
      <c r="BH797" t="s">
        <v>19</v>
      </c>
      <c r="BI797" t="s">
        <v>5</v>
      </c>
    </row>
    <row r="798" spans="1:61" x14ac:dyDescent="0.25">
      <c r="A798">
        <v>77176433</v>
      </c>
      <c r="B798">
        <v>77176433</v>
      </c>
      <c r="C798" t="s">
        <v>89</v>
      </c>
      <c r="D798" t="s">
        <v>304</v>
      </c>
      <c r="E798" t="s">
        <v>537</v>
      </c>
      <c r="F798" t="s">
        <v>1464</v>
      </c>
      <c r="G798" t="s">
        <v>1163</v>
      </c>
      <c r="H798" s="30" t="s">
        <v>18927</v>
      </c>
      <c r="I798" t="s">
        <v>5128</v>
      </c>
      <c r="J798">
        <v>20001</v>
      </c>
      <c r="K798" t="s">
        <v>1837</v>
      </c>
      <c r="L798">
        <v>20</v>
      </c>
      <c r="M798" t="s">
        <v>1554</v>
      </c>
      <c r="O798">
        <v>3147390680</v>
      </c>
      <c r="P798">
        <v>0</v>
      </c>
      <c r="T798" s="29" t="s">
        <v>127</v>
      </c>
      <c r="U798">
        <f t="shared" si="126"/>
        <v>10</v>
      </c>
      <c r="V798">
        <f t="shared" si="127"/>
        <v>18</v>
      </c>
      <c r="W798">
        <v>2021</v>
      </c>
      <c r="X798" t="s">
        <v>1741</v>
      </c>
      <c r="Y798" t="s">
        <v>5129</v>
      </c>
      <c r="Z798" t="s">
        <v>5130</v>
      </c>
      <c r="AA798">
        <v>3021080</v>
      </c>
      <c r="AB798" t="s">
        <v>491</v>
      </c>
      <c r="AC798" t="s">
        <v>1744</v>
      </c>
      <c r="AD798" s="1">
        <f t="shared" si="128"/>
        <v>3.2053199330143542E-2</v>
      </c>
      <c r="AE798" s="2">
        <v>104500000</v>
      </c>
      <c r="AF798" t="s">
        <v>175</v>
      </c>
      <c r="AG798" t="s">
        <v>925</v>
      </c>
      <c r="AH798" t="s">
        <v>104</v>
      </c>
      <c r="AI798" t="s">
        <v>5131</v>
      </c>
      <c r="AJ798">
        <v>29929609</v>
      </c>
      <c r="AK798" s="2">
        <v>3349559.33</v>
      </c>
      <c r="AL798" s="2">
        <v>2794755.74</v>
      </c>
      <c r="AP798" t="s">
        <v>105</v>
      </c>
      <c r="AQ798" s="2" t="s">
        <v>105</v>
      </c>
      <c r="AR798" s="2" t="s">
        <v>105</v>
      </c>
      <c r="AV798">
        <v>30045699</v>
      </c>
      <c r="AW798" s="2">
        <v>8321031.5599999996</v>
      </c>
      <c r="AX798" s="2">
        <v>6972463.5</v>
      </c>
      <c r="BH798" t="s">
        <v>21</v>
      </c>
      <c r="BI798" t="s">
        <v>5</v>
      </c>
    </row>
    <row r="799" spans="1:61" x14ac:dyDescent="0.25">
      <c r="A799">
        <v>39305399</v>
      </c>
      <c r="B799">
        <v>39305399</v>
      </c>
      <c r="C799" t="s">
        <v>106</v>
      </c>
      <c r="D799" t="s">
        <v>5132</v>
      </c>
      <c r="E799" t="s">
        <v>5133</v>
      </c>
      <c r="F799" t="s">
        <v>3706</v>
      </c>
      <c r="G799" t="s">
        <v>5134</v>
      </c>
      <c r="H799" s="30" t="s">
        <v>18928</v>
      </c>
      <c r="I799" t="s">
        <v>5135</v>
      </c>
      <c r="J799">
        <v>0</v>
      </c>
      <c r="K799" t="s">
        <v>126</v>
      </c>
      <c r="L799">
        <v>25</v>
      </c>
      <c r="M799" t="s">
        <v>126</v>
      </c>
      <c r="O799">
        <v>3007787620</v>
      </c>
      <c r="P799">
        <v>0</v>
      </c>
      <c r="T799" s="29" t="s">
        <v>215</v>
      </c>
      <c r="U799">
        <f t="shared" si="126"/>
        <v>10</v>
      </c>
      <c r="V799">
        <f t="shared" si="127"/>
        <v>20</v>
      </c>
      <c r="W799">
        <v>2019</v>
      </c>
      <c r="X799" t="s">
        <v>3380</v>
      </c>
      <c r="Y799" t="s">
        <v>5136</v>
      </c>
      <c r="Z799" t="s">
        <v>5137</v>
      </c>
      <c r="AA799">
        <v>8001177</v>
      </c>
      <c r="AB799" t="s">
        <v>100</v>
      </c>
      <c r="AC799" t="s">
        <v>101</v>
      </c>
      <c r="AD799" s="1">
        <f t="shared" si="128"/>
        <v>2.484252566735113E-2</v>
      </c>
      <c r="AE799" s="2">
        <v>48700000</v>
      </c>
      <c r="AF799" t="s">
        <v>160</v>
      </c>
      <c r="AG799" t="s">
        <v>103</v>
      </c>
      <c r="AH799" t="s">
        <v>104</v>
      </c>
      <c r="AI799" t="s">
        <v>5138</v>
      </c>
      <c r="AJ799">
        <v>161787940</v>
      </c>
      <c r="AK799" s="2">
        <v>1209831</v>
      </c>
      <c r="AL799" s="2">
        <v>996664.98</v>
      </c>
      <c r="AP799" t="s">
        <v>105</v>
      </c>
      <c r="AQ799" t="s">
        <v>105</v>
      </c>
      <c r="AR799" t="s">
        <v>105</v>
      </c>
      <c r="AV799" t="s">
        <v>105</v>
      </c>
      <c r="AW799" t="s">
        <v>105</v>
      </c>
      <c r="AX799" t="s">
        <v>105</v>
      </c>
      <c r="BH799" t="s">
        <v>19</v>
      </c>
      <c r="BI799" t="s">
        <v>5</v>
      </c>
    </row>
    <row r="800" spans="1:61" x14ac:dyDescent="0.25">
      <c r="A800">
        <v>75074074</v>
      </c>
      <c r="B800">
        <v>75074074</v>
      </c>
      <c r="C800" t="s">
        <v>89</v>
      </c>
      <c r="D800" t="s">
        <v>5139</v>
      </c>
      <c r="E800" t="s">
        <v>1554</v>
      </c>
      <c r="F800" t="s">
        <v>484</v>
      </c>
      <c r="G800" t="s">
        <v>5140</v>
      </c>
      <c r="H800" s="30" t="s">
        <v>18929</v>
      </c>
      <c r="I800" t="s">
        <v>5141</v>
      </c>
      <c r="J800">
        <v>5001</v>
      </c>
      <c r="K800" t="s">
        <v>202</v>
      </c>
      <c r="L800">
        <v>5</v>
      </c>
      <c r="M800" t="s">
        <v>203</v>
      </c>
      <c r="O800">
        <v>3115093477</v>
      </c>
      <c r="P800">
        <v>0</v>
      </c>
      <c r="T800" s="29" t="s">
        <v>127</v>
      </c>
      <c r="U800">
        <f t="shared" si="126"/>
        <v>10</v>
      </c>
      <c r="V800">
        <f t="shared" si="127"/>
        <v>18</v>
      </c>
      <c r="W800">
        <v>2023</v>
      </c>
      <c r="X800" t="s">
        <v>725</v>
      </c>
      <c r="Y800" t="s">
        <v>5142</v>
      </c>
      <c r="Z800" t="s">
        <v>5143</v>
      </c>
      <c r="AA800">
        <v>8006065</v>
      </c>
      <c r="AB800" t="s">
        <v>100</v>
      </c>
      <c r="AC800" t="s">
        <v>208</v>
      </c>
      <c r="AD800" s="1">
        <f t="shared" si="128"/>
        <v>2.8186674937343361E-2</v>
      </c>
      <c r="AE800" s="2">
        <v>79800000</v>
      </c>
      <c r="AF800" t="s">
        <v>219</v>
      </c>
      <c r="AG800" t="s">
        <v>292</v>
      </c>
      <c r="AH800" t="s">
        <v>104</v>
      </c>
      <c r="AI800" t="s">
        <v>5144</v>
      </c>
      <c r="AJ800">
        <v>29959182</v>
      </c>
      <c r="AK800" s="2">
        <v>2249296.66</v>
      </c>
      <c r="AL800" s="2">
        <v>1870165.26</v>
      </c>
      <c r="AP800" t="s">
        <v>105</v>
      </c>
      <c r="AQ800" s="2" t="s">
        <v>105</v>
      </c>
      <c r="AR800" s="2" t="s">
        <v>105</v>
      </c>
      <c r="AV800">
        <v>30044815</v>
      </c>
      <c r="AW800" s="2">
        <v>3084111.55</v>
      </c>
      <c r="AX800" s="2">
        <v>2571690.38</v>
      </c>
      <c r="BH800" t="s">
        <v>21</v>
      </c>
      <c r="BI800" t="s">
        <v>5</v>
      </c>
    </row>
    <row r="801" spans="1:61" x14ac:dyDescent="0.25">
      <c r="A801">
        <v>52713595</v>
      </c>
      <c r="B801">
        <v>52713595</v>
      </c>
      <c r="C801" t="s">
        <v>106</v>
      </c>
      <c r="D801" t="s">
        <v>281</v>
      </c>
      <c r="E801" t="s">
        <v>178</v>
      </c>
      <c r="F801" t="s">
        <v>5145</v>
      </c>
      <c r="G801" t="s">
        <v>1856</v>
      </c>
      <c r="H801" s="30" t="s">
        <v>18930</v>
      </c>
      <c r="I801" t="s">
        <v>5146</v>
      </c>
      <c r="J801">
        <v>0</v>
      </c>
      <c r="K801" t="s">
        <v>126</v>
      </c>
      <c r="L801">
        <v>25</v>
      </c>
      <c r="M801" t="s">
        <v>126</v>
      </c>
      <c r="O801">
        <v>3124193747</v>
      </c>
      <c r="P801">
        <v>0</v>
      </c>
      <c r="T801" s="29" t="s">
        <v>327</v>
      </c>
      <c r="U801">
        <f t="shared" si="126"/>
        <v>10</v>
      </c>
      <c r="V801">
        <f t="shared" si="127"/>
        <v>31</v>
      </c>
      <c r="W801">
        <v>2014</v>
      </c>
      <c r="X801" t="s">
        <v>4684</v>
      </c>
      <c r="Y801" t="s">
        <v>5147</v>
      </c>
      <c r="Z801" t="s">
        <v>5148</v>
      </c>
      <c r="AA801">
        <v>9201125</v>
      </c>
      <c r="AB801" t="s">
        <v>268</v>
      </c>
      <c r="AC801" t="s">
        <v>519</v>
      </c>
      <c r="AD801" s="1">
        <f t="shared" si="128"/>
        <v>3.5601955191256834E-2</v>
      </c>
      <c r="AE801" s="2">
        <v>36600000</v>
      </c>
      <c r="AF801" t="s">
        <v>175</v>
      </c>
      <c r="AG801" t="s">
        <v>103</v>
      </c>
      <c r="AH801" t="s">
        <v>104</v>
      </c>
      <c r="AI801" t="s">
        <v>5149</v>
      </c>
      <c r="AJ801">
        <v>29959839</v>
      </c>
      <c r="AK801" s="2">
        <v>1303031.56</v>
      </c>
      <c r="AL801" s="2">
        <v>1074984.5</v>
      </c>
      <c r="AP801">
        <v>29987329</v>
      </c>
      <c r="AQ801" s="2">
        <v>1287724.6200000001</v>
      </c>
      <c r="AR801" s="2">
        <v>1062121.53</v>
      </c>
      <c r="AV801" t="s">
        <v>105</v>
      </c>
      <c r="AW801" s="2" t="s">
        <v>105</v>
      </c>
      <c r="AX801" s="2" t="s">
        <v>105</v>
      </c>
      <c r="BH801" t="s">
        <v>21</v>
      </c>
      <c r="BI801" t="s">
        <v>5</v>
      </c>
    </row>
    <row r="802" spans="1:61" x14ac:dyDescent="0.25">
      <c r="A802">
        <v>13845489</v>
      </c>
      <c r="B802">
        <v>13845489</v>
      </c>
      <c r="C802" t="s">
        <v>89</v>
      </c>
      <c r="D802" t="s">
        <v>648</v>
      </c>
      <c r="E802">
        <v>0</v>
      </c>
      <c r="F802" t="s">
        <v>2447</v>
      </c>
      <c r="G802" t="s">
        <v>700</v>
      </c>
      <c r="H802" s="30" t="s">
        <v>18931</v>
      </c>
      <c r="I802" t="s">
        <v>5150</v>
      </c>
      <c r="J802">
        <v>68001</v>
      </c>
      <c r="K802" t="s">
        <v>317</v>
      </c>
      <c r="L802">
        <v>68</v>
      </c>
      <c r="M802" t="s">
        <v>227</v>
      </c>
      <c r="O802">
        <v>3164964710</v>
      </c>
      <c r="P802">
        <v>3053358923</v>
      </c>
      <c r="T802" s="29" t="s">
        <v>500</v>
      </c>
      <c r="U802">
        <f t="shared" si="126"/>
        <v>10</v>
      </c>
      <c r="V802">
        <f t="shared" si="127"/>
        <v>5</v>
      </c>
      <c r="W802">
        <v>2019</v>
      </c>
      <c r="X802" t="s">
        <v>5151</v>
      </c>
      <c r="Y802">
        <v>71105324</v>
      </c>
      <c r="Z802" t="s">
        <v>5152</v>
      </c>
      <c r="AA802">
        <v>806030</v>
      </c>
      <c r="AB802" t="s">
        <v>542</v>
      </c>
      <c r="AC802" t="s">
        <v>2231</v>
      </c>
      <c r="AD802" s="1">
        <f t="shared" si="128"/>
        <v>3.4960397727272725E-2</v>
      </c>
      <c r="AE802" s="2">
        <v>105600000</v>
      </c>
      <c r="AF802" t="s">
        <v>133</v>
      </c>
      <c r="AG802" t="s">
        <v>120</v>
      </c>
      <c r="AH802" t="s">
        <v>104</v>
      </c>
      <c r="AI802" t="s">
        <v>5153</v>
      </c>
      <c r="AJ802">
        <v>161850620</v>
      </c>
      <c r="AK802" s="2">
        <v>3691818</v>
      </c>
      <c r="AL802" s="2">
        <v>3082368.39</v>
      </c>
      <c r="AP802" t="s">
        <v>105</v>
      </c>
      <c r="AQ802" t="s">
        <v>105</v>
      </c>
      <c r="AR802" t="s">
        <v>105</v>
      </c>
      <c r="AV802" t="s">
        <v>105</v>
      </c>
      <c r="AW802" t="s">
        <v>105</v>
      </c>
      <c r="AX802" t="s">
        <v>105</v>
      </c>
      <c r="BH802" t="s">
        <v>21</v>
      </c>
      <c r="BI802" t="s">
        <v>5</v>
      </c>
    </row>
    <row r="803" spans="1:61" x14ac:dyDescent="0.25">
      <c r="A803">
        <v>16915935</v>
      </c>
      <c r="B803">
        <v>16915935</v>
      </c>
      <c r="C803" t="s">
        <v>89</v>
      </c>
      <c r="D803" t="s">
        <v>397</v>
      </c>
      <c r="E803" t="s">
        <v>1136</v>
      </c>
      <c r="F803" t="s">
        <v>399</v>
      </c>
      <c r="G803">
        <v>0</v>
      </c>
      <c r="H803" s="30" t="s">
        <v>18932</v>
      </c>
      <c r="I803" t="s">
        <v>5154</v>
      </c>
      <c r="J803">
        <v>76001</v>
      </c>
      <c r="K803" t="s">
        <v>486</v>
      </c>
      <c r="L803">
        <v>76</v>
      </c>
      <c r="M803" t="s">
        <v>95</v>
      </c>
      <c r="O803">
        <v>3117474310</v>
      </c>
      <c r="P803">
        <v>0</v>
      </c>
      <c r="T803" s="29" t="s">
        <v>448</v>
      </c>
      <c r="U803">
        <f t="shared" si="126"/>
        <v>10</v>
      </c>
      <c r="V803">
        <f t="shared" si="127"/>
        <v>9</v>
      </c>
      <c r="W803">
        <v>2025</v>
      </c>
      <c r="X803" t="s">
        <v>5155</v>
      </c>
      <c r="Y803" t="s">
        <v>5156</v>
      </c>
      <c r="Z803" t="s">
        <v>5157</v>
      </c>
      <c r="AA803">
        <v>3206138</v>
      </c>
      <c r="AB803" t="s">
        <v>393</v>
      </c>
      <c r="AC803" t="s">
        <v>394</v>
      </c>
      <c r="AD803" s="1">
        <f t="shared" si="128"/>
        <v>2.4659248226950356E-2</v>
      </c>
      <c r="AE803" s="2">
        <v>141000000</v>
      </c>
      <c r="AF803" t="s">
        <v>219</v>
      </c>
      <c r="AG803" t="s">
        <v>120</v>
      </c>
      <c r="AH803" t="s">
        <v>104</v>
      </c>
      <c r="AI803">
        <v>0</v>
      </c>
      <c r="AJ803">
        <v>161884452</v>
      </c>
      <c r="AK803" s="2">
        <v>3476954</v>
      </c>
      <c r="AL803" s="2">
        <v>2901810.4</v>
      </c>
      <c r="AP803" t="s">
        <v>105</v>
      </c>
      <c r="AQ803" t="s">
        <v>105</v>
      </c>
      <c r="AR803" t="s">
        <v>105</v>
      </c>
      <c r="AV803" t="s">
        <v>105</v>
      </c>
      <c r="AW803" t="s">
        <v>105</v>
      </c>
      <c r="AX803" t="s">
        <v>105</v>
      </c>
      <c r="BH803" t="s">
        <v>21</v>
      </c>
      <c r="BI803" t="s">
        <v>5</v>
      </c>
    </row>
    <row r="804" spans="1:61" x14ac:dyDescent="0.25">
      <c r="A804">
        <v>52911339</v>
      </c>
      <c r="B804">
        <v>52911339</v>
      </c>
      <c r="C804" t="s">
        <v>106</v>
      </c>
      <c r="D804" t="s">
        <v>736</v>
      </c>
      <c r="E804" t="s">
        <v>2075</v>
      </c>
      <c r="F804" t="s">
        <v>5158</v>
      </c>
      <c r="G804" t="s">
        <v>2799</v>
      </c>
      <c r="H804" s="30" t="s">
        <v>18933</v>
      </c>
      <c r="I804" t="s">
        <v>5159</v>
      </c>
      <c r="J804">
        <v>0</v>
      </c>
      <c r="K804" t="s">
        <v>126</v>
      </c>
      <c r="L804">
        <v>25</v>
      </c>
      <c r="M804" t="s">
        <v>126</v>
      </c>
      <c r="O804">
        <v>3046591177</v>
      </c>
      <c r="P804">
        <v>0</v>
      </c>
      <c r="T804" s="29" t="s">
        <v>887</v>
      </c>
      <c r="U804">
        <f t="shared" si="126"/>
        <v>10</v>
      </c>
      <c r="V804">
        <f t="shared" si="127"/>
        <v>3</v>
      </c>
      <c r="W804">
        <v>2025</v>
      </c>
      <c r="X804" t="s">
        <v>5160</v>
      </c>
      <c r="Y804" t="s">
        <v>5161</v>
      </c>
      <c r="Z804" t="s">
        <v>5162</v>
      </c>
      <c r="AA804">
        <v>4601329</v>
      </c>
      <c r="AB804" t="s">
        <v>352</v>
      </c>
      <c r="AC804" t="s">
        <v>2124</v>
      </c>
      <c r="AD804" s="1">
        <f t="shared" si="128"/>
        <v>1.7619778032036616E-2</v>
      </c>
      <c r="AE804" s="2">
        <v>87400000</v>
      </c>
      <c r="AF804" t="s">
        <v>133</v>
      </c>
      <c r="AG804" t="s">
        <v>103</v>
      </c>
      <c r="AH804" t="s">
        <v>104</v>
      </c>
      <c r="AI804" t="s">
        <v>5163</v>
      </c>
      <c r="AJ804">
        <v>29930764</v>
      </c>
      <c r="AK804" s="2">
        <v>1539968.6</v>
      </c>
      <c r="AL804" s="2">
        <v>1274091.26</v>
      </c>
      <c r="AP804" t="s">
        <v>105</v>
      </c>
      <c r="AQ804" s="2" t="s">
        <v>105</v>
      </c>
      <c r="AR804" s="2" t="s">
        <v>105</v>
      </c>
      <c r="AV804">
        <v>30047720</v>
      </c>
      <c r="AW804" s="2">
        <v>2652554.02</v>
      </c>
      <c r="AX804" s="2">
        <v>2209036.9900000002</v>
      </c>
      <c r="BH804" t="s">
        <v>19</v>
      </c>
      <c r="BI804" t="s">
        <v>5</v>
      </c>
    </row>
    <row r="805" spans="1:61" x14ac:dyDescent="0.25">
      <c r="A805">
        <v>39768611</v>
      </c>
      <c r="B805">
        <v>39768611</v>
      </c>
      <c r="C805" t="s">
        <v>106</v>
      </c>
      <c r="D805" t="s">
        <v>107</v>
      </c>
      <c r="E805">
        <v>0</v>
      </c>
      <c r="F805" t="s">
        <v>1028</v>
      </c>
      <c r="G805" t="s">
        <v>5164</v>
      </c>
      <c r="H805" s="30" t="s">
        <v>18934</v>
      </c>
      <c r="I805" t="s">
        <v>5165</v>
      </c>
      <c r="J805">
        <v>0</v>
      </c>
      <c r="K805" t="s">
        <v>126</v>
      </c>
      <c r="L805">
        <v>25</v>
      </c>
      <c r="M805" t="s">
        <v>126</v>
      </c>
      <c r="O805">
        <v>3158996190</v>
      </c>
      <c r="P805">
        <v>0</v>
      </c>
      <c r="T805" s="29" t="s">
        <v>1371</v>
      </c>
      <c r="U805">
        <f t="shared" si="126"/>
        <v>10</v>
      </c>
      <c r="V805">
        <f t="shared" si="127"/>
        <v>12</v>
      </c>
      <c r="W805">
        <v>2015</v>
      </c>
      <c r="X805" t="s">
        <v>5166</v>
      </c>
      <c r="Y805" t="s">
        <v>5167</v>
      </c>
      <c r="Z805" t="s">
        <v>5168</v>
      </c>
      <c r="AA805">
        <v>4606088</v>
      </c>
      <c r="AB805" t="s">
        <v>352</v>
      </c>
      <c r="AC805" t="s">
        <v>353</v>
      </c>
      <c r="AD805" s="1">
        <f t="shared" si="128"/>
        <v>1.8674802110817942E-2</v>
      </c>
      <c r="AE805" s="2">
        <v>75800000</v>
      </c>
      <c r="AF805" t="s">
        <v>175</v>
      </c>
      <c r="AG805" t="s">
        <v>120</v>
      </c>
      <c r="AH805" t="s">
        <v>104</v>
      </c>
      <c r="AI805" t="s">
        <v>5169</v>
      </c>
      <c r="AJ805">
        <v>161916692</v>
      </c>
      <c r="AK805" s="2">
        <v>1415550</v>
      </c>
      <c r="AL805" s="2">
        <v>1169537.8700000001</v>
      </c>
      <c r="AP805" t="s">
        <v>105</v>
      </c>
      <c r="AQ805" t="s">
        <v>105</v>
      </c>
      <c r="AR805" t="s">
        <v>105</v>
      </c>
      <c r="AV805" t="s">
        <v>105</v>
      </c>
      <c r="AW805" t="s">
        <v>105</v>
      </c>
      <c r="AX805" t="s">
        <v>105</v>
      </c>
      <c r="BH805" t="s">
        <v>19</v>
      </c>
      <c r="BI805" t="s">
        <v>5</v>
      </c>
    </row>
    <row r="806" spans="1:61" x14ac:dyDescent="0.25">
      <c r="A806">
        <v>16662559</v>
      </c>
      <c r="B806">
        <v>16662559</v>
      </c>
      <c r="C806" t="s">
        <v>89</v>
      </c>
      <c r="D806" t="s">
        <v>148</v>
      </c>
      <c r="E806" t="s">
        <v>149</v>
      </c>
      <c r="F806" t="s">
        <v>408</v>
      </c>
      <c r="G806" t="s">
        <v>399</v>
      </c>
      <c r="H806" s="30" t="s">
        <v>18935</v>
      </c>
      <c r="I806" t="s">
        <v>5170</v>
      </c>
      <c r="J806">
        <v>76001</v>
      </c>
      <c r="K806" t="s">
        <v>486</v>
      </c>
      <c r="L806">
        <v>76</v>
      </c>
      <c r="M806" t="s">
        <v>95</v>
      </c>
      <c r="O806">
        <v>3007777536</v>
      </c>
      <c r="P806">
        <v>3178865967</v>
      </c>
      <c r="T806" s="29" t="s">
        <v>254</v>
      </c>
      <c r="U806">
        <f t="shared" si="126"/>
        <v>10</v>
      </c>
      <c r="V806">
        <f t="shared" si="127"/>
        <v>4</v>
      </c>
      <c r="W806">
        <v>2022</v>
      </c>
      <c r="X806" t="s">
        <v>5171</v>
      </c>
      <c r="Y806" t="s">
        <v>5172</v>
      </c>
      <c r="Z806" t="s">
        <v>5173</v>
      </c>
      <c r="AA806">
        <v>8801041</v>
      </c>
      <c r="AB806" t="s">
        <v>662</v>
      </c>
      <c r="AC806" t="s">
        <v>5174</v>
      </c>
      <c r="AD806" s="1">
        <f t="shared" si="128"/>
        <v>3.1172222222222223E-2</v>
      </c>
      <c r="AE806" s="2">
        <v>56700000</v>
      </c>
      <c r="AF806" t="s">
        <v>219</v>
      </c>
      <c r="AG806" t="s">
        <v>103</v>
      </c>
      <c r="AH806" t="s">
        <v>104</v>
      </c>
      <c r="AI806" t="s">
        <v>5175</v>
      </c>
      <c r="AJ806">
        <v>161911515</v>
      </c>
      <c r="AK806" s="2">
        <v>1767465</v>
      </c>
      <c r="AL806" s="2">
        <v>1465264.82</v>
      </c>
      <c r="AP806" t="s">
        <v>105</v>
      </c>
      <c r="AQ806" t="s">
        <v>105</v>
      </c>
      <c r="AR806" t="s">
        <v>105</v>
      </c>
      <c r="AV806" t="s">
        <v>105</v>
      </c>
      <c r="AW806" t="s">
        <v>105</v>
      </c>
      <c r="AX806" t="s">
        <v>105</v>
      </c>
      <c r="BH806" t="s">
        <v>21</v>
      </c>
      <c r="BI806" t="s">
        <v>5</v>
      </c>
    </row>
    <row r="807" spans="1:61" x14ac:dyDescent="0.25">
      <c r="A807">
        <v>52435796</v>
      </c>
      <c r="B807">
        <v>52435796</v>
      </c>
      <c r="C807" t="s">
        <v>106</v>
      </c>
      <c r="D807" t="s">
        <v>136</v>
      </c>
      <c r="E807" t="s">
        <v>122</v>
      </c>
      <c r="F807" t="s">
        <v>5176</v>
      </c>
      <c r="G807" t="s">
        <v>1397</v>
      </c>
      <c r="H807" s="30" t="s">
        <v>18936</v>
      </c>
      <c r="I807" t="s">
        <v>5177</v>
      </c>
      <c r="J807">
        <v>0</v>
      </c>
      <c r="K807" t="s">
        <v>126</v>
      </c>
      <c r="L807">
        <v>25</v>
      </c>
      <c r="M807" t="s">
        <v>126</v>
      </c>
      <c r="O807">
        <v>3114913189</v>
      </c>
      <c r="P807">
        <v>3183555817</v>
      </c>
      <c r="T807" s="29" t="s">
        <v>448</v>
      </c>
      <c r="U807">
        <f t="shared" si="126"/>
        <v>10</v>
      </c>
      <c r="V807">
        <f t="shared" si="127"/>
        <v>9</v>
      </c>
      <c r="W807">
        <v>2024</v>
      </c>
      <c r="X807" t="s">
        <v>5178</v>
      </c>
      <c r="Y807" t="s">
        <v>5179</v>
      </c>
      <c r="Z807" t="s">
        <v>5180</v>
      </c>
      <c r="AA807">
        <v>6406154</v>
      </c>
      <c r="AB807" t="s">
        <v>131</v>
      </c>
      <c r="AC807" t="s">
        <v>1174</v>
      </c>
      <c r="AD807" s="1">
        <f t="shared" si="128"/>
        <v>9.4964689131466547E-3</v>
      </c>
      <c r="AE807" s="2">
        <v>210700000</v>
      </c>
      <c r="AF807" t="s">
        <v>102</v>
      </c>
      <c r="AG807" t="s">
        <v>120</v>
      </c>
      <c r="AH807" t="s">
        <v>104</v>
      </c>
      <c r="AI807" t="s">
        <v>5181</v>
      </c>
      <c r="AJ807">
        <v>161912161</v>
      </c>
      <c r="AK807" s="2">
        <v>2000906</v>
      </c>
      <c r="AL807" s="2">
        <v>1661433.92</v>
      </c>
      <c r="AP807" t="s">
        <v>105</v>
      </c>
      <c r="AQ807" t="s">
        <v>105</v>
      </c>
      <c r="AR807" t="s">
        <v>105</v>
      </c>
      <c r="AV807" t="s">
        <v>105</v>
      </c>
      <c r="AW807" t="s">
        <v>105</v>
      </c>
      <c r="AX807" t="s">
        <v>105</v>
      </c>
      <c r="BH807" s="3" t="s">
        <v>18</v>
      </c>
      <c r="BI807" t="s">
        <v>5</v>
      </c>
    </row>
    <row r="808" spans="1:61" x14ac:dyDescent="0.25">
      <c r="A808">
        <v>70044010</v>
      </c>
      <c r="B808">
        <v>70044010</v>
      </c>
      <c r="C808" t="s">
        <v>89</v>
      </c>
      <c r="D808" t="s">
        <v>1892</v>
      </c>
      <c r="E808" t="s">
        <v>1326</v>
      </c>
      <c r="F808" t="s">
        <v>345</v>
      </c>
      <c r="G808" t="s">
        <v>618</v>
      </c>
      <c r="H808" s="30" t="s">
        <v>18937</v>
      </c>
      <c r="I808" t="s">
        <v>5182</v>
      </c>
      <c r="J808">
        <v>5631</v>
      </c>
      <c r="K808" t="s">
        <v>2726</v>
      </c>
      <c r="L808">
        <v>5</v>
      </c>
      <c r="M808" t="s">
        <v>203</v>
      </c>
      <c r="O808">
        <v>3054353104</v>
      </c>
      <c r="P808">
        <v>0</v>
      </c>
      <c r="T808" s="29" t="s">
        <v>155</v>
      </c>
      <c r="U808">
        <f t="shared" si="126"/>
        <v>10</v>
      </c>
      <c r="V808">
        <f t="shared" si="127"/>
        <v>14</v>
      </c>
      <c r="W808">
        <v>2021</v>
      </c>
      <c r="X808" t="s">
        <v>2359</v>
      </c>
      <c r="Y808" t="s">
        <v>5183</v>
      </c>
      <c r="Z808" t="s">
        <v>5184</v>
      </c>
      <c r="AA808">
        <v>8001204</v>
      </c>
      <c r="AB808" t="s">
        <v>100</v>
      </c>
      <c r="AC808" t="s">
        <v>258</v>
      </c>
      <c r="AD808" s="1">
        <f t="shared" si="128"/>
        <v>3.8447695167286244E-2</v>
      </c>
      <c r="AE808" s="2">
        <v>53800000</v>
      </c>
      <c r="AF808" t="s">
        <v>133</v>
      </c>
      <c r="AG808" t="s">
        <v>103</v>
      </c>
      <c r="AH808" t="s">
        <v>104</v>
      </c>
      <c r="AI808" t="s">
        <v>5185</v>
      </c>
      <c r="AJ808">
        <v>161901498</v>
      </c>
      <c r="AK808" s="2">
        <v>2068486</v>
      </c>
      <c r="AL808" s="2">
        <v>1718223.9</v>
      </c>
      <c r="AP808" t="s">
        <v>105</v>
      </c>
      <c r="AQ808" t="s">
        <v>105</v>
      </c>
      <c r="AR808" t="s">
        <v>105</v>
      </c>
      <c r="AV808" t="s">
        <v>105</v>
      </c>
      <c r="AW808" t="s">
        <v>105</v>
      </c>
      <c r="AX808" t="s">
        <v>105</v>
      </c>
      <c r="BH808" t="s">
        <v>21</v>
      </c>
      <c r="BI808" t="s">
        <v>5</v>
      </c>
    </row>
    <row r="809" spans="1:61" x14ac:dyDescent="0.25">
      <c r="A809">
        <v>52715783</v>
      </c>
      <c r="B809">
        <v>52715783</v>
      </c>
      <c r="C809" t="s">
        <v>106</v>
      </c>
      <c r="D809" t="s">
        <v>5186</v>
      </c>
      <c r="E809" t="s">
        <v>108</v>
      </c>
      <c r="F809" t="s">
        <v>5187</v>
      </c>
      <c r="G809" t="s">
        <v>700</v>
      </c>
      <c r="H809" s="30" t="s">
        <v>18938</v>
      </c>
      <c r="I809" t="s">
        <v>5188</v>
      </c>
      <c r="J809">
        <v>0</v>
      </c>
      <c r="K809" t="s">
        <v>126</v>
      </c>
      <c r="L809">
        <v>25</v>
      </c>
      <c r="M809" t="s">
        <v>126</v>
      </c>
      <c r="O809">
        <v>3203497751</v>
      </c>
      <c r="P809">
        <v>3204498767</v>
      </c>
      <c r="T809" s="29" t="s">
        <v>240</v>
      </c>
      <c r="U809">
        <f t="shared" si="126"/>
        <v>10</v>
      </c>
      <c r="V809">
        <f t="shared" si="127"/>
        <v>27</v>
      </c>
      <c r="W809">
        <v>2023</v>
      </c>
      <c r="X809" t="s">
        <v>5189</v>
      </c>
      <c r="Y809" t="s">
        <v>5190</v>
      </c>
      <c r="Z809" t="s">
        <v>5191</v>
      </c>
      <c r="AA809">
        <v>9008221</v>
      </c>
      <c r="AB809" t="s">
        <v>244</v>
      </c>
      <c r="AC809" t="s">
        <v>1775</v>
      </c>
      <c r="AD809" s="1">
        <f t="shared" si="128"/>
        <v>1.0590224051966293E-2</v>
      </c>
      <c r="AE809" s="2">
        <v>284800000</v>
      </c>
      <c r="AF809" t="s">
        <v>102</v>
      </c>
      <c r="AG809" t="s">
        <v>452</v>
      </c>
      <c r="AH809" t="s">
        <v>104</v>
      </c>
      <c r="AI809" t="s">
        <v>5192</v>
      </c>
      <c r="AJ809">
        <v>29973405</v>
      </c>
      <c r="AK809" s="2">
        <v>3016095.81</v>
      </c>
      <c r="AL809" s="2">
        <v>2514534.29</v>
      </c>
      <c r="AP809" t="s">
        <v>105</v>
      </c>
      <c r="AQ809" s="2" t="s">
        <v>105</v>
      </c>
      <c r="AR809" s="2" t="s">
        <v>105</v>
      </c>
      <c r="AV809">
        <v>30155476</v>
      </c>
      <c r="AW809" s="2">
        <v>3189794.51</v>
      </c>
      <c r="AX809" s="2">
        <v>2660499.59</v>
      </c>
      <c r="BH809" s="3" t="s">
        <v>18</v>
      </c>
      <c r="BI809" t="s">
        <v>5</v>
      </c>
    </row>
    <row r="810" spans="1:61" x14ac:dyDescent="0.25">
      <c r="A810">
        <v>1152439944</v>
      </c>
      <c r="B810">
        <v>1152439944</v>
      </c>
      <c r="C810" t="s">
        <v>106</v>
      </c>
      <c r="D810" t="s">
        <v>5193</v>
      </c>
      <c r="E810">
        <v>0</v>
      </c>
      <c r="F810" t="s">
        <v>3494</v>
      </c>
      <c r="G810" t="s">
        <v>495</v>
      </c>
      <c r="H810" s="30" t="s">
        <v>18939</v>
      </c>
      <c r="I810" t="s">
        <v>5194</v>
      </c>
      <c r="J810">
        <v>0</v>
      </c>
      <c r="K810" t="s">
        <v>126</v>
      </c>
      <c r="L810">
        <v>25</v>
      </c>
      <c r="M810" t="s">
        <v>126</v>
      </c>
      <c r="O810">
        <v>3024321610</v>
      </c>
      <c r="P810">
        <v>3133041713</v>
      </c>
      <c r="T810" s="29" t="s">
        <v>558</v>
      </c>
      <c r="U810">
        <f t="shared" si="126"/>
        <v>10</v>
      </c>
      <c r="V810">
        <f t="shared" si="127"/>
        <v>5</v>
      </c>
      <c r="W810">
        <v>2021</v>
      </c>
      <c r="X810" t="s">
        <v>5195</v>
      </c>
      <c r="Y810" t="s">
        <v>5196</v>
      </c>
      <c r="Z810" t="s">
        <v>5197</v>
      </c>
      <c r="AA810">
        <v>3006147</v>
      </c>
      <c r="AB810" t="s">
        <v>491</v>
      </c>
      <c r="AC810" t="s">
        <v>2595</v>
      </c>
      <c r="AD810" s="1">
        <f t="shared" si="128"/>
        <v>2.8380288372093023E-2</v>
      </c>
      <c r="AE810" s="2">
        <v>107500000</v>
      </c>
      <c r="AF810" t="s">
        <v>175</v>
      </c>
      <c r="AG810" t="s">
        <v>120</v>
      </c>
      <c r="AH810" t="s">
        <v>104</v>
      </c>
      <c r="AI810" t="s">
        <v>5198</v>
      </c>
      <c r="AJ810">
        <v>161771636</v>
      </c>
      <c r="AK810" s="2">
        <v>3050881</v>
      </c>
      <c r="AL810" s="2">
        <v>2543765.85</v>
      </c>
      <c r="AP810" t="s">
        <v>105</v>
      </c>
      <c r="AQ810" t="s">
        <v>105</v>
      </c>
      <c r="AR810" t="s">
        <v>105</v>
      </c>
      <c r="AV810" t="s">
        <v>105</v>
      </c>
      <c r="AW810" t="s">
        <v>105</v>
      </c>
      <c r="AX810" t="s">
        <v>105</v>
      </c>
      <c r="BH810" t="s">
        <v>21</v>
      </c>
      <c r="BI810" t="s">
        <v>5</v>
      </c>
    </row>
    <row r="811" spans="1:61" x14ac:dyDescent="0.25">
      <c r="A811">
        <v>70725495</v>
      </c>
      <c r="B811">
        <v>70725495</v>
      </c>
      <c r="C811" t="s">
        <v>89</v>
      </c>
      <c r="D811" t="s">
        <v>304</v>
      </c>
      <c r="E811" t="s">
        <v>2688</v>
      </c>
      <c r="F811" t="s">
        <v>985</v>
      </c>
      <c r="G811" t="s">
        <v>2689</v>
      </c>
      <c r="H811" s="30" t="s">
        <v>18509</v>
      </c>
      <c r="I811" t="s">
        <v>5199</v>
      </c>
      <c r="J811">
        <v>5266</v>
      </c>
      <c r="K811" t="s">
        <v>428</v>
      </c>
      <c r="L811">
        <v>5</v>
      </c>
      <c r="M811" t="s">
        <v>203</v>
      </c>
      <c r="O811">
        <v>3164494446</v>
      </c>
      <c r="P811">
        <v>3162295883</v>
      </c>
      <c r="T811" s="29" t="s">
        <v>327</v>
      </c>
      <c r="U811">
        <f t="shared" si="126"/>
        <v>10</v>
      </c>
      <c r="V811">
        <f t="shared" si="127"/>
        <v>31</v>
      </c>
      <c r="W811">
        <v>2024</v>
      </c>
      <c r="X811" t="s">
        <v>2574</v>
      </c>
      <c r="Y811" t="s">
        <v>5200</v>
      </c>
      <c r="Z811" t="s">
        <v>5201</v>
      </c>
      <c r="AA811">
        <v>9001146</v>
      </c>
      <c r="AB811" t="s">
        <v>244</v>
      </c>
      <c r="AC811" t="s">
        <v>245</v>
      </c>
      <c r="AD811" s="1">
        <f t="shared" si="128"/>
        <v>2.5608086003372683E-2</v>
      </c>
      <c r="AE811" s="2">
        <v>118600000</v>
      </c>
      <c r="AF811" t="s">
        <v>219</v>
      </c>
      <c r="AG811" t="s">
        <v>103</v>
      </c>
      <c r="AH811" t="s">
        <v>104</v>
      </c>
      <c r="AI811" t="s">
        <v>2695</v>
      </c>
      <c r="AJ811">
        <v>161928550</v>
      </c>
      <c r="AK811" s="2">
        <v>3037119</v>
      </c>
      <c r="AL811" s="2">
        <v>2532200.7799999998</v>
      </c>
      <c r="AP811" t="s">
        <v>105</v>
      </c>
      <c r="AQ811" t="s">
        <v>105</v>
      </c>
      <c r="AR811" t="s">
        <v>105</v>
      </c>
      <c r="AV811" t="s">
        <v>105</v>
      </c>
      <c r="AW811" t="s">
        <v>105</v>
      </c>
      <c r="AX811" t="s">
        <v>105</v>
      </c>
      <c r="BH811" t="s">
        <v>21</v>
      </c>
      <c r="BI811" t="s">
        <v>5</v>
      </c>
    </row>
    <row r="812" spans="1:61" x14ac:dyDescent="0.25">
      <c r="A812">
        <v>28011727</v>
      </c>
      <c r="B812">
        <v>28011727</v>
      </c>
      <c r="C812" t="s">
        <v>106</v>
      </c>
      <c r="D812" t="s">
        <v>312</v>
      </c>
      <c r="E812" t="s">
        <v>1071</v>
      </c>
      <c r="F812" t="s">
        <v>710</v>
      </c>
      <c r="G812" t="s">
        <v>1036</v>
      </c>
      <c r="H812" s="30" t="s">
        <v>18940</v>
      </c>
      <c r="I812" t="s">
        <v>5202</v>
      </c>
      <c r="J812">
        <v>68081</v>
      </c>
      <c r="K812" t="s">
        <v>5203</v>
      </c>
      <c r="L812">
        <v>68</v>
      </c>
      <c r="M812" t="s">
        <v>227</v>
      </c>
      <c r="O812">
        <v>3157278119</v>
      </c>
      <c r="P812">
        <v>3125327932</v>
      </c>
      <c r="T812" s="29" t="s">
        <v>849</v>
      </c>
      <c r="U812">
        <f t="shared" si="126"/>
        <v>10</v>
      </c>
      <c r="V812">
        <f t="shared" si="127"/>
        <v>19</v>
      </c>
      <c r="W812">
        <v>2017</v>
      </c>
      <c r="X812" t="s">
        <v>5204</v>
      </c>
      <c r="Y812" t="s">
        <v>5205</v>
      </c>
      <c r="Z812" t="s">
        <v>5206</v>
      </c>
      <c r="AA812">
        <v>3001149</v>
      </c>
      <c r="AB812" t="s">
        <v>491</v>
      </c>
      <c r="AC812" t="s">
        <v>1475</v>
      </c>
      <c r="AD812" s="1">
        <f t="shared" si="128"/>
        <v>2.928641451990632E-2</v>
      </c>
      <c r="AE812" s="2">
        <v>42700000</v>
      </c>
      <c r="AF812" t="s">
        <v>102</v>
      </c>
      <c r="AG812" t="s">
        <v>103</v>
      </c>
      <c r="AH812" t="s">
        <v>104</v>
      </c>
      <c r="AI812">
        <v>0</v>
      </c>
      <c r="AJ812">
        <v>29951805</v>
      </c>
      <c r="AK812" s="2">
        <v>1250529.8999999999</v>
      </c>
      <c r="AL812" s="2">
        <v>1030865.46</v>
      </c>
      <c r="AP812">
        <v>29979237</v>
      </c>
      <c r="AQ812" s="2">
        <v>1986350.14</v>
      </c>
      <c r="AR812" s="2">
        <v>1649201.8</v>
      </c>
      <c r="AV812" t="s">
        <v>105</v>
      </c>
      <c r="AW812" s="2" t="s">
        <v>105</v>
      </c>
      <c r="AX812" s="2" t="s">
        <v>105</v>
      </c>
      <c r="BH812" t="s">
        <v>19</v>
      </c>
      <c r="BI812" t="s">
        <v>5</v>
      </c>
    </row>
    <row r="813" spans="1:61" x14ac:dyDescent="0.25">
      <c r="A813">
        <v>21962103</v>
      </c>
      <c r="B813">
        <v>21962103</v>
      </c>
      <c r="C813" t="s">
        <v>106</v>
      </c>
      <c r="D813" t="s">
        <v>5207</v>
      </c>
      <c r="E813" t="s">
        <v>1326</v>
      </c>
      <c r="F813" t="s">
        <v>5208</v>
      </c>
      <c r="G813" t="s">
        <v>399</v>
      </c>
      <c r="H813" s="30" t="s">
        <v>18941</v>
      </c>
      <c r="I813" t="s">
        <v>5209</v>
      </c>
      <c r="J813">
        <v>5615</v>
      </c>
      <c r="K813" t="s">
        <v>2322</v>
      </c>
      <c r="L813">
        <v>5</v>
      </c>
      <c r="M813" t="s">
        <v>203</v>
      </c>
      <c r="O813">
        <v>3105447750</v>
      </c>
      <c r="P813">
        <v>0</v>
      </c>
      <c r="T813" s="29" t="s">
        <v>254</v>
      </c>
      <c r="U813">
        <f t="shared" si="126"/>
        <v>10</v>
      </c>
      <c r="V813">
        <f t="shared" si="127"/>
        <v>4</v>
      </c>
      <c r="W813">
        <v>2011</v>
      </c>
      <c r="X813" t="s">
        <v>5210</v>
      </c>
      <c r="Y813" t="s">
        <v>5211</v>
      </c>
      <c r="Z813" t="s">
        <v>5212</v>
      </c>
      <c r="AA813">
        <v>3408047</v>
      </c>
      <c r="AB813" t="s">
        <v>321</v>
      </c>
      <c r="AC813" t="s">
        <v>1792</v>
      </c>
      <c r="AD813" s="1">
        <f t="shared" si="128"/>
        <v>2.9016402277039846E-2</v>
      </c>
      <c r="AE813" s="2">
        <v>52700000</v>
      </c>
      <c r="AF813" t="s">
        <v>362</v>
      </c>
      <c r="AG813" t="s">
        <v>452</v>
      </c>
      <c r="AH813" t="s">
        <v>104</v>
      </c>
      <c r="AI813" t="s">
        <v>5213</v>
      </c>
      <c r="AJ813">
        <v>29946573</v>
      </c>
      <c r="AK813" s="2">
        <v>1529164.4</v>
      </c>
      <c r="AL813" s="2">
        <v>1265012.1000000001</v>
      </c>
      <c r="AP813">
        <v>30006246</v>
      </c>
      <c r="AQ813" s="2">
        <v>1616890.58</v>
      </c>
      <c r="AR813" s="2">
        <v>1338731.58</v>
      </c>
      <c r="AV813" t="s">
        <v>105</v>
      </c>
      <c r="AW813" s="2" t="s">
        <v>105</v>
      </c>
      <c r="AX813" s="2" t="s">
        <v>105</v>
      </c>
      <c r="BH813" t="s">
        <v>19</v>
      </c>
      <c r="BI813" t="s">
        <v>5</v>
      </c>
    </row>
    <row r="814" spans="1:61" x14ac:dyDescent="0.25">
      <c r="A814">
        <v>7917611</v>
      </c>
      <c r="B814">
        <v>7917611</v>
      </c>
      <c r="C814" t="s">
        <v>89</v>
      </c>
      <c r="D814" t="s">
        <v>148</v>
      </c>
      <c r="E814" t="s">
        <v>2136</v>
      </c>
      <c r="F814" t="s">
        <v>5214</v>
      </c>
      <c r="G814" t="s">
        <v>2505</v>
      </c>
      <c r="H814" s="30" t="s">
        <v>18942</v>
      </c>
      <c r="I814" t="s">
        <v>5215</v>
      </c>
      <c r="J814">
        <v>5266</v>
      </c>
      <c r="K814" t="s">
        <v>428</v>
      </c>
      <c r="L814">
        <v>5</v>
      </c>
      <c r="M814" t="s">
        <v>203</v>
      </c>
      <c r="O814">
        <v>3108405698</v>
      </c>
      <c r="P814">
        <v>3137590544</v>
      </c>
      <c r="T814" s="29" t="s">
        <v>887</v>
      </c>
      <c r="U814">
        <f t="shared" si="126"/>
        <v>10</v>
      </c>
      <c r="V814">
        <f t="shared" si="127"/>
        <v>3</v>
      </c>
      <c r="W814">
        <v>2021</v>
      </c>
      <c r="X814" t="s">
        <v>5216</v>
      </c>
      <c r="Y814" t="s">
        <v>5217</v>
      </c>
      <c r="Z814" t="s">
        <v>5218</v>
      </c>
      <c r="AA814">
        <v>6401253</v>
      </c>
      <c r="AB814" t="s">
        <v>131</v>
      </c>
      <c r="AC814" t="s">
        <v>132</v>
      </c>
      <c r="AD814" s="1">
        <f t="shared" si="128"/>
        <v>2.6827254007884362E-2</v>
      </c>
      <c r="AE814" s="2">
        <v>76100000</v>
      </c>
      <c r="AF814" t="s">
        <v>362</v>
      </c>
      <c r="AG814" t="s">
        <v>103</v>
      </c>
      <c r="AH814" t="s">
        <v>104</v>
      </c>
      <c r="AI814" t="s">
        <v>5219</v>
      </c>
      <c r="AJ814">
        <v>29954540</v>
      </c>
      <c r="AK814" s="2">
        <v>2041554.03</v>
      </c>
      <c r="AL814" s="2">
        <v>1695591.62</v>
      </c>
      <c r="AP814" t="s">
        <v>105</v>
      </c>
      <c r="AQ814" s="2" t="s">
        <v>105</v>
      </c>
      <c r="AR814" s="2" t="s">
        <v>105</v>
      </c>
      <c r="AV814">
        <v>30035509</v>
      </c>
      <c r="AW814" s="2">
        <v>2462352.2999999998</v>
      </c>
      <c r="AX814" s="2">
        <v>2049203.61</v>
      </c>
      <c r="BH814" t="s">
        <v>21</v>
      </c>
      <c r="BI814" t="s">
        <v>5</v>
      </c>
    </row>
    <row r="815" spans="1:61" x14ac:dyDescent="0.25">
      <c r="A815">
        <v>9079797</v>
      </c>
      <c r="B815">
        <v>9079797</v>
      </c>
      <c r="C815" t="s">
        <v>89</v>
      </c>
      <c r="D815" t="s">
        <v>304</v>
      </c>
      <c r="E815" t="s">
        <v>5220</v>
      </c>
      <c r="F815" t="s">
        <v>737</v>
      </c>
      <c r="G815" t="s">
        <v>5221</v>
      </c>
      <c r="H815" s="30" t="s">
        <v>18943</v>
      </c>
      <c r="I815" t="s">
        <v>5222</v>
      </c>
      <c r="J815">
        <v>0</v>
      </c>
      <c r="K815" t="s">
        <v>274</v>
      </c>
      <c r="L815">
        <v>13</v>
      </c>
      <c r="M815" t="s">
        <v>175</v>
      </c>
      <c r="O815">
        <v>3157310633</v>
      </c>
      <c r="P815">
        <v>0</v>
      </c>
      <c r="T815" s="29" t="s">
        <v>299</v>
      </c>
      <c r="U815">
        <f t="shared" si="126"/>
        <v>10</v>
      </c>
      <c r="V815">
        <f t="shared" si="127"/>
        <v>23</v>
      </c>
      <c r="W815">
        <v>2025</v>
      </c>
      <c r="X815" t="s">
        <v>5223</v>
      </c>
      <c r="Y815" t="s">
        <v>5224</v>
      </c>
      <c r="Z815" t="s">
        <v>5225</v>
      </c>
      <c r="AA815">
        <v>4606152</v>
      </c>
      <c r="AB815" t="s">
        <v>352</v>
      </c>
      <c r="AC815" t="s">
        <v>353</v>
      </c>
      <c r="AD815" s="1">
        <f t="shared" si="128"/>
        <v>1.5328190053763442E-2</v>
      </c>
      <c r="AE815" s="2">
        <v>148800000</v>
      </c>
      <c r="AF815" t="s">
        <v>219</v>
      </c>
      <c r="AG815" t="s">
        <v>292</v>
      </c>
      <c r="AH815" t="s">
        <v>104</v>
      </c>
      <c r="AI815" t="s">
        <v>5226</v>
      </c>
      <c r="AJ815">
        <v>29929479</v>
      </c>
      <c r="AK815" s="2">
        <v>2280834.6800000002</v>
      </c>
      <c r="AL815" s="2">
        <v>1896667.8</v>
      </c>
      <c r="AP815" t="s">
        <v>105</v>
      </c>
      <c r="AQ815" s="2" t="s">
        <v>105</v>
      </c>
      <c r="AR815" s="2" t="s">
        <v>105</v>
      </c>
      <c r="AV815">
        <v>30045421</v>
      </c>
      <c r="AW815" s="2">
        <v>2549269.46</v>
      </c>
      <c r="AX815" s="2">
        <v>2122243.2400000002</v>
      </c>
      <c r="BH815" t="s">
        <v>20</v>
      </c>
      <c r="BI815" t="s">
        <v>5</v>
      </c>
    </row>
    <row r="816" spans="1:61" x14ac:dyDescent="0.25">
      <c r="A816">
        <v>52155953</v>
      </c>
      <c r="B816">
        <v>52155953</v>
      </c>
      <c r="C816" t="s">
        <v>106</v>
      </c>
      <c r="D816" t="s">
        <v>2066</v>
      </c>
      <c r="E816">
        <v>0</v>
      </c>
      <c r="F816" t="s">
        <v>263</v>
      </c>
      <c r="G816" t="s">
        <v>5227</v>
      </c>
      <c r="H816" s="30" t="s">
        <v>18944</v>
      </c>
      <c r="I816" t="s">
        <v>5228</v>
      </c>
      <c r="J816">
        <v>0</v>
      </c>
      <c r="K816" t="s">
        <v>126</v>
      </c>
      <c r="L816">
        <v>25</v>
      </c>
      <c r="M816" t="s">
        <v>126</v>
      </c>
      <c r="O816">
        <v>3124975370</v>
      </c>
      <c r="P816">
        <v>0</v>
      </c>
      <c r="T816" s="29" t="s">
        <v>568</v>
      </c>
      <c r="U816">
        <f t="shared" si="126"/>
        <v>10</v>
      </c>
      <c r="V816">
        <f t="shared" si="127"/>
        <v>30</v>
      </c>
      <c r="W816">
        <v>2025</v>
      </c>
      <c r="X816" t="s">
        <v>4031</v>
      </c>
      <c r="Y816" t="s">
        <v>5229</v>
      </c>
      <c r="Z816" t="s">
        <v>5230</v>
      </c>
      <c r="AA816">
        <v>4606148</v>
      </c>
      <c r="AB816" t="s">
        <v>352</v>
      </c>
      <c r="AC816" t="s">
        <v>1412</v>
      </c>
      <c r="AD816" s="1">
        <f t="shared" si="128"/>
        <v>1.8944667405764965E-2</v>
      </c>
      <c r="AE816" s="2">
        <v>90200000</v>
      </c>
      <c r="AF816" t="s">
        <v>102</v>
      </c>
      <c r="AG816" t="s">
        <v>120</v>
      </c>
      <c r="AH816" t="s">
        <v>104</v>
      </c>
      <c r="AI816" t="s">
        <v>5231</v>
      </c>
      <c r="AJ816">
        <v>161806303</v>
      </c>
      <c r="AK816" s="2">
        <v>1708809</v>
      </c>
      <c r="AL816" s="2">
        <v>1415973.75</v>
      </c>
      <c r="AP816" t="s">
        <v>105</v>
      </c>
      <c r="AQ816" t="s">
        <v>105</v>
      </c>
      <c r="AR816" t="s">
        <v>105</v>
      </c>
      <c r="AV816" t="s">
        <v>105</v>
      </c>
      <c r="AW816" t="s">
        <v>105</v>
      </c>
      <c r="AX816" t="s">
        <v>105</v>
      </c>
      <c r="BH816" t="s">
        <v>19</v>
      </c>
      <c r="BI816" t="s">
        <v>5</v>
      </c>
    </row>
    <row r="817" spans="1:61" x14ac:dyDescent="0.25">
      <c r="A817">
        <v>52691595</v>
      </c>
      <c r="B817">
        <v>52691595</v>
      </c>
      <c r="C817" t="s">
        <v>106</v>
      </c>
      <c r="D817" t="s">
        <v>1211</v>
      </c>
      <c r="E817" t="s">
        <v>312</v>
      </c>
      <c r="F817" t="s">
        <v>2447</v>
      </c>
      <c r="G817" t="s">
        <v>4000</v>
      </c>
      <c r="H817" s="30" t="s">
        <v>18945</v>
      </c>
      <c r="I817" t="s">
        <v>5232</v>
      </c>
      <c r="J817">
        <v>5001</v>
      </c>
      <c r="K817" t="s">
        <v>202</v>
      </c>
      <c r="L817">
        <v>5</v>
      </c>
      <c r="M817" t="s">
        <v>203</v>
      </c>
      <c r="O817">
        <v>3234885100</v>
      </c>
      <c r="P817">
        <v>3113011448</v>
      </c>
      <c r="T817" s="29" t="s">
        <v>215</v>
      </c>
      <c r="U817">
        <f t="shared" si="126"/>
        <v>10</v>
      </c>
      <c r="V817">
        <f t="shared" si="127"/>
        <v>20</v>
      </c>
      <c r="W817">
        <v>2021</v>
      </c>
      <c r="X817" t="s">
        <v>380</v>
      </c>
      <c r="Y817" t="s">
        <v>5233</v>
      </c>
      <c r="Z817" t="s">
        <v>5234</v>
      </c>
      <c r="AA817">
        <v>5601193</v>
      </c>
      <c r="AB817" t="s">
        <v>146</v>
      </c>
      <c r="AC817" t="s">
        <v>383</v>
      </c>
      <c r="AD817" s="1">
        <f t="shared" si="128"/>
        <v>3.5153670520231217E-2</v>
      </c>
      <c r="AE817" s="2">
        <v>69200000</v>
      </c>
      <c r="AF817" t="s">
        <v>362</v>
      </c>
      <c r="AG817" t="s">
        <v>103</v>
      </c>
      <c r="AH817" t="s">
        <v>104</v>
      </c>
      <c r="AI817" t="s">
        <v>5235</v>
      </c>
      <c r="AJ817">
        <v>161916473</v>
      </c>
      <c r="AK817" s="2">
        <v>2432634</v>
      </c>
      <c r="AL817" s="2">
        <v>2024230.16</v>
      </c>
      <c r="AP817" t="s">
        <v>105</v>
      </c>
      <c r="AQ817" t="s">
        <v>105</v>
      </c>
      <c r="AR817" t="s">
        <v>105</v>
      </c>
      <c r="AV817" t="s">
        <v>105</v>
      </c>
      <c r="AW817" t="s">
        <v>105</v>
      </c>
      <c r="AX817" t="s">
        <v>105</v>
      </c>
      <c r="BH817" t="s">
        <v>21</v>
      </c>
      <c r="BI817" t="s">
        <v>5</v>
      </c>
    </row>
    <row r="818" spans="1:61" x14ac:dyDescent="0.25">
      <c r="A818">
        <v>75100470</v>
      </c>
      <c r="B818">
        <v>75100470</v>
      </c>
      <c r="C818" t="s">
        <v>89</v>
      </c>
      <c r="D818" t="s">
        <v>1079</v>
      </c>
      <c r="E818" t="s">
        <v>2512</v>
      </c>
      <c r="F818" t="s">
        <v>1155</v>
      </c>
      <c r="G818" t="s">
        <v>933</v>
      </c>
      <c r="H818" s="30" t="s">
        <v>18946</v>
      </c>
      <c r="I818" t="s">
        <v>5236</v>
      </c>
      <c r="J818">
        <v>17001</v>
      </c>
      <c r="K818" t="s">
        <v>140</v>
      </c>
      <c r="L818">
        <v>17</v>
      </c>
      <c r="M818" t="s">
        <v>141</v>
      </c>
      <c r="O818">
        <v>3148141928</v>
      </c>
      <c r="P818">
        <v>3156127622</v>
      </c>
      <c r="T818" s="29" t="s">
        <v>114</v>
      </c>
      <c r="U818">
        <f t="shared" si="126"/>
        <v>10</v>
      </c>
      <c r="V818">
        <f t="shared" si="127"/>
        <v>28</v>
      </c>
      <c r="W818">
        <v>2014</v>
      </c>
      <c r="X818" t="s">
        <v>5237</v>
      </c>
      <c r="Y818" t="s">
        <v>5238</v>
      </c>
      <c r="Z818" t="s">
        <v>5239</v>
      </c>
      <c r="AA818">
        <v>808028</v>
      </c>
      <c r="AB818" t="s">
        <v>542</v>
      </c>
      <c r="AC818" t="s">
        <v>671</v>
      </c>
      <c r="AD818" s="1">
        <f t="shared" si="128"/>
        <v>3.3017960339943343E-2</v>
      </c>
      <c r="AE818" s="2">
        <v>70600000</v>
      </c>
      <c r="AF818" t="s">
        <v>219</v>
      </c>
      <c r="AG818" t="s">
        <v>452</v>
      </c>
      <c r="AH818" t="s">
        <v>104</v>
      </c>
      <c r="AI818" t="s">
        <v>5240</v>
      </c>
      <c r="AJ818">
        <v>161907160</v>
      </c>
      <c r="AK818" s="2">
        <v>2331068</v>
      </c>
      <c r="AL818" s="2">
        <v>1938880.34</v>
      </c>
      <c r="AP818" t="s">
        <v>105</v>
      </c>
      <c r="AQ818" t="s">
        <v>105</v>
      </c>
      <c r="AR818" t="s">
        <v>105</v>
      </c>
      <c r="AV818" t="s">
        <v>105</v>
      </c>
      <c r="AW818" t="s">
        <v>105</v>
      </c>
      <c r="AX818" t="s">
        <v>105</v>
      </c>
      <c r="BH818" t="s">
        <v>21</v>
      </c>
      <c r="BI818" t="s">
        <v>5</v>
      </c>
    </row>
    <row r="819" spans="1:61" x14ac:dyDescent="0.25">
      <c r="A819">
        <v>2994779</v>
      </c>
      <c r="B819">
        <v>2994779</v>
      </c>
      <c r="C819" t="s">
        <v>89</v>
      </c>
      <c r="D819" t="s">
        <v>1136</v>
      </c>
      <c r="E819">
        <v>0</v>
      </c>
      <c r="F819" t="s">
        <v>594</v>
      </c>
      <c r="G819" t="s">
        <v>5241</v>
      </c>
      <c r="H819" s="30" t="s">
        <v>18947</v>
      </c>
      <c r="I819" t="s">
        <v>5242</v>
      </c>
      <c r="J819">
        <v>0</v>
      </c>
      <c r="K819" t="s">
        <v>872</v>
      </c>
      <c r="L819">
        <v>25</v>
      </c>
      <c r="M819" t="s">
        <v>113</v>
      </c>
      <c r="O819">
        <v>3174040498</v>
      </c>
      <c r="P819">
        <v>0</v>
      </c>
      <c r="T819" s="29" t="s">
        <v>275</v>
      </c>
      <c r="U819">
        <f t="shared" si="126"/>
        <v>10</v>
      </c>
      <c r="V819">
        <f t="shared" si="127"/>
        <v>11</v>
      </c>
      <c r="W819">
        <v>2012</v>
      </c>
      <c r="X819" t="s">
        <v>5243</v>
      </c>
      <c r="Y819">
        <v>154333</v>
      </c>
      <c r="Z819" t="s">
        <v>5244</v>
      </c>
      <c r="AA819">
        <v>1621083</v>
      </c>
      <c r="AB819" t="s">
        <v>173</v>
      </c>
      <c r="AC819" t="s">
        <v>5245</v>
      </c>
      <c r="AD819" s="1">
        <f t="shared" si="128"/>
        <v>3.1115931758530183E-2</v>
      </c>
      <c r="AE819" s="2">
        <v>76200000</v>
      </c>
      <c r="AF819" t="s">
        <v>362</v>
      </c>
      <c r="AG819" t="s">
        <v>697</v>
      </c>
      <c r="AH819" t="s">
        <v>104</v>
      </c>
      <c r="AI819" t="s">
        <v>5246</v>
      </c>
      <c r="AJ819">
        <v>161809941</v>
      </c>
      <c r="AK819" s="2">
        <v>2371034</v>
      </c>
      <c r="AL819" s="2">
        <v>1972465.6</v>
      </c>
      <c r="AP819" t="s">
        <v>105</v>
      </c>
      <c r="AQ819" t="s">
        <v>105</v>
      </c>
      <c r="AR819" t="s">
        <v>105</v>
      </c>
      <c r="AV819" t="s">
        <v>105</v>
      </c>
      <c r="AW819" t="s">
        <v>105</v>
      </c>
      <c r="AX819" t="s">
        <v>105</v>
      </c>
      <c r="BH819" t="s">
        <v>21</v>
      </c>
      <c r="BI819" t="s">
        <v>5</v>
      </c>
    </row>
    <row r="820" spans="1:61" x14ac:dyDescent="0.25">
      <c r="A820">
        <v>32349229</v>
      </c>
      <c r="B820">
        <v>32349229</v>
      </c>
      <c r="C820" t="s">
        <v>106</v>
      </c>
      <c r="D820" t="s">
        <v>5247</v>
      </c>
      <c r="E820" t="s">
        <v>5026</v>
      </c>
      <c r="F820" t="s">
        <v>250</v>
      </c>
      <c r="G820" t="s">
        <v>1493</v>
      </c>
      <c r="H820" s="30" t="s">
        <v>18948</v>
      </c>
      <c r="I820" t="s">
        <v>5248</v>
      </c>
      <c r="J820">
        <v>5088</v>
      </c>
      <c r="K820" t="s">
        <v>908</v>
      </c>
      <c r="L820">
        <v>5</v>
      </c>
      <c r="M820" t="s">
        <v>203</v>
      </c>
      <c r="O820">
        <v>3116055619</v>
      </c>
      <c r="P820">
        <v>0</v>
      </c>
      <c r="T820" s="29" t="s">
        <v>184</v>
      </c>
      <c r="U820">
        <f t="shared" si="126"/>
        <v>10</v>
      </c>
      <c r="V820">
        <f t="shared" si="127"/>
        <v>10</v>
      </c>
      <c r="W820">
        <v>2021</v>
      </c>
      <c r="X820" t="s">
        <v>2359</v>
      </c>
      <c r="Y820" t="s">
        <v>5249</v>
      </c>
      <c r="Z820" t="s">
        <v>5250</v>
      </c>
      <c r="AA820">
        <v>8001204</v>
      </c>
      <c r="AB820" t="s">
        <v>100</v>
      </c>
      <c r="AC820" t="s">
        <v>258</v>
      </c>
      <c r="AD820" s="1">
        <f t="shared" si="128"/>
        <v>3.5621728624535318E-2</v>
      </c>
      <c r="AE820" s="2">
        <v>53800000</v>
      </c>
      <c r="AF820" t="s">
        <v>133</v>
      </c>
      <c r="AG820" t="s">
        <v>103</v>
      </c>
      <c r="AH820" t="s">
        <v>104</v>
      </c>
      <c r="AI820" t="s">
        <v>5251</v>
      </c>
      <c r="AJ820">
        <v>161813557</v>
      </c>
      <c r="AK820" s="2">
        <v>1916449</v>
      </c>
      <c r="AL820" s="2">
        <v>1590461.02</v>
      </c>
      <c r="AP820" t="s">
        <v>105</v>
      </c>
      <c r="AQ820" t="s">
        <v>105</v>
      </c>
      <c r="AR820" t="s">
        <v>105</v>
      </c>
      <c r="AV820" t="s">
        <v>105</v>
      </c>
      <c r="AW820" t="s">
        <v>105</v>
      </c>
      <c r="AX820" t="s">
        <v>105</v>
      </c>
      <c r="BH820" t="s">
        <v>21</v>
      </c>
      <c r="BI820" t="s">
        <v>5</v>
      </c>
    </row>
    <row r="821" spans="1:61" x14ac:dyDescent="0.25">
      <c r="A821">
        <v>36067920</v>
      </c>
      <c r="B821">
        <v>36067920</v>
      </c>
      <c r="C821" t="s">
        <v>106</v>
      </c>
      <c r="D821" t="s">
        <v>1302</v>
      </c>
      <c r="E821" t="s">
        <v>855</v>
      </c>
      <c r="F821" t="s">
        <v>408</v>
      </c>
      <c r="G821" t="s">
        <v>1795</v>
      </c>
      <c r="H821" s="30" t="s">
        <v>18949</v>
      </c>
      <c r="I821" t="s">
        <v>5252</v>
      </c>
      <c r="J821">
        <v>0</v>
      </c>
      <c r="K821" t="s">
        <v>126</v>
      </c>
      <c r="L821">
        <v>25</v>
      </c>
      <c r="M821" t="s">
        <v>126</v>
      </c>
      <c r="O821">
        <v>3173722900</v>
      </c>
      <c r="P821">
        <v>0</v>
      </c>
      <c r="T821" s="29" t="s">
        <v>887</v>
      </c>
      <c r="U821">
        <f t="shared" si="126"/>
        <v>10</v>
      </c>
      <c r="V821">
        <f t="shared" si="127"/>
        <v>3</v>
      </c>
      <c r="W821">
        <v>2025</v>
      </c>
      <c r="X821" t="s">
        <v>2202</v>
      </c>
      <c r="Y821" t="s">
        <v>5253</v>
      </c>
      <c r="Z821" t="s">
        <v>5254</v>
      </c>
      <c r="AA821">
        <v>4606179</v>
      </c>
      <c r="AB821" t="s">
        <v>352</v>
      </c>
      <c r="AC821" t="s">
        <v>2205</v>
      </c>
      <c r="AD821" s="1">
        <f t="shared" si="128"/>
        <v>3.8019530284301606E-2</v>
      </c>
      <c r="AE821" s="2">
        <v>80900000</v>
      </c>
      <c r="AF821" t="s">
        <v>102</v>
      </c>
      <c r="AG821" t="s">
        <v>120</v>
      </c>
      <c r="AH821" t="s">
        <v>104</v>
      </c>
      <c r="AI821" t="s">
        <v>5255</v>
      </c>
      <c r="AJ821">
        <v>161804943</v>
      </c>
      <c r="AK821" s="2">
        <v>3075780</v>
      </c>
      <c r="AL821" s="2">
        <v>2564689.44</v>
      </c>
      <c r="AP821" t="s">
        <v>105</v>
      </c>
      <c r="AQ821" t="s">
        <v>105</v>
      </c>
      <c r="AR821" t="s">
        <v>105</v>
      </c>
      <c r="AV821" t="s">
        <v>105</v>
      </c>
      <c r="AW821" t="s">
        <v>105</v>
      </c>
      <c r="AX821" t="s">
        <v>105</v>
      </c>
      <c r="BH821" t="s">
        <v>21</v>
      </c>
      <c r="BI821" t="s">
        <v>5</v>
      </c>
    </row>
    <row r="822" spans="1:61" x14ac:dyDescent="0.25">
      <c r="A822">
        <v>94287025</v>
      </c>
      <c r="B822">
        <v>94287025</v>
      </c>
      <c r="C822" t="s">
        <v>89</v>
      </c>
      <c r="D822" t="s">
        <v>632</v>
      </c>
      <c r="E822" t="s">
        <v>295</v>
      </c>
      <c r="F822" t="s">
        <v>2434</v>
      </c>
      <c r="G822" t="s">
        <v>249</v>
      </c>
      <c r="H822" s="30" t="s">
        <v>18950</v>
      </c>
      <c r="I822" t="s">
        <v>5256</v>
      </c>
      <c r="J822">
        <v>66001</v>
      </c>
      <c r="K822" t="s">
        <v>252</v>
      </c>
      <c r="L822">
        <v>66</v>
      </c>
      <c r="M822" t="s">
        <v>253</v>
      </c>
      <c r="O822">
        <v>3162319299</v>
      </c>
      <c r="P822">
        <v>3218230966</v>
      </c>
      <c r="T822" s="29" t="s">
        <v>204</v>
      </c>
      <c r="U822">
        <f t="shared" si="126"/>
        <v>10</v>
      </c>
      <c r="V822">
        <f t="shared" si="127"/>
        <v>2</v>
      </c>
      <c r="W822">
        <v>2019</v>
      </c>
      <c r="X822" t="s">
        <v>5257</v>
      </c>
      <c r="Y822" t="s">
        <v>5258</v>
      </c>
      <c r="Z822" t="s">
        <v>5259</v>
      </c>
      <c r="AA822">
        <v>1601325</v>
      </c>
      <c r="AB822" t="s">
        <v>173</v>
      </c>
      <c r="AC822" t="s">
        <v>1683</v>
      </c>
      <c r="AD822" s="1">
        <f t="shared" si="128"/>
        <v>4.395090202531645E-2</v>
      </c>
      <c r="AE822" s="2">
        <v>39500000</v>
      </c>
      <c r="AF822" t="s">
        <v>133</v>
      </c>
      <c r="AG822" t="s">
        <v>103</v>
      </c>
      <c r="AH822" t="s">
        <v>104</v>
      </c>
      <c r="AI822" t="s">
        <v>5260</v>
      </c>
      <c r="AJ822">
        <v>29971232</v>
      </c>
      <c r="AK822" s="2">
        <v>1736060.63</v>
      </c>
      <c r="AL822" s="2">
        <v>1438874.48</v>
      </c>
      <c r="AP822">
        <v>30011011</v>
      </c>
      <c r="AQ822" s="2">
        <v>3004213.93</v>
      </c>
      <c r="AR822" s="2">
        <v>2504549.52</v>
      </c>
      <c r="AV822" t="s">
        <v>105</v>
      </c>
      <c r="AW822" s="2" t="s">
        <v>105</v>
      </c>
      <c r="AX822" s="2" t="s">
        <v>105</v>
      </c>
      <c r="BH822" t="s">
        <v>21</v>
      </c>
      <c r="BI822" t="s">
        <v>5</v>
      </c>
    </row>
    <row r="823" spans="1:61" x14ac:dyDescent="0.25">
      <c r="A823">
        <v>71228043</v>
      </c>
      <c r="B823">
        <v>71228043</v>
      </c>
      <c r="C823" t="s">
        <v>89</v>
      </c>
      <c r="D823" t="s">
        <v>3881</v>
      </c>
      <c r="E823" t="s">
        <v>649</v>
      </c>
      <c r="F823" t="s">
        <v>1327</v>
      </c>
      <c r="G823" t="s">
        <v>1877</v>
      </c>
      <c r="H823" s="30" t="s">
        <v>18951</v>
      </c>
      <c r="I823" t="s">
        <v>5261</v>
      </c>
      <c r="J823">
        <v>5604</v>
      </c>
      <c r="K823" t="s">
        <v>5262</v>
      </c>
      <c r="L823">
        <v>5</v>
      </c>
      <c r="M823" t="s">
        <v>203</v>
      </c>
      <c r="O823">
        <v>3123245001</v>
      </c>
      <c r="P823">
        <v>0</v>
      </c>
      <c r="T823" s="29" t="s">
        <v>1001</v>
      </c>
      <c r="U823">
        <f t="shared" si="126"/>
        <v>10</v>
      </c>
      <c r="V823">
        <f t="shared" si="127"/>
        <v>3</v>
      </c>
      <c r="W823">
        <v>2020</v>
      </c>
      <c r="X823" t="s">
        <v>5263</v>
      </c>
      <c r="Y823" t="s">
        <v>5264</v>
      </c>
      <c r="Z823" t="s">
        <v>5265</v>
      </c>
      <c r="AA823">
        <v>1606233</v>
      </c>
      <c r="AB823" t="s">
        <v>173</v>
      </c>
      <c r="AC823" t="s">
        <v>815</v>
      </c>
      <c r="AD823" s="1">
        <f t="shared" si="128"/>
        <v>2.7007908403361345E-2</v>
      </c>
      <c r="AE823" s="2">
        <v>59500000</v>
      </c>
      <c r="AF823" t="s">
        <v>552</v>
      </c>
      <c r="AG823" t="s">
        <v>292</v>
      </c>
      <c r="AH823" t="s">
        <v>104</v>
      </c>
      <c r="AI823" t="s">
        <v>5266</v>
      </c>
      <c r="AJ823">
        <v>29958113</v>
      </c>
      <c r="AK823" s="2">
        <v>1606970.55</v>
      </c>
      <c r="AL823" s="2">
        <v>1330395.42</v>
      </c>
      <c r="AP823">
        <v>29985602</v>
      </c>
      <c r="AQ823" s="2">
        <v>2455517.98</v>
      </c>
      <c r="AR823" s="2">
        <v>2043460.49</v>
      </c>
      <c r="AV823" t="s">
        <v>105</v>
      </c>
      <c r="AW823" s="2" t="s">
        <v>105</v>
      </c>
      <c r="AX823" s="2" t="s">
        <v>105</v>
      </c>
      <c r="BH823" t="s">
        <v>19</v>
      </c>
      <c r="BI823" t="s">
        <v>5</v>
      </c>
    </row>
    <row r="824" spans="1:61" x14ac:dyDescent="0.25">
      <c r="A824">
        <v>1030598363</v>
      </c>
      <c r="B824">
        <v>1030598363</v>
      </c>
      <c r="C824" t="s">
        <v>106</v>
      </c>
      <c r="D824" t="s">
        <v>1211</v>
      </c>
      <c r="E824" t="s">
        <v>1405</v>
      </c>
      <c r="F824" t="s">
        <v>2107</v>
      </c>
      <c r="G824" t="s">
        <v>626</v>
      </c>
      <c r="H824" s="30" t="s">
        <v>18952</v>
      </c>
      <c r="I824" t="s">
        <v>5267</v>
      </c>
      <c r="J824">
        <v>0</v>
      </c>
      <c r="K824" t="s">
        <v>126</v>
      </c>
      <c r="L824">
        <v>25</v>
      </c>
      <c r="M824" t="s">
        <v>126</v>
      </c>
      <c r="O824">
        <v>3015125133</v>
      </c>
      <c r="P824">
        <v>3102589696</v>
      </c>
      <c r="T824" s="29" t="s">
        <v>587</v>
      </c>
      <c r="U824">
        <f t="shared" si="126"/>
        <v>10</v>
      </c>
      <c r="V824">
        <f t="shared" si="127"/>
        <v>17</v>
      </c>
      <c r="W824">
        <v>2017</v>
      </c>
      <c r="X824" t="s">
        <v>4368</v>
      </c>
      <c r="Y824" t="s">
        <v>5268</v>
      </c>
      <c r="Z824" t="s">
        <v>5269</v>
      </c>
      <c r="AA824">
        <v>8001183</v>
      </c>
      <c r="AB824" t="s">
        <v>100</v>
      </c>
      <c r="AC824" t="s">
        <v>258</v>
      </c>
      <c r="AD824" s="1">
        <f t="shared" si="128"/>
        <v>4.8068942239185751E-2</v>
      </c>
      <c r="AE824" s="2">
        <v>39300000</v>
      </c>
      <c r="AF824" t="s">
        <v>133</v>
      </c>
      <c r="AG824" t="s">
        <v>103</v>
      </c>
      <c r="AH824" t="s">
        <v>104</v>
      </c>
      <c r="AI824" t="s">
        <v>5270</v>
      </c>
      <c r="AJ824">
        <v>29949017</v>
      </c>
      <c r="AK824" s="2">
        <v>1889109.43</v>
      </c>
      <c r="AL824" s="2">
        <v>1567486.92</v>
      </c>
      <c r="AP824">
        <v>30007346</v>
      </c>
      <c r="AQ824" s="2">
        <v>2338984.6</v>
      </c>
      <c r="AR824" s="2">
        <v>1945533.28</v>
      </c>
      <c r="AV824" t="s">
        <v>105</v>
      </c>
      <c r="AW824" s="2" t="s">
        <v>105</v>
      </c>
      <c r="AX824" s="2" t="s">
        <v>105</v>
      </c>
      <c r="BH824" t="s">
        <v>21</v>
      </c>
      <c r="BI824" t="s">
        <v>5</v>
      </c>
    </row>
    <row r="825" spans="1:61" x14ac:dyDescent="0.25">
      <c r="A825">
        <v>65739877</v>
      </c>
      <c r="B825">
        <v>65739877</v>
      </c>
      <c r="C825" t="s">
        <v>106</v>
      </c>
      <c r="D825" t="s">
        <v>1183</v>
      </c>
      <c r="E825">
        <v>0</v>
      </c>
      <c r="F825" t="s">
        <v>110</v>
      </c>
      <c r="G825">
        <v>0</v>
      </c>
      <c r="H825" s="30" t="s">
        <v>18953</v>
      </c>
      <c r="I825" t="s">
        <v>5271</v>
      </c>
      <c r="J825">
        <v>0</v>
      </c>
      <c r="K825" t="s">
        <v>167</v>
      </c>
      <c r="L825">
        <v>73</v>
      </c>
      <c r="M825" t="s">
        <v>168</v>
      </c>
      <c r="O825">
        <v>3054494173</v>
      </c>
      <c r="P825">
        <v>3005612228</v>
      </c>
      <c r="T825" s="29" t="s">
        <v>228</v>
      </c>
      <c r="U825">
        <f t="shared" si="126"/>
        <v>10</v>
      </c>
      <c r="V825">
        <f t="shared" si="127"/>
        <v>6</v>
      </c>
      <c r="W825">
        <v>2014</v>
      </c>
      <c r="X825" t="s">
        <v>5272</v>
      </c>
      <c r="Y825" t="s">
        <v>5273</v>
      </c>
      <c r="Z825" t="s">
        <v>5274</v>
      </c>
      <c r="AA825">
        <v>4601139</v>
      </c>
      <c r="AB825" t="s">
        <v>352</v>
      </c>
      <c r="AC825" t="s">
        <v>938</v>
      </c>
      <c r="AD825" s="1">
        <f t="shared" si="128"/>
        <v>4.580266447368421E-2</v>
      </c>
      <c r="AE825" s="2">
        <v>30400000</v>
      </c>
      <c r="AF825" t="s">
        <v>219</v>
      </c>
      <c r="AG825" t="s">
        <v>103</v>
      </c>
      <c r="AH825" t="s">
        <v>104</v>
      </c>
      <c r="AI825">
        <v>0</v>
      </c>
      <c r="AJ825">
        <v>161860260</v>
      </c>
      <c r="AK825" s="2">
        <v>1392401</v>
      </c>
      <c r="AL825" s="2">
        <v>1150085.28</v>
      </c>
      <c r="AP825" t="s">
        <v>105</v>
      </c>
      <c r="AQ825" t="s">
        <v>105</v>
      </c>
      <c r="AR825" t="s">
        <v>105</v>
      </c>
      <c r="AV825" t="s">
        <v>105</v>
      </c>
      <c r="AW825" t="s">
        <v>105</v>
      </c>
      <c r="AX825" t="s">
        <v>105</v>
      </c>
      <c r="BH825" t="s">
        <v>21</v>
      </c>
      <c r="BI825" t="s">
        <v>5</v>
      </c>
    </row>
    <row r="826" spans="1:61" x14ac:dyDescent="0.25">
      <c r="A826">
        <v>51943669</v>
      </c>
      <c r="B826">
        <v>51943669</v>
      </c>
      <c r="C826" t="s">
        <v>106</v>
      </c>
      <c r="D826" t="s">
        <v>5275</v>
      </c>
      <c r="E826">
        <v>0</v>
      </c>
      <c r="F826" t="s">
        <v>5276</v>
      </c>
      <c r="G826" t="s">
        <v>5277</v>
      </c>
      <c r="H826" s="30" t="s">
        <v>18299</v>
      </c>
      <c r="I826" t="s">
        <v>5278</v>
      </c>
      <c r="J826">
        <v>0</v>
      </c>
      <c r="K826" t="s">
        <v>126</v>
      </c>
      <c r="L826">
        <v>25</v>
      </c>
      <c r="M826" t="s">
        <v>126</v>
      </c>
      <c r="O826">
        <v>3134191823</v>
      </c>
      <c r="P826">
        <v>0</v>
      </c>
      <c r="T826" s="29" t="s">
        <v>184</v>
      </c>
      <c r="U826">
        <f t="shared" si="126"/>
        <v>10</v>
      </c>
      <c r="V826">
        <f t="shared" si="127"/>
        <v>10</v>
      </c>
      <c r="W826">
        <v>2025</v>
      </c>
      <c r="X826" t="s">
        <v>1385</v>
      </c>
      <c r="Y826" t="s">
        <v>5279</v>
      </c>
      <c r="Z826" t="s">
        <v>5280</v>
      </c>
      <c r="AA826">
        <v>8006094</v>
      </c>
      <c r="AB826" t="s">
        <v>100</v>
      </c>
      <c r="AC826" t="s">
        <v>1388</v>
      </c>
      <c r="AD826" s="1">
        <f t="shared" si="128"/>
        <v>1.9418449197860961E-2</v>
      </c>
      <c r="AE826" s="2">
        <v>93500000</v>
      </c>
      <c r="AF826" t="s">
        <v>102</v>
      </c>
      <c r="AG826" t="s">
        <v>120</v>
      </c>
      <c r="AH826" t="s">
        <v>104</v>
      </c>
      <c r="AI826" t="s">
        <v>5281</v>
      </c>
      <c r="AJ826">
        <v>161785255</v>
      </c>
      <c r="AK826" s="2">
        <v>1815625</v>
      </c>
      <c r="AL826" s="2">
        <v>1505735.54</v>
      </c>
      <c r="AP826" t="s">
        <v>105</v>
      </c>
      <c r="AQ826" t="s">
        <v>105</v>
      </c>
      <c r="AR826" t="s">
        <v>105</v>
      </c>
      <c r="AV826" t="s">
        <v>105</v>
      </c>
      <c r="AW826" t="s">
        <v>105</v>
      </c>
      <c r="AX826" t="s">
        <v>105</v>
      </c>
      <c r="BH826" t="s">
        <v>19</v>
      </c>
      <c r="BI826" t="s">
        <v>5</v>
      </c>
    </row>
    <row r="827" spans="1:61" x14ac:dyDescent="0.25">
      <c r="A827">
        <v>22504119</v>
      </c>
      <c r="B827">
        <v>22504119</v>
      </c>
      <c r="C827" t="s">
        <v>106</v>
      </c>
      <c r="D827" t="s">
        <v>682</v>
      </c>
      <c r="E827">
        <v>0</v>
      </c>
      <c r="F827" t="s">
        <v>5282</v>
      </c>
      <c r="G827" t="s">
        <v>5283</v>
      </c>
      <c r="H827" s="30" t="s">
        <v>18954</v>
      </c>
      <c r="I827" t="s">
        <v>5284</v>
      </c>
      <c r="J827">
        <v>0</v>
      </c>
      <c r="K827" t="s">
        <v>182</v>
      </c>
      <c r="L827">
        <v>8</v>
      </c>
      <c r="M827" t="s">
        <v>183</v>
      </c>
      <c r="O827">
        <v>3164586718</v>
      </c>
      <c r="P827">
        <v>3017840199</v>
      </c>
      <c r="T827" s="29" t="s">
        <v>500</v>
      </c>
      <c r="U827">
        <f t="shared" si="126"/>
        <v>10</v>
      </c>
      <c r="V827">
        <f t="shared" si="127"/>
        <v>5</v>
      </c>
      <c r="W827">
        <v>2025</v>
      </c>
      <c r="X827" t="s">
        <v>4860</v>
      </c>
      <c r="Y827" t="s">
        <v>5285</v>
      </c>
      <c r="Z827" t="s">
        <v>5286</v>
      </c>
      <c r="AA827">
        <v>9008259</v>
      </c>
      <c r="AB827" t="s">
        <v>244</v>
      </c>
      <c r="AC827" t="s">
        <v>1775</v>
      </c>
      <c r="AD827" s="1">
        <f t="shared" si="128"/>
        <v>1.8890850081477457E-2</v>
      </c>
      <c r="AE827" s="2">
        <v>368200000</v>
      </c>
      <c r="AF827" t="s">
        <v>133</v>
      </c>
      <c r="AG827" t="s">
        <v>452</v>
      </c>
      <c r="AH827" t="s">
        <v>104</v>
      </c>
      <c r="AI827" t="s">
        <v>5287</v>
      </c>
      <c r="AJ827">
        <v>161807945</v>
      </c>
      <c r="AK827" s="2">
        <v>6955611</v>
      </c>
      <c r="AL827" s="2">
        <v>5825051.4299999997</v>
      </c>
      <c r="AP827" t="s">
        <v>105</v>
      </c>
      <c r="AQ827" t="s">
        <v>105</v>
      </c>
      <c r="AR827" t="s">
        <v>105</v>
      </c>
      <c r="AV827" t="s">
        <v>105</v>
      </c>
      <c r="AW827" t="s">
        <v>105</v>
      </c>
      <c r="AX827" t="s">
        <v>105</v>
      </c>
      <c r="BH827" t="s">
        <v>20</v>
      </c>
      <c r="BI827" t="s">
        <v>5</v>
      </c>
    </row>
    <row r="828" spans="1:61" x14ac:dyDescent="0.25">
      <c r="A828">
        <v>72053748</v>
      </c>
      <c r="B828">
        <v>72053748</v>
      </c>
      <c r="C828" t="s">
        <v>89</v>
      </c>
      <c r="D828" t="s">
        <v>2136</v>
      </c>
      <c r="E828" t="s">
        <v>304</v>
      </c>
      <c r="F828" t="s">
        <v>985</v>
      </c>
      <c r="G828" t="s">
        <v>4329</v>
      </c>
      <c r="H828" s="30" t="s">
        <v>18955</v>
      </c>
      <c r="I828" t="s">
        <v>5288</v>
      </c>
      <c r="J828">
        <v>0</v>
      </c>
      <c r="K828" t="s">
        <v>182</v>
      </c>
      <c r="L828">
        <v>8</v>
      </c>
      <c r="M828" t="s">
        <v>183</v>
      </c>
      <c r="O828">
        <v>3002075962</v>
      </c>
      <c r="P828">
        <v>0</v>
      </c>
      <c r="T828" s="29" t="s">
        <v>440</v>
      </c>
      <c r="U828">
        <f t="shared" si="126"/>
        <v>10</v>
      </c>
      <c r="V828">
        <f t="shared" si="127"/>
        <v>15</v>
      </c>
      <c r="W828">
        <v>2019</v>
      </c>
      <c r="X828" t="s">
        <v>5289</v>
      </c>
      <c r="Y828" t="s">
        <v>5290</v>
      </c>
      <c r="Z828" t="s">
        <v>5291</v>
      </c>
      <c r="AA828">
        <v>9008217</v>
      </c>
      <c r="AB828" t="s">
        <v>244</v>
      </c>
      <c r="AC828" t="s">
        <v>1775</v>
      </c>
      <c r="AD828" s="1">
        <f t="shared" si="128"/>
        <v>2.1876430123099203E-2</v>
      </c>
      <c r="AE828" s="2">
        <v>276200000</v>
      </c>
      <c r="AF828" t="s">
        <v>175</v>
      </c>
      <c r="AG828" t="s">
        <v>452</v>
      </c>
      <c r="AH828" t="s">
        <v>104</v>
      </c>
      <c r="AI828" t="s">
        <v>5292</v>
      </c>
      <c r="AJ828">
        <v>161811679</v>
      </c>
      <c r="AK828" s="2">
        <v>6042270</v>
      </c>
      <c r="AL828" s="2">
        <v>5057537.82</v>
      </c>
      <c r="AP828" t="s">
        <v>105</v>
      </c>
      <c r="AQ828" t="s">
        <v>105</v>
      </c>
      <c r="AR828" t="s">
        <v>105</v>
      </c>
      <c r="AV828" t="s">
        <v>105</v>
      </c>
      <c r="AW828" t="s">
        <v>105</v>
      </c>
      <c r="AX828" t="s">
        <v>105</v>
      </c>
      <c r="BH828" t="s">
        <v>21</v>
      </c>
      <c r="BI828" t="s">
        <v>5</v>
      </c>
    </row>
    <row r="829" spans="1:61" x14ac:dyDescent="0.25">
      <c r="A829">
        <v>29282980</v>
      </c>
      <c r="B829">
        <v>29282980</v>
      </c>
      <c r="C829" t="s">
        <v>106</v>
      </c>
      <c r="D829" t="s">
        <v>312</v>
      </c>
      <c r="E829" t="s">
        <v>2031</v>
      </c>
      <c r="F829" t="s">
        <v>141</v>
      </c>
      <c r="G829" t="s">
        <v>5293</v>
      </c>
      <c r="H829" s="30" t="s">
        <v>18956</v>
      </c>
      <c r="I829" t="s">
        <v>5294</v>
      </c>
      <c r="J829">
        <v>76111</v>
      </c>
      <c r="K829" t="s">
        <v>2755</v>
      </c>
      <c r="L829">
        <v>76</v>
      </c>
      <c r="M829" t="s">
        <v>95</v>
      </c>
      <c r="O829">
        <v>3182918255</v>
      </c>
      <c r="P829">
        <v>0</v>
      </c>
      <c r="T829" s="29" t="s">
        <v>887</v>
      </c>
      <c r="U829">
        <f t="shared" si="126"/>
        <v>10</v>
      </c>
      <c r="V829">
        <f t="shared" si="127"/>
        <v>3</v>
      </c>
      <c r="W829">
        <v>2016</v>
      </c>
      <c r="X829" t="s">
        <v>4459</v>
      </c>
      <c r="Y829" t="s">
        <v>5295</v>
      </c>
      <c r="Z829" t="s">
        <v>5296</v>
      </c>
      <c r="AA829">
        <v>8006035</v>
      </c>
      <c r="AB829" t="s">
        <v>100</v>
      </c>
      <c r="AC829" t="s">
        <v>208</v>
      </c>
      <c r="AD829" s="1">
        <f t="shared" si="128"/>
        <v>2.9682192066805845E-2</v>
      </c>
      <c r="AE829" s="2">
        <v>47900000</v>
      </c>
      <c r="AF829" t="s">
        <v>219</v>
      </c>
      <c r="AG829" t="s">
        <v>120</v>
      </c>
      <c r="AH829" t="s">
        <v>104</v>
      </c>
      <c r="AI829" t="s">
        <v>5297</v>
      </c>
      <c r="AJ829">
        <v>161859190</v>
      </c>
      <c r="AK829" s="2">
        <v>1421777</v>
      </c>
      <c r="AL829" s="2">
        <v>1174770.43</v>
      </c>
      <c r="AP829" t="s">
        <v>105</v>
      </c>
      <c r="AQ829" t="s">
        <v>105</v>
      </c>
      <c r="AR829" t="s">
        <v>105</v>
      </c>
      <c r="AV829" t="s">
        <v>105</v>
      </c>
      <c r="AW829" t="s">
        <v>105</v>
      </c>
      <c r="AX829" t="s">
        <v>105</v>
      </c>
      <c r="BH829" t="s">
        <v>19</v>
      </c>
      <c r="BI829" t="s">
        <v>5</v>
      </c>
    </row>
    <row r="830" spans="1:61" x14ac:dyDescent="0.25">
      <c r="A830">
        <v>1053779672</v>
      </c>
      <c r="B830">
        <v>1053779672</v>
      </c>
      <c r="C830" t="s">
        <v>106</v>
      </c>
      <c r="D830" t="s">
        <v>312</v>
      </c>
      <c r="E830" t="s">
        <v>2488</v>
      </c>
      <c r="F830" t="s">
        <v>2040</v>
      </c>
      <c r="G830" t="s">
        <v>2470</v>
      </c>
      <c r="H830" s="30" t="s">
        <v>18957</v>
      </c>
      <c r="I830" t="s">
        <v>5298</v>
      </c>
      <c r="J830">
        <v>0</v>
      </c>
      <c r="K830" t="s">
        <v>126</v>
      </c>
      <c r="L830">
        <v>25</v>
      </c>
      <c r="M830" t="s">
        <v>126</v>
      </c>
      <c r="O830">
        <v>3215034924</v>
      </c>
      <c r="P830">
        <v>3215934924</v>
      </c>
      <c r="T830" s="29" t="s">
        <v>215</v>
      </c>
      <c r="U830">
        <f t="shared" si="126"/>
        <v>10</v>
      </c>
      <c r="V830">
        <f t="shared" si="127"/>
        <v>20</v>
      </c>
      <c r="W830">
        <v>2018</v>
      </c>
      <c r="X830" t="s">
        <v>5299</v>
      </c>
      <c r="Y830">
        <v>27091031273620</v>
      </c>
      <c r="Z830" t="s">
        <v>5300</v>
      </c>
      <c r="AA830">
        <v>5801284</v>
      </c>
      <c r="AB830" t="s">
        <v>469</v>
      </c>
      <c r="AC830" t="s">
        <v>5301</v>
      </c>
      <c r="AD830" s="1">
        <f t="shared" si="128"/>
        <v>3.7727839999999999E-2</v>
      </c>
      <c r="AE830" s="2">
        <v>62500000</v>
      </c>
      <c r="AF830" t="s">
        <v>102</v>
      </c>
      <c r="AG830" t="s">
        <v>103</v>
      </c>
      <c r="AH830" t="s">
        <v>104</v>
      </c>
      <c r="AI830" t="s">
        <v>5302</v>
      </c>
      <c r="AJ830">
        <v>161814597</v>
      </c>
      <c r="AK830" s="2">
        <v>2357990</v>
      </c>
      <c r="AL830" s="2">
        <v>1961504.61</v>
      </c>
      <c r="AP830" t="s">
        <v>105</v>
      </c>
      <c r="AQ830" t="s">
        <v>105</v>
      </c>
      <c r="AR830" t="s">
        <v>105</v>
      </c>
      <c r="AV830" t="s">
        <v>105</v>
      </c>
      <c r="AW830" t="s">
        <v>105</v>
      </c>
      <c r="AX830" t="s">
        <v>105</v>
      </c>
      <c r="BH830" t="s">
        <v>21</v>
      </c>
      <c r="BI830" t="s">
        <v>5</v>
      </c>
    </row>
    <row r="831" spans="1:61" x14ac:dyDescent="0.25">
      <c r="A831">
        <v>29532195</v>
      </c>
      <c r="B831">
        <v>29532195</v>
      </c>
      <c r="C831" t="s">
        <v>106</v>
      </c>
      <c r="D831" t="s">
        <v>5303</v>
      </c>
      <c r="E831">
        <v>0</v>
      </c>
      <c r="F831" t="s">
        <v>2187</v>
      </c>
      <c r="G831" t="s">
        <v>495</v>
      </c>
      <c r="H831" s="30" t="s">
        <v>18958</v>
      </c>
      <c r="I831" t="s">
        <v>5304</v>
      </c>
      <c r="J831">
        <v>76001</v>
      </c>
      <c r="K831" t="s">
        <v>486</v>
      </c>
      <c r="L831">
        <v>76</v>
      </c>
      <c r="M831" t="s">
        <v>95</v>
      </c>
      <c r="O831">
        <v>3113074817</v>
      </c>
      <c r="P831">
        <v>0</v>
      </c>
      <c r="T831" s="29" t="s">
        <v>275</v>
      </c>
      <c r="U831">
        <f t="shared" si="126"/>
        <v>10</v>
      </c>
      <c r="V831">
        <f t="shared" si="127"/>
        <v>11</v>
      </c>
      <c r="W831">
        <v>2021</v>
      </c>
      <c r="X831" t="s">
        <v>318</v>
      </c>
      <c r="Y831" t="s">
        <v>5305</v>
      </c>
      <c r="Z831" t="s">
        <v>5306</v>
      </c>
      <c r="AA831">
        <v>3406034</v>
      </c>
      <c r="AB831" t="s">
        <v>321</v>
      </c>
      <c r="AC831" t="s">
        <v>322</v>
      </c>
      <c r="AD831" s="1">
        <f t="shared" si="128"/>
        <v>2.8338780487804877E-2</v>
      </c>
      <c r="AE831" s="2">
        <v>73800000</v>
      </c>
      <c r="AF831" t="s">
        <v>133</v>
      </c>
      <c r="AG831" t="s">
        <v>120</v>
      </c>
      <c r="AH831" t="s">
        <v>104</v>
      </c>
      <c r="AI831" t="s">
        <v>5307</v>
      </c>
      <c r="AJ831">
        <v>161902808</v>
      </c>
      <c r="AK831" s="2">
        <v>2091402</v>
      </c>
      <c r="AL831" s="2">
        <v>1737480.79</v>
      </c>
      <c r="AP831" t="s">
        <v>105</v>
      </c>
      <c r="AQ831" t="s">
        <v>105</v>
      </c>
      <c r="AR831" t="s">
        <v>105</v>
      </c>
      <c r="AV831" t="s">
        <v>105</v>
      </c>
      <c r="AW831" t="s">
        <v>105</v>
      </c>
      <c r="AX831" t="s">
        <v>105</v>
      </c>
      <c r="BH831" t="s">
        <v>21</v>
      </c>
      <c r="BI831" t="s">
        <v>5</v>
      </c>
    </row>
    <row r="832" spans="1:61" x14ac:dyDescent="0.25">
      <c r="A832">
        <v>39010541</v>
      </c>
      <c r="B832">
        <v>39010541</v>
      </c>
      <c r="C832" t="s">
        <v>106</v>
      </c>
      <c r="D832" t="s">
        <v>582</v>
      </c>
      <c r="E832" t="s">
        <v>2790</v>
      </c>
      <c r="F832" t="s">
        <v>3991</v>
      </c>
      <c r="G832" t="s">
        <v>5076</v>
      </c>
      <c r="H832" s="30" t="s">
        <v>18959</v>
      </c>
      <c r="I832" t="s">
        <v>5308</v>
      </c>
      <c r="J832">
        <v>47245</v>
      </c>
      <c r="K832" t="s">
        <v>5309</v>
      </c>
      <c r="L832">
        <v>47</v>
      </c>
      <c r="M832" t="s">
        <v>239</v>
      </c>
      <c r="O832">
        <v>3145787565</v>
      </c>
      <c r="P832">
        <v>0</v>
      </c>
      <c r="T832" s="29" t="s">
        <v>3708</v>
      </c>
      <c r="U832">
        <f t="shared" si="126"/>
        <v>10</v>
      </c>
      <c r="V832">
        <f t="shared" si="127"/>
        <v>21</v>
      </c>
      <c r="W832">
        <v>2022</v>
      </c>
      <c r="X832" t="s">
        <v>1919</v>
      </c>
      <c r="Y832" t="s">
        <v>5310</v>
      </c>
      <c r="Z832" t="s">
        <v>5311</v>
      </c>
      <c r="AA832">
        <v>5606090</v>
      </c>
      <c r="AB832" t="s">
        <v>146</v>
      </c>
      <c r="AC832" t="s">
        <v>147</v>
      </c>
      <c r="AD832" s="1">
        <f t="shared" si="128"/>
        <v>2.9990064568200161E-2</v>
      </c>
      <c r="AE832" s="2">
        <v>123900000</v>
      </c>
      <c r="AF832" t="s">
        <v>102</v>
      </c>
      <c r="AG832" t="s">
        <v>120</v>
      </c>
      <c r="AH832" t="s">
        <v>104</v>
      </c>
      <c r="AI832" t="s">
        <v>5312</v>
      </c>
      <c r="AJ832">
        <v>161813287</v>
      </c>
      <c r="AK832" s="2">
        <v>3715769</v>
      </c>
      <c r="AL832" s="2">
        <v>3102494.67</v>
      </c>
      <c r="AP832" t="s">
        <v>105</v>
      </c>
      <c r="AQ832" t="s">
        <v>105</v>
      </c>
      <c r="AR832" t="s">
        <v>105</v>
      </c>
      <c r="AV832" t="s">
        <v>105</v>
      </c>
      <c r="AW832" t="s">
        <v>105</v>
      </c>
      <c r="AX832" t="s">
        <v>105</v>
      </c>
      <c r="BH832" t="s">
        <v>21</v>
      </c>
      <c r="BI832" t="s">
        <v>5</v>
      </c>
    </row>
    <row r="833" spans="1:61" x14ac:dyDescent="0.25">
      <c r="A833">
        <v>73092465</v>
      </c>
      <c r="B833">
        <v>73092465</v>
      </c>
      <c r="C833" t="s">
        <v>89</v>
      </c>
      <c r="D833" t="s">
        <v>5313</v>
      </c>
      <c r="E833">
        <v>0</v>
      </c>
      <c r="F833" t="s">
        <v>879</v>
      </c>
      <c r="G833" t="s">
        <v>5314</v>
      </c>
      <c r="H833" s="30" t="s">
        <v>18960</v>
      </c>
      <c r="I833" t="s">
        <v>5315</v>
      </c>
      <c r="J833">
        <v>68755</v>
      </c>
      <c r="K833" t="s">
        <v>3151</v>
      </c>
      <c r="L833">
        <v>68</v>
      </c>
      <c r="M833" t="s">
        <v>227</v>
      </c>
      <c r="O833">
        <v>3168753324</v>
      </c>
      <c r="P833">
        <v>0</v>
      </c>
      <c r="T833" s="29" t="s">
        <v>96</v>
      </c>
      <c r="U833">
        <f t="shared" si="126"/>
        <v>10</v>
      </c>
      <c r="V833">
        <f t="shared" si="127"/>
        <v>22</v>
      </c>
      <c r="W833">
        <v>2021</v>
      </c>
      <c r="X833" t="s">
        <v>1991</v>
      </c>
      <c r="Y833" t="s">
        <v>5316</v>
      </c>
      <c r="Z833" t="s">
        <v>5317</v>
      </c>
      <c r="AA833">
        <v>6408119</v>
      </c>
      <c r="AB833" t="s">
        <v>131</v>
      </c>
      <c r="AC833" t="s">
        <v>310</v>
      </c>
      <c r="AD833" s="1">
        <f t="shared" si="128"/>
        <v>1.4957337337337338E-2</v>
      </c>
      <c r="AE833" s="2">
        <v>99900000</v>
      </c>
      <c r="AF833" t="s">
        <v>219</v>
      </c>
      <c r="AG833" t="s">
        <v>452</v>
      </c>
      <c r="AH833" t="s">
        <v>104</v>
      </c>
      <c r="AI833">
        <v>0</v>
      </c>
      <c r="AJ833">
        <v>161909267</v>
      </c>
      <c r="AK833" s="2">
        <v>1494238</v>
      </c>
      <c r="AL833" s="2">
        <v>1235662.3500000001</v>
      </c>
      <c r="AP833" t="s">
        <v>105</v>
      </c>
      <c r="AQ833" t="s">
        <v>105</v>
      </c>
      <c r="AR833" t="s">
        <v>105</v>
      </c>
      <c r="AV833" t="s">
        <v>105</v>
      </c>
      <c r="AW833" t="s">
        <v>105</v>
      </c>
      <c r="AX833" t="s">
        <v>105</v>
      </c>
      <c r="BH833" s="3" t="s">
        <v>18</v>
      </c>
      <c r="BI833" t="s">
        <v>5</v>
      </c>
    </row>
    <row r="834" spans="1:61" x14ac:dyDescent="0.25">
      <c r="A834">
        <v>40993507</v>
      </c>
      <c r="B834">
        <v>40993507</v>
      </c>
      <c r="C834" t="s">
        <v>106</v>
      </c>
      <c r="D834" t="s">
        <v>1727</v>
      </c>
      <c r="E834" t="s">
        <v>1405</v>
      </c>
      <c r="F834" t="s">
        <v>2195</v>
      </c>
      <c r="G834" t="s">
        <v>1112</v>
      </c>
      <c r="H834" s="30" t="s">
        <v>18961</v>
      </c>
      <c r="I834" t="s">
        <v>5318</v>
      </c>
      <c r="J834">
        <v>76001</v>
      </c>
      <c r="K834" t="s">
        <v>486</v>
      </c>
      <c r="L834">
        <v>76</v>
      </c>
      <c r="M834" t="s">
        <v>95</v>
      </c>
      <c r="O834">
        <v>3173654697</v>
      </c>
      <c r="P834">
        <v>3006552222</v>
      </c>
      <c r="T834" s="29" t="s">
        <v>369</v>
      </c>
      <c r="U834">
        <f t="shared" si="126"/>
        <v>10</v>
      </c>
      <c r="V834">
        <f t="shared" si="127"/>
        <v>21</v>
      </c>
      <c r="W834">
        <v>2023</v>
      </c>
      <c r="X834" t="s">
        <v>1488</v>
      </c>
      <c r="Y834" t="s">
        <v>5319</v>
      </c>
      <c r="Z834" t="s">
        <v>5320</v>
      </c>
      <c r="AA834">
        <v>6406144</v>
      </c>
      <c r="AB834" t="s">
        <v>131</v>
      </c>
      <c r="AC834" t="s">
        <v>1174</v>
      </c>
      <c r="AD834" s="1">
        <f t="shared" si="128"/>
        <v>3.6223279999999997E-2</v>
      </c>
      <c r="AE834" s="2">
        <v>137500000</v>
      </c>
      <c r="AF834" t="s">
        <v>362</v>
      </c>
      <c r="AG834" t="s">
        <v>120</v>
      </c>
      <c r="AH834" t="s">
        <v>104</v>
      </c>
      <c r="AI834" t="s">
        <v>5321</v>
      </c>
      <c r="AJ834">
        <v>161916927</v>
      </c>
      <c r="AK834" s="2">
        <v>4980701</v>
      </c>
      <c r="AL834" s="2">
        <v>4165463.41</v>
      </c>
      <c r="AP834" t="s">
        <v>105</v>
      </c>
      <c r="AQ834" t="s">
        <v>105</v>
      </c>
      <c r="AR834" t="s">
        <v>105</v>
      </c>
      <c r="AV834" t="s">
        <v>105</v>
      </c>
      <c r="AW834" t="s">
        <v>105</v>
      </c>
      <c r="AX834" t="s">
        <v>105</v>
      </c>
      <c r="BH834" t="s">
        <v>21</v>
      </c>
      <c r="BI834" t="s">
        <v>5</v>
      </c>
    </row>
    <row r="835" spans="1:61" x14ac:dyDescent="0.25">
      <c r="A835">
        <v>51714694</v>
      </c>
      <c r="B835">
        <v>51714694</v>
      </c>
      <c r="C835" t="s">
        <v>106</v>
      </c>
      <c r="D835" t="s">
        <v>5322</v>
      </c>
      <c r="E835">
        <v>0</v>
      </c>
      <c r="F835" t="s">
        <v>1383</v>
      </c>
      <c r="G835" t="s">
        <v>985</v>
      </c>
      <c r="H835" s="30" t="s">
        <v>18718</v>
      </c>
      <c r="I835" t="s">
        <v>5323</v>
      </c>
      <c r="J835">
        <v>0</v>
      </c>
      <c r="K835" t="s">
        <v>126</v>
      </c>
      <c r="L835">
        <v>25</v>
      </c>
      <c r="M835" t="s">
        <v>126</v>
      </c>
      <c r="O835">
        <v>3124150055</v>
      </c>
      <c r="P835">
        <v>3108782882</v>
      </c>
      <c r="T835" s="29" t="s">
        <v>114</v>
      </c>
      <c r="U835">
        <f t="shared" si="126"/>
        <v>10</v>
      </c>
      <c r="V835">
        <f t="shared" si="127"/>
        <v>28</v>
      </c>
      <c r="W835">
        <v>2019</v>
      </c>
      <c r="X835" t="s">
        <v>5324</v>
      </c>
      <c r="Y835" t="s">
        <v>5325</v>
      </c>
      <c r="Z835" t="s">
        <v>5326</v>
      </c>
      <c r="AA835">
        <v>6401226</v>
      </c>
      <c r="AB835" t="s">
        <v>131</v>
      </c>
      <c r="AC835" t="s">
        <v>132</v>
      </c>
      <c r="AD835" s="1">
        <f t="shared" si="128"/>
        <v>2.0144686468646866E-2</v>
      </c>
      <c r="AE835" s="2">
        <v>60600000</v>
      </c>
      <c r="AF835" t="s">
        <v>102</v>
      </c>
      <c r="AG835" t="s">
        <v>103</v>
      </c>
      <c r="AH835" t="s">
        <v>104</v>
      </c>
      <c r="AI835" t="s">
        <v>5327</v>
      </c>
      <c r="AJ835">
        <v>161885878</v>
      </c>
      <c r="AK835" s="2">
        <v>1220768</v>
      </c>
      <c r="AL835" s="2">
        <v>1005855.59</v>
      </c>
      <c r="AP835" t="s">
        <v>105</v>
      </c>
      <c r="AQ835" t="s">
        <v>105</v>
      </c>
      <c r="AR835" t="s">
        <v>105</v>
      </c>
      <c r="AV835" t="s">
        <v>105</v>
      </c>
      <c r="AW835" t="s">
        <v>105</v>
      </c>
      <c r="AX835" t="s">
        <v>105</v>
      </c>
      <c r="BH835" t="s">
        <v>19</v>
      </c>
      <c r="BI835" t="s">
        <v>5</v>
      </c>
    </row>
    <row r="836" spans="1:61" x14ac:dyDescent="0.25">
      <c r="A836">
        <v>41328394</v>
      </c>
      <c r="B836">
        <v>41328394</v>
      </c>
      <c r="C836" t="s">
        <v>106</v>
      </c>
      <c r="D836" t="s">
        <v>4135</v>
      </c>
      <c r="E836">
        <v>0</v>
      </c>
      <c r="F836" t="s">
        <v>1937</v>
      </c>
      <c r="G836" t="s">
        <v>191</v>
      </c>
      <c r="H836" s="30" t="s">
        <v>18962</v>
      </c>
      <c r="I836" t="s">
        <v>5328</v>
      </c>
      <c r="J836">
        <v>0</v>
      </c>
      <c r="K836" t="s">
        <v>126</v>
      </c>
      <c r="L836">
        <v>25</v>
      </c>
      <c r="M836" t="s">
        <v>126</v>
      </c>
      <c r="O836">
        <v>3125230446</v>
      </c>
      <c r="P836">
        <v>3125223044</v>
      </c>
      <c r="T836" s="29" t="s">
        <v>958</v>
      </c>
      <c r="U836">
        <f t="shared" si="126"/>
        <v>10</v>
      </c>
      <c r="V836">
        <f t="shared" si="127"/>
        <v>24</v>
      </c>
      <c r="W836">
        <v>2023</v>
      </c>
      <c r="X836" t="s">
        <v>3406</v>
      </c>
      <c r="Y836" t="s">
        <v>5329</v>
      </c>
      <c r="Z836" t="s">
        <v>5330</v>
      </c>
      <c r="AA836">
        <v>1606257</v>
      </c>
      <c r="AB836" t="s">
        <v>173</v>
      </c>
      <c r="AC836" t="s">
        <v>815</v>
      </c>
      <c r="AD836" s="1">
        <f t="shared" si="128"/>
        <v>3.1923636363636362E-2</v>
      </c>
      <c r="AE836" s="2">
        <v>78100000</v>
      </c>
      <c r="AF836" t="s">
        <v>175</v>
      </c>
      <c r="AG836" t="s">
        <v>120</v>
      </c>
      <c r="AH836" t="s">
        <v>104</v>
      </c>
      <c r="AI836" t="s">
        <v>5331</v>
      </c>
      <c r="AJ836">
        <v>161908752</v>
      </c>
      <c r="AK836" s="2">
        <v>2493236</v>
      </c>
      <c r="AL836" s="2">
        <v>2075155.94</v>
      </c>
      <c r="AP836" t="s">
        <v>105</v>
      </c>
      <c r="AQ836" t="s">
        <v>105</v>
      </c>
      <c r="AR836" t="s">
        <v>105</v>
      </c>
      <c r="AV836" t="s">
        <v>105</v>
      </c>
      <c r="AW836" t="s">
        <v>105</v>
      </c>
      <c r="AX836" t="s">
        <v>105</v>
      </c>
      <c r="BH836" t="s">
        <v>21</v>
      </c>
      <c r="BI836" t="s">
        <v>5</v>
      </c>
    </row>
    <row r="837" spans="1:61" x14ac:dyDescent="0.25">
      <c r="A837">
        <v>80401118</v>
      </c>
      <c r="B837">
        <v>80401118</v>
      </c>
      <c r="C837" t="s">
        <v>89</v>
      </c>
      <c r="D837" t="s">
        <v>5332</v>
      </c>
      <c r="E837">
        <v>0</v>
      </c>
      <c r="F837" t="s">
        <v>3253</v>
      </c>
      <c r="G837" t="s">
        <v>5333</v>
      </c>
      <c r="H837" s="30" t="s">
        <v>18963</v>
      </c>
      <c r="I837" t="s">
        <v>5334</v>
      </c>
      <c r="J837">
        <v>0</v>
      </c>
      <c r="K837" t="s">
        <v>126</v>
      </c>
      <c r="L837">
        <v>25</v>
      </c>
      <c r="M837" t="s">
        <v>126</v>
      </c>
      <c r="O837">
        <v>3102554939</v>
      </c>
      <c r="P837">
        <v>0</v>
      </c>
      <c r="T837" s="29" t="s">
        <v>429</v>
      </c>
      <c r="U837">
        <f t="shared" si="126"/>
        <v>10</v>
      </c>
      <c r="V837">
        <f t="shared" si="127"/>
        <v>7</v>
      </c>
      <c r="W837">
        <v>2023</v>
      </c>
      <c r="X837" t="s">
        <v>1765</v>
      </c>
      <c r="Y837" t="s">
        <v>5335</v>
      </c>
      <c r="Z837" t="s">
        <v>5336</v>
      </c>
      <c r="AA837">
        <v>8808042</v>
      </c>
      <c r="AB837" t="s">
        <v>662</v>
      </c>
      <c r="AC837" t="s">
        <v>663</v>
      </c>
      <c r="AD837" s="1">
        <f t="shared" si="128"/>
        <v>1.4777934537246049E-2</v>
      </c>
      <c r="AE837" s="2">
        <v>88600000</v>
      </c>
      <c r="AF837" t="s">
        <v>219</v>
      </c>
      <c r="AG837" t="s">
        <v>452</v>
      </c>
      <c r="AH837" t="s">
        <v>104</v>
      </c>
      <c r="AI837" t="s">
        <v>5337</v>
      </c>
      <c r="AJ837">
        <v>161816195</v>
      </c>
      <c r="AK837" s="2">
        <v>1309325</v>
      </c>
      <c r="AL837" s="2">
        <v>1080272.8400000001</v>
      </c>
      <c r="AP837" t="s">
        <v>105</v>
      </c>
      <c r="AQ837" t="s">
        <v>105</v>
      </c>
      <c r="AR837" t="s">
        <v>105</v>
      </c>
      <c r="AV837" t="s">
        <v>105</v>
      </c>
      <c r="AW837" t="s">
        <v>105</v>
      </c>
      <c r="AX837" t="s">
        <v>105</v>
      </c>
      <c r="BH837" s="3" t="s">
        <v>18</v>
      </c>
      <c r="BI837" t="s">
        <v>5</v>
      </c>
    </row>
    <row r="838" spans="1:61" x14ac:dyDescent="0.25">
      <c r="A838">
        <v>6081041</v>
      </c>
      <c r="B838">
        <v>6081041</v>
      </c>
      <c r="C838" t="s">
        <v>89</v>
      </c>
      <c r="D838" t="s">
        <v>5338</v>
      </c>
      <c r="E838">
        <v>0</v>
      </c>
      <c r="F838" t="s">
        <v>5277</v>
      </c>
      <c r="G838">
        <v>0</v>
      </c>
      <c r="H838" s="30" t="s">
        <v>18964</v>
      </c>
      <c r="I838" t="s">
        <v>5339</v>
      </c>
      <c r="J838">
        <v>0</v>
      </c>
      <c r="K838" t="s">
        <v>126</v>
      </c>
      <c r="L838">
        <v>25</v>
      </c>
      <c r="M838" t="s">
        <v>126</v>
      </c>
      <c r="O838">
        <v>3112976651</v>
      </c>
      <c r="P838">
        <v>0</v>
      </c>
      <c r="T838" s="29" t="s">
        <v>299</v>
      </c>
      <c r="U838">
        <f t="shared" si="126"/>
        <v>10</v>
      </c>
      <c r="V838">
        <f t="shared" si="127"/>
        <v>23</v>
      </c>
      <c r="W838">
        <v>2021</v>
      </c>
      <c r="X838" t="s">
        <v>1031</v>
      </c>
      <c r="Y838" t="s">
        <v>5340</v>
      </c>
      <c r="Z838" t="s">
        <v>5341</v>
      </c>
      <c r="AA838">
        <v>5606087</v>
      </c>
      <c r="AB838" t="s">
        <v>146</v>
      </c>
      <c r="AC838" t="s">
        <v>147</v>
      </c>
      <c r="AD838" s="1">
        <f t="shared" si="128"/>
        <v>1.7541272401433692E-2</v>
      </c>
      <c r="AE838" s="2">
        <v>111600000</v>
      </c>
      <c r="AF838" t="s">
        <v>219</v>
      </c>
      <c r="AG838" t="s">
        <v>120</v>
      </c>
      <c r="AH838" t="s">
        <v>104</v>
      </c>
      <c r="AI838">
        <v>0</v>
      </c>
      <c r="AJ838">
        <v>161910262</v>
      </c>
      <c r="AK838" s="2">
        <v>1957606</v>
      </c>
      <c r="AL838" s="2">
        <v>1625047</v>
      </c>
      <c r="AP838" t="s">
        <v>105</v>
      </c>
      <c r="AQ838" t="s">
        <v>105</v>
      </c>
      <c r="AR838" t="s">
        <v>105</v>
      </c>
      <c r="AV838" t="s">
        <v>105</v>
      </c>
      <c r="AW838" t="s">
        <v>105</v>
      </c>
      <c r="AX838" t="s">
        <v>105</v>
      </c>
      <c r="BH838" t="s">
        <v>19</v>
      </c>
      <c r="BI838" t="s">
        <v>5</v>
      </c>
    </row>
    <row r="839" spans="1:61" x14ac:dyDescent="0.25">
      <c r="A839">
        <v>52833537</v>
      </c>
      <c r="B839">
        <v>52833537</v>
      </c>
      <c r="C839" t="s">
        <v>106</v>
      </c>
      <c r="D839" t="s">
        <v>5342</v>
      </c>
      <c r="E839" t="s">
        <v>1035</v>
      </c>
      <c r="F839" t="s">
        <v>2335</v>
      </c>
      <c r="G839" t="s">
        <v>463</v>
      </c>
      <c r="H839" s="30" t="s">
        <v>18965</v>
      </c>
      <c r="I839" t="s">
        <v>5343</v>
      </c>
      <c r="J839">
        <v>0</v>
      </c>
      <c r="K839" t="s">
        <v>126</v>
      </c>
      <c r="L839">
        <v>25</v>
      </c>
      <c r="M839" t="s">
        <v>126</v>
      </c>
      <c r="O839">
        <v>3006162006</v>
      </c>
      <c r="P839">
        <v>0</v>
      </c>
      <c r="T839" s="29" t="s">
        <v>184</v>
      </c>
      <c r="U839">
        <f t="shared" si="126"/>
        <v>10</v>
      </c>
      <c r="V839">
        <f t="shared" si="127"/>
        <v>10</v>
      </c>
      <c r="W839">
        <v>2019</v>
      </c>
      <c r="X839" t="s">
        <v>5344</v>
      </c>
      <c r="Y839" t="s">
        <v>5345</v>
      </c>
      <c r="Z839" t="s">
        <v>5346</v>
      </c>
      <c r="AA839">
        <v>8808038</v>
      </c>
      <c r="AB839" t="s">
        <v>662</v>
      </c>
      <c r="AC839" t="s">
        <v>663</v>
      </c>
      <c r="AD839" s="1">
        <f t="shared" si="128"/>
        <v>2.6736198581560285E-2</v>
      </c>
      <c r="AE839" s="2">
        <v>70500000</v>
      </c>
      <c r="AF839" t="s">
        <v>133</v>
      </c>
      <c r="AG839" t="s">
        <v>452</v>
      </c>
      <c r="AH839" t="s">
        <v>104</v>
      </c>
      <c r="AI839" t="s">
        <v>5347</v>
      </c>
      <c r="AJ839">
        <v>161888494</v>
      </c>
      <c r="AK839" s="2">
        <v>1884902</v>
      </c>
      <c r="AL839" s="2">
        <v>1563950.86</v>
      </c>
      <c r="AP839" t="s">
        <v>105</v>
      </c>
      <c r="AQ839" t="s">
        <v>105</v>
      </c>
      <c r="AR839" t="s">
        <v>105</v>
      </c>
      <c r="AV839" t="s">
        <v>105</v>
      </c>
      <c r="AW839" t="s">
        <v>105</v>
      </c>
      <c r="AX839" t="s">
        <v>105</v>
      </c>
      <c r="BH839" t="s">
        <v>19</v>
      </c>
      <c r="BI839" t="s">
        <v>5</v>
      </c>
    </row>
    <row r="840" spans="1:61" x14ac:dyDescent="0.25">
      <c r="A840">
        <v>71782427</v>
      </c>
      <c r="B840">
        <v>71782427</v>
      </c>
      <c r="C840" t="s">
        <v>89</v>
      </c>
      <c r="D840" t="s">
        <v>5348</v>
      </c>
      <c r="E840" t="s">
        <v>2512</v>
      </c>
      <c r="F840" t="s">
        <v>315</v>
      </c>
      <c r="G840" t="s">
        <v>5349</v>
      </c>
      <c r="H840" s="30" t="s">
        <v>18966</v>
      </c>
      <c r="I840" t="s">
        <v>5350</v>
      </c>
      <c r="J840">
        <v>5318</v>
      </c>
      <c r="K840" t="s">
        <v>811</v>
      </c>
      <c r="L840">
        <v>5</v>
      </c>
      <c r="M840" t="s">
        <v>203</v>
      </c>
      <c r="O840">
        <v>3012461489</v>
      </c>
      <c r="P840">
        <v>0</v>
      </c>
      <c r="T840" s="29" t="s">
        <v>429</v>
      </c>
      <c r="U840">
        <f t="shared" si="126"/>
        <v>10</v>
      </c>
      <c r="V840">
        <f t="shared" si="127"/>
        <v>7</v>
      </c>
      <c r="W840">
        <v>2020</v>
      </c>
      <c r="X840" t="s">
        <v>5351</v>
      </c>
      <c r="Y840" t="s">
        <v>5352</v>
      </c>
      <c r="Z840" t="s">
        <v>5353</v>
      </c>
      <c r="AA840">
        <v>9006171</v>
      </c>
      <c r="AB840" t="s">
        <v>244</v>
      </c>
      <c r="AC840" t="s">
        <v>404</v>
      </c>
      <c r="AD840" s="1">
        <f t="shared" si="128"/>
        <v>2.8073570646221249E-2</v>
      </c>
      <c r="AE840" s="2">
        <v>182600000</v>
      </c>
      <c r="AF840" t="s">
        <v>102</v>
      </c>
      <c r="AG840" t="s">
        <v>120</v>
      </c>
      <c r="AH840" t="s">
        <v>104</v>
      </c>
      <c r="AI840">
        <v>0</v>
      </c>
      <c r="AJ840">
        <v>161831336</v>
      </c>
      <c r="AK840" s="2">
        <v>5126234</v>
      </c>
      <c r="AL840" s="2">
        <v>4287759.29</v>
      </c>
      <c r="AP840" t="s">
        <v>105</v>
      </c>
      <c r="AQ840" t="s">
        <v>105</v>
      </c>
      <c r="AR840" t="s">
        <v>105</v>
      </c>
      <c r="AV840" t="s">
        <v>105</v>
      </c>
      <c r="AW840" t="s">
        <v>105</v>
      </c>
      <c r="AX840" t="s">
        <v>105</v>
      </c>
      <c r="BH840" t="s">
        <v>21</v>
      </c>
      <c r="BI840" t="s">
        <v>5</v>
      </c>
    </row>
    <row r="841" spans="1:61" x14ac:dyDescent="0.25">
      <c r="A841">
        <v>80724143</v>
      </c>
      <c r="B841">
        <v>80724143</v>
      </c>
      <c r="C841" t="s">
        <v>89</v>
      </c>
      <c r="D841" t="s">
        <v>1190</v>
      </c>
      <c r="E841" t="s">
        <v>708</v>
      </c>
      <c r="F841" t="s">
        <v>1728</v>
      </c>
      <c r="G841" t="s">
        <v>2233</v>
      </c>
      <c r="H841" s="30" t="s">
        <v>18967</v>
      </c>
      <c r="I841" t="s">
        <v>5354</v>
      </c>
      <c r="J841">
        <v>0</v>
      </c>
      <c r="K841" t="s">
        <v>126</v>
      </c>
      <c r="L841">
        <v>25</v>
      </c>
      <c r="M841" t="s">
        <v>126</v>
      </c>
      <c r="O841">
        <v>3013221989</v>
      </c>
      <c r="P841">
        <v>3138878165</v>
      </c>
      <c r="T841" s="29" t="s">
        <v>500</v>
      </c>
      <c r="U841">
        <f t="shared" si="126"/>
        <v>10</v>
      </c>
      <c r="V841">
        <f t="shared" si="127"/>
        <v>5</v>
      </c>
      <c r="W841">
        <v>2024</v>
      </c>
      <c r="X841" t="s">
        <v>5355</v>
      </c>
      <c r="Y841">
        <v>17595002178869</v>
      </c>
      <c r="Z841" t="s">
        <v>5356</v>
      </c>
      <c r="AA841">
        <v>8306081</v>
      </c>
      <c r="AB841" t="s">
        <v>561</v>
      </c>
      <c r="AC841" t="s">
        <v>4510</v>
      </c>
      <c r="AD841" s="1">
        <f t="shared" si="128"/>
        <v>1.1672071637630663E-2</v>
      </c>
      <c r="AE841" s="2">
        <v>143500000</v>
      </c>
      <c r="AF841" t="s">
        <v>219</v>
      </c>
      <c r="AG841" t="s">
        <v>292</v>
      </c>
      <c r="AH841" t="s">
        <v>104</v>
      </c>
      <c r="AI841" t="s">
        <v>5357</v>
      </c>
      <c r="AJ841">
        <v>29930707</v>
      </c>
      <c r="AK841" s="2">
        <v>1674942.28</v>
      </c>
      <c r="AL841" s="2">
        <v>1387514.52</v>
      </c>
      <c r="AP841" t="s">
        <v>105</v>
      </c>
      <c r="AQ841" s="2" t="s">
        <v>105</v>
      </c>
      <c r="AR841" s="2" t="s">
        <v>105</v>
      </c>
      <c r="AV841">
        <v>30047657</v>
      </c>
      <c r="AW841" s="2">
        <v>1962231.79</v>
      </c>
      <c r="AX841" s="2">
        <v>1628934.28</v>
      </c>
      <c r="BH841" s="3" t="s">
        <v>18</v>
      </c>
      <c r="BI841" t="s">
        <v>5</v>
      </c>
    </row>
    <row r="842" spans="1:61" x14ac:dyDescent="0.25">
      <c r="A842">
        <v>1019096996</v>
      </c>
      <c r="B842">
        <v>1019096996</v>
      </c>
      <c r="C842" t="s">
        <v>89</v>
      </c>
      <c r="D842" t="s">
        <v>5358</v>
      </c>
      <c r="E842" t="s">
        <v>817</v>
      </c>
      <c r="F842" t="s">
        <v>409</v>
      </c>
      <c r="G842" t="s">
        <v>5359</v>
      </c>
      <c r="H842" s="30" t="s">
        <v>18968</v>
      </c>
      <c r="I842" t="s">
        <v>5360</v>
      </c>
      <c r="J842">
        <v>0</v>
      </c>
      <c r="K842" t="s">
        <v>126</v>
      </c>
      <c r="L842">
        <v>25</v>
      </c>
      <c r="M842" t="s">
        <v>126</v>
      </c>
      <c r="O842">
        <v>3188480989</v>
      </c>
      <c r="P842">
        <v>0</v>
      </c>
      <c r="T842" s="29" t="s">
        <v>500</v>
      </c>
      <c r="U842">
        <f t="shared" ref="U842:U905" si="129">MONTH(T842)</f>
        <v>10</v>
      </c>
      <c r="V842">
        <f t="shared" ref="V842:V905" si="130">DAY(T842)</f>
        <v>5</v>
      </c>
      <c r="W842">
        <v>2023</v>
      </c>
      <c r="X842" t="s">
        <v>1343</v>
      </c>
      <c r="Y842" t="s">
        <v>5361</v>
      </c>
      <c r="Z842" t="s">
        <v>5362</v>
      </c>
      <c r="AA842">
        <v>1601339</v>
      </c>
      <c r="AB842" t="s">
        <v>173</v>
      </c>
      <c r="AC842" t="s">
        <v>373</v>
      </c>
      <c r="AD842" s="1">
        <f t="shared" ref="AD842:AD905" si="131">+AK842/AE842</f>
        <v>3.2094834894991923E-2</v>
      </c>
      <c r="AE842" s="2">
        <v>61900000</v>
      </c>
      <c r="AF842" t="s">
        <v>102</v>
      </c>
      <c r="AG842" t="s">
        <v>103</v>
      </c>
      <c r="AH842" t="s">
        <v>104</v>
      </c>
      <c r="AI842" t="s">
        <v>5363</v>
      </c>
      <c r="AJ842">
        <v>29959253</v>
      </c>
      <c r="AK842" s="2">
        <v>1986670.28</v>
      </c>
      <c r="AL842" s="2">
        <v>1649470.82</v>
      </c>
      <c r="AP842">
        <v>29986731</v>
      </c>
      <c r="AQ842" s="2">
        <v>1884802.42</v>
      </c>
      <c r="AR842" s="2">
        <v>1563867.58</v>
      </c>
      <c r="AV842" t="s">
        <v>105</v>
      </c>
      <c r="AW842" s="2" t="s">
        <v>105</v>
      </c>
      <c r="AX842" s="2" t="s">
        <v>105</v>
      </c>
      <c r="BH842" t="s">
        <v>21</v>
      </c>
      <c r="BI842" t="s">
        <v>5</v>
      </c>
    </row>
    <row r="843" spans="1:61" x14ac:dyDescent="0.25">
      <c r="A843">
        <v>1049635023</v>
      </c>
      <c r="B843">
        <v>1049635023</v>
      </c>
      <c r="C843" t="s">
        <v>106</v>
      </c>
      <c r="D843" t="s">
        <v>5364</v>
      </c>
      <c r="E843" t="s">
        <v>5365</v>
      </c>
      <c r="F843" t="s">
        <v>5366</v>
      </c>
      <c r="G843" t="s">
        <v>1807</v>
      </c>
      <c r="H843" s="30" t="s">
        <v>18969</v>
      </c>
      <c r="I843" t="s">
        <v>5367</v>
      </c>
      <c r="J843">
        <v>0</v>
      </c>
      <c r="K843" t="s">
        <v>126</v>
      </c>
      <c r="L843">
        <v>25</v>
      </c>
      <c r="M843" t="s">
        <v>126</v>
      </c>
      <c r="O843">
        <v>3112005879</v>
      </c>
      <c r="P843">
        <v>0</v>
      </c>
      <c r="T843" s="29" t="s">
        <v>958</v>
      </c>
      <c r="U843">
        <f t="shared" si="129"/>
        <v>10</v>
      </c>
      <c r="V843">
        <f t="shared" si="130"/>
        <v>24</v>
      </c>
      <c r="W843">
        <v>2018</v>
      </c>
      <c r="X843" t="s">
        <v>5151</v>
      </c>
      <c r="Y843">
        <v>54899981</v>
      </c>
      <c r="Z843" t="s">
        <v>5368</v>
      </c>
      <c r="AA843">
        <v>806030</v>
      </c>
      <c r="AB843" t="s">
        <v>542</v>
      </c>
      <c r="AC843" t="s">
        <v>2231</v>
      </c>
      <c r="AD843" s="1">
        <f t="shared" si="131"/>
        <v>3.4459862433862433E-2</v>
      </c>
      <c r="AE843" s="2">
        <v>94500000</v>
      </c>
      <c r="AF843" t="s">
        <v>3855</v>
      </c>
      <c r="AG843" t="s">
        <v>120</v>
      </c>
      <c r="AH843" t="s">
        <v>104</v>
      </c>
      <c r="AI843" t="s">
        <v>5369</v>
      </c>
      <c r="AJ843">
        <v>161812763</v>
      </c>
      <c r="AK843" s="2">
        <v>3256457</v>
      </c>
      <c r="AL843" s="2">
        <v>2716518.23</v>
      </c>
      <c r="AP843" t="s">
        <v>105</v>
      </c>
      <c r="AQ843" t="s">
        <v>105</v>
      </c>
      <c r="AR843" t="s">
        <v>105</v>
      </c>
      <c r="AV843" t="s">
        <v>105</v>
      </c>
      <c r="AW843" t="s">
        <v>105</v>
      </c>
      <c r="AX843" t="s">
        <v>105</v>
      </c>
      <c r="BH843" t="s">
        <v>21</v>
      </c>
      <c r="BI843" t="s">
        <v>5</v>
      </c>
    </row>
    <row r="844" spans="1:61" x14ac:dyDescent="0.25">
      <c r="A844">
        <v>43075034</v>
      </c>
      <c r="B844">
        <v>43075034</v>
      </c>
      <c r="C844" t="s">
        <v>106</v>
      </c>
      <c r="D844" t="s">
        <v>616</v>
      </c>
      <c r="E844" t="s">
        <v>583</v>
      </c>
      <c r="F844" t="s">
        <v>484</v>
      </c>
      <c r="G844" t="s">
        <v>566</v>
      </c>
      <c r="H844" s="30" t="s">
        <v>18970</v>
      </c>
      <c r="I844" t="s">
        <v>5370</v>
      </c>
      <c r="J844">
        <v>5607</v>
      </c>
      <c r="K844" t="s">
        <v>3312</v>
      </c>
      <c r="L844">
        <v>5</v>
      </c>
      <c r="M844" t="s">
        <v>203</v>
      </c>
      <c r="O844">
        <v>3017074648</v>
      </c>
      <c r="P844">
        <v>3104399810</v>
      </c>
      <c r="T844" s="29" t="s">
        <v>547</v>
      </c>
      <c r="U844">
        <f t="shared" si="129"/>
        <v>10</v>
      </c>
      <c r="V844">
        <f t="shared" si="130"/>
        <v>26</v>
      </c>
      <c r="W844">
        <v>2023</v>
      </c>
      <c r="X844" t="s">
        <v>3272</v>
      </c>
      <c r="Y844" t="s">
        <v>5371</v>
      </c>
      <c r="Z844" t="s">
        <v>5372</v>
      </c>
      <c r="AA844">
        <v>8001216</v>
      </c>
      <c r="AB844" t="s">
        <v>100</v>
      </c>
      <c r="AC844" t="s">
        <v>159</v>
      </c>
      <c r="AD844" s="1">
        <f t="shared" si="131"/>
        <v>3.9368344496487122E-2</v>
      </c>
      <c r="AE844" s="2">
        <v>42700000</v>
      </c>
      <c r="AF844" t="s">
        <v>133</v>
      </c>
      <c r="AG844" t="s">
        <v>103</v>
      </c>
      <c r="AH844" t="s">
        <v>104</v>
      </c>
      <c r="AI844" t="s">
        <v>5373</v>
      </c>
      <c r="AJ844">
        <v>29926779</v>
      </c>
      <c r="AK844" s="2">
        <v>1681028.31</v>
      </c>
      <c r="AL844" s="2">
        <v>1392628.83</v>
      </c>
      <c r="AP844">
        <v>29992001</v>
      </c>
      <c r="AQ844" s="2">
        <v>2128637.9900000002</v>
      </c>
      <c r="AR844" s="2">
        <v>1768771.42</v>
      </c>
      <c r="AV844" t="s">
        <v>105</v>
      </c>
      <c r="AW844" s="2" t="s">
        <v>105</v>
      </c>
      <c r="AX844" s="2" t="s">
        <v>105</v>
      </c>
      <c r="BH844" t="s">
        <v>21</v>
      </c>
      <c r="BI844" t="s">
        <v>5</v>
      </c>
    </row>
    <row r="845" spans="1:61" x14ac:dyDescent="0.25">
      <c r="A845">
        <v>24340864</v>
      </c>
      <c r="B845">
        <v>24340864</v>
      </c>
      <c r="C845" t="s">
        <v>106</v>
      </c>
      <c r="D845" t="s">
        <v>5374</v>
      </c>
      <c r="E845">
        <v>0</v>
      </c>
      <c r="F845" t="s">
        <v>445</v>
      </c>
      <c r="G845" t="s">
        <v>5375</v>
      </c>
      <c r="H845" s="30" t="s">
        <v>18971</v>
      </c>
      <c r="I845" t="s">
        <v>5376</v>
      </c>
      <c r="J845">
        <v>0</v>
      </c>
      <c r="K845" t="s">
        <v>126</v>
      </c>
      <c r="L845">
        <v>25</v>
      </c>
      <c r="M845" t="s">
        <v>126</v>
      </c>
      <c r="O845">
        <v>3148882648</v>
      </c>
      <c r="P845">
        <v>0</v>
      </c>
      <c r="T845" s="29" t="s">
        <v>568</v>
      </c>
      <c r="U845">
        <f t="shared" si="129"/>
        <v>10</v>
      </c>
      <c r="V845">
        <f t="shared" si="130"/>
        <v>30</v>
      </c>
      <c r="W845">
        <v>2023</v>
      </c>
      <c r="X845" t="s">
        <v>3050</v>
      </c>
      <c r="Y845" t="s">
        <v>5377</v>
      </c>
      <c r="Z845" t="s">
        <v>5378</v>
      </c>
      <c r="AA845">
        <v>9006173</v>
      </c>
      <c r="AB845" t="s">
        <v>244</v>
      </c>
      <c r="AC845" t="s">
        <v>404</v>
      </c>
      <c r="AD845" s="1">
        <f t="shared" si="131"/>
        <v>8.4732537861404306E-3</v>
      </c>
      <c r="AE845" s="2">
        <v>217900000</v>
      </c>
      <c r="AF845" t="s">
        <v>133</v>
      </c>
      <c r="AG845" t="s">
        <v>120</v>
      </c>
      <c r="AH845" t="s">
        <v>104</v>
      </c>
      <c r="AI845" t="s">
        <v>5379</v>
      </c>
      <c r="AJ845">
        <v>161915407</v>
      </c>
      <c r="AK845" s="2">
        <v>1846322</v>
      </c>
      <c r="AL845" s="2">
        <v>1531530.73</v>
      </c>
      <c r="AP845" t="s">
        <v>105</v>
      </c>
      <c r="AQ845" t="s">
        <v>105</v>
      </c>
      <c r="AR845" t="s">
        <v>105</v>
      </c>
      <c r="AV845" t="s">
        <v>105</v>
      </c>
      <c r="AW845" t="s">
        <v>105</v>
      </c>
      <c r="AX845" t="s">
        <v>105</v>
      </c>
      <c r="BH845" s="3" t="s">
        <v>18</v>
      </c>
      <c r="BI845" t="s">
        <v>5</v>
      </c>
    </row>
    <row r="846" spans="1:61" x14ac:dyDescent="0.25">
      <c r="A846">
        <v>55154448</v>
      </c>
      <c r="B846">
        <v>55154448</v>
      </c>
      <c r="C846" t="s">
        <v>106</v>
      </c>
      <c r="D846" t="s">
        <v>919</v>
      </c>
      <c r="E846">
        <v>0</v>
      </c>
      <c r="F846" t="s">
        <v>5380</v>
      </c>
      <c r="G846" t="s">
        <v>409</v>
      </c>
      <c r="H846" s="30" t="s">
        <v>18972</v>
      </c>
      <c r="I846" t="s">
        <v>5381</v>
      </c>
      <c r="J846">
        <v>0</v>
      </c>
      <c r="K846" t="s">
        <v>126</v>
      </c>
      <c r="L846">
        <v>25</v>
      </c>
      <c r="M846" t="s">
        <v>126</v>
      </c>
      <c r="O846">
        <v>3102743849</v>
      </c>
      <c r="P846">
        <v>0</v>
      </c>
      <c r="T846" s="29" t="s">
        <v>958</v>
      </c>
      <c r="U846">
        <f t="shared" si="129"/>
        <v>10</v>
      </c>
      <c r="V846">
        <f t="shared" si="130"/>
        <v>24</v>
      </c>
      <c r="W846">
        <v>2022</v>
      </c>
      <c r="X846" t="s">
        <v>5382</v>
      </c>
      <c r="Y846" t="s">
        <v>5383</v>
      </c>
      <c r="Z846" t="s">
        <v>5384</v>
      </c>
      <c r="AA846">
        <v>9201273</v>
      </c>
      <c r="AB846" t="s">
        <v>268</v>
      </c>
      <c r="AC846" t="s">
        <v>269</v>
      </c>
      <c r="AD846" s="1">
        <f t="shared" si="131"/>
        <v>4.2670804963235297E-2</v>
      </c>
      <c r="AE846" s="2">
        <v>54400000</v>
      </c>
      <c r="AF846" t="s">
        <v>3855</v>
      </c>
      <c r="AG846" t="s">
        <v>103</v>
      </c>
      <c r="AH846" t="s">
        <v>104</v>
      </c>
      <c r="AI846" t="s">
        <v>5385</v>
      </c>
      <c r="AJ846">
        <v>29949439</v>
      </c>
      <c r="AK846" s="2">
        <v>2321291.79</v>
      </c>
      <c r="AL846" s="2">
        <v>1930665.37</v>
      </c>
      <c r="AP846">
        <v>30007453</v>
      </c>
      <c r="AQ846" s="2">
        <v>3408026.52</v>
      </c>
      <c r="AR846" s="2">
        <v>2843887.83</v>
      </c>
      <c r="AV846" t="s">
        <v>105</v>
      </c>
      <c r="AW846" s="2" t="s">
        <v>105</v>
      </c>
      <c r="AX846" s="2" t="s">
        <v>105</v>
      </c>
      <c r="BH846" t="s">
        <v>21</v>
      </c>
      <c r="BI846" t="s">
        <v>5</v>
      </c>
    </row>
    <row r="847" spans="1:61" x14ac:dyDescent="0.25">
      <c r="A847">
        <v>19261063</v>
      </c>
      <c r="B847">
        <v>19261063</v>
      </c>
      <c r="C847" t="s">
        <v>89</v>
      </c>
      <c r="D847" t="s">
        <v>148</v>
      </c>
      <c r="E847" t="s">
        <v>4597</v>
      </c>
      <c r="F847" t="s">
        <v>2996</v>
      </c>
      <c r="G847" t="s">
        <v>5386</v>
      </c>
      <c r="H847" s="30" t="s">
        <v>18973</v>
      </c>
      <c r="I847" t="s">
        <v>5387</v>
      </c>
      <c r="J847">
        <v>76001</v>
      </c>
      <c r="K847" t="s">
        <v>486</v>
      </c>
      <c r="L847">
        <v>76</v>
      </c>
      <c r="M847" t="s">
        <v>95</v>
      </c>
      <c r="O847">
        <v>3152857750</v>
      </c>
      <c r="P847">
        <v>0</v>
      </c>
      <c r="T847" s="29" t="s">
        <v>254</v>
      </c>
      <c r="U847">
        <f t="shared" si="129"/>
        <v>10</v>
      </c>
      <c r="V847">
        <f t="shared" si="130"/>
        <v>4</v>
      </c>
      <c r="W847">
        <v>2022</v>
      </c>
      <c r="X847" t="s">
        <v>2933</v>
      </c>
      <c r="Y847" t="s">
        <v>5388</v>
      </c>
      <c r="Z847" t="s">
        <v>5389</v>
      </c>
      <c r="AA847">
        <v>8001195</v>
      </c>
      <c r="AB847" t="s">
        <v>100</v>
      </c>
      <c r="AC847" t="s">
        <v>159</v>
      </c>
      <c r="AD847" s="1">
        <f t="shared" si="131"/>
        <v>4.4413228900255758E-2</v>
      </c>
      <c r="AE847" s="2">
        <v>39100000</v>
      </c>
      <c r="AF847" t="s">
        <v>102</v>
      </c>
      <c r="AG847" t="s">
        <v>103</v>
      </c>
      <c r="AH847" t="s">
        <v>104</v>
      </c>
      <c r="AI847" t="s">
        <v>5390</v>
      </c>
      <c r="AJ847">
        <v>29954656</v>
      </c>
      <c r="AK847" s="2">
        <v>1736557.25</v>
      </c>
      <c r="AL847" s="2">
        <v>1439291.81</v>
      </c>
      <c r="AP847">
        <v>29982097</v>
      </c>
      <c r="AQ847" s="2">
        <v>2871033.08</v>
      </c>
      <c r="AR847" s="2">
        <v>2392632.84</v>
      </c>
      <c r="AV847" t="s">
        <v>105</v>
      </c>
      <c r="AW847" s="2" t="s">
        <v>105</v>
      </c>
      <c r="AX847" s="2" t="s">
        <v>105</v>
      </c>
      <c r="BH847" t="s">
        <v>21</v>
      </c>
      <c r="BI847" t="s">
        <v>5</v>
      </c>
    </row>
    <row r="848" spans="1:61" x14ac:dyDescent="0.25">
      <c r="A848">
        <v>17446480</v>
      </c>
      <c r="B848">
        <v>17446480</v>
      </c>
      <c r="C848" t="s">
        <v>89</v>
      </c>
      <c r="D848" t="s">
        <v>5391</v>
      </c>
      <c r="E848">
        <v>0</v>
      </c>
      <c r="F848" t="s">
        <v>5392</v>
      </c>
      <c r="G848" t="s">
        <v>650</v>
      </c>
      <c r="H848" s="30" t="s">
        <v>18974</v>
      </c>
      <c r="I848" t="s">
        <v>5393</v>
      </c>
      <c r="J848">
        <v>50318</v>
      </c>
      <c r="K848" t="s">
        <v>3271</v>
      </c>
      <c r="L848">
        <v>50</v>
      </c>
      <c r="M848" t="s">
        <v>154</v>
      </c>
      <c r="O848">
        <v>3044914332</v>
      </c>
      <c r="P848">
        <v>0</v>
      </c>
      <c r="T848" s="29" t="s">
        <v>429</v>
      </c>
      <c r="U848">
        <f t="shared" si="129"/>
        <v>10</v>
      </c>
      <c r="V848">
        <f t="shared" si="130"/>
        <v>7</v>
      </c>
      <c r="W848">
        <v>2018</v>
      </c>
      <c r="X848" t="s">
        <v>5394</v>
      </c>
      <c r="Y848" t="s">
        <v>5395</v>
      </c>
      <c r="Z848" t="s">
        <v>5396</v>
      </c>
      <c r="AA848">
        <v>8008014</v>
      </c>
      <c r="AB848" t="s">
        <v>100</v>
      </c>
      <c r="AC848" t="s">
        <v>208</v>
      </c>
      <c r="AD848" s="1">
        <f t="shared" si="131"/>
        <v>2.6835037900355869E-2</v>
      </c>
      <c r="AE848" s="2">
        <v>56200000</v>
      </c>
      <c r="AF848" t="s">
        <v>219</v>
      </c>
      <c r="AG848" t="s">
        <v>452</v>
      </c>
      <c r="AH848" t="s">
        <v>104</v>
      </c>
      <c r="AI848" t="s">
        <v>5397</v>
      </c>
      <c r="AJ848">
        <v>29959269</v>
      </c>
      <c r="AK848" s="2">
        <v>1508129.13</v>
      </c>
      <c r="AL848" s="2">
        <v>1247335.3999999999</v>
      </c>
      <c r="AP848">
        <v>29986755</v>
      </c>
      <c r="AQ848" s="2">
        <v>1943857.93</v>
      </c>
      <c r="AR848" s="2">
        <v>1613494.06</v>
      </c>
      <c r="AV848" t="s">
        <v>105</v>
      </c>
      <c r="AW848" s="2" t="s">
        <v>105</v>
      </c>
      <c r="AX848" s="2" t="s">
        <v>105</v>
      </c>
      <c r="BH848" t="s">
        <v>19</v>
      </c>
      <c r="BI848" t="s">
        <v>5</v>
      </c>
    </row>
    <row r="849" spans="1:61" x14ac:dyDescent="0.25">
      <c r="A849">
        <v>51916483</v>
      </c>
      <c r="B849">
        <v>51916483</v>
      </c>
      <c r="C849" t="s">
        <v>106</v>
      </c>
      <c r="D849" t="s">
        <v>107</v>
      </c>
      <c r="E849" t="s">
        <v>1057</v>
      </c>
      <c r="F849" t="s">
        <v>137</v>
      </c>
      <c r="G849" t="s">
        <v>5398</v>
      </c>
      <c r="H849" s="30" t="s">
        <v>18975</v>
      </c>
      <c r="I849" t="s">
        <v>5399</v>
      </c>
      <c r="J849">
        <v>0</v>
      </c>
      <c r="K849" t="s">
        <v>126</v>
      </c>
      <c r="L849">
        <v>25</v>
      </c>
      <c r="M849" t="s">
        <v>126</v>
      </c>
      <c r="O849">
        <v>3102724848</v>
      </c>
      <c r="P849">
        <v>0</v>
      </c>
      <c r="T849" s="29" t="s">
        <v>369</v>
      </c>
      <c r="U849">
        <f t="shared" si="129"/>
        <v>10</v>
      </c>
      <c r="V849">
        <f t="shared" si="130"/>
        <v>21</v>
      </c>
      <c r="W849">
        <v>2015</v>
      </c>
      <c r="X849" t="s">
        <v>4915</v>
      </c>
      <c r="Y849" t="s">
        <v>5400</v>
      </c>
      <c r="Z849" t="s">
        <v>5401</v>
      </c>
      <c r="AA849">
        <v>808036</v>
      </c>
      <c r="AB849" t="s">
        <v>542</v>
      </c>
      <c r="AC849" t="s">
        <v>671</v>
      </c>
      <c r="AD849" s="1">
        <f t="shared" si="131"/>
        <v>2.1159385150812064E-2</v>
      </c>
      <c r="AE849" s="2">
        <v>86200000</v>
      </c>
      <c r="AF849" t="s">
        <v>175</v>
      </c>
      <c r="AG849" t="s">
        <v>452</v>
      </c>
      <c r="AH849" t="s">
        <v>104</v>
      </c>
      <c r="AI849" t="s">
        <v>5402</v>
      </c>
      <c r="AJ849">
        <v>161908113</v>
      </c>
      <c r="AK849" s="2">
        <v>1823939</v>
      </c>
      <c r="AL849" s="2">
        <v>1512721.89</v>
      </c>
      <c r="AP849" t="s">
        <v>105</v>
      </c>
      <c r="AQ849" t="s">
        <v>105</v>
      </c>
      <c r="AR849" t="s">
        <v>105</v>
      </c>
      <c r="AV849" t="s">
        <v>105</v>
      </c>
      <c r="AW849" t="s">
        <v>105</v>
      </c>
      <c r="AX849" t="s">
        <v>105</v>
      </c>
      <c r="BH849" t="s">
        <v>19</v>
      </c>
      <c r="BI849" t="s">
        <v>5</v>
      </c>
    </row>
    <row r="850" spans="1:61" x14ac:dyDescent="0.25">
      <c r="A850">
        <v>19473206</v>
      </c>
      <c r="B850">
        <v>19473206</v>
      </c>
      <c r="C850" t="s">
        <v>89</v>
      </c>
      <c r="D850" t="s">
        <v>2433</v>
      </c>
      <c r="E850">
        <v>0</v>
      </c>
      <c r="F850" t="s">
        <v>5403</v>
      </c>
      <c r="G850" t="s">
        <v>768</v>
      </c>
      <c r="H850" s="30" t="s">
        <v>18976</v>
      </c>
      <c r="I850" t="s">
        <v>5404</v>
      </c>
      <c r="J850">
        <v>0</v>
      </c>
      <c r="K850" t="s">
        <v>274</v>
      </c>
      <c r="L850">
        <v>13</v>
      </c>
      <c r="M850" t="s">
        <v>175</v>
      </c>
      <c r="O850">
        <v>3126013684</v>
      </c>
      <c r="P850">
        <v>0</v>
      </c>
      <c r="T850" s="29" t="s">
        <v>142</v>
      </c>
      <c r="U850">
        <f t="shared" si="129"/>
        <v>10</v>
      </c>
      <c r="V850">
        <f t="shared" si="130"/>
        <v>12</v>
      </c>
      <c r="W850">
        <v>2024</v>
      </c>
      <c r="X850" t="s">
        <v>725</v>
      </c>
      <c r="Y850" t="s">
        <v>5405</v>
      </c>
      <c r="Z850" t="s">
        <v>5406</v>
      </c>
      <c r="AA850">
        <v>8006065</v>
      </c>
      <c r="AB850" t="s">
        <v>100</v>
      </c>
      <c r="AC850" t="s">
        <v>208</v>
      </c>
      <c r="AD850" s="1">
        <f t="shared" si="131"/>
        <v>1.6499251781472685E-2</v>
      </c>
      <c r="AE850" s="2">
        <v>84200000</v>
      </c>
      <c r="AF850" t="s">
        <v>102</v>
      </c>
      <c r="AG850" t="s">
        <v>120</v>
      </c>
      <c r="AH850" t="s">
        <v>104</v>
      </c>
      <c r="AI850">
        <v>0</v>
      </c>
      <c r="AJ850">
        <v>161803957</v>
      </c>
      <c r="AK850" s="2">
        <v>1389237</v>
      </c>
      <c r="AL850" s="2">
        <v>1147426.2</v>
      </c>
      <c r="AP850" t="s">
        <v>105</v>
      </c>
      <c r="AQ850" t="s">
        <v>105</v>
      </c>
      <c r="AR850" t="s">
        <v>105</v>
      </c>
      <c r="AV850" t="s">
        <v>105</v>
      </c>
      <c r="AW850" t="s">
        <v>105</v>
      </c>
      <c r="AX850" t="s">
        <v>105</v>
      </c>
      <c r="BH850" t="s">
        <v>19</v>
      </c>
      <c r="BI850" t="s">
        <v>5</v>
      </c>
    </row>
    <row r="851" spans="1:61" x14ac:dyDescent="0.25">
      <c r="A851">
        <v>52431914</v>
      </c>
      <c r="B851">
        <v>52431914</v>
      </c>
      <c r="C851" t="s">
        <v>106</v>
      </c>
      <c r="D851" t="s">
        <v>5407</v>
      </c>
      <c r="E851" t="s">
        <v>135</v>
      </c>
      <c r="F851" t="s">
        <v>2965</v>
      </c>
      <c r="G851" t="s">
        <v>5408</v>
      </c>
      <c r="H851" s="30" t="s">
        <v>18977</v>
      </c>
      <c r="I851" t="s">
        <v>5409</v>
      </c>
      <c r="J851">
        <v>0</v>
      </c>
      <c r="K851" t="s">
        <v>5410</v>
      </c>
      <c r="L851">
        <v>25</v>
      </c>
      <c r="M851" t="s">
        <v>113</v>
      </c>
      <c r="O851">
        <v>3142460122</v>
      </c>
      <c r="P851">
        <v>0</v>
      </c>
      <c r="T851" s="29" t="s">
        <v>547</v>
      </c>
      <c r="U851">
        <f t="shared" si="129"/>
        <v>10</v>
      </c>
      <c r="V851">
        <f t="shared" si="130"/>
        <v>26</v>
      </c>
      <c r="W851">
        <v>2014</v>
      </c>
      <c r="X851" t="s">
        <v>5017</v>
      </c>
      <c r="Y851" t="s">
        <v>5411</v>
      </c>
      <c r="Z851" t="s">
        <v>5412</v>
      </c>
      <c r="AA851">
        <v>4601160</v>
      </c>
      <c r="AB851" t="s">
        <v>352</v>
      </c>
      <c r="AC851" t="s">
        <v>1230</v>
      </c>
      <c r="AD851" s="1">
        <f t="shared" si="131"/>
        <v>4.7902279635258359E-2</v>
      </c>
      <c r="AE851" s="2">
        <v>32900000</v>
      </c>
      <c r="AF851" t="s">
        <v>102</v>
      </c>
      <c r="AG851" t="s">
        <v>103</v>
      </c>
      <c r="AH851" t="s">
        <v>104</v>
      </c>
      <c r="AI851" t="s">
        <v>5413</v>
      </c>
      <c r="AJ851">
        <v>161908518</v>
      </c>
      <c r="AK851" s="2">
        <v>1575985</v>
      </c>
      <c r="AL851" s="2">
        <v>1304357.29</v>
      </c>
      <c r="AP851" t="s">
        <v>105</v>
      </c>
      <c r="AQ851" t="s">
        <v>105</v>
      </c>
      <c r="AR851" t="s">
        <v>105</v>
      </c>
      <c r="AV851" t="s">
        <v>105</v>
      </c>
      <c r="AW851" t="s">
        <v>105</v>
      </c>
      <c r="AX851" t="s">
        <v>105</v>
      </c>
      <c r="BH851" t="s">
        <v>21</v>
      </c>
      <c r="BI851" t="s">
        <v>5</v>
      </c>
    </row>
    <row r="852" spans="1:61" x14ac:dyDescent="0.25">
      <c r="A852">
        <v>91254765</v>
      </c>
      <c r="B852">
        <v>91254765</v>
      </c>
      <c r="C852" t="s">
        <v>89</v>
      </c>
      <c r="D852" t="s">
        <v>148</v>
      </c>
      <c r="E852" t="s">
        <v>149</v>
      </c>
      <c r="F852" t="s">
        <v>985</v>
      </c>
      <c r="G852" t="s">
        <v>5414</v>
      </c>
      <c r="H852" s="30" t="s">
        <v>18978</v>
      </c>
      <c r="I852" t="s">
        <v>5415</v>
      </c>
      <c r="J852">
        <v>68001</v>
      </c>
      <c r="K852" t="s">
        <v>317</v>
      </c>
      <c r="L852">
        <v>68</v>
      </c>
      <c r="M852" t="s">
        <v>227</v>
      </c>
      <c r="O852">
        <v>3102761412</v>
      </c>
      <c r="P852">
        <v>0</v>
      </c>
      <c r="T852" s="29" t="s">
        <v>228</v>
      </c>
      <c r="U852">
        <f t="shared" si="129"/>
        <v>10</v>
      </c>
      <c r="V852">
        <f t="shared" si="130"/>
        <v>6</v>
      </c>
      <c r="W852">
        <v>2015</v>
      </c>
      <c r="X852" t="s">
        <v>1138</v>
      </c>
      <c r="Y852" t="s">
        <v>5416</v>
      </c>
      <c r="Z852" t="s">
        <v>5417</v>
      </c>
      <c r="AA852">
        <v>8001152</v>
      </c>
      <c r="AB852" t="s">
        <v>100</v>
      </c>
      <c r="AC852" t="s">
        <v>423</v>
      </c>
      <c r="AD852" s="1">
        <f t="shared" si="131"/>
        <v>4.0052159468438535E-2</v>
      </c>
      <c r="AE852" s="2">
        <v>30100000</v>
      </c>
      <c r="AF852" t="s">
        <v>362</v>
      </c>
      <c r="AG852" t="s">
        <v>103</v>
      </c>
      <c r="AH852" t="s">
        <v>104</v>
      </c>
      <c r="AI852" t="s">
        <v>5418</v>
      </c>
      <c r="AJ852">
        <v>161833989</v>
      </c>
      <c r="AK852" s="2">
        <v>1205570</v>
      </c>
      <c r="AL852" s="2">
        <v>993083.82</v>
      </c>
      <c r="AP852" t="s">
        <v>105</v>
      </c>
      <c r="AQ852" t="s">
        <v>105</v>
      </c>
      <c r="AR852" t="s">
        <v>105</v>
      </c>
      <c r="AV852" t="s">
        <v>105</v>
      </c>
      <c r="AW852" t="s">
        <v>105</v>
      </c>
      <c r="AX852" t="s">
        <v>105</v>
      </c>
      <c r="BH852" t="s">
        <v>21</v>
      </c>
      <c r="BI852" t="s">
        <v>5</v>
      </c>
    </row>
    <row r="853" spans="1:61" x14ac:dyDescent="0.25">
      <c r="A853">
        <v>79698838</v>
      </c>
      <c r="B853">
        <v>79698838</v>
      </c>
      <c r="C853" t="s">
        <v>89</v>
      </c>
      <c r="D853" t="s">
        <v>2496</v>
      </c>
      <c r="E853" t="s">
        <v>1554</v>
      </c>
      <c r="F853" t="s">
        <v>1178</v>
      </c>
      <c r="G853" t="s">
        <v>5419</v>
      </c>
      <c r="H853" s="30" t="s">
        <v>18979</v>
      </c>
      <c r="I853" t="s">
        <v>5420</v>
      </c>
      <c r="J853">
        <v>0</v>
      </c>
      <c r="K853" t="s">
        <v>126</v>
      </c>
      <c r="L853">
        <v>25</v>
      </c>
      <c r="M853" t="s">
        <v>126</v>
      </c>
      <c r="O853">
        <v>3214906077</v>
      </c>
      <c r="P853">
        <v>3013521601</v>
      </c>
      <c r="T853" s="29" t="s">
        <v>500</v>
      </c>
      <c r="U853">
        <f t="shared" si="129"/>
        <v>10</v>
      </c>
      <c r="V853">
        <f t="shared" si="130"/>
        <v>5</v>
      </c>
      <c r="W853">
        <v>2020</v>
      </c>
      <c r="X853" t="s">
        <v>5421</v>
      </c>
      <c r="Y853" t="s">
        <v>5422</v>
      </c>
      <c r="Z853" t="s">
        <v>5423</v>
      </c>
      <c r="AA853">
        <v>3006144</v>
      </c>
      <c r="AB853" t="s">
        <v>491</v>
      </c>
      <c r="AC853" t="s">
        <v>492</v>
      </c>
      <c r="AD853" s="1">
        <f t="shared" si="131"/>
        <v>1.36492E-2</v>
      </c>
      <c r="AE853" s="2">
        <v>95000000</v>
      </c>
      <c r="AF853" t="s">
        <v>219</v>
      </c>
      <c r="AG853" t="s">
        <v>120</v>
      </c>
      <c r="AH853" t="s">
        <v>104</v>
      </c>
      <c r="AI853" t="s">
        <v>5424</v>
      </c>
      <c r="AJ853">
        <v>161907016</v>
      </c>
      <c r="AK853" s="2">
        <v>1296674</v>
      </c>
      <c r="AL853" s="2">
        <v>1069642.17</v>
      </c>
      <c r="AP853" t="s">
        <v>105</v>
      </c>
      <c r="AQ853" t="s">
        <v>105</v>
      </c>
      <c r="AR853" t="s">
        <v>105</v>
      </c>
      <c r="AV853" t="s">
        <v>105</v>
      </c>
      <c r="AW853" t="s">
        <v>105</v>
      </c>
      <c r="AX853" t="s">
        <v>105</v>
      </c>
      <c r="BH853" s="3" t="s">
        <v>18</v>
      </c>
      <c r="BI853" t="s">
        <v>5</v>
      </c>
    </row>
    <row r="854" spans="1:61" x14ac:dyDescent="0.25">
      <c r="A854">
        <v>1124022625</v>
      </c>
      <c r="B854">
        <v>1124022625</v>
      </c>
      <c r="C854" t="s">
        <v>106</v>
      </c>
      <c r="D854" t="s">
        <v>5425</v>
      </c>
      <c r="E854">
        <v>0</v>
      </c>
      <c r="F854" t="s">
        <v>314</v>
      </c>
      <c r="G854" t="s">
        <v>650</v>
      </c>
      <c r="H854" s="30" t="s">
        <v>18980</v>
      </c>
      <c r="I854" t="s">
        <v>5426</v>
      </c>
      <c r="J854">
        <v>20001</v>
      </c>
      <c r="K854" t="s">
        <v>1837</v>
      </c>
      <c r="L854">
        <v>20</v>
      </c>
      <c r="M854" t="s">
        <v>1554</v>
      </c>
      <c r="O854">
        <v>3007870364</v>
      </c>
      <c r="P854">
        <v>3046302523</v>
      </c>
      <c r="T854" s="29" t="s">
        <v>275</v>
      </c>
      <c r="U854">
        <f t="shared" si="129"/>
        <v>10</v>
      </c>
      <c r="V854">
        <f t="shared" si="130"/>
        <v>11</v>
      </c>
      <c r="W854">
        <v>2023</v>
      </c>
      <c r="X854" t="s">
        <v>5427</v>
      </c>
      <c r="Y854" t="s">
        <v>5428</v>
      </c>
      <c r="Z854" t="s">
        <v>5429</v>
      </c>
      <c r="AA854">
        <v>1606247</v>
      </c>
      <c r="AB854" t="s">
        <v>173</v>
      </c>
      <c r="AC854" t="s">
        <v>815</v>
      </c>
      <c r="AD854" s="1">
        <f t="shared" si="131"/>
        <v>4.6901462348178137E-2</v>
      </c>
      <c r="AE854" s="2">
        <v>74100000</v>
      </c>
      <c r="AF854" t="s">
        <v>160</v>
      </c>
      <c r="AG854" t="s">
        <v>292</v>
      </c>
      <c r="AH854" t="s">
        <v>104</v>
      </c>
      <c r="AI854" t="s">
        <v>5430</v>
      </c>
      <c r="AJ854">
        <v>29977687</v>
      </c>
      <c r="AK854" s="2">
        <v>3475398.36</v>
      </c>
      <c r="AL854" s="2">
        <v>2900502.82</v>
      </c>
      <c r="AP854" t="s">
        <v>105</v>
      </c>
      <c r="AQ854" s="2" t="s">
        <v>105</v>
      </c>
      <c r="AR854" s="2" t="s">
        <v>105</v>
      </c>
      <c r="AV854">
        <v>30159698</v>
      </c>
      <c r="AW854" s="2">
        <v>4824093.33</v>
      </c>
      <c r="AX854" s="2">
        <v>4033859.94</v>
      </c>
      <c r="BH854" t="s">
        <v>21</v>
      </c>
      <c r="BI854" t="s">
        <v>5</v>
      </c>
    </row>
    <row r="855" spans="1:61" x14ac:dyDescent="0.25">
      <c r="A855">
        <v>16268280</v>
      </c>
      <c r="B855">
        <v>16268280</v>
      </c>
      <c r="C855" t="s">
        <v>89</v>
      </c>
      <c r="D855" t="s">
        <v>1931</v>
      </c>
      <c r="E855" t="s">
        <v>749</v>
      </c>
      <c r="F855" t="s">
        <v>2071</v>
      </c>
      <c r="G855" t="s">
        <v>5431</v>
      </c>
      <c r="H855" s="30" t="s">
        <v>18981</v>
      </c>
      <c r="I855" t="s">
        <v>5432</v>
      </c>
      <c r="J855">
        <v>0</v>
      </c>
      <c r="K855" t="s">
        <v>952</v>
      </c>
      <c r="L855">
        <v>76</v>
      </c>
      <c r="M855" t="s">
        <v>95</v>
      </c>
      <c r="O855">
        <v>3152823819</v>
      </c>
      <c r="P855">
        <v>3176941642</v>
      </c>
      <c r="T855" s="29" t="s">
        <v>254</v>
      </c>
      <c r="U855">
        <f t="shared" si="129"/>
        <v>10</v>
      </c>
      <c r="V855">
        <f t="shared" si="130"/>
        <v>4</v>
      </c>
      <c r="W855">
        <v>2023</v>
      </c>
      <c r="X855" t="s">
        <v>5433</v>
      </c>
      <c r="Y855" t="s">
        <v>5434</v>
      </c>
      <c r="Z855" t="s">
        <v>5435</v>
      </c>
      <c r="AA855">
        <v>1606254</v>
      </c>
      <c r="AB855" t="s">
        <v>173</v>
      </c>
      <c r="AC855" t="s">
        <v>815</v>
      </c>
      <c r="AD855" s="1">
        <f t="shared" si="131"/>
        <v>2.5688043333333334E-2</v>
      </c>
      <c r="AE855" s="2">
        <v>75000000</v>
      </c>
      <c r="AF855" t="s">
        <v>102</v>
      </c>
      <c r="AG855" t="s">
        <v>292</v>
      </c>
      <c r="AH855" t="s">
        <v>104</v>
      </c>
      <c r="AI855" t="s">
        <v>5436</v>
      </c>
      <c r="AJ855">
        <v>29969955</v>
      </c>
      <c r="AK855" s="2">
        <v>1926603.25</v>
      </c>
      <c r="AL855" s="2">
        <v>1598994.33</v>
      </c>
      <c r="AP855" t="s">
        <v>105</v>
      </c>
      <c r="AQ855" s="2" t="s">
        <v>105</v>
      </c>
      <c r="AR855" s="2" t="s">
        <v>105</v>
      </c>
      <c r="AV855">
        <v>30152112</v>
      </c>
      <c r="AW855" s="2">
        <v>3513535.31</v>
      </c>
      <c r="AX855" s="2">
        <v>2932550.68</v>
      </c>
      <c r="BH855" t="s">
        <v>19</v>
      </c>
      <c r="BI855" t="s">
        <v>5</v>
      </c>
    </row>
    <row r="856" spans="1:61" x14ac:dyDescent="0.25">
      <c r="A856">
        <v>43032065</v>
      </c>
      <c r="B856">
        <v>43032065</v>
      </c>
      <c r="C856" t="s">
        <v>106</v>
      </c>
      <c r="D856" t="s">
        <v>616</v>
      </c>
      <c r="E856" t="s">
        <v>122</v>
      </c>
      <c r="F856" t="s">
        <v>1028</v>
      </c>
      <c r="G856" t="s">
        <v>1603</v>
      </c>
      <c r="H856" s="30" t="s">
        <v>18982</v>
      </c>
      <c r="I856" t="s">
        <v>5437</v>
      </c>
      <c r="J856">
        <v>5001</v>
      </c>
      <c r="K856" t="s">
        <v>202</v>
      </c>
      <c r="L856">
        <v>5</v>
      </c>
      <c r="M856" t="s">
        <v>203</v>
      </c>
      <c r="O856">
        <v>3147553013</v>
      </c>
      <c r="P856">
        <v>0</v>
      </c>
      <c r="T856" s="29" t="s">
        <v>358</v>
      </c>
      <c r="U856">
        <f t="shared" si="129"/>
        <v>10</v>
      </c>
      <c r="V856">
        <f t="shared" si="130"/>
        <v>29</v>
      </c>
      <c r="W856">
        <v>2022</v>
      </c>
      <c r="X856" t="s">
        <v>5438</v>
      </c>
      <c r="Y856" t="s">
        <v>5439</v>
      </c>
      <c r="Z856" t="s">
        <v>5440</v>
      </c>
      <c r="AA856">
        <v>6406141</v>
      </c>
      <c r="AB856" t="s">
        <v>131</v>
      </c>
      <c r="AC856" t="s">
        <v>580</v>
      </c>
      <c r="AD856" s="1">
        <f t="shared" si="131"/>
        <v>2.5863999999999998E-2</v>
      </c>
      <c r="AE856" s="2">
        <v>82200000</v>
      </c>
      <c r="AF856" t="s">
        <v>175</v>
      </c>
      <c r="AG856" t="s">
        <v>292</v>
      </c>
      <c r="AH856" t="s">
        <v>104</v>
      </c>
      <c r="AI856" t="s">
        <v>5441</v>
      </c>
      <c r="AJ856">
        <v>29926528</v>
      </c>
      <c r="AK856" s="2">
        <v>2126020.7999999998</v>
      </c>
      <c r="AL856" s="2">
        <v>1766572.1</v>
      </c>
      <c r="AP856" t="s">
        <v>105</v>
      </c>
      <c r="AQ856" s="2" t="s">
        <v>105</v>
      </c>
      <c r="AR856" s="2" t="s">
        <v>105</v>
      </c>
      <c r="AV856">
        <v>30039341</v>
      </c>
      <c r="AW856" s="2">
        <v>2974506.78</v>
      </c>
      <c r="AX856" s="2">
        <v>2479585.5299999998</v>
      </c>
      <c r="BH856" t="s">
        <v>21</v>
      </c>
      <c r="BI856" t="s">
        <v>5</v>
      </c>
    </row>
    <row r="857" spans="1:61" x14ac:dyDescent="0.25">
      <c r="A857">
        <v>15898149</v>
      </c>
      <c r="B857">
        <v>15898149</v>
      </c>
      <c r="C857" t="s">
        <v>89</v>
      </c>
      <c r="D857" t="s">
        <v>5442</v>
      </c>
      <c r="E857">
        <v>0</v>
      </c>
      <c r="F857" t="s">
        <v>5443</v>
      </c>
      <c r="G857" t="s">
        <v>2053</v>
      </c>
      <c r="H857" s="30" t="s">
        <v>18983</v>
      </c>
      <c r="I857" t="s">
        <v>5444</v>
      </c>
      <c r="J857">
        <v>17272</v>
      </c>
      <c r="K857" t="s">
        <v>5445</v>
      </c>
      <c r="L857">
        <v>17</v>
      </c>
      <c r="M857" t="s">
        <v>141</v>
      </c>
      <c r="O857">
        <v>3117527570</v>
      </c>
      <c r="P857">
        <v>0</v>
      </c>
      <c r="T857" s="29" t="s">
        <v>587</v>
      </c>
      <c r="U857">
        <f t="shared" si="129"/>
        <v>10</v>
      </c>
      <c r="V857">
        <f t="shared" si="130"/>
        <v>17</v>
      </c>
      <c r="W857">
        <v>2015</v>
      </c>
      <c r="X857" t="s">
        <v>1138</v>
      </c>
      <c r="Y857" t="s">
        <v>5446</v>
      </c>
      <c r="Z857" t="s">
        <v>5447</v>
      </c>
      <c r="AA857">
        <v>8001152</v>
      </c>
      <c r="AB857" t="s">
        <v>100</v>
      </c>
      <c r="AC857" t="s">
        <v>423</v>
      </c>
      <c r="AD857" s="1">
        <f t="shared" si="131"/>
        <v>4.1439833887043191E-2</v>
      </c>
      <c r="AE857" s="2">
        <v>30100000</v>
      </c>
      <c r="AF857" t="s">
        <v>175</v>
      </c>
      <c r="AG857" t="s">
        <v>103</v>
      </c>
      <c r="AH857" t="s">
        <v>104</v>
      </c>
      <c r="AI857" t="s">
        <v>5448</v>
      </c>
      <c r="AJ857">
        <v>161815464</v>
      </c>
      <c r="AK857" s="2">
        <v>1247339</v>
      </c>
      <c r="AL857" s="2">
        <v>1028183.84</v>
      </c>
      <c r="AP857" t="s">
        <v>105</v>
      </c>
      <c r="AQ857" t="s">
        <v>105</v>
      </c>
      <c r="AR857" t="s">
        <v>105</v>
      </c>
      <c r="AV857" t="s">
        <v>105</v>
      </c>
      <c r="AW857" t="s">
        <v>105</v>
      </c>
      <c r="AX857" t="s">
        <v>105</v>
      </c>
      <c r="BH857" t="s">
        <v>21</v>
      </c>
      <c r="BI857" t="s">
        <v>5</v>
      </c>
    </row>
    <row r="858" spans="1:61" x14ac:dyDescent="0.25">
      <c r="A858">
        <v>31920771</v>
      </c>
      <c r="B858">
        <v>31920771</v>
      </c>
      <c r="C858" t="s">
        <v>106</v>
      </c>
      <c r="D858" t="s">
        <v>5449</v>
      </c>
      <c r="E858">
        <v>0</v>
      </c>
      <c r="F858" t="s">
        <v>1178</v>
      </c>
      <c r="G858" t="s">
        <v>1937</v>
      </c>
      <c r="H858" s="30" t="s">
        <v>18984</v>
      </c>
      <c r="I858" t="s">
        <v>5450</v>
      </c>
      <c r="J858">
        <v>76001</v>
      </c>
      <c r="K858" t="s">
        <v>486</v>
      </c>
      <c r="L858">
        <v>76</v>
      </c>
      <c r="M858" t="s">
        <v>95</v>
      </c>
      <c r="O858">
        <v>3157547822</v>
      </c>
      <c r="P858">
        <v>3106359657</v>
      </c>
      <c r="T858" s="29" t="s">
        <v>184</v>
      </c>
      <c r="U858">
        <f t="shared" si="129"/>
        <v>10</v>
      </c>
      <c r="V858">
        <f t="shared" si="130"/>
        <v>10</v>
      </c>
      <c r="W858">
        <v>2020</v>
      </c>
      <c r="X858" t="s">
        <v>5451</v>
      </c>
      <c r="Y858" t="s">
        <v>5452</v>
      </c>
      <c r="Z858" t="s">
        <v>5453</v>
      </c>
      <c r="AA858">
        <v>5606092</v>
      </c>
      <c r="AB858" t="s">
        <v>146</v>
      </c>
      <c r="AC858" t="s">
        <v>4748</v>
      </c>
      <c r="AD858" s="1">
        <f t="shared" si="131"/>
        <v>2.414413875598086E-2</v>
      </c>
      <c r="AE858" s="2">
        <v>83600000</v>
      </c>
      <c r="AF858" t="s">
        <v>133</v>
      </c>
      <c r="AG858" t="s">
        <v>120</v>
      </c>
      <c r="AH858" t="s">
        <v>104</v>
      </c>
      <c r="AI858" t="s">
        <v>5454</v>
      </c>
      <c r="AJ858">
        <v>161916271</v>
      </c>
      <c r="AK858" s="2">
        <v>2018450</v>
      </c>
      <c r="AL858" s="2">
        <v>1676176.77</v>
      </c>
      <c r="AP858" t="s">
        <v>105</v>
      </c>
      <c r="AQ858" t="s">
        <v>105</v>
      </c>
      <c r="AR858" t="s">
        <v>105</v>
      </c>
      <c r="AV858" t="s">
        <v>105</v>
      </c>
      <c r="AW858" t="s">
        <v>105</v>
      </c>
      <c r="AX858" t="s">
        <v>105</v>
      </c>
      <c r="BH858" t="s">
        <v>21</v>
      </c>
      <c r="BI858" t="s">
        <v>5</v>
      </c>
    </row>
    <row r="859" spans="1:61" x14ac:dyDescent="0.25">
      <c r="A859">
        <v>7642376</v>
      </c>
      <c r="B859">
        <v>7642376</v>
      </c>
      <c r="C859" t="s">
        <v>89</v>
      </c>
      <c r="D859" t="s">
        <v>2487</v>
      </c>
      <c r="E859" t="s">
        <v>891</v>
      </c>
      <c r="F859" t="s">
        <v>5455</v>
      </c>
      <c r="G859" t="s">
        <v>5456</v>
      </c>
      <c r="H859" s="30" t="s">
        <v>18985</v>
      </c>
      <c r="I859" t="s">
        <v>5457</v>
      </c>
      <c r="J859">
        <v>0</v>
      </c>
      <c r="K859" t="s">
        <v>182</v>
      </c>
      <c r="L859">
        <v>8</v>
      </c>
      <c r="M859" t="s">
        <v>183</v>
      </c>
      <c r="O859">
        <v>3005548136</v>
      </c>
      <c r="P859">
        <v>0</v>
      </c>
      <c r="T859" s="29" t="s">
        <v>568</v>
      </c>
      <c r="U859">
        <f t="shared" si="129"/>
        <v>10</v>
      </c>
      <c r="V859">
        <f t="shared" si="130"/>
        <v>30</v>
      </c>
      <c r="W859">
        <v>2020</v>
      </c>
      <c r="X859" t="s">
        <v>5458</v>
      </c>
      <c r="Y859" t="s">
        <v>5459</v>
      </c>
      <c r="Z859" t="s">
        <v>5460</v>
      </c>
      <c r="AA859">
        <v>1806040</v>
      </c>
      <c r="AB859" t="s">
        <v>331</v>
      </c>
      <c r="AC859" t="s">
        <v>5461</v>
      </c>
      <c r="AD859" s="1">
        <f t="shared" si="131"/>
        <v>2.9739820022497188E-2</v>
      </c>
      <c r="AE859" s="2">
        <v>88900000</v>
      </c>
      <c r="AF859" t="s">
        <v>133</v>
      </c>
      <c r="AG859" t="s">
        <v>120</v>
      </c>
      <c r="AH859" t="s">
        <v>104</v>
      </c>
      <c r="AI859" t="s">
        <v>5462</v>
      </c>
      <c r="AJ859">
        <v>161805039</v>
      </c>
      <c r="AK859" s="2">
        <v>2643870</v>
      </c>
      <c r="AL859" s="2">
        <v>2201739.5</v>
      </c>
      <c r="AP859" t="s">
        <v>105</v>
      </c>
      <c r="AQ859" t="s">
        <v>105</v>
      </c>
      <c r="AR859" t="s">
        <v>105</v>
      </c>
      <c r="AV859" t="s">
        <v>105</v>
      </c>
      <c r="AW859" t="s">
        <v>105</v>
      </c>
      <c r="AX859" t="s">
        <v>105</v>
      </c>
      <c r="BH859" t="s">
        <v>21</v>
      </c>
      <c r="BI859" t="s">
        <v>5</v>
      </c>
    </row>
    <row r="860" spans="1:61" x14ac:dyDescent="0.25">
      <c r="A860">
        <v>1098612664</v>
      </c>
      <c r="B860">
        <v>1098612664</v>
      </c>
      <c r="C860" t="s">
        <v>89</v>
      </c>
      <c r="D860" t="s">
        <v>5358</v>
      </c>
      <c r="E860" t="s">
        <v>5463</v>
      </c>
      <c r="F860" t="s">
        <v>250</v>
      </c>
      <c r="G860" t="s">
        <v>5366</v>
      </c>
      <c r="H860" s="30" t="s">
        <v>18986</v>
      </c>
      <c r="I860" t="s">
        <v>5464</v>
      </c>
      <c r="J860">
        <v>68001</v>
      </c>
      <c r="K860" t="s">
        <v>317</v>
      </c>
      <c r="L860">
        <v>68</v>
      </c>
      <c r="M860" t="s">
        <v>227</v>
      </c>
      <c r="O860">
        <v>3005455425</v>
      </c>
      <c r="P860">
        <v>0</v>
      </c>
      <c r="T860" s="29" t="s">
        <v>429</v>
      </c>
      <c r="U860">
        <f t="shared" si="129"/>
        <v>10</v>
      </c>
      <c r="V860">
        <f t="shared" si="130"/>
        <v>7</v>
      </c>
      <c r="W860">
        <v>2025</v>
      </c>
      <c r="X860" t="s">
        <v>5465</v>
      </c>
      <c r="Y860" t="s">
        <v>5466</v>
      </c>
      <c r="Z860" t="s">
        <v>5467</v>
      </c>
      <c r="AA860">
        <v>5601204</v>
      </c>
      <c r="AB860" t="s">
        <v>146</v>
      </c>
      <c r="AC860" t="s">
        <v>188</v>
      </c>
      <c r="AD860" s="1">
        <f t="shared" si="131"/>
        <v>3.1319129720853857E-2</v>
      </c>
      <c r="AE860" s="2">
        <v>121800000</v>
      </c>
      <c r="AF860" t="s">
        <v>133</v>
      </c>
      <c r="AG860" t="s">
        <v>103</v>
      </c>
      <c r="AH860" t="s">
        <v>104</v>
      </c>
      <c r="AI860" t="s">
        <v>5468</v>
      </c>
      <c r="AJ860">
        <v>161842439</v>
      </c>
      <c r="AK860" s="2">
        <v>3814670</v>
      </c>
      <c r="AL860" s="2">
        <v>3185604.75</v>
      </c>
      <c r="AP860" t="s">
        <v>105</v>
      </c>
      <c r="AQ860" t="s">
        <v>105</v>
      </c>
      <c r="AR860" t="s">
        <v>105</v>
      </c>
      <c r="AV860" t="s">
        <v>105</v>
      </c>
      <c r="AW860" t="s">
        <v>105</v>
      </c>
      <c r="AX860" t="s">
        <v>105</v>
      </c>
      <c r="BH860" t="s">
        <v>21</v>
      </c>
      <c r="BI860" t="s">
        <v>5</v>
      </c>
    </row>
    <row r="861" spans="1:61" x14ac:dyDescent="0.25">
      <c r="A861">
        <v>1053809548</v>
      </c>
      <c r="B861">
        <v>1053809548</v>
      </c>
      <c r="C861" t="s">
        <v>106</v>
      </c>
      <c r="D861" t="s">
        <v>5469</v>
      </c>
      <c r="E861">
        <v>0</v>
      </c>
      <c r="F861" t="s">
        <v>2013</v>
      </c>
      <c r="G861" t="s">
        <v>445</v>
      </c>
      <c r="H861" s="30" t="s">
        <v>18987</v>
      </c>
      <c r="I861" t="s">
        <v>5470</v>
      </c>
      <c r="J861">
        <v>17001</v>
      </c>
      <c r="K861" t="s">
        <v>140</v>
      </c>
      <c r="L861">
        <v>17</v>
      </c>
      <c r="M861" t="s">
        <v>141</v>
      </c>
      <c r="O861">
        <v>3052258647</v>
      </c>
      <c r="P861">
        <v>0</v>
      </c>
      <c r="T861" s="29" t="s">
        <v>500</v>
      </c>
      <c r="U861">
        <f t="shared" si="129"/>
        <v>10</v>
      </c>
      <c r="V861">
        <f t="shared" si="130"/>
        <v>5</v>
      </c>
      <c r="W861">
        <v>2023</v>
      </c>
      <c r="X861" t="s">
        <v>4678</v>
      </c>
      <c r="Y861" t="s">
        <v>5471</v>
      </c>
      <c r="Z861" t="s">
        <v>5472</v>
      </c>
      <c r="AA861">
        <v>8001215</v>
      </c>
      <c r="AB861" t="s">
        <v>100</v>
      </c>
      <c r="AC861" t="s">
        <v>159</v>
      </c>
      <c r="AD861" s="1">
        <f t="shared" si="131"/>
        <v>4.6920677570093459E-2</v>
      </c>
      <c r="AE861" s="2">
        <v>42800000</v>
      </c>
      <c r="AF861" t="s">
        <v>160</v>
      </c>
      <c r="AG861" t="s">
        <v>103</v>
      </c>
      <c r="AH861" t="s">
        <v>104</v>
      </c>
      <c r="AI861" t="s">
        <v>5473</v>
      </c>
      <c r="AJ861">
        <v>161903456</v>
      </c>
      <c r="AK861" s="2">
        <v>2008205</v>
      </c>
      <c r="AL861" s="2">
        <v>1667567.57</v>
      </c>
      <c r="AP861" t="s">
        <v>105</v>
      </c>
      <c r="AQ861" t="s">
        <v>105</v>
      </c>
      <c r="AR861" t="s">
        <v>105</v>
      </c>
      <c r="AV861" t="s">
        <v>105</v>
      </c>
      <c r="AW861" t="s">
        <v>105</v>
      </c>
      <c r="AX861" t="s">
        <v>105</v>
      </c>
      <c r="BH861" t="s">
        <v>21</v>
      </c>
      <c r="BI861" t="s">
        <v>5</v>
      </c>
    </row>
    <row r="862" spans="1:61" x14ac:dyDescent="0.25">
      <c r="A862">
        <v>60398779</v>
      </c>
      <c r="B862">
        <v>60398779</v>
      </c>
      <c r="C862" t="s">
        <v>106</v>
      </c>
      <c r="D862" t="s">
        <v>5474</v>
      </c>
      <c r="E862" t="s">
        <v>583</v>
      </c>
      <c r="F862" t="s">
        <v>314</v>
      </c>
      <c r="G862" t="s">
        <v>1464</v>
      </c>
      <c r="H862" s="30" t="s">
        <v>18988</v>
      </c>
      <c r="I862" t="s">
        <v>5475</v>
      </c>
      <c r="J862">
        <v>0</v>
      </c>
      <c r="K862" t="s">
        <v>182</v>
      </c>
      <c r="L862">
        <v>8</v>
      </c>
      <c r="M862" t="s">
        <v>183</v>
      </c>
      <c r="O862">
        <v>3175110740</v>
      </c>
      <c r="P862">
        <v>3012295325</v>
      </c>
      <c r="T862" s="29" t="s">
        <v>96</v>
      </c>
      <c r="U862">
        <f t="shared" si="129"/>
        <v>10</v>
      </c>
      <c r="V862">
        <f t="shared" si="130"/>
        <v>22</v>
      </c>
      <c r="W862">
        <v>2017</v>
      </c>
      <c r="X862" t="s">
        <v>5476</v>
      </c>
      <c r="Y862" t="s">
        <v>5477</v>
      </c>
      <c r="Z862" t="s">
        <v>5478</v>
      </c>
      <c r="AA862">
        <v>5601155</v>
      </c>
      <c r="AB862" t="s">
        <v>146</v>
      </c>
      <c r="AC862" t="s">
        <v>383</v>
      </c>
      <c r="AD862" s="1">
        <f t="shared" si="131"/>
        <v>2.6599403508771931E-2</v>
      </c>
      <c r="AE862" s="2">
        <v>57000000</v>
      </c>
      <c r="AF862" t="s">
        <v>175</v>
      </c>
      <c r="AG862" t="s">
        <v>103</v>
      </c>
      <c r="AH862" t="s">
        <v>104</v>
      </c>
      <c r="AI862" t="s">
        <v>5479</v>
      </c>
      <c r="AJ862">
        <v>161813079</v>
      </c>
      <c r="AK862" s="2">
        <v>1516166</v>
      </c>
      <c r="AL862" s="2">
        <v>1254089.46</v>
      </c>
      <c r="AP862" t="s">
        <v>105</v>
      </c>
      <c r="AQ862" t="s">
        <v>105</v>
      </c>
      <c r="AR862" t="s">
        <v>105</v>
      </c>
      <c r="AV862" t="s">
        <v>105</v>
      </c>
      <c r="AW862" t="s">
        <v>105</v>
      </c>
      <c r="AX862" t="s">
        <v>105</v>
      </c>
      <c r="BH862" t="s">
        <v>19</v>
      </c>
      <c r="BI862" t="s">
        <v>5</v>
      </c>
    </row>
    <row r="863" spans="1:61" x14ac:dyDescent="0.25">
      <c r="A863">
        <v>70117681</v>
      </c>
      <c r="B863">
        <v>70117681</v>
      </c>
      <c r="C863" t="s">
        <v>89</v>
      </c>
      <c r="D863" t="s">
        <v>162</v>
      </c>
      <c r="E863" t="s">
        <v>749</v>
      </c>
      <c r="F863" t="s">
        <v>409</v>
      </c>
      <c r="G863" t="s">
        <v>1665</v>
      </c>
      <c r="H863" s="30" t="s">
        <v>18989</v>
      </c>
      <c r="I863" t="s">
        <v>5480</v>
      </c>
      <c r="J863">
        <v>5266</v>
      </c>
      <c r="K863" t="s">
        <v>428</v>
      </c>
      <c r="L863">
        <v>5</v>
      </c>
      <c r="M863" t="s">
        <v>203</v>
      </c>
      <c r="O863">
        <v>3185921070</v>
      </c>
      <c r="P863">
        <v>0</v>
      </c>
      <c r="T863" s="29" t="s">
        <v>215</v>
      </c>
      <c r="U863">
        <f t="shared" si="129"/>
        <v>10</v>
      </c>
      <c r="V863">
        <f t="shared" si="130"/>
        <v>20</v>
      </c>
      <c r="W863">
        <v>2018</v>
      </c>
      <c r="X863" t="s">
        <v>5481</v>
      </c>
      <c r="Y863" t="s">
        <v>5482</v>
      </c>
      <c r="Z863" t="s">
        <v>5483</v>
      </c>
      <c r="AA863">
        <v>9006160</v>
      </c>
      <c r="AB863" t="s">
        <v>244</v>
      </c>
      <c r="AC863" t="s">
        <v>404</v>
      </c>
      <c r="AD863" s="1">
        <f t="shared" si="131"/>
        <v>1.4738359826589595E-2</v>
      </c>
      <c r="AE863" s="2">
        <v>138400000</v>
      </c>
      <c r="AF863" t="s">
        <v>362</v>
      </c>
      <c r="AG863" t="s">
        <v>120</v>
      </c>
      <c r="AH863" t="s">
        <v>104</v>
      </c>
      <c r="AI863" t="s">
        <v>5484</v>
      </c>
      <c r="AJ863">
        <v>161813572</v>
      </c>
      <c r="AK863" s="2">
        <v>2039789</v>
      </c>
      <c r="AL863" s="2">
        <v>1694108.09</v>
      </c>
      <c r="AP863" t="s">
        <v>105</v>
      </c>
      <c r="AQ863" t="s">
        <v>105</v>
      </c>
      <c r="AR863" t="s">
        <v>105</v>
      </c>
      <c r="AV863" t="s">
        <v>105</v>
      </c>
      <c r="AW863" t="s">
        <v>105</v>
      </c>
      <c r="AX863" t="s">
        <v>105</v>
      </c>
      <c r="BH863" s="3" t="s">
        <v>18</v>
      </c>
      <c r="BI863" t="s">
        <v>5</v>
      </c>
    </row>
    <row r="864" spans="1:61" x14ac:dyDescent="0.25">
      <c r="A864">
        <v>79539616</v>
      </c>
      <c r="B864">
        <v>79539616</v>
      </c>
      <c r="C864" t="s">
        <v>89</v>
      </c>
      <c r="D864" t="s">
        <v>758</v>
      </c>
      <c r="E864" t="s">
        <v>5485</v>
      </c>
      <c r="F864" t="s">
        <v>2551</v>
      </c>
      <c r="G864" t="s">
        <v>137</v>
      </c>
      <c r="H864" s="30" t="s">
        <v>18990</v>
      </c>
      <c r="I864" t="s">
        <v>5486</v>
      </c>
      <c r="J864">
        <v>0</v>
      </c>
      <c r="K864" t="s">
        <v>126</v>
      </c>
      <c r="L864">
        <v>25</v>
      </c>
      <c r="M864" t="s">
        <v>126</v>
      </c>
      <c r="O864">
        <v>3124565436</v>
      </c>
      <c r="P864">
        <v>0</v>
      </c>
      <c r="T864" s="29" t="s">
        <v>327</v>
      </c>
      <c r="U864">
        <f t="shared" si="129"/>
        <v>10</v>
      </c>
      <c r="V864">
        <f t="shared" si="130"/>
        <v>31</v>
      </c>
      <c r="W864">
        <v>2017</v>
      </c>
      <c r="X864" t="s">
        <v>5487</v>
      </c>
      <c r="Y864" t="s">
        <v>5488</v>
      </c>
      <c r="Z864" t="s">
        <v>5489</v>
      </c>
      <c r="AA864">
        <v>8001172</v>
      </c>
      <c r="AB864" t="s">
        <v>100</v>
      </c>
      <c r="AC864" t="s">
        <v>258</v>
      </c>
      <c r="AD864" s="1">
        <f t="shared" si="131"/>
        <v>3.5355601173020529E-2</v>
      </c>
      <c r="AE864" s="2">
        <v>34100000</v>
      </c>
      <c r="AF864" t="s">
        <v>133</v>
      </c>
      <c r="AG864" t="s">
        <v>103</v>
      </c>
      <c r="AH864" t="s">
        <v>104</v>
      </c>
      <c r="AI864" t="s">
        <v>5490</v>
      </c>
      <c r="AJ864">
        <v>161907617</v>
      </c>
      <c r="AK864" s="2">
        <v>1205626</v>
      </c>
      <c r="AL864" s="2">
        <v>993131.43</v>
      </c>
      <c r="AP864" t="s">
        <v>105</v>
      </c>
      <c r="AQ864" t="s">
        <v>105</v>
      </c>
      <c r="AR864" t="s">
        <v>105</v>
      </c>
      <c r="AV864" t="s">
        <v>105</v>
      </c>
      <c r="AW864" t="s">
        <v>105</v>
      </c>
      <c r="AX864" t="s">
        <v>105</v>
      </c>
      <c r="BH864" t="s">
        <v>21</v>
      </c>
      <c r="BI864" t="s">
        <v>5</v>
      </c>
    </row>
    <row r="865" spans="1:61" x14ac:dyDescent="0.25">
      <c r="A865">
        <v>5476924</v>
      </c>
      <c r="B865">
        <v>5476924</v>
      </c>
      <c r="C865" t="s">
        <v>89</v>
      </c>
      <c r="D865" t="s">
        <v>162</v>
      </c>
      <c r="E865" t="s">
        <v>3110</v>
      </c>
      <c r="F865" t="s">
        <v>2643</v>
      </c>
      <c r="G865" t="s">
        <v>793</v>
      </c>
      <c r="H865" s="30" t="s">
        <v>18991</v>
      </c>
      <c r="I865" t="s">
        <v>5491</v>
      </c>
      <c r="J865">
        <v>54223</v>
      </c>
      <c r="K865" t="s">
        <v>3980</v>
      </c>
      <c r="L865">
        <v>54</v>
      </c>
      <c r="M865" t="s">
        <v>1236</v>
      </c>
      <c r="O865">
        <v>3112620480</v>
      </c>
      <c r="P865">
        <v>0</v>
      </c>
      <c r="T865" s="29" t="s">
        <v>547</v>
      </c>
      <c r="U865">
        <f t="shared" si="129"/>
        <v>10</v>
      </c>
      <c r="V865">
        <f t="shared" si="130"/>
        <v>26</v>
      </c>
      <c r="W865">
        <v>2022</v>
      </c>
      <c r="X865" t="s">
        <v>2323</v>
      </c>
      <c r="Y865" t="s">
        <v>5492</v>
      </c>
      <c r="Z865" t="s">
        <v>5493</v>
      </c>
      <c r="AA865">
        <v>8806018</v>
      </c>
      <c r="AB865" t="s">
        <v>662</v>
      </c>
      <c r="AC865" t="s">
        <v>663</v>
      </c>
      <c r="AD865" s="1">
        <f t="shared" si="131"/>
        <v>1.8436612719891745E-2</v>
      </c>
      <c r="AE865" s="2">
        <v>73900000</v>
      </c>
      <c r="AF865" t="s">
        <v>133</v>
      </c>
      <c r="AG865" t="s">
        <v>292</v>
      </c>
      <c r="AH865" t="s">
        <v>104</v>
      </c>
      <c r="AI865" t="s">
        <v>5494</v>
      </c>
      <c r="AJ865">
        <v>29942525</v>
      </c>
      <c r="AK865" s="2">
        <v>1362465.68</v>
      </c>
      <c r="AL865" s="2">
        <v>1124929.1399999999</v>
      </c>
      <c r="AP865" t="s">
        <v>105</v>
      </c>
      <c r="AQ865" s="2" t="s">
        <v>105</v>
      </c>
      <c r="AR865" s="2" t="s">
        <v>105</v>
      </c>
      <c r="AV865">
        <v>30054207</v>
      </c>
      <c r="AW865" s="2">
        <v>1667491.56</v>
      </c>
      <c r="AX865" s="2">
        <v>1381253.41</v>
      </c>
      <c r="BH865" t="s">
        <v>19</v>
      </c>
      <c r="BI865" t="s">
        <v>5</v>
      </c>
    </row>
    <row r="866" spans="1:61" x14ac:dyDescent="0.25">
      <c r="A866">
        <v>51595284</v>
      </c>
      <c r="B866">
        <v>51595284</v>
      </c>
      <c r="C866" t="s">
        <v>106</v>
      </c>
      <c r="D866" t="s">
        <v>2355</v>
      </c>
      <c r="E866">
        <v>0</v>
      </c>
      <c r="F866" t="s">
        <v>123</v>
      </c>
      <c r="G866" t="s">
        <v>464</v>
      </c>
      <c r="H866" s="30" t="s">
        <v>18992</v>
      </c>
      <c r="I866" t="s">
        <v>5495</v>
      </c>
      <c r="J866">
        <v>0</v>
      </c>
      <c r="K866" t="s">
        <v>126</v>
      </c>
      <c r="L866">
        <v>25</v>
      </c>
      <c r="M866" t="s">
        <v>126</v>
      </c>
      <c r="O866">
        <v>3103435531</v>
      </c>
      <c r="P866">
        <v>3105597877</v>
      </c>
      <c r="T866" s="29" t="s">
        <v>327</v>
      </c>
      <c r="U866">
        <f t="shared" si="129"/>
        <v>10</v>
      </c>
      <c r="V866">
        <f t="shared" si="130"/>
        <v>31</v>
      </c>
      <c r="W866">
        <v>2022</v>
      </c>
      <c r="X866" t="s">
        <v>5496</v>
      </c>
      <c r="Y866" t="s">
        <v>5497</v>
      </c>
      <c r="Z866" t="s">
        <v>5498</v>
      </c>
      <c r="AA866">
        <v>608022</v>
      </c>
      <c r="AB866" t="s">
        <v>118</v>
      </c>
      <c r="AC866" t="s">
        <v>1914</v>
      </c>
      <c r="AD866" s="1">
        <f t="shared" si="131"/>
        <v>1.2431893048128343E-2</v>
      </c>
      <c r="AE866" s="2">
        <v>187000000</v>
      </c>
      <c r="AF866" t="s">
        <v>3855</v>
      </c>
      <c r="AG866" t="s">
        <v>452</v>
      </c>
      <c r="AH866" t="s">
        <v>104</v>
      </c>
      <c r="AI866" t="s">
        <v>5499</v>
      </c>
      <c r="AJ866">
        <v>161854873</v>
      </c>
      <c r="AK866" s="2">
        <v>2324764</v>
      </c>
      <c r="AL866" s="2">
        <v>1933582.94</v>
      </c>
      <c r="AP866" t="s">
        <v>105</v>
      </c>
      <c r="AQ866" t="s">
        <v>105</v>
      </c>
      <c r="AR866" t="s">
        <v>105</v>
      </c>
      <c r="AV866" t="s">
        <v>105</v>
      </c>
      <c r="AW866" t="s">
        <v>105</v>
      </c>
      <c r="AX866" t="s">
        <v>105</v>
      </c>
      <c r="BH866" s="3" t="s">
        <v>18</v>
      </c>
      <c r="BI866" t="s">
        <v>5</v>
      </c>
    </row>
    <row r="867" spans="1:61" x14ac:dyDescent="0.25">
      <c r="A867">
        <v>63316635</v>
      </c>
      <c r="B867">
        <v>63316635</v>
      </c>
      <c r="C867" t="s">
        <v>106</v>
      </c>
      <c r="D867" t="s">
        <v>1057</v>
      </c>
      <c r="E867">
        <v>0</v>
      </c>
      <c r="F867" t="s">
        <v>776</v>
      </c>
      <c r="G867" t="s">
        <v>123</v>
      </c>
      <c r="H867" s="30" t="s">
        <v>18636</v>
      </c>
      <c r="I867" t="s">
        <v>5500</v>
      </c>
      <c r="J867">
        <v>68081</v>
      </c>
      <c r="K867" t="s">
        <v>5203</v>
      </c>
      <c r="L867">
        <v>68</v>
      </c>
      <c r="M867" t="s">
        <v>227</v>
      </c>
      <c r="O867">
        <v>3163034850</v>
      </c>
      <c r="P867">
        <v>0</v>
      </c>
      <c r="T867" s="29" t="s">
        <v>96</v>
      </c>
      <c r="U867">
        <f t="shared" si="129"/>
        <v>10</v>
      </c>
      <c r="V867">
        <f t="shared" si="130"/>
        <v>22</v>
      </c>
      <c r="W867">
        <v>2025</v>
      </c>
      <c r="X867" t="s">
        <v>5501</v>
      </c>
      <c r="Y867" t="s">
        <v>5502</v>
      </c>
      <c r="Z867" t="s">
        <v>5503</v>
      </c>
      <c r="AA867">
        <v>1606252</v>
      </c>
      <c r="AB867" t="s">
        <v>173</v>
      </c>
      <c r="AC867" t="s">
        <v>5504</v>
      </c>
      <c r="AD867" s="1">
        <f t="shared" si="131"/>
        <v>1.9146407938388628E-2</v>
      </c>
      <c r="AE867" s="2">
        <v>84400000</v>
      </c>
      <c r="AF867" t="s">
        <v>279</v>
      </c>
      <c r="AG867" t="s">
        <v>292</v>
      </c>
      <c r="AH867" t="s">
        <v>104</v>
      </c>
      <c r="AI867" t="s">
        <v>5505</v>
      </c>
      <c r="AJ867">
        <v>29930418</v>
      </c>
      <c r="AK867" s="2">
        <v>1615956.83</v>
      </c>
      <c r="AL867" s="2">
        <v>1337946.92</v>
      </c>
      <c r="AP867" t="s">
        <v>105</v>
      </c>
      <c r="AQ867" s="2" t="s">
        <v>105</v>
      </c>
      <c r="AR867" s="2" t="s">
        <v>105</v>
      </c>
      <c r="AV867">
        <v>30047285</v>
      </c>
      <c r="AW867" s="2">
        <v>3135463.65</v>
      </c>
      <c r="AX867" s="2">
        <v>2614843.4</v>
      </c>
      <c r="BH867" t="s">
        <v>19</v>
      </c>
      <c r="BI867" t="s">
        <v>5</v>
      </c>
    </row>
    <row r="868" spans="1:61" x14ac:dyDescent="0.25">
      <c r="A868">
        <v>52187512</v>
      </c>
      <c r="B868">
        <v>52187512</v>
      </c>
      <c r="C868" t="s">
        <v>106</v>
      </c>
      <c r="D868" t="s">
        <v>5506</v>
      </c>
      <c r="E868" t="s">
        <v>5507</v>
      </c>
      <c r="F868" t="s">
        <v>5508</v>
      </c>
      <c r="G868" t="s">
        <v>1065</v>
      </c>
      <c r="H868" s="30" t="s">
        <v>18993</v>
      </c>
      <c r="I868" t="s">
        <v>5509</v>
      </c>
      <c r="J868">
        <v>0</v>
      </c>
      <c r="K868" t="s">
        <v>126</v>
      </c>
      <c r="L868">
        <v>25</v>
      </c>
      <c r="M868" t="s">
        <v>126</v>
      </c>
      <c r="O868">
        <v>3114508144</v>
      </c>
      <c r="P868">
        <v>3212803706</v>
      </c>
      <c r="T868" s="29" t="s">
        <v>369</v>
      </c>
      <c r="U868">
        <f t="shared" si="129"/>
        <v>10</v>
      </c>
      <c r="V868">
        <f t="shared" si="130"/>
        <v>21</v>
      </c>
      <c r="W868">
        <v>2019</v>
      </c>
      <c r="X868" t="s">
        <v>5510</v>
      </c>
      <c r="Y868" t="s">
        <v>5511</v>
      </c>
      <c r="Z868" t="s">
        <v>5512</v>
      </c>
      <c r="AA868">
        <v>4208111</v>
      </c>
      <c r="AB868" t="s">
        <v>1187</v>
      </c>
      <c r="AC868" t="s">
        <v>5513</v>
      </c>
      <c r="AD868" s="1">
        <f t="shared" si="131"/>
        <v>2.4406325E-2</v>
      </c>
      <c r="AE868" s="2">
        <v>120000000</v>
      </c>
      <c r="AF868" t="s">
        <v>175</v>
      </c>
      <c r="AG868" t="s">
        <v>452</v>
      </c>
      <c r="AH868" t="s">
        <v>104</v>
      </c>
      <c r="AI868" t="s">
        <v>5514</v>
      </c>
      <c r="AJ868">
        <v>161824216</v>
      </c>
      <c r="AK868" s="2">
        <v>2928759</v>
      </c>
      <c r="AL868" s="2">
        <v>2441141.7599999998</v>
      </c>
      <c r="AP868" t="s">
        <v>105</v>
      </c>
      <c r="AQ868" t="s">
        <v>105</v>
      </c>
      <c r="AR868" t="s">
        <v>105</v>
      </c>
      <c r="AV868" t="s">
        <v>105</v>
      </c>
      <c r="AW868" t="s">
        <v>105</v>
      </c>
      <c r="AX868" t="s">
        <v>105</v>
      </c>
      <c r="BH868" t="s">
        <v>21</v>
      </c>
      <c r="BI868" t="s">
        <v>5</v>
      </c>
    </row>
    <row r="869" spans="1:61" x14ac:dyDescent="0.25">
      <c r="A869">
        <v>52285643</v>
      </c>
      <c r="B869">
        <v>52285643</v>
      </c>
      <c r="C869" t="s">
        <v>106</v>
      </c>
      <c r="D869" t="s">
        <v>5515</v>
      </c>
      <c r="E869" t="s">
        <v>343</v>
      </c>
      <c r="F869" t="s">
        <v>666</v>
      </c>
      <c r="G869" t="s">
        <v>5516</v>
      </c>
      <c r="H869" s="30" t="s">
        <v>18994</v>
      </c>
      <c r="I869" t="s">
        <v>5517</v>
      </c>
      <c r="J869">
        <v>0</v>
      </c>
      <c r="K869" t="s">
        <v>126</v>
      </c>
      <c r="L869">
        <v>25</v>
      </c>
      <c r="M869" t="s">
        <v>126</v>
      </c>
      <c r="O869">
        <v>3003944728</v>
      </c>
      <c r="P869">
        <v>3017117205</v>
      </c>
      <c r="T869" s="29" t="s">
        <v>327</v>
      </c>
      <c r="U869">
        <f t="shared" si="129"/>
        <v>10</v>
      </c>
      <c r="V869">
        <f t="shared" si="130"/>
        <v>31</v>
      </c>
      <c r="W869">
        <v>2020</v>
      </c>
      <c r="X869" t="s">
        <v>5518</v>
      </c>
      <c r="Y869" t="s">
        <v>5519</v>
      </c>
      <c r="Z869" t="s">
        <v>5520</v>
      </c>
      <c r="AA869">
        <v>1606232</v>
      </c>
      <c r="AB869" t="s">
        <v>173</v>
      </c>
      <c r="AC869" t="s">
        <v>815</v>
      </c>
      <c r="AD869" s="1">
        <f t="shared" si="131"/>
        <v>1.9471901743264658E-2</v>
      </c>
      <c r="AE869" s="2">
        <v>63100000</v>
      </c>
      <c r="AF869" t="s">
        <v>133</v>
      </c>
      <c r="AG869" t="s">
        <v>120</v>
      </c>
      <c r="AH869" t="s">
        <v>104</v>
      </c>
      <c r="AI869" t="s">
        <v>5521</v>
      </c>
      <c r="AJ869">
        <v>161858975</v>
      </c>
      <c r="AK869" s="2">
        <v>1228677</v>
      </c>
      <c r="AL869" s="2">
        <v>1012501.29</v>
      </c>
      <c r="AP869" t="s">
        <v>105</v>
      </c>
      <c r="AQ869" t="s">
        <v>105</v>
      </c>
      <c r="AR869" t="s">
        <v>105</v>
      </c>
      <c r="AV869" t="s">
        <v>105</v>
      </c>
      <c r="AW869" t="s">
        <v>105</v>
      </c>
      <c r="AX869" t="s">
        <v>105</v>
      </c>
      <c r="BH869" t="s">
        <v>19</v>
      </c>
      <c r="BI869" t="s">
        <v>5</v>
      </c>
    </row>
    <row r="870" spans="1:61" x14ac:dyDescent="0.25">
      <c r="A870">
        <v>1037594021</v>
      </c>
      <c r="B870">
        <v>1037594021</v>
      </c>
      <c r="C870" t="s">
        <v>89</v>
      </c>
      <c r="D870" t="s">
        <v>1136</v>
      </c>
      <c r="E870">
        <v>0</v>
      </c>
      <c r="F870" t="s">
        <v>1665</v>
      </c>
      <c r="G870" t="s">
        <v>137</v>
      </c>
      <c r="H870" s="30" t="s">
        <v>18995</v>
      </c>
      <c r="I870" t="s">
        <v>5522</v>
      </c>
      <c r="J870">
        <v>5266</v>
      </c>
      <c r="K870" t="s">
        <v>428</v>
      </c>
      <c r="L870">
        <v>5</v>
      </c>
      <c r="M870" t="s">
        <v>203</v>
      </c>
      <c r="O870">
        <v>3005959812</v>
      </c>
      <c r="P870">
        <v>0</v>
      </c>
      <c r="T870" s="29" t="s">
        <v>228</v>
      </c>
      <c r="U870">
        <f t="shared" si="129"/>
        <v>10</v>
      </c>
      <c r="V870">
        <f t="shared" si="130"/>
        <v>6</v>
      </c>
      <c r="W870">
        <v>2022</v>
      </c>
      <c r="X870" t="s">
        <v>5523</v>
      </c>
      <c r="Y870" t="s">
        <v>5524</v>
      </c>
      <c r="Z870" t="s">
        <v>5525</v>
      </c>
      <c r="AA870">
        <v>3201382</v>
      </c>
      <c r="AB870" t="s">
        <v>393</v>
      </c>
      <c r="AC870" t="s">
        <v>1380</v>
      </c>
      <c r="AD870" s="1">
        <f t="shared" si="131"/>
        <v>4.0384115805946794E-2</v>
      </c>
      <c r="AE870" s="2">
        <v>63900000</v>
      </c>
      <c r="AF870" t="s">
        <v>362</v>
      </c>
      <c r="AG870" t="s">
        <v>103</v>
      </c>
      <c r="AH870" t="s">
        <v>104</v>
      </c>
      <c r="AI870" t="s">
        <v>5526</v>
      </c>
      <c r="AJ870">
        <v>161813488</v>
      </c>
      <c r="AK870" s="2">
        <v>2580545</v>
      </c>
      <c r="AL870" s="2">
        <v>2148524.94</v>
      </c>
      <c r="AP870" t="s">
        <v>105</v>
      </c>
      <c r="AQ870" t="s">
        <v>105</v>
      </c>
      <c r="AR870" t="s">
        <v>105</v>
      </c>
      <c r="AV870" t="s">
        <v>105</v>
      </c>
      <c r="AW870" t="s">
        <v>105</v>
      </c>
      <c r="AX870" t="s">
        <v>105</v>
      </c>
      <c r="BH870" t="s">
        <v>21</v>
      </c>
      <c r="BI870" t="s">
        <v>5</v>
      </c>
    </row>
    <row r="871" spans="1:61" x14ac:dyDescent="0.25">
      <c r="A871">
        <v>52262728</v>
      </c>
      <c r="B871">
        <v>52262728</v>
      </c>
      <c r="C871" t="s">
        <v>106</v>
      </c>
      <c r="D871" t="s">
        <v>5527</v>
      </c>
      <c r="E871" t="s">
        <v>5528</v>
      </c>
      <c r="F871" t="s">
        <v>3341</v>
      </c>
      <c r="G871" t="s">
        <v>5529</v>
      </c>
      <c r="H871" s="30" t="s">
        <v>18996</v>
      </c>
      <c r="I871" t="s">
        <v>5530</v>
      </c>
      <c r="J871">
        <v>0</v>
      </c>
      <c r="K871" t="s">
        <v>126</v>
      </c>
      <c r="L871">
        <v>25</v>
      </c>
      <c r="M871" t="s">
        <v>126</v>
      </c>
      <c r="O871">
        <v>3158525673</v>
      </c>
      <c r="P871">
        <v>0</v>
      </c>
      <c r="T871" s="29" t="s">
        <v>299</v>
      </c>
      <c r="U871">
        <f t="shared" si="129"/>
        <v>10</v>
      </c>
      <c r="V871">
        <f t="shared" si="130"/>
        <v>23</v>
      </c>
      <c r="W871">
        <v>2016</v>
      </c>
      <c r="X871" t="s">
        <v>2744</v>
      </c>
      <c r="Y871" t="s">
        <v>5531</v>
      </c>
      <c r="Z871" t="s">
        <v>5532</v>
      </c>
      <c r="AA871">
        <v>3006124</v>
      </c>
      <c r="AB871" t="s">
        <v>491</v>
      </c>
      <c r="AC871" t="s">
        <v>492</v>
      </c>
      <c r="AD871" s="1">
        <f t="shared" si="131"/>
        <v>2.5750893854748602E-2</v>
      </c>
      <c r="AE871" s="2">
        <v>53700000</v>
      </c>
      <c r="AF871" t="s">
        <v>102</v>
      </c>
      <c r="AG871" t="s">
        <v>120</v>
      </c>
      <c r="AH871" t="s">
        <v>104</v>
      </c>
      <c r="AI871" t="s">
        <v>5533</v>
      </c>
      <c r="AJ871">
        <v>161797974</v>
      </c>
      <c r="AK871" s="2">
        <v>1382823</v>
      </c>
      <c r="AL871" s="2">
        <v>1142036.03</v>
      </c>
      <c r="AP871" t="s">
        <v>105</v>
      </c>
      <c r="AQ871" t="s">
        <v>105</v>
      </c>
      <c r="AR871" t="s">
        <v>105</v>
      </c>
      <c r="AV871" t="s">
        <v>105</v>
      </c>
      <c r="AW871" t="s">
        <v>105</v>
      </c>
      <c r="AX871" t="s">
        <v>105</v>
      </c>
      <c r="BH871" t="s">
        <v>19</v>
      </c>
      <c r="BI871" t="s">
        <v>5</v>
      </c>
    </row>
    <row r="872" spans="1:61" x14ac:dyDescent="0.25">
      <c r="A872">
        <v>8851943</v>
      </c>
      <c r="B872">
        <v>8851943</v>
      </c>
      <c r="C872" t="s">
        <v>89</v>
      </c>
      <c r="D872" t="s">
        <v>1821</v>
      </c>
      <c r="E872" t="s">
        <v>1079</v>
      </c>
      <c r="F872" t="s">
        <v>1976</v>
      </c>
      <c r="G872" t="s">
        <v>2839</v>
      </c>
      <c r="H872" s="30" t="s">
        <v>18997</v>
      </c>
      <c r="I872" t="s">
        <v>5534</v>
      </c>
      <c r="J872">
        <v>0</v>
      </c>
      <c r="K872" t="s">
        <v>274</v>
      </c>
      <c r="L872">
        <v>13</v>
      </c>
      <c r="M872" t="s">
        <v>175</v>
      </c>
      <c r="O872">
        <v>3218031022</v>
      </c>
      <c r="P872">
        <v>3215662299</v>
      </c>
      <c r="T872" s="29" t="s">
        <v>587</v>
      </c>
      <c r="U872">
        <f t="shared" si="129"/>
        <v>10</v>
      </c>
      <c r="V872">
        <f t="shared" si="130"/>
        <v>17</v>
      </c>
      <c r="W872">
        <v>2023</v>
      </c>
      <c r="X872" t="s">
        <v>5535</v>
      </c>
      <c r="Y872" t="s">
        <v>5536</v>
      </c>
      <c r="Z872" t="s">
        <v>5537</v>
      </c>
      <c r="AA872">
        <v>9206095</v>
      </c>
      <c r="AB872" t="s">
        <v>268</v>
      </c>
      <c r="AC872" t="s">
        <v>1025</v>
      </c>
      <c r="AD872" s="1">
        <f t="shared" si="131"/>
        <v>3.70268076309795E-2</v>
      </c>
      <c r="AE872" s="2">
        <v>87800000</v>
      </c>
      <c r="AF872" t="s">
        <v>175</v>
      </c>
      <c r="AG872" t="s">
        <v>292</v>
      </c>
      <c r="AH872" t="s">
        <v>104</v>
      </c>
      <c r="AI872" t="s">
        <v>5538</v>
      </c>
      <c r="AJ872">
        <v>29958021</v>
      </c>
      <c r="AK872" s="2">
        <v>3250953.71</v>
      </c>
      <c r="AL872" s="2">
        <v>2711893.87</v>
      </c>
      <c r="AP872" t="s">
        <v>105</v>
      </c>
      <c r="AQ872" s="2" t="s">
        <v>105</v>
      </c>
      <c r="AR872" s="2" t="s">
        <v>105</v>
      </c>
      <c r="AV872">
        <v>30042472</v>
      </c>
      <c r="AW872" s="2">
        <v>1817747.94</v>
      </c>
      <c r="AX872" s="2">
        <v>1507519.28</v>
      </c>
      <c r="BH872" t="s">
        <v>21</v>
      </c>
      <c r="BI872" t="s">
        <v>5</v>
      </c>
    </row>
    <row r="873" spans="1:61" x14ac:dyDescent="0.25">
      <c r="A873">
        <v>79572163</v>
      </c>
      <c r="B873">
        <v>79572163</v>
      </c>
      <c r="C873" t="s">
        <v>89</v>
      </c>
      <c r="D873" t="s">
        <v>5539</v>
      </c>
      <c r="E873">
        <v>0</v>
      </c>
      <c r="F873" t="s">
        <v>776</v>
      </c>
      <c r="G873" t="s">
        <v>4884</v>
      </c>
      <c r="H873" s="30" t="s">
        <v>18998</v>
      </c>
      <c r="I873" t="s">
        <v>5540</v>
      </c>
      <c r="J873">
        <v>0</v>
      </c>
      <c r="K873" t="s">
        <v>126</v>
      </c>
      <c r="L873">
        <v>25</v>
      </c>
      <c r="M873" t="s">
        <v>126</v>
      </c>
      <c r="O873">
        <v>3103105900</v>
      </c>
      <c r="P873">
        <v>0</v>
      </c>
      <c r="T873" s="29" t="s">
        <v>1081</v>
      </c>
      <c r="U873">
        <f t="shared" si="129"/>
        <v>10</v>
      </c>
      <c r="V873">
        <f t="shared" si="130"/>
        <v>25</v>
      </c>
      <c r="W873">
        <v>2017</v>
      </c>
      <c r="X873" t="s">
        <v>3432</v>
      </c>
      <c r="Y873" t="s">
        <v>5541</v>
      </c>
      <c r="Z873" t="s">
        <v>5542</v>
      </c>
      <c r="AA873">
        <v>3008054</v>
      </c>
      <c r="AB873" t="s">
        <v>491</v>
      </c>
      <c r="AC873" t="s">
        <v>2923</v>
      </c>
      <c r="AD873" s="1">
        <f t="shared" si="131"/>
        <v>1.8905179282868525E-2</v>
      </c>
      <c r="AE873" s="2">
        <v>100400000</v>
      </c>
      <c r="AF873" t="s">
        <v>133</v>
      </c>
      <c r="AG873" t="s">
        <v>452</v>
      </c>
      <c r="AH873" t="s">
        <v>104</v>
      </c>
      <c r="AI873" t="s">
        <v>5543</v>
      </c>
      <c r="AJ873">
        <v>161822312</v>
      </c>
      <c r="AK873" s="2">
        <v>1898080</v>
      </c>
      <c r="AL873" s="2">
        <v>1575025.4</v>
      </c>
      <c r="AP873" t="s">
        <v>105</v>
      </c>
      <c r="AQ873" t="s">
        <v>105</v>
      </c>
      <c r="AR873" t="s">
        <v>105</v>
      </c>
      <c r="AV873" t="s">
        <v>105</v>
      </c>
      <c r="AW873" t="s">
        <v>105</v>
      </c>
      <c r="AX873" t="s">
        <v>105</v>
      </c>
      <c r="BH873" t="s">
        <v>19</v>
      </c>
      <c r="BI873" t="s">
        <v>5</v>
      </c>
    </row>
    <row r="874" spans="1:61" x14ac:dyDescent="0.25">
      <c r="A874">
        <v>80151916</v>
      </c>
      <c r="B874">
        <v>80151916</v>
      </c>
      <c r="C874" t="s">
        <v>89</v>
      </c>
      <c r="D874" t="s">
        <v>4398</v>
      </c>
      <c r="E874" t="s">
        <v>1334</v>
      </c>
      <c r="F874" t="s">
        <v>5544</v>
      </c>
      <c r="G874" t="s">
        <v>5545</v>
      </c>
      <c r="H874" s="30" t="s">
        <v>18999</v>
      </c>
      <c r="I874" t="s">
        <v>5546</v>
      </c>
      <c r="J874">
        <v>0</v>
      </c>
      <c r="K874" t="s">
        <v>126</v>
      </c>
      <c r="L874">
        <v>25</v>
      </c>
      <c r="M874" t="s">
        <v>126</v>
      </c>
      <c r="O874">
        <v>3173648897</v>
      </c>
      <c r="P874">
        <v>3235123043</v>
      </c>
      <c r="T874" s="29" t="s">
        <v>155</v>
      </c>
      <c r="U874">
        <f t="shared" si="129"/>
        <v>10</v>
      </c>
      <c r="V874">
        <f t="shared" si="130"/>
        <v>14</v>
      </c>
      <c r="W874">
        <v>2015</v>
      </c>
      <c r="X874" t="s">
        <v>1852</v>
      </c>
      <c r="Y874" t="s">
        <v>5547</v>
      </c>
      <c r="Z874" t="s">
        <v>5548</v>
      </c>
      <c r="AA874">
        <v>3001138</v>
      </c>
      <c r="AB874" t="s">
        <v>491</v>
      </c>
      <c r="AC874" t="s">
        <v>1475</v>
      </c>
      <c r="AD874" s="1">
        <f t="shared" si="131"/>
        <v>3.6897357954545455E-2</v>
      </c>
      <c r="AE874" s="2">
        <v>35200000</v>
      </c>
      <c r="AF874" t="s">
        <v>102</v>
      </c>
      <c r="AG874" t="s">
        <v>103</v>
      </c>
      <c r="AH874" t="s">
        <v>104</v>
      </c>
      <c r="AI874" t="s">
        <v>5549</v>
      </c>
      <c r="AJ874">
        <v>161808951</v>
      </c>
      <c r="AK874" s="2">
        <v>1298787</v>
      </c>
      <c r="AL874" s="2">
        <v>1071417.29</v>
      </c>
      <c r="AP874" t="s">
        <v>105</v>
      </c>
      <c r="AQ874" t="s">
        <v>105</v>
      </c>
      <c r="AR874" t="s">
        <v>105</v>
      </c>
      <c r="AV874" t="s">
        <v>105</v>
      </c>
      <c r="AW874" t="s">
        <v>105</v>
      </c>
      <c r="AX874" t="s">
        <v>105</v>
      </c>
      <c r="BH874" t="s">
        <v>21</v>
      </c>
      <c r="BI874" t="s">
        <v>5</v>
      </c>
    </row>
    <row r="875" spans="1:61" x14ac:dyDescent="0.25">
      <c r="A875">
        <v>13512803</v>
      </c>
      <c r="B875">
        <v>13512803</v>
      </c>
      <c r="C875" t="s">
        <v>89</v>
      </c>
      <c r="D875" t="s">
        <v>5550</v>
      </c>
      <c r="E875" t="s">
        <v>5551</v>
      </c>
      <c r="F875" t="s">
        <v>2610</v>
      </c>
      <c r="G875" t="s">
        <v>5456</v>
      </c>
      <c r="H875" s="30" t="s">
        <v>19000</v>
      </c>
      <c r="I875" t="s">
        <v>5552</v>
      </c>
      <c r="J875">
        <v>0</v>
      </c>
      <c r="K875" t="s">
        <v>238</v>
      </c>
      <c r="L875">
        <v>47</v>
      </c>
      <c r="M875" t="s">
        <v>239</v>
      </c>
      <c r="O875">
        <v>3185782609</v>
      </c>
      <c r="P875">
        <v>3133591281</v>
      </c>
      <c r="T875" s="29" t="s">
        <v>127</v>
      </c>
      <c r="U875">
        <f t="shared" si="129"/>
        <v>10</v>
      </c>
      <c r="V875">
        <f t="shared" si="130"/>
        <v>18</v>
      </c>
      <c r="W875">
        <v>2025</v>
      </c>
      <c r="X875" t="s">
        <v>4876</v>
      </c>
      <c r="Y875" t="s">
        <v>5553</v>
      </c>
      <c r="Z875" t="s">
        <v>5554</v>
      </c>
      <c r="AA875">
        <v>6406143</v>
      </c>
      <c r="AB875" t="s">
        <v>131</v>
      </c>
      <c r="AC875" t="s">
        <v>580</v>
      </c>
      <c r="AD875" s="1">
        <f t="shared" si="131"/>
        <v>2.3243222056074764E-2</v>
      </c>
      <c r="AE875" s="2">
        <v>107000000</v>
      </c>
      <c r="AF875" t="s">
        <v>175</v>
      </c>
      <c r="AG875" t="s">
        <v>292</v>
      </c>
      <c r="AH875" t="s">
        <v>104</v>
      </c>
      <c r="AI875" t="s">
        <v>5555</v>
      </c>
      <c r="AJ875">
        <v>29974600</v>
      </c>
      <c r="AK875" s="2">
        <v>2487024.7599999998</v>
      </c>
      <c r="AL875" s="2">
        <v>2069936.77</v>
      </c>
      <c r="AP875" t="s">
        <v>105</v>
      </c>
      <c r="AQ875" s="2" t="s">
        <v>105</v>
      </c>
      <c r="AR875" s="2" t="s">
        <v>105</v>
      </c>
      <c r="AV875">
        <v>30156766</v>
      </c>
      <c r="AW875" s="2">
        <v>2777090.67</v>
      </c>
      <c r="AX875" s="2">
        <v>2313689.64</v>
      </c>
      <c r="BH875" t="s">
        <v>21</v>
      </c>
      <c r="BI875" t="s">
        <v>5</v>
      </c>
    </row>
    <row r="876" spans="1:61" x14ac:dyDescent="0.25">
      <c r="A876">
        <v>1005161005</v>
      </c>
      <c r="B876">
        <v>1005161005</v>
      </c>
      <c r="C876" t="s">
        <v>89</v>
      </c>
      <c r="D876" t="s">
        <v>304</v>
      </c>
      <c r="E876" t="s">
        <v>708</v>
      </c>
      <c r="F876" t="s">
        <v>5556</v>
      </c>
      <c r="G876" t="s">
        <v>1163</v>
      </c>
      <c r="H876" s="30" t="s">
        <v>19001</v>
      </c>
      <c r="I876" t="s">
        <v>5557</v>
      </c>
      <c r="J876">
        <v>68001</v>
      </c>
      <c r="K876" t="s">
        <v>317</v>
      </c>
      <c r="L876">
        <v>68</v>
      </c>
      <c r="M876" t="s">
        <v>227</v>
      </c>
      <c r="O876">
        <v>3183384986</v>
      </c>
      <c r="P876">
        <v>3166266718</v>
      </c>
      <c r="T876" s="29" t="s">
        <v>204</v>
      </c>
      <c r="U876">
        <f t="shared" si="129"/>
        <v>10</v>
      </c>
      <c r="V876">
        <f t="shared" si="130"/>
        <v>2</v>
      </c>
      <c r="W876">
        <v>2021</v>
      </c>
      <c r="X876" t="s">
        <v>5558</v>
      </c>
      <c r="Y876" t="s">
        <v>5559</v>
      </c>
      <c r="Z876" t="s">
        <v>5560</v>
      </c>
      <c r="AA876">
        <v>5601184</v>
      </c>
      <c r="AB876" t="s">
        <v>146</v>
      </c>
      <c r="AC876" t="s">
        <v>188</v>
      </c>
      <c r="AD876" s="1">
        <f t="shared" si="131"/>
        <v>2.4226542135476464E-2</v>
      </c>
      <c r="AE876" s="2">
        <v>87100000</v>
      </c>
      <c r="AF876" t="s">
        <v>133</v>
      </c>
      <c r="AG876" t="s">
        <v>103</v>
      </c>
      <c r="AH876" t="s">
        <v>104</v>
      </c>
      <c r="AI876" t="s">
        <v>5561</v>
      </c>
      <c r="AJ876">
        <v>29929563</v>
      </c>
      <c r="AK876" s="2">
        <v>2110131.8199999998</v>
      </c>
      <c r="AL876" s="2">
        <v>1753220.02</v>
      </c>
      <c r="AP876" t="s">
        <v>105</v>
      </c>
      <c r="AQ876" s="2" t="s">
        <v>105</v>
      </c>
      <c r="AR876" s="2" t="s">
        <v>105</v>
      </c>
      <c r="AV876">
        <v>30045623</v>
      </c>
      <c r="AW876" s="2">
        <v>3936546.01</v>
      </c>
      <c r="AX876" s="2">
        <v>3288021.86</v>
      </c>
      <c r="BH876" t="s">
        <v>21</v>
      </c>
      <c r="BI876" t="s">
        <v>5</v>
      </c>
    </row>
    <row r="877" spans="1:61" x14ac:dyDescent="0.25">
      <c r="A877">
        <v>52856071</v>
      </c>
      <c r="B877">
        <v>52856071</v>
      </c>
      <c r="C877" t="s">
        <v>106</v>
      </c>
      <c r="D877" t="s">
        <v>435</v>
      </c>
      <c r="E877" t="s">
        <v>5562</v>
      </c>
      <c r="F877" t="s">
        <v>818</v>
      </c>
      <c r="G877" t="s">
        <v>223</v>
      </c>
      <c r="H877" s="30" t="s">
        <v>19002</v>
      </c>
      <c r="I877" t="s">
        <v>5563</v>
      </c>
      <c r="J877">
        <v>25430</v>
      </c>
      <c r="K877" t="s">
        <v>4479</v>
      </c>
      <c r="L877">
        <v>25</v>
      </c>
      <c r="M877" t="s">
        <v>113</v>
      </c>
      <c r="O877">
        <v>3134428112</v>
      </c>
      <c r="P877">
        <v>3017482846</v>
      </c>
      <c r="T877" s="29" t="s">
        <v>240</v>
      </c>
      <c r="U877">
        <f t="shared" si="129"/>
        <v>10</v>
      </c>
      <c r="V877">
        <f t="shared" si="130"/>
        <v>27</v>
      </c>
      <c r="W877">
        <v>2024</v>
      </c>
      <c r="X877" t="s">
        <v>2544</v>
      </c>
      <c r="Y877" t="s">
        <v>5564</v>
      </c>
      <c r="Z877" t="s">
        <v>5565</v>
      </c>
      <c r="AA877">
        <v>5606116</v>
      </c>
      <c r="AB877" t="s">
        <v>146</v>
      </c>
      <c r="AC877" t="s">
        <v>2547</v>
      </c>
      <c r="AD877" s="1">
        <f t="shared" si="131"/>
        <v>1.9032020145495245E-2</v>
      </c>
      <c r="AE877" s="2">
        <v>178700000</v>
      </c>
      <c r="AF877" t="s">
        <v>133</v>
      </c>
      <c r="AG877" t="s">
        <v>120</v>
      </c>
      <c r="AH877" t="s">
        <v>104</v>
      </c>
      <c r="AI877" t="s">
        <v>5566</v>
      </c>
      <c r="AJ877">
        <v>161900971</v>
      </c>
      <c r="AK877" s="2">
        <v>3401022</v>
      </c>
      <c r="AL877" s="2">
        <v>2838001.82</v>
      </c>
      <c r="AP877" t="s">
        <v>105</v>
      </c>
      <c r="AQ877" t="s">
        <v>105</v>
      </c>
      <c r="AR877" t="s">
        <v>105</v>
      </c>
      <c r="AV877" t="s">
        <v>105</v>
      </c>
      <c r="AW877" t="s">
        <v>105</v>
      </c>
      <c r="AX877" t="s">
        <v>105</v>
      </c>
      <c r="BH877" t="s">
        <v>20</v>
      </c>
      <c r="BI877" t="s">
        <v>5</v>
      </c>
    </row>
    <row r="878" spans="1:61" x14ac:dyDescent="0.25">
      <c r="A878">
        <v>1121841139</v>
      </c>
      <c r="B878">
        <v>1121841139</v>
      </c>
      <c r="C878" t="s">
        <v>106</v>
      </c>
      <c r="D878" t="s">
        <v>5567</v>
      </c>
      <c r="E878" t="s">
        <v>248</v>
      </c>
      <c r="F878" t="s">
        <v>138</v>
      </c>
      <c r="G878" t="s">
        <v>5568</v>
      </c>
      <c r="H878" s="30" t="s">
        <v>19003</v>
      </c>
      <c r="I878" t="s">
        <v>5569</v>
      </c>
      <c r="J878">
        <v>50001</v>
      </c>
      <c r="K878" t="s">
        <v>153</v>
      </c>
      <c r="L878">
        <v>50</v>
      </c>
      <c r="M878" t="s">
        <v>154</v>
      </c>
      <c r="O878">
        <v>3204561686</v>
      </c>
      <c r="P878">
        <v>0</v>
      </c>
      <c r="T878" s="29" t="s">
        <v>169</v>
      </c>
      <c r="U878">
        <f t="shared" si="129"/>
        <v>10</v>
      </c>
      <c r="V878">
        <f t="shared" si="130"/>
        <v>16</v>
      </c>
      <c r="W878">
        <v>2012</v>
      </c>
      <c r="X878" t="s">
        <v>5570</v>
      </c>
      <c r="Y878" t="s">
        <v>5571</v>
      </c>
      <c r="Z878" t="s">
        <v>5572</v>
      </c>
      <c r="AA878">
        <v>1608025</v>
      </c>
      <c r="AB878" t="s">
        <v>173</v>
      </c>
      <c r="AC878" t="s">
        <v>5573</v>
      </c>
      <c r="AD878" s="1">
        <f t="shared" si="131"/>
        <v>3.0863807984031936E-2</v>
      </c>
      <c r="AE878" s="2">
        <v>50100000</v>
      </c>
      <c r="AF878" t="s">
        <v>160</v>
      </c>
      <c r="AG878" t="s">
        <v>452</v>
      </c>
      <c r="AH878" t="s">
        <v>104</v>
      </c>
      <c r="AI878" t="s">
        <v>5574</v>
      </c>
      <c r="AJ878">
        <v>29973847</v>
      </c>
      <c r="AK878" s="2">
        <v>1546276.78</v>
      </c>
      <c r="AL878" s="2">
        <v>1279392.25</v>
      </c>
      <c r="AP878">
        <v>30013653</v>
      </c>
      <c r="AQ878" s="2">
        <v>2457068.5099999998</v>
      </c>
      <c r="AR878" s="2">
        <v>2044763.45</v>
      </c>
      <c r="AV878" t="s">
        <v>105</v>
      </c>
      <c r="AW878" s="2" t="s">
        <v>105</v>
      </c>
      <c r="AX878" s="2" t="s">
        <v>105</v>
      </c>
      <c r="BH878" t="s">
        <v>21</v>
      </c>
      <c r="BI878" t="s">
        <v>5</v>
      </c>
    </row>
    <row r="879" spans="1:61" x14ac:dyDescent="0.25">
      <c r="A879">
        <v>52803440</v>
      </c>
      <c r="B879">
        <v>52803440</v>
      </c>
      <c r="C879" t="s">
        <v>106</v>
      </c>
      <c r="D879" t="s">
        <v>107</v>
      </c>
      <c r="E879" t="s">
        <v>135</v>
      </c>
      <c r="F879" t="s">
        <v>5575</v>
      </c>
      <c r="G879" t="s">
        <v>556</v>
      </c>
      <c r="H879" s="30" t="s">
        <v>19004</v>
      </c>
      <c r="I879" t="s">
        <v>5576</v>
      </c>
      <c r="J879">
        <v>0</v>
      </c>
      <c r="K879" t="s">
        <v>126</v>
      </c>
      <c r="L879">
        <v>25</v>
      </c>
      <c r="M879" t="s">
        <v>126</v>
      </c>
      <c r="O879">
        <v>3204879507</v>
      </c>
      <c r="P879">
        <v>3114957120</v>
      </c>
      <c r="T879" s="29" t="s">
        <v>184</v>
      </c>
      <c r="U879">
        <f t="shared" si="129"/>
        <v>10</v>
      </c>
      <c r="V879">
        <f t="shared" si="130"/>
        <v>10</v>
      </c>
      <c r="W879">
        <v>2016</v>
      </c>
      <c r="X879" t="s">
        <v>5577</v>
      </c>
      <c r="Y879" t="s">
        <v>5578</v>
      </c>
      <c r="Z879" t="s">
        <v>5579</v>
      </c>
      <c r="AA879">
        <v>3008055</v>
      </c>
      <c r="AB879" t="s">
        <v>491</v>
      </c>
      <c r="AC879" t="s">
        <v>492</v>
      </c>
      <c r="AD879" s="1">
        <f t="shared" si="131"/>
        <v>2.0814236102719031E-2</v>
      </c>
      <c r="AE879" s="2">
        <v>66200000</v>
      </c>
      <c r="AF879" t="s">
        <v>219</v>
      </c>
      <c r="AG879" t="s">
        <v>452</v>
      </c>
      <c r="AH879" t="s">
        <v>104</v>
      </c>
      <c r="AI879" t="s">
        <v>5580</v>
      </c>
      <c r="AJ879">
        <v>29924823</v>
      </c>
      <c r="AK879" s="2">
        <v>1377902.43</v>
      </c>
      <c r="AL879" s="2">
        <v>1137901.2</v>
      </c>
      <c r="AP879">
        <v>29990037</v>
      </c>
      <c r="AQ879" s="2">
        <v>2078377.16</v>
      </c>
      <c r="AR879" s="2">
        <v>1726535.43</v>
      </c>
      <c r="AV879" t="s">
        <v>105</v>
      </c>
      <c r="AW879" s="2" t="s">
        <v>105</v>
      </c>
      <c r="AX879" s="2" t="s">
        <v>105</v>
      </c>
      <c r="BH879" t="s">
        <v>19</v>
      </c>
      <c r="BI879" t="s">
        <v>5</v>
      </c>
    </row>
    <row r="880" spans="1:61" x14ac:dyDescent="0.25">
      <c r="A880">
        <v>52525485</v>
      </c>
      <c r="B880">
        <v>52525485</v>
      </c>
      <c r="C880" t="s">
        <v>106</v>
      </c>
      <c r="D880" t="s">
        <v>5342</v>
      </c>
      <c r="E880" t="s">
        <v>5581</v>
      </c>
      <c r="F880" t="s">
        <v>2172</v>
      </c>
      <c r="G880" t="s">
        <v>1250</v>
      </c>
      <c r="H880" s="30" t="s">
        <v>19005</v>
      </c>
      <c r="I880" t="s">
        <v>5582</v>
      </c>
      <c r="J880">
        <v>0</v>
      </c>
      <c r="K880" t="s">
        <v>126</v>
      </c>
      <c r="L880">
        <v>25</v>
      </c>
      <c r="M880" t="s">
        <v>126</v>
      </c>
      <c r="O880">
        <v>3108815723</v>
      </c>
      <c r="P880">
        <v>0</v>
      </c>
      <c r="T880" s="29" t="s">
        <v>358</v>
      </c>
      <c r="U880">
        <f t="shared" si="129"/>
        <v>10</v>
      </c>
      <c r="V880">
        <f t="shared" si="130"/>
        <v>29</v>
      </c>
      <c r="W880">
        <v>2012</v>
      </c>
      <c r="X880" t="s">
        <v>5583</v>
      </c>
      <c r="Y880" t="s">
        <v>5584</v>
      </c>
      <c r="Z880" t="s">
        <v>5585</v>
      </c>
      <c r="AA880">
        <v>1601238</v>
      </c>
      <c r="AB880" t="s">
        <v>173</v>
      </c>
      <c r="AC880" t="s">
        <v>5586</v>
      </c>
      <c r="AD880" s="1">
        <f t="shared" si="131"/>
        <v>4.0571509433962268E-2</v>
      </c>
      <c r="AE880" s="2">
        <v>31800000</v>
      </c>
      <c r="AF880" t="s">
        <v>175</v>
      </c>
      <c r="AG880" t="s">
        <v>103</v>
      </c>
      <c r="AH880" t="s">
        <v>104</v>
      </c>
      <c r="AI880">
        <v>0</v>
      </c>
      <c r="AJ880">
        <v>161914611</v>
      </c>
      <c r="AK880" s="2">
        <v>1290174</v>
      </c>
      <c r="AL880" s="2">
        <v>1064179.83</v>
      </c>
      <c r="AP880" t="s">
        <v>105</v>
      </c>
      <c r="AQ880" t="s">
        <v>105</v>
      </c>
      <c r="AR880" t="s">
        <v>105</v>
      </c>
      <c r="AV880" t="s">
        <v>105</v>
      </c>
      <c r="AW880" t="s">
        <v>105</v>
      </c>
      <c r="AX880" t="s">
        <v>105</v>
      </c>
      <c r="BH880" t="s">
        <v>21</v>
      </c>
      <c r="BI880" t="s">
        <v>5</v>
      </c>
    </row>
    <row r="881" spans="1:61" x14ac:dyDescent="0.25">
      <c r="A881">
        <v>37897460</v>
      </c>
      <c r="B881">
        <v>37897460</v>
      </c>
      <c r="C881" t="s">
        <v>106</v>
      </c>
      <c r="D881" t="s">
        <v>5587</v>
      </c>
      <c r="E881">
        <v>0</v>
      </c>
      <c r="F881" t="s">
        <v>650</v>
      </c>
      <c r="G881" t="s">
        <v>507</v>
      </c>
      <c r="H881" s="30" t="s">
        <v>19006</v>
      </c>
      <c r="I881" t="s">
        <v>5588</v>
      </c>
      <c r="J881">
        <v>0</v>
      </c>
      <c r="K881" t="s">
        <v>126</v>
      </c>
      <c r="L881">
        <v>25</v>
      </c>
      <c r="M881" t="s">
        <v>126</v>
      </c>
      <c r="O881">
        <v>3143567673</v>
      </c>
      <c r="P881">
        <v>3183440541</v>
      </c>
      <c r="T881" s="29" t="s">
        <v>1081</v>
      </c>
      <c r="U881">
        <f t="shared" si="129"/>
        <v>10</v>
      </c>
      <c r="V881">
        <f t="shared" si="130"/>
        <v>25</v>
      </c>
      <c r="W881">
        <v>2022</v>
      </c>
      <c r="X881" t="s">
        <v>5427</v>
      </c>
      <c r="Y881" t="s">
        <v>5589</v>
      </c>
      <c r="Z881" t="s">
        <v>5590</v>
      </c>
      <c r="AA881">
        <v>1606247</v>
      </c>
      <c r="AB881" t="s">
        <v>173</v>
      </c>
      <c r="AC881" t="s">
        <v>815</v>
      </c>
      <c r="AD881" s="1">
        <f t="shared" si="131"/>
        <v>2.0920281159420288E-2</v>
      </c>
      <c r="AE881" s="2">
        <v>69000000</v>
      </c>
      <c r="AF881" t="s">
        <v>102</v>
      </c>
      <c r="AG881" t="s">
        <v>292</v>
      </c>
      <c r="AH881" t="s">
        <v>104</v>
      </c>
      <c r="AI881" t="s">
        <v>5591</v>
      </c>
      <c r="AJ881">
        <v>29946625</v>
      </c>
      <c r="AK881" s="2">
        <v>1443499.4</v>
      </c>
      <c r="AL881" s="2">
        <v>1193024.71</v>
      </c>
      <c r="AP881">
        <v>30006115</v>
      </c>
      <c r="AQ881" s="2">
        <v>1776105.36</v>
      </c>
      <c r="AR881" s="2">
        <v>1472525.51</v>
      </c>
      <c r="AV881" t="s">
        <v>105</v>
      </c>
      <c r="AW881" s="2" t="s">
        <v>105</v>
      </c>
      <c r="AX881" s="2" t="s">
        <v>105</v>
      </c>
      <c r="BH881" t="s">
        <v>19</v>
      </c>
      <c r="BI881" t="s">
        <v>5</v>
      </c>
    </row>
    <row r="882" spans="1:61" x14ac:dyDescent="0.25">
      <c r="A882">
        <v>20547011</v>
      </c>
      <c r="B882">
        <v>20547011</v>
      </c>
      <c r="C882" t="s">
        <v>106</v>
      </c>
      <c r="D882" t="s">
        <v>343</v>
      </c>
      <c r="E882" t="s">
        <v>472</v>
      </c>
      <c r="F882" t="s">
        <v>315</v>
      </c>
      <c r="G882" t="s">
        <v>2033</v>
      </c>
      <c r="H882" s="30" t="s">
        <v>19007</v>
      </c>
      <c r="I882" t="s">
        <v>5592</v>
      </c>
      <c r="J882">
        <v>0</v>
      </c>
      <c r="K882" t="s">
        <v>126</v>
      </c>
      <c r="L882">
        <v>25</v>
      </c>
      <c r="M882" t="s">
        <v>126</v>
      </c>
      <c r="O882">
        <v>3168317786</v>
      </c>
      <c r="P882">
        <v>0</v>
      </c>
      <c r="T882" s="29" t="s">
        <v>429</v>
      </c>
      <c r="U882">
        <f t="shared" si="129"/>
        <v>10</v>
      </c>
      <c r="V882">
        <f t="shared" si="130"/>
        <v>7</v>
      </c>
      <c r="W882">
        <v>2023</v>
      </c>
      <c r="X882" t="s">
        <v>5593</v>
      </c>
      <c r="Y882" t="s">
        <v>5594</v>
      </c>
      <c r="Z882" t="s">
        <v>5595</v>
      </c>
      <c r="AA882">
        <v>8806031</v>
      </c>
      <c r="AB882" t="s">
        <v>662</v>
      </c>
      <c r="AC882" t="s">
        <v>721</v>
      </c>
      <c r="AD882" s="1">
        <f t="shared" si="131"/>
        <v>1.3374801186131387E-2</v>
      </c>
      <c r="AE882" s="2">
        <v>109600000</v>
      </c>
      <c r="AF882" t="s">
        <v>102</v>
      </c>
      <c r="AG882" t="s">
        <v>292</v>
      </c>
      <c r="AH882" t="s">
        <v>104</v>
      </c>
      <c r="AI882" t="s">
        <v>5596</v>
      </c>
      <c r="AJ882">
        <v>29923487</v>
      </c>
      <c r="AK882" s="2">
        <v>1465878.21</v>
      </c>
      <c r="AL882" s="2">
        <v>1211830.43</v>
      </c>
      <c r="AP882" t="s">
        <v>105</v>
      </c>
      <c r="AQ882" s="2" t="s">
        <v>105</v>
      </c>
      <c r="AR882" s="2" t="s">
        <v>105</v>
      </c>
      <c r="AV882">
        <v>30033255</v>
      </c>
      <c r="AW882" s="2">
        <v>1606676.13</v>
      </c>
      <c r="AX882" s="2">
        <v>1330148.01</v>
      </c>
      <c r="BH882" s="3" t="s">
        <v>18</v>
      </c>
      <c r="BI882" t="s">
        <v>5</v>
      </c>
    </row>
    <row r="883" spans="1:61" x14ac:dyDescent="0.25">
      <c r="A883">
        <v>22212241</v>
      </c>
      <c r="B883">
        <v>22212241</v>
      </c>
      <c r="C883" t="s">
        <v>106</v>
      </c>
      <c r="D883" t="s">
        <v>136</v>
      </c>
      <c r="E883" t="s">
        <v>5597</v>
      </c>
      <c r="F883" t="s">
        <v>334</v>
      </c>
      <c r="G883" t="s">
        <v>1493</v>
      </c>
      <c r="H883" s="30" t="s">
        <v>19008</v>
      </c>
      <c r="I883" t="s">
        <v>5598</v>
      </c>
      <c r="J883">
        <v>5001</v>
      </c>
      <c r="K883" t="s">
        <v>202</v>
      </c>
      <c r="L883">
        <v>5</v>
      </c>
      <c r="M883" t="s">
        <v>203</v>
      </c>
      <c r="O883">
        <v>3206313787</v>
      </c>
      <c r="P883">
        <v>3225903956</v>
      </c>
      <c r="T883" s="29" t="s">
        <v>1081</v>
      </c>
      <c r="U883">
        <f t="shared" si="129"/>
        <v>10</v>
      </c>
      <c r="V883">
        <f t="shared" si="130"/>
        <v>25</v>
      </c>
      <c r="W883">
        <v>2022</v>
      </c>
      <c r="X883" t="s">
        <v>2141</v>
      </c>
      <c r="Y883" t="s">
        <v>5599</v>
      </c>
      <c r="Z883" t="s">
        <v>5600</v>
      </c>
      <c r="AA883">
        <v>1608058</v>
      </c>
      <c r="AB883" t="s">
        <v>173</v>
      </c>
      <c r="AC883" t="s">
        <v>2144</v>
      </c>
      <c r="AD883" s="1">
        <f t="shared" si="131"/>
        <v>2.2064989444053485E-2</v>
      </c>
      <c r="AE883" s="2">
        <v>142100000</v>
      </c>
      <c r="AF883" t="s">
        <v>219</v>
      </c>
      <c r="AG883" t="s">
        <v>452</v>
      </c>
      <c r="AH883" t="s">
        <v>104</v>
      </c>
      <c r="AI883" t="s">
        <v>5601</v>
      </c>
      <c r="AJ883">
        <v>161812809</v>
      </c>
      <c r="AK883" s="2">
        <v>3135435</v>
      </c>
      <c r="AL883" s="2">
        <v>2614819.2999999998</v>
      </c>
      <c r="AP883" t="s">
        <v>105</v>
      </c>
      <c r="AQ883" t="s">
        <v>105</v>
      </c>
      <c r="AR883" t="s">
        <v>105</v>
      </c>
      <c r="AV883" t="s">
        <v>105</v>
      </c>
      <c r="AW883" t="s">
        <v>105</v>
      </c>
      <c r="AX883" t="s">
        <v>105</v>
      </c>
      <c r="BH883" t="s">
        <v>21</v>
      </c>
      <c r="BI883" t="s">
        <v>5</v>
      </c>
    </row>
    <row r="884" spans="1:61" x14ac:dyDescent="0.25">
      <c r="A884">
        <v>1075210791</v>
      </c>
      <c r="B884">
        <v>1075210791</v>
      </c>
      <c r="C884" t="s">
        <v>106</v>
      </c>
      <c r="D884" t="s">
        <v>1404</v>
      </c>
      <c r="E884">
        <v>0</v>
      </c>
      <c r="F884" t="s">
        <v>91</v>
      </c>
      <c r="G884" t="s">
        <v>750</v>
      </c>
      <c r="H884" s="30" t="s">
        <v>19009</v>
      </c>
      <c r="I884" t="s">
        <v>5602</v>
      </c>
      <c r="J884">
        <v>0</v>
      </c>
      <c r="K884" t="s">
        <v>126</v>
      </c>
      <c r="L884">
        <v>25</v>
      </c>
      <c r="M884" t="s">
        <v>126</v>
      </c>
      <c r="O884">
        <v>3118488256</v>
      </c>
      <c r="P884">
        <v>3118488252</v>
      </c>
      <c r="T884" s="29" t="s">
        <v>448</v>
      </c>
      <c r="U884">
        <f t="shared" si="129"/>
        <v>10</v>
      </c>
      <c r="V884">
        <f t="shared" si="130"/>
        <v>9</v>
      </c>
      <c r="W884">
        <v>2025</v>
      </c>
      <c r="X884" t="s">
        <v>4026</v>
      </c>
      <c r="Y884" t="s">
        <v>5603</v>
      </c>
      <c r="Z884" t="s">
        <v>5604</v>
      </c>
      <c r="AA884">
        <v>9206101</v>
      </c>
      <c r="AB884" t="s">
        <v>268</v>
      </c>
      <c r="AC884" t="s">
        <v>1025</v>
      </c>
      <c r="AD884" s="1">
        <f t="shared" si="131"/>
        <v>1.9236219382321618E-2</v>
      </c>
      <c r="AE884" s="2">
        <v>93900000</v>
      </c>
      <c r="AF884" t="s">
        <v>102</v>
      </c>
      <c r="AG884" t="s">
        <v>120</v>
      </c>
      <c r="AH884" t="s">
        <v>104</v>
      </c>
      <c r="AI884" t="s">
        <v>5605</v>
      </c>
      <c r="AJ884">
        <v>161804087</v>
      </c>
      <c r="AK884" s="2">
        <v>1806281</v>
      </c>
      <c r="AL884" s="2">
        <v>1497882.85</v>
      </c>
      <c r="AP884" t="s">
        <v>105</v>
      </c>
      <c r="AQ884" t="s">
        <v>105</v>
      </c>
      <c r="AR884" t="s">
        <v>105</v>
      </c>
      <c r="AV884" t="s">
        <v>105</v>
      </c>
      <c r="AW884" t="s">
        <v>105</v>
      </c>
      <c r="AX884" t="s">
        <v>105</v>
      </c>
      <c r="BH884" t="s">
        <v>19</v>
      </c>
      <c r="BI884" t="s">
        <v>5</v>
      </c>
    </row>
    <row r="885" spans="1:61" x14ac:dyDescent="0.25">
      <c r="A885">
        <v>22756190</v>
      </c>
      <c r="B885">
        <v>22756190</v>
      </c>
      <c r="C885" t="s">
        <v>106</v>
      </c>
      <c r="D885" t="s">
        <v>5606</v>
      </c>
      <c r="E885">
        <v>0</v>
      </c>
      <c r="F885" t="s">
        <v>5607</v>
      </c>
      <c r="G885" t="s">
        <v>180</v>
      </c>
      <c r="H885" s="30" t="s">
        <v>19010</v>
      </c>
      <c r="I885" t="s">
        <v>5608</v>
      </c>
      <c r="J885">
        <v>0</v>
      </c>
      <c r="K885" t="s">
        <v>126</v>
      </c>
      <c r="L885">
        <v>25</v>
      </c>
      <c r="M885" t="s">
        <v>126</v>
      </c>
      <c r="O885">
        <v>3002084842</v>
      </c>
      <c r="P885">
        <v>0</v>
      </c>
      <c r="T885" s="29" t="s">
        <v>287</v>
      </c>
      <c r="U885">
        <f t="shared" si="129"/>
        <v>10</v>
      </c>
      <c r="V885">
        <f t="shared" si="130"/>
        <v>13</v>
      </c>
      <c r="W885">
        <v>2023</v>
      </c>
      <c r="X885" t="s">
        <v>1131</v>
      </c>
      <c r="Y885" t="s">
        <v>5609</v>
      </c>
      <c r="Z885" t="s">
        <v>5610</v>
      </c>
      <c r="AA885">
        <v>5601190</v>
      </c>
      <c r="AB885" t="s">
        <v>146</v>
      </c>
      <c r="AC885" t="s">
        <v>383</v>
      </c>
      <c r="AD885" s="1">
        <f t="shared" si="131"/>
        <v>1.766158389261745E-2</v>
      </c>
      <c r="AE885" s="2">
        <v>74500000</v>
      </c>
      <c r="AF885" t="s">
        <v>219</v>
      </c>
      <c r="AG885" t="s">
        <v>103</v>
      </c>
      <c r="AH885" t="s">
        <v>104</v>
      </c>
      <c r="AI885" t="s">
        <v>5611</v>
      </c>
      <c r="AJ885">
        <v>161822430</v>
      </c>
      <c r="AK885" s="2">
        <v>1315788</v>
      </c>
      <c r="AL885" s="2">
        <v>1085704.44</v>
      </c>
      <c r="AP885" t="s">
        <v>105</v>
      </c>
      <c r="AQ885" t="s">
        <v>105</v>
      </c>
      <c r="AR885" t="s">
        <v>105</v>
      </c>
      <c r="AV885" t="s">
        <v>105</v>
      </c>
      <c r="AW885" t="s">
        <v>105</v>
      </c>
      <c r="AX885" t="s">
        <v>105</v>
      </c>
      <c r="BH885" t="s">
        <v>19</v>
      </c>
      <c r="BI885" t="s">
        <v>5</v>
      </c>
    </row>
    <row r="886" spans="1:61" x14ac:dyDescent="0.25">
      <c r="A886">
        <v>51612052</v>
      </c>
      <c r="B886">
        <v>51612052</v>
      </c>
      <c r="C886" t="s">
        <v>106</v>
      </c>
      <c r="D886" t="s">
        <v>5612</v>
      </c>
      <c r="E886" t="s">
        <v>639</v>
      </c>
      <c r="F886" t="s">
        <v>1787</v>
      </c>
      <c r="G886" t="s">
        <v>5613</v>
      </c>
      <c r="H886" s="30" t="s">
        <v>19011</v>
      </c>
      <c r="I886" t="s">
        <v>5614</v>
      </c>
      <c r="J886">
        <v>0</v>
      </c>
      <c r="K886" t="s">
        <v>126</v>
      </c>
      <c r="L886">
        <v>25</v>
      </c>
      <c r="M886" t="s">
        <v>126</v>
      </c>
      <c r="O886">
        <v>3186906317</v>
      </c>
      <c r="P886">
        <v>0</v>
      </c>
      <c r="T886" s="29" t="s">
        <v>849</v>
      </c>
      <c r="U886">
        <f t="shared" si="129"/>
        <v>10</v>
      </c>
      <c r="V886">
        <f t="shared" si="130"/>
        <v>19</v>
      </c>
      <c r="W886">
        <v>2020</v>
      </c>
      <c r="X886" t="s">
        <v>604</v>
      </c>
      <c r="Y886" t="s">
        <v>5615</v>
      </c>
      <c r="Z886" t="s">
        <v>5616</v>
      </c>
      <c r="AA886">
        <v>6401228</v>
      </c>
      <c r="AB886" t="s">
        <v>131</v>
      </c>
      <c r="AC886" t="s">
        <v>607</v>
      </c>
      <c r="AD886" s="1">
        <f t="shared" si="131"/>
        <v>2.5765489361702129E-2</v>
      </c>
      <c r="AE886" s="2">
        <v>47000000</v>
      </c>
      <c r="AF886" t="s">
        <v>219</v>
      </c>
      <c r="AG886" t="s">
        <v>103</v>
      </c>
      <c r="AH886" t="s">
        <v>104</v>
      </c>
      <c r="AI886" t="s">
        <v>5617</v>
      </c>
      <c r="AJ886">
        <v>161773981</v>
      </c>
      <c r="AK886" s="2">
        <v>1210978</v>
      </c>
      <c r="AL886" s="2">
        <v>997628.84</v>
      </c>
      <c r="AP886" t="s">
        <v>105</v>
      </c>
      <c r="AQ886" t="s">
        <v>105</v>
      </c>
      <c r="AR886" t="s">
        <v>105</v>
      </c>
      <c r="AV886" t="s">
        <v>105</v>
      </c>
      <c r="AW886" t="s">
        <v>105</v>
      </c>
      <c r="AX886" t="s">
        <v>105</v>
      </c>
      <c r="BH886" t="s">
        <v>19</v>
      </c>
      <c r="BI886" t="s">
        <v>5</v>
      </c>
    </row>
    <row r="887" spans="1:61" x14ac:dyDescent="0.25">
      <c r="A887">
        <v>52005090</v>
      </c>
      <c r="B887">
        <v>52005090</v>
      </c>
      <c r="C887" t="s">
        <v>106</v>
      </c>
      <c r="D887" t="s">
        <v>107</v>
      </c>
      <c r="E887" t="s">
        <v>122</v>
      </c>
      <c r="F887" t="s">
        <v>5618</v>
      </c>
      <c r="G887" t="s">
        <v>609</v>
      </c>
      <c r="H887" s="30" t="s">
        <v>19012</v>
      </c>
      <c r="I887" t="s">
        <v>5619</v>
      </c>
      <c r="J887">
        <v>0</v>
      </c>
      <c r="K887" t="s">
        <v>126</v>
      </c>
      <c r="L887">
        <v>25</v>
      </c>
      <c r="M887" t="s">
        <v>126</v>
      </c>
      <c r="O887">
        <v>3144214066</v>
      </c>
      <c r="P887">
        <v>3134287876</v>
      </c>
      <c r="T887" s="29" t="s">
        <v>487</v>
      </c>
      <c r="U887">
        <f t="shared" si="129"/>
        <v>10</v>
      </c>
      <c r="V887">
        <f t="shared" si="130"/>
        <v>8</v>
      </c>
      <c r="W887">
        <v>2024</v>
      </c>
      <c r="X887" t="s">
        <v>5620</v>
      </c>
      <c r="Y887" t="s">
        <v>5621</v>
      </c>
      <c r="Z887" t="s">
        <v>5622</v>
      </c>
      <c r="AA887">
        <v>4601313</v>
      </c>
      <c r="AB887" t="s">
        <v>352</v>
      </c>
      <c r="AC887" t="s">
        <v>1230</v>
      </c>
      <c r="AD887" s="1">
        <f t="shared" si="131"/>
        <v>3.5008034574468085E-2</v>
      </c>
      <c r="AE887" s="2">
        <v>75200000</v>
      </c>
      <c r="AF887" t="s">
        <v>219</v>
      </c>
      <c r="AG887" t="s">
        <v>103</v>
      </c>
      <c r="AH887" t="s">
        <v>104</v>
      </c>
      <c r="AI887" t="s">
        <v>5623</v>
      </c>
      <c r="AJ887">
        <v>29924538</v>
      </c>
      <c r="AK887" s="2">
        <v>2632604.2000000002</v>
      </c>
      <c r="AL887" s="2">
        <v>2192272.44</v>
      </c>
      <c r="AP887" t="s">
        <v>105</v>
      </c>
      <c r="AQ887" s="2" t="s">
        <v>105</v>
      </c>
      <c r="AR887" s="2" t="s">
        <v>105</v>
      </c>
      <c r="AV887">
        <v>30035341</v>
      </c>
      <c r="AW887" s="2">
        <v>4072291.49</v>
      </c>
      <c r="AX887" s="2">
        <v>3402093.69</v>
      </c>
      <c r="BH887" t="s">
        <v>21</v>
      </c>
      <c r="BI887" t="s">
        <v>5</v>
      </c>
    </row>
    <row r="888" spans="1:61" x14ac:dyDescent="0.25">
      <c r="A888">
        <v>31197987</v>
      </c>
      <c r="B888">
        <v>31197987</v>
      </c>
      <c r="C888" t="s">
        <v>106</v>
      </c>
      <c r="D888" t="s">
        <v>343</v>
      </c>
      <c r="E888" t="s">
        <v>2328</v>
      </c>
      <c r="F888" t="s">
        <v>4334</v>
      </c>
      <c r="G888" t="s">
        <v>609</v>
      </c>
      <c r="H888" s="30" t="s">
        <v>19013</v>
      </c>
      <c r="I888" t="s">
        <v>5624</v>
      </c>
      <c r="J888">
        <v>0</v>
      </c>
      <c r="K888" t="s">
        <v>952</v>
      </c>
      <c r="L888">
        <v>76</v>
      </c>
      <c r="M888" t="s">
        <v>95</v>
      </c>
      <c r="O888">
        <v>3155474922</v>
      </c>
      <c r="P888">
        <v>3155474825</v>
      </c>
      <c r="T888" s="29" t="s">
        <v>327</v>
      </c>
      <c r="U888">
        <f t="shared" si="129"/>
        <v>10</v>
      </c>
      <c r="V888">
        <f t="shared" si="130"/>
        <v>31</v>
      </c>
      <c r="W888">
        <v>2019</v>
      </c>
      <c r="X888" t="s">
        <v>1321</v>
      </c>
      <c r="Y888" t="s">
        <v>5625</v>
      </c>
      <c r="Z888" t="s">
        <v>5626</v>
      </c>
      <c r="AA888">
        <v>8001188</v>
      </c>
      <c r="AB888" t="s">
        <v>100</v>
      </c>
      <c r="AC888" t="s">
        <v>423</v>
      </c>
      <c r="AD888" s="1">
        <f t="shared" si="131"/>
        <v>3.4821953727506426E-2</v>
      </c>
      <c r="AE888" s="2">
        <v>38900000</v>
      </c>
      <c r="AF888" t="s">
        <v>102</v>
      </c>
      <c r="AG888" t="s">
        <v>103</v>
      </c>
      <c r="AH888" t="s">
        <v>104</v>
      </c>
      <c r="AI888" t="s">
        <v>5627</v>
      </c>
      <c r="AJ888">
        <v>161911463</v>
      </c>
      <c r="AK888" s="2">
        <v>1354574</v>
      </c>
      <c r="AL888" s="2">
        <v>1118297.52</v>
      </c>
      <c r="AP888" t="s">
        <v>105</v>
      </c>
      <c r="AQ888" t="s">
        <v>105</v>
      </c>
      <c r="AR888" t="s">
        <v>105</v>
      </c>
      <c r="AV888" t="s">
        <v>105</v>
      </c>
      <c r="AW888" t="s">
        <v>105</v>
      </c>
      <c r="AX888" t="s">
        <v>105</v>
      </c>
      <c r="BH888" t="s">
        <v>21</v>
      </c>
      <c r="BI888" t="s">
        <v>5</v>
      </c>
    </row>
    <row r="889" spans="1:61" x14ac:dyDescent="0.25">
      <c r="A889">
        <v>25163123</v>
      </c>
      <c r="B889">
        <v>25163123</v>
      </c>
      <c r="C889" t="s">
        <v>106</v>
      </c>
      <c r="D889" t="s">
        <v>1211</v>
      </c>
      <c r="E889" t="s">
        <v>312</v>
      </c>
      <c r="F889" t="s">
        <v>1120</v>
      </c>
      <c r="G889" t="s">
        <v>3891</v>
      </c>
      <c r="H889" s="30" t="s">
        <v>19014</v>
      </c>
      <c r="I889" t="s">
        <v>5628</v>
      </c>
      <c r="J889">
        <v>66682</v>
      </c>
      <c r="K889" t="s">
        <v>3299</v>
      </c>
      <c r="L889">
        <v>66</v>
      </c>
      <c r="M889" t="s">
        <v>253</v>
      </c>
      <c r="O889">
        <v>3122973926</v>
      </c>
      <c r="P889">
        <v>3043481233</v>
      </c>
      <c r="T889" s="29" t="s">
        <v>127</v>
      </c>
      <c r="U889">
        <f t="shared" si="129"/>
        <v>10</v>
      </c>
      <c r="V889">
        <f t="shared" si="130"/>
        <v>18</v>
      </c>
      <c r="W889">
        <v>2022</v>
      </c>
      <c r="X889" t="s">
        <v>5629</v>
      </c>
      <c r="Y889" t="s">
        <v>5630</v>
      </c>
      <c r="Z889" t="s">
        <v>5631</v>
      </c>
      <c r="AA889">
        <v>3206105</v>
      </c>
      <c r="AB889" t="s">
        <v>393</v>
      </c>
      <c r="AC889" t="s">
        <v>2962</v>
      </c>
      <c r="AD889" s="1">
        <f t="shared" si="131"/>
        <v>1.6968561097256859E-2</v>
      </c>
      <c r="AE889" s="2">
        <v>80200000</v>
      </c>
      <c r="AF889" t="s">
        <v>5632</v>
      </c>
      <c r="AG889" t="s">
        <v>292</v>
      </c>
      <c r="AH889" t="s">
        <v>104</v>
      </c>
      <c r="AI889" t="s">
        <v>5633</v>
      </c>
      <c r="AJ889">
        <v>29948855</v>
      </c>
      <c r="AK889" s="2">
        <v>1360878.6</v>
      </c>
      <c r="AL889" s="2">
        <v>1123595.46</v>
      </c>
      <c r="AP889" t="s">
        <v>105</v>
      </c>
      <c r="AQ889" s="2" t="s">
        <v>105</v>
      </c>
      <c r="AR889" s="2" t="s">
        <v>105</v>
      </c>
      <c r="AV889">
        <v>30057273</v>
      </c>
      <c r="AW889" s="2">
        <v>1996602.69</v>
      </c>
      <c r="AX889" s="2">
        <v>1657817.39</v>
      </c>
      <c r="BH889" t="s">
        <v>19</v>
      </c>
      <c r="BI889" t="s">
        <v>5</v>
      </c>
    </row>
    <row r="890" spans="1:61" x14ac:dyDescent="0.25">
      <c r="A890">
        <v>49765977</v>
      </c>
      <c r="B890">
        <v>49765977</v>
      </c>
      <c r="C890" t="s">
        <v>106</v>
      </c>
      <c r="D890" t="s">
        <v>5634</v>
      </c>
      <c r="E890">
        <v>0</v>
      </c>
      <c r="F890" t="s">
        <v>609</v>
      </c>
      <c r="G890" t="s">
        <v>495</v>
      </c>
      <c r="H890" s="30" t="s">
        <v>19015</v>
      </c>
      <c r="I890" t="s">
        <v>5635</v>
      </c>
      <c r="J890">
        <v>20001</v>
      </c>
      <c r="K890" t="s">
        <v>1837</v>
      </c>
      <c r="L890">
        <v>20</v>
      </c>
      <c r="M890" t="s">
        <v>1554</v>
      </c>
      <c r="O890">
        <v>3162782278</v>
      </c>
      <c r="P890">
        <v>0</v>
      </c>
      <c r="T890" s="29" t="s">
        <v>1081</v>
      </c>
      <c r="U890">
        <f t="shared" si="129"/>
        <v>10</v>
      </c>
      <c r="V890">
        <f t="shared" si="130"/>
        <v>25</v>
      </c>
      <c r="W890">
        <v>2022</v>
      </c>
      <c r="X890" t="s">
        <v>1933</v>
      </c>
      <c r="Y890" t="s">
        <v>5636</v>
      </c>
      <c r="Z890" t="s">
        <v>5637</v>
      </c>
      <c r="AA890">
        <v>9006183</v>
      </c>
      <c r="AB890" t="s">
        <v>244</v>
      </c>
      <c r="AC890" t="s">
        <v>404</v>
      </c>
      <c r="AD890" s="1">
        <f t="shared" si="131"/>
        <v>1.2782017124542125E-2</v>
      </c>
      <c r="AE890" s="2">
        <v>218400000</v>
      </c>
      <c r="AF890" t="s">
        <v>279</v>
      </c>
      <c r="AG890" t="s">
        <v>292</v>
      </c>
      <c r="AH890" t="s">
        <v>104</v>
      </c>
      <c r="AI890" t="s">
        <v>5638</v>
      </c>
      <c r="AJ890">
        <v>29977723</v>
      </c>
      <c r="AK890" s="2">
        <v>2791592.54</v>
      </c>
      <c r="AL890" s="2">
        <v>2325876.08</v>
      </c>
      <c r="AP890" t="s">
        <v>105</v>
      </c>
      <c r="AQ890" s="2" t="s">
        <v>105</v>
      </c>
      <c r="AR890" s="2" t="s">
        <v>105</v>
      </c>
      <c r="AV890">
        <v>30159718</v>
      </c>
      <c r="AW890" s="2">
        <v>5481585.04</v>
      </c>
      <c r="AX890" s="2">
        <v>4586373.9800000004</v>
      </c>
      <c r="BH890" s="3" t="s">
        <v>18</v>
      </c>
      <c r="BI890" t="s">
        <v>5</v>
      </c>
    </row>
    <row r="891" spans="1:61" x14ac:dyDescent="0.25">
      <c r="A891">
        <v>43498345</v>
      </c>
      <c r="B891">
        <v>43498345</v>
      </c>
      <c r="C891" t="s">
        <v>106</v>
      </c>
      <c r="D891" t="s">
        <v>343</v>
      </c>
      <c r="E891" t="s">
        <v>775</v>
      </c>
      <c r="F891" t="s">
        <v>2256</v>
      </c>
      <c r="G891" t="s">
        <v>565</v>
      </c>
      <c r="H891" s="30" t="s">
        <v>19016</v>
      </c>
      <c r="I891" t="s">
        <v>5639</v>
      </c>
      <c r="J891">
        <v>5088</v>
      </c>
      <c r="K891" t="s">
        <v>908</v>
      </c>
      <c r="L891">
        <v>5</v>
      </c>
      <c r="M891" t="s">
        <v>203</v>
      </c>
      <c r="O891">
        <v>3127913459</v>
      </c>
      <c r="P891">
        <v>0</v>
      </c>
      <c r="T891" s="29" t="s">
        <v>500</v>
      </c>
      <c r="U891">
        <f t="shared" si="129"/>
        <v>10</v>
      </c>
      <c r="V891">
        <f t="shared" si="130"/>
        <v>5</v>
      </c>
      <c r="W891">
        <v>2023</v>
      </c>
      <c r="X891" t="s">
        <v>1598</v>
      </c>
      <c r="Y891" t="s">
        <v>5640</v>
      </c>
      <c r="Z891" t="s">
        <v>5641</v>
      </c>
      <c r="AA891">
        <v>8021011</v>
      </c>
      <c r="AB891" t="s">
        <v>100</v>
      </c>
      <c r="AC891" t="s">
        <v>1601</v>
      </c>
      <c r="AD891" s="1">
        <f t="shared" si="131"/>
        <v>4.017184659090909E-2</v>
      </c>
      <c r="AE891" s="2">
        <v>105600000</v>
      </c>
      <c r="AF891" t="s">
        <v>279</v>
      </c>
      <c r="AG891" t="s">
        <v>697</v>
      </c>
      <c r="AH891" t="s">
        <v>104</v>
      </c>
      <c r="AI891" t="s">
        <v>5642</v>
      </c>
      <c r="AJ891">
        <v>161813597</v>
      </c>
      <c r="AK891" s="2">
        <v>4242147</v>
      </c>
      <c r="AL891" s="2">
        <v>3544829.15</v>
      </c>
      <c r="AP891" t="s">
        <v>105</v>
      </c>
      <c r="AQ891" t="s">
        <v>105</v>
      </c>
      <c r="AR891" t="s">
        <v>105</v>
      </c>
      <c r="AV891" t="s">
        <v>105</v>
      </c>
      <c r="AW891" t="s">
        <v>105</v>
      </c>
      <c r="AX891" t="s">
        <v>105</v>
      </c>
      <c r="BH891" t="s">
        <v>21</v>
      </c>
      <c r="BI891" t="s">
        <v>5</v>
      </c>
    </row>
    <row r="892" spans="1:61" x14ac:dyDescent="0.25">
      <c r="A892">
        <v>32333950</v>
      </c>
      <c r="B892">
        <v>32333950</v>
      </c>
      <c r="C892" t="s">
        <v>106</v>
      </c>
      <c r="D892" t="s">
        <v>3615</v>
      </c>
      <c r="E892" t="s">
        <v>775</v>
      </c>
      <c r="F892" t="s">
        <v>200</v>
      </c>
      <c r="G892" t="s">
        <v>566</v>
      </c>
      <c r="H892" s="30" t="s">
        <v>19017</v>
      </c>
      <c r="I892" t="s">
        <v>5643</v>
      </c>
      <c r="J892">
        <v>5001</v>
      </c>
      <c r="K892" t="s">
        <v>202</v>
      </c>
      <c r="L892">
        <v>5</v>
      </c>
      <c r="M892" t="s">
        <v>203</v>
      </c>
      <c r="O892">
        <v>3136467449</v>
      </c>
      <c r="P892">
        <v>0</v>
      </c>
      <c r="T892" s="29" t="s">
        <v>169</v>
      </c>
      <c r="U892">
        <f t="shared" si="129"/>
        <v>10</v>
      </c>
      <c r="V892">
        <f t="shared" si="130"/>
        <v>16</v>
      </c>
      <c r="W892">
        <v>2014</v>
      </c>
      <c r="X892" t="s">
        <v>4072</v>
      </c>
      <c r="Y892" t="s">
        <v>5644</v>
      </c>
      <c r="Z892" t="s">
        <v>5645</v>
      </c>
      <c r="AA892">
        <v>9008172</v>
      </c>
      <c r="AB892" t="s">
        <v>244</v>
      </c>
      <c r="AC892" t="s">
        <v>404</v>
      </c>
      <c r="AD892" s="1">
        <f t="shared" si="131"/>
        <v>2.1754363496932515E-2</v>
      </c>
      <c r="AE892" s="2">
        <v>130400000</v>
      </c>
      <c r="AF892" t="s">
        <v>133</v>
      </c>
      <c r="AG892" t="s">
        <v>452</v>
      </c>
      <c r="AH892" t="s">
        <v>104</v>
      </c>
      <c r="AI892" t="s">
        <v>5646</v>
      </c>
      <c r="AJ892">
        <v>161915837</v>
      </c>
      <c r="AK892" s="2">
        <v>2836769</v>
      </c>
      <c r="AL892" s="2">
        <v>2363839.29</v>
      </c>
      <c r="AP892" t="s">
        <v>105</v>
      </c>
      <c r="AQ892" t="s">
        <v>105</v>
      </c>
      <c r="AR892" t="s">
        <v>105</v>
      </c>
      <c r="AV892" t="s">
        <v>105</v>
      </c>
      <c r="AW892" t="s">
        <v>105</v>
      </c>
      <c r="AX892" t="s">
        <v>105</v>
      </c>
      <c r="BH892" t="s">
        <v>21</v>
      </c>
      <c r="BI892" t="s">
        <v>5</v>
      </c>
    </row>
    <row r="893" spans="1:61" x14ac:dyDescent="0.25">
      <c r="A893">
        <v>1072704473</v>
      </c>
      <c r="B893">
        <v>1072704473</v>
      </c>
      <c r="C893" t="s">
        <v>89</v>
      </c>
      <c r="D893" t="s">
        <v>3881</v>
      </c>
      <c r="E893" t="s">
        <v>3013</v>
      </c>
      <c r="F893" t="s">
        <v>5045</v>
      </c>
      <c r="G893" t="s">
        <v>387</v>
      </c>
      <c r="H893" s="30" t="s">
        <v>19018</v>
      </c>
      <c r="I893" t="s">
        <v>5647</v>
      </c>
      <c r="J893">
        <v>0</v>
      </c>
      <c r="K893" t="s">
        <v>872</v>
      </c>
      <c r="L893">
        <v>25</v>
      </c>
      <c r="M893" t="s">
        <v>113</v>
      </c>
      <c r="O893">
        <v>3177641011</v>
      </c>
      <c r="P893">
        <v>0</v>
      </c>
      <c r="T893" s="29" t="s">
        <v>287</v>
      </c>
      <c r="U893">
        <f t="shared" si="129"/>
        <v>10</v>
      </c>
      <c r="V893">
        <f t="shared" si="130"/>
        <v>13</v>
      </c>
      <c r="W893">
        <v>2018</v>
      </c>
      <c r="X893" t="s">
        <v>5648</v>
      </c>
      <c r="Y893" t="s">
        <v>5649</v>
      </c>
      <c r="Z893" t="s">
        <v>5650</v>
      </c>
      <c r="AA893">
        <v>4601233</v>
      </c>
      <c r="AB893" t="s">
        <v>352</v>
      </c>
      <c r="AC893" t="s">
        <v>2502</v>
      </c>
      <c r="AD893" s="1">
        <f t="shared" si="131"/>
        <v>4.5057680662020906E-2</v>
      </c>
      <c r="AE893" s="2">
        <v>57400000</v>
      </c>
      <c r="AF893" t="s">
        <v>133</v>
      </c>
      <c r="AG893" t="s">
        <v>103</v>
      </c>
      <c r="AH893" t="s">
        <v>104</v>
      </c>
      <c r="AI893" t="s">
        <v>5651</v>
      </c>
      <c r="AJ893">
        <v>29958133</v>
      </c>
      <c r="AK893" s="2">
        <v>2586310.87</v>
      </c>
      <c r="AL893" s="2">
        <v>2153370.48</v>
      </c>
      <c r="AP893">
        <v>29985619</v>
      </c>
      <c r="AQ893" s="2">
        <v>2508711.85</v>
      </c>
      <c r="AR893" s="2">
        <v>2088161.22</v>
      </c>
      <c r="AV893" t="s">
        <v>105</v>
      </c>
      <c r="AW893" s="2" t="s">
        <v>105</v>
      </c>
      <c r="AX893" s="2" t="s">
        <v>105</v>
      </c>
      <c r="BH893" t="s">
        <v>21</v>
      </c>
      <c r="BI893" t="s">
        <v>5</v>
      </c>
    </row>
    <row r="894" spans="1:61" x14ac:dyDescent="0.25">
      <c r="A894">
        <v>1037594011</v>
      </c>
      <c r="B894">
        <v>1037594011</v>
      </c>
      <c r="C894" t="s">
        <v>89</v>
      </c>
      <c r="D894" t="s">
        <v>2642</v>
      </c>
      <c r="E894" t="s">
        <v>656</v>
      </c>
      <c r="F894" t="s">
        <v>91</v>
      </c>
      <c r="G894" t="s">
        <v>4946</v>
      </c>
      <c r="H894" s="30" t="s">
        <v>19019</v>
      </c>
      <c r="I894" t="s">
        <v>5652</v>
      </c>
      <c r="J894">
        <v>5001</v>
      </c>
      <c r="K894" t="s">
        <v>202</v>
      </c>
      <c r="L894">
        <v>5</v>
      </c>
      <c r="M894" t="s">
        <v>203</v>
      </c>
      <c r="O894">
        <v>3136810125</v>
      </c>
      <c r="P894">
        <v>3136810126</v>
      </c>
      <c r="T894" s="29" t="s">
        <v>240</v>
      </c>
      <c r="U894">
        <f t="shared" si="129"/>
        <v>10</v>
      </c>
      <c r="V894">
        <f t="shared" si="130"/>
        <v>27</v>
      </c>
      <c r="W894">
        <v>2020</v>
      </c>
      <c r="X894" t="s">
        <v>5653</v>
      </c>
      <c r="Y894" t="s">
        <v>5654</v>
      </c>
      <c r="Z894" t="s">
        <v>5655</v>
      </c>
      <c r="AA894">
        <v>3006142</v>
      </c>
      <c r="AB894" t="s">
        <v>491</v>
      </c>
      <c r="AC894" t="s">
        <v>492</v>
      </c>
      <c r="AD894" s="1">
        <f t="shared" si="131"/>
        <v>2.1517999999999999E-2</v>
      </c>
      <c r="AE894" s="2">
        <v>115500000</v>
      </c>
      <c r="AF894" t="s">
        <v>133</v>
      </c>
      <c r="AG894" t="s">
        <v>120</v>
      </c>
      <c r="AH894" t="s">
        <v>104</v>
      </c>
      <c r="AI894" t="s">
        <v>5656</v>
      </c>
      <c r="AJ894">
        <v>161811496</v>
      </c>
      <c r="AK894" s="2">
        <v>2485329</v>
      </c>
      <c r="AL894" s="2">
        <v>2068511.93</v>
      </c>
      <c r="AP894" t="s">
        <v>105</v>
      </c>
      <c r="AQ894" t="s">
        <v>105</v>
      </c>
      <c r="AR894" t="s">
        <v>105</v>
      </c>
      <c r="AV894" t="s">
        <v>105</v>
      </c>
      <c r="AW894" t="s">
        <v>105</v>
      </c>
      <c r="AX894" t="s">
        <v>105</v>
      </c>
      <c r="BH894" t="s">
        <v>21</v>
      </c>
      <c r="BI894" t="s">
        <v>5</v>
      </c>
    </row>
    <row r="895" spans="1:61" x14ac:dyDescent="0.25">
      <c r="A895">
        <v>41544809</v>
      </c>
      <c r="B895">
        <v>41544809</v>
      </c>
      <c r="C895" t="s">
        <v>106</v>
      </c>
      <c r="D895" t="s">
        <v>5374</v>
      </c>
      <c r="E895">
        <v>0</v>
      </c>
      <c r="F895" t="s">
        <v>999</v>
      </c>
      <c r="G895" t="s">
        <v>1856</v>
      </c>
      <c r="H895" s="30" t="s">
        <v>19020</v>
      </c>
      <c r="I895" t="s">
        <v>5657</v>
      </c>
      <c r="J895">
        <v>0</v>
      </c>
      <c r="K895" t="s">
        <v>126</v>
      </c>
      <c r="L895">
        <v>25</v>
      </c>
      <c r="M895" t="s">
        <v>126</v>
      </c>
      <c r="O895">
        <v>3108167308</v>
      </c>
      <c r="P895">
        <v>0</v>
      </c>
      <c r="T895" s="29" t="s">
        <v>1237</v>
      </c>
      <c r="U895">
        <f t="shared" si="129"/>
        <v>10</v>
      </c>
      <c r="V895">
        <f t="shared" si="130"/>
        <v>10</v>
      </c>
      <c r="W895">
        <v>2017</v>
      </c>
      <c r="X895" t="s">
        <v>5658</v>
      </c>
      <c r="Y895">
        <v>65196033470922</v>
      </c>
      <c r="Z895" t="s">
        <v>5659</v>
      </c>
      <c r="AA895">
        <v>5806051</v>
      </c>
      <c r="AB895" t="s">
        <v>469</v>
      </c>
      <c r="AC895" t="s">
        <v>5660</v>
      </c>
      <c r="AD895" s="1">
        <f t="shared" si="131"/>
        <v>1.6081899529042386E-2</v>
      </c>
      <c r="AE895" s="2">
        <v>127400000</v>
      </c>
      <c r="AF895" t="s">
        <v>175</v>
      </c>
      <c r="AG895" t="s">
        <v>120</v>
      </c>
      <c r="AH895" t="s">
        <v>104</v>
      </c>
      <c r="AI895" t="s">
        <v>5661</v>
      </c>
      <c r="AJ895">
        <v>161917485</v>
      </c>
      <c r="AK895" s="2">
        <v>2048834</v>
      </c>
      <c r="AL895" s="2">
        <v>1701708.97</v>
      </c>
      <c r="AP895" t="s">
        <v>105</v>
      </c>
      <c r="AQ895" t="s">
        <v>105</v>
      </c>
      <c r="AR895" t="s">
        <v>105</v>
      </c>
      <c r="AV895" t="s">
        <v>105</v>
      </c>
      <c r="AW895" t="s">
        <v>105</v>
      </c>
      <c r="AX895" t="s">
        <v>105</v>
      </c>
      <c r="BH895" t="s">
        <v>20</v>
      </c>
      <c r="BI895" t="s">
        <v>5</v>
      </c>
    </row>
    <row r="896" spans="1:61" x14ac:dyDescent="0.25">
      <c r="A896">
        <v>23561079</v>
      </c>
      <c r="B896">
        <v>23561079</v>
      </c>
      <c r="C896" t="s">
        <v>106</v>
      </c>
      <c r="D896" t="s">
        <v>312</v>
      </c>
      <c r="E896" t="s">
        <v>5662</v>
      </c>
      <c r="F896" t="s">
        <v>495</v>
      </c>
      <c r="G896" t="s">
        <v>863</v>
      </c>
      <c r="H896" s="30" t="s">
        <v>19021</v>
      </c>
      <c r="I896" t="s">
        <v>5663</v>
      </c>
      <c r="J896">
        <v>0</v>
      </c>
      <c r="K896" t="s">
        <v>126</v>
      </c>
      <c r="L896">
        <v>25</v>
      </c>
      <c r="M896" t="s">
        <v>126</v>
      </c>
      <c r="O896">
        <v>3112179259</v>
      </c>
      <c r="P896">
        <v>0</v>
      </c>
      <c r="T896" s="29" t="s">
        <v>184</v>
      </c>
      <c r="U896">
        <f t="shared" si="129"/>
        <v>10</v>
      </c>
      <c r="V896">
        <f t="shared" si="130"/>
        <v>10</v>
      </c>
      <c r="W896">
        <v>2021</v>
      </c>
      <c r="X896" t="s">
        <v>5664</v>
      </c>
      <c r="Y896" t="s">
        <v>5665</v>
      </c>
      <c r="Z896" t="s">
        <v>5666</v>
      </c>
      <c r="AA896">
        <v>6401246</v>
      </c>
      <c r="AB896" t="s">
        <v>131</v>
      </c>
      <c r="AC896" t="s">
        <v>607</v>
      </c>
      <c r="AD896" s="1">
        <f t="shared" si="131"/>
        <v>2.0825094339622641E-2</v>
      </c>
      <c r="AE896" s="2">
        <v>58300000</v>
      </c>
      <c r="AF896" t="s">
        <v>133</v>
      </c>
      <c r="AG896" t="s">
        <v>103</v>
      </c>
      <c r="AH896" t="s">
        <v>104</v>
      </c>
      <c r="AI896" t="s">
        <v>5667</v>
      </c>
      <c r="AJ896">
        <v>161887655</v>
      </c>
      <c r="AK896" s="2">
        <v>1214103</v>
      </c>
      <c r="AL896" s="2">
        <v>1000254.86</v>
      </c>
      <c r="AP896" t="s">
        <v>105</v>
      </c>
      <c r="AQ896" t="s">
        <v>105</v>
      </c>
      <c r="AR896" t="s">
        <v>105</v>
      </c>
      <c r="AV896" t="s">
        <v>105</v>
      </c>
      <c r="AW896" t="s">
        <v>105</v>
      </c>
      <c r="AX896" t="s">
        <v>105</v>
      </c>
      <c r="BH896" t="s">
        <v>19</v>
      </c>
      <c r="BI896" t="s">
        <v>5</v>
      </c>
    </row>
    <row r="897" spans="1:61" x14ac:dyDescent="0.25">
      <c r="A897">
        <v>1088013934</v>
      </c>
      <c r="B897">
        <v>1088013934</v>
      </c>
      <c r="C897" t="s">
        <v>89</v>
      </c>
      <c r="D897" t="s">
        <v>1477</v>
      </c>
      <c r="E897" t="s">
        <v>5668</v>
      </c>
      <c r="F897" t="s">
        <v>2785</v>
      </c>
      <c r="G897" t="s">
        <v>933</v>
      </c>
      <c r="H897" s="30" t="s">
        <v>19022</v>
      </c>
      <c r="I897" t="s">
        <v>5669</v>
      </c>
      <c r="J897">
        <v>5088</v>
      </c>
      <c r="K897" t="s">
        <v>908</v>
      </c>
      <c r="L897">
        <v>5</v>
      </c>
      <c r="M897" t="s">
        <v>203</v>
      </c>
      <c r="O897">
        <v>3137942930</v>
      </c>
      <c r="P897">
        <v>0</v>
      </c>
      <c r="T897" s="29" t="s">
        <v>204</v>
      </c>
      <c r="U897">
        <f t="shared" si="129"/>
        <v>10</v>
      </c>
      <c r="V897">
        <f t="shared" si="130"/>
        <v>2</v>
      </c>
      <c r="W897">
        <v>2019</v>
      </c>
      <c r="X897" t="s">
        <v>2842</v>
      </c>
      <c r="Y897" t="s">
        <v>5670</v>
      </c>
      <c r="Z897" t="s">
        <v>5671</v>
      </c>
      <c r="AA897">
        <v>5606089</v>
      </c>
      <c r="AB897" t="s">
        <v>146</v>
      </c>
      <c r="AC897" t="s">
        <v>147</v>
      </c>
      <c r="AD897" s="1">
        <f t="shared" si="131"/>
        <v>4.011821802218115E-2</v>
      </c>
      <c r="AE897" s="2">
        <v>108200000</v>
      </c>
      <c r="AF897" t="s">
        <v>362</v>
      </c>
      <c r="AG897" t="s">
        <v>292</v>
      </c>
      <c r="AH897" t="s">
        <v>104</v>
      </c>
      <c r="AI897" t="s">
        <v>5672</v>
      </c>
      <c r="AJ897">
        <v>29957699</v>
      </c>
      <c r="AK897" s="2">
        <v>4340791.1900000004</v>
      </c>
      <c r="AL897" s="2">
        <v>3627723.69</v>
      </c>
      <c r="AP897" t="s">
        <v>105</v>
      </c>
      <c r="AQ897" s="2" t="s">
        <v>105</v>
      </c>
      <c r="AR897" s="2" t="s">
        <v>105</v>
      </c>
      <c r="AV897">
        <v>30041739</v>
      </c>
      <c r="AW897" s="2">
        <v>9268330.7200000007</v>
      </c>
      <c r="AX897" s="2">
        <v>7768513.21</v>
      </c>
      <c r="BH897" t="s">
        <v>21</v>
      </c>
      <c r="BI897" t="s">
        <v>5</v>
      </c>
    </row>
    <row r="898" spans="1:61" x14ac:dyDescent="0.25">
      <c r="A898">
        <v>78294200</v>
      </c>
      <c r="B898">
        <v>78294200</v>
      </c>
      <c r="C898" t="s">
        <v>89</v>
      </c>
      <c r="D898" t="s">
        <v>1821</v>
      </c>
      <c r="E898" t="s">
        <v>312</v>
      </c>
      <c r="F898" t="s">
        <v>5277</v>
      </c>
      <c r="G898">
        <v>0</v>
      </c>
      <c r="H898" s="30" t="s">
        <v>19023</v>
      </c>
      <c r="I898" t="s">
        <v>5673</v>
      </c>
      <c r="J898">
        <v>0</v>
      </c>
      <c r="K898" t="s">
        <v>5674</v>
      </c>
      <c r="L898">
        <v>0</v>
      </c>
      <c r="M898" t="s">
        <v>499</v>
      </c>
      <c r="O898">
        <v>3158944877</v>
      </c>
      <c r="P898">
        <v>0</v>
      </c>
      <c r="T898" s="29" t="s">
        <v>96</v>
      </c>
      <c r="U898">
        <f t="shared" si="129"/>
        <v>10</v>
      </c>
      <c r="V898">
        <f t="shared" si="130"/>
        <v>22</v>
      </c>
      <c r="W898">
        <v>2021</v>
      </c>
      <c r="X898" t="s">
        <v>4158</v>
      </c>
      <c r="Y898" t="s">
        <v>5675</v>
      </c>
      <c r="Z898" t="s">
        <v>5676</v>
      </c>
      <c r="AA898">
        <v>9008235</v>
      </c>
      <c r="AB898" t="s">
        <v>244</v>
      </c>
      <c r="AC898" t="s">
        <v>1048</v>
      </c>
      <c r="AD898" s="1">
        <f t="shared" si="131"/>
        <v>2.412673512374934E-2</v>
      </c>
      <c r="AE898" s="2">
        <v>189900000</v>
      </c>
      <c r="AF898" t="s">
        <v>102</v>
      </c>
      <c r="AG898" t="s">
        <v>452</v>
      </c>
      <c r="AH898" t="s">
        <v>104</v>
      </c>
      <c r="AI898" t="s">
        <v>5677</v>
      </c>
      <c r="AJ898">
        <v>161941973</v>
      </c>
      <c r="AK898" s="2">
        <v>4581667</v>
      </c>
      <c r="AL898" s="2">
        <v>3830140.61</v>
      </c>
      <c r="AP898" t="s">
        <v>105</v>
      </c>
      <c r="AQ898" t="s">
        <v>105</v>
      </c>
      <c r="AR898" t="s">
        <v>105</v>
      </c>
      <c r="AV898" t="s">
        <v>105</v>
      </c>
      <c r="AW898" t="s">
        <v>105</v>
      </c>
      <c r="AX898" t="s">
        <v>105</v>
      </c>
      <c r="BH898" t="s">
        <v>21</v>
      </c>
      <c r="BI898" t="s">
        <v>5</v>
      </c>
    </row>
    <row r="899" spans="1:61" x14ac:dyDescent="0.25">
      <c r="A899">
        <v>38260964</v>
      </c>
      <c r="B899">
        <v>38260964</v>
      </c>
      <c r="C899" t="s">
        <v>106</v>
      </c>
      <c r="D899" t="s">
        <v>312</v>
      </c>
      <c r="E899" t="s">
        <v>2327</v>
      </c>
      <c r="F899" t="s">
        <v>4350</v>
      </c>
      <c r="G899" t="s">
        <v>399</v>
      </c>
      <c r="H899" s="30" t="s">
        <v>19024</v>
      </c>
      <c r="I899" t="s">
        <v>5678</v>
      </c>
      <c r="J899">
        <v>0</v>
      </c>
      <c r="K899" t="s">
        <v>167</v>
      </c>
      <c r="L899">
        <v>73</v>
      </c>
      <c r="M899" t="s">
        <v>168</v>
      </c>
      <c r="O899">
        <v>3176729663</v>
      </c>
      <c r="P899">
        <v>3216654534</v>
      </c>
      <c r="T899" s="29" t="s">
        <v>500</v>
      </c>
      <c r="U899">
        <f t="shared" si="129"/>
        <v>10</v>
      </c>
      <c r="V899">
        <f t="shared" si="130"/>
        <v>5</v>
      </c>
      <c r="W899">
        <v>2023</v>
      </c>
      <c r="X899" t="s">
        <v>3300</v>
      </c>
      <c r="Y899" t="s">
        <v>5679</v>
      </c>
      <c r="Z899" t="s">
        <v>5680</v>
      </c>
      <c r="AA899">
        <v>1601339</v>
      </c>
      <c r="AB899" t="s">
        <v>173</v>
      </c>
      <c r="AC899" t="s">
        <v>373</v>
      </c>
      <c r="AD899" s="1">
        <f t="shared" si="131"/>
        <v>3.5373021001615511E-2</v>
      </c>
      <c r="AE899" s="2">
        <v>61900000</v>
      </c>
      <c r="AF899" t="s">
        <v>1567</v>
      </c>
      <c r="AG899" t="s">
        <v>103</v>
      </c>
      <c r="AH899" t="s">
        <v>104</v>
      </c>
      <c r="AI899" t="s">
        <v>5681</v>
      </c>
      <c r="AJ899">
        <v>161857693</v>
      </c>
      <c r="AK899" s="2">
        <v>2189590</v>
      </c>
      <c r="AL899" s="2">
        <v>1819991.37</v>
      </c>
      <c r="AP899" t="s">
        <v>105</v>
      </c>
      <c r="AQ899" t="s">
        <v>105</v>
      </c>
      <c r="AR899" t="s">
        <v>105</v>
      </c>
      <c r="AV899" t="s">
        <v>105</v>
      </c>
      <c r="AW899" t="s">
        <v>105</v>
      </c>
      <c r="AX899" t="s">
        <v>105</v>
      </c>
      <c r="BH899" t="s">
        <v>21</v>
      </c>
      <c r="BI899" t="s">
        <v>5</v>
      </c>
    </row>
    <row r="900" spans="1:61" x14ac:dyDescent="0.25">
      <c r="A900">
        <v>76322414</v>
      </c>
      <c r="B900">
        <v>76322414</v>
      </c>
      <c r="C900" t="s">
        <v>89</v>
      </c>
      <c r="D900" t="s">
        <v>699</v>
      </c>
      <c r="E900" t="s">
        <v>397</v>
      </c>
      <c r="F900" t="s">
        <v>5682</v>
      </c>
      <c r="G900" t="s">
        <v>1251</v>
      </c>
      <c r="H900" s="30" t="s">
        <v>19025</v>
      </c>
      <c r="I900" t="s">
        <v>5683</v>
      </c>
      <c r="J900">
        <v>17001</v>
      </c>
      <c r="K900" t="s">
        <v>140</v>
      </c>
      <c r="L900">
        <v>17</v>
      </c>
      <c r="M900" t="s">
        <v>141</v>
      </c>
      <c r="O900">
        <v>3154409080</v>
      </c>
      <c r="P900">
        <v>0</v>
      </c>
      <c r="T900" s="29" t="s">
        <v>448</v>
      </c>
      <c r="U900">
        <f t="shared" si="129"/>
        <v>10</v>
      </c>
      <c r="V900">
        <f t="shared" si="130"/>
        <v>9</v>
      </c>
      <c r="W900">
        <v>2013</v>
      </c>
      <c r="X900" t="s">
        <v>5684</v>
      </c>
      <c r="Y900">
        <v>27186030550938</v>
      </c>
      <c r="Z900" t="s">
        <v>5685</v>
      </c>
      <c r="AA900">
        <v>5801249</v>
      </c>
      <c r="AB900" t="s">
        <v>469</v>
      </c>
      <c r="AC900" t="s">
        <v>1558</v>
      </c>
      <c r="AD900" s="1">
        <f t="shared" si="131"/>
        <v>3.8399824294670849E-2</v>
      </c>
      <c r="AE900" s="2">
        <v>63800000</v>
      </c>
      <c r="AF900" t="s">
        <v>552</v>
      </c>
      <c r="AG900" t="s">
        <v>103</v>
      </c>
      <c r="AH900" t="s">
        <v>104</v>
      </c>
      <c r="AI900" t="s">
        <v>5686</v>
      </c>
      <c r="AJ900">
        <v>29956577</v>
      </c>
      <c r="AK900" s="2">
        <v>2449908.79</v>
      </c>
      <c r="AL900" s="2">
        <v>2038746.88</v>
      </c>
      <c r="AP900">
        <v>29984013</v>
      </c>
      <c r="AQ900" s="2">
        <v>2229367.7999999998</v>
      </c>
      <c r="AR900" s="2">
        <v>1853418.32</v>
      </c>
      <c r="AV900" t="s">
        <v>105</v>
      </c>
      <c r="AW900" s="2" t="s">
        <v>105</v>
      </c>
      <c r="AX900" s="2" t="s">
        <v>105</v>
      </c>
      <c r="BH900" t="s">
        <v>21</v>
      </c>
      <c r="BI900" t="s">
        <v>5</v>
      </c>
    </row>
    <row r="901" spans="1:61" x14ac:dyDescent="0.25">
      <c r="A901">
        <v>91185350</v>
      </c>
      <c r="B901">
        <v>91185350</v>
      </c>
      <c r="C901" t="s">
        <v>89</v>
      </c>
      <c r="D901" t="s">
        <v>1885</v>
      </c>
      <c r="E901" t="s">
        <v>707</v>
      </c>
      <c r="F901" t="s">
        <v>776</v>
      </c>
      <c r="G901" t="s">
        <v>544</v>
      </c>
      <c r="H901" s="30" t="s">
        <v>19026</v>
      </c>
      <c r="I901" t="s">
        <v>5687</v>
      </c>
      <c r="J901">
        <v>0</v>
      </c>
      <c r="K901" t="s">
        <v>5688</v>
      </c>
      <c r="L901">
        <v>68</v>
      </c>
      <c r="M901" t="s">
        <v>227</v>
      </c>
      <c r="O901">
        <v>3163991769</v>
      </c>
      <c r="P901">
        <v>0</v>
      </c>
      <c r="T901" s="29" t="s">
        <v>204</v>
      </c>
      <c r="U901">
        <f t="shared" si="129"/>
        <v>10</v>
      </c>
      <c r="V901">
        <f t="shared" si="130"/>
        <v>2</v>
      </c>
      <c r="W901">
        <v>2023</v>
      </c>
      <c r="X901" t="s">
        <v>1144</v>
      </c>
      <c r="Y901" t="s">
        <v>5689</v>
      </c>
      <c r="Z901" t="s">
        <v>5690</v>
      </c>
      <c r="AA901">
        <v>8001205</v>
      </c>
      <c r="AB901" t="s">
        <v>100</v>
      </c>
      <c r="AC901" t="s">
        <v>423</v>
      </c>
      <c r="AD901" s="1">
        <f t="shared" si="131"/>
        <v>4.3433333333333331E-2</v>
      </c>
      <c r="AE901" s="2">
        <v>54000000</v>
      </c>
      <c r="AF901" t="s">
        <v>102</v>
      </c>
      <c r="AG901" t="s">
        <v>103</v>
      </c>
      <c r="AH901" t="s">
        <v>104</v>
      </c>
      <c r="AI901" t="s">
        <v>5691</v>
      </c>
      <c r="AJ901">
        <v>161829425</v>
      </c>
      <c r="AK901" s="2">
        <v>2345400</v>
      </c>
      <c r="AL901" s="2">
        <v>1950924.65</v>
      </c>
      <c r="AP901" t="s">
        <v>105</v>
      </c>
      <c r="AQ901" t="s">
        <v>105</v>
      </c>
      <c r="AR901" t="s">
        <v>105</v>
      </c>
      <c r="AV901" t="s">
        <v>105</v>
      </c>
      <c r="AW901" t="s">
        <v>105</v>
      </c>
      <c r="AX901" t="s">
        <v>105</v>
      </c>
      <c r="BH901" t="s">
        <v>21</v>
      </c>
      <c r="BI901" t="s">
        <v>5</v>
      </c>
    </row>
    <row r="902" spans="1:61" x14ac:dyDescent="0.25">
      <c r="A902">
        <v>79908081</v>
      </c>
      <c r="B902">
        <v>79908081</v>
      </c>
      <c r="C902" t="s">
        <v>89</v>
      </c>
      <c r="D902" t="s">
        <v>757</v>
      </c>
      <c r="E902" t="s">
        <v>3571</v>
      </c>
      <c r="F902" t="s">
        <v>5692</v>
      </c>
      <c r="G902" t="s">
        <v>2651</v>
      </c>
      <c r="H902" s="30" t="s">
        <v>19027</v>
      </c>
      <c r="I902" t="s">
        <v>5693</v>
      </c>
      <c r="J902">
        <v>0</v>
      </c>
      <c r="K902" t="s">
        <v>126</v>
      </c>
      <c r="L902">
        <v>25</v>
      </c>
      <c r="M902" t="s">
        <v>126</v>
      </c>
      <c r="O902">
        <v>3164679373</v>
      </c>
      <c r="P902">
        <v>0</v>
      </c>
      <c r="T902" s="29" t="s">
        <v>958</v>
      </c>
      <c r="U902">
        <f t="shared" si="129"/>
        <v>10</v>
      </c>
      <c r="V902">
        <f t="shared" si="130"/>
        <v>24</v>
      </c>
      <c r="W902">
        <v>2014</v>
      </c>
      <c r="X902" t="s">
        <v>881</v>
      </c>
      <c r="Y902" t="s">
        <v>5694</v>
      </c>
      <c r="Z902" t="s">
        <v>5695</v>
      </c>
      <c r="AA902">
        <v>6401190</v>
      </c>
      <c r="AB902" t="s">
        <v>131</v>
      </c>
      <c r="AC902" t="s">
        <v>607</v>
      </c>
      <c r="AD902" s="1">
        <f t="shared" si="131"/>
        <v>3.876713432835821E-2</v>
      </c>
      <c r="AE902" s="2">
        <v>33500000</v>
      </c>
      <c r="AF902" t="s">
        <v>102</v>
      </c>
      <c r="AG902" t="s">
        <v>103</v>
      </c>
      <c r="AH902" t="s">
        <v>104</v>
      </c>
      <c r="AI902" t="s">
        <v>5696</v>
      </c>
      <c r="AJ902">
        <v>161808906</v>
      </c>
      <c r="AK902" s="2">
        <v>1298699</v>
      </c>
      <c r="AL902" s="2">
        <v>1071344.01</v>
      </c>
      <c r="AP902" t="s">
        <v>105</v>
      </c>
      <c r="AQ902" t="s">
        <v>105</v>
      </c>
      <c r="AR902" t="s">
        <v>105</v>
      </c>
      <c r="AV902" t="s">
        <v>105</v>
      </c>
      <c r="AW902" t="s">
        <v>105</v>
      </c>
      <c r="AX902" t="s">
        <v>105</v>
      </c>
      <c r="BH902" t="s">
        <v>21</v>
      </c>
      <c r="BI902" t="s">
        <v>5</v>
      </c>
    </row>
    <row r="903" spans="1:61" x14ac:dyDescent="0.25">
      <c r="A903">
        <v>32180878</v>
      </c>
      <c r="B903">
        <v>32180878</v>
      </c>
      <c r="C903" t="s">
        <v>106</v>
      </c>
      <c r="D903" t="s">
        <v>107</v>
      </c>
      <c r="E903" t="s">
        <v>583</v>
      </c>
      <c r="F903" t="s">
        <v>250</v>
      </c>
      <c r="G903" t="s">
        <v>1976</v>
      </c>
      <c r="H903" s="30" t="s">
        <v>19028</v>
      </c>
      <c r="I903" t="s">
        <v>5697</v>
      </c>
      <c r="J903">
        <v>5001</v>
      </c>
      <c r="K903" t="s">
        <v>202</v>
      </c>
      <c r="L903">
        <v>5</v>
      </c>
      <c r="M903" t="s">
        <v>203</v>
      </c>
      <c r="O903">
        <v>3113288870</v>
      </c>
      <c r="P903">
        <v>3203418102</v>
      </c>
      <c r="T903" s="29" t="s">
        <v>369</v>
      </c>
      <c r="U903">
        <f t="shared" si="129"/>
        <v>10</v>
      </c>
      <c r="V903">
        <f t="shared" si="130"/>
        <v>21</v>
      </c>
      <c r="W903">
        <v>2017</v>
      </c>
      <c r="X903" t="s">
        <v>5698</v>
      </c>
      <c r="Y903" t="s">
        <v>5699</v>
      </c>
      <c r="Z903" t="s">
        <v>5700</v>
      </c>
      <c r="AA903">
        <v>8001174</v>
      </c>
      <c r="AB903" t="s">
        <v>100</v>
      </c>
      <c r="AC903" t="s">
        <v>258</v>
      </c>
      <c r="AD903" s="1">
        <f t="shared" si="131"/>
        <v>3.7495157593123211E-2</v>
      </c>
      <c r="AE903" s="2">
        <v>34900000</v>
      </c>
      <c r="AF903" t="s">
        <v>219</v>
      </c>
      <c r="AG903" t="s">
        <v>103</v>
      </c>
      <c r="AH903" t="s">
        <v>104</v>
      </c>
      <c r="AI903" t="s">
        <v>5701</v>
      </c>
      <c r="AJ903">
        <v>161809687</v>
      </c>
      <c r="AK903" s="2">
        <v>1308581</v>
      </c>
      <c r="AL903" s="2">
        <v>1079647.6200000001</v>
      </c>
      <c r="AP903" t="s">
        <v>105</v>
      </c>
      <c r="AQ903" t="s">
        <v>105</v>
      </c>
      <c r="AR903" t="s">
        <v>105</v>
      </c>
      <c r="AV903" t="s">
        <v>105</v>
      </c>
      <c r="AW903" t="s">
        <v>105</v>
      </c>
      <c r="AX903" t="s">
        <v>105</v>
      </c>
      <c r="BH903" t="s">
        <v>21</v>
      </c>
      <c r="BI903" t="s">
        <v>5</v>
      </c>
    </row>
    <row r="904" spans="1:61" x14ac:dyDescent="0.25">
      <c r="A904">
        <v>53058877</v>
      </c>
      <c r="B904">
        <v>53058877</v>
      </c>
      <c r="C904" t="s">
        <v>106</v>
      </c>
      <c r="D904" t="s">
        <v>5702</v>
      </c>
      <c r="E904">
        <v>0</v>
      </c>
      <c r="F904" t="s">
        <v>5703</v>
      </c>
      <c r="G904" t="s">
        <v>191</v>
      </c>
      <c r="H904" s="30" t="s">
        <v>19029</v>
      </c>
      <c r="I904" t="s">
        <v>5704</v>
      </c>
      <c r="J904">
        <v>0</v>
      </c>
      <c r="K904" t="s">
        <v>126</v>
      </c>
      <c r="L904">
        <v>25</v>
      </c>
      <c r="M904" t="s">
        <v>126</v>
      </c>
      <c r="O904">
        <v>3133474649</v>
      </c>
      <c r="P904">
        <v>0</v>
      </c>
      <c r="T904" s="29" t="s">
        <v>1445</v>
      </c>
      <c r="U904">
        <f t="shared" si="129"/>
        <v>10</v>
      </c>
      <c r="V904">
        <f t="shared" si="130"/>
        <v>13</v>
      </c>
      <c r="W904">
        <v>2015</v>
      </c>
      <c r="X904" t="s">
        <v>5705</v>
      </c>
      <c r="Y904" t="s">
        <v>5706</v>
      </c>
      <c r="Z904" t="s">
        <v>5707</v>
      </c>
      <c r="AA904">
        <v>9008165</v>
      </c>
      <c r="AB904" t="s">
        <v>244</v>
      </c>
      <c r="AC904" t="s">
        <v>614</v>
      </c>
      <c r="AD904" s="1">
        <f t="shared" si="131"/>
        <v>1.7118457583547558E-2</v>
      </c>
      <c r="AE904" s="2">
        <v>155600000</v>
      </c>
      <c r="AF904" t="s">
        <v>175</v>
      </c>
      <c r="AG904" t="s">
        <v>452</v>
      </c>
      <c r="AH904" t="s">
        <v>104</v>
      </c>
      <c r="AI904">
        <v>0</v>
      </c>
      <c r="AJ904">
        <v>161815122</v>
      </c>
      <c r="AK904" s="2">
        <v>2663632</v>
      </c>
      <c r="AL904" s="2">
        <v>2218345.81</v>
      </c>
      <c r="AP904" t="s">
        <v>105</v>
      </c>
      <c r="AQ904" t="s">
        <v>105</v>
      </c>
      <c r="AR904" t="s">
        <v>105</v>
      </c>
      <c r="AV904" t="s">
        <v>105</v>
      </c>
      <c r="AW904" t="s">
        <v>105</v>
      </c>
      <c r="AX904" t="s">
        <v>105</v>
      </c>
      <c r="BH904" t="s">
        <v>20</v>
      </c>
      <c r="BI904" t="s">
        <v>5</v>
      </c>
    </row>
    <row r="905" spans="1:61" x14ac:dyDescent="0.25">
      <c r="A905">
        <v>45490632</v>
      </c>
      <c r="B905">
        <v>45490632</v>
      </c>
      <c r="C905" t="s">
        <v>106</v>
      </c>
      <c r="D905" t="s">
        <v>5708</v>
      </c>
      <c r="E905">
        <v>0</v>
      </c>
      <c r="F905" t="s">
        <v>5709</v>
      </c>
      <c r="G905" t="s">
        <v>5710</v>
      </c>
      <c r="H905" s="30" t="s">
        <v>19030</v>
      </c>
      <c r="I905" t="s">
        <v>5711</v>
      </c>
      <c r="J905">
        <v>25214</v>
      </c>
      <c r="K905" t="s">
        <v>5712</v>
      </c>
      <c r="L905">
        <v>25</v>
      </c>
      <c r="M905" t="s">
        <v>113</v>
      </c>
      <c r="O905">
        <v>3178860241</v>
      </c>
      <c r="P905">
        <v>0</v>
      </c>
      <c r="T905" s="29" t="s">
        <v>142</v>
      </c>
      <c r="U905">
        <f t="shared" si="129"/>
        <v>10</v>
      </c>
      <c r="V905">
        <f t="shared" si="130"/>
        <v>12</v>
      </c>
      <c r="W905">
        <v>2023</v>
      </c>
      <c r="X905" t="s">
        <v>5713</v>
      </c>
      <c r="Y905" t="s">
        <v>5714</v>
      </c>
      <c r="Z905" t="s">
        <v>5715</v>
      </c>
      <c r="AA905">
        <v>6406153</v>
      </c>
      <c r="AB905" t="s">
        <v>131</v>
      </c>
      <c r="AC905" t="s">
        <v>1174</v>
      </c>
      <c r="AD905" s="1">
        <f t="shared" si="131"/>
        <v>1.0913915343915344E-2</v>
      </c>
      <c r="AE905" s="2">
        <v>207900000</v>
      </c>
      <c r="AF905" t="s">
        <v>102</v>
      </c>
      <c r="AG905" t="s">
        <v>120</v>
      </c>
      <c r="AH905" t="s">
        <v>104</v>
      </c>
      <c r="AI905" t="s">
        <v>5716</v>
      </c>
      <c r="AJ905">
        <v>161811769</v>
      </c>
      <c r="AK905" s="2">
        <v>2269003</v>
      </c>
      <c r="AL905" s="2">
        <v>1886725.53</v>
      </c>
      <c r="AP905" t="s">
        <v>105</v>
      </c>
      <c r="AQ905" t="s">
        <v>105</v>
      </c>
      <c r="AR905" t="s">
        <v>105</v>
      </c>
      <c r="AV905" t="s">
        <v>105</v>
      </c>
      <c r="AW905" t="s">
        <v>105</v>
      </c>
      <c r="AX905" t="s">
        <v>105</v>
      </c>
      <c r="BH905" s="3" t="s">
        <v>18</v>
      </c>
      <c r="BI905" t="s">
        <v>5</v>
      </c>
    </row>
    <row r="906" spans="1:61" x14ac:dyDescent="0.25">
      <c r="A906">
        <v>37823903</v>
      </c>
      <c r="B906">
        <v>37823903</v>
      </c>
      <c r="C906" t="s">
        <v>106</v>
      </c>
      <c r="D906" t="s">
        <v>5717</v>
      </c>
      <c r="E906">
        <v>0</v>
      </c>
      <c r="F906" t="s">
        <v>5718</v>
      </c>
      <c r="G906" t="s">
        <v>5719</v>
      </c>
      <c r="H906" s="30" t="s">
        <v>19031</v>
      </c>
      <c r="I906" t="s">
        <v>5720</v>
      </c>
      <c r="J906">
        <v>68276</v>
      </c>
      <c r="K906" t="s">
        <v>226</v>
      </c>
      <c r="L906">
        <v>68</v>
      </c>
      <c r="M906" t="s">
        <v>227</v>
      </c>
      <c r="O906">
        <v>3173713232</v>
      </c>
      <c r="P906">
        <v>0</v>
      </c>
      <c r="T906" s="29" t="s">
        <v>587</v>
      </c>
      <c r="U906">
        <f t="shared" ref="U906:U969" si="132">MONTH(T906)</f>
        <v>10</v>
      </c>
      <c r="V906">
        <f t="shared" ref="V906:V969" si="133">DAY(T906)</f>
        <v>17</v>
      </c>
      <c r="W906">
        <v>2015</v>
      </c>
      <c r="X906" t="s">
        <v>5721</v>
      </c>
      <c r="Y906" t="s">
        <v>5722</v>
      </c>
      <c r="Z906" t="s">
        <v>5723</v>
      </c>
      <c r="AA906">
        <v>3206070</v>
      </c>
      <c r="AB906" t="s">
        <v>393</v>
      </c>
      <c r="AC906" t="s">
        <v>1256</v>
      </c>
      <c r="AD906" s="1">
        <f t="shared" ref="AD906:AD969" si="134">+AK906/AE906</f>
        <v>2.4183956262425449E-2</v>
      </c>
      <c r="AE906" s="2">
        <v>50300000</v>
      </c>
      <c r="AF906" t="s">
        <v>102</v>
      </c>
      <c r="AG906" t="s">
        <v>120</v>
      </c>
      <c r="AH906" t="s">
        <v>104</v>
      </c>
      <c r="AI906">
        <v>0</v>
      </c>
      <c r="AJ906">
        <v>161817591</v>
      </c>
      <c r="AK906" s="2">
        <v>1216453</v>
      </c>
      <c r="AL906" s="2">
        <v>1002229.54</v>
      </c>
      <c r="AP906" t="s">
        <v>105</v>
      </c>
      <c r="AQ906" t="s">
        <v>105</v>
      </c>
      <c r="AR906" t="s">
        <v>105</v>
      </c>
      <c r="AV906" t="s">
        <v>105</v>
      </c>
      <c r="AW906" t="s">
        <v>105</v>
      </c>
      <c r="AX906" t="s">
        <v>105</v>
      </c>
      <c r="BH906" t="s">
        <v>19</v>
      </c>
      <c r="BI906" t="s">
        <v>5</v>
      </c>
    </row>
    <row r="907" spans="1:61" x14ac:dyDescent="0.25">
      <c r="A907">
        <v>5467804</v>
      </c>
      <c r="B907">
        <v>5467804</v>
      </c>
      <c r="C907" t="s">
        <v>89</v>
      </c>
      <c r="D907" t="s">
        <v>2701</v>
      </c>
      <c r="E907">
        <v>0</v>
      </c>
      <c r="F907" t="s">
        <v>1499</v>
      </c>
      <c r="G907" t="s">
        <v>250</v>
      </c>
      <c r="H907" s="30" t="s">
        <v>19032</v>
      </c>
      <c r="I907" t="s">
        <v>5724</v>
      </c>
      <c r="J907">
        <v>5001</v>
      </c>
      <c r="K907" t="s">
        <v>202</v>
      </c>
      <c r="L907">
        <v>5</v>
      </c>
      <c r="M907" t="s">
        <v>203</v>
      </c>
      <c r="O907">
        <v>3148145342</v>
      </c>
      <c r="P907">
        <v>0</v>
      </c>
      <c r="T907" s="29" t="s">
        <v>466</v>
      </c>
      <c r="U907">
        <f t="shared" si="132"/>
        <v>10</v>
      </c>
      <c r="V907">
        <f t="shared" si="133"/>
        <v>15</v>
      </c>
      <c r="W907">
        <v>2025</v>
      </c>
      <c r="X907" t="s">
        <v>2527</v>
      </c>
      <c r="Y907" t="s">
        <v>5725</v>
      </c>
      <c r="Z907" t="s">
        <v>5726</v>
      </c>
      <c r="AA907">
        <v>6406154</v>
      </c>
      <c r="AB907" t="s">
        <v>131</v>
      </c>
      <c r="AC907" t="s">
        <v>1174</v>
      </c>
      <c r="AD907" s="1">
        <f t="shared" si="134"/>
        <v>2.5997776641294008E-2</v>
      </c>
      <c r="AE907" s="2">
        <v>210200000</v>
      </c>
      <c r="AF907" t="s">
        <v>219</v>
      </c>
      <c r="AG907" t="s">
        <v>292</v>
      </c>
      <c r="AH907" t="s">
        <v>104</v>
      </c>
      <c r="AI907" t="s">
        <v>5727</v>
      </c>
      <c r="AJ907">
        <v>29942455</v>
      </c>
      <c r="AK907" s="2">
        <v>5464732.6500000004</v>
      </c>
      <c r="AL907" s="2">
        <v>4572212.3099999996</v>
      </c>
      <c r="AP907" t="s">
        <v>105</v>
      </c>
      <c r="AQ907" s="2" t="s">
        <v>105</v>
      </c>
      <c r="AR907" s="2" t="s">
        <v>105</v>
      </c>
      <c r="AV907">
        <v>30054029</v>
      </c>
      <c r="AW907" s="2">
        <v>30057124.649999999</v>
      </c>
      <c r="AX907" s="2">
        <v>25238087.940000001</v>
      </c>
      <c r="BH907" t="s">
        <v>21</v>
      </c>
      <c r="BI907" t="s">
        <v>5</v>
      </c>
    </row>
    <row r="908" spans="1:61" x14ac:dyDescent="0.25">
      <c r="A908">
        <v>42873960</v>
      </c>
      <c r="B908">
        <v>42873960</v>
      </c>
      <c r="C908" t="s">
        <v>106</v>
      </c>
      <c r="D908" t="s">
        <v>312</v>
      </c>
      <c r="E908" t="s">
        <v>583</v>
      </c>
      <c r="F908" t="s">
        <v>2012</v>
      </c>
      <c r="G908" t="s">
        <v>1591</v>
      </c>
      <c r="H908" s="30" t="s">
        <v>18790</v>
      </c>
      <c r="I908" t="s">
        <v>5728</v>
      </c>
      <c r="J908">
        <v>5607</v>
      </c>
      <c r="K908" t="s">
        <v>3312</v>
      </c>
      <c r="L908">
        <v>5</v>
      </c>
      <c r="M908" t="s">
        <v>203</v>
      </c>
      <c r="O908">
        <v>3137684987</v>
      </c>
      <c r="P908">
        <v>0</v>
      </c>
      <c r="T908" s="29" t="s">
        <v>358</v>
      </c>
      <c r="U908">
        <f t="shared" si="132"/>
        <v>10</v>
      </c>
      <c r="V908">
        <f t="shared" si="133"/>
        <v>29</v>
      </c>
      <c r="W908">
        <v>2022</v>
      </c>
      <c r="X908" t="s">
        <v>980</v>
      </c>
      <c r="Y908" t="s">
        <v>5729</v>
      </c>
      <c r="Z908" t="s">
        <v>5730</v>
      </c>
      <c r="AA908">
        <v>9006178</v>
      </c>
      <c r="AB908" t="s">
        <v>244</v>
      </c>
      <c r="AC908" t="s">
        <v>245</v>
      </c>
      <c r="AD908" s="1">
        <f t="shared" si="134"/>
        <v>1.617423772609819E-2</v>
      </c>
      <c r="AE908" s="2">
        <v>116100000</v>
      </c>
      <c r="AF908" t="s">
        <v>102</v>
      </c>
      <c r="AG908" t="s">
        <v>120</v>
      </c>
      <c r="AH908" t="s">
        <v>104</v>
      </c>
      <c r="AI908" t="s">
        <v>5731</v>
      </c>
      <c r="AJ908">
        <v>161886480</v>
      </c>
      <c r="AK908" s="2">
        <v>1877829</v>
      </c>
      <c r="AL908" s="2">
        <v>1558007.67</v>
      </c>
      <c r="AP908" t="s">
        <v>105</v>
      </c>
      <c r="AQ908" t="s">
        <v>105</v>
      </c>
      <c r="AR908" t="s">
        <v>105</v>
      </c>
      <c r="AV908" t="s">
        <v>105</v>
      </c>
      <c r="AW908" t="s">
        <v>105</v>
      </c>
      <c r="AX908" t="s">
        <v>105</v>
      </c>
      <c r="BH908" t="s">
        <v>19</v>
      </c>
      <c r="BI908" t="s">
        <v>5</v>
      </c>
    </row>
    <row r="909" spans="1:61" x14ac:dyDescent="0.25">
      <c r="A909">
        <v>7533407</v>
      </c>
      <c r="B909">
        <v>7533407</v>
      </c>
      <c r="C909" t="s">
        <v>89</v>
      </c>
      <c r="D909" t="s">
        <v>5732</v>
      </c>
      <c r="E909">
        <v>0</v>
      </c>
      <c r="F909" t="s">
        <v>2313</v>
      </c>
      <c r="G909" t="s">
        <v>1886</v>
      </c>
      <c r="H909" s="30" t="s">
        <v>19033</v>
      </c>
      <c r="I909" t="s">
        <v>5733</v>
      </c>
      <c r="J909">
        <v>63001</v>
      </c>
      <c r="K909" t="s">
        <v>1443</v>
      </c>
      <c r="L909">
        <v>63</v>
      </c>
      <c r="M909" t="s">
        <v>1444</v>
      </c>
      <c r="O909">
        <v>3102270937</v>
      </c>
      <c r="P909">
        <v>3143343963</v>
      </c>
      <c r="T909" s="29" t="s">
        <v>448</v>
      </c>
      <c r="U909">
        <f t="shared" si="132"/>
        <v>10</v>
      </c>
      <c r="V909">
        <f t="shared" si="133"/>
        <v>9</v>
      </c>
      <c r="W909">
        <v>2021</v>
      </c>
      <c r="X909" t="s">
        <v>2035</v>
      </c>
      <c r="Y909" t="s">
        <v>5734</v>
      </c>
      <c r="Z909" t="s">
        <v>5735</v>
      </c>
      <c r="AA909">
        <v>5606103</v>
      </c>
      <c r="AB909" t="s">
        <v>146</v>
      </c>
      <c r="AC909" t="s">
        <v>341</v>
      </c>
      <c r="AD909" s="1">
        <f t="shared" si="134"/>
        <v>2.5871611058150619E-2</v>
      </c>
      <c r="AE909" s="2">
        <v>104900000</v>
      </c>
      <c r="AF909" t="s">
        <v>102</v>
      </c>
      <c r="AG909" t="s">
        <v>120</v>
      </c>
      <c r="AH909" t="s">
        <v>104</v>
      </c>
      <c r="AI909" t="s">
        <v>5736</v>
      </c>
      <c r="AJ909">
        <v>161786553</v>
      </c>
      <c r="AK909" s="2">
        <v>2713932</v>
      </c>
      <c r="AL909" s="2">
        <v>2260614.9900000002</v>
      </c>
      <c r="AP909" t="s">
        <v>105</v>
      </c>
      <c r="AQ909" t="s">
        <v>105</v>
      </c>
      <c r="AR909" t="s">
        <v>105</v>
      </c>
      <c r="AV909" t="s">
        <v>105</v>
      </c>
      <c r="AW909" t="s">
        <v>105</v>
      </c>
      <c r="AX909" t="s">
        <v>105</v>
      </c>
      <c r="BH909" t="s">
        <v>21</v>
      </c>
      <c r="BI909" t="s">
        <v>5</v>
      </c>
    </row>
    <row r="910" spans="1:61" x14ac:dyDescent="0.25">
      <c r="A910">
        <v>20651980</v>
      </c>
      <c r="B910">
        <v>20651980</v>
      </c>
      <c r="C910" t="s">
        <v>106</v>
      </c>
      <c r="D910" t="s">
        <v>135</v>
      </c>
      <c r="E910">
        <v>0</v>
      </c>
      <c r="F910" t="s">
        <v>700</v>
      </c>
      <c r="G910" t="s">
        <v>2335</v>
      </c>
      <c r="H910" s="30" t="s">
        <v>19034</v>
      </c>
      <c r="I910" t="s">
        <v>5737</v>
      </c>
      <c r="J910">
        <v>0</v>
      </c>
      <c r="K910" t="s">
        <v>126</v>
      </c>
      <c r="L910">
        <v>25</v>
      </c>
      <c r="M910" t="s">
        <v>126</v>
      </c>
      <c r="O910">
        <v>3158027722</v>
      </c>
      <c r="P910">
        <v>0</v>
      </c>
      <c r="T910" s="29" t="s">
        <v>228</v>
      </c>
      <c r="U910">
        <f t="shared" si="132"/>
        <v>10</v>
      </c>
      <c r="V910">
        <f t="shared" si="133"/>
        <v>6</v>
      </c>
      <c r="W910">
        <v>2022</v>
      </c>
      <c r="X910" t="s">
        <v>5738</v>
      </c>
      <c r="Y910" t="s">
        <v>5739</v>
      </c>
      <c r="Z910" t="s">
        <v>5740</v>
      </c>
      <c r="AA910">
        <v>9201262</v>
      </c>
      <c r="AB910" t="s">
        <v>268</v>
      </c>
      <c r="AC910" t="s">
        <v>1582</v>
      </c>
      <c r="AD910" s="1">
        <f t="shared" si="134"/>
        <v>2.1181489698890651E-2</v>
      </c>
      <c r="AE910" s="2">
        <v>63100000</v>
      </c>
      <c r="AF910" t="s">
        <v>133</v>
      </c>
      <c r="AG910" t="s">
        <v>103</v>
      </c>
      <c r="AH910" t="s">
        <v>104</v>
      </c>
      <c r="AI910" t="s">
        <v>5741</v>
      </c>
      <c r="AJ910">
        <v>161912748</v>
      </c>
      <c r="AK910" s="2">
        <v>1336552</v>
      </c>
      <c r="AL910" s="2">
        <v>1103152.83</v>
      </c>
      <c r="AP910" t="s">
        <v>105</v>
      </c>
      <c r="AQ910" t="s">
        <v>105</v>
      </c>
      <c r="AR910" t="s">
        <v>105</v>
      </c>
      <c r="AV910" t="s">
        <v>105</v>
      </c>
      <c r="AW910" t="s">
        <v>105</v>
      </c>
      <c r="AX910" t="s">
        <v>105</v>
      </c>
      <c r="BH910" t="s">
        <v>19</v>
      </c>
      <c r="BI910" t="s">
        <v>5</v>
      </c>
    </row>
    <row r="911" spans="1:61" x14ac:dyDescent="0.25">
      <c r="A911">
        <v>1130618698</v>
      </c>
      <c r="B911">
        <v>1130618698</v>
      </c>
      <c r="C911" t="s">
        <v>106</v>
      </c>
      <c r="D911" t="s">
        <v>592</v>
      </c>
      <c r="E911" t="s">
        <v>1071</v>
      </c>
      <c r="F911" t="s">
        <v>1464</v>
      </c>
      <c r="G911" t="s">
        <v>474</v>
      </c>
      <c r="H911" s="30" t="s">
        <v>19035</v>
      </c>
      <c r="I911" t="s">
        <v>5742</v>
      </c>
      <c r="J911">
        <v>76001</v>
      </c>
      <c r="K911" t="s">
        <v>486</v>
      </c>
      <c r="L911">
        <v>76</v>
      </c>
      <c r="M911" t="s">
        <v>95</v>
      </c>
      <c r="O911">
        <v>3172714304</v>
      </c>
      <c r="P911">
        <v>0</v>
      </c>
      <c r="T911" s="29" t="s">
        <v>327</v>
      </c>
      <c r="U911">
        <f t="shared" si="132"/>
        <v>10</v>
      </c>
      <c r="V911">
        <f t="shared" si="133"/>
        <v>31</v>
      </c>
      <c r="W911">
        <v>2025</v>
      </c>
      <c r="X911" t="s">
        <v>5743</v>
      </c>
      <c r="Y911" t="s">
        <v>5744</v>
      </c>
      <c r="Z911" t="s">
        <v>5745</v>
      </c>
      <c r="AA911">
        <v>11106019</v>
      </c>
      <c r="AB911" t="s">
        <v>1961</v>
      </c>
      <c r="AC911" t="s">
        <v>3402</v>
      </c>
      <c r="AD911" s="1">
        <f t="shared" si="134"/>
        <v>2.5978503584229391E-2</v>
      </c>
      <c r="AE911" s="2">
        <v>111600000</v>
      </c>
      <c r="AF911" t="s">
        <v>219</v>
      </c>
      <c r="AG911" t="s">
        <v>120</v>
      </c>
      <c r="AH911" t="s">
        <v>104</v>
      </c>
      <c r="AI911" t="s">
        <v>5746</v>
      </c>
      <c r="AJ911">
        <v>161888682</v>
      </c>
      <c r="AK911" s="2">
        <v>2899201</v>
      </c>
      <c r="AL911" s="2">
        <v>2416303.25</v>
      </c>
      <c r="AP911" t="s">
        <v>105</v>
      </c>
      <c r="AQ911" t="s">
        <v>105</v>
      </c>
      <c r="AR911" t="s">
        <v>105</v>
      </c>
      <c r="AV911" t="s">
        <v>105</v>
      </c>
      <c r="AW911" t="s">
        <v>105</v>
      </c>
      <c r="AX911" t="s">
        <v>105</v>
      </c>
      <c r="BH911" t="s">
        <v>21</v>
      </c>
      <c r="BI911" t="s">
        <v>5</v>
      </c>
    </row>
    <row r="912" spans="1:61" x14ac:dyDescent="0.25">
      <c r="A912">
        <v>79170191</v>
      </c>
      <c r="B912">
        <v>79170191</v>
      </c>
      <c r="C912" t="s">
        <v>89</v>
      </c>
      <c r="D912" t="s">
        <v>3013</v>
      </c>
      <c r="E912" t="s">
        <v>1136</v>
      </c>
      <c r="F912" t="s">
        <v>3967</v>
      </c>
      <c r="G912" t="s">
        <v>262</v>
      </c>
      <c r="H912" s="30" t="s">
        <v>19036</v>
      </c>
      <c r="I912" t="s">
        <v>5747</v>
      </c>
      <c r="J912">
        <v>0</v>
      </c>
      <c r="K912" t="s">
        <v>126</v>
      </c>
      <c r="L912">
        <v>25</v>
      </c>
      <c r="M912" t="s">
        <v>126</v>
      </c>
      <c r="O912">
        <v>3002720784</v>
      </c>
      <c r="P912">
        <v>0</v>
      </c>
      <c r="T912" s="29" t="s">
        <v>429</v>
      </c>
      <c r="U912">
        <f t="shared" si="132"/>
        <v>10</v>
      </c>
      <c r="V912">
        <f t="shared" si="133"/>
        <v>7</v>
      </c>
      <c r="W912">
        <v>2018</v>
      </c>
      <c r="X912" t="s">
        <v>873</v>
      </c>
      <c r="Y912" t="s">
        <v>5748</v>
      </c>
      <c r="Z912" t="s">
        <v>5749</v>
      </c>
      <c r="AA912">
        <v>9201223</v>
      </c>
      <c r="AB912" t="s">
        <v>268</v>
      </c>
      <c r="AC912" t="s">
        <v>269</v>
      </c>
      <c r="AD912" s="1">
        <f t="shared" si="134"/>
        <v>3.7376343283582088E-2</v>
      </c>
      <c r="AE912" s="2">
        <v>40200000</v>
      </c>
      <c r="AF912" t="s">
        <v>279</v>
      </c>
      <c r="AG912" t="s">
        <v>103</v>
      </c>
      <c r="AH912" t="s">
        <v>104</v>
      </c>
      <c r="AI912" t="s">
        <v>5750</v>
      </c>
      <c r="AJ912">
        <v>161812847</v>
      </c>
      <c r="AK912" s="2">
        <v>1502529</v>
      </c>
      <c r="AL912" s="2">
        <v>1242629.5900000001</v>
      </c>
      <c r="AP912" t="s">
        <v>105</v>
      </c>
      <c r="AQ912" t="s">
        <v>105</v>
      </c>
      <c r="AR912" t="s">
        <v>105</v>
      </c>
      <c r="AV912" t="s">
        <v>105</v>
      </c>
      <c r="AW912" t="s">
        <v>105</v>
      </c>
      <c r="AX912" t="s">
        <v>105</v>
      </c>
      <c r="BH912" t="s">
        <v>21</v>
      </c>
      <c r="BI912" t="s">
        <v>5</v>
      </c>
    </row>
    <row r="913" spans="1:61" x14ac:dyDescent="0.25">
      <c r="A913">
        <v>11202536</v>
      </c>
      <c r="B913">
        <v>11202536</v>
      </c>
      <c r="C913" t="s">
        <v>89</v>
      </c>
      <c r="D913" t="s">
        <v>1135</v>
      </c>
      <c r="E913" t="s">
        <v>294</v>
      </c>
      <c r="F913" t="s">
        <v>5751</v>
      </c>
      <c r="G913" t="s">
        <v>5752</v>
      </c>
      <c r="H913" s="30" t="s">
        <v>19037</v>
      </c>
      <c r="I913" t="s">
        <v>5753</v>
      </c>
      <c r="J913">
        <v>5631</v>
      </c>
      <c r="K913" t="s">
        <v>2726</v>
      </c>
      <c r="L913">
        <v>5</v>
      </c>
      <c r="M913" t="s">
        <v>203</v>
      </c>
      <c r="O913">
        <v>3108343838</v>
      </c>
      <c r="P913">
        <v>3142581662</v>
      </c>
      <c r="T913" s="29" t="s">
        <v>369</v>
      </c>
      <c r="U913">
        <f t="shared" si="132"/>
        <v>10</v>
      </c>
      <c r="V913">
        <f t="shared" si="133"/>
        <v>21</v>
      </c>
      <c r="W913">
        <v>2016</v>
      </c>
      <c r="X913" t="s">
        <v>2807</v>
      </c>
      <c r="Y913" t="s">
        <v>5754</v>
      </c>
      <c r="Z913" t="s">
        <v>5755</v>
      </c>
      <c r="AA913">
        <v>5601147</v>
      </c>
      <c r="AB913" t="s">
        <v>146</v>
      </c>
      <c r="AC913" t="s">
        <v>2810</v>
      </c>
      <c r="AD913" s="1">
        <f t="shared" si="134"/>
        <v>2.6979816793893129E-2</v>
      </c>
      <c r="AE913" s="2">
        <v>65500000</v>
      </c>
      <c r="AF913" t="s">
        <v>133</v>
      </c>
      <c r="AG913" t="s">
        <v>103</v>
      </c>
      <c r="AH913" t="s">
        <v>104</v>
      </c>
      <c r="AI913" t="s">
        <v>5756</v>
      </c>
      <c r="AJ913">
        <v>161901644</v>
      </c>
      <c r="AK913" s="2">
        <v>1767178</v>
      </c>
      <c r="AL913" s="2">
        <v>1465023.21</v>
      </c>
      <c r="AP913" t="s">
        <v>105</v>
      </c>
      <c r="AQ913" t="s">
        <v>105</v>
      </c>
      <c r="AR913" t="s">
        <v>105</v>
      </c>
      <c r="AV913" t="s">
        <v>105</v>
      </c>
      <c r="AW913" t="s">
        <v>105</v>
      </c>
      <c r="AX913" t="s">
        <v>105</v>
      </c>
      <c r="BH913" t="s">
        <v>19</v>
      </c>
      <c r="BI913" t="s">
        <v>5</v>
      </c>
    </row>
    <row r="914" spans="1:61" x14ac:dyDescent="0.25">
      <c r="A914">
        <v>1016059772</v>
      </c>
      <c r="B914">
        <v>1016059772</v>
      </c>
      <c r="C914" t="s">
        <v>106</v>
      </c>
      <c r="D914" t="s">
        <v>3109</v>
      </c>
      <c r="E914" t="s">
        <v>521</v>
      </c>
      <c r="F914" t="s">
        <v>4334</v>
      </c>
      <c r="G914" t="s">
        <v>4564</v>
      </c>
      <c r="H914" s="30" t="s">
        <v>19038</v>
      </c>
      <c r="I914" t="s">
        <v>5757</v>
      </c>
      <c r="J914">
        <v>0</v>
      </c>
      <c r="K914" t="s">
        <v>126</v>
      </c>
      <c r="L914">
        <v>25</v>
      </c>
      <c r="M914" t="s">
        <v>126</v>
      </c>
      <c r="O914">
        <v>3502520700</v>
      </c>
      <c r="P914">
        <v>0</v>
      </c>
      <c r="T914" s="29" t="s">
        <v>254</v>
      </c>
      <c r="U914">
        <f t="shared" si="132"/>
        <v>10</v>
      </c>
      <c r="V914">
        <f t="shared" si="133"/>
        <v>4</v>
      </c>
      <c r="W914">
        <v>2016</v>
      </c>
      <c r="X914" t="s">
        <v>5758</v>
      </c>
      <c r="Y914" t="s">
        <v>5759</v>
      </c>
      <c r="Z914" t="s">
        <v>5760</v>
      </c>
      <c r="AA914">
        <v>4208108</v>
      </c>
      <c r="AB914" t="s">
        <v>1187</v>
      </c>
      <c r="AC914" t="s">
        <v>3737</v>
      </c>
      <c r="AD914" s="1">
        <f t="shared" si="134"/>
        <v>3.2184767657221836E-2</v>
      </c>
      <c r="AE914" s="2">
        <v>144700000</v>
      </c>
      <c r="AF914" t="s">
        <v>219</v>
      </c>
      <c r="AG914" t="s">
        <v>452</v>
      </c>
      <c r="AH914" t="s">
        <v>104</v>
      </c>
      <c r="AI914">
        <v>0</v>
      </c>
      <c r="AJ914">
        <v>29973235</v>
      </c>
      <c r="AK914" s="2">
        <v>4657135.88</v>
      </c>
      <c r="AL914" s="2">
        <v>3893559.56</v>
      </c>
      <c r="AP914" t="s">
        <v>105</v>
      </c>
      <c r="AQ914" s="2" t="s">
        <v>105</v>
      </c>
      <c r="AR914" s="2" t="s">
        <v>105</v>
      </c>
      <c r="AV914">
        <v>30155382</v>
      </c>
      <c r="AW914" s="2">
        <v>4432538.58</v>
      </c>
      <c r="AX914" s="2">
        <v>3704822.34</v>
      </c>
      <c r="BH914" t="s">
        <v>21</v>
      </c>
      <c r="BI914" t="s">
        <v>5</v>
      </c>
    </row>
    <row r="915" spans="1:61" x14ac:dyDescent="0.25">
      <c r="A915">
        <v>52783755</v>
      </c>
      <c r="B915">
        <v>52783755</v>
      </c>
      <c r="C915" t="s">
        <v>106</v>
      </c>
      <c r="D915" t="s">
        <v>5761</v>
      </c>
      <c r="E915" t="s">
        <v>282</v>
      </c>
      <c r="F915" t="s">
        <v>150</v>
      </c>
      <c r="G915" t="s">
        <v>528</v>
      </c>
      <c r="H915" s="30" t="s">
        <v>19039</v>
      </c>
      <c r="I915" t="s">
        <v>5762</v>
      </c>
      <c r="J915">
        <v>0</v>
      </c>
      <c r="K915" t="s">
        <v>126</v>
      </c>
      <c r="L915">
        <v>25</v>
      </c>
      <c r="M915" t="s">
        <v>126</v>
      </c>
      <c r="O915">
        <v>3004858345</v>
      </c>
      <c r="P915">
        <v>3165354874</v>
      </c>
      <c r="T915" s="29" t="s">
        <v>96</v>
      </c>
      <c r="U915">
        <f t="shared" si="132"/>
        <v>10</v>
      </c>
      <c r="V915">
        <f t="shared" si="133"/>
        <v>22</v>
      </c>
      <c r="W915">
        <v>2015</v>
      </c>
      <c r="X915" t="s">
        <v>5763</v>
      </c>
      <c r="Y915" t="s">
        <v>5764</v>
      </c>
      <c r="Z915" t="s">
        <v>5765</v>
      </c>
      <c r="AA915">
        <v>5606075</v>
      </c>
      <c r="AB915" t="s">
        <v>146</v>
      </c>
      <c r="AC915" t="s">
        <v>147</v>
      </c>
      <c r="AD915" s="1">
        <f t="shared" si="134"/>
        <v>3.9519460269865067E-2</v>
      </c>
      <c r="AE915" s="2">
        <v>66700000</v>
      </c>
      <c r="AF915" t="s">
        <v>102</v>
      </c>
      <c r="AG915" t="s">
        <v>120</v>
      </c>
      <c r="AH915" t="s">
        <v>104</v>
      </c>
      <c r="AI915" t="s">
        <v>5766</v>
      </c>
      <c r="AJ915">
        <v>161811327</v>
      </c>
      <c r="AK915" s="2">
        <v>2635948</v>
      </c>
      <c r="AL915" s="2">
        <v>2195082.64</v>
      </c>
      <c r="AP915" t="s">
        <v>105</v>
      </c>
      <c r="AQ915" t="s">
        <v>105</v>
      </c>
      <c r="AR915" t="s">
        <v>105</v>
      </c>
      <c r="AV915" t="s">
        <v>105</v>
      </c>
      <c r="AW915" t="s">
        <v>105</v>
      </c>
      <c r="AX915" t="s">
        <v>105</v>
      </c>
      <c r="BH915" t="s">
        <v>21</v>
      </c>
      <c r="BI915" t="s">
        <v>5</v>
      </c>
    </row>
    <row r="916" spans="1:61" x14ac:dyDescent="0.25">
      <c r="A916">
        <v>75074154</v>
      </c>
      <c r="B916">
        <v>75074154</v>
      </c>
      <c r="C916" t="s">
        <v>89</v>
      </c>
      <c r="D916" t="s">
        <v>3921</v>
      </c>
      <c r="E916" t="s">
        <v>1326</v>
      </c>
      <c r="F916" t="s">
        <v>2764</v>
      </c>
      <c r="G916" t="s">
        <v>334</v>
      </c>
      <c r="H916" s="30" t="s">
        <v>19040</v>
      </c>
      <c r="I916" t="s">
        <v>5767</v>
      </c>
      <c r="J916">
        <v>17001</v>
      </c>
      <c r="K916" t="s">
        <v>140</v>
      </c>
      <c r="L916">
        <v>17</v>
      </c>
      <c r="M916" t="s">
        <v>141</v>
      </c>
      <c r="O916">
        <v>3113146173</v>
      </c>
      <c r="P916">
        <v>0</v>
      </c>
      <c r="T916" s="29" t="s">
        <v>958</v>
      </c>
      <c r="U916">
        <f t="shared" si="132"/>
        <v>10</v>
      </c>
      <c r="V916">
        <f t="shared" si="133"/>
        <v>24</v>
      </c>
      <c r="W916">
        <v>2019</v>
      </c>
      <c r="X916" t="s">
        <v>5768</v>
      </c>
      <c r="Y916" t="s">
        <v>5769</v>
      </c>
      <c r="Z916" t="s">
        <v>5770</v>
      </c>
      <c r="AA916">
        <v>6406131</v>
      </c>
      <c r="AB916" t="s">
        <v>131</v>
      </c>
      <c r="AC916" t="s">
        <v>580</v>
      </c>
      <c r="AD916" s="1">
        <f t="shared" si="134"/>
        <v>1.989935532233883E-2</v>
      </c>
      <c r="AE916" s="2">
        <v>66700000</v>
      </c>
      <c r="AF916" t="s">
        <v>102</v>
      </c>
      <c r="AG916" t="s">
        <v>120</v>
      </c>
      <c r="AH916" t="s">
        <v>104</v>
      </c>
      <c r="AI916" t="s">
        <v>5771</v>
      </c>
      <c r="AJ916">
        <v>161904727</v>
      </c>
      <c r="AK916" s="2">
        <v>1327287</v>
      </c>
      <c r="AL916" s="2">
        <v>1095367.29</v>
      </c>
      <c r="AP916" t="s">
        <v>105</v>
      </c>
      <c r="AQ916" t="s">
        <v>105</v>
      </c>
      <c r="AR916" t="s">
        <v>105</v>
      </c>
      <c r="AV916" t="s">
        <v>105</v>
      </c>
      <c r="AW916" t="s">
        <v>105</v>
      </c>
      <c r="AX916" t="s">
        <v>105</v>
      </c>
      <c r="BH916" t="s">
        <v>19</v>
      </c>
      <c r="BI916" t="s">
        <v>5</v>
      </c>
    </row>
    <row r="917" spans="1:61" x14ac:dyDescent="0.25">
      <c r="A917">
        <v>53105192</v>
      </c>
      <c r="B917">
        <v>53105192</v>
      </c>
      <c r="C917" t="s">
        <v>106</v>
      </c>
      <c r="D917" t="s">
        <v>281</v>
      </c>
      <c r="E917" t="s">
        <v>1405</v>
      </c>
      <c r="F917" t="s">
        <v>2651</v>
      </c>
      <c r="G917" t="s">
        <v>137</v>
      </c>
      <c r="H917" s="30" t="s">
        <v>19041</v>
      </c>
      <c r="I917" t="s">
        <v>5772</v>
      </c>
      <c r="J917">
        <v>0</v>
      </c>
      <c r="K917" t="s">
        <v>126</v>
      </c>
      <c r="L917">
        <v>25</v>
      </c>
      <c r="M917" t="s">
        <v>126</v>
      </c>
      <c r="O917">
        <v>3168228780</v>
      </c>
      <c r="P917">
        <v>3152352012</v>
      </c>
      <c r="T917" s="29" t="s">
        <v>228</v>
      </c>
      <c r="U917">
        <f t="shared" si="132"/>
        <v>10</v>
      </c>
      <c r="V917">
        <f t="shared" si="133"/>
        <v>6</v>
      </c>
      <c r="W917">
        <v>2021</v>
      </c>
      <c r="X917" t="s">
        <v>909</v>
      </c>
      <c r="Y917" t="s">
        <v>5773</v>
      </c>
      <c r="Z917" t="s">
        <v>5774</v>
      </c>
      <c r="AA917">
        <v>5606100</v>
      </c>
      <c r="AB917" t="s">
        <v>146</v>
      </c>
      <c r="AC917" t="s">
        <v>341</v>
      </c>
      <c r="AD917" s="1">
        <f t="shared" si="134"/>
        <v>1.6226055825242718E-2</v>
      </c>
      <c r="AE917" s="2">
        <v>82400000</v>
      </c>
      <c r="AF917" t="s">
        <v>133</v>
      </c>
      <c r="AG917" t="s">
        <v>120</v>
      </c>
      <c r="AH917" t="s">
        <v>104</v>
      </c>
      <c r="AI917" t="s">
        <v>5775</v>
      </c>
      <c r="AJ917">
        <v>161774712</v>
      </c>
      <c r="AK917" s="2">
        <v>1337027</v>
      </c>
      <c r="AL917" s="2">
        <v>1103552.4099999999</v>
      </c>
      <c r="AP917" t="s">
        <v>105</v>
      </c>
      <c r="AQ917" t="s">
        <v>105</v>
      </c>
      <c r="AR917" t="s">
        <v>105</v>
      </c>
      <c r="AV917" t="s">
        <v>105</v>
      </c>
      <c r="AW917" t="s">
        <v>105</v>
      </c>
      <c r="AX917" t="s">
        <v>105</v>
      </c>
      <c r="BH917" t="s">
        <v>19</v>
      </c>
      <c r="BI917" t="s">
        <v>5</v>
      </c>
    </row>
    <row r="918" spans="1:61" x14ac:dyDescent="0.25">
      <c r="A918">
        <v>1112466650</v>
      </c>
      <c r="B918">
        <v>1112466650</v>
      </c>
      <c r="C918" t="s">
        <v>89</v>
      </c>
      <c r="D918" t="s">
        <v>5776</v>
      </c>
      <c r="E918">
        <v>0</v>
      </c>
      <c r="F918" t="s">
        <v>5777</v>
      </c>
      <c r="G918" t="s">
        <v>879</v>
      </c>
      <c r="H918" s="30" t="s">
        <v>19042</v>
      </c>
      <c r="I918" t="s">
        <v>5778</v>
      </c>
      <c r="J918">
        <v>19573</v>
      </c>
      <c r="K918" t="s">
        <v>5779</v>
      </c>
      <c r="L918">
        <v>19</v>
      </c>
      <c r="M918" t="s">
        <v>2408</v>
      </c>
      <c r="O918">
        <v>3156045697</v>
      </c>
      <c r="P918">
        <v>0</v>
      </c>
      <c r="T918" s="29" t="s">
        <v>568</v>
      </c>
      <c r="U918">
        <f t="shared" si="132"/>
        <v>10</v>
      </c>
      <c r="V918">
        <f t="shared" si="133"/>
        <v>30</v>
      </c>
      <c r="W918">
        <v>2019</v>
      </c>
      <c r="X918" t="s">
        <v>1219</v>
      </c>
      <c r="Y918" t="s">
        <v>5780</v>
      </c>
      <c r="Z918" t="s">
        <v>5781</v>
      </c>
      <c r="AA918">
        <v>1601322</v>
      </c>
      <c r="AB918" t="s">
        <v>173</v>
      </c>
      <c r="AC918" t="s">
        <v>1222</v>
      </c>
      <c r="AD918" s="1">
        <f t="shared" si="134"/>
        <v>3.4571666666666667E-2</v>
      </c>
      <c r="AE918" s="2">
        <v>39600000</v>
      </c>
      <c r="AF918" t="s">
        <v>552</v>
      </c>
      <c r="AG918" t="s">
        <v>103</v>
      </c>
      <c r="AH918" t="s">
        <v>104</v>
      </c>
      <c r="AI918" t="s">
        <v>5782</v>
      </c>
      <c r="AJ918">
        <v>161882749</v>
      </c>
      <c r="AK918" s="2">
        <v>1369038</v>
      </c>
      <c r="AL918" s="2">
        <v>1130451.98</v>
      </c>
      <c r="AP918" t="s">
        <v>105</v>
      </c>
      <c r="AQ918" t="s">
        <v>105</v>
      </c>
      <c r="AR918" t="s">
        <v>105</v>
      </c>
      <c r="AV918" t="s">
        <v>105</v>
      </c>
      <c r="AW918" t="s">
        <v>105</v>
      </c>
      <c r="AX918" t="s">
        <v>105</v>
      </c>
      <c r="BH918" t="s">
        <v>21</v>
      </c>
      <c r="BI918" t="s">
        <v>5</v>
      </c>
    </row>
    <row r="919" spans="1:61" x14ac:dyDescent="0.25">
      <c r="A919">
        <v>71223215</v>
      </c>
      <c r="B919">
        <v>71223215</v>
      </c>
      <c r="C919" t="s">
        <v>89</v>
      </c>
      <c r="D919" t="s">
        <v>3204</v>
      </c>
      <c r="E919" t="s">
        <v>294</v>
      </c>
      <c r="F919" t="s">
        <v>399</v>
      </c>
      <c r="G919" t="s">
        <v>2556</v>
      </c>
      <c r="H919" s="30" t="s">
        <v>19043</v>
      </c>
      <c r="I919" t="s">
        <v>5783</v>
      </c>
      <c r="J919">
        <v>5001</v>
      </c>
      <c r="K919" t="s">
        <v>202</v>
      </c>
      <c r="L919">
        <v>5</v>
      </c>
      <c r="M919" t="s">
        <v>203</v>
      </c>
      <c r="O919">
        <v>3017184846</v>
      </c>
      <c r="P919">
        <v>0</v>
      </c>
      <c r="T919" s="29" t="s">
        <v>299</v>
      </c>
      <c r="U919">
        <f t="shared" si="132"/>
        <v>10</v>
      </c>
      <c r="V919">
        <f t="shared" si="133"/>
        <v>23</v>
      </c>
      <c r="W919">
        <v>2025</v>
      </c>
      <c r="X919" t="s">
        <v>5155</v>
      </c>
      <c r="Y919" t="s">
        <v>5784</v>
      </c>
      <c r="Z919" t="s">
        <v>5785</v>
      </c>
      <c r="AA919">
        <v>3206138</v>
      </c>
      <c r="AB919" t="s">
        <v>393</v>
      </c>
      <c r="AC919" t="s">
        <v>394</v>
      </c>
      <c r="AD919" s="1">
        <f t="shared" si="134"/>
        <v>2.7235865248226951E-2</v>
      </c>
      <c r="AE919" s="2">
        <v>141000000</v>
      </c>
      <c r="AF919" t="s">
        <v>362</v>
      </c>
      <c r="AG919" t="s">
        <v>120</v>
      </c>
      <c r="AH919" t="s">
        <v>104</v>
      </c>
      <c r="AI919">
        <v>0</v>
      </c>
      <c r="AJ919">
        <v>161806402</v>
      </c>
      <c r="AK919" s="2">
        <v>3840257</v>
      </c>
      <c r="AL919" s="2">
        <v>3207106.99</v>
      </c>
      <c r="AP919" t="s">
        <v>105</v>
      </c>
      <c r="AQ919" t="s">
        <v>105</v>
      </c>
      <c r="AR919" t="s">
        <v>105</v>
      </c>
      <c r="AV919" t="s">
        <v>105</v>
      </c>
      <c r="AW919" t="s">
        <v>105</v>
      </c>
      <c r="AX919" t="s">
        <v>105</v>
      </c>
      <c r="BH919" t="s">
        <v>21</v>
      </c>
      <c r="BI919" t="s">
        <v>5</v>
      </c>
    </row>
    <row r="920" spans="1:61" x14ac:dyDescent="0.25">
      <c r="A920">
        <v>79989935</v>
      </c>
      <c r="B920">
        <v>79989935</v>
      </c>
      <c r="C920" t="s">
        <v>89</v>
      </c>
      <c r="D920" t="s">
        <v>1340</v>
      </c>
      <c r="E920" t="s">
        <v>1806</v>
      </c>
      <c r="F920" t="s">
        <v>618</v>
      </c>
      <c r="G920" t="s">
        <v>818</v>
      </c>
      <c r="H920" s="30" t="s">
        <v>18894</v>
      </c>
      <c r="I920" t="s">
        <v>5786</v>
      </c>
      <c r="J920">
        <v>0</v>
      </c>
      <c r="K920" t="s">
        <v>126</v>
      </c>
      <c r="L920">
        <v>25</v>
      </c>
      <c r="M920" t="s">
        <v>126</v>
      </c>
      <c r="O920">
        <v>3115282656</v>
      </c>
      <c r="P920">
        <v>3214248720</v>
      </c>
      <c r="T920" s="29" t="s">
        <v>558</v>
      </c>
      <c r="U920">
        <f t="shared" si="132"/>
        <v>10</v>
      </c>
      <c r="V920">
        <f t="shared" si="133"/>
        <v>5</v>
      </c>
      <c r="W920">
        <v>2017</v>
      </c>
      <c r="X920" t="s">
        <v>5787</v>
      </c>
      <c r="Y920">
        <v>27879707</v>
      </c>
      <c r="Z920" t="s">
        <v>5788</v>
      </c>
      <c r="AA920">
        <v>801397</v>
      </c>
      <c r="AB920" t="s">
        <v>542</v>
      </c>
      <c r="AC920" t="s">
        <v>5789</v>
      </c>
      <c r="AD920" s="1">
        <f t="shared" si="134"/>
        <v>2.6893995339273474E-2</v>
      </c>
      <c r="AE920" s="2">
        <v>145900000</v>
      </c>
      <c r="AF920" t="s">
        <v>219</v>
      </c>
      <c r="AG920" t="s">
        <v>103</v>
      </c>
      <c r="AH920" t="s">
        <v>104</v>
      </c>
      <c r="AI920" t="s">
        <v>5790</v>
      </c>
      <c r="AJ920">
        <v>29939323</v>
      </c>
      <c r="AK920" s="2">
        <v>3923833.92</v>
      </c>
      <c r="AL920" s="2">
        <v>3277339.43</v>
      </c>
      <c r="AP920" t="s">
        <v>105</v>
      </c>
      <c r="AQ920" s="2" t="s">
        <v>105</v>
      </c>
      <c r="AR920" s="2" t="s">
        <v>105</v>
      </c>
      <c r="AV920">
        <v>30052488</v>
      </c>
      <c r="AW920" s="2">
        <v>5410604.2699999996</v>
      </c>
      <c r="AX920" s="2">
        <v>4526726.28</v>
      </c>
      <c r="BH920" t="s">
        <v>21</v>
      </c>
      <c r="BI920" t="s">
        <v>5</v>
      </c>
    </row>
    <row r="921" spans="1:61" x14ac:dyDescent="0.25">
      <c r="A921">
        <v>12188867</v>
      </c>
      <c r="B921">
        <v>12188867</v>
      </c>
      <c r="C921" t="s">
        <v>89</v>
      </c>
      <c r="D921" t="s">
        <v>162</v>
      </c>
      <c r="E921" t="s">
        <v>1286</v>
      </c>
      <c r="F921" t="s">
        <v>2440</v>
      </c>
      <c r="G921" t="s">
        <v>933</v>
      </c>
      <c r="H921" s="30" t="s">
        <v>19044</v>
      </c>
      <c r="I921" t="s">
        <v>5791</v>
      </c>
      <c r="J921">
        <v>0</v>
      </c>
      <c r="K921" t="s">
        <v>126</v>
      </c>
      <c r="L921">
        <v>25</v>
      </c>
      <c r="M921" t="s">
        <v>126</v>
      </c>
      <c r="O921">
        <v>3164370127</v>
      </c>
      <c r="P921">
        <v>3888621915</v>
      </c>
      <c r="T921" s="29" t="s">
        <v>142</v>
      </c>
      <c r="U921">
        <f t="shared" si="132"/>
        <v>10</v>
      </c>
      <c r="V921">
        <f t="shared" si="133"/>
        <v>12</v>
      </c>
      <c r="W921">
        <v>2014</v>
      </c>
      <c r="X921" t="s">
        <v>5792</v>
      </c>
      <c r="Y921" t="s">
        <v>5793</v>
      </c>
      <c r="Z921" t="s">
        <v>5794</v>
      </c>
      <c r="AA921">
        <v>8808032</v>
      </c>
      <c r="AB921" t="s">
        <v>662</v>
      </c>
      <c r="AC921" t="s">
        <v>721</v>
      </c>
      <c r="AD921" s="1">
        <f t="shared" si="134"/>
        <v>2.6144184979423866E-2</v>
      </c>
      <c r="AE921" s="2">
        <v>48600000</v>
      </c>
      <c r="AF921" t="s">
        <v>133</v>
      </c>
      <c r="AG921" t="s">
        <v>452</v>
      </c>
      <c r="AH921" t="s">
        <v>104</v>
      </c>
      <c r="AI921" t="s">
        <v>5795</v>
      </c>
      <c r="AJ921">
        <v>29943485</v>
      </c>
      <c r="AK921" s="2">
        <v>1270607.3899999999</v>
      </c>
      <c r="AL921" s="2">
        <v>1047737.3</v>
      </c>
      <c r="AP921">
        <v>30004709</v>
      </c>
      <c r="AQ921" s="2">
        <v>1334723.6499999999</v>
      </c>
      <c r="AR921" s="2">
        <v>1101616.51</v>
      </c>
      <c r="AV921" t="s">
        <v>105</v>
      </c>
      <c r="AW921" s="2" t="s">
        <v>105</v>
      </c>
      <c r="AX921" s="2" t="s">
        <v>105</v>
      </c>
      <c r="BH921" t="s">
        <v>19</v>
      </c>
      <c r="BI921" t="s">
        <v>5</v>
      </c>
    </row>
    <row r="922" spans="1:61" x14ac:dyDescent="0.25">
      <c r="A922">
        <v>20851006</v>
      </c>
      <c r="B922">
        <v>20851006</v>
      </c>
      <c r="C922" t="s">
        <v>106</v>
      </c>
      <c r="D922" t="s">
        <v>1057</v>
      </c>
      <c r="E922">
        <v>0</v>
      </c>
      <c r="F922" t="s">
        <v>5796</v>
      </c>
      <c r="G922" t="s">
        <v>417</v>
      </c>
      <c r="H922" s="30" t="s">
        <v>19045</v>
      </c>
      <c r="I922" t="s">
        <v>5797</v>
      </c>
      <c r="J922">
        <v>50001</v>
      </c>
      <c r="K922" t="s">
        <v>153</v>
      </c>
      <c r="L922">
        <v>50</v>
      </c>
      <c r="M922" t="s">
        <v>154</v>
      </c>
      <c r="O922">
        <v>3057967954</v>
      </c>
      <c r="P922">
        <v>3002143932</v>
      </c>
      <c r="T922" s="29" t="s">
        <v>299</v>
      </c>
      <c r="U922">
        <f t="shared" si="132"/>
        <v>10</v>
      </c>
      <c r="V922">
        <f t="shared" si="133"/>
        <v>23</v>
      </c>
      <c r="W922">
        <v>2022</v>
      </c>
      <c r="X922" t="s">
        <v>5798</v>
      </c>
      <c r="Y922" t="s">
        <v>5799</v>
      </c>
      <c r="Z922" t="s">
        <v>5800</v>
      </c>
      <c r="AA922">
        <v>8001206</v>
      </c>
      <c r="AB922" t="s">
        <v>100</v>
      </c>
      <c r="AC922" t="s">
        <v>423</v>
      </c>
      <c r="AD922" s="1">
        <f t="shared" si="134"/>
        <v>2.3972382941176471E-2</v>
      </c>
      <c r="AE922" s="2">
        <v>51000000</v>
      </c>
      <c r="AF922" t="s">
        <v>133</v>
      </c>
      <c r="AG922" t="s">
        <v>103</v>
      </c>
      <c r="AH922" t="s">
        <v>104</v>
      </c>
      <c r="AI922" t="s">
        <v>5801</v>
      </c>
      <c r="AJ922">
        <v>29930450</v>
      </c>
      <c r="AK922" s="2">
        <v>1222591.53</v>
      </c>
      <c r="AL922" s="2">
        <v>1007387.84</v>
      </c>
      <c r="AP922">
        <v>29995659</v>
      </c>
      <c r="AQ922" s="2">
        <v>1204421.8400000001</v>
      </c>
      <c r="AR922" s="2">
        <v>992119.19</v>
      </c>
      <c r="AV922" t="s">
        <v>105</v>
      </c>
      <c r="AW922" s="2" t="s">
        <v>105</v>
      </c>
      <c r="AX922" s="2" t="s">
        <v>105</v>
      </c>
      <c r="BH922" t="s">
        <v>19</v>
      </c>
      <c r="BI922" t="s">
        <v>5</v>
      </c>
    </row>
    <row r="923" spans="1:61" x14ac:dyDescent="0.25">
      <c r="A923">
        <v>80734435</v>
      </c>
      <c r="B923">
        <v>80734435</v>
      </c>
      <c r="C923" t="s">
        <v>89</v>
      </c>
      <c r="D923" t="s">
        <v>767</v>
      </c>
      <c r="E923" t="s">
        <v>537</v>
      </c>
      <c r="F923" t="s">
        <v>1375</v>
      </c>
      <c r="G923" t="s">
        <v>110</v>
      </c>
      <c r="H923" s="30" t="s">
        <v>19046</v>
      </c>
      <c r="I923" t="s">
        <v>5802</v>
      </c>
      <c r="J923">
        <v>0</v>
      </c>
      <c r="K923" t="s">
        <v>126</v>
      </c>
      <c r="L923">
        <v>25</v>
      </c>
      <c r="M923" t="s">
        <v>126</v>
      </c>
      <c r="O923">
        <v>3203210841</v>
      </c>
      <c r="P923">
        <v>3115048866</v>
      </c>
      <c r="T923" s="29" t="s">
        <v>558</v>
      </c>
      <c r="U923">
        <f t="shared" si="132"/>
        <v>10</v>
      </c>
      <c r="V923">
        <f t="shared" si="133"/>
        <v>5</v>
      </c>
      <c r="W923">
        <v>2023</v>
      </c>
      <c r="X923" t="s">
        <v>1933</v>
      </c>
      <c r="Y923" t="s">
        <v>5803</v>
      </c>
      <c r="Z923" t="s">
        <v>5804</v>
      </c>
      <c r="AA923">
        <v>9006183</v>
      </c>
      <c r="AB923" t="s">
        <v>244</v>
      </c>
      <c r="AC923" t="s">
        <v>404</v>
      </c>
      <c r="AD923" s="1">
        <f t="shared" si="134"/>
        <v>1.1093299147121535E-2</v>
      </c>
      <c r="AE923" s="2">
        <v>234500000</v>
      </c>
      <c r="AF923" t="s">
        <v>102</v>
      </c>
      <c r="AG923" t="s">
        <v>292</v>
      </c>
      <c r="AH923" t="s">
        <v>104</v>
      </c>
      <c r="AI923" t="s">
        <v>5805</v>
      </c>
      <c r="AJ923">
        <v>29939109</v>
      </c>
      <c r="AK923" s="2">
        <v>2601378.65</v>
      </c>
      <c r="AL923" s="2">
        <v>2166032.48</v>
      </c>
      <c r="AP923" t="s">
        <v>105</v>
      </c>
      <c r="AQ923" s="2" t="s">
        <v>105</v>
      </c>
      <c r="AR923" s="2" t="s">
        <v>105</v>
      </c>
      <c r="AV923">
        <v>30052521</v>
      </c>
      <c r="AW923" s="2">
        <v>4431797.24</v>
      </c>
      <c r="AX923" s="2">
        <v>3704199.36</v>
      </c>
      <c r="BH923" s="3" t="s">
        <v>18</v>
      </c>
      <c r="BI923" t="s">
        <v>5</v>
      </c>
    </row>
    <row r="924" spans="1:61" x14ac:dyDescent="0.25">
      <c r="A924">
        <v>79968563</v>
      </c>
      <c r="B924">
        <v>79968563</v>
      </c>
      <c r="C924" t="s">
        <v>89</v>
      </c>
      <c r="D924" t="s">
        <v>148</v>
      </c>
      <c r="E924" t="s">
        <v>656</v>
      </c>
      <c r="F924" t="s">
        <v>1028</v>
      </c>
      <c r="G924" t="s">
        <v>1243</v>
      </c>
      <c r="H924" s="30" t="s">
        <v>19047</v>
      </c>
      <c r="I924" t="s">
        <v>5806</v>
      </c>
      <c r="J924">
        <v>0</v>
      </c>
      <c r="K924" t="s">
        <v>126</v>
      </c>
      <c r="L924">
        <v>25</v>
      </c>
      <c r="M924" t="s">
        <v>126</v>
      </c>
      <c r="O924">
        <v>3002114230</v>
      </c>
      <c r="P924">
        <v>3002636983</v>
      </c>
      <c r="T924" s="29" t="s">
        <v>114</v>
      </c>
      <c r="U924">
        <f t="shared" si="132"/>
        <v>10</v>
      </c>
      <c r="V924">
        <f t="shared" si="133"/>
        <v>28</v>
      </c>
      <c r="W924">
        <v>2025</v>
      </c>
      <c r="X924" t="s">
        <v>5160</v>
      </c>
      <c r="Y924" t="s">
        <v>5807</v>
      </c>
      <c r="Z924" t="s">
        <v>5808</v>
      </c>
      <c r="AA924">
        <v>4601329</v>
      </c>
      <c r="AB924" t="s">
        <v>352</v>
      </c>
      <c r="AC924" t="s">
        <v>2124</v>
      </c>
      <c r="AD924" s="1">
        <f t="shared" si="134"/>
        <v>3.0447974828375288E-2</v>
      </c>
      <c r="AE924" s="2">
        <v>87400000</v>
      </c>
      <c r="AF924" t="s">
        <v>175</v>
      </c>
      <c r="AG924" t="s">
        <v>103</v>
      </c>
      <c r="AH924" t="s">
        <v>104</v>
      </c>
      <c r="AI924" t="s">
        <v>5809</v>
      </c>
      <c r="AJ924">
        <v>161816488</v>
      </c>
      <c r="AK924" s="2">
        <v>2661153</v>
      </c>
      <c r="AL924" s="2">
        <v>2216262.7000000002</v>
      </c>
      <c r="AP924" t="s">
        <v>105</v>
      </c>
      <c r="AQ924" t="s">
        <v>105</v>
      </c>
      <c r="AR924" t="s">
        <v>105</v>
      </c>
      <c r="AV924" t="s">
        <v>105</v>
      </c>
      <c r="AW924" t="s">
        <v>105</v>
      </c>
      <c r="AX924" t="s">
        <v>105</v>
      </c>
      <c r="BH924" t="s">
        <v>21</v>
      </c>
      <c r="BI924" t="s">
        <v>5</v>
      </c>
    </row>
    <row r="925" spans="1:61" x14ac:dyDescent="0.25">
      <c r="A925">
        <v>14676108</v>
      </c>
      <c r="B925">
        <v>14676108</v>
      </c>
      <c r="C925" t="s">
        <v>89</v>
      </c>
      <c r="D925" t="s">
        <v>2468</v>
      </c>
      <c r="E925" t="s">
        <v>397</v>
      </c>
      <c r="F925" t="s">
        <v>5810</v>
      </c>
      <c r="G925" t="s">
        <v>3514</v>
      </c>
      <c r="H925" s="30" t="s">
        <v>19048</v>
      </c>
      <c r="I925" t="s">
        <v>5811</v>
      </c>
      <c r="J925">
        <v>76001</v>
      </c>
      <c r="K925" t="s">
        <v>486</v>
      </c>
      <c r="L925">
        <v>76</v>
      </c>
      <c r="M925" t="s">
        <v>95</v>
      </c>
      <c r="O925">
        <v>3108309490</v>
      </c>
      <c r="P925">
        <v>3108309489</v>
      </c>
      <c r="T925" s="29" t="s">
        <v>299</v>
      </c>
      <c r="U925">
        <f t="shared" si="132"/>
        <v>10</v>
      </c>
      <c r="V925">
        <f t="shared" si="133"/>
        <v>23</v>
      </c>
      <c r="W925">
        <v>2022</v>
      </c>
      <c r="X925" t="s">
        <v>5812</v>
      </c>
      <c r="Y925" t="s">
        <v>5813</v>
      </c>
      <c r="Z925" t="s">
        <v>5814</v>
      </c>
      <c r="AA925">
        <v>9201276</v>
      </c>
      <c r="AB925" t="s">
        <v>268</v>
      </c>
      <c r="AC925" t="s">
        <v>1420</v>
      </c>
      <c r="AD925" s="1">
        <f t="shared" si="134"/>
        <v>4.8616047512864489E-2</v>
      </c>
      <c r="AE925" s="2">
        <v>58300000</v>
      </c>
      <c r="AF925" t="s">
        <v>552</v>
      </c>
      <c r="AG925" t="s">
        <v>103</v>
      </c>
      <c r="AH925" t="s">
        <v>104</v>
      </c>
      <c r="AI925" t="s">
        <v>5815</v>
      </c>
      <c r="AJ925">
        <v>29938765</v>
      </c>
      <c r="AK925" s="2">
        <v>2834315.57</v>
      </c>
      <c r="AL925" s="2">
        <v>2361777.79</v>
      </c>
      <c r="AP925">
        <v>30002240</v>
      </c>
      <c r="AQ925" s="2">
        <v>3843417.92</v>
      </c>
      <c r="AR925" s="2">
        <v>3209762.96</v>
      </c>
      <c r="AV925" t="s">
        <v>105</v>
      </c>
      <c r="AW925" s="2" t="s">
        <v>105</v>
      </c>
      <c r="AX925" s="2" t="s">
        <v>105</v>
      </c>
      <c r="BH925" t="s">
        <v>21</v>
      </c>
      <c r="BI925" t="s">
        <v>5</v>
      </c>
    </row>
    <row r="926" spans="1:61" x14ac:dyDescent="0.25">
      <c r="A926">
        <v>27632478</v>
      </c>
      <c r="B926">
        <v>27632478</v>
      </c>
      <c r="C926" t="s">
        <v>106</v>
      </c>
      <c r="D926" t="s">
        <v>3468</v>
      </c>
      <c r="E926">
        <v>0</v>
      </c>
      <c r="F926" t="s">
        <v>3253</v>
      </c>
      <c r="G926" t="s">
        <v>3253</v>
      </c>
      <c r="H926" s="30" t="s">
        <v>19049</v>
      </c>
      <c r="I926" t="s">
        <v>5816</v>
      </c>
      <c r="J926">
        <v>0</v>
      </c>
      <c r="K926" t="s">
        <v>126</v>
      </c>
      <c r="L926">
        <v>25</v>
      </c>
      <c r="M926" t="s">
        <v>126</v>
      </c>
      <c r="O926">
        <v>3102453719</v>
      </c>
      <c r="P926">
        <v>3102455271</v>
      </c>
      <c r="T926" s="29" t="s">
        <v>275</v>
      </c>
      <c r="U926">
        <f t="shared" si="132"/>
        <v>10</v>
      </c>
      <c r="V926">
        <f t="shared" si="133"/>
        <v>11</v>
      </c>
      <c r="W926">
        <v>2013</v>
      </c>
      <c r="X926" t="s">
        <v>1759</v>
      </c>
      <c r="Y926" t="s">
        <v>5817</v>
      </c>
      <c r="Z926" t="s">
        <v>5818</v>
      </c>
      <c r="AA926">
        <v>1601240</v>
      </c>
      <c r="AB926" t="s">
        <v>173</v>
      </c>
      <c r="AC926" t="s">
        <v>1683</v>
      </c>
      <c r="AD926" s="1">
        <f t="shared" si="134"/>
        <v>4.1333174061433449E-2</v>
      </c>
      <c r="AE926" s="2">
        <v>29300000</v>
      </c>
      <c r="AF926" t="s">
        <v>102</v>
      </c>
      <c r="AG926" t="s">
        <v>103</v>
      </c>
      <c r="AH926" t="s">
        <v>104</v>
      </c>
      <c r="AI926" t="s">
        <v>5819</v>
      </c>
      <c r="AJ926">
        <v>161786714</v>
      </c>
      <c r="AK926" s="2">
        <v>1211062</v>
      </c>
      <c r="AL926" s="2">
        <v>997699.5</v>
      </c>
      <c r="AP926" t="s">
        <v>105</v>
      </c>
      <c r="AQ926" t="s">
        <v>105</v>
      </c>
      <c r="AR926" t="s">
        <v>105</v>
      </c>
      <c r="AV926" t="s">
        <v>105</v>
      </c>
      <c r="AW926" t="s">
        <v>105</v>
      </c>
      <c r="AX926" t="s">
        <v>105</v>
      </c>
      <c r="BH926" t="s">
        <v>21</v>
      </c>
      <c r="BI926" t="s">
        <v>5</v>
      </c>
    </row>
    <row r="927" spans="1:61" x14ac:dyDescent="0.25">
      <c r="A927">
        <v>60383559</v>
      </c>
      <c r="B927">
        <v>60383559</v>
      </c>
      <c r="C927" t="s">
        <v>106</v>
      </c>
      <c r="D927" t="s">
        <v>281</v>
      </c>
      <c r="E927" t="s">
        <v>5820</v>
      </c>
      <c r="F927" t="s">
        <v>212</v>
      </c>
      <c r="G927" t="s">
        <v>1122</v>
      </c>
      <c r="H927" s="30" t="s">
        <v>19050</v>
      </c>
      <c r="I927" t="s">
        <v>5821</v>
      </c>
      <c r="J927">
        <v>0</v>
      </c>
      <c r="K927" t="s">
        <v>1235</v>
      </c>
      <c r="L927">
        <v>54</v>
      </c>
      <c r="M927" t="s">
        <v>1236</v>
      </c>
      <c r="O927">
        <v>3138498937</v>
      </c>
      <c r="P927">
        <v>3124555035</v>
      </c>
      <c r="T927" s="29" t="s">
        <v>254</v>
      </c>
      <c r="U927">
        <f t="shared" si="132"/>
        <v>10</v>
      </c>
      <c r="V927">
        <f t="shared" si="133"/>
        <v>4</v>
      </c>
      <c r="W927">
        <v>2011</v>
      </c>
      <c r="X927" t="s">
        <v>5822</v>
      </c>
      <c r="Y927" t="s">
        <v>5823</v>
      </c>
      <c r="Z927" t="s">
        <v>5823</v>
      </c>
      <c r="AA927">
        <v>6401147</v>
      </c>
      <c r="AB927" t="s">
        <v>131</v>
      </c>
      <c r="AC927" t="s">
        <v>196</v>
      </c>
      <c r="AD927" s="1">
        <f t="shared" si="134"/>
        <v>4.465328413284133E-2</v>
      </c>
      <c r="AE927" s="2">
        <v>27100000</v>
      </c>
      <c r="AF927" t="s">
        <v>552</v>
      </c>
      <c r="AG927" t="s">
        <v>103</v>
      </c>
      <c r="AH927" t="s">
        <v>104</v>
      </c>
      <c r="AI927">
        <v>0</v>
      </c>
      <c r="AJ927">
        <v>161812061</v>
      </c>
      <c r="AK927" s="2">
        <v>1210104</v>
      </c>
      <c r="AL927" s="2">
        <v>996894.01</v>
      </c>
      <c r="AP927" t="s">
        <v>105</v>
      </c>
      <c r="AQ927" t="s">
        <v>105</v>
      </c>
      <c r="AR927" t="s">
        <v>105</v>
      </c>
      <c r="AV927" t="s">
        <v>105</v>
      </c>
      <c r="AW927" t="s">
        <v>105</v>
      </c>
      <c r="AX927" t="s">
        <v>105</v>
      </c>
      <c r="BH927" t="s">
        <v>21</v>
      </c>
      <c r="BI927" t="s">
        <v>5</v>
      </c>
    </row>
    <row r="928" spans="1:61" x14ac:dyDescent="0.25">
      <c r="A928">
        <v>39702968</v>
      </c>
      <c r="B928">
        <v>39702968</v>
      </c>
      <c r="C928" t="s">
        <v>106</v>
      </c>
      <c r="D928" t="s">
        <v>435</v>
      </c>
      <c r="E928" t="s">
        <v>5322</v>
      </c>
      <c r="F928" t="s">
        <v>2131</v>
      </c>
      <c r="G928" t="s">
        <v>3224</v>
      </c>
      <c r="H928" s="30" t="s">
        <v>19051</v>
      </c>
      <c r="I928" t="s">
        <v>5824</v>
      </c>
      <c r="J928">
        <v>0</v>
      </c>
      <c r="K928" t="s">
        <v>126</v>
      </c>
      <c r="L928">
        <v>25</v>
      </c>
      <c r="M928" t="s">
        <v>126</v>
      </c>
      <c r="O928">
        <v>3153501763</v>
      </c>
      <c r="P928">
        <v>0</v>
      </c>
      <c r="T928" s="29" t="s">
        <v>204</v>
      </c>
      <c r="U928">
        <f t="shared" si="132"/>
        <v>10</v>
      </c>
      <c r="V928">
        <f t="shared" si="133"/>
        <v>2</v>
      </c>
      <c r="W928">
        <v>2011</v>
      </c>
      <c r="X928" t="s">
        <v>5825</v>
      </c>
      <c r="Y928" t="s">
        <v>5826</v>
      </c>
      <c r="Z928" t="s">
        <v>5827</v>
      </c>
      <c r="AA928">
        <v>9201120</v>
      </c>
      <c r="AB928" t="s">
        <v>268</v>
      </c>
      <c r="AC928" t="s">
        <v>519</v>
      </c>
      <c r="AD928" s="1">
        <f t="shared" si="134"/>
        <v>3.9463205128205128E-2</v>
      </c>
      <c r="AE928" s="2">
        <v>31200000</v>
      </c>
      <c r="AF928" t="s">
        <v>279</v>
      </c>
      <c r="AG928" t="s">
        <v>103</v>
      </c>
      <c r="AH928" t="s">
        <v>104</v>
      </c>
      <c r="AI928" t="s">
        <v>5828</v>
      </c>
      <c r="AJ928">
        <v>161916419</v>
      </c>
      <c r="AK928" s="2">
        <v>1231252</v>
      </c>
      <c r="AL928" s="2">
        <v>1014665.87</v>
      </c>
      <c r="AP928" t="s">
        <v>105</v>
      </c>
      <c r="AQ928" t="s">
        <v>105</v>
      </c>
      <c r="AR928" t="s">
        <v>105</v>
      </c>
      <c r="AV928" t="s">
        <v>105</v>
      </c>
      <c r="AW928" t="s">
        <v>105</v>
      </c>
      <c r="AX928" t="s">
        <v>105</v>
      </c>
      <c r="BH928" t="s">
        <v>21</v>
      </c>
      <c r="BI928" t="s">
        <v>5</v>
      </c>
    </row>
    <row r="929" spans="1:61" x14ac:dyDescent="0.25">
      <c r="A929">
        <v>3396189</v>
      </c>
      <c r="B929">
        <v>3396189</v>
      </c>
      <c r="C929" t="s">
        <v>89</v>
      </c>
      <c r="D929" t="s">
        <v>1334</v>
      </c>
      <c r="E929">
        <v>0</v>
      </c>
      <c r="F929" t="s">
        <v>2013</v>
      </c>
      <c r="G929" t="s">
        <v>2013</v>
      </c>
      <c r="H929" s="30" t="s">
        <v>19052</v>
      </c>
      <c r="I929" t="s">
        <v>5829</v>
      </c>
      <c r="J929">
        <v>5001</v>
      </c>
      <c r="K929" t="s">
        <v>202</v>
      </c>
      <c r="L929">
        <v>5</v>
      </c>
      <c r="M929" t="s">
        <v>203</v>
      </c>
      <c r="O929">
        <v>3206940440</v>
      </c>
      <c r="P929">
        <v>0</v>
      </c>
      <c r="T929" s="29" t="s">
        <v>547</v>
      </c>
      <c r="U929">
        <f t="shared" si="132"/>
        <v>10</v>
      </c>
      <c r="V929">
        <f t="shared" si="133"/>
        <v>26</v>
      </c>
      <c r="W929">
        <v>2024</v>
      </c>
      <c r="X929" t="s">
        <v>5830</v>
      </c>
      <c r="Y929" t="s">
        <v>5831</v>
      </c>
      <c r="Z929" t="s">
        <v>5832</v>
      </c>
      <c r="AA929">
        <v>5606115</v>
      </c>
      <c r="AB929" t="s">
        <v>146</v>
      </c>
      <c r="AC929" t="s">
        <v>2547</v>
      </c>
      <c r="AD929" s="1">
        <f t="shared" si="134"/>
        <v>2.6373486964078794E-2</v>
      </c>
      <c r="AE929" s="2">
        <v>172600000</v>
      </c>
      <c r="AF929" t="s">
        <v>362</v>
      </c>
      <c r="AG929" t="s">
        <v>292</v>
      </c>
      <c r="AH929" t="s">
        <v>104</v>
      </c>
      <c r="AI929" t="s">
        <v>5833</v>
      </c>
      <c r="AJ929">
        <v>29957405</v>
      </c>
      <c r="AK929" s="2">
        <v>4552063.8499999996</v>
      </c>
      <c r="AL929" s="2">
        <v>3805263.74</v>
      </c>
      <c r="AP929" t="s">
        <v>105</v>
      </c>
      <c r="AQ929" s="2" t="s">
        <v>105</v>
      </c>
      <c r="AR929" s="2" t="s">
        <v>105</v>
      </c>
      <c r="AV929">
        <v>30041127</v>
      </c>
      <c r="AW929" s="2">
        <v>4773669.83</v>
      </c>
      <c r="AX929" s="2">
        <v>3991487.25</v>
      </c>
      <c r="BH929" t="s">
        <v>21</v>
      </c>
      <c r="BI929" t="s">
        <v>5</v>
      </c>
    </row>
    <row r="930" spans="1:61" x14ac:dyDescent="0.25">
      <c r="A930">
        <v>1110504987</v>
      </c>
      <c r="B930">
        <v>1110504987</v>
      </c>
      <c r="C930" t="s">
        <v>106</v>
      </c>
      <c r="D930" t="s">
        <v>1128</v>
      </c>
      <c r="E930" t="s">
        <v>1405</v>
      </c>
      <c r="F930" t="s">
        <v>2095</v>
      </c>
      <c r="G930" t="s">
        <v>2979</v>
      </c>
      <c r="H930" s="30" t="s">
        <v>19053</v>
      </c>
      <c r="I930" t="s">
        <v>5834</v>
      </c>
      <c r="J930">
        <v>0</v>
      </c>
      <c r="K930" t="s">
        <v>167</v>
      </c>
      <c r="L930">
        <v>73</v>
      </c>
      <c r="M930" t="s">
        <v>168</v>
      </c>
      <c r="O930">
        <v>3219827029</v>
      </c>
      <c r="P930">
        <v>0</v>
      </c>
      <c r="T930" s="29" t="s">
        <v>587</v>
      </c>
      <c r="U930">
        <f t="shared" si="132"/>
        <v>10</v>
      </c>
      <c r="V930">
        <f t="shared" si="133"/>
        <v>17</v>
      </c>
      <c r="W930">
        <v>2020</v>
      </c>
      <c r="X930" t="s">
        <v>205</v>
      </c>
      <c r="Y930" t="s">
        <v>5835</v>
      </c>
      <c r="Z930" t="s">
        <v>5836</v>
      </c>
      <c r="AA930">
        <v>8006054</v>
      </c>
      <c r="AB930" t="s">
        <v>100</v>
      </c>
      <c r="AC930" t="s">
        <v>208</v>
      </c>
      <c r="AD930" s="1">
        <f t="shared" si="134"/>
        <v>2.2329555555555554E-2</v>
      </c>
      <c r="AE930" s="2">
        <v>58500000</v>
      </c>
      <c r="AF930" t="s">
        <v>175</v>
      </c>
      <c r="AG930" t="s">
        <v>120</v>
      </c>
      <c r="AH930" t="s">
        <v>104</v>
      </c>
      <c r="AI930">
        <v>0</v>
      </c>
      <c r="AJ930">
        <v>161833781</v>
      </c>
      <c r="AK930" s="2">
        <v>1306279</v>
      </c>
      <c r="AL930" s="2">
        <v>1077713.06</v>
      </c>
      <c r="AP930" t="s">
        <v>105</v>
      </c>
      <c r="AQ930" t="s">
        <v>105</v>
      </c>
      <c r="AR930" t="s">
        <v>105</v>
      </c>
      <c r="AV930" t="s">
        <v>105</v>
      </c>
      <c r="AW930" t="s">
        <v>105</v>
      </c>
      <c r="AX930" t="s">
        <v>105</v>
      </c>
      <c r="BH930" t="s">
        <v>19</v>
      </c>
      <c r="BI930" t="s">
        <v>5</v>
      </c>
    </row>
    <row r="931" spans="1:61" x14ac:dyDescent="0.25">
      <c r="A931">
        <v>30207705</v>
      </c>
      <c r="B931">
        <v>30207705</v>
      </c>
      <c r="C931" t="s">
        <v>106</v>
      </c>
      <c r="D931" t="s">
        <v>963</v>
      </c>
      <c r="E931" t="s">
        <v>5837</v>
      </c>
      <c r="F931" t="s">
        <v>700</v>
      </c>
      <c r="G931" t="s">
        <v>776</v>
      </c>
      <c r="H931" s="30" t="s">
        <v>19054</v>
      </c>
      <c r="I931" t="s">
        <v>5838</v>
      </c>
      <c r="J931">
        <v>68276</v>
      </c>
      <c r="K931" t="s">
        <v>226</v>
      </c>
      <c r="L931">
        <v>68</v>
      </c>
      <c r="M931" t="s">
        <v>227</v>
      </c>
      <c r="O931">
        <v>3158418301</v>
      </c>
      <c r="P931">
        <v>0</v>
      </c>
      <c r="T931" s="29" t="s">
        <v>568</v>
      </c>
      <c r="U931">
        <f t="shared" si="132"/>
        <v>10</v>
      </c>
      <c r="V931">
        <f t="shared" si="133"/>
        <v>30</v>
      </c>
      <c r="W931">
        <v>2015</v>
      </c>
      <c r="X931" t="s">
        <v>2499</v>
      </c>
      <c r="Y931" t="s">
        <v>5839</v>
      </c>
      <c r="Z931" t="s">
        <v>5840</v>
      </c>
      <c r="AA931">
        <v>4601164</v>
      </c>
      <c r="AB931" t="s">
        <v>352</v>
      </c>
      <c r="AC931" t="s">
        <v>2502</v>
      </c>
      <c r="AD931" s="1">
        <f t="shared" si="134"/>
        <v>2.7793209876543209E-2</v>
      </c>
      <c r="AE931" s="2">
        <v>48600000</v>
      </c>
      <c r="AF931" t="s">
        <v>102</v>
      </c>
      <c r="AG931" t="s">
        <v>103</v>
      </c>
      <c r="AH931" t="s">
        <v>104</v>
      </c>
      <c r="AI931" t="s">
        <v>5841</v>
      </c>
      <c r="AJ931">
        <v>161815959</v>
      </c>
      <c r="AK931" s="2">
        <v>1350750</v>
      </c>
      <c r="AL931" s="2">
        <v>1115084.3600000001</v>
      </c>
      <c r="AP931" t="s">
        <v>105</v>
      </c>
      <c r="AQ931" t="s">
        <v>105</v>
      </c>
      <c r="AR931" t="s">
        <v>105</v>
      </c>
      <c r="AV931" t="s">
        <v>105</v>
      </c>
      <c r="AW931" t="s">
        <v>105</v>
      </c>
      <c r="AX931" t="s">
        <v>105</v>
      </c>
      <c r="BH931" t="s">
        <v>19</v>
      </c>
      <c r="BI931" t="s">
        <v>5</v>
      </c>
    </row>
    <row r="932" spans="1:61" x14ac:dyDescent="0.25">
      <c r="A932">
        <v>1049627873</v>
      </c>
      <c r="B932">
        <v>1049627873</v>
      </c>
      <c r="C932" t="s">
        <v>89</v>
      </c>
      <c r="D932" t="s">
        <v>3128</v>
      </c>
      <c r="E932" t="s">
        <v>891</v>
      </c>
      <c r="F932" t="s">
        <v>2131</v>
      </c>
      <c r="G932" t="s">
        <v>4240</v>
      </c>
      <c r="H932" s="30" t="s">
        <v>19055</v>
      </c>
      <c r="I932" t="s">
        <v>5842</v>
      </c>
      <c r="J932">
        <v>0</v>
      </c>
      <c r="K932" t="s">
        <v>126</v>
      </c>
      <c r="L932">
        <v>25</v>
      </c>
      <c r="M932" t="s">
        <v>126</v>
      </c>
      <c r="O932">
        <v>3105799697</v>
      </c>
      <c r="P932">
        <v>3105799969</v>
      </c>
      <c r="T932" s="29" t="s">
        <v>254</v>
      </c>
      <c r="U932">
        <f t="shared" si="132"/>
        <v>10</v>
      </c>
      <c r="V932">
        <f t="shared" si="133"/>
        <v>4</v>
      </c>
      <c r="W932">
        <v>2025</v>
      </c>
      <c r="X932" t="s">
        <v>5843</v>
      </c>
      <c r="Y932" t="s">
        <v>5844</v>
      </c>
      <c r="Z932" t="s">
        <v>5845</v>
      </c>
      <c r="AA932">
        <v>9206102</v>
      </c>
      <c r="AB932" t="s">
        <v>268</v>
      </c>
      <c r="AC932" t="s">
        <v>1025</v>
      </c>
      <c r="AD932" s="1">
        <f t="shared" si="134"/>
        <v>2.4980259499536608E-2</v>
      </c>
      <c r="AE932" s="2">
        <v>107900000</v>
      </c>
      <c r="AF932" t="s">
        <v>219</v>
      </c>
      <c r="AG932" t="s">
        <v>120</v>
      </c>
      <c r="AH932" t="s">
        <v>104</v>
      </c>
      <c r="AI932" t="s">
        <v>5846</v>
      </c>
      <c r="AJ932">
        <v>161838016</v>
      </c>
      <c r="AK932" s="2">
        <v>2695370</v>
      </c>
      <c r="AL932" s="2">
        <v>2245016.71</v>
      </c>
      <c r="AP932" t="s">
        <v>105</v>
      </c>
      <c r="AQ932" t="s">
        <v>105</v>
      </c>
      <c r="AR932" t="s">
        <v>105</v>
      </c>
      <c r="AV932" t="s">
        <v>105</v>
      </c>
      <c r="AW932" t="s">
        <v>105</v>
      </c>
      <c r="AX932" t="s">
        <v>105</v>
      </c>
      <c r="BH932" t="s">
        <v>21</v>
      </c>
      <c r="BI932" t="s">
        <v>5</v>
      </c>
    </row>
    <row r="933" spans="1:61" x14ac:dyDescent="0.25">
      <c r="A933">
        <v>1010162612</v>
      </c>
      <c r="B933">
        <v>1010162612</v>
      </c>
      <c r="C933" t="s">
        <v>89</v>
      </c>
      <c r="D933" t="s">
        <v>2006</v>
      </c>
      <c r="E933" t="s">
        <v>2701</v>
      </c>
      <c r="F933" t="s">
        <v>212</v>
      </c>
      <c r="G933" t="s">
        <v>2194</v>
      </c>
      <c r="H933" s="30" t="s">
        <v>19056</v>
      </c>
      <c r="I933" t="s">
        <v>5847</v>
      </c>
      <c r="J933">
        <v>0</v>
      </c>
      <c r="K933" t="s">
        <v>2140</v>
      </c>
      <c r="L933">
        <v>25</v>
      </c>
      <c r="M933" t="s">
        <v>113</v>
      </c>
      <c r="O933">
        <v>3006832532</v>
      </c>
      <c r="P933">
        <v>0</v>
      </c>
      <c r="T933" s="29" t="s">
        <v>228</v>
      </c>
      <c r="U933">
        <f t="shared" si="132"/>
        <v>10</v>
      </c>
      <c r="V933">
        <f t="shared" si="133"/>
        <v>6</v>
      </c>
      <c r="W933">
        <v>2018</v>
      </c>
      <c r="X933" t="s">
        <v>1473</v>
      </c>
      <c r="Y933" t="s">
        <v>5848</v>
      </c>
      <c r="Z933" t="s">
        <v>5848</v>
      </c>
      <c r="AA933">
        <v>3001135</v>
      </c>
      <c r="AB933" t="s">
        <v>491</v>
      </c>
      <c r="AC933" t="s">
        <v>1475</v>
      </c>
      <c r="AD933" s="1">
        <f t="shared" si="134"/>
        <v>2.5479873949579832E-2</v>
      </c>
      <c r="AE933" s="2">
        <v>47600000</v>
      </c>
      <c r="AF933" t="s">
        <v>219</v>
      </c>
      <c r="AG933" t="s">
        <v>103</v>
      </c>
      <c r="AH933" t="s">
        <v>104</v>
      </c>
      <c r="AI933" t="s">
        <v>5849</v>
      </c>
      <c r="AJ933">
        <v>161862361</v>
      </c>
      <c r="AK933" s="2">
        <v>1212842</v>
      </c>
      <c r="AL933" s="2">
        <v>999194.68</v>
      </c>
      <c r="AP933" t="s">
        <v>105</v>
      </c>
      <c r="AQ933" t="s">
        <v>105</v>
      </c>
      <c r="AR933" t="s">
        <v>105</v>
      </c>
      <c r="AV933" t="s">
        <v>105</v>
      </c>
      <c r="AW933" t="s">
        <v>105</v>
      </c>
      <c r="AX933" t="s">
        <v>105</v>
      </c>
      <c r="BH933" t="s">
        <v>19</v>
      </c>
      <c r="BI933" t="s">
        <v>5</v>
      </c>
    </row>
    <row r="934" spans="1:61" x14ac:dyDescent="0.25">
      <c r="A934">
        <v>7306325</v>
      </c>
      <c r="B934">
        <v>7306325</v>
      </c>
      <c r="C934" t="s">
        <v>89</v>
      </c>
      <c r="D934" t="s">
        <v>817</v>
      </c>
      <c r="E934" t="s">
        <v>5529</v>
      </c>
      <c r="F934" t="s">
        <v>2651</v>
      </c>
      <c r="G934" t="s">
        <v>409</v>
      </c>
      <c r="H934" s="30" t="s">
        <v>18359</v>
      </c>
      <c r="I934" t="s">
        <v>5850</v>
      </c>
      <c r="J934">
        <v>0</v>
      </c>
      <c r="K934" t="s">
        <v>5851</v>
      </c>
      <c r="L934">
        <v>15</v>
      </c>
      <c r="M934" t="s">
        <v>1090</v>
      </c>
      <c r="O934">
        <v>3017367623</v>
      </c>
      <c r="P934">
        <v>3005706575</v>
      </c>
      <c r="T934" s="29" t="s">
        <v>254</v>
      </c>
      <c r="U934">
        <f t="shared" si="132"/>
        <v>10</v>
      </c>
      <c r="V934">
        <f t="shared" si="133"/>
        <v>4</v>
      </c>
      <c r="W934">
        <v>2020</v>
      </c>
      <c r="X934" t="s">
        <v>1991</v>
      </c>
      <c r="Y934" t="s">
        <v>5852</v>
      </c>
      <c r="Z934" t="s">
        <v>5853</v>
      </c>
      <c r="AA934">
        <v>6408119</v>
      </c>
      <c r="AB934" t="s">
        <v>131</v>
      </c>
      <c r="AC934" t="s">
        <v>310</v>
      </c>
      <c r="AD934" s="1">
        <f t="shared" si="134"/>
        <v>2.6306762013729976E-2</v>
      </c>
      <c r="AE934" s="2">
        <v>87400000</v>
      </c>
      <c r="AF934" t="s">
        <v>219</v>
      </c>
      <c r="AG934" t="s">
        <v>452</v>
      </c>
      <c r="AH934" t="s">
        <v>104</v>
      </c>
      <c r="AI934" t="s">
        <v>5854</v>
      </c>
      <c r="AJ934">
        <v>161811090</v>
      </c>
      <c r="AK934" s="2">
        <v>2299211</v>
      </c>
      <c r="AL934" s="2">
        <v>1912109.91</v>
      </c>
      <c r="AP934" t="s">
        <v>105</v>
      </c>
      <c r="AQ934" t="s">
        <v>105</v>
      </c>
      <c r="AR934" t="s">
        <v>105</v>
      </c>
      <c r="AV934" t="s">
        <v>105</v>
      </c>
      <c r="AW934" t="s">
        <v>105</v>
      </c>
      <c r="AX934" t="s">
        <v>105</v>
      </c>
      <c r="BH934" t="s">
        <v>21</v>
      </c>
      <c r="BI934" t="s">
        <v>5</v>
      </c>
    </row>
    <row r="935" spans="1:61" x14ac:dyDescent="0.25">
      <c r="A935">
        <v>30336890</v>
      </c>
      <c r="B935">
        <v>30336890</v>
      </c>
      <c r="C935" t="s">
        <v>106</v>
      </c>
      <c r="D935" t="s">
        <v>5275</v>
      </c>
      <c r="E935">
        <v>0</v>
      </c>
      <c r="F935" t="s">
        <v>5855</v>
      </c>
      <c r="G935" t="s">
        <v>137</v>
      </c>
      <c r="H935" s="30" t="s">
        <v>19057</v>
      </c>
      <c r="I935" t="s">
        <v>5856</v>
      </c>
      <c r="J935">
        <v>17001</v>
      </c>
      <c r="K935" t="s">
        <v>140</v>
      </c>
      <c r="L935">
        <v>17</v>
      </c>
      <c r="M935" t="s">
        <v>141</v>
      </c>
      <c r="O935">
        <v>3206709009</v>
      </c>
      <c r="P935">
        <v>0</v>
      </c>
      <c r="T935" s="29" t="s">
        <v>887</v>
      </c>
      <c r="U935">
        <f t="shared" si="132"/>
        <v>10</v>
      </c>
      <c r="V935">
        <f t="shared" si="133"/>
        <v>3</v>
      </c>
      <c r="W935">
        <v>2018</v>
      </c>
      <c r="X935" t="s">
        <v>1825</v>
      </c>
      <c r="Y935" t="s">
        <v>5857</v>
      </c>
      <c r="Z935" t="s">
        <v>5858</v>
      </c>
      <c r="AA935">
        <v>8001175</v>
      </c>
      <c r="AB935" t="s">
        <v>100</v>
      </c>
      <c r="AC935" t="s">
        <v>258</v>
      </c>
      <c r="AD935" s="1">
        <f t="shared" si="134"/>
        <v>3.6349833795013851E-2</v>
      </c>
      <c r="AE935" s="2">
        <v>36100000</v>
      </c>
      <c r="AF935" t="s">
        <v>219</v>
      </c>
      <c r="AG935" t="s">
        <v>103</v>
      </c>
      <c r="AH935" t="s">
        <v>104</v>
      </c>
      <c r="AI935" t="s">
        <v>5859</v>
      </c>
      <c r="AJ935">
        <v>161909180</v>
      </c>
      <c r="AK935" s="2">
        <v>1312229</v>
      </c>
      <c r="AL935" s="2">
        <v>1082713.1299999999</v>
      </c>
      <c r="AP935" t="s">
        <v>105</v>
      </c>
      <c r="AQ935" t="s">
        <v>105</v>
      </c>
      <c r="AR935" t="s">
        <v>105</v>
      </c>
      <c r="AV935" t="s">
        <v>105</v>
      </c>
      <c r="AW935" t="s">
        <v>105</v>
      </c>
      <c r="AX935" t="s">
        <v>105</v>
      </c>
      <c r="BH935" t="s">
        <v>21</v>
      </c>
      <c r="BI935" t="s">
        <v>5</v>
      </c>
    </row>
    <row r="936" spans="1:61" x14ac:dyDescent="0.25">
      <c r="A936">
        <v>32256052</v>
      </c>
      <c r="B936">
        <v>32256052</v>
      </c>
      <c r="C936" t="s">
        <v>106</v>
      </c>
      <c r="D936" t="s">
        <v>435</v>
      </c>
      <c r="E936" t="s">
        <v>178</v>
      </c>
      <c r="F936" t="s">
        <v>200</v>
      </c>
      <c r="G936" t="s">
        <v>1163</v>
      </c>
      <c r="H936" s="30" t="s">
        <v>19058</v>
      </c>
      <c r="I936" t="s">
        <v>5860</v>
      </c>
      <c r="J936">
        <v>5001</v>
      </c>
      <c r="K936" t="s">
        <v>202</v>
      </c>
      <c r="L936">
        <v>5</v>
      </c>
      <c r="M936" t="s">
        <v>203</v>
      </c>
      <c r="O936">
        <v>3104144080</v>
      </c>
      <c r="P936">
        <v>0</v>
      </c>
      <c r="T936" s="29" t="s">
        <v>849</v>
      </c>
      <c r="U936">
        <f t="shared" si="132"/>
        <v>10</v>
      </c>
      <c r="V936">
        <f t="shared" si="133"/>
        <v>19</v>
      </c>
      <c r="W936">
        <v>2022</v>
      </c>
      <c r="X936" t="s">
        <v>5861</v>
      </c>
      <c r="Y936" t="s">
        <v>5862</v>
      </c>
      <c r="Z936" t="s">
        <v>5863</v>
      </c>
      <c r="AA936">
        <v>9201274</v>
      </c>
      <c r="AB936" t="s">
        <v>268</v>
      </c>
      <c r="AC936" t="s">
        <v>269</v>
      </c>
      <c r="AD936" s="1">
        <f t="shared" si="134"/>
        <v>4.9885650623885919E-2</v>
      </c>
      <c r="AE936" s="2">
        <v>56100000</v>
      </c>
      <c r="AF936" t="s">
        <v>133</v>
      </c>
      <c r="AG936" t="s">
        <v>103</v>
      </c>
      <c r="AH936" t="s">
        <v>104</v>
      </c>
      <c r="AI936" t="s">
        <v>5864</v>
      </c>
      <c r="AJ936">
        <v>161910044</v>
      </c>
      <c r="AK936" s="2">
        <v>2798585</v>
      </c>
      <c r="AL936" s="2">
        <v>2331751.98</v>
      </c>
      <c r="AP936" t="s">
        <v>105</v>
      </c>
      <c r="AQ936" t="s">
        <v>105</v>
      </c>
      <c r="AR936" t="s">
        <v>105</v>
      </c>
      <c r="AV936" t="s">
        <v>105</v>
      </c>
      <c r="AW936" t="s">
        <v>105</v>
      </c>
      <c r="AX936" t="s">
        <v>105</v>
      </c>
      <c r="BH936" t="s">
        <v>21</v>
      </c>
      <c r="BI936" t="s">
        <v>5</v>
      </c>
    </row>
    <row r="937" spans="1:61" x14ac:dyDescent="0.25">
      <c r="A937">
        <v>11340175</v>
      </c>
      <c r="B937">
        <v>11340175</v>
      </c>
      <c r="C937" t="s">
        <v>89</v>
      </c>
      <c r="D937" t="s">
        <v>162</v>
      </c>
      <c r="E937" t="s">
        <v>149</v>
      </c>
      <c r="F937" t="s">
        <v>819</v>
      </c>
      <c r="G937" t="s">
        <v>5865</v>
      </c>
      <c r="H937" s="30" t="s">
        <v>19059</v>
      </c>
      <c r="I937" t="s">
        <v>5866</v>
      </c>
      <c r="J937">
        <v>0</v>
      </c>
      <c r="K937" t="s">
        <v>2140</v>
      </c>
      <c r="L937">
        <v>25</v>
      </c>
      <c r="M937" t="s">
        <v>113</v>
      </c>
      <c r="O937">
        <v>3132422953</v>
      </c>
      <c r="P937">
        <v>0</v>
      </c>
      <c r="T937" s="29" t="s">
        <v>287</v>
      </c>
      <c r="U937">
        <f t="shared" si="132"/>
        <v>10</v>
      </c>
      <c r="V937">
        <f t="shared" si="133"/>
        <v>13</v>
      </c>
      <c r="W937">
        <v>2020</v>
      </c>
      <c r="X937" t="s">
        <v>5867</v>
      </c>
      <c r="Y937" t="s">
        <v>5868</v>
      </c>
      <c r="Z937" t="s">
        <v>5869</v>
      </c>
      <c r="AA937">
        <v>1601324</v>
      </c>
      <c r="AB937" t="s">
        <v>173</v>
      </c>
      <c r="AC937" t="s">
        <v>1683</v>
      </c>
      <c r="AD937" s="1">
        <f t="shared" si="134"/>
        <v>3.4675985037406487E-2</v>
      </c>
      <c r="AE937" s="2">
        <v>40100000</v>
      </c>
      <c r="AF937" t="s">
        <v>1567</v>
      </c>
      <c r="AG937" t="s">
        <v>103</v>
      </c>
      <c r="AH937" t="s">
        <v>104</v>
      </c>
      <c r="AI937" t="s">
        <v>5870</v>
      </c>
      <c r="AJ937">
        <v>161863282</v>
      </c>
      <c r="AK937" s="2">
        <v>1390507</v>
      </c>
      <c r="AL937" s="2">
        <v>1148493.49</v>
      </c>
      <c r="AP937" t="s">
        <v>105</v>
      </c>
      <c r="AQ937" t="s">
        <v>105</v>
      </c>
      <c r="AR937" t="s">
        <v>105</v>
      </c>
      <c r="AV937" t="s">
        <v>105</v>
      </c>
      <c r="AW937" t="s">
        <v>105</v>
      </c>
      <c r="AX937" t="s">
        <v>105</v>
      </c>
      <c r="BH937" t="s">
        <v>21</v>
      </c>
      <c r="BI937" t="s">
        <v>5</v>
      </c>
    </row>
    <row r="938" spans="1:61" x14ac:dyDescent="0.25">
      <c r="A938">
        <v>20306996</v>
      </c>
      <c r="B938">
        <v>20306996</v>
      </c>
      <c r="C938" t="s">
        <v>106</v>
      </c>
      <c r="D938" t="s">
        <v>261</v>
      </c>
      <c r="E938" t="s">
        <v>991</v>
      </c>
      <c r="F938" t="s">
        <v>124</v>
      </c>
      <c r="G938" t="s">
        <v>943</v>
      </c>
      <c r="H938" s="30" t="s">
        <v>19060</v>
      </c>
      <c r="I938" t="s">
        <v>5871</v>
      </c>
      <c r="J938">
        <v>0</v>
      </c>
      <c r="K938" t="s">
        <v>126</v>
      </c>
      <c r="L938">
        <v>25</v>
      </c>
      <c r="M938" t="s">
        <v>126</v>
      </c>
      <c r="O938">
        <v>3013659641</v>
      </c>
      <c r="P938">
        <v>0</v>
      </c>
      <c r="T938" s="29" t="s">
        <v>1371</v>
      </c>
      <c r="U938">
        <f t="shared" si="132"/>
        <v>10</v>
      </c>
      <c r="V938">
        <f t="shared" si="133"/>
        <v>12</v>
      </c>
      <c r="W938">
        <v>2018</v>
      </c>
      <c r="X938" t="s">
        <v>1825</v>
      </c>
      <c r="Y938" t="s">
        <v>5872</v>
      </c>
      <c r="Z938" t="s">
        <v>5873</v>
      </c>
      <c r="AA938">
        <v>8001175</v>
      </c>
      <c r="AB938" t="s">
        <v>100</v>
      </c>
      <c r="AC938" t="s">
        <v>258</v>
      </c>
      <c r="AD938" s="1">
        <f t="shared" si="134"/>
        <v>3.3395290858725765E-2</v>
      </c>
      <c r="AE938" s="2">
        <v>36100000</v>
      </c>
      <c r="AF938" t="s">
        <v>175</v>
      </c>
      <c r="AG938" t="s">
        <v>103</v>
      </c>
      <c r="AH938" t="s">
        <v>104</v>
      </c>
      <c r="AI938">
        <v>0</v>
      </c>
      <c r="AJ938">
        <v>161826150</v>
      </c>
      <c r="AK938" s="2">
        <v>1205570</v>
      </c>
      <c r="AL938" s="2">
        <v>993083.82</v>
      </c>
      <c r="AP938" t="s">
        <v>105</v>
      </c>
      <c r="AQ938" t="s">
        <v>105</v>
      </c>
      <c r="AR938" t="s">
        <v>105</v>
      </c>
      <c r="AV938" t="s">
        <v>105</v>
      </c>
      <c r="AW938" t="s">
        <v>105</v>
      </c>
      <c r="AX938" t="s">
        <v>105</v>
      </c>
      <c r="BH938" t="s">
        <v>21</v>
      </c>
      <c r="BI938" t="s">
        <v>5</v>
      </c>
    </row>
    <row r="939" spans="1:61" x14ac:dyDescent="0.25">
      <c r="A939">
        <v>1088000397</v>
      </c>
      <c r="B939">
        <v>1088000397</v>
      </c>
      <c r="C939" t="s">
        <v>89</v>
      </c>
      <c r="D939" t="s">
        <v>5874</v>
      </c>
      <c r="E939" t="s">
        <v>891</v>
      </c>
      <c r="F939" t="s">
        <v>933</v>
      </c>
      <c r="G939" t="s">
        <v>5875</v>
      </c>
      <c r="H939" s="30" t="s">
        <v>19061</v>
      </c>
      <c r="I939" t="s">
        <v>5876</v>
      </c>
      <c r="J939">
        <v>76001</v>
      </c>
      <c r="K939" t="s">
        <v>486</v>
      </c>
      <c r="L939">
        <v>76</v>
      </c>
      <c r="M939" t="s">
        <v>95</v>
      </c>
      <c r="O939">
        <v>3128821665</v>
      </c>
      <c r="P939">
        <v>0</v>
      </c>
      <c r="T939" s="29" t="s">
        <v>1267</v>
      </c>
      <c r="U939">
        <f t="shared" si="132"/>
        <v>10</v>
      </c>
      <c r="V939">
        <f t="shared" si="133"/>
        <v>7</v>
      </c>
      <c r="W939">
        <v>2025</v>
      </c>
      <c r="X939" t="s">
        <v>509</v>
      </c>
      <c r="Y939" t="s">
        <v>5877</v>
      </c>
      <c r="Z939" t="s">
        <v>5878</v>
      </c>
      <c r="AA939">
        <v>9006197</v>
      </c>
      <c r="AB939" t="s">
        <v>244</v>
      </c>
      <c r="AC939" t="s">
        <v>245</v>
      </c>
      <c r="AD939" s="1">
        <f t="shared" si="134"/>
        <v>2.5305661477761837E-2</v>
      </c>
      <c r="AE939" s="2">
        <v>139400000</v>
      </c>
      <c r="AF939" t="s">
        <v>175</v>
      </c>
      <c r="AG939" t="s">
        <v>292</v>
      </c>
      <c r="AH939" t="s">
        <v>104</v>
      </c>
      <c r="AI939" t="s">
        <v>5879</v>
      </c>
      <c r="AJ939">
        <v>29945061</v>
      </c>
      <c r="AK939" s="2">
        <v>3527609.21</v>
      </c>
      <c r="AL939" s="2">
        <v>2944377.49</v>
      </c>
      <c r="AP939" t="s">
        <v>105</v>
      </c>
      <c r="AQ939" s="2" t="s">
        <v>105</v>
      </c>
      <c r="AR939" s="2" t="s">
        <v>105</v>
      </c>
      <c r="AV939">
        <v>30055489</v>
      </c>
      <c r="AW939" s="2">
        <v>4626841.6900000004</v>
      </c>
      <c r="AX939" s="2">
        <v>3868102.26</v>
      </c>
      <c r="BH939" t="s">
        <v>21</v>
      </c>
      <c r="BI939" t="s">
        <v>5</v>
      </c>
    </row>
    <row r="940" spans="1:61" x14ac:dyDescent="0.25">
      <c r="A940">
        <v>77157344</v>
      </c>
      <c r="B940">
        <v>77157344</v>
      </c>
      <c r="C940" t="s">
        <v>89</v>
      </c>
      <c r="D940" t="s">
        <v>649</v>
      </c>
      <c r="E940" t="s">
        <v>2701</v>
      </c>
      <c r="F940" t="s">
        <v>3224</v>
      </c>
      <c r="G940" t="s">
        <v>5880</v>
      </c>
      <c r="H940" s="30" t="s">
        <v>18858</v>
      </c>
      <c r="I940" t="s">
        <v>5881</v>
      </c>
      <c r="J940">
        <v>0</v>
      </c>
      <c r="K940" t="s">
        <v>126</v>
      </c>
      <c r="L940">
        <v>25</v>
      </c>
      <c r="M940" t="s">
        <v>126</v>
      </c>
      <c r="O940">
        <v>3113209880</v>
      </c>
      <c r="P940">
        <v>3135475698</v>
      </c>
      <c r="T940" s="29" t="s">
        <v>358</v>
      </c>
      <c r="U940">
        <f t="shared" si="132"/>
        <v>10</v>
      </c>
      <c r="V940">
        <f t="shared" si="133"/>
        <v>29</v>
      </c>
      <c r="W940">
        <v>2021</v>
      </c>
      <c r="X940" t="s">
        <v>1512</v>
      </c>
      <c r="Y940" t="s">
        <v>5882</v>
      </c>
      <c r="Z940" t="s">
        <v>5883</v>
      </c>
      <c r="AA940">
        <v>5606090</v>
      </c>
      <c r="AB940" t="s">
        <v>146</v>
      </c>
      <c r="AC940" t="s">
        <v>147</v>
      </c>
      <c r="AD940" s="1">
        <f t="shared" si="134"/>
        <v>2.6585380173160176E-2</v>
      </c>
      <c r="AE940" s="2">
        <v>115500000</v>
      </c>
      <c r="AF940" t="s">
        <v>133</v>
      </c>
      <c r="AG940" t="s">
        <v>292</v>
      </c>
      <c r="AH940" t="s">
        <v>104</v>
      </c>
      <c r="AI940" t="s">
        <v>5884</v>
      </c>
      <c r="AJ940">
        <v>29931626</v>
      </c>
      <c r="AK940" s="2">
        <v>3070611.41</v>
      </c>
      <c r="AL940" s="2">
        <v>2560345.7200000002</v>
      </c>
      <c r="AP940" t="s">
        <v>105</v>
      </c>
      <c r="AQ940" s="2" t="s">
        <v>105</v>
      </c>
      <c r="AR940" s="2" t="s">
        <v>105</v>
      </c>
      <c r="AV940">
        <v>30048131</v>
      </c>
      <c r="AW940" s="2">
        <v>3308194.11</v>
      </c>
      <c r="AX940" s="2">
        <v>2759995.05</v>
      </c>
      <c r="BH940" t="s">
        <v>21</v>
      </c>
      <c r="BI940" t="s">
        <v>5</v>
      </c>
    </row>
    <row r="941" spans="1:61" x14ac:dyDescent="0.25">
      <c r="A941">
        <v>32469651</v>
      </c>
      <c r="B941">
        <v>32469651</v>
      </c>
      <c r="C941" t="s">
        <v>106</v>
      </c>
      <c r="D941" t="s">
        <v>5885</v>
      </c>
      <c r="E941" t="s">
        <v>5886</v>
      </c>
      <c r="F941" t="s">
        <v>1028</v>
      </c>
      <c r="G941" t="s">
        <v>1814</v>
      </c>
      <c r="H941" s="30" t="s">
        <v>19062</v>
      </c>
      <c r="I941" t="s">
        <v>5887</v>
      </c>
      <c r="J941">
        <v>5001</v>
      </c>
      <c r="K941" t="s">
        <v>202</v>
      </c>
      <c r="L941">
        <v>5</v>
      </c>
      <c r="M941" t="s">
        <v>203</v>
      </c>
      <c r="O941">
        <v>3006549699</v>
      </c>
      <c r="P941">
        <v>0</v>
      </c>
      <c r="T941" s="29" t="s">
        <v>327</v>
      </c>
      <c r="U941">
        <f t="shared" si="132"/>
        <v>10</v>
      </c>
      <c r="V941">
        <f t="shared" si="133"/>
        <v>31</v>
      </c>
      <c r="W941">
        <v>2024</v>
      </c>
      <c r="X941" t="s">
        <v>1865</v>
      </c>
      <c r="Y941" t="s">
        <v>5888</v>
      </c>
      <c r="Z941" t="s">
        <v>5889</v>
      </c>
      <c r="AA941">
        <v>9001146</v>
      </c>
      <c r="AB941" t="s">
        <v>244</v>
      </c>
      <c r="AC941" t="s">
        <v>245</v>
      </c>
      <c r="AD941" s="1">
        <f t="shared" si="134"/>
        <v>2.8912366694772342E-2</v>
      </c>
      <c r="AE941" s="2">
        <v>118600000</v>
      </c>
      <c r="AF941" t="s">
        <v>362</v>
      </c>
      <c r="AG941" t="s">
        <v>103</v>
      </c>
      <c r="AH941" t="s">
        <v>104</v>
      </c>
      <c r="AI941" t="s">
        <v>5890</v>
      </c>
      <c r="AJ941">
        <v>29946485</v>
      </c>
      <c r="AK941" s="2">
        <v>3429006.69</v>
      </c>
      <c r="AL941" s="2">
        <v>2861518.23</v>
      </c>
      <c r="AP941" t="s">
        <v>105</v>
      </c>
      <c r="AQ941" s="2" t="s">
        <v>105</v>
      </c>
      <c r="AR941" s="2" t="s">
        <v>105</v>
      </c>
      <c r="AV941">
        <v>30056197</v>
      </c>
      <c r="AW941" s="2">
        <v>1833442.32</v>
      </c>
      <c r="AX941" s="2">
        <v>1520707.83</v>
      </c>
      <c r="BH941" t="s">
        <v>21</v>
      </c>
      <c r="BI941" t="s">
        <v>5</v>
      </c>
    </row>
    <row r="942" spans="1:61" x14ac:dyDescent="0.25">
      <c r="A942">
        <v>79347782</v>
      </c>
      <c r="B942">
        <v>79347782</v>
      </c>
      <c r="C942" t="s">
        <v>89</v>
      </c>
      <c r="D942" t="s">
        <v>758</v>
      </c>
      <c r="E942" t="s">
        <v>5891</v>
      </c>
      <c r="F942" t="s">
        <v>91</v>
      </c>
      <c r="G942" t="s">
        <v>3728</v>
      </c>
      <c r="H942" s="30" t="s">
        <v>19063</v>
      </c>
      <c r="I942" t="s">
        <v>5892</v>
      </c>
      <c r="J942">
        <v>0</v>
      </c>
      <c r="K942" t="s">
        <v>126</v>
      </c>
      <c r="L942">
        <v>25</v>
      </c>
      <c r="M942" t="s">
        <v>126</v>
      </c>
      <c r="O942">
        <v>3175025294</v>
      </c>
      <c r="P942">
        <v>3172681140</v>
      </c>
      <c r="T942" s="29" t="s">
        <v>327</v>
      </c>
      <c r="U942">
        <f t="shared" si="132"/>
        <v>10</v>
      </c>
      <c r="V942">
        <f t="shared" si="133"/>
        <v>31</v>
      </c>
      <c r="W942">
        <v>2018</v>
      </c>
      <c r="X942" t="s">
        <v>5893</v>
      </c>
      <c r="Y942" t="s">
        <v>5894</v>
      </c>
      <c r="Z942" t="s">
        <v>5895</v>
      </c>
      <c r="AA942">
        <v>8001177</v>
      </c>
      <c r="AB942" t="s">
        <v>100</v>
      </c>
      <c r="AC942" t="s">
        <v>101</v>
      </c>
      <c r="AD942" s="1">
        <f t="shared" si="134"/>
        <v>2.6668061013215859E-2</v>
      </c>
      <c r="AE942" s="2">
        <v>45400000</v>
      </c>
      <c r="AF942" t="s">
        <v>175</v>
      </c>
      <c r="AG942" t="s">
        <v>103</v>
      </c>
      <c r="AH942" t="s">
        <v>104</v>
      </c>
      <c r="AI942">
        <v>0</v>
      </c>
      <c r="AJ942">
        <v>29937961</v>
      </c>
      <c r="AK942" s="2">
        <v>1210729.97</v>
      </c>
      <c r="AL942" s="2">
        <v>997420.14</v>
      </c>
      <c r="AP942">
        <v>30001959</v>
      </c>
      <c r="AQ942" s="2">
        <v>1215904.46</v>
      </c>
      <c r="AR942" s="2">
        <v>1001768.45</v>
      </c>
      <c r="AV942" t="s">
        <v>105</v>
      </c>
      <c r="AW942" s="2" t="s">
        <v>105</v>
      </c>
      <c r="AX942" s="2" t="s">
        <v>105</v>
      </c>
      <c r="BH942" t="s">
        <v>19</v>
      </c>
      <c r="BI942" t="s">
        <v>5</v>
      </c>
    </row>
    <row r="943" spans="1:61" x14ac:dyDescent="0.25">
      <c r="A943">
        <v>1061698341</v>
      </c>
      <c r="B943">
        <v>1061698341</v>
      </c>
      <c r="C943" t="s">
        <v>106</v>
      </c>
      <c r="D943" t="s">
        <v>312</v>
      </c>
      <c r="E943" t="s">
        <v>1272</v>
      </c>
      <c r="F943" t="s">
        <v>5896</v>
      </c>
      <c r="G943" t="s">
        <v>5709</v>
      </c>
      <c r="H943" s="30" t="s">
        <v>19064</v>
      </c>
      <c r="I943" t="s">
        <v>5897</v>
      </c>
      <c r="J943">
        <v>5001</v>
      </c>
      <c r="K943" t="s">
        <v>202</v>
      </c>
      <c r="L943">
        <v>5</v>
      </c>
      <c r="M943" t="s">
        <v>203</v>
      </c>
      <c r="O943">
        <v>3217189967</v>
      </c>
      <c r="P943">
        <v>0</v>
      </c>
      <c r="T943" s="29" t="s">
        <v>254</v>
      </c>
      <c r="U943">
        <f t="shared" si="132"/>
        <v>10</v>
      </c>
      <c r="V943">
        <f t="shared" si="133"/>
        <v>4</v>
      </c>
      <c r="W943">
        <v>2025</v>
      </c>
      <c r="X943" t="s">
        <v>1655</v>
      </c>
      <c r="Y943" t="s">
        <v>5898</v>
      </c>
      <c r="Z943" t="s">
        <v>5899</v>
      </c>
      <c r="AA943">
        <v>8001203</v>
      </c>
      <c r="AB943" t="s">
        <v>100</v>
      </c>
      <c r="AC943" t="s">
        <v>258</v>
      </c>
      <c r="AD943" s="1">
        <f t="shared" si="134"/>
        <v>3.6656656760772663E-2</v>
      </c>
      <c r="AE943" s="2">
        <v>67300000</v>
      </c>
      <c r="AF943" t="s">
        <v>102</v>
      </c>
      <c r="AG943" t="s">
        <v>103</v>
      </c>
      <c r="AH943" t="s">
        <v>104</v>
      </c>
      <c r="AI943" t="s">
        <v>5900</v>
      </c>
      <c r="AJ943">
        <v>161910329</v>
      </c>
      <c r="AK943" s="2">
        <v>2466993</v>
      </c>
      <c r="AL943" s="2">
        <v>2053103.29</v>
      </c>
      <c r="AP943" t="s">
        <v>105</v>
      </c>
      <c r="AQ943" t="s">
        <v>105</v>
      </c>
      <c r="AR943" t="s">
        <v>105</v>
      </c>
      <c r="AV943" t="s">
        <v>105</v>
      </c>
      <c r="AW943" t="s">
        <v>105</v>
      </c>
      <c r="AX943" t="s">
        <v>105</v>
      </c>
      <c r="BH943" t="s">
        <v>21</v>
      </c>
      <c r="BI943" t="s">
        <v>5</v>
      </c>
    </row>
    <row r="944" spans="1:61" x14ac:dyDescent="0.25">
      <c r="A944">
        <v>42895599</v>
      </c>
      <c r="B944">
        <v>42895599</v>
      </c>
      <c r="C944" t="s">
        <v>106</v>
      </c>
      <c r="D944" t="s">
        <v>5901</v>
      </c>
      <c r="E944" t="s">
        <v>312</v>
      </c>
      <c r="F944" t="s">
        <v>315</v>
      </c>
      <c r="G944" t="s">
        <v>212</v>
      </c>
      <c r="H944" s="30" t="s">
        <v>19065</v>
      </c>
      <c r="I944" t="s">
        <v>5902</v>
      </c>
      <c r="J944">
        <v>5001</v>
      </c>
      <c r="K944" t="s">
        <v>202</v>
      </c>
      <c r="L944">
        <v>5</v>
      </c>
      <c r="M944" t="s">
        <v>203</v>
      </c>
      <c r="O944">
        <v>3155859242</v>
      </c>
      <c r="P944">
        <v>0</v>
      </c>
      <c r="T944" s="29" t="s">
        <v>275</v>
      </c>
      <c r="U944">
        <f t="shared" si="132"/>
        <v>10</v>
      </c>
      <c r="V944">
        <f t="shared" si="133"/>
        <v>11</v>
      </c>
      <c r="W944">
        <v>2021</v>
      </c>
      <c r="X944" t="s">
        <v>5903</v>
      </c>
      <c r="Y944" t="s">
        <v>5904</v>
      </c>
      <c r="Z944" t="s">
        <v>5905</v>
      </c>
      <c r="AA944">
        <v>9001145</v>
      </c>
      <c r="AB944" t="s">
        <v>244</v>
      </c>
      <c r="AC944" t="s">
        <v>245</v>
      </c>
      <c r="AD944" s="1">
        <f t="shared" si="134"/>
        <v>3.0372241195304163E-2</v>
      </c>
      <c r="AE944" s="2">
        <v>93700000</v>
      </c>
      <c r="AF944" t="s">
        <v>362</v>
      </c>
      <c r="AG944" t="s">
        <v>103</v>
      </c>
      <c r="AH944" t="s">
        <v>104</v>
      </c>
      <c r="AI944" t="s">
        <v>5906</v>
      </c>
      <c r="AJ944">
        <v>161914133</v>
      </c>
      <c r="AK944" s="2">
        <v>2845879</v>
      </c>
      <c r="AL944" s="2">
        <v>2371495.16</v>
      </c>
      <c r="AP944" t="s">
        <v>105</v>
      </c>
      <c r="AQ944" t="s">
        <v>105</v>
      </c>
      <c r="AR944" t="s">
        <v>105</v>
      </c>
      <c r="AV944" t="s">
        <v>105</v>
      </c>
      <c r="AW944" t="s">
        <v>105</v>
      </c>
      <c r="AX944" t="s">
        <v>105</v>
      </c>
      <c r="BH944" t="s">
        <v>21</v>
      </c>
      <c r="BI944" t="s">
        <v>5</v>
      </c>
    </row>
    <row r="945" spans="1:61" x14ac:dyDescent="0.25">
      <c r="A945">
        <v>39792100</v>
      </c>
      <c r="B945">
        <v>39792100</v>
      </c>
      <c r="C945" t="s">
        <v>106</v>
      </c>
      <c r="D945" t="s">
        <v>312</v>
      </c>
      <c r="E945" t="s">
        <v>2488</v>
      </c>
      <c r="F945" t="s">
        <v>191</v>
      </c>
      <c r="G945" t="s">
        <v>5907</v>
      </c>
      <c r="H945" s="30" t="s">
        <v>19066</v>
      </c>
      <c r="I945" t="s">
        <v>5908</v>
      </c>
      <c r="J945">
        <v>0</v>
      </c>
      <c r="K945" t="s">
        <v>126</v>
      </c>
      <c r="L945">
        <v>25</v>
      </c>
      <c r="M945" t="s">
        <v>126</v>
      </c>
      <c r="O945">
        <v>3102366993</v>
      </c>
      <c r="P945">
        <v>3102266993</v>
      </c>
      <c r="T945" s="29" t="s">
        <v>369</v>
      </c>
      <c r="U945">
        <f t="shared" si="132"/>
        <v>10</v>
      </c>
      <c r="V945">
        <f t="shared" si="133"/>
        <v>21</v>
      </c>
      <c r="W945">
        <v>2010</v>
      </c>
      <c r="X945" t="s">
        <v>4537</v>
      </c>
      <c r="Y945" t="s">
        <v>5909</v>
      </c>
      <c r="Z945" t="s">
        <v>5910</v>
      </c>
      <c r="AA945">
        <v>9201121</v>
      </c>
      <c r="AB945" t="s">
        <v>268</v>
      </c>
      <c r="AC945" t="s">
        <v>519</v>
      </c>
      <c r="AD945" s="1">
        <f t="shared" si="134"/>
        <v>4.6529370860927149E-2</v>
      </c>
      <c r="AE945" s="2">
        <v>30200000</v>
      </c>
      <c r="AF945" t="s">
        <v>219</v>
      </c>
      <c r="AG945" t="s">
        <v>103</v>
      </c>
      <c r="AH945" t="s">
        <v>104</v>
      </c>
      <c r="AI945" t="s">
        <v>5911</v>
      </c>
      <c r="AJ945">
        <v>161930677</v>
      </c>
      <c r="AK945" s="2">
        <v>1405187</v>
      </c>
      <c r="AL945" s="2">
        <v>1160829.05</v>
      </c>
      <c r="AP945" t="s">
        <v>105</v>
      </c>
      <c r="AQ945" t="s">
        <v>105</v>
      </c>
      <c r="AR945" t="s">
        <v>105</v>
      </c>
      <c r="AV945" t="s">
        <v>105</v>
      </c>
      <c r="AW945" t="s">
        <v>105</v>
      </c>
      <c r="AX945" t="s">
        <v>105</v>
      </c>
      <c r="BH945" t="s">
        <v>21</v>
      </c>
      <c r="BI945" t="s">
        <v>5</v>
      </c>
    </row>
    <row r="946" spans="1:61" x14ac:dyDescent="0.25">
      <c r="A946">
        <v>52306640</v>
      </c>
      <c r="B946">
        <v>52306640</v>
      </c>
      <c r="C946" t="s">
        <v>106</v>
      </c>
      <c r="D946" t="s">
        <v>2420</v>
      </c>
      <c r="E946" t="s">
        <v>312</v>
      </c>
      <c r="F946" t="s">
        <v>1163</v>
      </c>
      <c r="G946" t="s">
        <v>263</v>
      </c>
      <c r="H946" s="30" t="s">
        <v>19006</v>
      </c>
      <c r="I946" t="s">
        <v>5912</v>
      </c>
      <c r="J946">
        <v>25754</v>
      </c>
      <c r="K946" t="s">
        <v>458</v>
      </c>
      <c r="L946">
        <v>25</v>
      </c>
      <c r="M946" t="s">
        <v>113</v>
      </c>
      <c r="O946">
        <v>3183812135</v>
      </c>
      <c r="P946">
        <v>3163908942</v>
      </c>
      <c r="T946" s="29" t="s">
        <v>429</v>
      </c>
      <c r="U946">
        <f t="shared" si="132"/>
        <v>10</v>
      </c>
      <c r="V946">
        <f t="shared" si="133"/>
        <v>7</v>
      </c>
      <c r="W946">
        <v>2020</v>
      </c>
      <c r="X946" t="s">
        <v>4164</v>
      </c>
      <c r="Y946" t="s">
        <v>5913</v>
      </c>
      <c r="Z946" t="s">
        <v>5914</v>
      </c>
      <c r="AA946">
        <v>8001190</v>
      </c>
      <c r="AB946" t="s">
        <v>100</v>
      </c>
      <c r="AC946" t="s">
        <v>423</v>
      </c>
      <c r="AD946" s="1">
        <f t="shared" si="134"/>
        <v>2.9029715639810428E-2</v>
      </c>
      <c r="AE946" s="2">
        <v>42200000</v>
      </c>
      <c r="AF946" t="s">
        <v>102</v>
      </c>
      <c r="AG946" t="s">
        <v>103</v>
      </c>
      <c r="AH946" t="s">
        <v>104</v>
      </c>
      <c r="AI946" t="s">
        <v>5915</v>
      </c>
      <c r="AJ946">
        <v>161909222</v>
      </c>
      <c r="AK946" s="2">
        <v>1225054</v>
      </c>
      <c r="AL946" s="2">
        <v>1009457.56</v>
      </c>
      <c r="AP946" t="s">
        <v>105</v>
      </c>
      <c r="AQ946" t="s">
        <v>105</v>
      </c>
      <c r="AR946" t="s">
        <v>105</v>
      </c>
      <c r="AV946" t="s">
        <v>105</v>
      </c>
      <c r="AW946" t="s">
        <v>105</v>
      </c>
      <c r="AX946" t="s">
        <v>105</v>
      </c>
      <c r="BH946" t="s">
        <v>19</v>
      </c>
      <c r="BI946" t="s">
        <v>5</v>
      </c>
    </row>
    <row r="947" spans="1:61" x14ac:dyDescent="0.25">
      <c r="A947">
        <v>9430042</v>
      </c>
      <c r="B947">
        <v>9430042</v>
      </c>
      <c r="C947" t="s">
        <v>89</v>
      </c>
      <c r="D947" t="s">
        <v>162</v>
      </c>
      <c r="E947" t="s">
        <v>1136</v>
      </c>
      <c r="F947" t="s">
        <v>1028</v>
      </c>
      <c r="G947" t="s">
        <v>5916</v>
      </c>
      <c r="H947" s="30" t="s">
        <v>19067</v>
      </c>
      <c r="I947" t="s">
        <v>5917</v>
      </c>
      <c r="J947">
        <v>85001</v>
      </c>
      <c r="K947" t="s">
        <v>786</v>
      </c>
      <c r="L947">
        <v>85</v>
      </c>
      <c r="M947" t="s">
        <v>787</v>
      </c>
      <c r="O947">
        <v>3125749018</v>
      </c>
      <c r="P947">
        <v>3103074843</v>
      </c>
      <c r="T947" s="29" t="s">
        <v>587</v>
      </c>
      <c r="U947">
        <f t="shared" si="132"/>
        <v>10</v>
      </c>
      <c r="V947">
        <f t="shared" si="133"/>
        <v>17</v>
      </c>
      <c r="W947">
        <v>2025</v>
      </c>
      <c r="X947" t="s">
        <v>5918</v>
      </c>
      <c r="Y947" t="s">
        <v>5919</v>
      </c>
      <c r="Z947" t="s">
        <v>5920</v>
      </c>
      <c r="AA947">
        <v>5601192</v>
      </c>
      <c r="AB947" t="s">
        <v>146</v>
      </c>
      <c r="AC947" t="s">
        <v>383</v>
      </c>
      <c r="AD947" s="1">
        <f t="shared" si="134"/>
        <v>4.7093088418430885E-2</v>
      </c>
      <c r="AE947" s="2">
        <v>80300000</v>
      </c>
      <c r="AF947" t="s">
        <v>362</v>
      </c>
      <c r="AG947" t="s">
        <v>103</v>
      </c>
      <c r="AH947" t="s">
        <v>104</v>
      </c>
      <c r="AI947" t="s">
        <v>5921</v>
      </c>
      <c r="AJ947">
        <v>161960449</v>
      </c>
      <c r="AK947" s="2">
        <v>3781575</v>
      </c>
      <c r="AL947" s="2">
        <v>3157794.42</v>
      </c>
      <c r="AP947" t="s">
        <v>105</v>
      </c>
      <c r="AQ947" t="s">
        <v>105</v>
      </c>
      <c r="AR947" t="s">
        <v>105</v>
      </c>
      <c r="AV947" t="s">
        <v>105</v>
      </c>
      <c r="AW947" t="s">
        <v>105</v>
      </c>
      <c r="AX947" t="s">
        <v>105</v>
      </c>
      <c r="BH947" t="s">
        <v>21</v>
      </c>
      <c r="BI947" t="s">
        <v>5</v>
      </c>
    </row>
    <row r="948" spans="1:61" x14ac:dyDescent="0.25">
      <c r="A948">
        <v>42882269</v>
      </c>
      <c r="B948">
        <v>42882269</v>
      </c>
      <c r="C948" t="s">
        <v>106</v>
      </c>
      <c r="D948" t="s">
        <v>260</v>
      </c>
      <c r="E948" t="s">
        <v>1071</v>
      </c>
      <c r="F948" t="s">
        <v>2742</v>
      </c>
      <c r="G948" t="s">
        <v>212</v>
      </c>
      <c r="H948" s="30" t="s">
        <v>19068</v>
      </c>
      <c r="I948" t="s">
        <v>5922</v>
      </c>
      <c r="J948">
        <v>5001</v>
      </c>
      <c r="K948" t="s">
        <v>202</v>
      </c>
      <c r="L948">
        <v>5</v>
      </c>
      <c r="M948" t="s">
        <v>203</v>
      </c>
      <c r="O948">
        <v>3147946117</v>
      </c>
      <c r="P948">
        <v>3007918570</v>
      </c>
      <c r="T948" s="29" t="s">
        <v>142</v>
      </c>
      <c r="U948">
        <f t="shared" si="132"/>
        <v>10</v>
      </c>
      <c r="V948">
        <f t="shared" si="133"/>
        <v>12</v>
      </c>
      <c r="W948">
        <v>2022</v>
      </c>
      <c r="X948" t="s">
        <v>5923</v>
      </c>
      <c r="Y948" t="s">
        <v>5924</v>
      </c>
      <c r="Z948" t="s">
        <v>5925</v>
      </c>
      <c r="AA948">
        <v>1606242</v>
      </c>
      <c r="AB948" t="s">
        <v>173</v>
      </c>
      <c r="AC948" t="s">
        <v>5926</v>
      </c>
      <c r="AD948" s="1">
        <f t="shared" si="134"/>
        <v>2.8858788300835655E-2</v>
      </c>
      <c r="AE948" s="2">
        <v>143600000</v>
      </c>
      <c r="AF948" t="s">
        <v>133</v>
      </c>
      <c r="AG948" t="s">
        <v>120</v>
      </c>
      <c r="AH948" t="s">
        <v>104</v>
      </c>
      <c r="AI948" t="s">
        <v>5927</v>
      </c>
      <c r="AJ948">
        <v>161806031</v>
      </c>
      <c r="AK948" s="2">
        <v>4144122</v>
      </c>
      <c r="AL948" s="2">
        <v>3462455.33</v>
      </c>
      <c r="AP948" t="s">
        <v>105</v>
      </c>
      <c r="AQ948" t="s">
        <v>105</v>
      </c>
      <c r="AR948" t="s">
        <v>105</v>
      </c>
      <c r="AV948" t="s">
        <v>105</v>
      </c>
      <c r="AW948" t="s">
        <v>105</v>
      </c>
      <c r="AX948" t="s">
        <v>105</v>
      </c>
      <c r="BH948" t="s">
        <v>21</v>
      </c>
      <c r="BI948" t="s">
        <v>5</v>
      </c>
    </row>
    <row r="949" spans="1:61" x14ac:dyDescent="0.25">
      <c r="A949">
        <v>71641486</v>
      </c>
      <c r="B949">
        <v>71641486</v>
      </c>
      <c r="C949" t="s">
        <v>89</v>
      </c>
      <c r="D949" t="s">
        <v>1769</v>
      </c>
      <c r="E949" t="s">
        <v>5529</v>
      </c>
      <c r="F949" t="s">
        <v>819</v>
      </c>
      <c r="G949" t="s">
        <v>315</v>
      </c>
      <c r="H949" s="30" t="s">
        <v>19069</v>
      </c>
      <c r="I949" t="s">
        <v>5928</v>
      </c>
      <c r="J949">
        <v>5001</v>
      </c>
      <c r="K949" t="s">
        <v>202</v>
      </c>
      <c r="L949">
        <v>5</v>
      </c>
      <c r="M949" t="s">
        <v>203</v>
      </c>
      <c r="O949">
        <v>3212201828</v>
      </c>
      <c r="P949">
        <v>0</v>
      </c>
      <c r="T949" s="29" t="s">
        <v>500</v>
      </c>
      <c r="U949">
        <f t="shared" si="132"/>
        <v>10</v>
      </c>
      <c r="V949">
        <f t="shared" si="133"/>
        <v>5</v>
      </c>
      <c r="W949">
        <v>2020</v>
      </c>
      <c r="X949" t="s">
        <v>3348</v>
      </c>
      <c r="Y949" t="s">
        <v>5929</v>
      </c>
      <c r="Z949" t="s">
        <v>5930</v>
      </c>
      <c r="AA949">
        <v>5606089</v>
      </c>
      <c r="AB949" t="s">
        <v>146</v>
      </c>
      <c r="AC949" t="s">
        <v>147</v>
      </c>
      <c r="AD949" s="1">
        <f t="shared" si="134"/>
        <v>2.2528475452196384E-2</v>
      </c>
      <c r="AE949" s="2">
        <v>116100000</v>
      </c>
      <c r="AF949" t="s">
        <v>133</v>
      </c>
      <c r="AG949" t="s">
        <v>120</v>
      </c>
      <c r="AH949" t="s">
        <v>104</v>
      </c>
      <c r="AI949" t="s">
        <v>5931</v>
      </c>
      <c r="AJ949">
        <v>161916005</v>
      </c>
      <c r="AK949" s="2">
        <v>2615556</v>
      </c>
      <c r="AL949" s="2">
        <v>2177946.2599999998</v>
      </c>
      <c r="AP949" t="s">
        <v>105</v>
      </c>
      <c r="AQ949" t="s">
        <v>105</v>
      </c>
      <c r="AR949" t="s">
        <v>105</v>
      </c>
      <c r="AV949" t="s">
        <v>105</v>
      </c>
      <c r="AW949" t="s">
        <v>105</v>
      </c>
      <c r="AX949" t="s">
        <v>105</v>
      </c>
      <c r="BH949" t="s">
        <v>21</v>
      </c>
      <c r="BI949" t="s">
        <v>5</v>
      </c>
    </row>
    <row r="950" spans="1:61" x14ac:dyDescent="0.25">
      <c r="A950">
        <v>80156506</v>
      </c>
      <c r="B950">
        <v>80156506</v>
      </c>
      <c r="C950" t="s">
        <v>89</v>
      </c>
      <c r="D950" t="s">
        <v>304</v>
      </c>
      <c r="E950" t="s">
        <v>749</v>
      </c>
      <c r="F950" t="s">
        <v>1547</v>
      </c>
      <c r="G950" t="s">
        <v>1603</v>
      </c>
      <c r="H950" s="30" t="s">
        <v>19070</v>
      </c>
      <c r="I950" t="s">
        <v>5932</v>
      </c>
      <c r="J950">
        <v>0</v>
      </c>
      <c r="K950" t="s">
        <v>126</v>
      </c>
      <c r="L950">
        <v>25</v>
      </c>
      <c r="M950" t="s">
        <v>126</v>
      </c>
      <c r="O950">
        <v>3203045254</v>
      </c>
      <c r="P950">
        <v>3142539289</v>
      </c>
      <c r="T950" s="29" t="s">
        <v>204</v>
      </c>
      <c r="U950">
        <f t="shared" si="132"/>
        <v>10</v>
      </c>
      <c r="V950">
        <f t="shared" si="133"/>
        <v>2</v>
      </c>
      <c r="W950">
        <v>2019</v>
      </c>
      <c r="X950" t="s">
        <v>659</v>
      </c>
      <c r="Y950" t="s">
        <v>5933</v>
      </c>
      <c r="Z950" t="s">
        <v>5934</v>
      </c>
      <c r="AA950">
        <v>8806019</v>
      </c>
      <c r="AB950" t="s">
        <v>662</v>
      </c>
      <c r="AC950" t="s">
        <v>663</v>
      </c>
      <c r="AD950" s="1">
        <f t="shared" si="134"/>
        <v>2.1689907692307692E-2</v>
      </c>
      <c r="AE950" s="2">
        <v>65000000</v>
      </c>
      <c r="AF950" t="s">
        <v>219</v>
      </c>
      <c r="AG950" t="s">
        <v>120</v>
      </c>
      <c r="AH950" t="s">
        <v>104</v>
      </c>
      <c r="AI950" t="s">
        <v>5935</v>
      </c>
      <c r="AJ950">
        <v>161919458</v>
      </c>
      <c r="AK950" s="2">
        <v>1409844</v>
      </c>
      <c r="AL950" s="2">
        <v>1164743.25</v>
      </c>
      <c r="AP950" t="s">
        <v>105</v>
      </c>
      <c r="AQ950" t="s">
        <v>105</v>
      </c>
      <c r="AR950" t="s">
        <v>105</v>
      </c>
      <c r="AV950" t="s">
        <v>105</v>
      </c>
      <c r="AW950" t="s">
        <v>105</v>
      </c>
      <c r="AX950" t="s">
        <v>105</v>
      </c>
      <c r="BH950" t="s">
        <v>19</v>
      </c>
      <c r="BI950" t="s">
        <v>5</v>
      </c>
    </row>
    <row r="951" spans="1:61" x14ac:dyDescent="0.25">
      <c r="A951">
        <v>66654055</v>
      </c>
      <c r="B951">
        <v>66654055</v>
      </c>
      <c r="C951" t="s">
        <v>106</v>
      </c>
      <c r="D951" t="s">
        <v>5936</v>
      </c>
      <c r="E951">
        <v>0</v>
      </c>
      <c r="F951" t="s">
        <v>5937</v>
      </c>
      <c r="G951" t="s">
        <v>1250</v>
      </c>
      <c r="H951" s="30" t="s">
        <v>19071</v>
      </c>
      <c r="I951" t="s">
        <v>5938</v>
      </c>
      <c r="J951">
        <v>19698</v>
      </c>
      <c r="K951" t="s">
        <v>5939</v>
      </c>
      <c r="L951">
        <v>19</v>
      </c>
      <c r="M951" t="s">
        <v>2408</v>
      </c>
      <c r="O951">
        <v>3107195435</v>
      </c>
      <c r="P951">
        <v>3127783931</v>
      </c>
      <c r="T951" s="29" t="s">
        <v>500</v>
      </c>
      <c r="U951">
        <f t="shared" si="132"/>
        <v>10</v>
      </c>
      <c r="V951">
        <f t="shared" si="133"/>
        <v>5</v>
      </c>
      <c r="W951">
        <v>2019</v>
      </c>
      <c r="X951" t="s">
        <v>5940</v>
      </c>
      <c r="Y951" t="s">
        <v>5941</v>
      </c>
      <c r="Z951" t="s">
        <v>5942</v>
      </c>
      <c r="AA951">
        <v>8806012</v>
      </c>
      <c r="AB951" t="s">
        <v>662</v>
      </c>
      <c r="AC951" t="s">
        <v>5943</v>
      </c>
      <c r="AD951" s="1">
        <f t="shared" si="134"/>
        <v>2.3049912126537786E-2</v>
      </c>
      <c r="AE951" s="2">
        <v>56900000</v>
      </c>
      <c r="AF951" t="s">
        <v>133</v>
      </c>
      <c r="AG951" t="s">
        <v>120</v>
      </c>
      <c r="AH951" t="s">
        <v>104</v>
      </c>
      <c r="AI951">
        <v>0</v>
      </c>
      <c r="AJ951">
        <v>161908303</v>
      </c>
      <c r="AK951" s="2">
        <v>1311540</v>
      </c>
      <c r="AL951" s="2">
        <v>1082134.19</v>
      </c>
      <c r="AP951" t="s">
        <v>105</v>
      </c>
      <c r="AQ951" t="s">
        <v>105</v>
      </c>
      <c r="AR951" t="s">
        <v>105</v>
      </c>
      <c r="AV951" t="s">
        <v>105</v>
      </c>
      <c r="AW951" t="s">
        <v>105</v>
      </c>
      <c r="AX951" t="s">
        <v>105</v>
      </c>
      <c r="BH951" t="s">
        <v>19</v>
      </c>
      <c r="BI951" t="s">
        <v>5</v>
      </c>
    </row>
    <row r="952" spans="1:61" x14ac:dyDescent="0.25">
      <c r="A952">
        <v>71273039</v>
      </c>
      <c r="B952">
        <v>71273039</v>
      </c>
      <c r="C952" t="s">
        <v>89</v>
      </c>
      <c r="D952" t="s">
        <v>3570</v>
      </c>
      <c r="E952" t="s">
        <v>5944</v>
      </c>
      <c r="F952" t="s">
        <v>5443</v>
      </c>
      <c r="G952" t="s">
        <v>2610</v>
      </c>
      <c r="H952" s="30" t="s">
        <v>19072</v>
      </c>
      <c r="I952" t="s">
        <v>5945</v>
      </c>
      <c r="J952">
        <v>5631</v>
      </c>
      <c r="K952" t="s">
        <v>2726</v>
      </c>
      <c r="L952">
        <v>5</v>
      </c>
      <c r="M952" t="s">
        <v>203</v>
      </c>
      <c r="O952">
        <v>3216896419</v>
      </c>
      <c r="P952">
        <v>3107702365</v>
      </c>
      <c r="T952" s="29" t="s">
        <v>240</v>
      </c>
      <c r="U952">
        <f t="shared" si="132"/>
        <v>10</v>
      </c>
      <c r="V952">
        <f t="shared" si="133"/>
        <v>27</v>
      </c>
      <c r="W952">
        <v>2024</v>
      </c>
      <c r="X952" t="s">
        <v>1336</v>
      </c>
      <c r="Y952" t="s">
        <v>5946</v>
      </c>
      <c r="Z952" t="s">
        <v>5947</v>
      </c>
      <c r="AA952">
        <v>5606111</v>
      </c>
      <c r="AB952" t="s">
        <v>146</v>
      </c>
      <c r="AC952" t="s">
        <v>341</v>
      </c>
      <c r="AD952" s="1">
        <f t="shared" si="134"/>
        <v>2.6844296116504855E-2</v>
      </c>
      <c r="AE952" s="2">
        <v>123600000</v>
      </c>
      <c r="AF952" t="s">
        <v>102</v>
      </c>
      <c r="AG952" t="s">
        <v>120</v>
      </c>
      <c r="AH952" t="s">
        <v>104</v>
      </c>
      <c r="AI952">
        <v>0</v>
      </c>
      <c r="AJ952">
        <v>161902511</v>
      </c>
      <c r="AK952" s="2">
        <v>3317955</v>
      </c>
      <c r="AL952" s="2">
        <v>2768197.17</v>
      </c>
      <c r="AP952" t="s">
        <v>105</v>
      </c>
      <c r="AQ952" t="s">
        <v>105</v>
      </c>
      <c r="AR952" t="s">
        <v>105</v>
      </c>
      <c r="AV952" t="s">
        <v>105</v>
      </c>
      <c r="AW952" t="s">
        <v>105</v>
      </c>
      <c r="AX952" t="s">
        <v>105</v>
      </c>
      <c r="BH952" t="s">
        <v>21</v>
      </c>
      <c r="BI952" t="s">
        <v>5</v>
      </c>
    </row>
    <row r="953" spans="1:61" x14ac:dyDescent="0.25">
      <c r="A953">
        <v>79620626</v>
      </c>
      <c r="B953">
        <v>79620626</v>
      </c>
      <c r="C953" t="s">
        <v>89</v>
      </c>
      <c r="D953" t="s">
        <v>5948</v>
      </c>
      <c r="E953" t="s">
        <v>5949</v>
      </c>
      <c r="F953" t="s">
        <v>5950</v>
      </c>
      <c r="G953" t="s">
        <v>4500</v>
      </c>
      <c r="H953" s="30" t="s">
        <v>19073</v>
      </c>
      <c r="I953" t="s">
        <v>5951</v>
      </c>
      <c r="J953">
        <v>0</v>
      </c>
      <c r="K953" t="s">
        <v>126</v>
      </c>
      <c r="L953">
        <v>25</v>
      </c>
      <c r="M953" t="s">
        <v>126</v>
      </c>
      <c r="O953">
        <v>3108185889</v>
      </c>
      <c r="P953">
        <v>3108185879</v>
      </c>
      <c r="T953" s="29" t="s">
        <v>287</v>
      </c>
      <c r="U953">
        <f t="shared" si="132"/>
        <v>10</v>
      </c>
      <c r="V953">
        <f t="shared" si="133"/>
        <v>13</v>
      </c>
      <c r="W953">
        <v>2018</v>
      </c>
      <c r="X953" t="s">
        <v>5952</v>
      </c>
      <c r="Y953" t="s">
        <v>5953</v>
      </c>
      <c r="Z953" t="s">
        <v>5954</v>
      </c>
      <c r="AA953">
        <v>1606238</v>
      </c>
      <c r="AB953" t="s">
        <v>173</v>
      </c>
      <c r="AC953" t="s">
        <v>1638</v>
      </c>
      <c r="AD953" s="1">
        <f t="shared" si="134"/>
        <v>1.8976587183308496E-2</v>
      </c>
      <c r="AE953" s="2">
        <v>67100000</v>
      </c>
      <c r="AF953" t="s">
        <v>102</v>
      </c>
      <c r="AG953" t="s">
        <v>120</v>
      </c>
      <c r="AH953" t="s">
        <v>104</v>
      </c>
      <c r="AI953" t="s">
        <v>5955</v>
      </c>
      <c r="AJ953">
        <v>161917111</v>
      </c>
      <c r="AK953" s="2">
        <v>1273329</v>
      </c>
      <c r="AL953" s="2">
        <v>1050024.1200000001</v>
      </c>
      <c r="AP953" t="s">
        <v>105</v>
      </c>
      <c r="AQ953" t="s">
        <v>105</v>
      </c>
      <c r="AR953" t="s">
        <v>105</v>
      </c>
      <c r="AV953" t="s">
        <v>105</v>
      </c>
      <c r="AW953" t="s">
        <v>105</v>
      </c>
      <c r="AX953" t="s">
        <v>105</v>
      </c>
      <c r="BH953" t="s">
        <v>19</v>
      </c>
      <c r="BI953" t="s">
        <v>5</v>
      </c>
    </row>
    <row r="954" spans="1:61" x14ac:dyDescent="0.25">
      <c r="A954">
        <v>52777565</v>
      </c>
      <c r="B954">
        <v>52777565</v>
      </c>
      <c r="C954" t="s">
        <v>106</v>
      </c>
      <c r="D954" t="s">
        <v>4750</v>
      </c>
      <c r="E954" t="s">
        <v>5956</v>
      </c>
      <c r="F954" t="s">
        <v>1028</v>
      </c>
      <c r="G954" t="s">
        <v>3116</v>
      </c>
      <c r="H954" s="30" t="s">
        <v>18485</v>
      </c>
      <c r="I954" t="s">
        <v>5957</v>
      </c>
      <c r="J954">
        <v>0</v>
      </c>
      <c r="K954" t="s">
        <v>126</v>
      </c>
      <c r="L954">
        <v>25</v>
      </c>
      <c r="M954" t="s">
        <v>126</v>
      </c>
      <c r="O954">
        <v>3187948655</v>
      </c>
      <c r="P954">
        <v>0</v>
      </c>
      <c r="T954" s="29" t="s">
        <v>299</v>
      </c>
      <c r="U954">
        <f t="shared" si="132"/>
        <v>10</v>
      </c>
      <c r="V954">
        <f t="shared" si="133"/>
        <v>23</v>
      </c>
      <c r="W954">
        <v>2021</v>
      </c>
      <c r="X954" t="s">
        <v>5958</v>
      </c>
      <c r="Y954" t="s">
        <v>5959</v>
      </c>
      <c r="Z954" t="s">
        <v>5960</v>
      </c>
      <c r="AA954">
        <v>4601289</v>
      </c>
      <c r="AB954" t="s">
        <v>352</v>
      </c>
      <c r="AC954" t="s">
        <v>5961</v>
      </c>
      <c r="AD954" s="1">
        <f t="shared" si="134"/>
        <v>3.0742690839694657E-2</v>
      </c>
      <c r="AE954" s="2">
        <v>52400000</v>
      </c>
      <c r="AF954" t="s">
        <v>102</v>
      </c>
      <c r="AG954" t="s">
        <v>103</v>
      </c>
      <c r="AH954" t="s">
        <v>104</v>
      </c>
      <c r="AI954" t="s">
        <v>5962</v>
      </c>
      <c r="AJ954">
        <v>161775553</v>
      </c>
      <c r="AK954" s="2">
        <v>1610917</v>
      </c>
      <c r="AL954" s="2">
        <v>1333711.71</v>
      </c>
      <c r="AP954" t="s">
        <v>105</v>
      </c>
      <c r="AQ954" t="s">
        <v>105</v>
      </c>
      <c r="AR954" t="s">
        <v>105</v>
      </c>
      <c r="AV954" t="s">
        <v>105</v>
      </c>
      <c r="AW954" t="s">
        <v>105</v>
      </c>
      <c r="AX954" t="s">
        <v>105</v>
      </c>
      <c r="BH954" t="s">
        <v>21</v>
      </c>
      <c r="BI954" t="s">
        <v>5</v>
      </c>
    </row>
    <row r="955" spans="1:61" x14ac:dyDescent="0.25">
      <c r="A955">
        <v>13843713</v>
      </c>
      <c r="B955">
        <v>13843713</v>
      </c>
      <c r="C955" t="s">
        <v>89</v>
      </c>
      <c r="D955" t="s">
        <v>554</v>
      </c>
      <c r="E955">
        <v>0</v>
      </c>
      <c r="F955" t="s">
        <v>2335</v>
      </c>
      <c r="G955" t="s">
        <v>250</v>
      </c>
      <c r="H955" s="30" t="s">
        <v>19074</v>
      </c>
      <c r="I955" t="s">
        <v>5963</v>
      </c>
      <c r="J955">
        <v>68001</v>
      </c>
      <c r="K955" t="s">
        <v>317</v>
      </c>
      <c r="L955">
        <v>68</v>
      </c>
      <c r="M955" t="s">
        <v>227</v>
      </c>
      <c r="O955">
        <v>3175300641</v>
      </c>
      <c r="P955">
        <v>0</v>
      </c>
      <c r="T955" s="29" t="s">
        <v>429</v>
      </c>
      <c r="U955">
        <f t="shared" si="132"/>
        <v>10</v>
      </c>
      <c r="V955">
        <f t="shared" si="133"/>
        <v>7</v>
      </c>
      <c r="W955">
        <v>2022</v>
      </c>
      <c r="X955" t="s">
        <v>2612</v>
      </c>
      <c r="Y955" t="s">
        <v>5964</v>
      </c>
      <c r="Z955" t="s">
        <v>5965</v>
      </c>
      <c r="AA955">
        <v>8006066</v>
      </c>
      <c r="AB955" t="s">
        <v>100</v>
      </c>
      <c r="AC955" t="s">
        <v>208</v>
      </c>
      <c r="AD955" s="1">
        <f t="shared" si="134"/>
        <v>1.9815663265306122E-2</v>
      </c>
      <c r="AE955" s="2">
        <v>78400000</v>
      </c>
      <c r="AF955" t="s">
        <v>133</v>
      </c>
      <c r="AG955" t="s">
        <v>120</v>
      </c>
      <c r="AH955" t="s">
        <v>104</v>
      </c>
      <c r="AI955">
        <v>0</v>
      </c>
      <c r="AJ955">
        <v>161843002</v>
      </c>
      <c r="AK955" s="2">
        <v>1553548</v>
      </c>
      <c r="AL955" s="2">
        <v>1285502.43</v>
      </c>
      <c r="AP955" t="s">
        <v>105</v>
      </c>
      <c r="AQ955" t="s">
        <v>105</v>
      </c>
      <c r="AR955" t="s">
        <v>105</v>
      </c>
      <c r="AV955" t="s">
        <v>105</v>
      </c>
      <c r="AW955" t="s">
        <v>105</v>
      </c>
      <c r="AX955" t="s">
        <v>105</v>
      </c>
      <c r="BH955" t="s">
        <v>19</v>
      </c>
      <c r="BI955" t="s">
        <v>5</v>
      </c>
    </row>
    <row r="956" spans="1:61" x14ac:dyDescent="0.25">
      <c r="A956">
        <v>41371229</v>
      </c>
      <c r="B956">
        <v>41371229</v>
      </c>
      <c r="C956" t="s">
        <v>106</v>
      </c>
      <c r="D956" t="s">
        <v>2031</v>
      </c>
      <c r="E956">
        <v>0</v>
      </c>
      <c r="F956" t="s">
        <v>3054</v>
      </c>
      <c r="G956" t="s">
        <v>150</v>
      </c>
      <c r="H956" s="30" t="s">
        <v>19075</v>
      </c>
      <c r="I956" t="s">
        <v>5966</v>
      </c>
      <c r="J956">
        <v>44279</v>
      </c>
      <c r="K956" t="s">
        <v>5967</v>
      </c>
      <c r="L956">
        <v>44</v>
      </c>
      <c r="M956" t="s">
        <v>4521</v>
      </c>
      <c r="O956">
        <v>3014950067</v>
      </c>
      <c r="P956">
        <v>3182266392</v>
      </c>
      <c r="T956" s="29" t="s">
        <v>142</v>
      </c>
      <c r="U956">
        <f t="shared" si="132"/>
        <v>10</v>
      </c>
      <c r="V956">
        <f t="shared" si="133"/>
        <v>12</v>
      </c>
      <c r="W956">
        <v>2015</v>
      </c>
      <c r="X956" t="s">
        <v>5968</v>
      </c>
      <c r="Y956" t="s">
        <v>5969</v>
      </c>
      <c r="Z956" t="s">
        <v>5970</v>
      </c>
      <c r="AA956">
        <v>6401184</v>
      </c>
      <c r="AB956" t="s">
        <v>131</v>
      </c>
      <c r="AC956" t="s">
        <v>607</v>
      </c>
      <c r="AD956" s="1">
        <f t="shared" si="134"/>
        <v>3.4624695774647885E-2</v>
      </c>
      <c r="AE956" s="2">
        <v>35500000</v>
      </c>
      <c r="AF956" t="s">
        <v>362</v>
      </c>
      <c r="AG956" t="s">
        <v>103</v>
      </c>
      <c r="AH956" t="s">
        <v>104</v>
      </c>
      <c r="AI956" t="s">
        <v>5971</v>
      </c>
      <c r="AJ956">
        <v>29939589</v>
      </c>
      <c r="AK956" s="2">
        <v>1229176.7</v>
      </c>
      <c r="AL956" s="2">
        <v>1012921.6</v>
      </c>
      <c r="AP956">
        <v>30002759</v>
      </c>
      <c r="AQ956" s="2">
        <v>1201643.02</v>
      </c>
      <c r="AR956" s="2">
        <v>989784.05</v>
      </c>
      <c r="AV956" t="s">
        <v>105</v>
      </c>
      <c r="AW956" s="2" t="s">
        <v>105</v>
      </c>
      <c r="AX956" s="2" t="s">
        <v>105</v>
      </c>
      <c r="BH956" t="s">
        <v>21</v>
      </c>
      <c r="BI956" t="s">
        <v>5</v>
      </c>
    </row>
    <row r="957" spans="1:61" x14ac:dyDescent="0.25">
      <c r="A957">
        <v>1098617918</v>
      </c>
      <c r="B957">
        <v>1098617918</v>
      </c>
      <c r="C957" t="s">
        <v>89</v>
      </c>
      <c r="D957" t="s">
        <v>699</v>
      </c>
      <c r="E957" t="s">
        <v>1286</v>
      </c>
      <c r="F957" t="s">
        <v>700</v>
      </c>
      <c r="G957" t="s">
        <v>4671</v>
      </c>
      <c r="H957" s="30" t="s">
        <v>19076</v>
      </c>
      <c r="I957" t="s">
        <v>5972</v>
      </c>
      <c r="J957">
        <v>0</v>
      </c>
      <c r="K957" t="s">
        <v>126</v>
      </c>
      <c r="L957">
        <v>25</v>
      </c>
      <c r="M957" t="s">
        <v>126</v>
      </c>
      <c r="O957">
        <v>3108524917</v>
      </c>
      <c r="P957">
        <v>0</v>
      </c>
      <c r="T957" s="29" t="s">
        <v>127</v>
      </c>
      <c r="U957">
        <f t="shared" si="132"/>
        <v>10</v>
      </c>
      <c r="V957">
        <f t="shared" si="133"/>
        <v>18</v>
      </c>
      <c r="W957">
        <v>2018</v>
      </c>
      <c r="X957" t="s">
        <v>2677</v>
      </c>
      <c r="Y957" t="s">
        <v>5973</v>
      </c>
      <c r="Z957" t="s">
        <v>5974</v>
      </c>
      <c r="AA957">
        <v>5606079</v>
      </c>
      <c r="AB957" t="s">
        <v>146</v>
      </c>
      <c r="AC957" t="s">
        <v>147</v>
      </c>
      <c r="AD957" s="1">
        <f t="shared" si="134"/>
        <v>3.0261909845788849E-2</v>
      </c>
      <c r="AE957" s="2">
        <v>84300000</v>
      </c>
      <c r="AF957" t="s">
        <v>175</v>
      </c>
      <c r="AG957" t="s">
        <v>120</v>
      </c>
      <c r="AH957" t="s">
        <v>104</v>
      </c>
      <c r="AI957" t="s">
        <v>5975</v>
      </c>
      <c r="AJ957">
        <v>161832702</v>
      </c>
      <c r="AK957" s="2">
        <v>2551079</v>
      </c>
      <c r="AL957" s="2">
        <v>2123763.5099999998</v>
      </c>
      <c r="AP957" t="s">
        <v>105</v>
      </c>
      <c r="AQ957" t="s">
        <v>105</v>
      </c>
      <c r="AR957" t="s">
        <v>105</v>
      </c>
      <c r="AV957" t="s">
        <v>105</v>
      </c>
      <c r="AW957" t="s">
        <v>105</v>
      </c>
      <c r="AX957" t="s">
        <v>105</v>
      </c>
      <c r="BH957" t="s">
        <v>21</v>
      </c>
      <c r="BI957" t="s">
        <v>5</v>
      </c>
    </row>
    <row r="958" spans="1:61" x14ac:dyDescent="0.25">
      <c r="A958">
        <v>52515367</v>
      </c>
      <c r="B958">
        <v>52515367</v>
      </c>
      <c r="C958" t="s">
        <v>106</v>
      </c>
      <c r="D958" t="s">
        <v>312</v>
      </c>
      <c r="E958" t="s">
        <v>313</v>
      </c>
      <c r="F958" t="s">
        <v>879</v>
      </c>
      <c r="G958" t="s">
        <v>700</v>
      </c>
      <c r="H958" s="30" t="s">
        <v>19077</v>
      </c>
      <c r="I958" t="s">
        <v>5976</v>
      </c>
      <c r="J958">
        <v>0</v>
      </c>
      <c r="K958" t="s">
        <v>126</v>
      </c>
      <c r="L958">
        <v>25</v>
      </c>
      <c r="M958" t="s">
        <v>126</v>
      </c>
      <c r="O958">
        <v>3153630163</v>
      </c>
      <c r="P958">
        <v>3153630136</v>
      </c>
      <c r="T958" s="29" t="s">
        <v>448</v>
      </c>
      <c r="U958">
        <f t="shared" si="132"/>
        <v>10</v>
      </c>
      <c r="V958">
        <f t="shared" si="133"/>
        <v>9</v>
      </c>
      <c r="W958">
        <v>2012</v>
      </c>
      <c r="X958" t="s">
        <v>5977</v>
      </c>
      <c r="Y958" t="s">
        <v>5978</v>
      </c>
      <c r="Z958" t="s">
        <v>5979</v>
      </c>
      <c r="AA958">
        <v>4601151</v>
      </c>
      <c r="AB958" t="s">
        <v>352</v>
      </c>
      <c r="AC958" t="s">
        <v>1230</v>
      </c>
      <c r="AD958" s="1">
        <f t="shared" si="134"/>
        <v>4.3123092105263161E-2</v>
      </c>
      <c r="AE958" s="2">
        <v>30400000</v>
      </c>
      <c r="AF958" t="s">
        <v>102</v>
      </c>
      <c r="AG958" t="s">
        <v>103</v>
      </c>
      <c r="AH958" t="s">
        <v>104</v>
      </c>
      <c r="AI958">
        <v>0</v>
      </c>
      <c r="AJ958">
        <v>161821428</v>
      </c>
      <c r="AK958" s="2">
        <v>1310942</v>
      </c>
      <c r="AL958" s="2">
        <v>1081631.8899999999</v>
      </c>
      <c r="AP958" t="s">
        <v>105</v>
      </c>
      <c r="AQ958" t="s">
        <v>105</v>
      </c>
      <c r="AR958" t="s">
        <v>105</v>
      </c>
      <c r="AV958" t="s">
        <v>105</v>
      </c>
      <c r="AW958" t="s">
        <v>105</v>
      </c>
      <c r="AX958" t="s">
        <v>105</v>
      </c>
      <c r="BH958" t="s">
        <v>21</v>
      </c>
      <c r="BI958" t="s">
        <v>5</v>
      </c>
    </row>
    <row r="959" spans="1:61" x14ac:dyDescent="0.25">
      <c r="A959">
        <v>32140890</v>
      </c>
      <c r="B959">
        <v>32140890</v>
      </c>
      <c r="C959" t="s">
        <v>106</v>
      </c>
      <c r="D959" t="s">
        <v>312</v>
      </c>
      <c r="E959" t="s">
        <v>5980</v>
      </c>
      <c r="F959" t="s">
        <v>2524</v>
      </c>
      <c r="G959" t="s">
        <v>446</v>
      </c>
      <c r="H959" s="30" t="s">
        <v>19078</v>
      </c>
      <c r="I959" t="s">
        <v>5981</v>
      </c>
      <c r="J959">
        <v>76001</v>
      </c>
      <c r="K959" t="s">
        <v>486</v>
      </c>
      <c r="L959">
        <v>76</v>
      </c>
      <c r="M959" t="s">
        <v>95</v>
      </c>
      <c r="O959">
        <v>3167309646</v>
      </c>
      <c r="P959">
        <v>0</v>
      </c>
      <c r="T959" s="29" t="s">
        <v>500</v>
      </c>
      <c r="U959">
        <f t="shared" si="132"/>
        <v>10</v>
      </c>
      <c r="V959">
        <f t="shared" si="133"/>
        <v>5</v>
      </c>
      <c r="W959">
        <v>2022</v>
      </c>
      <c r="X959" t="s">
        <v>5982</v>
      </c>
      <c r="Y959" t="s">
        <v>5983</v>
      </c>
      <c r="Z959" t="s">
        <v>5984</v>
      </c>
      <c r="AA959">
        <v>8801053</v>
      </c>
      <c r="AB959" t="s">
        <v>662</v>
      </c>
      <c r="AC959" t="s">
        <v>773</v>
      </c>
      <c r="AD959" s="1">
        <f t="shared" si="134"/>
        <v>4.2592410515873022E-2</v>
      </c>
      <c r="AE959" s="2">
        <v>50400000</v>
      </c>
      <c r="AF959" t="s">
        <v>133</v>
      </c>
      <c r="AG959" t="s">
        <v>103</v>
      </c>
      <c r="AH959" t="s">
        <v>104</v>
      </c>
      <c r="AI959" t="s">
        <v>5985</v>
      </c>
      <c r="AJ959">
        <v>29953447</v>
      </c>
      <c r="AK959" s="2">
        <v>2146657.4900000002</v>
      </c>
      <c r="AL959" s="2">
        <v>1783913.86</v>
      </c>
      <c r="AP959">
        <v>29980893</v>
      </c>
      <c r="AQ959" s="2">
        <v>3693316.89</v>
      </c>
      <c r="AR959" s="2">
        <v>3083627.64</v>
      </c>
      <c r="AV959" t="s">
        <v>105</v>
      </c>
      <c r="AW959" s="2" t="s">
        <v>105</v>
      </c>
      <c r="AX959" s="2" t="s">
        <v>105</v>
      </c>
      <c r="BH959" t="s">
        <v>21</v>
      </c>
      <c r="BI959" t="s">
        <v>5</v>
      </c>
    </row>
    <row r="960" spans="1:61" x14ac:dyDescent="0.25">
      <c r="A960">
        <v>52545790</v>
      </c>
      <c r="B960">
        <v>52545790</v>
      </c>
      <c r="C960" t="s">
        <v>106</v>
      </c>
      <c r="D960" t="s">
        <v>5986</v>
      </c>
      <c r="E960" t="s">
        <v>5987</v>
      </c>
      <c r="F960" t="s">
        <v>2598</v>
      </c>
      <c r="G960" t="s">
        <v>584</v>
      </c>
      <c r="H960" s="30" t="s">
        <v>19079</v>
      </c>
      <c r="I960" t="s">
        <v>5988</v>
      </c>
      <c r="J960">
        <v>0</v>
      </c>
      <c r="K960" t="s">
        <v>126</v>
      </c>
      <c r="L960">
        <v>25</v>
      </c>
      <c r="M960" t="s">
        <v>126</v>
      </c>
      <c r="O960">
        <v>3174299802</v>
      </c>
      <c r="P960">
        <v>3219213134</v>
      </c>
      <c r="T960" s="29" t="s">
        <v>275</v>
      </c>
      <c r="U960">
        <f t="shared" si="132"/>
        <v>10</v>
      </c>
      <c r="V960">
        <f t="shared" si="133"/>
        <v>11</v>
      </c>
      <c r="W960">
        <v>2012</v>
      </c>
      <c r="X960" t="s">
        <v>5989</v>
      </c>
      <c r="Y960" t="s">
        <v>5990</v>
      </c>
      <c r="Z960" t="s">
        <v>5991</v>
      </c>
      <c r="AA960">
        <v>3408049</v>
      </c>
      <c r="AB960" t="s">
        <v>321</v>
      </c>
      <c r="AC960" t="s">
        <v>1792</v>
      </c>
      <c r="AD960" s="1">
        <f t="shared" si="134"/>
        <v>3.8488606701940035E-2</v>
      </c>
      <c r="AE960" s="2">
        <v>56700000</v>
      </c>
      <c r="AF960" t="s">
        <v>102</v>
      </c>
      <c r="AG960" t="s">
        <v>452</v>
      </c>
      <c r="AH960" t="s">
        <v>104</v>
      </c>
      <c r="AI960" t="s">
        <v>5992</v>
      </c>
      <c r="AJ960">
        <v>161811226</v>
      </c>
      <c r="AK960" s="2">
        <v>2182304</v>
      </c>
      <c r="AL960" s="2">
        <v>1813868.91</v>
      </c>
      <c r="AP960" t="s">
        <v>105</v>
      </c>
      <c r="AQ960" t="s">
        <v>105</v>
      </c>
      <c r="AR960" t="s">
        <v>105</v>
      </c>
      <c r="AV960" t="s">
        <v>105</v>
      </c>
      <c r="AW960" t="s">
        <v>105</v>
      </c>
      <c r="AX960" t="s">
        <v>105</v>
      </c>
      <c r="BH960" t="s">
        <v>21</v>
      </c>
      <c r="BI960" t="s">
        <v>5</v>
      </c>
    </row>
    <row r="961" spans="1:61" x14ac:dyDescent="0.25">
      <c r="A961">
        <v>43494679</v>
      </c>
      <c r="B961">
        <v>43494679</v>
      </c>
      <c r="C961" t="s">
        <v>106</v>
      </c>
      <c r="D961" t="s">
        <v>963</v>
      </c>
      <c r="E961" t="s">
        <v>344</v>
      </c>
      <c r="F961" t="s">
        <v>2357</v>
      </c>
      <c r="G961" t="s">
        <v>730</v>
      </c>
      <c r="H961" s="30" t="s">
        <v>19080</v>
      </c>
      <c r="I961" t="s">
        <v>5993</v>
      </c>
      <c r="J961">
        <v>5360</v>
      </c>
      <c r="K961" t="s">
        <v>1115</v>
      </c>
      <c r="L961">
        <v>5</v>
      </c>
      <c r="M961" t="s">
        <v>203</v>
      </c>
      <c r="O961">
        <v>3046166717</v>
      </c>
      <c r="P961">
        <v>0</v>
      </c>
      <c r="T961" s="29" t="s">
        <v>448</v>
      </c>
      <c r="U961">
        <f t="shared" si="132"/>
        <v>10</v>
      </c>
      <c r="V961">
        <f t="shared" si="133"/>
        <v>9</v>
      </c>
      <c r="W961">
        <v>2025</v>
      </c>
      <c r="X961" t="s">
        <v>5994</v>
      </c>
      <c r="Y961" t="s">
        <v>5995</v>
      </c>
      <c r="Z961" t="s">
        <v>5996</v>
      </c>
      <c r="AA961">
        <v>9006182</v>
      </c>
      <c r="AB961" t="s">
        <v>244</v>
      </c>
      <c r="AC961" t="s">
        <v>2694</v>
      </c>
      <c r="AD961" s="1">
        <f t="shared" si="134"/>
        <v>2.1412488789237669E-2</v>
      </c>
      <c r="AE961" s="2">
        <v>133800000</v>
      </c>
      <c r="AF961" t="s">
        <v>102</v>
      </c>
      <c r="AG961" t="s">
        <v>120</v>
      </c>
      <c r="AH961" t="s">
        <v>104</v>
      </c>
      <c r="AI961" t="s">
        <v>5997</v>
      </c>
      <c r="AJ961">
        <v>161873786</v>
      </c>
      <c r="AK961" s="2">
        <v>2864991</v>
      </c>
      <c r="AL961" s="2">
        <v>2387555.31</v>
      </c>
      <c r="AP961" t="s">
        <v>105</v>
      </c>
      <c r="AQ961" t="s">
        <v>105</v>
      </c>
      <c r="AR961" t="s">
        <v>105</v>
      </c>
      <c r="AV961" t="s">
        <v>105</v>
      </c>
      <c r="AW961" t="s">
        <v>105</v>
      </c>
      <c r="AX961" t="s">
        <v>105</v>
      </c>
      <c r="BH961" t="s">
        <v>21</v>
      </c>
      <c r="BI961" t="s">
        <v>5</v>
      </c>
    </row>
    <row r="962" spans="1:61" x14ac:dyDescent="0.25">
      <c r="A962">
        <v>52029988</v>
      </c>
      <c r="B962">
        <v>52029988</v>
      </c>
      <c r="C962" t="s">
        <v>106</v>
      </c>
      <c r="D962" t="s">
        <v>1099</v>
      </c>
      <c r="E962" t="s">
        <v>178</v>
      </c>
      <c r="F962" t="s">
        <v>5145</v>
      </c>
      <c r="G962" t="s">
        <v>5187</v>
      </c>
      <c r="H962" s="30" t="s">
        <v>19081</v>
      </c>
      <c r="I962" t="s">
        <v>5998</v>
      </c>
      <c r="J962">
        <v>0</v>
      </c>
      <c r="K962" t="s">
        <v>126</v>
      </c>
      <c r="L962">
        <v>25</v>
      </c>
      <c r="M962" t="s">
        <v>126</v>
      </c>
      <c r="O962">
        <v>3138302734</v>
      </c>
      <c r="P962">
        <v>0</v>
      </c>
      <c r="T962" s="29" t="s">
        <v>275</v>
      </c>
      <c r="U962">
        <f t="shared" si="132"/>
        <v>10</v>
      </c>
      <c r="V962">
        <f t="shared" si="133"/>
        <v>11</v>
      </c>
      <c r="W962">
        <v>2018</v>
      </c>
      <c r="X962" t="s">
        <v>5999</v>
      </c>
      <c r="Y962" t="s">
        <v>6000</v>
      </c>
      <c r="Z962" t="s">
        <v>6001</v>
      </c>
      <c r="AA962">
        <v>6401213</v>
      </c>
      <c r="AB962" t="s">
        <v>131</v>
      </c>
      <c r="AC962" t="s">
        <v>607</v>
      </c>
      <c r="AD962" s="1">
        <f t="shared" si="134"/>
        <v>2.8219258372093027E-2</v>
      </c>
      <c r="AE962" s="2">
        <v>43000000</v>
      </c>
      <c r="AF962" t="s">
        <v>133</v>
      </c>
      <c r="AG962" t="s">
        <v>103</v>
      </c>
      <c r="AH962" t="s">
        <v>104</v>
      </c>
      <c r="AI962" t="s">
        <v>6002</v>
      </c>
      <c r="AJ962">
        <v>29935760</v>
      </c>
      <c r="AK962" s="2">
        <v>1213428.1100000001</v>
      </c>
      <c r="AL962" s="2">
        <v>999687.49</v>
      </c>
      <c r="AP962">
        <v>30000754</v>
      </c>
      <c r="AQ962" s="2">
        <v>1358330.08</v>
      </c>
      <c r="AR962" s="2">
        <v>1121453.8500000001</v>
      </c>
      <c r="AV962" t="s">
        <v>105</v>
      </c>
      <c r="AW962" s="2" t="s">
        <v>105</v>
      </c>
      <c r="AX962" s="2" t="s">
        <v>105</v>
      </c>
      <c r="BH962" t="s">
        <v>19</v>
      </c>
      <c r="BI962" t="s">
        <v>5</v>
      </c>
    </row>
    <row r="963" spans="1:61" x14ac:dyDescent="0.25">
      <c r="A963">
        <v>41509805</v>
      </c>
      <c r="B963">
        <v>41509805</v>
      </c>
      <c r="C963" t="s">
        <v>106</v>
      </c>
      <c r="D963" t="s">
        <v>6003</v>
      </c>
      <c r="E963">
        <v>0</v>
      </c>
      <c r="F963" t="s">
        <v>6004</v>
      </c>
      <c r="G963" t="s">
        <v>2187</v>
      </c>
      <c r="H963" s="30" t="s">
        <v>18156</v>
      </c>
      <c r="I963" t="s">
        <v>6005</v>
      </c>
      <c r="J963">
        <v>0</v>
      </c>
      <c r="K963" t="s">
        <v>126</v>
      </c>
      <c r="L963">
        <v>25</v>
      </c>
      <c r="M963" t="s">
        <v>126</v>
      </c>
      <c r="O963">
        <v>3176469716</v>
      </c>
      <c r="P963">
        <v>3158146909</v>
      </c>
      <c r="T963" s="29" t="s">
        <v>887</v>
      </c>
      <c r="U963">
        <f t="shared" si="132"/>
        <v>10</v>
      </c>
      <c r="V963">
        <f t="shared" si="133"/>
        <v>3</v>
      </c>
      <c r="W963">
        <v>2014</v>
      </c>
      <c r="X963" t="s">
        <v>1298</v>
      </c>
      <c r="Y963" t="s">
        <v>6006</v>
      </c>
      <c r="Z963" t="s">
        <v>6007</v>
      </c>
      <c r="AA963">
        <v>8006033</v>
      </c>
      <c r="AB963" t="s">
        <v>100</v>
      </c>
      <c r="AC963" t="s">
        <v>208</v>
      </c>
      <c r="AD963" s="1">
        <f t="shared" si="134"/>
        <v>3.0786768447837152E-2</v>
      </c>
      <c r="AE963" s="2">
        <v>39300000</v>
      </c>
      <c r="AF963" t="s">
        <v>219</v>
      </c>
      <c r="AG963" t="s">
        <v>120</v>
      </c>
      <c r="AH963" t="s">
        <v>104</v>
      </c>
      <c r="AI963" t="s">
        <v>6008</v>
      </c>
      <c r="AJ963">
        <v>161808514</v>
      </c>
      <c r="AK963" s="2">
        <v>1209920</v>
      </c>
      <c r="AL963" s="2">
        <v>996739.29</v>
      </c>
      <c r="AP963" t="s">
        <v>105</v>
      </c>
      <c r="AQ963" t="s">
        <v>105</v>
      </c>
      <c r="AR963" t="s">
        <v>105</v>
      </c>
      <c r="AV963" t="s">
        <v>105</v>
      </c>
      <c r="AW963" t="s">
        <v>105</v>
      </c>
      <c r="AX963" t="s">
        <v>105</v>
      </c>
      <c r="BH963" t="s">
        <v>21</v>
      </c>
      <c r="BI963" t="s">
        <v>5</v>
      </c>
    </row>
    <row r="964" spans="1:61" x14ac:dyDescent="0.25">
      <c r="A964">
        <v>71392592</v>
      </c>
      <c r="B964">
        <v>71392592</v>
      </c>
      <c r="C964" t="s">
        <v>89</v>
      </c>
      <c r="D964" t="s">
        <v>1492</v>
      </c>
      <c r="E964" t="s">
        <v>149</v>
      </c>
      <c r="F964" t="s">
        <v>1977</v>
      </c>
      <c r="G964" t="s">
        <v>565</v>
      </c>
      <c r="H964" s="30" t="s">
        <v>19082</v>
      </c>
      <c r="I964" t="s">
        <v>6009</v>
      </c>
      <c r="J964">
        <v>5001</v>
      </c>
      <c r="K964" t="s">
        <v>202</v>
      </c>
      <c r="L964">
        <v>5</v>
      </c>
      <c r="M964" t="s">
        <v>203</v>
      </c>
      <c r="O964">
        <v>3212958198</v>
      </c>
      <c r="P964">
        <v>3127088412</v>
      </c>
      <c r="T964" s="29" t="s">
        <v>184</v>
      </c>
      <c r="U964">
        <f t="shared" si="132"/>
        <v>10</v>
      </c>
      <c r="V964">
        <f t="shared" si="133"/>
        <v>10</v>
      </c>
      <c r="W964">
        <v>2022</v>
      </c>
      <c r="X964" t="s">
        <v>1674</v>
      </c>
      <c r="Y964" t="s">
        <v>6010</v>
      </c>
      <c r="Z964" t="s">
        <v>6011</v>
      </c>
      <c r="AA964">
        <v>8006056</v>
      </c>
      <c r="AB964" t="s">
        <v>100</v>
      </c>
      <c r="AC964" t="s">
        <v>1677</v>
      </c>
      <c r="AD964" s="1">
        <f t="shared" si="134"/>
        <v>1.8596696713021492E-2</v>
      </c>
      <c r="AE964" s="2">
        <v>79100000</v>
      </c>
      <c r="AF964" t="s">
        <v>219</v>
      </c>
      <c r="AG964" t="s">
        <v>292</v>
      </c>
      <c r="AH964" t="s">
        <v>104</v>
      </c>
      <c r="AI964" t="s">
        <v>6012</v>
      </c>
      <c r="AJ964">
        <v>29958811</v>
      </c>
      <c r="AK964" s="2">
        <v>1470998.71</v>
      </c>
      <c r="AL964" s="2">
        <v>1216133.3700000001</v>
      </c>
      <c r="AP964" t="s">
        <v>105</v>
      </c>
      <c r="AQ964" s="2" t="s">
        <v>105</v>
      </c>
      <c r="AR964" s="2" t="s">
        <v>105</v>
      </c>
      <c r="AV964">
        <v>30043813</v>
      </c>
      <c r="AW964" s="2">
        <v>1962261.96</v>
      </c>
      <c r="AX964" s="2">
        <v>1628959.63</v>
      </c>
      <c r="BH964" t="s">
        <v>19</v>
      </c>
      <c r="BI964" t="s">
        <v>5</v>
      </c>
    </row>
    <row r="965" spans="1:61" x14ac:dyDescent="0.25">
      <c r="A965">
        <v>79113604</v>
      </c>
      <c r="B965">
        <v>79113604</v>
      </c>
      <c r="C965" t="s">
        <v>89</v>
      </c>
      <c r="D965" t="s">
        <v>6013</v>
      </c>
      <c r="E965">
        <v>0</v>
      </c>
      <c r="F965" t="s">
        <v>6014</v>
      </c>
      <c r="G965" t="s">
        <v>1659</v>
      </c>
      <c r="H965" s="30" t="s">
        <v>19083</v>
      </c>
      <c r="I965" t="s">
        <v>6015</v>
      </c>
      <c r="J965">
        <v>0</v>
      </c>
      <c r="K965" t="s">
        <v>126</v>
      </c>
      <c r="L965">
        <v>25</v>
      </c>
      <c r="M965" t="s">
        <v>126</v>
      </c>
      <c r="O965">
        <v>3118871782</v>
      </c>
      <c r="P965">
        <v>3118861782</v>
      </c>
      <c r="T965" s="29" t="s">
        <v>240</v>
      </c>
      <c r="U965">
        <f t="shared" si="132"/>
        <v>10</v>
      </c>
      <c r="V965">
        <f t="shared" si="133"/>
        <v>27</v>
      </c>
      <c r="W965">
        <v>2012</v>
      </c>
      <c r="X965" t="s">
        <v>6016</v>
      </c>
      <c r="Y965" t="s">
        <v>6017</v>
      </c>
      <c r="Z965">
        <v>0</v>
      </c>
      <c r="AA965">
        <v>1601146</v>
      </c>
      <c r="AB965" t="s">
        <v>173</v>
      </c>
      <c r="AC965" t="s">
        <v>6018</v>
      </c>
      <c r="AD965" s="1">
        <f t="shared" si="134"/>
        <v>4.9346798804780871E-2</v>
      </c>
      <c r="AE965" s="2">
        <v>25100000</v>
      </c>
      <c r="AF965" t="s">
        <v>160</v>
      </c>
      <c r="AG965" t="s">
        <v>103</v>
      </c>
      <c r="AH965" t="s">
        <v>104</v>
      </c>
      <c r="AI965">
        <v>0</v>
      </c>
      <c r="AJ965">
        <v>29959233</v>
      </c>
      <c r="AK965" s="2">
        <v>1238604.6499999999</v>
      </c>
      <c r="AL965" s="2">
        <v>1020844.24</v>
      </c>
      <c r="AP965">
        <v>29986715</v>
      </c>
      <c r="AQ965" s="2">
        <v>1262408.95</v>
      </c>
      <c r="AR965" s="2">
        <v>1040847.86</v>
      </c>
      <c r="AV965" t="s">
        <v>105</v>
      </c>
      <c r="AW965" s="2" t="s">
        <v>105</v>
      </c>
      <c r="AX965" s="2" t="s">
        <v>105</v>
      </c>
      <c r="BH965" t="s">
        <v>21</v>
      </c>
      <c r="BI965" t="s">
        <v>5</v>
      </c>
    </row>
    <row r="966" spans="1:61" x14ac:dyDescent="0.25">
      <c r="A966">
        <v>70048585</v>
      </c>
      <c r="B966">
        <v>70048585</v>
      </c>
      <c r="C966" t="s">
        <v>89</v>
      </c>
      <c r="D966" t="s">
        <v>375</v>
      </c>
      <c r="E966" t="s">
        <v>454</v>
      </c>
      <c r="F966" t="s">
        <v>446</v>
      </c>
      <c r="G966" t="s">
        <v>137</v>
      </c>
      <c r="H966" s="30" t="s">
        <v>19084</v>
      </c>
      <c r="I966" t="s">
        <v>6019</v>
      </c>
      <c r="J966">
        <v>0</v>
      </c>
      <c r="K966" t="s">
        <v>238</v>
      </c>
      <c r="L966">
        <v>47</v>
      </c>
      <c r="M966" t="s">
        <v>239</v>
      </c>
      <c r="O966">
        <v>3128949453</v>
      </c>
      <c r="P966">
        <v>3008900503</v>
      </c>
      <c r="T966" s="29" t="s">
        <v>127</v>
      </c>
      <c r="U966">
        <f t="shared" si="132"/>
        <v>10</v>
      </c>
      <c r="V966">
        <f t="shared" si="133"/>
        <v>18</v>
      </c>
      <c r="W966">
        <v>2013</v>
      </c>
      <c r="X966" t="s">
        <v>6020</v>
      </c>
      <c r="Y966" t="s">
        <v>6021</v>
      </c>
      <c r="Z966" t="s">
        <v>6022</v>
      </c>
      <c r="AA966">
        <v>1606223</v>
      </c>
      <c r="AB966" t="s">
        <v>173</v>
      </c>
      <c r="AC966" t="s">
        <v>815</v>
      </c>
      <c r="AD966" s="1">
        <f t="shared" si="134"/>
        <v>3.7855483870967745E-2</v>
      </c>
      <c r="AE966" s="2">
        <v>37200000</v>
      </c>
      <c r="AF966" t="s">
        <v>219</v>
      </c>
      <c r="AG966" t="s">
        <v>120</v>
      </c>
      <c r="AH966" t="s">
        <v>104</v>
      </c>
      <c r="AI966" t="s">
        <v>6023</v>
      </c>
      <c r="AJ966">
        <v>161905730</v>
      </c>
      <c r="AK966" s="2">
        <v>1408224</v>
      </c>
      <c r="AL966" s="2">
        <v>1163381.77</v>
      </c>
      <c r="AP966" t="s">
        <v>105</v>
      </c>
      <c r="AQ966" t="s">
        <v>105</v>
      </c>
      <c r="AR966" t="s">
        <v>105</v>
      </c>
      <c r="AV966" t="s">
        <v>105</v>
      </c>
      <c r="AW966" t="s">
        <v>105</v>
      </c>
      <c r="AX966" t="s">
        <v>105</v>
      </c>
      <c r="BH966" t="s">
        <v>21</v>
      </c>
      <c r="BI966" t="s">
        <v>5</v>
      </c>
    </row>
    <row r="967" spans="1:61" x14ac:dyDescent="0.25">
      <c r="A967">
        <v>71420965</v>
      </c>
      <c r="B967">
        <v>71420965</v>
      </c>
      <c r="C967" t="s">
        <v>89</v>
      </c>
      <c r="D967" t="s">
        <v>3570</v>
      </c>
      <c r="E967" t="s">
        <v>1264</v>
      </c>
      <c r="F967" t="s">
        <v>684</v>
      </c>
      <c r="G967" t="s">
        <v>863</v>
      </c>
      <c r="H967" s="30" t="s">
        <v>19085</v>
      </c>
      <c r="I967" t="s">
        <v>6024</v>
      </c>
      <c r="J967">
        <v>5308</v>
      </c>
      <c r="K967" t="s">
        <v>6025</v>
      </c>
      <c r="L967">
        <v>5</v>
      </c>
      <c r="M967" t="s">
        <v>203</v>
      </c>
      <c r="O967">
        <v>3113184919</v>
      </c>
      <c r="P967">
        <v>0</v>
      </c>
      <c r="T967" s="29" t="s">
        <v>327</v>
      </c>
      <c r="U967">
        <f t="shared" si="132"/>
        <v>10</v>
      </c>
      <c r="V967">
        <f t="shared" si="133"/>
        <v>31</v>
      </c>
      <c r="W967">
        <v>2016</v>
      </c>
      <c r="X967" t="s">
        <v>1680</v>
      </c>
      <c r="Y967" t="s">
        <v>6026</v>
      </c>
      <c r="Z967" t="s">
        <v>6027</v>
      </c>
      <c r="AA967">
        <v>1601274</v>
      </c>
      <c r="AB967" t="s">
        <v>173</v>
      </c>
      <c r="AC967" t="s">
        <v>1683</v>
      </c>
      <c r="AD967" s="1">
        <f t="shared" si="134"/>
        <v>4.9734863221884501E-2</v>
      </c>
      <c r="AE967" s="2">
        <v>32900000</v>
      </c>
      <c r="AF967" t="s">
        <v>362</v>
      </c>
      <c r="AG967" t="s">
        <v>103</v>
      </c>
      <c r="AH967" t="s">
        <v>104</v>
      </c>
      <c r="AI967">
        <v>0</v>
      </c>
      <c r="AJ967">
        <v>161827065</v>
      </c>
      <c r="AK967" s="2">
        <v>1636277</v>
      </c>
      <c r="AL967" s="2">
        <v>1355023.06</v>
      </c>
      <c r="AP967" t="s">
        <v>105</v>
      </c>
      <c r="AQ967" t="s">
        <v>105</v>
      </c>
      <c r="AR967" t="s">
        <v>105</v>
      </c>
      <c r="AV967" t="s">
        <v>105</v>
      </c>
      <c r="AW967" t="s">
        <v>105</v>
      </c>
      <c r="AX967" t="s">
        <v>105</v>
      </c>
      <c r="BH967" t="s">
        <v>21</v>
      </c>
      <c r="BI967" t="s">
        <v>5</v>
      </c>
    </row>
    <row r="968" spans="1:61" x14ac:dyDescent="0.25">
      <c r="A968">
        <v>71628756</v>
      </c>
      <c r="B968">
        <v>71628756</v>
      </c>
      <c r="C968" t="s">
        <v>89</v>
      </c>
      <c r="D968" t="s">
        <v>1148</v>
      </c>
      <c r="E968">
        <v>0</v>
      </c>
      <c r="F968" t="s">
        <v>6028</v>
      </c>
      <c r="G968" t="s">
        <v>137</v>
      </c>
      <c r="H968" s="30" t="s">
        <v>19086</v>
      </c>
      <c r="I968" t="s">
        <v>6029</v>
      </c>
      <c r="J968">
        <v>5001</v>
      </c>
      <c r="K968" t="s">
        <v>202</v>
      </c>
      <c r="L968">
        <v>5</v>
      </c>
      <c r="M968" t="s">
        <v>203</v>
      </c>
      <c r="O968">
        <v>3164825447</v>
      </c>
      <c r="P968">
        <v>3155135785</v>
      </c>
      <c r="T968" s="29" t="s">
        <v>142</v>
      </c>
      <c r="U968">
        <f t="shared" si="132"/>
        <v>10</v>
      </c>
      <c r="V968">
        <f t="shared" si="133"/>
        <v>12</v>
      </c>
      <c r="W968">
        <v>2016</v>
      </c>
      <c r="X968" t="s">
        <v>255</v>
      </c>
      <c r="Y968" t="s">
        <v>6030</v>
      </c>
      <c r="Z968" t="s">
        <v>6031</v>
      </c>
      <c r="AA968">
        <v>8001171</v>
      </c>
      <c r="AB968" t="s">
        <v>100</v>
      </c>
      <c r="AC968" t="s">
        <v>258</v>
      </c>
      <c r="AD968" s="1">
        <f t="shared" si="134"/>
        <v>4.8077340720221608E-2</v>
      </c>
      <c r="AE968" s="2">
        <v>36100000</v>
      </c>
      <c r="AF968" t="s">
        <v>219</v>
      </c>
      <c r="AG968" t="s">
        <v>103</v>
      </c>
      <c r="AH968" t="s">
        <v>104</v>
      </c>
      <c r="AI968">
        <v>0</v>
      </c>
      <c r="AJ968">
        <v>161803763</v>
      </c>
      <c r="AK968" s="2">
        <v>1735592</v>
      </c>
      <c r="AL968" s="2">
        <v>1438480.46</v>
      </c>
      <c r="AP968" t="s">
        <v>105</v>
      </c>
      <c r="AQ968" t="s">
        <v>105</v>
      </c>
      <c r="AR968" t="s">
        <v>105</v>
      </c>
      <c r="AV968" t="s">
        <v>105</v>
      </c>
      <c r="AW968" t="s">
        <v>105</v>
      </c>
      <c r="AX968" t="s">
        <v>105</v>
      </c>
      <c r="BH968" t="s">
        <v>21</v>
      </c>
      <c r="BI968" t="s">
        <v>5</v>
      </c>
    </row>
    <row r="969" spans="1:61" x14ac:dyDescent="0.25">
      <c r="A969">
        <v>1010016955</v>
      </c>
      <c r="B969">
        <v>1010016955</v>
      </c>
      <c r="C969" t="s">
        <v>106</v>
      </c>
      <c r="D969" t="s">
        <v>2846</v>
      </c>
      <c r="E969" t="s">
        <v>2250</v>
      </c>
      <c r="F969" t="s">
        <v>6032</v>
      </c>
      <c r="G969" t="s">
        <v>263</v>
      </c>
      <c r="H969" s="30" t="s">
        <v>19087</v>
      </c>
      <c r="I969" t="s">
        <v>6033</v>
      </c>
      <c r="J969">
        <v>15001</v>
      </c>
      <c r="K969" t="s">
        <v>1089</v>
      </c>
      <c r="L969">
        <v>15</v>
      </c>
      <c r="M969" t="s">
        <v>1090</v>
      </c>
      <c r="O969">
        <v>3202586894</v>
      </c>
      <c r="P969">
        <v>3202217822</v>
      </c>
      <c r="T969" s="29" t="s">
        <v>114</v>
      </c>
      <c r="U969">
        <f t="shared" si="132"/>
        <v>10</v>
      </c>
      <c r="V969">
        <f t="shared" si="133"/>
        <v>28</v>
      </c>
      <c r="W969">
        <v>2017</v>
      </c>
      <c r="X969" t="s">
        <v>5023</v>
      </c>
      <c r="Y969" t="s">
        <v>6034</v>
      </c>
      <c r="Z969">
        <v>0</v>
      </c>
      <c r="AA969">
        <v>8006052</v>
      </c>
      <c r="AB969" t="s">
        <v>100</v>
      </c>
      <c r="AC969" t="s">
        <v>208</v>
      </c>
      <c r="AD969" s="1">
        <f t="shared" si="134"/>
        <v>3.3461043307086616E-2</v>
      </c>
      <c r="AE969" s="2">
        <v>50800000</v>
      </c>
      <c r="AF969" t="s">
        <v>160</v>
      </c>
      <c r="AG969" t="s">
        <v>120</v>
      </c>
      <c r="AH969" t="s">
        <v>104</v>
      </c>
      <c r="AI969" t="s">
        <v>6035</v>
      </c>
      <c r="AJ969">
        <v>161912171</v>
      </c>
      <c r="AK969" s="2">
        <v>1699821</v>
      </c>
      <c r="AL969" s="2">
        <v>1408421.22</v>
      </c>
      <c r="AP969" t="s">
        <v>105</v>
      </c>
      <c r="AQ969" t="s">
        <v>105</v>
      </c>
      <c r="AR969" t="s">
        <v>105</v>
      </c>
      <c r="AV969" t="s">
        <v>105</v>
      </c>
      <c r="AW969" t="s">
        <v>105</v>
      </c>
      <c r="AX969" t="s">
        <v>105</v>
      </c>
      <c r="BH969" t="s">
        <v>21</v>
      </c>
      <c r="BI969" t="s">
        <v>5</v>
      </c>
    </row>
    <row r="970" spans="1:61" x14ac:dyDescent="0.25">
      <c r="A970">
        <v>43585996</v>
      </c>
      <c r="B970">
        <v>43585996</v>
      </c>
      <c r="C970" t="s">
        <v>106</v>
      </c>
      <c r="D970" t="s">
        <v>6036</v>
      </c>
      <c r="E970" t="s">
        <v>234</v>
      </c>
      <c r="F970" t="s">
        <v>6037</v>
      </c>
      <c r="G970" t="s">
        <v>985</v>
      </c>
      <c r="H970" s="30" t="s">
        <v>19088</v>
      </c>
      <c r="I970" t="s">
        <v>6038</v>
      </c>
      <c r="J970">
        <v>5001</v>
      </c>
      <c r="K970" t="s">
        <v>202</v>
      </c>
      <c r="L970">
        <v>5</v>
      </c>
      <c r="M970" t="s">
        <v>203</v>
      </c>
      <c r="O970">
        <v>3007893058</v>
      </c>
      <c r="P970">
        <v>0</v>
      </c>
      <c r="T970" s="29" t="s">
        <v>358</v>
      </c>
      <c r="U970">
        <f t="shared" ref="U970:U1033" si="135">MONTH(T970)</f>
        <v>10</v>
      </c>
      <c r="V970">
        <f t="shared" ref="V970:V1033" si="136">DAY(T970)</f>
        <v>29</v>
      </c>
      <c r="W970">
        <v>2021</v>
      </c>
      <c r="X970" t="s">
        <v>5903</v>
      </c>
      <c r="Y970" t="s">
        <v>6039</v>
      </c>
      <c r="Z970" t="s">
        <v>6040</v>
      </c>
      <c r="AA970">
        <v>9001145</v>
      </c>
      <c r="AB970" t="s">
        <v>244</v>
      </c>
      <c r="AC970" t="s">
        <v>245</v>
      </c>
      <c r="AD970" s="1">
        <f t="shared" ref="AD970:AD1033" si="137">+AK970/AE970</f>
        <v>1.8382433297758804E-2</v>
      </c>
      <c r="AE970" s="2">
        <v>93700000</v>
      </c>
      <c r="AF970" t="s">
        <v>102</v>
      </c>
      <c r="AG970" t="s">
        <v>103</v>
      </c>
      <c r="AH970" t="s">
        <v>104</v>
      </c>
      <c r="AI970">
        <v>0</v>
      </c>
      <c r="AJ970">
        <v>161805699</v>
      </c>
      <c r="AK970" s="2">
        <v>1722434</v>
      </c>
      <c r="AL970" s="2">
        <v>1427423.5</v>
      </c>
      <c r="AP970" t="s">
        <v>105</v>
      </c>
      <c r="AQ970" t="s">
        <v>105</v>
      </c>
      <c r="AR970" t="s">
        <v>105</v>
      </c>
      <c r="AV970" t="s">
        <v>105</v>
      </c>
      <c r="AW970" t="s">
        <v>105</v>
      </c>
      <c r="AX970" t="s">
        <v>105</v>
      </c>
      <c r="BH970" t="s">
        <v>19</v>
      </c>
      <c r="BI970" t="s">
        <v>5</v>
      </c>
    </row>
    <row r="971" spans="1:61" x14ac:dyDescent="0.25">
      <c r="A971">
        <v>1096209412</v>
      </c>
      <c r="B971">
        <v>1096209412</v>
      </c>
      <c r="C971" t="s">
        <v>89</v>
      </c>
      <c r="D971" t="s">
        <v>304</v>
      </c>
      <c r="E971" t="s">
        <v>162</v>
      </c>
      <c r="F971" t="s">
        <v>6041</v>
      </c>
      <c r="G971" t="s">
        <v>1842</v>
      </c>
      <c r="H971" s="30" t="s">
        <v>19089</v>
      </c>
      <c r="I971" t="s">
        <v>6042</v>
      </c>
      <c r="J971">
        <v>68081</v>
      </c>
      <c r="K971" t="s">
        <v>5203</v>
      </c>
      <c r="L971">
        <v>68</v>
      </c>
      <c r="M971" t="s">
        <v>227</v>
      </c>
      <c r="O971">
        <v>3212680712</v>
      </c>
      <c r="P971">
        <v>0</v>
      </c>
      <c r="T971" s="29" t="s">
        <v>299</v>
      </c>
      <c r="U971">
        <f t="shared" si="135"/>
        <v>10</v>
      </c>
      <c r="V971">
        <f t="shared" si="136"/>
        <v>23</v>
      </c>
      <c r="W971">
        <v>2024</v>
      </c>
      <c r="X971" t="s">
        <v>380</v>
      </c>
      <c r="Y971" t="s">
        <v>6043</v>
      </c>
      <c r="Z971" t="s">
        <v>6044</v>
      </c>
      <c r="AA971">
        <v>5601200</v>
      </c>
      <c r="AB971" t="s">
        <v>146</v>
      </c>
      <c r="AC971" t="s">
        <v>383</v>
      </c>
      <c r="AD971" s="1">
        <f t="shared" si="137"/>
        <v>3.6254908045977009E-2</v>
      </c>
      <c r="AE971" s="2">
        <v>87000000</v>
      </c>
      <c r="AF971" t="s">
        <v>102</v>
      </c>
      <c r="AG971" t="s">
        <v>103</v>
      </c>
      <c r="AH971" t="s">
        <v>104</v>
      </c>
      <c r="AI971" t="s">
        <v>6045</v>
      </c>
      <c r="AJ971">
        <v>161803309</v>
      </c>
      <c r="AK971" s="2">
        <v>3154177</v>
      </c>
      <c r="AL971" s="2">
        <v>2630568.64</v>
      </c>
      <c r="AP971" t="s">
        <v>105</v>
      </c>
      <c r="AQ971" t="s">
        <v>105</v>
      </c>
      <c r="AR971" t="s">
        <v>105</v>
      </c>
      <c r="AV971" t="s">
        <v>105</v>
      </c>
      <c r="AW971" t="s">
        <v>105</v>
      </c>
      <c r="AX971" t="s">
        <v>105</v>
      </c>
      <c r="BH971" t="s">
        <v>21</v>
      </c>
      <c r="BI971" t="s">
        <v>5</v>
      </c>
    </row>
    <row r="972" spans="1:61" x14ac:dyDescent="0.25">
      <c r="A972">
        <v>12905882</v>
      </c>
      <c r="B972">
        <v>12905882</v>
      </c>
      <c r="C972" t="s">
        <v>89</v>
      </c>
      <c r="D972" t="s">
        <v>2487</v>
      </c>
      <c r="E972" t="s">
        <v>312</v>
      </c>
      <c r="F972" t="s">
        <v>5414</v>
      </c>
      <c r="G972" t="s">
        <v>513</v>
      </c>
      <c r="H972" s="30" t="s">
        <v>19090</v>
      </c>
      <c r="I972" t="s">
        <v>6046</v>
      </c>
      <c r="J972">
        <v>76001</v>
      </c>
      <c r="K972" t="s">
        <v>486</v>
      </c>
      <c r="L972">
        <v>76</v>
      </c>
      <c r="M972" t="s">
        <v>95</v>
      </c>
      <c r="O972">
        <v>3154022772</v>
      </c>
      <c r="P972">
        <v>3045783854</v>
      </c>
      <c r="T972" s="29" t="s">
        <v>327</v>
      </c>
      <c r="U972">
        <f t="shared" si="135"/>
        <v>10</v>
      </c>
      <c r="V972">
        <f t="shared" si="136"/>
        <v>31</v>
      </c>
      <c r="W972">
        <v>2018</v>
      </c>
      <c r="X972" t="s">
        <v>2670</v>
      </c>
      <c r="Y972" t="s">
        <v>6047</v>
      </c>
      <c r="Z972" t="s">
        <v>6048</v>
      </c>
      <c r="AA972">
        <v>8006055</v>
      </c>
      <c r="AB972" t="s">
        <v>100</v>
      </c>
      <c r="AC972" t="s">
        <v>1677</v>
      </c>
      <c r="AD972" s="1">
        <f t="shared" si="137"/>
        <v>2.5233580621572212E-2</v>
      </c>
      <c r="AE972" s="2">
        <v>54700000</v>
      </c>
      <c r="AF972" t="s">
        <v>102</v>
      </c>
      <c r="AG972" t="s">
        <v>292</v>
      </c>
      <c r="AH972" t="s">
        <v>104</v>
      </c>
      <c r="AI972" t="s">
        <v>6049</v>
      </c>
      <c r="AJ972">
        <v>29958617</v>
      </c>
      <c r="AK972" s="2">
        <v>1380276.86</v>
      </c>
      <c r="AL972" s="2">
        <v>1139896.52</v>
      </c>
      <c r="AP972">
        <v>29986097</v>
      </c>
      <c r="AQ972" s="2">
        <v>1343072.94</v>
      </c>
      <c r="AR972" s="2">
        <v>1108632.72</v>
      </c>
      <c r="AV972" t="s">
        <v>105</v>
      </c>
      <c r="AW972" s="2" t="s">
        <v>105</v>
      </c>
      <c r="AX972" s="2" t="s">
        <v>105</v>
      </c>
      <c r="BH972" t="s">
        <v>19</v>
      </c>
      <c r="BI972" t="s">
        <v>5</v>
      </c>
    </row>
    <row r="973" spans="1:61" x14ac:dyDescent="0.25">
      <c r="A973">
        <v>43877778</v>
      </c>
      <c r="B973">
        <v>43877778</v>
      </c>
      <c r="C973" t="s">
        <v>106</v>
      </c>
      <c r="D973" t="s">
        <v>1875</v>
      </c>
      <c r="E973" t="s">
        <v>136</v>
      </c>
      <c r="F973" t="s">
        <v>3189</v>
      </c>
      <c r="G973" t="s">
        <v>2434</v>
      </c>
      <c r="H973" s="30" t="s">
        <v>18500</v>
      </c>
      <c r="I973" t="s">
        <v>6050</v>
      </c>
      <c r="J973">
        <v>5266</v>
      </c>
      <c r="K973" t="s">
        <v>428</v>
      </c>
      <c r="L973">
        <v>5</v>
      </c>
      <c r="M973" t="s">
        <v>203</v>
      </c>
      <c r="O973">
        <v>3188311532</v>
      </c>
      <c r="P973">
        <v>0</v>
      </c>
      <c r="T973" s="29" t="s">
        <v>228</v>
      </c>
      <c r="U973">
        <f t="shared" si="135"/>
        <v>10</v>
      </c>
      <c r="V973">
        <f t="shared" si="136"/>
        <v>6</v>
      </c>
      <c r="W973">
        <v>2022</v>
      </c>
      <c r="X973" t="s">
        <v>241</v>
      </c>
      <c r="Y973" t="s">
        <v>6051</v>
      </c>
      <c r="Z973" t="s">
        <v>6052</v>
      </c>
      <c r="AA973">
        <v>9006179</v>
      </c>
      <c r="AB973" t="s">
        <v>244</v>
      </c>
      <c r="AC973" t="s">
        <v>245</v>
      </c>
      <c r="AD973" s="1">
        <f t="shared" si="137"/>
        <v>2.0130881590319793E-2</v>
      </c>
      <c r="AE973" s="2">
        <v>115700000</v>
      </c>
      <c r="AF973" t="s">
        <v>362</v>
      </c>
      <c r="AG973" t="s">
        <v>120</v>
      </c>
      <c r="AH973" t="s">
        <v>104</v>
      </c>
      <c r="AI973" t="s">
        <v>6053</v>
      </c>
      <c r="AJ973">
        <v>161814347</v>
      </c>
      <c r="AK973" s="2">
        <v>2329143</v>
      </c>
      <c r="AL973" s="2">
        <v>1937263.42</v>
      </c>
      <c r="AP973" t="s">
        <v>105</v>
      </c>
      <c r="AQ973" t="s">
        <v>105</v>
      </c>
      <c r="AR973" t="s">
        <v>105</v>
      </c>
      <c r="AV973" t="s">
        <v>105</v>
      </c>
      <c r="AW973" t="s">
        <v>105</v>
      </c>
      <c r="AX973" t="s">
        <v>105</v>
      </c>
      <c r="BH973" t="s">
        <v>21</v>
      </c>
      <c r="BI973" t="s">
        <v>5</v>
      </c>
    </row>
    <row r="974" spans="1:61" x14ac:dyDescent="0.25">
      <c r="A974">
        <v>63538296</v>
      </c>
      <c r="B974">
        <v>63538296</v>
      </c>
      <c r="C974" t="s">
        <v>106</v>
      </c>
      <c r="D974" t="s">
        <v>1035</v>
      </c>
      <c r="E974">
        <v>0</v>
      </c>
      <c r="F974" t="s">
        <v>6054</v>
      </c>
      <c r="G974" t="s">
        <v>6055</v>
      </c>
      <c r="H974" s="30" t="s">
        <v>19091</v>
      </c>
      <c r="I974" t="s">
        <v>6056</v>
      </c>
      <c r="J974">
        <v>68276</v>
      </c>
      <c r="K974" t="s">
        <v>226</v>
      </c>
      <c r="L974">
        <v>68</v>
      </c>
      <c r="M974" t="s">
        <v>227</v>
      </c>
      <c r="O974">
        <v>3017840487</v>
      </c>
      <c r="P974">
        <v>0</v>
      </c>
      <c r="T974" s="29" t="s">
        <v>215</v>
      </c>
      <c r="U974">
        <f t="shared" si="135"/>
        <v>10</v>
      </c>
      <c r="V974">
        <f t="shared" si="136"/>
        <v>20</v>
      </c>
      <c r="W974">
        <v>2019</v>
      </c>
      <c r="X974" t="s">
        <v>1107</v>
      </c>
      <c r="Y974" t="s">
        <v>6057</v>
      </c>
      <c r="Z974" t="s">
        <v>6058</v>
      </c>
      <c r="AA974">
        <v>8806018</v>
      </c>
      <c r="AB974" t="s">
        <v>662</v>
      </c>
      <c r="AC974" t="s">
        <v>663</v>
      </c>
      <c r="AD974" s="1">
        <f t="shared" si="137"/>
        <v>2.9712789634146343E-2</v>
      </c>
      <c r="AE974" s="2">
        <v>65600000</v>
      </c>
      <c r="AF974" t="s">
        <v>133</v>
      </c>
      <c r="AG974" t="s">
        <v>120</v>
      </c>
      <c r="AH974" t="s">
        <v>104</v>
      </c>
      <c r="AI974" t="s">
        <v>6059</v>
      </c>
      <c r="AJ974">
        <v>161817804</v>
      </c>
      <c r="AK974" s="2">
        <v>1949159</v>
      </c>
      <c r="AL974" s="2">
        <v>1617948.65</v>
      </c>
      <c r="AP974" t="s">
        <v>105</v>
      </c>
      <c r="AQ974" t="s">
        <v>105</v>
      </c>
      <c r="AR974" t="s">
        <v>105</v>
      </c>
      <c r="AV974" t="s">
        <v>105</v>
      </c>
      <c r="AW974" t="s">
        <v>105</v>
      </c>
      <c r="AX974" t="s">
        <v>105</v>
      </c>
      <c r="BH974" t="s">
        <v>19</v>
      </c>
      <c r="BI974" t="s">
        <v>5</v>
      </c>
    </row>
    <row r="975" spans="1:61" x14ac:dyDescent="0.25">
      <c r="A975">
        <v>79541445</v>
      </c>
      <c r="B975">
        <v>79541445</v>
      </c>
      <c r="C975" t="s">
        <v>89</v>
      </c>
      <c r="D975" t="s">
        <v>817</v>
      </c>
      <c r="E975">
        <v>0</v>
      </c>
      <c r="F975" t="s">
        <v>1029</v>
      </c>
      <c r="G975" t="s">
        <v>2979</v>
      </c>
      <c r="H975" s="30" t="s">
        <v>19092</v>
      </c>
      <c r="I975" t="s">
        <v>6060</v>
      </c>
      <c r="J975">
        <v>0</v>
      </c>
      <c r="K975" t="s">
        <v>126</v>
      </c>
      <c r="L975">
        <v>25</v>
      </c>
      <c r="M975" t="s">
        <v>126</v>
      </c>
      <c r="O975">
        <v>3115619177</v>
      </c>
      <c r="P975">
        <v>0</v>
      </c>
      <c r="T975" s="29" t="s">
        <v>568</v>
      </c>
      <c r="U975">
        <f t="shared" si="135"/>
        <v>10</v>
      </c>
      <c r="V975">
        <f t="shared" si="136"/>
        <v>30</v>
      </c>
      <c r="W975">
        <v>2020</v>
      </c>
      <c r="X975" t="s">
        <v>2484</v>
      </c>
      <c r="Y975" t="s">
        <v>6061</v>
      </c>
      <c r="Z975" t="s">
        <v>6062</v>
      </c>
      <c r="AA975">
        <v>9008220</v>
      </c>
      <c r="AB975" t="s">
        <v>244</v>
      </c>
      <c r="AC975" t="s">
        <v>1775</v>
      </c>
      <c r="AD975" s="1">
        <f t="shared" si="137"/>
        <v>1.2817700892857144E-2</v>
      </c>
      <c r="AE975" s="2">
        <v>268800000</v>
      </c>
      <c r="AF975" t="s">
        <v>219</v>
      </c>
      <c r="AG975" t="s">
        <v>452</v>
      </c>
      <c r="AH975" t="s">
        <v>104</v>
      </c>
      <c r="AI975" t="s">
        <v>6063</v>
      </c>
      <c r="AJ975">
        <v>161919462</v>
      </c>
      <c r="AK975" s="2">
        <v>3445398</v>
      </c>
      <c r="AL975" s="2">
        <v>2875292.67</v>
      </c>
      <c r="AP975" t="s">
        <v>105</v>
      </c>
      <c r="AQ975" t="s">
        <v>105</v>
      </c>
      <c r="AR975" t="s">
        <v>105</v>
      </c>
      <c r="AV975" t="s">
        <v>105</v>
      </c>
      <c r="AW975" t="s">
        <v>105</v>
      </c>
      <c r="AX975" t="s">
        <v>105</v>
      </c>
      <c r="BH975" s="3" t="s">
        <v>18</v>
      </c>
      <c r="BI975" t="s">
        <v>5</v>
      </c>
    </row>
    <row r="976" spans="1:61" x14ac:dyDescent="0.25">
      <c r="A976">
        <v>52838749</v>
      </c>
      <c r="B976">
        <v>52838749</v>
      </c>
      <c r="C976" t="s">
        <v>106</v>
      </c>
      <c r="D976" t="s">
        <v>281</v>
      </c>
      <c r="E976" t="s">
        <v>2075</v>
      </c>
      <c r="F976" t="s">
        <v>4931</v>
      </c>
      <c r="G976" t="s">
        <v>6064</v>
      </c>
      <c r="H976" s="30" t="s">
        <v>19093</v>
      </c>
      <c r="I976" t="s">
        <v>6065</v>
      </c>
      <c r="J976">
        <v>0</v>
      </c>
      <c r="K976" t="s">
        <v>126</v>
      </c>
      <c r="L976">
        <v>25</v>
      </c>
      <c r="M976" t="s">
        <v>126</v>
      </c>
      <c r="O976">
        <v>3041066742</v>
      </c>
      <c r="P976">
        <v>0</v>
      </c>
      <c r="T976" s="29" t="s">
        <v>299</v>
      </c>
      <c r="U976">
        <f t="shared" si="135"/>
        <v>10</v>
      </c>
      <c r="V976">
        <f t="shared" si="136"/>
        <v>23</v>
      </c>
      <c r="W976">
        <v>2023</v>
      </c>
      <c r="X976" t="s">
        <v>6066</v>
      </c>
      <c r="Y976" t="s">
        <v>6067</v>
      </c>
      <c r="Z976" t="s">
        <v>6068</v>
      </c>
      <c r="AA976">
        <v>5606110</v>
      </c>
      <c r="AB976" t="s">
        <v>146</v>
      </c>
      <c r="AC976" t="s">
        <v>147</v>
      </c>
      <c r="AD976" s="1">
        <f t="shared" si="137"/>
        <v>2.3840812146892654E-2</v>
      </c>
      <c r="AE976" s="2">
        <v>141600000</v>
      </c>
      <c r="AF976" t="s">
        <v>133</v>
      </c>
      <c r="AG976" t="s">
        <v>120</v>
      </c>
      <c r="AH976" t="s">
        <v>104</v>
      </c>
      <c r="AI976" t="s">
        <v>6069</v>
      </c>
      <c r="AJ976">
        <v>161817094</v>
      </c>
      <c r="AK976" s="2">
        <v>3375859</v>
      </c>
      <c r="AL976" s="2">
        <v>2816856.1</v>
      </c>
      <c r="AP976" t="s">
        <v>105</v>
      </c>
      <c r="AQ976" t="s">
        <v>105</v>
      </c>
      <c r="AR976" t="s">
        <v>105</v>
      </c>
      <c r="AV976" t="s">
        <v>105</v>
      </c>
      <c r="AW976" t="s">
        <v>105</v>
      </c>
      <c r="AX976" t="s">
        <v>105</v>
      </c>
      <c r="BH976" t="s">
        <v>21</v>
      </c>
      <c r="BI976" t="s">
        <v>5</v>
      </c>
    </row>
    <row r="977" spans="1:61" x14ac:dyDescent="0.25">
      <c r="A977">
        <v>36162630</v>
      </c>
      <c r="B977">
        <v>36162630</v>
      </c>
      <c r="C977" t="s">
        <v>106</v>
      </c>
      <c r="D977" t="s">
        <v>6070</v>
      </c>
      <c r="E977">
        <v>0</v>
      </c>
      <c r="F977" t="s">
        <v>2226</v>
      </c>
      <c r="G977" t="s">
        <v>818</v>
      </c>
      <c r="H977" s="30" t="s">
        <v>19094</v>
      </c>
      <c r="I977" t="s">
        <v>6071</v>
      </c>
      <c r="J977">
        <v>41001</v>
      </c>
      <c r="K977" t="s">
        <v>285</v>
      </c>
      <c r="L977">
        <v>41</v>
      </c>
      <c r="M977" t="s">
        <v>286</v>
      </c>
      <c r="O977">
        <v>3125921963</v>
      </c>
      <c r="P977">
        <v>0</v>
      </c>
      <c r="T977" s="29" t="s">
        <v>887</v>
      </c>
      <c r="U977">
        <f t="shared" si="135"/>
        <v>10</v>
      </c>
      <c r="V977">
        <f t="shared" si="136"/>
        <v>3</v>
      </c>
      <c r="W977">
        <v>2017</v>
      </c>
      <c r="X977" t="s">
        <v>1358</v>
      </c>
      <c r="Y977" t="s">
        <v>6072</v>
      </c>
      <c r="Z977" t="s">
        <v>6073</v>
      </c>
      <c r="AA977">
        <v>5601143</v>
      </c>
      <c r="AB977" t="s">
        <v>146</v>
      </c>
      <c r="AC977" t="s">
        <v>188</v>
      </c>
      <c r="AD977" s="1">
        <f t="shared" si="137"/>
        <v>2.7773004484304933E-2</v>
      </c>
      <c r="AE977" s="2">
        <v>66900000</v>
      </c>
      <c r="AF977" t="s">
        <v>362</v>
      </c>
      <c r="AG977" t="s">
        <v>103</v>
      </c>
      <c r="AH977" t="s">
        <v>104</v>
      </c>
      <c r="AI977">
        <v>0</v>
      </c>
      <c r="AJ977">
        <v>161815434</v>
      </c>
      <c r="AK977" s="2">
        <v>1858014</v>
      </c>
      <c r="AL977" s="2">
        <v>1541356.29</v>
      </c>
      <c r="AP977" t="s">
        <v>105</v>
      </c>
      <c r="AQ977" t="s">
        <v>105</v>
      </c>
      <c r="AR977" t="s">
        <v>105</v>
      </c>
      <c r="AV977" t="s">
        <v>105</v>
      </c>
      <c r="AW977" t="s">
        <v>105</v>
      </c>
      <c r="AX977" t="s">
        <v>105</v>
      </c>
      <c r="BH977" t="s">
        <v>19</v>
      </c>
      <c r="BI977" t="s">
        <v>5</v>
      </c>
    </row>
    <row r="978" spans="1:61" x14ac:dyDescent="0.25">
      <c r="A978">
        <v>38200953</v>
      </c>
      <c r="B978">
        <v>38200953</v>
      </c>
      <c r="C978" t="s">
        <v>106</v>
      </c>
      <c r="D978" t="s">
        <v>6074</v>
      </c>
      <c r="E978">
        <v>0</v>
      </c>
      <c r="F978" t="s">
        <v>6075</v>
      </c>
      <c r="G978" t="s">
        <v>1499</v>
      </c>
      <c r="H978" s="30" t="s">
        <v>18590</v>
      </c>
      <c r="I978" t="s">
        <v>6076</v>
      </c>
      <c r="J978">
        <v>17001</v>
      </c>
      <c r="K978" t="s">
        <v>140</v>
      </c>
      <c r="L978">
        <v>17</v>
      </c>
      <c r="M978" t="s">
        <v>141</v>
      </c>
      <c r="O978">
        <v>3216447846</v>
      </c>
      <c r="P978">
        <v>0</v>
      </c>
      <c r="T978" s="29" t="s">
        <v>275</v>
      </c>
      <c r="U978">
        <f t="shared" si="135"/>
        <v>10</v>
      </c>
      <c r="V978">
        <f t="shared" si="136"/>
        <v>11</v>
      </c>
      <c r="W978">
        <v>2022</v>
      </c>
      <c r="X978" t="s">
        <v>4082</v>
      </c>
      <c r="Y978" t="s">
        <v>6077</v>
      </c>
      <c r="Z978" t="s">
        <v>6078</v>
      </c>
      <c r="AA978">
        <v>8001211</v>
      </c>
      <c r="AB978" t="s">
        <v>100</v>
      </c>
      <c r="AC978" t="s">
        <v>101</v>
      </c>
      <c r="AD978" s="1">
        <f t="shared" si="137"/>
        <v>1.8695571032357475E-2</v>
      </c>
      <c r="AE978" s="2">
        <v>64900000</v>
      </c>
      <c r="AF978" t="s">
        <v>362</v>
      </c>
      <c r="AG978" t="s">
        <v>103</v>
      </c>
      <c r="AH978" t="s">
        <v>104</v>
      </c>
      <c r="AI978" t="s">
        <v>6079</v>
      </c>
      <c r="AJ978">
        <v>29972463</v>
      </c>
      <c r="AK978" s="2">
        <v>1213342.56</v>
      </c>
      <c r="AL978" s="2">
        <v>999615.6</v>
      </c>
      <c r="AP978">
        <v>30012243</v>
      </c>
      <c r="AQ978" s="2">
        <v>1209272.76</v>
      </c>
      <c r="AR978" s="2">
        <v>996195.6</v>
      </c>
      <c r="AV978" t="s">
        <v>105</v>
      </c>
      <c r="AW978" s="2" t="s">
        <v>105</v>
      </c>
      <c r="AX978" s="2" t="s">
        <v>105</v>
      </c>
      <c r="BH978" t="s">
        <v>19</v>
      </c>
      <c r="BI978" t="s">
        <v>5</v>
      </c>
    </row>
    <row r="979" spans="1:61" x14ac:dyDescent="0.25">
      <c r="A979">
        <v>4375015</v>
      </c>
      <c r="B979">
        <v>4375015</v>
      </c>
      <c r="C979" t="s">
        <v>89</v>
      </c>
      <c r="D979" t="s">
        <v>624</v>
      </c>
      <c r="E979">
        <v>0</v>
      </c>
      <c r="F979" t="s">
        <v>262</v>
      </c>
      <c r="G979" t="s">
        <v>825</v>
      </c>
      <c r="H979" s="30" t="s">
        <v>19095</v>
      </c>
      <c r="I979" t="s">
        <v>6080</v>
      </c>
      <c r="J979">
        <v>63401</v>
      </c>
      <c r="K979" t="s">
        <v>6081</v>
      </c>
      <c r="L979">
        <v>63</v>
      </c>
      <c r="M979" t="s">
        <v>1444</v>
      </c>
      <c r="O979">
        <v>3108767303</v>
      </c>
      <c r="P979">
        <v>0</v>
      </c>
      <c r="T979" s="29" t="s">
        <v>466</v>
      </c>
      <c r="U979">
        <f t="shared" si="135"/>
        <v>10</v>
      </c>
      <c r="V979">
        <f t="shared" si="136"/>
        <v>15</v>
      </c>
      <c r="W979">
        <v>2022</v>
      </c>
      <c r="X979" t="s">
        <v>935</v>
      </c>
      <c r="Y979" t="s">
        <v>6082</v>
      </c>
      <c r="Z979" t="s">
        <v>6083</v>
      </c>
      <c r="AA979">
        <v>4601250</v>
      </c>
      <c r="AB979" t="s">
        <v>352</v>
      </c>
      <c r="AC979" t="s">
        <v>938</v>
      </c>
      <c r="AD979" s="1">
        <f t="shared" si="137"/>
        <v>3.9007568807339452E-2</v>
      </c>
      <c r="AE979" s="2">
        <v>43600000</v>
      </c>
      <c r="AF979" t="s">
        <v>133</v>
      </c>
      <c r="AG979" t="s">
        <v>103</v>
      </c>
      <c r="AH979" t="s">
        <v>104</v>
      </c>
      <c r="AI979" t="s">
        <v>6084</v>
      </c>
      <c r="AJ979">
        <v>161897657</v>
      </c>
      <c r="AK979" s="2">
        <v>1700730</v>
      </c>
      <c r="AL979" s="2">
        <v>1409184.58</v>
      </c>
      <c r="AP979" t="s">
        <v>105</v>
      </c>
      <c r="AQ979" t="s">
        <v>105</v>
      </c>
      <c r="AR979" t="s">
        <v>105</v>
      </c>
      <c r="AV979" t="s">
        <v>105</v>
      </c>
      <c r="AW979" t="s">
        <v>105</v>
      </c>
      <c r="AX979" t="s">
        <v>105</v>
      </c>
      <c r="BH979" t="s">
        <v>21</v>
      </c>
      <c r="BI979" t="s">
        <v>5</v>
      </c>
    </row>
    <row r="980" spans="1:61" x14ac:dyDescent="0.25">
      <c r="A980">
        <v>11348117</v>
      </c>
      <c r="B980">
        <v>11348117</v>
      </c>
      <c r="C980" t="s">
        <v>89</v>
      </c>
      <c r="D980" t="s">
        <v>2504</v>
      </c>
      <c r="E980">
        <v>0</v>
      </c>
      <c r="F980" t="s">
        <v>437</v>
      </c>
      <c r="G980" t="s">
        <v>1258</v>
      </c>
      <c r="H980" s="30" t="s">
        <v>19096</v>
      </c>
      <c r="I980" t="s">
        <v>6085</v>
      </c>
      <c r="J980">
        <v>0</v>
      </c>
      <c r="K980" t="s">
        <v>126</v>
      </c>
      <c r="L980">
        <v>25</v>
      </c>
      <c r="M980" t="s">
        <v>126</v>
      </c>
      <c r="O980">
        <v>3106669786</v>
      </c>
      <c r="P980">
        <v>3164740066</v>
      </c>
      <c r="T980" s="29" t="s">
        <v>568</v>
      </c>
      <c r="U980">
        <f t="shared" si="135"/>
        <v>10</v>
      </c>
      <c r="V980">
        <f t="shared" si="136"/>
        <v>30</v>
      </c>
      <c r="W980">
        <v>2018</v>
      </c>
      <c r="X980" t="s">
        <v>4385</v>
      </c>
      <c r="Y980" t="s">
        <v>6086</v>
      </c>
      <c r="Z980" t="s">
        <v>6087</v>
      </c>
      <c r="AA980">
        <v>3008059</v>
      </c>
      <c r="AB980" t="s">
        <v>491</v>
      </c>
      <c r="AC980" t="s">
        <v>492</v>
      </c>
      <c r="AD980" s="1">
        <f t="shared" si="137"/>
        <v>1.6417427055702916E-2</v>
      </c>
      <c r="AE980" s="2">
        <v>75400000</v>
      </c>
      <c r="AF980" t="s">
        <v>175</v>
      </c>
      <c r="AG980" t="s">
        <v>452</v>
      </c>
      <c r="AH980" t="s">
        <v>104</v>
      </c>
      <c r="AI980" t="s">
        <v>6088</v>
      </c>
      <c r="AJ980">
        <v>161772486</v>
      </c>
      <c r="AK980" s="2">
        <v>1237874</v>
      </c>
      <c r="AL980" s="2">
        <v>1020230.67</v>
      </c>
      <c r="AP980" t="s">
        <v>105</v>
      </c>
      <c r="AQ980" t="s">
        <v>105</v>
      </c>
      <c r="AR980" t="s">
        <v>105</v>
      </c>
      <c r="AV980" t="s">
        <v>105</v>
      </c>
      <c r="AW980" t="s">
        <v>105</v>
      </c>
      <c r="AX980" t="s">
        <v>105</v>
      </c>
      <c r="BH980" t="s">
        <v>19</v>
      </c>
      <c r="BI980" t="s">
        <v>5</v>
      </c>
    </row>
    <row r="981" spans="1:61" x14ac:dyDescent="0.25">
      <c r="A981">
        <v>46370750</v>
      </c>
      <c r="B981">
        <v>46370750</v>
      </c>
      <c r="C981" t="s">
        <v>106</v>
      </c>
      <c r="D981" t="s">
        <v>682</v>
      </c>
      <c r="E981">
        <v>0</v>
      </c>
      <c r="F981" t="s">
        <v>2076</v>
      </c>
      <c r="G981" t="s">
        <v>3544</v>
      </c>
      <c r="H981" s="30" t="s">
        <v>18927</v>
      </c>
      <c r="I981" t="s">
        <v>6089</v>
      </c>
      <c r="J981">
        <v>15759</v>
      </c>
      <c r="K981" t="s">
        <v>2002</v>
      </c>
      <c r="L981">
        <v>15</v>
      </c>
      <c r="M981" t="s">
        <v>1090</v>
      </c>
      <c r="O981">
        <v>3123510456</v>
      </c>
      <c r="P981">
        <v>0</v>
      </c>
      <c r="T981" s="29" t="s">
        <v>254</v>
      </c>
      <c r="U981">
        <f t="shared" si="135"/>
        <v>10</v>
      </c>
      <c r="V981">
        <f t="shared" si="136"/>
        <v>4</v>
      </c>
      <c r="W981">
        <v>2016</v>
      </c>
      <c r="X981" t="s">
        <v>467</v>
      </c>
      <c r="Y981">
        <v>27091030825793</v>
      </c>
      <c r="Z981" t="s">
        <v>6090</v>
      </c>
      <c r="AA981">
        <v>5801259</v>
      </c>
      <c r="AB981" t="s">
        <v>469</v>
      </c>
      <c r="AC981" t="s">
        <v>470</v>
      </c>
      <c r="AD981" s="1">
        <f t="shared" si="137"/>
        <v>3.3652373660030627E-2</v>
      </c>
      <c r="AE981" s="2">
        <v>65300000</v>
      </c>
      <c r="AF981" t="s">
        <v>160</v>
      </c>
      <c r="AG981" t="s">
        <v>103</v>
      </c>
      <c r="AH981" t="s">
        <v>104</v>
      </c>
      <c r="AI981" t="s">
        <v>6091</v>
      </c>
      <c r="AJ981">
        <v>161909322</v>
      </c>
      <c r="AK981" s="2">
        <v>2197500</v>
      </c>
      <c r="AL981" s="2">
        <v>1826639.05</v>
      </c>
      <c r="AP981" t="s">
        <v>105</v>
      </c>
      <c r="AQ981" t="s">
        <v>105</v>
      </c>
      <c r="AR981" t="s">
        <v>105</v>
      </c>
      <c r="AV981" t="s">
        <v>105</v>
      </c>
      <c r="AW981" t="s">
        <v>105</v>
      </c>
      <c r="AX981" t="s">
        <v>105</v>
      </c>
      <c r="BH981" t="s">
        <v>21</v>
      </c>
      <c r="BI981" t="s">
        <v>5</v>
      </c>
    </row>
    <row r="982" spans="1:61" x14ac:dyDescent="0.25">
      <c r="A982">
        <v>37579875</v>
      </c>
      <c r="B982">
        <v>37579875</v>
      </c>
      <c r="C982" t="s">
        <v>106</v>
      </c>
      <c r="D982" t="s">
        <v>6092</v>
      </c>
      <c r="E982">
        <v>0</v>
      </c>
      <c r="F982" t="s">
        <v>6093</v>
      </c>
      <c r="G982" t="s">
        <v>6093</v>
      </c>
      <c r="H982" s="30" t="s">
        <v>19097</v>
      </c>
      <c r="I982" t="s">
        <v>6094</v>
      </c>
      <c r="J982">
        <v>50001</v>
      </c>
      <c r="K982" t="s">
        <v>153</v>
      </c>
      <c r="L982">
        <v>50</v>
      </c>
      <c r="M982" t="s">
        <v>154</v>
      </c>
      <c r="O982">
        <v>3115922364</v>
      </c>
      <c r="P982">
        <v>0</v>
      </c>
      <c r="T982" s="29" t="s">
        <v>1445</v>
      </c>
      <c r="U982">
        <f t="shared" si="135"/>
        <v>10</v>
      </c>
      <c r="V982">
        <f t="shared" si="136"/>
        <v>13</v>
      </c>
      <c r="W982">
        <v>2021</v>
      </c>
      <c r="X982" t="s">
        <v>5798</v>
      </c>
      <c r="Y982" t="s">
        <v>6095</v>
      </c>
      <c r="Z982" t="s">
        <v>6096</v>
      </c>
      <c r="AA982">
        <v>8001206</v>
      </c>
      <c r="AB982" t="s">
        <v>100</v>
      </c>
      <c r="AC982" t="s">
        <v>423</v>
      </c>
      <c r="AD982" s="1">
        <f t="shared" si="137"/>
        <v>3.7646202315789475E-2</v>
      </c>
      <c r="AE982" s="2">
        <v>47500000</v>
      </c>
      <c r="AF982" t="s">
        <v>219</v>
      </c>
      <c r="AG982" t="s">
        <v>103</v>
      </c>
      <c r="AH982" t="s">
        <v>104</v>
      </c>
      <c r="AI982" t="s">
        <v>6097</v>
      </c>
      <c r="AJ982">
        <v>29977729</v>
      </c>
      <c r="AK982" s="2">
        <v>1788194.61</v>
      </c>
      <c r="AL982" s="2">
        <v>1482684.55</v>
      </c>
      <c r="AP982">
        <v>30017527</v>
      </c>
      <c r="AQ982" s="2">
        <v>2177540.23</v>
      </c>
      <c r="AR982" s="2">
        <v>1809865.74</v>
      </c>
      <c r="AV982" t="s">
        <v>105</v>
      </c>
      <c r="AW982" s="2" t="s">
        <v>105</v>
      </c>
      <c r="AX982" s="2" t="s">
        <v>105</v>
      </c>
      <c r="BH982" t="s">
        <v>21</v>
      </c>
      <c r="BI982" t="s">
        <v>5</v>
      </c>
    </row>
    <row r="983" spans="1:61" x14ac:dyDescent="0.25">
      <c r="A983">
        <v>9729357</v>
      </c>
      <c r="B983">
        <v>9729357</v>
      </c>
      <c r="C983" t="s">
        <v>89</v>
      </c>
      <c r="D983" t="s">
        <v>1334</v>
      </c>
      <c r="E983" t="s">
        <v>674</v>
      </c>
      <c r="F983" t="s">
        <v>249</v>
      </c>
      <c r="G983" t="s">
        <v>737</v>
      </c>
      <c r="H983" s="30" t="s">
        <v>19098</v>
      </c>
      <c r="I983" t="s">
        <v>6098</v>
      </c>
      <c r="J983">
        <v>0</v>
      </c>
      <c r="K983" t="s">
        <v>126</v>
      </c>
      <c r="L983">
        <v>25</v>
      </c>
      <c r="M983" t="s">
        <v>126</v>
      </c>
      <c r="O983">
        <v>3165384702</v>
      </c>
      <c r="P983">
        <v>0</v>
      </c>
      <c r="T983" s="29" t="s">
        <v>429</v>
      </c>
      <c r="U983">
        <f t="shared" si="135"/>
        <v>10</v>
      </c>
      <c r="V983">
        <f t="shared" si="136"/>
        <v>7</v>
      </c>
      <c r="W983">
        <v>2014</v>
      </c>
      <c r="X983" t="s">
        <v>4459</v>
      </c>
      <c r="Y983" t="s">
        <v>6099</v>
      </c>
      <c r="Z983" t="s">
        <v>6100</v>
      </c>
      <c r="AA983">
        <v>8006035</v>
      </c>
      <c r="AB983" t="s">
        <v>100</v>
      </c>
      <c r="AC983" t="s">
        <v>208</v>
      </c>
      <c r="AD983" s="1">
        <f t="shared" si="137"/>
        <v>3.5964604807692306E-2</v>
      </c>
      <c r="AE983" s="2">
        <v>41600000</v>
      </c>
      <c r="AF983" t="s">
        <v>102</v>
      </c>
      <c r="AG983" t="s">
        <v>292</v>
      </c>
      <c r="AH983" t="s">
        <v>104</v>
      </c>
      <c r="AI983" t="s">
        <v>6101</v>
      </c>
      <c r="AJ983">
        <v>29957477</v>
      </c>
      <c r="AK983" s="2">
        <v>1496127.56</v>
      </c>
      <c r="AL983" s="2">
        <v>1237250.05</v>
      </c>
      <c r="AP983">
        <v>29984913</v>
      </c>
      <c r="AQ983" s="2">
        <v>1639677.3</v>
      </c>
      <c r="AR983" s="2">
        <v>1357880.08</v>
      </c>
      <c r="AV983" t="s">
        <v>105</v>
      </c>
      <c r="AW983" s="2" t="s">
        <v>105</v>
      </c>
      <c r="AX983" s="2" t="s">
        <v>105</v>
      </c>
      <c r="BH983" t="s">
        <v>21</v>
      </c>
      <c r="BI983" t="s">
        <v>5</v>
      </c>
    </row>
    <row r="984" spans="1:61" x14ac:dyDescent="0.25">
      <c r="A984">
        <v>18005559</v>
      </c>
      <c r="B984">
        <v>18005559</v>
      </c>
      <c r="C984" t="s">
        <v>89</v>
      </c>
      <c r="D984" t="s">
        <v>6102</v>
      </c>
      <c r="E984" t="s">
        <v>6103</v>
      </c>
      <c r="F984" t="s">
        <v>6104</v>
      </c>
      <c r="G984" t="s">
        <v>6105</v>
      </c>
      <c r="H984" s="30" t="s">
        <v>19099</v>
      </c>
      <c r="I984" t="s">
        <v>6106</v>
      </c>
      <c r="J984">
        <v>0</v>
      </c>
      <c r="K984" t="s">
        <v>126</v>
      </c>
      <c r="L984">
        <v>25</v>
      </c>
      <c r="M984" t="s">
        <v>126</v>
      </c>
      <c r="O984">
        <v>3153514672</v>
      </c>
      <c r="P984">
        <v>0</v>
      </c>
      <c r="T984" s="29" t="s">
        <v>448</v>
      </c>
      <c r="U984">
        <f t="shared" si="135"/>
        <v>10</v>
      </c>
      <c r="V984">
        <f t="shared" si="136"/>
        <v>9</v>
      </c>
      <c r="W984">
        <v>2024</v>
      </c>
      <c r="X984" t="s">
        <v>6107</v>
      </c>
      <c r="Y984" t="s">
        <v>6108</v>
      </c>
      <c r="Z984" t="s">
        <v>6109</v>
      </c>
      <c r="AA984">
        <v>3406056</v>
      </c>
      <c r="AB984" t="s">
        <v>321</v>
      </c>
      <c r="AC984" t="s">
        <v>6110</v>
      </c>
      <c r="AD984" s="1">
        <f t="shared" si="137"/>
        <v>3.2036983922829582E-2</v>
      </c>
      <c r="AE984" s="2">
        <v>155500000</v>
      </c>
      <c r="AF984" t="s">
        <v>102</v>
      </c>
      <c r="AG984" t="s">
        <v>120</v>
      </c>
      <c r="AH984" t="s">
        <v>104</v>
      </c>
      <c r="AI984" t="s">
        <v>6111</v>
      </c>
      <c r="AJ984">
        <v>161795531</v>
      </c>
      <c r="AK984" s="2">
        <v>4981751</v>
      </c>
      <c r="AL984" s="2">
        <v>4166345.68</v>
      </c>
      <c r="AP984" t="s">
        <v>105</v>
      </c>
      <c r="AQ984" t="s">
        <v>105</v>
      </c>
      <c r="AR984" t="s">
        <v>105</v>
      </c>
      <c r="AV984" t="s">
        <v>105</v>
      </c>
      <c r="AW984" t="s">
        <v>105</v>
      </c>
      <c r="AX984" t="s">
        <v>105</v>
      </c>
      <c r="BH984" t="s">
        <v>21</v>
      </c>
      <c r="BI984" t="s">
        <v>5</v>
      </c>
    </row>
    <row r="985" spans="1:61" x14ac:dyDescent="0.25">
      <c r="A985">
        <v>77006047</v>
      </c>
      <c r="B985">
        <v>77006047</v>
      </c>
      <c r="C985" t="s">
        <v>89</v>
      </c>
      <c r="D985" t="s">
        <v>6112</v>
      </c>
      <c r="E985" t="s">
        <v>304</v>
      </c>
      <c r="F985" t="s">
        <v>1406</v>
      </c>
      <c r="G985" t="s">
        <v>6113</v>
      </c>
      <c r="H985" s="30" t="s">
        <v>19100</v>
      </c>
      <c r="I985" t="s">
        <v>6114</v>
      </c>
      <c r="J985">
        <v>20001</v>
      </c>
      <c r="K985" t="s">
        <v>1837</v>
      </c>
      <c r="L985">
        <v>20</v>
      </c>
      <c r="M985" t="s">
        <v>1554</v>
      </c>
      <c r="O985">
        <v>3157777538</v>
      </c>
      <c r="P985">
        <v>3017435245</v>
      </c>
      <c r="T985" s="29" t="s">
        <v>1237</v>
      </c>
      <c r="U985">
        <f t="shared" si="135"/>
        <v>10</v>
      </c>
      <c r="V985">
        <f t="shared" si="136"/>
        <v>10</v>
      </c>
      <c r="W985">
        <v>2022</v>
      </c>
      <c r="X985" t="s">
        <v>6115</v>
      </c>
      <c r="Y985" t="s">
        <v>6116</v>
      </c>
      <c r="Z985" t="s">
        <v>6117</v>
      </c>
      <c r="AA985">
        <v>6420060</v>
      </c>
      <c r="AB985" t="s">
        <v>131</v>
      </c>
      <c r="AC985" t="s">
        <v>3178</v>
      </c>
      <c r="AD985" s="1">
        <f t="shared" si="137"/>
        <v>3.7888588863463003E-2</v>
      </c>
      <c r="AE985" s="2">
        <v>131100000</v>
      </c>
      <c r="AF985" t="s">
        <v>175</v>
      </c>
      <c r="AG985" t="s">
        <v>6118</v>
      </c>
      <c r="AH985" t="s">
        <v>104</v>
      </c>
      <c r="AI985" t="s">
        <v>6119</v>
      </c>
      <c r="AJ985">
        <v>161914168</v>
      </c>
      <c r="AK985" s="2">
        <v>4967194</v>
      </c>
      <c r="AL985" s="2">
        <v>4154112.68</v>
      </c>
      <c r="AP985" t="s">
        <v>105</v>
      </c>
      <c r="AQ985" t="s">
        <v>105</v>
      </c>
      <c r="AR985" t="s">
        <v>105</v>
      </c>
      <c r="AV985" t="s">
        <v>105</v>
      </c>
      <c r="AW985" t="s">
        <v>105</v>
      </c>
      <c r="AX985" t="s">
        <v>105</v>
      </c>
      <c r="BH985" t="s">
        <v>21</v>
      </c>
      <c r="BI985" t="s">
        <v>5</v>
      </c>
    </row>
    <row r="986" spans="1:61" x14ac:dyDescent="0.25">
      <c r="A986">
        <v>24388063</v>
      </c>
      <c r="B986">
        <v>24388063</v>
      </c>
      <c r="C986" t="s">
        <v>106</v>
      </c>
      <c r="D986" t="s">
        <v>312</v>
      </c>
      <c r="E986" t="s">
        <v>977</v>
      </c>
      <c r="F986" t="s">
        <v>6120</v>
      </c>
      <c r="G986" t="s">
        <v>250</v>
      </c>
      <c r="H986" s="30" t="s">
        <v>19101</v>
      </c>
      <c r="I986" t="s">
        <v>6121</v>
      </c>
      <c r="J986">
        <v>5001</v>
      </c>
      <c r="K986" t="s">
        <v>202</v>
      </c>
      <c r="L986">
        <v>5</v>
      </c>
      <c r="M986" t="s">
        <v>203</v>
      </c>
      <c r="O986">
        <v>3113975470</v>
      </c>
      <c r="P986">
        <v>0</v>
      </c>
      <c r="T986" s="29" t="s">
        <v>587</v>
      </c>
      <c r="U986">
        <f t="shared" si="135"/>
        <v>10</v>
      </c>
      <c r="V986">
        <f t="shared" si="136"/>
        <v>17</v>
      </c>
      <c r="W986">
        <v>2025</v>
      </c>
      <c r="X986" t="s">
        <v>4860</v>
      </c>
      <c r="Y986" t="s">
        <v>6122</v>
      </c>
      <c r="Z986" t="s">
        <v>6123</v>
      </c>
      <c r="AA986">
        <v>9008259</v>
      </c>
      <c r="AB986" t="s">
        <v>244</v>
      </c>
      <c r="AC986" t="s">
        <v>1775</v>
      </c>
      <c r="AD986" s="1">
        <f t="shared" si="137"/>
        <v>1.6449253883758827E-2</v>
      </c>
      <c r="AE986" s="2">
        <v>368200000</v>
      </c>
      <c r="AF986" t="s">
        <v>102</v>
      </c>
      <c r="AG986" t="s">
        <v>452</v>
      </c>
      <c r="AH986" t="s">
        <v>104</v>
      </c>
      <c r="AI986" t="s">
        <v>6124</v>
      </c>
      <c r="AJ986">
        <v>29953107</v>
      </c>
      <c r="AK986" s="2">
        <v>6056615.2800000003</v>
      </c>
      <c r="AL986" s="2">
        <v>5069592.67</v>
      </c>
      <c r="AP986" t="s">
        <v>105</v>
      </c>
      <c r="AQ986" s="2" t="s">
        <v>105</v>
      </c>
      <c r="AR986" s="2" t="s">
        <v>105</v>
      </c>
      <c r="AV986">
        <v>30032661</v>
      </c>
      <c r="AW986" s="2">
        <v>13079927.23</v>
      </c>
      <c r="AX986" s="2">
        <v>10971535.49</v>
      </c>
      <c r="BH986" t="s">
        <v>20</v>
      </c>
      <c r="BI986" t="s">
        <v>5</v>
      </c>
    </row>
    <row r="987" spans="1:61" x14ac:dyDescent="0.25">
      <c r="A987">
        <v>75068994</v>
      </c>
      <c r="B987">
        <v>75068994</v>
      </c>
      <c r="C987" t="s">
        <v>89</v>
      </c>
      <c r="D987" t="s">
        <v>304</v>
      </c>
      <c r="E987" t="s">
        <v>1647</v>
      </c>
      <c r="F987" t="s">
        <v>1894</v>
      </c>
      <c r="G987" t="s">
        <v>2291</v>
      </c>
      <c r="H987" s="30" t="s">
        <v>19102</v>
      </c>
      <c r="I987" t="s">
        <v>6125</v>
      </c>
      <c r="J987">
        <v>17001</v>
      </c>
      <c r="K987" t="s">
        <v>140</v>
      </c>
      <c r="L987">
        <v>17</v>
      </c>
      <c r="M987" t="s">
        <v>141</v>
      </c>
      <c r="O987">
        <v>3217121113</v>
      </c>
      <c r="P987">
        <v>0</v>
      </c>
      <c r="T987" s="29" t="s">
        <v>429</v>
      </c>
      <c r="U987">
        <f t="shared" si="135"/>
        <v>10</v>
      </c>
      <c r="V987">
        <f t="shared" si="136"/>
        <v>7</v>
      </c>
      <c r="W987">
        <v>2012</v>
      </c>
      <c r="X987" t="s">
        <v>6126</v>
      </c>
      <c r="Y987">
        <v>128349</v>
      </c>
      <c r="Z987" t="s">
        <v>6127</v>
      </c>
      <c r="AA987">
        <v>1621083</v>
      </c>
      <c r="AB987" t="s">
        <v>173</v>
      </c>
      <c r="AC987" t="s">
        <v>5245</v>
      </c>
      <c r="AD987" s="1">
        <f t="shared" si="137"/>
        <v>3.9674816929133855E-2</v>
      </c>
      <c r="AE987" s="2">
        <v>76200000</v>
      </c>
      <c r="AF987" t="s">
        <v>1567</v>
      </c>
      <c r="AG987" t="s">
        <v>925</v>
      </c>
      <c r="AH987" t="s">
        <v>104</v>
      </c>
      <c r="AI987" t="s">
        <v>6128</v>
      </c>
      <c r="AJ987">
        <v>29929316</v>
      </c>
      <c r="AK987" s="2">
        <v>3023221.05</v>
      </c>
      <c r="AL987" s="2">
        <v>2520521.89</v>
      </c>
      <c r="AP987" t="s">
        <v>105</v>
      </c>
      <c r="AQ987" s="2" t="s">
        <v>105</v>
      </c>
      <c r="AR987" s="2" t="s">
        <v>105</v>
      </c>
      <c r="AV987">
        <v>30044863</v>
      </c>
      <c r="AW987" s="2">
        <v>3557821.35</v>
      </c>
      <c r="AX987" s="2">
        <v>2969765.84</v>
      </c>
      <c r="BH987" t="s">
        <v>21</v>
      </c>
      <c r="BI987" t="s">
        <v>5</v>
      </c>
    </row>
    <row r="988" spans="1:61" x14ac:dyDescent="0.25">
      <c r="A988">
        <v>41936506</v>
      </c>
      <c r="B988">
        <v>41936506</v>
      </c>
      <c r="C988" t="s">
        <v>106</v>
      </c>
      <c r="D988" t="s">
        <v>1128</v>
      </c>
      <c r="E988" t="s">
        <v>108</v>
      </c>
      <c r="F988" t="s">
        <v>5349</v>
      </c>
      <c r="G988" t="s">
        <v>1015</v>
      </c>
      <c r="H988" s="30" t="s">
        <v>19103</v>
      </c>
      <c r="I988" t="s">
        <v>6129</v>
      </c>
      <c r="J988">
        <v>63594</v>
      </c>
      <c r="K988" t="s">
        <v>6130</v>
      </c>
      <c r="L988">
        <v>63</v>
      </c>
      <c r="M988" t="s">
        <v>1444</v>
      </c>
      <c r="O988">
        <v>3007552925</v>
      </c>
      <c r="P988">
        <v>0</v>
      </c>
      <c r="T988" s="29" t="s">
        <v>142</v>
      </c>
      <c r="U988">
        <f t="shared" si="135"/>
        <v>10</v>
      </c>
      <c r="V988">
        <f t="shared" si="136"/>
        <v>12</v>
      </c>
      <c r="W988">
        <v>2023</v>
      </c>
      <c r="X988" t="s">
        <v>6131</v>
      </c>
      <c r="Y988" t="s">
        <v>6132</v>
      </c>
      <c r="Z988" t="s">
        <v>6133</v>
      </c>
      <c r="AA988">
        <v>4601321</v>
      </c>
      <c r="AB988" t="s">
        <v>352</v>
      </c>
      <c r="AC988" t="s">
        <v>938</v>
      </c>
      <c r="AD988" s="1">
        <f t="shared" si="137"/>
        <v>4.7008958677685952E-2</v>
      </c>
      <c r="AE988" s="2">
        <v>60500000</v>
      </c>
      <c r="AF988" t="s">
        <v>279</v>
      </c>
      <c r="AG988" t="s">
        <v>103</v>
      </c>
      <c r="AH988" t="s">
        <v>104</v>
      </c>
      <c r="AI988" t="s">
        <v>6134</v>
      </c>
      <c r="AJ988">
        <v>161884443</v>
      </c>
      <c r="AK988" s="2">
        <v>2844042</v>
      </c>
      <c r="AL988" s="2">
        <v>2369950.84</v>
      </c>
      <c r="AP988" t="s">
        <v>105</v>
      </c>
      <c r="AQ988" t="s">
        <v>105</v>
      </c>
      <c r="AR988" t="s">
        <v>105</v>
      </c>
      <c r="AV988" t="s">
        <v>105</v>
      </c>
      <c r="AW988" t="s">
        <v>105</v>
      </c>
      <c r="AX988" t="s">
        <v>105</v>
      </c>
      <c r="BH988" t="s">
        <v>21</v>
      </c>
      <c r="BI988" t="s">
        <v>5</v>
      </c>
    </row>
    <row r="989" spans="1:61" x14ac:dyDescent="0.25">
      <c r="A989">
        <v>5796257</v>
      </c>
      <c r="B989">
        <v>5796257</v>
      </c>
      <c r="C989" t="s">
        <v>89</v>
      </c>
      <c r="D989" t="s">
        <v>3013</v>
      </c>
      <c r="E989" t="s">
        <v>564</v>
      </c>
      <c r="F989" t="s">
        <v>879</v>
      </c>
      <c r="G989" t="s">
        <v>1787</v>
      </c>
      <c r="H989" s="30" t="s">
        <v>19104</v>
      </c>
      <c r="I989" t="s">
        <v>6135</v>
      </c>
      <c r="J989">
        <v>20001</v>
      </c>
      <c r="K989" t="s">
        <v>1837</v>
      </c>
      <c r="L989">
        <v>20</v>
      </c>
      <c r="M989" t="s">
        <v>1554</v>
      </c>
      <c r="O989">
        <v>3157493335</v>
      </c>
      <c r="P989">
        <v>0</v>
      </c>
      <c r="T989" s="29" t="s">
        <v>568</v>
      </c>
      <c r="U989">
        <f t="shared" si="135"/>
        <v>10</v>
      </c>
      <c r="V989">
        <f t="shared" si="136"/>
        <v>30</v>
      </c>
      <c r="W989">
        <v>2020</v>
      </c>
      <c r="X989" t="s">
        <v>6136</v>
      </c>
      <c r="Y989" t="s">
        <v>6137</v>
      </c>
      <c r="Z989" t="s">
        <v>6138</v>
      </c>
      <c r="AA989">
        <v>6421072</v>
      </c>
      <c r="AB989" t="s">
        <v>131</v>
      </c>
      <c r="AC989" t="s">
        <v>3178</v>
      </c>
      <c r="AD989" s="1">
        <f t="shared" si="137"/>
        <v>3.4014315352697097E-2</v>
      </c>
      <c r="AE989" s="2">
        <v>120500000</v>
      </c>
      <c r="AF989" t="s">
        <v>219</v>
      </c>
      <c r="AG989" t="s">
        <v>697</v>
      </c>
      <c r="AH989" t="s">
        <v>104</v>
      </c>
      <c r="AI989">
        <v>0</v>
      </c>
      <c r="AJ989">
        <v>161913349</v>
      </c>
      <c r="AK989" s="2">
        <v>4098725</v>
      </c>
      <c r="AL989" s="2">
        <v>3424306.57</v>
      </c>
      <c r="AP989" t="s">
        <v>105</v>
      </c>
      <c r="AQ989" t="s">
        <v>105</v>
      </c>
      <c r="AR989" t="s">
        <v>105</v>
      </c>
      <c r="AV989" t="s">
        <v>105</v>
      </c>
      <c r="AW989" t="s">
        <v>105</v>
      </c>
      <c r="AX989" t="s">
        <v>105</v>
      </c>
      <c r="BH989" t="s">
        <v>21</v>
      </c>
      <c r="BI989" t="s">
        <v>5</v>
      </c>
    </row>
    <row r="990" spans="1:61" x14ac:dyDescent="0.25">
      <c r="A990">
        <v>1015412083</v>
      </c>
      <c r="B990">
        <v>1015412083</v>
      </c>
      <c r="C990" t="s">
        <v>106</v>
      </c>
      <c r="D990" t="s">
        <v>6139</v>
      </c>
      <c r="E990" t="s">
        <v>312</v>
      </c>
      <c r="F990" t="s">
        <v>263</v>
      </c>
      <c r="G990" t="s">
        <v>6140</v>
      </c>
      <c r="H990" s="30" t="s">
        <v>19105</v>
      </c>
      <c r="I990" t="s">
        <v>6141</v>
      </c>
      <c r="J990">
        <v>0</v>
      </c>
      <c r="K990" t="s">
        <v>126</v>
      </c>
      <c r="L990">
        <v>25</v>
      </c>
      <c r="M990" t="s">
        <v>126</v>
      </c>
      <c r="O990">
        <v>3164296287</v>
      </c>
      <c r="P990">
        <v>0</v>
      </c>
      <c r="T990" s="29" t="s">
        <v>127</v>
      </c>
      <c r="U990">
        <f t="shared" si="135"/>
        <v>10</v>
      </c>
      <c r="V990">
        <f t="shared" si="136"/>
        <v>18</v>
      </c>
      <c r="W990">
        <v>2020</v>
      </c>
      <c r="X990" t="s">
        <v>5861</v>
      </c>
      <c r="Y990" t="s">
        <v>6142</v>
      </c>
      <c r="Z990" t="s">
        <v>6143</v>
      </c>
      <c r="AA990">
        <v>9201274</v>
      </c>
      <c r="AB990" t="s">
        <v>268</v>
      </c>
      <c r="AC990" t="s">
        <v>269</v>
      </c>
      <c r="AD990" s="1">
        <f t="shared" si="137"/>
        <v>3.5362089249492898E-2</v>
      </c>
      <c r="AE990" s="2">
        <v>49300000</v>
      </c>
      <c r="AF990" t="s">
        <v>133</v>
      </c>
      <c r="AG990" t="s">
        <v>103</v>
      </c>
      <c r="AH990" t="s">
        <v>104</v>
      </c>
      <c r="AI990" t="s">
        <v>6144</v>
      </c>
      <c r="AJ990">
        <v>161814891</v>
      </c>
      <c r="AK990" s="2">
        <v>1743351</v>
      </c>
      <c r="AL990" s="2">
        <v>1445000.44</v>
      </c>
      <c r="AP990" t="s">
        <v>105</v>
      </c>
      <c r="AQ990" t="s">
        <v>105</v>
      </c>
      <c r="AR990" t="s">
        <v>105</v>
      </c>
      <c r="AV990" t="s">
        <v>105</v>
      </c>
      <c r="AW990" t="s">
        <v>105</v>
      </c>
      <c r="AX990" t="s">
        <v>105</v>
      </c>
      <c r="BH990" t="s">
        <v>21</v>
      </c>
      <c r="BI990" t="s">
        <v>5</v>
      </c>
    </row>
    <row r="991" spans="1:61" x14ac:dyDescent="0.25">
      <c r="A991">
        <v>52542975</v>
      </c>
      <c r="B991">
        <v>52542975</v>
      </c>
      <c r="C991" t="s">
        <v>106</v>
      </c>
      <c r="D991" t="s">
        <v>6145</v>
      </c>
      <c r="E991" t="s">
        <v>136</v>
      </c>
      <c r="F991" t="s">
        <v>1251</v>
      </c>
      <c r="G991" t="s">
        <v>6146</v>
      </c>
      <c r="H991" s="30" t="s">
        <v>19106</v>
      </c>
      <c r="I991" t="s">
        <v>6147</v>
      </c>
      <c r="J991">
        <v>0</v>
      </c>
      <c r="K991" t="s">
        <v>126</v>
      </c>
      <c r="L991">
        <v>25</v>
      </c>
      <c r="M991" t="s">
        <v>126</v>
      </c>
      <c r="O991">
        <v>3118432582</v>
      </c>
      <c r="P991">
        <v>3227243738</v>
      </c>
      <c r="T991" s="29" t="s">
        <v>887</v>
      </c>
      <c r="U991">
        <f t="shared" si="135"/>
        <v>10</v>
      </c>
      <c r="V991">
        <f t="shared" si="136"/>
        <v>3</v>
      </c>
      <c r="W991">
        <v>2020</v>
      </c>
      <c r="X991" t="s">
        <v>6148</v>
      </c>
      <c r="Y991" t="s">
        <v>6149</v>
      </c>
      <c r="Z991" t="s">
        <v>6150</v>
      </c>
      <c r="AA991">
        <v>9006172</v>
      </c>
      <c r="AB991" t="s">
        <v>244</v>
      </c>
      <c r="AC991" t="s">
        <v>404</v>
      </c>
      <c r="AD991" s="1">
        <f t="shared" si="137"/>
        <v>1.1383048926014321E-2</v>
      </c>
      <c r="AE991" s="2">
        <v>167600000</v>
      </c>
      <c r="AF991" t="s">
        <v>1567</v>
      </c>
      <c r="AG991" t="s">
        <v>120</v>
      </c>
      <c r="AH991" t="s">
        <v>104</v>
      </c>
      <c r="AI991" t="s">
        <v>6151</v>
      </c>
      <c r="AJ991">
        <v>161815914</v>
      </c>
      <c r="AK991" s="2">
        <v>1907799</v>
      </c>
      <c r="AL991" s="2">
        <v>1583192.1</v>
      </c>
      <c r="AP991" t="s">
        <v>105</v>
      </c>
      <c r="AQ991" t="s">
        <v>105</v>
      </c>
      <c r="AR991" t="s">
        <v>105</v>
      </c>
      <c r="AV991" t="s">
        <v>105</v>
      </c>
      <c r="AW991" t="s">
        <v>105</v>
      </c>
      <c r="AX991" t="s">
        <v>105</v>
      </c>
      <c r="BH991" s="3" t="s">
        <v>18</v>
      </c>
      <c r="BI991" t="s">
        <v>5</v>
      </c>
    </row>
    <row r="992" spans="1:61" x14ac:dyDescent="0.25">
      <c r="A992">
        <v>80747650</v>
      </c>
      <c r="B992">
        <v>80747650</v>
      </c>
      <c r="C992" t="s">
        <v>89</v>
      </c>
      <c r="D992" t="s">
        <v>6152</v>
      </c>
      <c r="E992">
        <v>0</v>
      </c>
      <c r="F992" t="s">
        <v>970</v>
      </c>
      <c r="G992" t="s">
        <v>6153</v>
      </c>
      <c r="H992" s="30" t="s">
        <v>19107</v>
      </c>
      <c r="I992" t="s">
        <v>6154</v>
      </c>
      <c r="J992">
        <v>0</v>
      </c>
      <c r="K992" t="s">
        <v>126</v>
      </c>
      <c r="L992">
        <v>25</v>
      </c>
      <c r="M992" t="s">
        <v>126</v>
      </c>
      <c r="O992">
        <v>3102180424</v>
      </c>
      <c r="P992">
        <v>3006009085</v>
      </c>
      <c r="T992" s="29" t="s">
        <v>369</v>
      </c>
      <c r="U992">
        <f t="shared" si="135"/>
        <v>10</v>
      </c>
      <c r="V992">
        <f t="shared" si="136"/>
        <v>21</v>
      </c>
      <c r="W992">
        <v>2025</v>
      </c>
      <c r="X992" t="s">
        <v>143</v>
      </c>
      <c r="Y992" t="s">
        <v>6155</v>
      </c>
      <c r="Z992" t="s">
        <v>6156</v>
      </c>
      <c r="AA992">
        <v>5606105</v>
      </c>
      <c r="AB992" t="s">
        <v>146</v>
      </c>
      <c r="AC992" t="s">
        <v>147</v>
      </c>
      <c r="AD992" s="1">
        <f t="shared" si="137"/>
        <v>2.2660983858570332E-2</v>
      </c>
      <c r="AE992" s="2">
        <v>130100000</v>
      </c>
      <c r="AF992" t="s">
        <v>219</v>
      </c>
      <c r="AG992" t="s">
        <v>120</v>
      </c>
      <c r="AH992" t="s">
        <v>104</v>
      </c>
      <c r="AI992" t="s">
        <v>6157</v>
      </c>
      <c r="AJ992">
        <v>161905989</v>
      </c>
      <c r="AK992" s="2">
        <v>2948194</v>
      </c>
      <c r="AL992" s="2">
        <v>2457474.0099999998</v>
      </c>
      <c r="AP992" t="s">
        <v>105</v>
      </c>
      <c r="AQ992" t="s">
        <v>105</v>
      </c>
      <c r="AR992" t="s">
        <v>105</v>
      </c>
      <c r="AV992" t="s">
        <v>105</v>
      </c>
      <c r="AW992" t="s">
        <v>105</v>
      </c>
      <c r="AX992" t="s">
        <v>105</v>
      </c>
      <c r="BH992" t="s">
        <v>21</v>
      </c>
      <c r="BI992" t="s">
        <v>5</v>
      </c>
    </row>
    <row r="993" spans="1:61" x14ac:dyDescent="0.25">
      <c r="A993">
        <v>13828489</v>
      </c>
      <c r="B993">
        <v>13828489</v>
      </c>
      <c r="C993" t="s">
        <v>89</v>
      </c>
      <c r="D993" t="s">
        <v>6158</v>
      </c>
      <c r="E993">
        <v>0</v>
      </c>
      <c r="F993" t="s">
        <v>609</v>
      </c>
      <c r="G993" t="s">
        <v>601</v>
      </c>
      <c r="H993" s="30" t="s">
        <v>19108</v>
      </c>
      <c r="I993" t="s">
        <v>6159</v>
      </c>
      <c r="J993">
        <v>68276</v>
      </c>
      <c r="K993" t="s">
        <v>226</v>
      </c>
      <c r="L993">
        <v>68</v>
      </c>
      <c r="M993" t="s">
        <v>227</v>
      </c>
      <c r="O993">
        <v>3163665903</v>
      </c>
      <c r="P993">
        <v>3112233344</v>
      </c>
      <c r="T993" s="29" t="s">
        <v>204</v>
      </c>
      <c r="U993">
        <f t="shared" si="135"/>
        <v>10</v>
      </c>
      <c r="V993">
        <f t="shared" si="136"/>
        <v>2</v>
      </c>
      <c r="W993">
        <v>2014</v>
      </c>
      <c r="X993" t="s">
        <v>6160</v>
      </c>
      <c r="Y993" t="s">
        <v>6161</v>
      </c>
      <c r="Z993" t="s">
        <v>6162</v>
      </c>
      <c r="AA993">
        <v>2408008</v>
      </c>
      <c r="AB993" t="s">
        <v>480</v>
      </c>
      <c r="AC993" t="s">
        <v>6163</v>
      </c>
      <c r="AD993" s="1">
        <f t="shared" si="137"/>
        <v>2.7112658385093167E-2</v>
      </c>
      <c r="AE993" s="2">
        <v>80500000</v>
      </c>
      <c r="AF993" t="s">
        <v>219</v>
      </c>
      <c r="AG993" t="s">
        <v>452</v>
      </c>
      <c r="AH993" t="s">
        <v>104</v>
      </c>
      <c r="AI993" t="s">
        <v>6164</v>
      </c>
      <c r="AJ993">
        <v>161819250</v>
      </c>
      <c r="AK993" s="2">
        <v>2182569</v>
      </c>
      <c r="AL993" s="2">
        <v>1814091.33</v>
      </c>
      <c r="AP993" t="s">
        <v>105</v>
      </c>
      <c r="AQ993" t="s">
        <v>105</v>
      </c>
      <c r="AR993" t="s">
        <v>105</v>
      </c>
      <c r="AV993" t="s">
        <v>105</v>
      </c>
      <c r="AW993" t="s">
        <v>105</v>
      </c>
      <c r="AX993" t="s">
        <v>105</v>
      </c>
      <c r="BH993" t="s">
        <v>21</v>
      </c>
      <c r="BI993" t="s">
        <v>5</v>
      </c>
    </row>
    <row r="994" spans="1:61" x14ac:dyDescent="0.25">
      <c r="A994">
        <v>51733933</v>
      </c>
      <c r="B994">
        <v>51733933</v>
      </c>
      <c r="C994" t="s">
        <v>106</v>
      </c>
      <c r="D994" t="s">
        <v>1035</v>
      </c>
      <c r="E994">
        <v>0</v>
      </c>
      <c r="F994" t="s">
        <v>123</v>
      </c>
      <c r="G994" t="s">
        <v>700</v>
      </c>
      <c r="H994" s="30" t="s">
        <v>19109</v>
      </c>
      <c r="I994" t="s">
        <v>6165</v>
      </c>
      <c r="J994">
        <v>0</v>
      </c>
      <c r="K994" t="s">
        <v>126</v>
      </c>
      <c r="L994">
        <v>25</v>
      </c>
      <c r="M994" t="s">
        <v>126</v>
      </c>
      <c r="O994">
        <v>3005728460</v>
      </c>
      <c r="P994">
        <v>0</v>
      </c>
      <c r="T994" s="29" t="s">
        <v>448</v>
      </c>
      <c r="U994">
        <f t="shared" si="135"/>
        <v>10</v>
      </c>
      <c r="V994">
        <f t="shared" si="136"/>
        <v>9</v>
      </c>
      <c r="W994">
        <v>2020</v>
      </c>
      <c r="X994" t="s">
        <v>2927</v>
      </c>
      <c r="Y994" t="s">
        <v>6166</v>
      </c>
      <c r="Z994" t="s">
        <v>6167</v>
      </c>
      <c r="AA994">
        <v>3006134</v>
      </c>
      <c r="AB994" t="s">
        <v>491</v>
      </c>
      <c r="AC994" t="s">
        <v>631</v>
      </c>
      <c r="AD994" s="1">
        <f t="shared" si="137"/>
        <v>3.4427878338278935E-2</v>
      </c>
      <c r="AE994" s="2">
        <v>67400000</v>
      </c>
      <c r="AF994" t="s">
        <v>219</v>
      </c>
      <c r="AG994" t="s">
        <v>120</v>
      </c>
      <c r="AH994" t="s">
        <v>104</v>
      </c>
      <c r="AI994" t="s">
        <v>6168</v>
      </c>
      <c r="AJ994">
        <v>161918611</v>
      </c>
      <c r="AK994" s="2">
        <v>2320439</v>
      </c>
      <c r="AL994" s="2">
        <v>1929948.98</v>
      </c>
      <c r="AP994" t="s">
        <v>105</v>
      </c>
      <c r="AQ994" t="s">
        <v>105</v>
      </c>
      <c r="AR994" t="s">
        <v>105</v>
      </c>
      <c r="AV994" t="s">
        <v>105</v>
      </c>
      <c r="AW994" t="s">
        <v>105</v>
      </c>
      <c r="AX994" t="s">
        <v>105</v>
      </c>
      <c r="BH994" t="s">
        <v>21</v>
      </c>
      <c r="BI994" t="s">
        <v>5</v>
      </c>
    </row>
    <row r="995" spans="1:61" x14ac:dyDescent="0.25">
      <c r="A995">
        <v>88144936</v>
      </c>
      <c r="B995">
        <v>88144936</v>
      </c>
      <c r="C995" t="s">
        <v>89</v>
      </c>
      <c r="D995" t="s">
        <v>6169</v>
      </c>
      <c r="E995" t="s">
        <v>3571</v>
      </c>
      <c r="F995" t="s">
        <v>999</v>
      </c>
      <c r="G995" t="s">
        <v>6170</v>
      </c>
      <c r="H995" s="30" t="s">
        <v>19110</v>
      </c>
      <c r="I995" t="s">
        <v>6171</v>
      </c>
      <c r="J995">
        <v>54498</v>
      </c>
      <c r="K995" t="s">
        <v>378</v>
      </c>
      <c r="L995">
        <v>54</v>
      </c>
      <c r="M995" t="s">
        <v>1236</v>
      </c>
      <c r="O995">
        <v>3143504292</v>
      </c>
      <c r="P995">
        <v>3185571011</v>
      </c>
      <c r="T995" s="29" t="s">
        <v>142</v>
      </c>
      <c r="U995">
        <f t="shared" si="135"/>
        <v>10</v>
      </c>
      <c r="V995">
        <f t="shared" si="136"/>
        <v>12</v>
      </c>
      <c r="W995">
        <v>2020</v>
      </c>
      <c r="X995" t="s">
        <v>4647</v>
      </c>
      <c r="Y995" t="s">
        <v>6172</v>
      </c>
      <c r="Z995" t="s">
        <v>6173</v>
      </c>
      <c r="AA995">
        <v>9021077</v>
      </c>
      <c r="AB995" t="s">
        <v>244</v>
      </c>
      <c r="AC995" t="s">
        <v>1153</v>
      </c>
      <c r="AD995" s="1">
        <f t="shared" si="137"/>
        <v>2.5300317002881843E-2</v>
      </c>
      <c r="AE995" s="2">
        <v>173500000</v>
      </c>
      <c r="AF995" t="s">
        <v>133</v>
      </c>
      <c r="AG995" t="s">
        <v>697</v>
      </c>
      <c r="AH995" t="s">
        <v>104</v>
      </c>
      <c r="AI995">
        <v>0</v>
      </c>
      <c r="AJ995">
        <v>161815727</v>
      </c>
      <c r="AK995" s="2">
        <v>4389605</v>
      </c>
      <c r="AL995" s="2">
        <v>3668743.34</v>
      </c>
      <c r="AP995" t="s">
        <v>105</v>
      </c>
      <c r="AQ995" t="s">
        <v>105</v>
      </c>
      <c r="AR995" t="s">
        <v>105</v>
      </c>
      <c r="AV995" t="s">
        <v>105</v>
      </c>
      <c r="AW995" t="s">
        <v>105</v>
      </c>
      <c r="AX995" t="s">
        <v>105</v>
      </c>
      <c r="BH995" t="s">
        <v>21</v>
      </c>
      <c r="BI995" t="s">
        <v>5</v>
      </c>
    </row>
    <row r="996" spans="1:61" x14ac:dyDescent="0.25">
      <c r="A996">
        <v>1091674918</v>
      </c>
      <c r="B996">
        <v>1091674918</v>
      </c>
      <c r="C996" t="s">
        <v>89</v>
      </c>
      <c r="D996" t="s">
        <v>3830</v>
      </c>
      <c r="E996" t="s">
        <v>149</v>
      </c>
      <c r="F996" t="s">
        <v>2233</v>
      </c>
      <c r="G996" t="s">
        <v>750</v>
      </c>
      <c r="H996" s="30" t="s">
        <v>19111</v>
      </c>
      <c r="I996" t="s">
        <v>6174</v>
      </c>
      <c r="J996">
        <v>68081</v>
      </c>
      <c r="K996" t="s">
        <v>5203</v>
      </c>
      <c r="L996">
        <v>68</v>
      </c>
      <c r="M996" t="s">
        <v>227</v>
      </c>
      <c r="O996">
        <v>3156315376</v>
      </c>
      <c r="P996">
        <v>3154402476</v>
      </c>
      <c r="T996" s="29" t="s">
        <v>184</v>
      </c>
      <c r="U996">
        <f t="shared" si="135"/>
        <v>10</v>
      </c>
      <c r="V996">
        <f t="shared" si="136"/>
        <v>10</v>
      </c>
      <c r="W996">
        <v>2025</v>
      </c>
      <c r="X996" t="s">
        <v>2544</v>
      </c>
      <c r="Y996" t="s">
        <v>6175</v>
      </c>
      <c r="Z996" t="s">
        <v>6176</v>
      </c>
      <c r="AA996">
        <v>5606116</v>
      </c>
      <c r="AB996" t="s">
        <v>146</v>
      </c>
      <c r="AC996" t="s">
        <v>2547</v>
      </c>
      <c r="AD996" s="1">
        <f t="shared" si="137"/>
        <v>2.8405743944636679E-2</v>
      </c>
      <c r="AE996" s="2">
        <v>173400000</v>
      </c>
      <c r="AF996" t="s">
        <v>133</v>
      </c>
      <c r="AG996" t="s">
        <v>120</v>
      </c>
      <c r="AH996" t="s">
        <v>104</v>
      </c>
      <c r="AI996" t="s">
        <v>6177</v>
      </c>
      <c r="AJ996">
        <v>161803599</v>
      </c>
      <c r="AK996" s="2">
        <v>4925556</v>
      </c>
      <c r="AL996" s="2">
        <v>4119122.59</v>
      </c>
      <c r="AP996" t="s">
        <v>105</v>
      </c>
      <c r="AQ996" t="s">
        <v>105</v>
      </c>
      <c r="AR996" t="s">
        <v>105</v>
      </c>
      <c r="AV996" t="s">
        <v>105</v>
      </c>
      <c r="AW996" t="s">
        <v>105</v>
      </c>
      <c r="AX996" t="s">
        <v>105</v>
      </c>
      <c r="BH996" t="s">
        <v>21</v>
      </c>
      <c r="BI996" t="s">
        <v>5</v>
      </c>
    </row>
    <row r="997" spans="1:61" x14ac:dyDescent="0.25">
      <c r="A997">
        <v>15028521</v>
      </c>
      <c r="B997">
        <v>15028521</v>
      </c>
      <c r="C997" t="s">
        <v>89</v>
      </c>
      <c r="D997" t="s">
        <v>149</v>
      </c>
      <c r="E997" t="s">
        <v>6178</v>
      </c>
      <c r="F997" t="s">
        <v>2470</v>
      </c>
      <c r="G997" t="s">
        <v>6179</v>
      </c>
      <c r="H997" s="30" t="s">
        <v>19112</v>
      </c>
      <c r="I997" t="s">
        <v>6180</v>
      </c>
      <c r="J997">
        <v>0</v>
      </c>
      <c r="K997" t="s">
        <v>3324</v>
      </c>
      <c r="L997">
        <v>0</v>
      </c>
      <c r="M997" t="s">
        <v>499</v>
      </c>
      <c r="O997">
        <v>3008366330</v>
      </c>
      <c r="P997">
        <v>0</v>
      </c>
      <c r="T997" s="29" t="s">
        <v>1081</v>
      </c>
      <c r="U997">
        <f t="shared" si="135"/>
        <v>10</v>
      </c>
      <c r="V997">
        <f t="shared" si="136"/>
        <v>25</v>
      </c>
      <c r="W997">
        <v>2019</v>
      </c>
      <c r="X997" t="s">
        <v>4455</v>
      </c>
      <c r="Y997" t="s">
        <v>6181</v>
      </c>
      <c r="Z997" t="s">
        <v>6182</v>
      </c>
      <c r="AA997">
        <v>3206102</v>
      </c>
      <c r="AB997" t="s">
        <v>393</v>
      </c>
      <c r="AC997" t="s">
        <v>1256</v>
      </c>
      <c r="AD997" s="1">
        <f t="shared" si="137"/>
        <v>3.4078054347826084E-2</v>
      </c>
      <c r="AE997" s="2">
        <v>92000000</v>
      </c>
      <c r="AF997" t="s">
        <v>219</v>
      </c>
      <c r="AG997" t="s">
        <v>120</v>
      </c>
      <c r="AH997" t="s">
        <v>104</v>
      </c>
      <c r="AI997" t="s">
        <v>6183</v>
      </c>
      <c r="AJ997">
        <v>161899046</v>
      </c>
      <c r="AK997" s="2">
        <v>3135181</v>
      </c>
      <c r="AL997" s="2">
        <v>2614605.5099999998</v>
      </c>
      <c r="AP997" t="s">
        <v>105</v>
      </c>
      <c r="AQ997" t="s">
        <v>105</v>
      </c>
      <c r="AR997" t="s">
        <v>105</v>
      </c>
      <c r="AV997" t="s">
        <v>105</v>
      </c>
      <c r="AW997" t="s">
        <v>105</v>
      </c>
      <c r="AX997" t="s">
        <v>105</v>
      </c>
      <c r="BH997" t="s">
        <v>21</v>
      </c>
      <c r="BI997" t="s">
        <v>5</v>
      </c>
    </row>
    <row r="998" spans="1:61" x14ac:dyDescent="0.25">
      <c r="A998">
        <v>34549512</v>
      </c>
      <c r="B998">
        <v>34549512</v>
      </c>
      <c r="C998" t="s">
        <v>106</v>
      </c>
      <c r="D998" t="s">
        <v>6184</v>
      </c>
      <c r="E998" t="s">
        <v>426</v>
      </c>
      <c r="F998" t="s">
        <v>1028</v>
      </c>
      <c r="G998" t="s">
        <v>667</v>
      </c>
      <c r="H998" s="30" t="s">
        <v>19113</v>
      </c>
      <c r="I998" t="s">
        <v>6185</v>
      </c>
      <c r="J998">
        <v>0</v>
      </c>
      <c r="K998" t="s">
        <v>2407</v>
      </c>
      <c r="L998">
        <v>19</v>
      </c>
      <c r="M998" t="s">
        <v>2408</v>
      </c>
      <c r="O998">
        <v>3155796307</v>
      </c>
      <c r="P998">
        <v>0</v>
      </c>
      <c r="T998" s="29" t="s">
        <v>228</v>
      </c>
      <c r="U998">
        <f t="shared" si="135"/>
        <v>10</v>
      </c>
      <c r="V998">
        <f t="shared" si="136"/>
        <v>6</v>
      </c>
      <c r="W998">
        <v>2011</v>
      </c>
      <c r="X998" t="s">
        <v>6186</v>
      </c>
      <c r="Y998" t="s">
        <v>6187</v>
      </c>
      <c r="Z998" t="s">
        <v>6188</v>
      </c>
      <c r="AA998">
        <v>1608052</v>
      </c>
      <c r="AB998" t="s">
        <v>173</v>
      </c>
      <c r="AC998" t="s">
        <v>291</v>
      </c>
      <c r="AD998" s="1">
        <f t="shared" si="137"/>
        <v>3.7343781512605041E-2</v>
      </c>
      <c r="AE998" s="2">
        <v>35700000</v>
      </c>
      <c r="AF998" t="s">
        <v>552</v>
      </c>
      <c r="AG998" t="s">
        <v>452</v>
      </c>
      <c r="AH998" t="s">
        <v>104</v>
      </c>
      <c r="AI998">
        <v>0</v>
      </c>
      <c r="AJ998">
        <v>161865104</v>
      </c>
      <c r="AK998" s="2">
        <v>1333173</v>
      </c>
      <c r="AL998" s="2">
        <v>1100313.06</v>
      </c>
      <c r="AP998" t="s">
        <v>105</v>
      </c>
      <c r="AQ998" t="s">
        <v>105</v>
      </c>
      <c r="AR998" t="s">
        <v>105</v>
      </c>
      <c r="AV998" t="s">
        <v>105</v>
      </c>
      <c r="AW998" t="s">
        <v>105</v>
      </c>
      <c r="AX998" t="s">
        <v>105</v>
      </c>
      <c r="BH998" t="s">
        <v>21</v>
      </c>
      <c r="BI998" t="s">
        <v>5</v>
      </c>
    </row>
    <row r="999" spans="1:61" x14ac:dyDescent="0.25">
      <c r="A999">
        <v>32244711</v>
      </c>
      <c r="B999">
        <v>32244711</v>
      </c>
      <c r="C999" t="s">
        <v>106</v>
      </c>
      <c r="D999" t="s">
        <v>1198</v>
      </c>
      <c r="E999" t="s">
        <v>313</v>
      </c>
      <c r="F999" t="s">
        <v>137</v>
      </c>
      <c r="G999" t="s">
        <v>212</v>
      </c>
      <c r="H999" s="30" t="s">
        <v>19114</v>
      </c>
      <c r="I999" t="s">
        <v>6189</v>
      </c>
      <c r="J999">
        <v>5615</v>
      </c>
      <c r="K999" t="s">
        <v>2322</v>
      </c>
      <c r="L999">
        <v>5</v>
      </c>
      <c r="M999" t="s">
        <v>203</v>
      </c>
      <c r="O999">
        <v>3502625970</v>
      </c>
      <c r="P999">
        <v>3164723388</v>
      </c>
      <c r="T999" s="29" t="s">
        <v>155</v>
      </c>
      <c r="U999">
        <f t="shared" si="135"/>
        <v>10</v>
      </c>
      <c r="V999">
        <f t="shared" si="136"/>
        <v>14</v>
      </c>
      <c r="W999">
        <v>2019</v>
      </c>
      <c r="X999" t="s">
        <v>6190</v>
      </c>
      <c r="Y999" t="s">
        <v>6191</v>
      </c>
      <c r="Z999" t="s">
        <v>6192</v>
      </c>
      <c r="AA999">
        <v>3201393</v>
      </c>
      <c r="AB999" t="s">
        <v>393</v>
      </c>
      <c r="AC999" t="s">
        <v>6193</v>
      </c>
      <c r="AD999" s="1">
        <f t="shared" si="137"/>
        <v>4.3531264822134388E-2</v>
      </c>
      <c r="AE999" s="2">
        <v>75900000</v>
      </c>
      <c r="AF999" t="s">
        <v>362</v>
      </c>
      <c r="AG999" t="s">
        <v>103</v>
      </c>
      <c r="AH999" t="s">
        <v>104</v>
      </c>
      <c r="AI999" t="s">
        <v>6194</v>
      </c>
      <c r="AJ999">
        <v>161896225</v>
      </c>
      <c r="AK999" s="2">
        <v>3304023</v>
      </c>
      <c r="AL999" s="2">
        <v>2756489.77</v>
      </c>
      <c r="AP999" t="s">
        <v>105</v>
      </c>
      <c r="AQ999" t="s">
        <v>105</v>
      </c>
      <c r="AR999" t="s">
        <v>105</v>
      </c>
      <c r="AV999" t="s">
        <v>105</v>
      </c>
      <c r="AW999" t="s">
        <v>105</v>
      </c>
      <c r="AX999" t="s">
        <v>105</v>
      </c>
      <c r="BH999" t="s">
        <v>21</v>
      </c>
      <c r="BI999" t="s">
        <v>5</v>
      </c>
    </row>
    <row r="1000" spans="1:61" x14ac:dyDescent="0.25">
      <c r="A1000">
        <v>1015407728</v>
      </c>
      <c r="B1000">
        <v>1015407728</v>
      </c>
      <c r="C1000" t="s">
        <v>106</v>
      </c>
      <c r="D1000" t="s">
        <v>136</v>
      </c>
      <c r="E1000" t="s">
        <v>198</v>
      </c>
      <c r="F1000" t="s">
        <v>283</v>
      </c>
      <c r="G1000" t="s">
        <v>6195</v>
      </c>
      <c r="H1000" s="30" t="s">
        <v>19115</v>
      </c>
      <c r="I1000" t="s">
        <v>6196</v>
      </c>
      <c r="J1000">
        <v>0</v>
      </c>
      <c r="K1000" t="s">
        <v>126</v>
      </c>
      <c r="L1000">
        <v>25</v>
      </c>
      <c r="M1000" t="s">
        <v>126</v>
      </c>
      <c r="O1000">
        <v>3156671142</v>
      </c>
      <c r="P1000">
        <v>3208579895</v>
      </c>
      <c r="T1000" s="29" t="s">
        <v>254</v>
      </c>
      <c r="U1000">
        <f t="shared" si="135"/>
        <v>10</v>
      </c>
      <c r="V1000">
        <f t="shared" si="136"/>
        <v>4</v>
      </c>
      <c r="W1000">
        <v>2025</v>
      </c>
      <c r="X1000" t="s">
        <v>6197</v>
      </c>
      <c r="Y1000" t="s">
        <v>6198</v>
      </c>
      <c r="Z1000" t="s">
        <v>6199</v>
      </c>
      <c r="AA1000">
        <v>4601331</v>
      </c>
      <c r="AB1000" t="s">
        <v>352</v>
      </c>
      <c r="AC1000" t="s">
        <v>938</v>
      </c>
      <c r="AD1000" s="1">
        <f t="shared" si="137"/>
        <v>4.5080566406250001E-2</v>
      </c>
      <c r="AE1000" s="2">
        <v>51200000</v>
      </c>
      <c r="AF1000" t="s">
        <v>219</v>
      </c>
      <c r="AG1000" t="s">
        <v>103</v>
      </c>
      <c r="AH1000" t="s">
        <v>104</v>
      </c>
      <c r="AI1000" t="s">
        <v>6200</v>
      </c>
      <c r="AJ1000">
        <v>161833038</v>
      </c>
      <c r="AK1000" s="2">
        <v>2308125</v>
      </c>
      <c r="AL1000" s="2">
        <v>1919600.55</v>
      </c>
      <c r="AP1000" t="s">
        <v>105</v>
      </c>
      <c r="AQ1000" t="s">
        <v>105</v>
      </c>
      <c r="AR1000" t="s">
        <v>105</v>
      </c>
      <c r="AV1000" t="s">
        <v>105</v>
      </c>
      <c r="AW1000" t="s">
        <v>105</v>
      </c>
      <c r="AX1000" t="s">
        <v>105</v>
      </c>
      <c r="BH1000" t="s">
        <v>21</v>
      </c>
      <c r="BI1000" t="s">
        <v>5</v>
      </c>
    </row>
    <row r="1001" spans="1:61" x14ac:dyDescent="0.25">
      <c r="A1001">
        <v>14319435</v>
      </c>
      <c r="B1001">
        <v>14319435</v>
      </c>
      <c r="C1001" t="s">
        <v>89</v>
      </c>
      <c r="D1001" t="s">
        <v>1625</v>
      </c>
      <c r="E1001">
        <v>0</v>
      </c>
      <c r="F1001" t="s">
        <v>137</v>
      </c>
      <c r="G1001" t="s">
        <v>409</v>
      </c>
      <c r="H1001" s="30" t="s">
        <v>18439</v>
      </c>
      <c r="I1001" t="s">
        <v>6201</v>
      </c>
      <c r="J1001">
        <v>0</v>
      </c>
      <c r="K1001" t="s">
        <v>126</v>
      </c>
      <c r="L1001">
        <v>25</v>
      </c>
      <c r="M1001" t="s">
        <v>126</v>
      </c>
      <c r="O1001">
        <v>3103498363</v>
      </c>
      <c r="P1001">
        <v>3228422044</v>
      </c>
      <c r="T1001" s="29" t="s">
        <v>587</v>
      </c>
      <c r="U1001">
        <f t="shared" si="135"/>
        <v>10</v>
      </c>
      <c r="V1001">
        <f t="shared" si="136"/>
        <v>17</v>
      </c>
      <c r="W1001">
        <v>2022</v>
      </c>
      <c r="X1001" t="s">
        <v>1219</v>
      </c>
      <c r="Y1001" t="s">
        <v>6202</v>
      </c>
      <c r="Z1001" t="s">
        <v>6203</v>
      </c>
      <c r="AA1001">
        <v>1601322</v>
      </c>
      <c r="AB1001" t="s">
        <v>173</v>
      </c>
      <c r="AC1001" t="s">
        <v>1222</v>
      </c>
      <c r="AD1001" s="1">
        <f t="shared" si="137"/>
        <v>2.7188528138528137E-2</v>
      </c>
      <c r="AE1001" s="2">
        <v>46200000</v>
      </c>
      <c r="AF1001" t="s">
        <v>102</v>
      </c>
      <c r="AG1001" t="s">
        <v>103</v>
      </c>
      <c r="AH1001" t="s">
        <v>104</v>
      </c>
      <c r="AI1001" t="s">
        <v>6204</v>
      </c>
      <c r="AJ1001">
        <v>161813182</v>
      </c>
      <c r="AK1001" s="2">
        <v>1256110</v>
      </c>
      <c r="AL1001" s="2">
        <v>1035554.27</v>
      </c>
      <c r="AP1001" t="s">
        <v>105</v>
      </c>
      <c r="AQ1001" t="s">
        <v>105</v>
      </c>
      <c r="AR1001" t="s">
        <v>105</v>
      </c>
      <c r="AV1001" t="s">
        <v>105</v>
      </c>
      <c r="AW1001" t="s">
        <v>105</v>
      </c>
      <c r="AX1001" t="s">
        <v>105</v>
      </c>
      <c r="BH1001" t="s">
        <v>19</v>
      </c>
      <c r="BI1001" t="s">
        <v>5</v>
      </c>
    </row>
    <row r="1002" spans="1:61" x14ac:dyDescent="0.25">
      <c r="A1002">
        <v>82394921</v>
      </c>
      <c r="B1002">
        <v>82394921</v>
      </c>
      <c r="C1002" t="s">
        <v>89</v>
      </c>
      <c r="D1002" t="s">
        <v>304</v>
      </c>
      <c r="E1002" t="s">
        <v>749</v>
      </c>
      <c r="F1002" t="s">
        <v>6205</v>
      </c>
      <c r="G1002" t="s">
        <v>2996</v>
      </c>
      <c r="H1002" s="30" t="s">
        <v>19116</v>
      </c>
      <c r="I1002" t="s">
        <v>6206</v>
      </c>
      <c r="J1002">
        <v>0</v>
      </c>
      <c r="K1002" t="s">
        <v>167</v>
      </c>
      <c r="L1002">
        <v>73</v>
      </c>
      <c r="M1002" t="s">
        <v>168</v>
      </c>
      <c r="O1002">
        <v>3108021154</v>
      </c>
      <c r="P1002">
        <v>3128609078</v>
      </c>
      <c r="T1002" s="29" t="s">
        <v>547</v>
      </c>
      <c r="U1002">
        <f t="shared" si="135"/>
        <v>10</v>
      </c>
      <c r="V1002">
        <f t="shared" si="136"/>
        <v>26</v>
      </c>
      <c r="W1002">
        <v>2021</v>
      </c>
      <c r="X1002" t="s">
        <v>1859</v>
      </c>
      <c r="Y1002" t="s">
        <v>6207</v>
      </c>
      <c r="Z1002" t="s">
        <v>6208</v>
      </c>
      <c r="AA1002">
        <v>8001208</v>
      </c>
      <c r="AB1002" t="s">
        <v>100</v>
      </c>
      <c r="AC1002" t="s">
        <v>101</v>
      </c>
      <c r="AD1002" s="1">
        <f t="shared" si="137"/>
        <v>2.5508935779816513E-2</v>
      </c>
      <c r="AE1002" s="2">
        <v>54500000</v>
      </c>
      <c r="AF1002" t="s">
        <v>175</v>
      </c>
      <c r="AG1002" t="s">
        <v>103</v>
      </c>
      <c r="AH1002" t="s">
        <v>104</v>
      </c>
      <c r="AI1002" t="s">
        <v>6209</v>
      </c>
      <c r="AJ1002">
        <v>161842084</v>
      </c>
      <c r="AK1002" s="2">
        <v>1390237</v>
      </c>
      <c r="AL1002" s="2">
        <v>1148266.51</v>
      </c>
      <c r="AP1002" t="s">
        <v>105</v>
      </c>
      <c r="AQ1002" t="s">
        <v>105</v>
      </c>
      <c r="AR1002" t="s">
        <v>105</v>
      </c>
      <c r="AV1002" t="s">
        <v>105</v>
      </c>
      <c r="AW1002" t="s">
        <v>105</v>
      </c>
      <c r="AX1002" t="s">
        <v>105</v>
      </c>
      <c r="BH1002" t="s">
        <v>19</v>
      </c>
      <c r="BI1002" t="s">
        <v>5</v>
      </c>
    </row>
    <row r="1003" spans="1:61" x14ac:dyDescent="0.25">
      <c r="A1003">
        <v>8407015</v>
      </c>
      <c r="B1003">
        <v>8407015</v>
      </c>
      <c r="C1003" t="s">
        <v>89</v>
      </c>
      <c r="D1003" t="s">
        <v>632</v>
      </c>
      <c r="E1003" t="s">
        <v>454</v>
      </c>
      <c r="F1003" t="s">
        <v>819</v>
      </c>
      <c r="G1003" t="s">
        <v>1113</v>
      </c>
      <c r="H1003" s="30" t="s">
        <v>19117</v>
      </c>
      <c r="I1003" t="s">
        <v>6210</v>
      </c>
      <c r="J1003">
        <v>5001</v>
      </c>
      <c r="K1003" t="s">
        <v>202</v>
      </c>
      <c r="L1003">
        <v>5</v>
      </c>
      <c r="M1003" t="s">
        <v>203</v>
      </c>
      <c r="O1003">
        <v>3006619480</v>
      </c>
      <c r="P1003">
        <v>0</v>
      </c>
      <c r="T1003" s="29" t="s">
        <v>114</v>
      </c>
      <c r="U1003">
        <f t="shared" si="135"/>
        <v>10</v>
      </c>
      <c r="V1003">
        <f t="shared" si="136"/>
        <v>28</v>
      </c>
      <c r="W1003">
        <v>2016</v>
      </c>
      <c r="X1003" t="s">
        <v>1260</v>
      </c>
      <c r="Y1003" t="s">
        <v>6211</v>
      </c>
      <c r="Z1003" t="s">
        <v>6212</v>
      </c>
      <c r="AA1003">
        <v>8001176</v>
      </c>
      <c r="AB1003" t="s">
        <v>100</v>
      </c>
      <c r="AC1003" t="s">
        <v>101</v>
      </c>
      <c r="AD1003" s="1">
        <f t="shared" si="137"/>
        <v>4.60396E-2</v>
      </c>
      <c r="AE1003" s="2">
        <v>37500000</v>
      </c>
      <c r="AF1003" t="s">
        <v>102</v>
      </c>
      <c r="AG1003" t="s">
        <v>103</v>
      </c>
      <c r="AH1003" t="s">
        <v>104</v>
      </c>
      <c r="AI1003" t="s">
        <v>6213</v>
      </c>
      <c r="AJ1003">
        <v>161811810</v>
      </c>
      <c r="AK1003" s="2">
        <v>1726485</v>
      </c>
      <c r="AL1003" s="2">
        <v>1430827.33</v>
      </c>
      <c r="AP1003" t="s">
        <v>105</v>
      </c>
      <c r="AQ1003" t="s">
        <v>105</v>
      </c>
      <c r="AR1003" t="s">
        <v>105</v>
      </c>
      <c r="AV1003" t="s">
        <v>105</v>
      </c>
      <c r="AW1003" t="s">
        <v>105</v>
      </c>
      <c r="AX1003" t="s">
        <v>105</v>
      </c>
      <c r="BH1003" t="s">
        <v>21</v>
      </c>
      <c r="BI1003" t="s">
        <v>5</v>
      </c>
    </row>
    <row r="1004" spans="1:61" x14ac:dyDescent="0.25">
      <c r="A1004">
        <v>43253464</v>
      </c>
      <c r="B1004">
        <v>43253464</v>
      </c>
      <c r="C1004" t="s">
        <v>106</v>
      </c>
      <c r="D1004" t="s">
        <v>198</v>
      </c>
      <c r="E1004">
        <v>0</v>
      </c>
      <c r="F1004" t="s">
        <v>565</v>
      </c>
      <c r="G1004" t="s">
        <v>2256</v>
      </c>
      <c r="H1004" s="30" t="s">
        <v>19118</v>
      </c>
      <c r="I1004" t="s">
        <v>6214</v>
      </c>
      <c r="J1004">
        <v>5001</v>
      </c>
      <c r="K1004" t="s">
        <v>202</v>
      </c>
      <c r="L1004">
        <v>5</v>
      </c>
      <c r="M1004" t="s">
        <v>203</v>
      </c>
      <c r="O1004">
        <v>3008230000</v>
      </c>
      <c r="P1004">
        <v>0</v>
      </c>
      <c r="T1004" s="29" t="s">
        <v>358</v>
      </c>
      <c r="U1004">
        <f t="shared" si="135"/>
        <v>10</v>
      </c>
      <c r="V1004">
        <f t="shared" si="136"/>
        <v>29</v>
      </c>
      <c r="W1004">
        <v>2025</v>
      </c>
      <c r="X1004" t="s">
        <v>6215</v>
      </c>
      <c r="Y1004" t="s">
        <v>6216</v>
      </c>
      <c r="Z1004" t="s">
        <v>6217</v>
      </c>
      <c r="AA1004">
        <v>4601327</v>
      </c>
      <c r="AB1004" t="s">
        <v>352</v>
      </c>
      <c r="AC1004" t="s">
        <v>2124</v>
      </c>
      <c r="AD1004" s="1">
        <f t="shared" si="137"/>
        <v>2.4610965063291138E-2</v>
      </c>
      <c r="AE1004" s="2">
        <v>79000000</v>
      </c>
      <c r="AF1004" t="s">
        <v>175</v>
      </c>
      <c r="AG1004" t="s">
        <v>103</v>
      </c>
      <c r="AH1004" t="s">
        <v>104</v>
      </c>
      <c r="AI1004" t="s">
        <v>6218</v>
      </c>
      <c r="AJ1004">
        <v>29969745</v>
      </c>
      <c r="AK1004" s="2">
        <v>1944266.24</v>
      </c>
      <c r="AL1004" s="2">
        <v>1613837.18</v>
      </c>
      <c r="AP1004" t="s">
        <v>105</v>
      </c>
      <c r="AQ1004" s="2" t="s">
        <v>105</v>
      </c>
      <c r="AR1004" s="2" t="s">
        <v>105</v>
      </c>
      <c r="AV1004">
        <v>30151921</v>
      </c>
      <c r="AW1004" s="2">
        <v>3486365.6</v>
      </c>
      <c r="AX1004" s="2">
        <v>2909718.99</v>
      </c>
      <c r="BH1004" t="s">
        <v>19</v>
      </c>
      <c r="BI1004" t="s">
        <v>5</v>
      </c>
    </row>
    <row r="1005" spans="1:61" x14ac:dyDescent="0.25">
      <c r="A1005">
        <v>52257546</v>
      </c>
      <c r="B1005">
        <v>52257546</v>
      </c>
      <c r="C1005" t="s">
        <v>106</v>
      </c>
      <c r="D1005" t="s">
        <v>312</v>
      </c>
      <c r="E1005" t="s">
        <v>2075</v>
      </c>
      <c r="F1005" t="s">
        <v>315</v>
      </c>
      <c r="G1005" t="s">
        <v>6219</v>
      </c>
      <c r="H1005" s="30" t="s">
        <v>19119</v>
      </c>
      <c r="I1005" t="s">
        <v>6220</v>
      </c>
      <c r="J1005">
        <v>0</v>
      </c>
      <c r="K1005" t="s">
        <v>126</v>
      </c>
      <c r="L1005">
        <v>25</v>
      </c>
      <c r="M1005" t="s">
        <v>126</v>
      </c>
      <c r="O1005">
        <v>3124141606</v>
      </c>
      <c r="P1005">
        <v>0</v>
      </c>
      <c r="T1005" s="29" t="s">
        <v>568</v>
      </c>
      <c r="U1005">
        <f t="shared" si="135"/>
        <v>10</v>
      </c>
      <c r="V1005">
        <f t="shared" si="136"/>
        <v>30</v>
      </c>
      <c r="W1005">
        <v>2013</v>
      </c>
      <c r="X1005" t="s">
        <v>6221</v>
      </c>
      <c r="Y1005" t="s">
        <v>6222</v>
      </c>
      <c r="Z1005" t="s">
        <v>6222</v>
      </c>
      <c r="AA1005">
        <v>2406045</v>
      </c>
      <c r="AB1005" t="s">
        <v>480</v>
      </c>
      <c r="AC1005" t="s">
        <v>481</v>
      </c>
      <c r="AD1005" s="1">
        <f t="shared" si="137"/>
        <v>3.2101629072681707E-2</v>
      </c>
      <c r="AE1005" s="2">
        <v>39900000</v>
      </c>
      <c r="AF1005" t="s">
        <v>219</v>
      </c>
      <c r="AG1005" t="s">
        <v>120</v>
      </c>
      <c r="AH1005" t="s">
        <v>104</v>
      </c>
      <c r="AI1005">
        <v>0</v>
      </c>
      <c r="AJ1005">
        <v>161909339</v>
      </c>
      <c r="AK1005" s="2">
        <v>1280855</v>
      </c>
      <c r="AL1005" s="2">
        <v>1056349.0900000001</v>
      </c>
      <c r="AP1005" t="s">
        <v>105</v>
      </c>
      <c r="AQ1005" t="s">
        <v>105</v>
      </c>
      <c r="AR1005" t="s">
        <v>105</v>
      </c>
      <c r="AV1005" t="s">
        <v>105</v>
      </c>
      <c r="AW1005" t="s">
        <v>105</v>
      </c>
      <c r="AX1005" t="s">
        <v>105</v>
      </c>
      <c r="BH1005" t="s">
        <v>21</v>
      </c>
      <c r="BI1005" t="s">
        <v>5</v>
      </c>
    </row>
    <row r="1006" spans="1:61" x14ac:dyDescent="0.25">
      <c r="A1006">
        <v>43041053</v>
      </c>
      <c r="B1006">
        <v>43041053</v>
      </c>
      <c r="C1006" t="s">
        <v>106</v>
      </c>
      <c r="D1006" t="s">
        <v>3615</v>
      </c>
      <c r="E1006" t="s">
        <v>426</v>
      </c>
      <c r="F1006" t="s">
        <v>315</v>
      </c>
      <c r="G1006" t="s">
        <v>6223</v>
      </c>
      <c r="H1006" s="30" t="s">
        <v>19120</v>
      </c>
      <c r="I1006" t="s">
        <v>6224</v>
      </c>
      <c r="J1006">
        <v>5001</v>
      </c>
      <c r="K1006" t="s">
        <v>202</v>
      </c>
      <c r="L1006">
        <v>5</v>
      </c>
      <c r="M1006" t="s">
        <v>203</v>
      </c>
      <c r="O1006">
        <v>3136165754</v>
      </c>
      <c r="P1006">
        <v>3118304574</v>
      </c>
      <c r="T1006" s="29" t="s">
        <v>215</v>
      </c>
      <c r="U1006">
        <f t="shared" si="135"/>
        <v>10</v>
      </c>
      <c r="V1006">
        <f t="shared" si="136"/>
        <v>20</v>
      </c>
      <c r="W1006">
        <v>2016</v>
      </c>
      <c r="X1006" t="s">
        <v>4459</v>
      </c>
      <c r="Y1006" t="s">
        <v>6225</v>
      </c>
      <c r="Z1006" t="s">
        <v>6226</v>
      </c>
      <c r="AA1006">
        <v>8006035</v>
      </c>
      <c r="AB1006" t="s">
        <v>100</v>
      </c>
      <c r="AC1006" t="s">
        <v>208</v>
      </c>
      <c r="AD1006" s="1">
        <f t="shared" si="137"/>
        <v>3.1683632567849687E-2</v>
      </c>
      <c r="AE1006" s="2">
        <v>47900000</v>
      </c>
      <c r="AF1006" t="s">
        <v>1567</v>
      </c>
      <c r="AG1006" t="s">
        <v>120</v>
      </c>
      <c r="AH1006" t="s">
        <v>104</v>
      </c>
      <c r="AI1006" t="s">
        <v>6227</v>
      </c>
      <c r="AJ1006">
        <v>161917121</v>
      </c>
      <c r="AK1006" s="2">
        <v>1517646</v>
      </c>
      <c r="AL1006" s="2">
        <v>1255332.48</v>
      </c>
      <c r="AP1006" t="s">
        <v>105</v>
      </c>
      <c r="AQ1006" t="s">
        <v>105</v>
      </c>
      <c r="AR1006" t="s">
        <v>105</v>
      </c>
      <c r="AV1006" t="s">
        <v>105</v>
      </c>
      <c r="AW1006" t="s">
        <v>105</v>
      </c>
      <c r="AX1006" t="s">
        <v>105</v>
      </c>
      <c r="BH1006" t="s">
        <v>21</v>
      </c>
      <c r="BI1006" t="s">
        <v>5</v>
      </c>
    </row>
    <row r="1007" spans="1:61" x14ac:dyDescent="0.25">
      <c r="A1007">
        <v>8733827</v>
      </c>
      <c r="B1007">
        <v>8733827</v>
      </c>
      <c r="C1007" t="s">
        <v>89</v>
      </c>
      <c r="D1007" t="s">
        <v>655</v>
      </c>
      <c r="E1007" t="s">
        <v>4398</v>
      </c>
      <c r="F1007" t="s">
        <v>6228</v>
      </c>
      <c r="G1007" t="s">
        <v>2040</v>
      </c>
      <c r="H1007" s="30" t="s">
        <v>19121</v>
      </c>
      <c r="I1007" t="s">
        <v>6229</v>
      </c>
      <c r="J1007">
        <v>0</v>
      </c>
      <c r="K1007" t="s">
        <v>182</v>
      </c>
      <c r="L1007">
        <v>8</v>
      </c>
      <c r="M1007" t="s">
        <v>183</v>
      </c>
      <c r="O1007">
        <v>3005210128</v>
      </c>
      <c r="P1007">
        <v>0</v>
      </c>
      <c r="T1007" s="29" t="s">
        <v>547</v>
      </c>
      <c r="U1007">
        <f t="shared" si="135"/>
        <v>10</v>
      </c>
      <c r="V1007">
        <f t="shared" si="136"/>
        <v>26</v>
      </c>
      <c r="W1007">
        <v>2016</v>
      </c>
      <c r="X1007" t="s">
        <v>6230</v>
      </c>
      <c r="Y1007" t="s">
        <v>6231</v>
      </c>
      <c r="Z1007" t="s">
        <v>6232</v>
      </c>
      <c r="AA1007">
        <v>5608005</v>
      </c>
      <c r="AB1007" t="s">
        <v>146</v>
      </c>
      <c r="AC1007" t="s">
        <v>147</v>
      </c>
      <c r="AD1007" s="1">
        <f t="shared" si="137"/>
        <v>4.2753758958837776E-2</v>
      </c>
      <c r="AE1007" s="2">
        <v>82600000</v>
      </c>
      <c r="AF1007" t="s">
        <v>133</v>
      </c>
      <c r="AG1007" t="s">
        <v>452</v>
      </c>
      <c r="AH1007" t="s">
        <v>104</v>
      </c>
      <c r="AI1007">
        <v>0</v>
      </c>
      <c r="AJ1007">
        <v>29958371</v>
      </c>
      <c r="AK1007" s="2">
        <v>3531460.49</v>
      </c>
      <c r="AL1007" s="2">
        <v>2947613.86</v>
      </c>
      <c r="AP1007" t="s">
        <v>105</v>
      </c>
      <c r="AQ1007" s="2" t="s">
        <v>105</v>
      </c>
      <c r="AR1007" s="2" t="s">
        <v>105</v>
      </c>
      <c r="AV1007">
        <v>30043069</v>
      </c>
      <c r="AW1007" s="2">
        <v>3639791.17</v>
      </c>
      <c r="AX1007" s="2">
        <v>3038648.04</v>
      </c>
      <c r="BH1007" t="s">
        <v>21</v>
      </c>
      <c r="BI1007" t="s">
        <v>5</v>
      </c>
    </row>
    <row r="1008" spans="1:61" x14ac:dyDescent="0.25">
      <c r="A1008">
        <v>1074185973</v>
      </c>
      <c r="B1008">
        <v>1074185973</v>
      </c>
      <c r="C1008" t="s">
        <v>106</v>
      </c>
      <c r="D1008" t="s">
        <v>6233</v>
      </c>
      <c r="E1008" t="s">
        <v>2301</v>
      </c>
      <c r="F1008" t="s">
        <v>1155</v>
      </c>
      <c r="G1008" t="s">
        <v>5349</v>
      </c>
      <c r="H1008" s="30" t="s">
        <v>19122</v>
      </c>
      <c r="I1008" t="s">
        <v>6234</v>
      </c>
      <c r="J1008">
        <v>0</v>
      </c>
      <c r="K1008" t="s">
        <v>126</v>
      </c>
      <c r="L1008">
        <v>25</v>
      </c>
      <c r="M1008" t="s">
        <v>126</v>
      </c>
      <c r="O1008">
        <v>3103135501</v>
      </c>
      <c r="P1008">
        <v>0</v>
      </c>
      <c r="T1008" s="29" t="s">
        <v>487</v>
      </c>
      <c r="U1008">
        <f t="shared" si="135"/>
        <v>10</v>
      </c>
      <c r="V1008">
        <f t="shared" si="136"/>
        <v>8</v>
      </c>
      <c r="W1008">
        <v>2018</v>
      </c>
      <c r="X1008" t="s">
        <v>6235</v>
      </c>
      <c r="Y1008" t="s">
        <v>6236</v>
      </c>
      <c r="Z1008" t="s">
        <v>6237</v>
      </c>
      <c r="AA1008">
        <v>8001194</v>
      </c>
      <c r="AB1008" t="s">
        <v>100</v>
      </c>
      <c r="AC1008" t="s">
        <v>423</v>
      </c>
      <c r="AD1008" s="1">
        <f t="shared" si="137"/>
        <v>4.126555831265509E-2</v>
      </c>
      <c r="AE1008" s="2">
        <v>40300000</v>
      </c>
      <c r="AF1008" t="s">
        <v>175</v>
      </c>
      <c r="AG1008" t="s">
        <v>103</v>
      </c>
      <c r="AH1008" t="s">
        <v>104</v>
      </c>
      <c r="AI1008" t="s">
        <v>6238</v>
      </c>
      <c r="AJ1008">
        <v>161934997</v>
      </c>
      <c r="AK1008" s="2">
        <v>1663002</v>
      </c>
      <c r="AL1008" s="2">
        <v>1377480.66</v>
      </c>
      <c r="AP1008" t="s">
        <v>105</v>
      </c>
      <c r="AQ1008" t="s">
        <v>105</v>
      </c>
      <c r="AR1008" t="s">
        <v>105</v>
      </c>
      <c r="AV1008" t="s">
        <v>105</v>
      </c>
      <c r="AW1008" t="s">
        <v>105</v>
      </c>
      <c r="AX1008" t="s">
        <v>105</v>
      </c>
      <c r="BH1008" t="s">
        <v>21</v>
      </c>
      <c r="BI1008" t="s">
        <v>5</v>
      </c>
    </row>
    <row r="1009" spans="1:61" x14ac:dyDescent="0.25">
      <c r="A1009">
        <v>41594547</v>
      </c>
      <c r="B1009">
        <v>41594547</v>
      </c>
      <c r="C1009" t="s">
        <v>106</v>
      </c>
      <c r="D1009" t="s">
        <v>2964</v>
      </c>
      <c r="E1009" t="s">
        <v>1198</v>
      </c>
      <c r="F1009" t="s">
        <v>2489</v>
      </c>
      <c r="G1009" t="s">
        <v>475</v>
      </c>
      <c r="H1009" s="30" t="s">
        <v>19123</v>
      </c>
      <c r="I1009" t="s">
        <v>6239</v>
      </c>
      <c r="J1009">
        <v>25899</v>
      </c>
      <c r="K1009" t="s">
        <v>112</v>
      </c>
      <c r="L1009">
        <v>25</v>
      </c>
      <c r="M1009" t="s">
        <v>113</v>
      </c>
      <c r="O1009">
        <v>3123237813</v>
      </c>
      <c r="P1009">
        <v>0</v>
      </c>
      <c r="T1009" s="29" t="s">
        <v>744</v>
      </c>
      <c r="U1009">
        <f t="shared" si="135"/>
        <v>10</v>
      </c>
      <c r="V1009">
        <f t="shared" si="136"/>
        <v>9</v>
      </c>
      <c r="W1009">
        <v>2023</v>
      </c>
      <c r="X1009" t="s">
        <v>6240</v>
      </c>
      <c r="Y1009" t="s">
        <v>6241</v>
      </c>
      <c r="Z1009" t="s">
        <v>6242</v>
      </c>
      <c r="AA1009">
        <v>9021086</v>
      </c>
      <c r="AB1009" t="s">
        <v>244</v>
      </c>
      <c r="AC1009" t="s">
        <v>1153</v>
      </c>
      <c r="AD1009" s="1">
        <f t="shared" si="137"/>
        <v>2.7315886493620767E-2</v>
      </c>
      <c r="AE1009" s="2">
        <v>227300000</v>
      </c>
      <c r="AF1009" t="s">
        <v>102</v>
      </c>
      <c r="AG1009" t="s">
        <v>697</v>
      </c>
      <c r="AH1009" t="s">
        <v>104</v>
      </c>
      <c r="AI1009" t="s">
        <v>6243</v>
      </c>
      <c r="AJ1009">
        <v>161965657</v>
      </c>
      <c r="AK1009" s="2">
        <v>6208901</v>
      </c>
      <c r="AL1009" s="2">
        <v>5197563.93</v>
      </c>
      <c r="AP1009" t="s">
        <v>105</v>
      </c>
      <c r="AQ1009" t="s">
        <v>105</v>
      </c>
      <c r="AR1009" t="s">
        <v>105</v>
      </c>
      <c r="AV1009" t="s">
        <v>105</v>
      </c>
      <c r="AW1009" t="s">
        <v>105</v>
      </c>
      <c r="AX1009" t="s">
        <v>105</v>
      </c>
      <c r="BH1009" t="s">
        <v>21</v>
      </c>
      <c r="BI1009" t="s">
        <v>5</v>
      </c>
    </row>
    <row r="1010" spans="1:61" x14ac:dyDescent="0.25">
      <c r="A1010">
        <v>25162230</v>
      </c>
      <c r="B1010">
        <v>25162230</v>
      </c>
      <c r="C1010" t="s">
        <v>106</v>
      </c>
      <c r="D1010" t="s">
        <v>616</v>
      </c>
      <c r="E1010" t="s">
        <v>312</v>
      </c>
      <c r="F1010" t="s">
        <v>6244</v>
      </c>
      <c r="G1010" t="s">
        <v>200</v>
      </c>
      <c r="H1010" s="30" t="s">
        <v>19124</v>
      </c>
      <c r="I1010" t="s">
        <v>6245</v>
      </c>
      <c r="J1010">
        <v>66682</v>
      </c>
      <c r="K1010" t="s">
        <v>3299</v>
      </c>
      <c r="L1010">
        <v>66</v>
      </c>
      <c r="M1010" t="s">
        <v>253</v>
      </c>
      <c r="O1010">
        <v>3188135443</v>
      </c>
      <c r="P1010">
        <v>3154961474</v>
      </c>
      <c r="T1010" s="29" t="s">
        <v>1081</v>
      </c>
      <c r="U1010">
        <f t="shared" si="135"/>
        <v>10</v>
      </c>
      <c r="V1010">
        <f t="shared" si="136"/>
        <v>25</v>
      </c>
      <c r="W1010">
        <v>2016</v>
      </c>
      <c r="X1010" t="s">
        <v>6246</v>
      </c>
      <c r="Y1010" t="s">
        <v>6247</v>
      </c>
      <c r="Z1010" t="s">
        <v>6248</v>
      </c>
      <c r="AA1010">
        <v>3406031</v>
      </c>
      <c r="AB1010" t="s">
        <v>321</v>
      </c>
      <c r="AC1010" t="s">
        <v>6249</v>
      </c>
      <c r="AD1010" s="1">
        <f t="shared" si="137"/>
        <v>3.1154213483146068E-2</v>
      </c>
      <c r="AE1010" s="2">
        <v>71200000</v>
      </c>
      <c r="AF1010" t="s">
        <v>279</v>
      </c>
      <c r="AG1010" t="s">
        <v>120</v>
      </c>
      <c r="AH1010" t="s">
        <v>104</v>
      </c>
      <c r="AI1010">
        <v>0</v>
      </c>
      <c r="AJ1010">
        <v>161907885</v>
      </c>
      <c r="AK1010" s="2">
        <v>2218180</v>
      </c>
      <c r="AL1010" s="2">
        <v>1844016.61</v>
      </c>
      <c r="AP1010" t="s">
        <v>105</v>
      </c>
      <c r="AQ1010" t="s">
        <v>105</v>
      </c>
      <c r="AR1010" t="s">
        <v>105</v>
      </c>
      <c r="AV1010" t="s">
        <v>105</v>
      </c>
      <c r="AW1010" t="s">
        <v>105</v>
      </c>
      <c r="AX1010" t="s">
        <v>105</v>
      </c>
      <c r="BH1010" t="s">
        <v>21</v>
      </c>
      <c r="BI1010" t="s">
        <v>5</v>
      </c>
    </row>
    <row r="1011" spans="1:61" x14ac:dyDescent="0.25">
      <c r="A1011">
        <v>39698549</v>
      </c>
      <c r="B1011">
        <v>39698549</v>
      </c>
      <c r="C1011" t="s">
        <v>106</v>
      </c>
      <c r="D1011" t="s">
        <v>2662</v>
      </c>
      <c r="E1011" t="s">
        <v>2355</v>
      </c>
      <c r="F1011" t="s">
        <v>6250</v>
      </c>
      <c r="G1011" t="s">
        <v>700</v>
      </c>
      <c r="H1011" s="30" t="s">
        <v>18221</v>
      </c>
      <c r="I1011" t="s">
        <v>6251</v>
      </c>
      <c r="J1011">
        <v>0</v>
      </c>
      <c r="K1011" t="s">
        <v>126</v>
      </c>
      <c r="L1011">
        <v>25</v>
      </c>
      <c r="M1011" t="s">
        <v>126</v>
      </c>
      <c r="O1011">
        <v>3105853385</v>
      </c>
      <c r="P1011">
        <v>3105833385</v>
      </c>
      <c r="T1011" s="29" t="s">
        <v>275</v>
      </c>
      <c r="U1011">
        <f t="shared" si="135"/>
        <v>10</v>
      </c>
      <c r="V1011">
        <f t="shared" si="136"/>
        <v>11</v>
      </c>
      <c r="W1011">
        <v>2022</v>
      </c>
      <c r="X1011" t="s">
        <v>1107</v>
      </c>
      <c r="Y1011" t="s">
        <v>6252</v>
      </c>
      <c r="Z1011" t="s">
        <v>6253</v>
      </c>
      <c r="AA1011">
        <v>8806018</v>
      </c>
      <c r="AB1011" t="s">
        <v>662</v>
      </c>
      <c r="AC1011" t="s">
        <v>663</v>
      </c>
      <c r="AD1011" s="1">
        <f t="shared" si="137"/>
        <v>2.0803518267929633E-2</v>
      </c>
      <c r="AE1011" s="2">
        <v>73900000</v>
      </c>
      <c r="AF1011" t="s">
        <v>133</v>
      </c>
      <c r="AG1011" t="s">
        <v>120</v>
      </c>
      <c r="AH1011" t="s">
        <v>104</v>
      </c>
      <c r="AI1011" t="s">
        <v>6254</v>
      </c>
      <c r="AJ1011">
        <v>161866427</v>
      </c>
      <c r="AK1011" s="2">
        <v>1537380</v>
      </c>
      <c r="AL1011" s="2">
        <v>1271916.02</v>
      </c>
      <c r="AP1011" t="s">
        <v>105</v>
      </c>
      <c r="AQ1011" t="s">
        <v>105</v>
      </c>
      <c r="AR1011" t="s">
        <v>105</v>
      </c>
      <c r="AV1011" t="s">
        <v>105</v>
      </c>
      <c r="AW1011" t="s">
        <v>105</v>
      </c>
      <c r="AX1011" t="s">
        <v>105</v>
      </c>
      <c r="BH1011" t="s">
        <v>19</v>
      </c>
      <c r="BI1011" t="s">
        <v>5</v>
      </c>
    </row>
    <row r="1012" spans="1:61" x14ac:dyDescent="0.25">
      <c r="A1012">
        <v>9534251</v>
      </c>
      <c r="B1012">
        <v>9534251</v>
      </c>
      <c r="C1012" t="s">
        <v>89</v>
      </c>
      <c r="D1012" t="s">
        <v>2468</v>
      </c>
      <c r="E1012" t="s">
        <v>673</v>
      </c>
      <c r="F1012" t="s">
        <v>700</v>
      </c>
      <c r="G1012" t="s">
        <v>6255</v>
      </c>
      <c r="H1012" s="30" t="s">
        <v>19125</v>
      </c>
      <c r="I1012" t="s">
        <v>6256</v>
      </c>
      <c r="J1012">
        <v>15491</v>
      </c>
      <c r="K1012" t="s">
        <v>4130</v>
      </c>
      <c r="L1012">
        <v>15</v>
      </c>
      <c r="M1012" t="s">
        <v>1090</v>
      </c>
      <c r="O1012">
        <v>3108574845</v>
      </c>
      <c r="P1012">
        <v>3009367692</v>
      </c>
      <c r="T1012" s="29" t="s">
        <v>299</v>
      </c>
      <c r="U1012">
        <f t="shared" si="135"/>
        <v>10</v>
      </c>
      <c r="V1012">
        <f t="shared" si="136"/>
        <v>23</v>
      </c>
      <c r="W1012">
        <v>2024</v>
      </c>
      <c r="X1012" t="s">
        <v>143</v>
      </c>
      <c r="Y1012" t="s">
        <v>6257</v>
      </c>
      <c r="Z1012" t="s">
        <v>6258</v>
      </c>
      <c r="AA1012">
        <v>5606105</v>
      </c>
      <c r="AB1012" t="s">
        <v>146</v>
      </c>
      <c r="AC1012" t="s">
        <v>147</v>
      </c>
      <c r="AD1012" s="1">
        <f t="shared" si="137"/>
        <v>2.4457462331482951E-2</v>
      </c>
      <c r="AE1012" s="2">
        <v>126100000</v>
      </c>
      <c r="AF1012" t="s">
        <v>133</v>
      </c>
      <c r="AG1012" t="s">
        <v>120</v>
      </c>
      <c r="AH1012" t="s">
        <v>104</v>
      </c>
      <c r="AI1012" t="s">
        <v>6259</v>
      </c>
      <c r="AJ1012">
        <v>161815614</v>
      </c>
      <c r="AK1012" s="2">
        <v>3084086</v>
      </c>
      <c r="AL1012" s="2">
        <v>2571669.21</v>
      </c>
      <c r="AP1012" t="s">
        <v>105</v>
      </c>
      <c r="AQ1012" t="s">
        <v>105</v>
      </c>
      <c r="AR1012" t="s">
        <v>105</v>
      </c>
      <c r="AV1012" t="s">
        <v>105</v>
      </c>
      <c r="AW1012" t="s">
        <v>105</v>
      </c>
      <c r="AX1012" t="s">
        <v>105</v>
      </c>
      <c r="BH1012" t="s">
        <v>21</v>
      </c>
      <c r="BI1012" t="s">
        <v>5</v>
      </c>
    </row>
    <row r="1013" spans="1:61" x14ac:dyDescent="0.25">
      <c r="A1013">
        <v>45559788</v>
      </c>
      <c r="B1013">
        <v>45559788</v>
      </c>
      <c r="C1013" t="s">
        <v>106</v>
      </c>
      <c r="D1013" t="s">
        <v>312</v>
      </c>
      <c r="E1013" t="s">
        <v>3147</v>
      </c>
      <c r="F1013" t="s">
        <v>6260</v>
      </c>
      <c r="G1013" t="s">
        <v>6261</v>
      </c>
      <c r="H1013" s="30" t="s">
        <v>19126</v>
      </c>
      <c r="I1013" t="s">
        <v>6262</v>
      </c>
      <c r="J1013">
        <v>0</v>
      </c>
      <c r="K1013" t="s">
        <v>274</v>
      </c>
      <c r="L1013">
        <v>13</v>
      </c>
      <c r="M1013" t="s">
        <v>175</v>
      </c>
      <c r="O1013">
        <v>3212799087</v>
      </c>
      <c r="P1013">
        <v>3135125785</v>
      </c>
      <c r="T1013" s="29" t="s">
        <v>887</v>
      </c>
      <c r="U1013">
        <f t="shared" si="135"/>
        <v>10</v>
      </c>
      <c r="V1013">
        <f t="shared" si="136"/>
        <v>3</v>
      </c>
      <c r="W1013">
        <v>2020</v>
      </c>
      <c r="X1013" t="s">
        <v>6263</v>
      </c>
      <c r="Y1013" t="s">
        <v>6264</v>
      </c>
      <c r="Z1013" t="s">
        <v>6265</v>
      </c>
      <c r="AA1013">
        <v>6408114</v>
      </c>
      <c r="AB1013" t="s">
        <v>131</v>
      </c>
      <c r="AC1013" t="s">
        <v>1174</v>
      </c>
      <c r="AD1013" s="1">
        <f t="shared" si="137"/>
        <v>1.8253423507462688E-2</v>
      </c>
      <c r="AE1013" s="2">
        <v>107200000</v>
      </c>
      <c r="AF1013" t="s">
        <v>133</v>
      </c>
      <c r="AG1013" t="s">
        <v>452</v>
      </c>
      <c r="AH1013" t="s">
        <v>104</v>
      </c>
      <c r="AI1013">
        <v>0</v>
      </c>
      <c r="AJ1013">
        <v>161806295</v>
      </c>
      <c r="AK1013" s="2">
        <v>1956767</v>
      </c>
      <c r="AL1013" s="2">
        <v>1624341.61</v>
      </c>
      <c r="AP1013" t="s">
        <v>105</v>
      </c>
      <c r="AQ1013" t="s">
        <v>105</v>
      </c>
      <c r="AR1013" t="s">
        <v>105</v>
      </c>
      <c r="AV1013" t="s">
        <v>105</v>
      </c>
      <c r="AW1013" t="s">
        <v>105</v>
      </c>
      <c r="AX1013" t="s">
        <v>105</v>
      </c>
      <c r="BH1013" t="s">
        <v>19</v>
      </c>
      <c r="BI1013" t="s">
        <v>5</v>
      </c>
    </row>
    <row r="1014" spans="1:61" x14ac:dyDescent="0.25">
      <c r="A1014">
        <v>91155893</v>
      </c>
      <c r="B1014">
        <v>91155893</v>
      </c>
      <c r="C1014" t="s">
        <v>89</v>
      </c>
      <c r="D1014" t="s">
        <v>6266</v>
      </c>
      <c r="E1014" t="s">
        <v>2433</v>
      </c>
      <c r="F1014" t="s">
        <v>700</v>
      </c>
      <c r="G1014" t="s">
        <v>6267</v>
      </c>
      <c r="H1014" s="30" t="s">
        <v>19127</v>
      </c>
      <c r="I1014" t="s">
        <v>6268</v>
      </c>
      <c r="J1014">
        <v>68001</v>
      </c>
      <c r="K1014" t="s">
        <v>317</v>
      </c>
      <c r="L1014">
        <v>68</v>
      </c>
      <c r="M1014" t="s">
        <v>227</v>
      </c>
      <c r="O1014">
        <v>3163022868</v>
      </c>
      <c r="P1014">
        <v>3316302286</v>
      </c>
      <c r="T1014" s="29" t="s">
        <v>240</v>
      </c>
      <c r="U1014">
        <f t="shared" si="135"/>
        <v>10</v>
      </c>
      <c r="V1014">
        <f t="shared" si="136"/>
        <v>27</v>
      </c>
      <c r="W1014">
        <v>2023</v>
      </c>
      <c r="X1014" t="s">
        <v>6269</v>
      </c>
      <c r="Y1014" t="s">
        <v>6270</v>
      </c>
      <c r="Z1014" t="s">
        <v>6271</v>
      </c>
      <c r="AA1014">
        <v>9021083</v>
      </c>
      <c r="AB1014" t="s">
        <v>244</v>
      </c>
      <c r="AC1014" t="s">
        <v>1153</v>
      </c>
      <c r="AD1014" s="1">
        <f t="shared" si="137"/>
        <v>1.3219238197424892E-2</v>
      </c>
      <c r="AE1014" s="2">
        <v>186400000</v>
      </c>
      <c r="AF1014" t="s">
        <v>279</v>
      </c>
      <c r="AG1014" t="s">
        <v>697</v>
      </c>
      <c r="AH1014" t="s">
        <v>104</v>
      </c>
      <c r="AI1014" t="s">
        <v>6272</v>
      </c>
      <c r="AJ1014">
        <v>161837100</v>
      </c>
      <c r="AK1014" s="2">
        <v>2464066</v>
      </c>
      <c r="AL1014" s="2">
        <v>2050643.53</v>
      </c>
      <c r="AP1014" t="s">
        <v>105</v>
      </c>
      <c r="AQ1014" t="s">
        <v>105</v>
      </c>
      <c r="AR1014" t="s">
        <v>105</v>
      </c>
      <c r="AV1014" t="s">
        <v>105</v>
      </c>
      <c r="AW1014" t="s">
        <v>105</v>
      </c>
      <c r="AX1014" t="s">
        <v>105</v>
      </c>
      <c r="BH1014" s="3" t="s">
        <v>18</v>
      </c>
      <c r="BI1014" t="s">
        <v>5</v>
      </c>
    </row>
    <row r="1015" spans="1:61" x14ac:dyDescent="0.25">
      <c r="A1015">
        <v>43057769</v>
      </c>
      <c r="B1015">
        <v>43057769</v>
      </c>
      <c r="C1015" t="s">
        <v>106</v>
      </c>
      <c r="D1015" t="s">
        <v>6273</v>
      </c>
      <c r="E1015" t="s">
        <v>1923</v>
      </c>
      <c r="F1015" t="s">
        <v>737</v>
      </c>
      <c r="G1015" t="s">
        <v>1050</v>
      </c>
      <c r="H1015" s="30" t="s">
        <v>19128</v>
      </c>
      <c r="I1015" t="s">
        <v>6274</v>
      </c>
      <c r="J1015">
        <v>76001</v>
      </c>
      <c r="K1015" t="s">
        <v>486</v>
      </c>
      <c r="L1015">
        <v>76</v>
      </c>
      <c r="M1015" t="s">
        <v>95</v>
      </c>
      <c r="O1015">
        <v>3106010788</v>
      </c>
      <c r="P1015">
        <v>3138832284</v>
      </c>
      <c r="T1015" s="29" t="s">
        <v>849</v>
      </c>
      <c r="U1015">
        <f t="shared" si="135"/>
        <v>10</v>
      </c>
      <c r="V1015">
        <f t="shared" si="136"/>
        <v>19</v>
      </c>
      <c r="W1015">
        <v>2019</v>
      </c>
      <c r="X1015" t="s">
        <v>5768</v>
      </c>
      <c r="Y1015" t="s">
        <v>6275</v>
      </c>
      <c r="Z1015" t="s">
        <v>6276</v>
      </c>
      <c r="AA1015">
        <v>6406131</v>
      </c>
      <c r="AB1015" t="s">
        <v>131</v>
      </c>
      <c r="AC1015" t="s">
        <v>580</v>
      </c>
      <c r="AD1015" s="1">
        <f t="shared" si="137"/>
        <v>2.8584107946026987E-2</v>
      </c>
      <c r="AE1015" s="2">
        <v>66700000</v>
      </c>
      <c r="AF1015" t="s">
        <v>133</v>
      </c>
      <c r="AG1015" t="s">
        <v>120</v>
      </c>
      <c r="AH1015" t="s">
        <v>104</v>
      </c>
      <c r="AI1015" t="s">
        <v>6277</v>
      </c>
      <c r="AJ1015">
        <v>161911854</v>
      </c>
      <c r="AK1015" s="2">
        <v>1906560</v>
      </c>
      <c r="AL1015" s="2">
        <v>1582151.53</v>
      </c>
      <c r="AP1015" t="s">
        <v>105</v>
      </c>
      <c r="AQ1015" t="s">
        <v>105</v>
      </c>
      <c r="AR1015" t="s">
        <v>105</v>
      </c>
      <c r="AV1015" t="s">
        <v>105</v>
      </c>
      <c r="AW1015" t="s">
        <v>105</v>
      </c>
      <c r="AX1015" t="s">
        <v>105</v>
      </c>
      <c r="BH1015" t="s">
        <v>19</v>
      </c>
      <c r="BI1015" t="s">
        <v>5</v>
      </c>
    </row>
    <row r="1016" spans="1:61" x14ac:dyDescent="0.25">
      <c r="A1016">
        <v>25436388</v>
      </c>
      <c r="B1016">
        <v>25436388</v>
      </c>
      <c r="C1016" t="s">
        <v>106</v>
      </c>
      <c r="D1016" t="s">
        <v>582</v>
      </c>
      <c r="E1016" t="s">
        <v>583</v>
      </c>
      <c r="F1016" t="s">
        <v>6278</v>
      </c>
      <c r="G1016" t="s">
        <v>2621</v>
      </c>
      <c r="H1016" s="30" t="s">
        <v>19129</v>
      </c>
      <c r="I1016" t="s">
        <v>6279</v>
      </c>
      <c r="J1016">
        <v>76001</v>
      </c>
      <c r="K1016" t="s">
        <v>486</v>
      </c>
      <c r="L1016">
        <v>76</v>
      </c>
      <c r="M1016" t="s">
        <v>95</v>
      </c>
      <c r="O1016">
        <v>3113970336</v>
      </c>
      <c r="P1016">
        <v>0</v>
      </c>
      <c r="T1016" s="29" t="s">
        <v>275</v>
      </c>
      <c r="U1016">
        <f t="shared" si="135"/>
        <v>10</v>
      </c>
      <c r="V1016">
        <f t="shared" si="136"/>
        <v>11</v>
      </c>
      <c r="W1016">
        <v>2016</v>
      </c>
      <c r="X1016" t="s">
        <v>1298</v>
      </c>
      <c r="Y1016" t="s">
        <v>6280</v>
      </c>
      <c r="Z1016" t="s">
        <v>6281</v>
      </c>
      <c r="AA1016">
        <v>8006033</v>
      </c>
      <c r="AB1016" t="s">
        <v>100</v>
      </c>
      <c r="AC1016" t="s">
        <v>208</v>
      </c>
      <c r="AD1016" s="1">
        <f t="shared" si="137"/>
        <v>3.3751813842482103E-2</v>
      </c>
      <c r="AE1016" s="2">
        <v>41900000</v>
      </c>
      <c r="AF1016" t="s">
        <v>133</v>
      </c>
      <c r="AG1016" t="s">
        <v>120</v>
      </c>
      <c r="AH1016" t="s">
        <v>104</v>
      </c>
      <c r="AI1016">
        <v>0</v>
      </c>
      <c r="AJ1016">
        <v>161916502</v>
      </c>
      <c r="AK1016" s="2">
        <v>1414201</v>
      </c>
      <c r="AL1016" s="2">
        <v>1168404.08</v>
      </c>
      <c r="AP1016" t="s">
        <v>105</v>
      </c>
      <c r="AQ1016" t="s">
        <v>105</v>
      </c>
      <c r="AR1016" t="s">
        <v>105</v>
      </c>
      <c r="AV1016" t="s">
        <v>105</v>
      </c>
      <c r="AW1016" t="s">
        <v>105</v>
      </c>
      <c r="AX1016" t="s">
        <v>105</v>
      </c>
      <c r="BH1016" t="s">
        <v>21</v>
      </c>
      <c r="BI1016" t="s">
        <v>5</v>
      </c>
    </row>
    <row r="1017" spans="1:61" x14ac:dyDescent="0.25">
      <c r="A1017">
        <v>70114179</v>
      </c>
      <c r="B1017">
        <v>70114179</v>
      </c>
      <c r="C1017" t="s">
        <v>89</v>
      </c>
      <c r="D1017" t="s">
        <v>3570</v>
      </c>
      <c r="E1017" t="s">
        <v>1264</v>
      </c>
      <c r="F1017" t="s">
        <v>819</v>
      </c>
      <c r="G1017" t="s">
        <v>6282</v>
      </c>
      <c r="H1017" s="30" t="s">
        <v>19130</v>
      </c>
      <c r="I1017" t="s">
        <v>6283</v>
      </c>
      <c r="J1017">
        <v>5266</v>
      </c>
      <c r="K1017" t="s">
        <v>428</v>
      </c>
      <c r="L1017">
        <v>5</v>
      </c>
      <c r="M1017" t="s">
        <v>203</v>
      </c>
      <c r="O1017">
        <v>3104252203</v>
      </c>
      <c r="P1017">
        <v>0</v>
      </c>
      <c r="T1017" s="29" t="s">
        <v>958</v>
      </c>
      <c r="U1017">
        <f t="shared" si="135"/>
        <v>10</v>
      </c>
      <c r="V1017">
        <f t="shared" si="136"/>
        <v>24</v>
      </c>
      <c r="W1017">
        <v>2025</v>
      </c>
      <c r="X1017" t="s">
        <v>6284</v>
      </c>
      <c r="Y1017" t="s">
        <v>6285</v>
      </c>
      <c r="Z1017" t="s">
        <v>6286</v>
      </c>
      <c r="AA1017">
        <v>1806045</v>
      </c>
      <c r="AB1017" t="s">
        <v>331</v>
      </c>
      <c r="AC1017" t="s">
        <v>4553</v>
      </c>
      <c r="AD1017" s="1">
        <f t="shared" si="137"/>
        <v>4.0953589743589744E-2</v>
      </c>
      <c r="AE1017" s="2">
        <v>66300000</v>
      </c>
      <c r="AF1017" t="s">
        <v>362</v>
      </c>
      <c r="AG1017" t="s">
        <v>120</v>
      </c>
      <c r="AH1017" t="s">
        <v>104</v>
      </c>
      <c r="AI1017" t="s">
        <v>6287</v>
      </c>
      <c r="AJ1017">
        <v>161813536</v>
      </c>
      <c r="AK1017" s="2">
        <v>2715223</v>
      </c>
      <c r="AL1017" s="2">
        <v>2261699.85</v>
      </c>
      <c r="AP1017" t="s">
        <v>105</v>
      </c>
      <c r="AQ1017" t="s">
        <v>105</v>
      </c>
      <c r="AR1017" t="s">
        <v>105</v>
      </c>
      <c r="AV1017" t="s">
        <v>105</v>
      </c>
      <c r="AW1017" t="s">
        <v>105</v>
      </c>
      <c r="AX1017" t="s">
        <v>105</v>
      </c>
      <c r="BH1017" t="s">
        <v>21</v>
      </c>
      <c r="BI1017" t="s">
        <v>5</v>
      </c>
    </row>
    <row r="1018" spans="1:61" x14ac:dyDescent="0.25">
      <c r="A1018">
        <v>52968499</v>
      </c>
      <c r="B1018">
        <v>52968499</v>
      </c>
      <c r="C1018" t="s">
        <v>106</v>
      </c>
      <c r="D1018" t="s">
        <v>3390</v>
      </c>
      <c r="E1018" t="s">
        <v>583</v>
      </c>
      <c r="F1018" t="s">
        <v>2335</v>
      </c>
      <c r="G1018" t="s">
        <v>4591</v>
      </c>
      <c r="H1018" s="30" t="s">
        <v>19131</v>
      </c>
      <c r="I1018" t="s">
        <v>6288</v>
      </c>
      <c r="J1018">
        <v>50001</v>
      </c>
      <c r="K1018" t="s">
        <v>153</v>
      </c>
      <c r="L1018">
        <v>50</v>
      </c>
      <c r="M1018" t="s">
        <v>154</v>
      </c>
      <c r="O1018">
        <v>3008263389</v>
      </c>
      <c r="P1018">
        <v>3114444794</v>
      </c>
      <c r="T1018" s="29" t="s">
        <v>500</v>
      </c>
      <c r="U1018">
        <f t="shared" si="135"/>
        <v>10</v>
      </c>
      <c r="V1018">
        <f t="shared" si="136"/>
        <v>5</v>
      </c>
      <c r="W1018">
        <v>2019</v>
      </c>
      <c r="X1018" t="s">
        <v>2315</v>
      </c>
      <c r="Y1018" t="s">
        <v>6289</v>
      </c>
      <c r="Z1018" t="s">
        <v>6290</v>
      </c>
      <c r="AA1018">
        <v>6408110</v>
      </c>
      <c r="AB1018" t="s">
        <v>131</v>
      </c>
      <c r="AC1018" t="s">
        <v>2318</v>
      </c>
      <c r="AD1018" s="1">
        <f t="shared" si="137"/>
        <v>1.635236220472441E-2</v>
      </c>
      <c r="AE1018" s="2">
        <v>114300000</v>
      </c>
      <c r="AF1018" t="s">
        <v>133</v>
      </c>
      <c r="AG1018" t="s">
        <v>452</v>
      </c>
      <c r="AH1018" t="s">
        <v>104</v>
      </c>
      <c r="AI1018" t="s">
        <v>6291</v>
      </c>
      <c r="AJ1018">
        <v>161958089</v>
      </c>
      <c r="AK1018" s="2">
        <v>1869075</v>
      </c>
      <c r="AL1018" s="2">
        <v>1550651.57</v>
      </c>
      <c r="AP1018" t="s">
        <v>105</v>
      </c>
      <c r="AQ1018" t="s">
        <v>105</v>
      </c>
      <c r="AR1018" t="s">
        <v>105</v>
      </c>
      <c r="AV1018" t="s">
        <v>105</v>
      </c>
      <c r="AW1018" t="s">
        <v>105</v>
      </c>
      <c r="AX1018" t="s">
        <v>105</v>
      </c>
      <c r="BH1018" t="s">
        <v>19</v>
      </c>
      <c r="BI1018" t="s">
        <v>5</v>
      </c>
    </row>
    <row r="1019" spans="1:61" x14ac:dyDescent="0.25">
      <c r="A1019">
        <v>79937750</v>
      </c>
      <c r="B1019">
        <v>79937750</v>
      </c>
      <c r="C1019" t="s">
        <v>89</v>
      </c>
      <c r="D1019" t="s">
        <v>656</v>
      </c>
      <c r="E1019" t="s">
        <v>708</v>
      </c>
      <c r="F1019" t="s">
        <v>2563</v>
      </c>
      <c r="G1019" t="s">
        <v>3245</v>
      </c>
      <c r="H1019" s="30" t="s">
        <v>19132</v>
      </c>
      <c r="I1019" t="s">
        <v>6292</v>
      </c>
      <c r="J1019">
        <v>0</v>
      </c>
      <c r="K1019" t="s">
        <v>126</v>
      </c>
      <c r="L1019">
        <v>25</v>
      </c>
      <c r="M1019" t="s">
        <v>126</v>
      </c>
      <c r="O1019">
        <v>3103048336</v>
      </c>
      <c r="P1019">
        <v>0</v>
      </c>
      <c r="T1019" s="29" t="s">
        <v>114</v>
      </c>
      <c r="U1019">
        <f t="shared" si="135"/>
        <v>10</v>
      </c>
      <c r="V1019">
        <f t="shared" si="136"/>
        <v>28</v>
      </c>
      <c r="W1019">
        <v>2020</v>
      </c>
      <c r="X1019" t="s">
        <v>6293</v>
      </c>
      <c r="Y1019" t="s">
        <v>6294</v>
      </c>
      <c r="Z1019" t="s">
        <v>6295</v>
      </c>
      <c r="AA1019">
        <v>1606231</v>
      </c>
      <c r="AB1019" t="s">
        <v>173</v>
      </c>
      <c r="AC1019" t="s">
        <v>815</v>
      </c>
      <c r="AD1019" s="1">
        <f t="shared" si="137"/>
        <v>2.3365948795180724E-2</v>
      </c>
      <c r="AE1019" s="2">
        <v>66400000</v>
      </c>
      <c r="AF1019" t="s">
        <v>175</v>
      </c>
      <c r="AG1019" t="s">
        <v>120</v>
      </c>
      <c r="AH1019" t="s">
        <v>104</v>
      </c>
      <c r="AI1019">
        <v>0</v>
      </c>
      <c r="AJ1019">
        <v>161775000</v>
      </c>
      <c r="AK1019" s="2">
        <v>1551499</v>
      </c>
      <c r="AL1019" s="2">
        <v>1283781.06</v>
      </c>
      <c r="AP1019" t="s">
        <v>105</v>
      </c>
      <c r="AQ1019" t="s">
        <v>105</v>
      </c>
      <c r="AR1019" t="s">
        <v>105</v>
      </c>
      <c r="AV1019" t="s">
        <v>105</v>
      </c>
      <c r="AW1019" t="s">
        <v>105</v>
      </c>
      <c r="AX1019" t="s">
        <v>105</v>
      </c>
      <c r="BH1019" t="s">
        <v>19</v>
      </c>
      <c r="BI1019" t="s">
        <v>5</v>
      </c>
    </row>
    <row r="1020" spans="1:61" x14ac:dyDescent="0.25">
      <c r="A1020">
        <v>98458320</v>
      </c>
      <c r="B1020">
        <v>98458320</v>
      </c>
      <c r="C1020" t="s">
        <v>89</v>
      </c>
      <c r="D1020" t="s">
        <v>817</v>
      </c>
      <c r="E1020" t="s">
        <v>3309</v>
      </c>
      <c r="F1020" t="s">
        <v>2542</v>
      </c>
      <c r="G1020" t="s">
        <v>438</v>
      </c>
      <c r="H1020" s="30" t="s">
        <v>19133</v>
      </c>
      <c r="I1020" t="s">
        <v>6296</v>
      </c>
      <c r="J1020">
        <v>5001</v>
      </c>
      <c r="K1020" t="s">
        <v>202</v>
      </c>
      <c r="L1020">
        <v>5</v>
      </c>
      <c r="M1020" t="s">
        <v>203</v>
      </c>
      <c r="O1020">
        <v>3122309347</v>
      </c>
      <c r="P1020">
        <v>0</v>
      </c>
      <c r="T1020" s="29" t="s">
        <v>429</v>
      </c>
      <c r="U1020">
        <f t="shared" si="135"/>
        <v>10</v>
      </c>
      <c r="V1020">
        <f t="shared" si="136"/>
        <v>7</v>
      </c>
      <c r="W1020">
        <v>2023</v>
      </c>
      <c r="X1020" t="s">
        <v>725</v>
      </c>
      <c r="Y1020" t="s">
        <v>6297</v>
      </c>
      <c r="Z1020" t="s">
        <v>6298</v>
      </c>
      <c r="AA1020">
        <v>8006065</v>
      </c>
      <c r="AB1020" t="s">
        <v>100</v>
      </c>
      <c r="AC1020" t="s">
        <v>208</v>
      </c>
      <c r="AD1020" s="1">
        <f t="shared" si="137"/>
        <v>2.1353220551378446E-2</v>
      </c>
      <c r="AE1020" s="2">
        <v>79800000</v>
      </c>
      <c r="AF1020" t="s">
        <v>102</v>
      </c>
      <c r="AG1020" t="s">
        <v>120</v>
      </c>
      <c r="AH1020" t="s">
        <v>104</v>
      </c>
      <c r="AI1020" t="s">
        <v>6299</v>
      </c>
      <c r="AJ1020">
        <v>161810085</v>
      </c>
      <c r="AK1020" s="2">
        <v>1703987</v>
      </c>
      <c r="AL1020" s="2">
        <v>1411922.04</v>
      </c>
      <c r="AP1020" t="s">
        <v>105</v>
      </c>
      <c r="AQ1020" t="s">
        <v>105</v>
      </c>
      <c r="AR1020" t="s">
        <v>105</v>
      </c>
      <c r="AV1020" t="s">
        <v>105</v>
      </c>
      <c r="AW1020" t="s">
        <v>105</v>
      </c>
      <c r="AX1020" t="s">
        <v>105</v>
      </c>
      <c r="BH1020" t="s">
        <v>19</v>
      </c>
      <c r="BI1020" t="s">
        <v>5</v>
      </c>
    </row>
    <row r="1021" spans="1:61" x14ac:dyDescent="0.25">
      <c r="A1021">
        <v>43053045</v>
      </c>
      <c r="B1021">
        <v>43053045</v>
      </c>
      <c r="C1021" t="s">
        <v>106</v>
      </c>
      <c r="D1021" t="s">
        <v>977</v>
      </c>
      <c r="E1021" t="s">
        <v>260</v>
      </c>
      <c r="F1021" t="s">
        <v>250</v>
      </c>
      <c r="G1021" t="s">
        <v>565</v>
      </c>
      <c r="H1021" s="30" t="s">
        <v>19134</v>
      </c>
      <c r="I1021" t="s">
        <v>6300</v>
      </c>
      <c r="J1021">
        <v>5001</v>
      </c>
      <c r="K1021" t="s">
        <v>202</v>
      </c>
      <c r="L1021">
        <v>5</v>
      </c>
      <c r="M1021" t="s">
        <v>203</v>
      </c>
      <c r="O1021">
        <v>3108481713</v>
      </c>
      <c r="P1021">
        <v>0</v>
      </c>
      <c r="T1021" s="29" t="s">
        <v>448</v>
      </c>
      <c r="U1021">
        <f t="shared" si="135"/>
        <v>10</v>
      </c>
      <c r="V1021">
        <f t="shared" si="136"/>
        <v>9</v>
      </c>
      <c r="W1021">
        <v>2022</v>
      </c>
      <c r="X1021" t="s">
        <v>1045</v>
      </c>
      <c r="Y1021" t="s">
        <v>6301</v>
      </c>
      <c r="Z1021" t="s">
        <v>6302</v>
      </c>
      <c r="AA1021">
        <v>9008236</v>
      </c>
      <c r="AB1021" t="s">
        <v>244</v>
      </c>
      <c r="AC1021" t="s">
        <v>1048</v>
      </c>
      <c r="AD1021" s="1">
        <f t="shared" si="137"/>
        <v>1.7053228602383532E-2</v>
      </c>
      <c r="AE1021" s="2">
        <v>184600000</v>
      </c>
      <c r="AF1021" t="s">
        <v>362</v>
      </c>
      <c r="AG1021" t="s">
        <v>452</v>
      </c>
      <c r="AH1021" t="s">
        <v>104</v>
      </c>
      <c r="AI1021" t="s">
        <v>6303</v>
      </c>
      <c r="AJ1021">
        <v>161803665</v>
      </c>
      <c r="AK1021" s="2">
        <v>3148026</v>
      </c>
      <c r="AL1021" s="2">
        <v>2625399.7599999998</v>
      </c>
      <c r="AP1021" t="s">
        <v>105</v>
      </c>
      <c r="AQ1021" t="s">
        <v>105</v>
      </c>
      <c r="AR1021" t="s">
        <v>105</v>
      </c>
      <c r="AV1021" t="s">
        <v>105</v>
      </c>
      <c r="AW1021" t="s">
        <v>105</v>
      </c>
      <c r="AX1021" t="s">
        <v>105</v>
      </c>
      <c r="BH1021" t="s">
        <v>20</v>
      </c>
      <c r="BI1021" t="s">
        <v>5</v>
      </c>
    </row>
    <row r="1022" spans="1:61" x14ac:dyDescent="0.25">
      <c r="A1022">
        <v>73108010</v>
      </c>
      <c r="B1022">
        <v>73108010</v>
      </c>
      <c r="C1022" t="s">
        <v>89</v>
      </c>
      <c r="D1022" t="s">
        <v>6304</v>
      </c>
      <c r="E1022" t="s">
        <v>294</v>
      </c>
      <c r="F1022" t="s">
        <v>6305</v>
      </c>
      <c r="G1022" t="s">
        <v>1706</v>
      </c>
      <c r="H1022" s="30" t="s">
        <v>19135</v>
      </c>
      <c r="I1022" t="s">
        <v>6306</v>
      </c>
      <c r="J1022">
        <v>0</v>
      </c>
      <c r="K1022" t="s">
        <v>126</v>
      </c>
      <c r="L1022">
        <v>25</v>
      </c>
      <c r="M1022" t="s">
        <v>126</v>
      </c>
      <c r="O1022">
        <v>3002994525</v>
      </c>
      <c r="P1022">
        <v>3138964855</v>
      </c>
      <c r="T1022" s="29" t="s">
        <v>958</v>
      </c>
      <c r="U1022">
        <f t="shared" si="135"/>
        <v>10</v>
      </c>
      <c r="V1022">
        <f t="shared" si="136"/>
        <v>24</v>
      </c>
      <c r="W1022">
        <v>2020</v>
      </c>
      <c r="X1022" t="s">
        <v>6307</v>
      </c>
      <c r="Y1022" t="s">
        <v>6308</v>
      </c>
      <c r="Z1022" t="s">
        <v>6309</v>
      </c>
      <c r="AA1022">
        <v>8808043</v>
      </c>
      <c r="AB1022" t="s">
        <v>662</v>
      </c>
      <c r="AC1022" t="s">
        <v>663</v>
      </c>
      <c r="AD1022" s="1">
        <f t="shared" si="137"/>
        <v>1.7094072580645162E-2</v>
      </c>
      <c r="AE1022" s="2">
        <v>74400000</v>
      </c>
      <c r="AF1022" t="s">
        <v>219</v>
      </c>
      <c r="AG1022" t="s">
        <v>452</v>
      </c>
      <c r="AH1022" t="s">
        <v>104</v>
      </c>
      <c r="AI1022" t="s">
        <v>6310</v>
      </c>
      <c r="AJ1022">
        <v>161860553</v>
      </c>
      <c r="AK1022" s="2">
        <v>1271799</v>
      </c>
      <c r="AL1022" s="2">
        <v>1048738.8400000001</v>
      </c>
      <c r="AP1022" t="s">
        <v>105</v>
      </c>
      <c r="AQ1022" t="s">
        <v>105</v>
      </c>
      <c r="AR1022" t="s">
        <v>105</v>
      </c>
      <c r="AV1022" t="s">
        <v>105</v>
      </c>
      <c r="AW1022" t="s">
        <v>105</v>
      </c>
      <c r="AX1022" t="s">
        <v>105</v>
      </c>
      <c r="BH1022" t="s">
        <v>19</v>
      </c>
      <c r="BI1022" t="s">
        <v>5</v>
      </c>
    </row>
    <row r="1023" spans="1:61" x14ac:dyDescent="0.25">
      <c r="A1023">
        <v>53907299</v>
      </c>
      <c r="B1023">
        <v>53907299</v>
      </c>
      <c r="C1023" t="s">
        <v>106</v>
      </c>
      <c r="D1023" t="s">
        <v>1211</v>
      </c>
      <c r="E1023" t="s">
        <v>2301</v>
      </c>
      <c r="F1023" t="s">
        <v>483</v>
      </c>
      <c r="G1023" t="s">
        <v>2506</v>
      </c>
      <c r="H1023" s="30" t="s">
        <v>19136</v>
      </c>
      <c r="I1023" t="s">
        <v>6311</v>
      </c>
      <c r="J1023">
        <v>0</v>
      </c>
      <c r="K1023" t="s">
        <v>126</v>
      </c>
      <c r="L1023">
        <v>25</v>
      </c>
      <c r="M1023" t="s">
        <v>126</v>
      </c>
      <c r="O1023">
        <v>3138933187</v>
      </c>
      <c r="P1023">
        <v>3002036777</v>
      </c>
      <c r="T1023" s="29" t="s">
        <v>169</v>
      </c>
      <c r="U1023">
        <f t="shared" si="135"/>
        <v>10</v>
      </c>
      <c r="V1023">
        <f t="shared" si="136"/>
        <v>16</v>
      </c>
      <c r="W1023">
        <v>2025</v>
      </c>
      <c r="X1023" t="s">
        <v>4716</v>
      </c>
      <c r="Y1023">
        <v>26092030629318</v>
      </c>
      <c r="Z1023" t="s">
        <v>6312</v>
      </c>
      <c r="AA1023">
        <v>5806107</v>
      </c>
      <c r="AB1023" t="s">
        <v>469</v>
      </c>
      <c r="AC1023" t="s">
        <v>2299</v>
      </c>
      <c r="AD1023" s="1">
        <f t="shared" si="137"/>
        <v>1.5671999053356284E-2</v>
      </c>
      <c r="AE1023" s="2">
        <v>232400000</v>
      </c>
      <c r="AF1023" t="s">
        <v>175</v>
      </c>
      <c r="AG1023" t="s">
        <v>292</v>
      </c>
      <c r="AH1023" t="s">
        <v>104</v>
      </c>
      <c r="AI1023" t="s">
        <v>6313</v>
      </c>
      <c r="AJ1023">
        <v>29949285</v>
      </c>
      <c r="AK1023" s="2">
        <v>3642172.58</v>
      </c>
      <c r="AL1023" s="2">
        <v>3040649.23</v>
      </c>
      <c r="AP1023" t="s">
        <v>105</v>
      </c>
      <c r="AQ1023" s="2" t="s">
        <v>105</v>
      </c>
      <c r="AR1023" s="2" t="s">
        <v>105</v>
      </c>
      <c r="AV1023">
        <v>30057381</v>
      </c>
      <c r="AW1023" s="2">
        <v>3634652.31</v>
      </c>
      <c r="AX1023" s="2">
        <v>3034329.67</v>
      </c>
      <c r="BH1023" t="s">
        <v>20</v>
      </c>
      <c r="BI1023" t="s">
        <v>5</v>
      </c>
    </row>
    <row r="1024" spans="1:61" x14ac:dyDescent="0.25">
      <c r="A1024">
        <v>28556441</v>
      </c>
      <c r="B1024">
        <v>28556441</v>
      </c>
      <c r="C1024" t="s">
        <v>106</v>
      </c>
      <c r="D1024" t="s">
        <v>6314</v>
      </c>
      <c r="E1024" t="s">
        <v>2446</v>
      </c>
      <c r="F1024" t="s">
        <v>1842</v>
      </c>
      <c r="G1024" t="s">
        <v>899</v>
      </c>
      <c r="H1024" s="30" t="s">
        <v>18701</v>
      </c>
      <c r="I1024" t="s">
        <v>6315</v>
      </c>
      <c r="J1024">
        <v>0</v>
      </c>
      <c r="K1024" t="s">
        <v>167</v>
      </c>
      <c r="L1024">
        <v>73</v>
      </c>
      <c r="M1024" t="s">
        <v>168</v>
      </c>
      <c r="O1024">
        <v>3144425459</v>
      </c>
      <c r="P1024">
        <v>0</v>
      </c>
      <c r="T1024" s="29" t="s">
        <v>254</v>
      </c>
      <c r="U1024">
        <f t="shared" si="135"/>
        <v>10</v>
      </c>
      <c r="V1024">
        <f t="shared" si="136"/>
        <v>4</v>
      </c>
      <c r="W1024">
        <v>2025</v>
      </c>
      <c r="X1024" t="s">
        <v>1364</v>
      </c>
      <c r="Y1024" t="s">
        <v>6316</v>
      </c>
      <c r="Z1024" t="s">
        <v>6317</v>
      </c>
      <c r="AA1024">
        <v>9006197</v>
      </c>
      <c r="AB1024" t="s">
        <v>244</v>
      </c>
      <c r="AC1024" t="s">
        <v>245</v>
      </c>
      <c r="AD1024" s="1">
        <f t="shared" si="137"/>
        <v>1.9931520803443327E-2</v>
      </c>
      <c r="AE1024" s="2">
        <v>139400000</v>
      </c>
      <c r="AF1024" t="s">
        <v>102</v>
      </c>
      <c r="AG1024" t="s">
        <v>120</v>
      </c>
      <c r="AH1024" t="s">
        <v>104</v>
      </c>
      <c r="AI1024" t="s">
        <v>6318</v>
      </c>
      <c r="AJ1024">
        <v>161852579</v>
      </c>
      <c r="AK1024" s="2">
        <v>2778454</v>
      </c>
      <c r="AL1024" s="2">
        <v>2314835.5699999998</v>
      </c>
      <c r="AP1024" t="s">
        <v>105</v>
      </c>
      <c r="AQ1024" t="s">
        <v>105</v>
      </c>
      <c r="AR1024" t="s">
        <v>105</v>
      </c>
      <c r="AV1024" t="s">
        <v>105</v>
      </c>
      <c r="AW1024" t="s">
        <v>105</v>
      </c>
      <c r="AX1024" t="s">
        <v>105</v>
      </c>
      <c r="BH1024" t="s">
        <v>20</v>
      </c>
      <c r="BI1024" t="s">
        <v>5</v>
      </c>
    </row>
    <row r="1025" spans="1:61" x14ac:dyDescent="0.25">
      <c r="A1025">
        <v>37249703</v>
      </c>
      <c r="B1025">
        <v>37249703</v>
      </c>
      <c r="C1025" t="s">
        <v>106</v>
      </c>
      <c r="D1025" t="s">
        <v>312</v>
      </c>
      <c r="E1025" t="s">
        <v>592</v>
      </c>
      <c r="F1025" t="s">
        <v>3111</v>
      </c>
      <c r="G1025" t="s">
        <v>6319</v>
      </c>
      <c r="H1025" s="30" t="s">
        <v>19137</v>
      </c>
      <c r="I1025" t="s">
        <v>6320</v>
      </c>
      <c r="J1025">
        <v>0</v>
      </c>
      <c r="K1025" t="s">
        <v>126</v>
      </c>
      <c r="L1025">
        <v>25</v>
      </c>
      <c r="M1025" t="s">
        <v>126</v>
      </c>
      <c r="O1025">
        <v>3106881047</v>
      </c>
      <c r="P1025">
        <v>3106884047</v>
      </c>
      <c r="T1025" s="29" t="s">
        <v>849</v>
      </c>
      <c r="U1025">
        <f t="shared" si="135"/>
        <v>10</v>
      </c>
      <c r="V1025">
        <f t="shared" si="136"/>
        <v>19</v>
      </c>
      <c r="W1025">
        <v>2015</v>
      </c>
      <c r="X1025" t="s">
        <v>2184</v>
      </c>
      <c r="Y1025" t="s">
        <v>6321</v>
      </c>
      <c r="Z1025" t="s">
        <v>6322</v>
      </c>
      <c r="AA1025">
        <v>3006130</v>
      </c>
      <c r="AB1025" t="s">
        <v>491</v>
      </c>
      <c r="AC1025" t="s">
        <v>631</v>
      </c>
      <c r="AD1025" s="1">
        <f t="shared" si="137"/>
        <v>2.8313642691415314E-2</v>
      </c>
      <c r="AE1025" s="2">
        <v>43100000</v>
      </c>
      <c r="AF1025" t="s">
        <v>133</v>
      </c>
      <c r="AG1025" t="s">
        <v>120</v>
      </c>
      <c r="AH1025" t="s">
        <v>104</v>
      </c>
      <c r="AI1025" t="s">
        <v>6323</v>
      </c>
      <c r="AJ1025">
        <v>161907987</v>
      </c>
      <c r="AK1025" s="2">
        <v>1220318</v>
      </c>
      <c r="AL1025" s="2">
        <v>1005477.47</v>
      </c>
      <c r="AP1025" t="s">
        <v>105</v>
      </c>
      <c r="AQ1025" t="s">
        <v>105</v>
      </c>
      <c r="AR1025" t="s">
        <v>105</v>
      </c>
      <c r="AV1025" t="s">
        <v>105</v>
      </c>
      <c r="AW1025" t="s">
        <v>105</v>
      </c>
      <c r="AX1025" t="s">
        <v>105</v>
      </c>
      <c r="BH1025" t="s">
        <v>19</v>
      </c>
      <c r="BI1025" t="s">
        <v>5</v>
      </c>
    </row>
    <row r="1026" spans="1:61" x14ac:dyDescent="0.25">
      <c r="A1026">
        <v>80201867</v>
      </c>
      <c r="B1026">
        <v>80201867</v>
      </c>
      <c r="C1026" t="s">
        <v>89</v>
      </c>
      <c r="D1026" t="s">
        <v>2136</v>
      </c>
      <c r="E1026" t="s">
        <v>817</v>
      </c>
      <c r="F1026" t="s">
        <v>878</v>
      </c>
      <c r="G1026" t="s">
        <v>933</v>
      </c>
      <c r="H1026" s="30" t="s">
        <v>19138</v>
      </c>
      <c r="I1026" t="s">
        <v>6324</v>
      </c>
      <c r="J1026">
        <v>0</v>
      </c>
      <c r="K1026" t="s">
        <v>126</v>
      </c>
      <c r="L1026">
        <v>25</v>
      </c>
      <c r="M1026" t="s">
        <v>126</v>
      </c>
      <c r="O1026">
        <v>3003383223</v>
      </c>
      <c r="P1026">
        <v>0</v>
      </c>
      <c r="T1026" s="29" t="s">
        <v>487</v>
      </c>
      <c r="U1026">
        <f t="shared" si="135"/>
        <v>10</v>
      </c>
      <c r="V1026">
        <f t="shared" si="136"/>
        <v>8</v>
      </c>
      <c r="W1026">
        <v>2025</v>
      </c>
      <c r="X1026" t="s">
        <v>4736</v>
      </c>
      <c r="Y1026" t="s">
        <v>6325</v>
      </c>
      <c r="Z1026" t="s">
        <v>6326</v>
      </c>
      <c r="AA1026">
        <v>8001217</v>
      </c>
      <c r="AB1026" t="s">
        <v>100</v>
      </c>
      <c r="AC1026" t="s">
        <v>159</v>
      </c>
      <c r="AD1026" s="1">
        <f t="shared" si="137"/>
        <v>4.7895788497217068E-2</v>
      </c>
      <c r="AE1026" s="2">
        <v>53900000</v>
      </c>
      <c r="AF1026" t="s">
        <v>102</v>
      </c>
      <c r="AG1026" t="s">
        <v>103</v>
      </c>
      <c r="AH1026" t="s">
        <v>104</v>
      </c>
      <c r="AI1026" t="s">
        <v>6327</v>
      </c>
      <c r="AJ1026">
        <v>161814885</v>
      </c>
      <c r="AK1026" s="2">
        <v>2581583</v>
      </c>
      <c r="AL1026" s="2">
        <v>2149397.2000000002</v>
      </c>
      <c r="AP1026" t="s">
        <v>105</v>
      </c>
      <c r="AQ1026" t="s">
        <v>105</v>
      </c>
      <c r="AR1026" t="s">
        <v>105</v>
      </c>
      <c r="AV1026" t="s">
        <v>105</v>
      </c>
      <c r="AW1026" t="s">
        <v>105</v>
      </c>
      <c r="AX1026" t="s">
        <v>105</v>
      </c>
      <c r="BH1026" t="s">
        <v>21</v>
      </c>
      <c r="BI1026" t="s">
        <v>5</v>
      </c>
    </row>
    <row r="1027" spans="1:61" x14ac:dyDescent="0.25">
      <c r="A1027">
        <v>52709230</v>
      </c>
      <c r="B1027">
        <v>52709230</v>
      </c>
      <c r="C1027" t="s">
        <v>106</v>
      </c>
      <c r="D1027" t="s">
        <v>521</v>
      </c>
      <c r="E1027" t="s">
        <v>6328</v>
      </c>
      <c r="F1027" t="s">
        <v>314</v>
      </c>
      <c r="G1027" t="s">
        <v>2233</v>
      </c>
      <c r="H1027" s="30" t="s">
        <v>19139</v>
      </c>
      <c r="I1027" t="s">
        <v>6329</v>
      </c>
      <c r="J1027">
        <v>0</v>
      </c>
      <c r="K1027" t="s">
        <v>126</v>
      </c>
      <c r="L1027">
        <v>25</v>
      </c>
      <c r="M1027" t="s">
        <v>126</v>
      </c>
      <c r="O1027">
        <v>3108131151</v>
      </c>
      <c r="P1027">
        <v>3103349225</v>
      </c>
      <c r="T1027" s="29" t="s">
        <v>299</v>
      </c>
      <c r="U1027">
        <f t="shared" si="135"/>
        <v>10</v>
      </c>
      <c r="V1027">
        <f t="shared" si="136"/>
        <v>23</v>
      </c>
      <c r="W1027">
        <v>2022</v>
      </c>
      <c r="X1027" t="s">
        <v>677</v>
      </c>
      <c r="Y1027" t="s">
        <v>6330</v>
      </c>
      <c r="Z1027" t="s">
        <v>6331</v>
      </c>
      <c r="AA1027">
        <v>8006058</v>
      </c>
      <c r="AB1027" t="s">
        <v>100</v>
      </c>
      <c r="AC1027" t="s">
        <v>433</v>
      </c>
      <c r="AD1027" s="1">
        <f t="shared" si="137"/>
        <v>1.3606735112936344E-2</v>
      </c>
      <c r="AE1027" s="2">
        <v>97400000</v>
      </c>
      <c r="AF1027" t="s">
        <v>102</v>
      </c>
      <c r="AG1027" t="s">
        <v>120</v>
      </c>
      <c r="AH1027" t="s">
        <v>104</v>
      </c>
      <c r="AI1027" t="s">
        <v>6332</v>
      </c>
      <c r="AJ1027">
        <v>161904533</v>
      </c>
      <c r="AK1027" s="2">
        <v>1325296</v>
      </c>
      <c r="AL1027" s="2">
        <v>1093693.99</v>
      </c>
      <c r="AP1027" t="s">
        <v>105</v>
      </c>
      <c r="AQ1027" t="s">
        <v>105</v>
      </c>
      <c r="AR1027" t="s">
        <v>105</v>
      </c>
      <c r="AV1027" t="s">
        <v>105</v>
      </c>
      <c r="AW1027" t="s">
        <v>105</v>
      </c>
      <c r="AX1027" t="s">
        <v>105</v>
      </c>
      <c r="BH1027" s="3" t="s">
        <v>18</v>
      </c>
      <c r="BI1027" t="s">
        <v>5</v>
      </c>
    </row>
    <row r="1028" spans="1:61" x14ac:dyDescent="0.25">
      <c r="A1028">
        <v>70909449</v>
      </c>
      <c r="B1028">
        <v>70909449</v>
      </c>
      <c r="C1028" t="s">
        <v>89</v>
      </c>
      <c r="D1028" t="s">
        <v>2280</v>
      </c>
      <c r="E1028" t="s">
        <v>294</v>
      </c>
      <c r="F1028" t="s">
        <v>199</v>
      </c>
      <c r="G1028" t="s">
        <v>1894</v>
      </c>
      <c r="H1028" s="30" t="s">
        <v>19140</v>
      </c>
      <c r="I1028" t="s">
        <v>6333</v>
      </c>
      <c r="J1028">
        <v>0</v>
      </c>
      <c r="K1028" t="s">
        <v>6334</v>
      </c>
      <c r="L1028">
        <v>0</v>
      </c>
      <c r="M1028" t="s">
        <v>6335</v>
      </c>
      <c r="O1028">
        <v>3104891556</v>
      </c>
      <c r="P1028">
        <v>3137468779</v>
      </c>
      <c r="T1028" s="29" t="s">
        <v>275</v>
      </c>
      <c r="U1028">
        <f t="shared" si="135"/>
        <v>10</v>
      </c>
      <c r="V1028">
        <f t="shared" si="136"/>
        <v>11</v>
      </c>
      <c r="W1028">
        <v>2015</v>
      </c>
      <c r="X1028" t="s">
        <v>6336</v>
      </c>
      <c r="Y1028" t="s">
        <v>6337</v>
      </c>
      <c r="Z1028" t="s">
        <v>6338</v>
      </c>
      <c r="AA1028">
        <v>9008198</v>
      </c>
      <c r="AB1028" t="s">
        <v>244</v>
      </c>
      <c r="AC1028" t="s">
        <v>1775</v>
      </c>
      <c r="AD1028" s="1">
        <f t="shared" si="137"/>
        <v>2.8206842357642356E-2</v>
      </c>
      <c r="AE1028" s="2">
        <v>200200000</v>
      </c>
      <c r="AF1028" t="s">
        <v>102</v>
      </c>
      <c r="AG1028" t="s">
        <v>452</v>
      </c>
      <c r="AH1028" t="s">
        <v>104</v>
      </c>
      <c r="AI1028" t="s">
        <v>6339</v>
      </c>
      <c r="AJ1028">
        <v>29973201</v>
      </c>
      <c r="AK1028" s="2">
        <v>5647009.8399999999</v>
      </c>
      <c r="AL1028" s="2">
        <v>4725386.42</v>
      </c>
      <c r="AP1028" t="s">
        <v>105</v>
      </c>
      <c r="AQ1028" s="2" t="s">
        <v>105</v>
      </c>
      <c r="AR1028" s="2" t="s">
        <v>105</v>
      </c>
      <c r="AV1028">
        <v>30155287</v>
      </c>
      <c r="AW1028" s="2">
        <v>8332746.4800000004</v>
      </c>
      <c r="AX1028" s="2">
        <v>6982307.9699999997</v>
      </c>
      <c r="BH1028" t="s">
        <v>21</v>
      </c>
      <c r="BI1028" t="s">
        <v>5</v>
      </c>
    </row>
    <row r="1029" spans="1:61" x14ac:dyDescent="0.25">
      <c r="A1029">
        <v>13355826</v>
      </c>
      <c r="B1029">
        <v>13355826</v>
      </c>
      <c r="C1029" t="s">
        <v>89</v>
      </c>
      <c r="D1029" t="s">
        <v>6158</v>
      </c>
      <c r="E1029" t="s">
        <v>1625</v>
      </c>
      <c r="F1029" t="s">
        <v>6340</v>
      </c>
      <c r="G1029" t="s">
        <v>6341</v>
      </c>
      <c r="H1029" s="30" t="s">
        <v>19141</v>
      </c>
      <c r="I1029" t="s">
        <v>6342</v>
      </c>
      <c r="J1029">
        <v>0</v>
      </c>
      <c r="K1029" t="s">
        <v>6343</v>
      </c>
      <c r="L1029">
        <v>54</v>
      </c>
      <c r="M1029" t="s">
        <v>1236</v>
      </c>
      <c r="O1029">
        <v>3115236777</v>
      </c>
      <c r="P1029">
        <v>3212836005</v>
      </c>
      <c r="T1029" s="29" t="s">
        <v>155</v>
      </c>
      <c r="U1029">
        <f t="shared" si="135"/>
        <v>10</v>
      </c>
      <c r="V1029">
        <f t="shared" si="136"/>
        <v>14</v>
      </c>
      <c r="W1029">
        <v>2015</v>
      </c>
      <c r="X1029" t="s">
        <v>945</v>
      </c>
      <c r="Y1029" t="s">
        <v>6344</v>
      </c>
      <c r="Z1029" t="s">
        <v>6345</v>
      </c>
      <c r="AA1029">
        <v>8006034</v>
      </c>
      <c r="AB1029" t="s">
        <v>100</v>
      </c>
      <c r="AC1029" t="s">
        <v>208</v>
      </c>
      <c r="AD1029" s="1">
        <f t="shared" si="137"/>
        <v>2.861713953488372E-2</v>
      </c>
      <c r="AE1029" s="2">
        <v>43000000</v>
      </c>
      <c r="AF1029" t="s">
        <v>362</v>
      </c>
      <c r="AG1029" t="s">
        <v>120</v>
      </c>
      <c r="AH1029" t="s">
        <v>104</v>
      </c>
      <c r="AI1029" t="s">
        <v>6346</v>
      </c>
      <c r="AJ1029">
        <v>161810761</v>
      </c>
      <c r="AK1029" s="2">
        <v>1230537</v>
      </c>
      <c r="AL1029" s="2">
        <v>1014064.37</v>
      </c>
      <c r="AP1029" t="s">
        <v>105</v>
      </c>
      <c r="AQ1029" t="s">
        <v>105</v>
      </c>
      <c r="AR1029" t="s">
        <v>105</v>
      </c>
      <c r="AV1029" t="s">
        <v>105</v>
      </c>
      <c r="AW1029" t="s">
        <v>105</v>
      </c>
      <c r="AX1029" t="s">
        <v>105</v>
      </c>
      <c r="BH1029" t="s">
        <v>19</v>
      </c>
      <c r="BI1029" t="s">
        <v>5</v>
      </c>
    </row>
    <row r="1030" spans="1:61" x14ac:dyDescent="0.25">
      <c r="A1030">
        <v>63310664</v>
      </c>
      <c r="B1030">
        <v>63310664</v>
      </c>
      <c r="C1030" t="s">
        <v>106</v>
      </c>
      <c r="D1030" t="s">
        <v>6347</v>
      </c>
      <c r="E1030">
        <v>0</v>
      </c>
      <c r="F1030" t="s">
        <v>2101</v>
      </c>
      <c r="G1030" t="s">
        <v>2434</v>
      </c>
      <c r="H1030" s="30" t="s">
        <v>19142</v>
      </c>
      <c r="I1030" t="s">
        <v>6348</v>
      </c>
      <c r="J1030">
        <v>68001</v>
      </c>
      <c r="K1030" t="s">
        <v>317</v>
      </c>
      <c r="L1030">
        <v>68</v>
      </c>
      <c r="M1030" t="s">
        <v>227</v>
      </c>
      <c r="O1030">
        <v>3172360405</v>
      </c>
      <c r="P1030">
        <v>0</v>
      </c>
      <c r="T1030" s="29" t="s">
        <v>254</v>
      </c>
      <c r="U1030">
        <f t="shared" si="135"/>
        <v>10</v>
      </c>
      <c r="V1030">
        <f t="shared" si="136"/>
        <v>4</v>
      </c>
      <c r="W1030">
        <v>2018</v>
      </c>
      <c r="X1030" t="s">
        <v>2287</v>
      </c>
      <c r="Y1030" t="s">
        <v>6349</v>
      </c>
      <c r="Z1030" t="s">
        <v>6350</v>
      </c>
      <c r="AA1030">
        <v>9021064</v>
      </c>
      <c r="AB1030" t="s">
        <v>244</v>
      </c>
      <c r="AC1030" t="s">
        <v>1153</v>
      </c>
      <c r="AD1030" s="1">
        <f t="shared" si="137"/>
        <v>1.5701417058428476E-2</v>
      </c>
      <c r="AE1030" s="2">
        <v>148900000</v>
      </c>
      <c r="AF1030" t="s">
        <v>133</v>
      </c>
      <c r="AG1030" t="s">
        <v>697</v>
      </c>
      <c r="AH1030" t="s">
        <v>104</v>
      </c>
      <c r="AI1030" t="s">
        <v>6351</v>
      </c>
      <c r="AJ1030">
        <v>161829589</v>
      </c>
      <c r="AK1030" s="2">
        <v>2337941</v>
      </c>
      <c r="AL1030" s="2">
        <v>1944656.54</v>
      </c>
      <c r="AP1030" t="s">
        <v>105</v>
      </c>
      <c r="AQ1030" t="s">
        <v>105</v>
      </c>
      <c r="AR1030" t="s">
        <v>105</v>
      </c>
      <c r="AV1030" t="s">
        <v>105</v>
      </c>
      <c r="AW1030" t="s">
        <v>105</v>
      </c>
      <c r="AX1030" t="s">
        <v>105</v>
      </c>
      <c r="BH1030" t="s">
        <v>20</v>
      </c>
      <c r="BI1030" t="s">
        <v>5</v>
      </c>
    </row>
    <row r="1031" spans="1:61" x14ac:dyDescent="0.25">
      <c r="A1031">
        <v>3496881</v>
      </c>
      <c r="B1031">
        <v>3496881</v>
      </c>
      <c r="C1031" t="s">
        <v>89</v>
      </c>
      <c r="D1031" t="s">
        <v>1931</v>
      </c>
      <c r="E1031" t="s">
        <v>2701</v>
      </c>
      <c r="F1031" t="s">
        <v>879</v>
      </c>
      <c r="G1031" t="s">
        <v>2012</v>
      </c>
      <c r="H1031" s="30" t="s">
        <v>19143</v>
      </c>
      <c r="I1031" t="s">
        <v>6352</v>
      </c>
      <c r="J1031">
        <v>5266</v>
      </c>
      <c r="K1031" t="s">
        <v>428</v>
      </c>
      <c r="L1031">
        <v>5</v>
      </c>
      <c r="M1031" t="s">
        <v>203</v>
      </c>
      <c r="O1031">
        <v>3117494232</v>
      </c>
      <c r="P1031">
        <v>3148802932</v>
      </c>
      <c r="T1031" s="29" t="s">
        <v>337</v>
      </c>
      <c r="U1031">
        <f t="shared" si="135"/>
        <v>10</v>
      </c>
      <c r="V1031">
        <f t="shared" si="136"/>
        <v>8</v>
      </c>
      <c r="W1031">
        <v>2025</v>
      </c>
      <c r="X1031" t="s">
        <v>6353</v>
      </c>
      <c r="Y1031" t="s">
        <v>6354</v>
      </c>
      <c r="Z1031" t="s">
        <v>6355</v>
      </c>
      <c r="AA1031">
        <v>6406159</v>
      </c>
      <c r="AB1031" t="s">
        <v>131</v>
      </c>
      <c r="AC1031" t="s">
        <v>1174</v>
      </c>
      <c r="AD1031" s="1">
        <f t="shared" si="137"/>
        <v>1.5366588588588588E-2</v>
      </c>
      <c r="AE1031" s="2">
        <v>166500000</v>
      </c>
      <c r="AF1031" t="s">
        <v>362</v>
      </c>
      <c r="AG1031" t="s">
        <v>120</v>
      </c>
      <c r="AH1031" t="s">
        <v>104</v>
      </c>
      <c r="AI1031" t="s">
        <v>6356</v>
      </c>
      <c r="AJ1031">
        <v>161813832</v>
      </c>
      <c r="AK1031" s="2">
        <v>2558537</v>
      </c>
      <c r="AL1031" s="2">
        <v>2130030.98</v>
      </c>
      <c r="AP1031" t="s">
        <v>105</v>
      </c>
      <c r="AQ1031" t="s">
        <v>105</v>
      </c>
      <c r="AR1031" t="s">
        <v>105</v>
      </c>
      <c r="AV1031" t="s">
        <v>105</v>
      </c>
      <c r="AW1031" t="s">
        <v>105</v>
      </c>
      <c r="AX1031" t="s">
        <v>105</v>
      </c>
      <c r="BH1031" t="s">
        <v>20</v>
      </c>
      <c r="BI1031" t="s">
        <v>5</v>
      </c>
    </row>
    <row r="1032" spans="1:61" x14ac:dyDescent="0.25">
      <c r="A1032">
        <v>1075283643</v>
      </c>
      <c r="B1032">
        <v>1075283643</v>
      </c>
      <c r="C1032" t="s">
        <v>89</v>
      </c>
      <c r="D1032" t="s">
        <v>3570</v>
      </c>
      <c r="E1032" t="s">
        <v>1640</v>
      </c>
      <c r="F1032" t="s">
        <v>985</v>
      </c>
      <c r="G1032" t="s">
        <v>1665</v>
      </c>
      <c r="H1032" s="30" t="s">
        <v>19144</v>
      </c>
      <c r="I1032" t="s">
        <v>6357</v>
      </c>
      <c r="J1032">
        <v>0</v>
      </c>
      <c r="K1032" t="s">
        <v>6358</v>
      </c>
      <c r="L1032">
        <v>0</v>
      </c>
      <c r="M1032" t="s">
        <v>3864</v>
      </c>
      <c r="O1032">
        <v>3229447988</v>
      </c>
      <c r="P1032">
        <v>0</v>
      </c>
      <c r="T1032" s="29" t="s">
        <v>327</v>
      </c>
      <c r="U1032">
        <f t="shared" si="135"/>
        <v>10</v>
      </c>
      <c r="V1032">
        <f t="shared" si="136"/>
        <v>31</v>
      </c>
      <c r="W1032">
        <v>2024</v>
      </c>
      <c r="X1032" t="s">
        <v>6359</v>
      </c>
      <c r="Y1032" t="s">
        <v>6360</v>
      </c>
      <c r="Z1032" t="s">
        <v>6361</v>
      </c>
      <c r="AA1032">
        <v>4606150</v>
      </c>
      <c r="AB1032" t="s">
        <v>352</v>
      </c>
      <c r="AC1032" t="s">
        <v>1412</v>
      </c>
      <c r="AD1032" s="1">
        <f t="shared" si="137"/>
        <v>4.9381857429718873E-2</v>
      </c>
      <c r="AE1032" s="2">
        <v>99600000</v>
      </c>
      <c r="AF1032" t="s">
        <v>102</v>
      </c>
      <c r="AG1032" t="s">
        <v>120</v>
      </c>
      <c r="AH1032" t="s">
        <v>104</v>
      </c>
      <c r="AI1032" t="s">
        <v>6362</v>
      </c>
      <c r="AJ1032">
        <v>161904915</v>
      </c>
      <c r="AK1032" s="2">
        <v>4918433</v>
      </c>
      <c r="AL1032" s="2">
        <v>4113137.13</v>
      </c>
      <c r="AP1032" t="s">
        <v>105</v>
      </c>
      <c r="AQ1032" t="s">
        <v>105</v>
      </c>
      <c r="AR1032" t="s">
        <v>105</v>
      </c>
      <c r="AV1032" t="s">
        <v>105</v>
      </c>
      <c r="AW1032" t="s">
        <v>105</v>
      </c>
      <c r="AX1032" t="s">
        <v>105</v>
      </c>
      <c r="BH1032" t="s">
        <v>21</v>
      </c>
      <c r="BI1032" t="s">
        <v>5</v>
      </c>
    </row>
    <row r="1033" spans="1:61" x14ac:dyDescent="0.25">
      <c r="A1033">
        <v>34536422</v>
      </c>
      <c r="B1033">
        <v>34536422</v>
      </c>
      <c r="C1033" t="s">
        <v>106</v>
      </c>
      <c r="D1033" t="s">
        <v>312</v>
      </c>
      <c r="E1033" t="s">
        <v>6363</v>
      </c>
      <c r="F1033" t="s">
        <v>484</v>
      </c>
      <c r="G1033" t="s">
        <v>6364</v>
      </c>
      <c r="H1033" s="30" t="s">
        <v>19145</v>
      </c>
      <c r="I1033" t="s">
        <v>6365</v>
      </c>
      <c r="J1033">
        <v>0</v>
      </c>
      <c r="K1033" t="s">
        <v>2407</v>
      </c>
      <c r="L1033">
        <v>19</v>
      </c>
      <c r="M1033" t="s">
        <v>2408</v>
      </c>
      <c r="O1033">
        <v>3136462528</v>
      </c>
      <c r="P1033">
        <v>0</v>
      </c>
      <c r="T1033" s="29" t="s">
        <v>744</v>
      </c>
      <c r="U1033">
        <f t="shared" si="135"/>
        <v>10</v>
      </c>
      <c r="V1033">
        <f t="shared" si="136"/>
        <v>9</v>
      </c>
      <c r="W1033">
        <v>2023</v>
      </c>
      <c r="X1033" t="s">
        <v>1107</v>
      </c>
      <c r="Y1033" t="s">
        <v>6366</v>
      </c>
      <c r="Z1033" t="s">
        <v>6367</v>
      </c>
      <c r="AA1033">
        <v>8806018</v>
      </c>
      <c r="AB1033" t="s">
        <v>662</v>
      </c>
      <c r="AC1033" t="s">
        <v>663</v>
      </c>
      <c r="AD1033" s="1">
        <f t="shared" si="137"/>
        <v>2.6048774752475249E-2</v>
      </c>
      <c r="AE1033" s="2">
        <v>80800000</v>
      </c>
      <c r="AF1033" t="s">
        <v>219</v>
      </c>
      <c r="AG1033" t="s">
        <v>120</v>
      </c>
      <c r="AH1033" t="s">
        <v>104</v>
      </c>
      <c r="AI1033">
        <v>0</v>
      </c>
      <c r="AJ1033">
        <v>161864698</v>
      </c>
      <c r="AK1033" s="2">
        <v>2104741</v>
      </c>
      <c r="AL1033" s="2">
        <v>1748689.89</v>
      </c>
      <c r="AP1033" t="s">
        <v>105</v>
      </c>
      <c r="AQ1033" t="s">
        <v>105</v>
      </c>
      <c r="AR1033" t="s">
        <v>105</v>
      </c>
      <c r="AV1033" t="s">
        <v>105</v>
      </c>
      <c r="AW1033" t="s">
        <v>105</v>
      </c>
      <c r="AX1033" t="s">
        <v>105</v>
      </c>
      <c r="BH1033" t="s">
        <v>21</v>
      </c>
      <c r="BI1033" t="s">
        <v>5</v>
      </c>
    </row>
    <row r="1034" spans="1:61" x14ac:dyDescent="0.25">
      <c r="A1034">
        <v>13485362</v>
      </c>
      <c r="B1034">
        <v>13485362</v>
      </c>
      <c r="C1034" t="s">
        <v>89</v>
      </c>
      <c r="D1034" t="s">
        <v>1497</v>
      </c>
      <c r="E1034" t="s">
        <v>3309</v>
      </c>
      <c r="F1034" t="s">
        <v>296</v>
      </c>
      <c r="G1034" t="s">
        <v>650</v>
      </c>
      <c r="H1034" s="30" t="s">
        <v>19146</v>
      </c>
      <c r="I1034" t="s">
        <v>6368</v>
      </c>
      <c r="J1034">
        <v>5001</v>
      </c>
      <c r="K1034" t="s">
        <v>202</v>
      </c>
      <c r="L1034">
        <v>5</v>
      </c>
      <c r="M1034" t="s">
        <v>203</v>
      </c>
      <c r="O1034">
        <v>3117725475</v>
      </c>
      <c r="P1034">
        <v>0</v>
      </c>
      <c r="T1034" s="29" t="s">
        <v>958</v>
      </c>
      <c r="U1034">
        <f t="shared" ref="U1034:U1097" si="138">MONTH(T1034)</f>
        <v>10</v>
      </c>
      <c r="V1034">
        <f t="shared" ref="V1034:V1097" si="139">DAY(T1034)</f>
        <v>24</v>
      </c>
      <c r="W1034">
        <v>2025</v>
      </c>
      <c r="X1034" t="s">
        <v>6369</v>
      </c>
      <c r="Y1034" t="s">
        <v>6370</v>
      </c>
      <c r="Z1034" t="s">
        <v>6371</v>
      </c>
      <c r="AA1034">
        <v>11106018</v>
      </c>
      <c r="AB1034" t="s">
        <v>1961</v>
      </c>
      <c r="AC1034" t="s">
        <v>3402</v>
      </c>
      <c r="AD1034" s="1">
        <f t="shared" ref="AD1034:AD1097" si="140">+AK1034/AE1034</f>
        <v>2.1644698457223003E-2</v>
      </c>
      <c r="AE1034" s="2">
        <v>142600000</v>
      </c>
      <c r="AF1034" t="s">
        <v>362</v>
      </c>
      <c r="AG1034" t="s">
        <v>120</v>
      </c>
      <c r="AH1034" t="s">
        <v>104</v>
      </c>
      <c r="AI1034" t="s">
        <v>6372</v>
      </c>
      <c r="AJ1034">
        <v>161789917</v>
      </c>
      <c r="AK1034" s="2">
        <v>3086534</v>
      </c>
      <c r="AL1034" s="2">
        <v>2573726.09</v>
      </c>
      <c r="AP1034" t="s">
        <v>105</v>
      </c>
      <c r="AQ1034" t="s">
        <v>105</v>
      </c>
      <c r="AR1034" t="s">
        <v>105</v>
      </c>
      <c r="AV1034" t="s">
        <v>105</v>
      </c>
      <c r="AW1034" t="s">
        <v>105</v>
      </c>
      <c r="AX1034" t="s">
        <v>105</v>
      </c>
      <c r="BH1034" t="s">
        <v>21</v>
      </c>
      <c r="BI1034" t="s">
        <v>5</v>
      </c>
    </row>
    <row r="1035" spans="1:61" x14ac:dyDescent="0.25">
      <c r="A1035">
        <v>17681080</v>
      </c>
      <c r="B1035">
        <v>17681080</v>
      </c>
      <c r="C1035" t="s">
        <v>89</v>
      </c>
      <c r="D1035" t="s">
        <v>3309</v>
      </c>
      <c r="E1035">
        <v>0</v>
      </c>
      <c r="F1035" t="s">
        <v>609</v>
      </c>
      <c r="G1035" t="s">
        <v>399</v>
      </c>
      <c r="H1035" s="30" t="s">
        <v>18428</v>
      </c>
      <c r="I1035" t="s">
        <v>6373</v>
      </c>
      <c r="J1035">
        <v>0</v>
      </c>
      <c r="K1035" t="s">
        <v>833</v>
      </c>
      <c r="L1035">
        <v>76</v>
      </c>
      <c r="M1035" t="s">
        <v>95</v>
      </c>
      <c r="O1035">
        <v>3234640826</v>
      </c>
      <c r="P1035">
        <v>3103188439</v>
      </c>
      <c r="T1035" s="29" t="s">
        <v>127</v>
      </c>
      <c r="U1035">
        <f t="shared" si="138"/>
        <v>10</v>
      </c>
      <c r="V1035">
        <f t="shared" si="139"/>
        <v>18</v>
      </c>
      <c r="W1035">
        <v>2021</v>
      </c>
      <c r="X1035" t="s">
        <v>3037</v>
      </c>
      <c r="Y1035" t="s">
        <v>6374</v>
      </c>
      <c r="Z1035" t="s">
        <v>6375</v>
      </c>
      <c r="AA1035">
        <v>5606101</v>
      </c>
      <c r="AB1035" t="s">
        <v>146</v>
      </c>
      <c r="AC1035" t="s">
        <v>341</v>
      </c>
      <c r="AD1035" s="1">
        <f t="shared" si="140"/>
        <v>2.2252375923970433E-2</v>
      </c>
      <c r="AE1035" s="2">
        <v>94700000</v>
      </c>
      <c r="AF1035" t="s">
        <v>102</v>
      </c>
      <c r="AG1035" t="s">
        <v>120</v>
      </c>
      <c r="AH1035" t="s">
        <v>104</v>
      </c>
      <c r="AI1035" t="s">
        <v>6376</v>
      </c>
      <c r="AJ1035">
        <v>161880285</v>
      </c>
      <c r="AK1035" s="2">
        <v>2107300</v>
      </c>
      <c r="AL1035" s="2">
        <v>1750840.47</v>
      </c>
      <c r="AP1035" t="s">
        <v>105</v>
      </c>
      <c r="AQ1035" t="s">
        <v>105</v>
      </c>
      <c r="AR1035" t="s">
        <v>105</v>
      </c>
      <c r="AV1035" t="s">
        <v>105</v>
      </c>
      <c r="AW1035" t="s">
        <v>105</v>
      </c>
      <c r="AX1035" t="s">
        <v>105</v>
      </c>
      <c r="BH1035" t="s">
        <v>21</v>
      </c>
      <c r="BI1035" t="s">
        <v>5</v>
      </c>
    </row>
    <row r="1036" spans="1:61" x14ac:dyDescent="0.25">
      <c r="A1036">
        <v>79625065</v>
      </c>
      <c r="B1036">
        <v>79625065</v>
      </c>
      <c r="C1036" t="s">
        <v>89</v>
      </c>
      <c r="D1036" t="s">
        <v>148</v>
      </c>
      <c r="E1036" t="s">
        <v>1440</v>
      </c>
      <c r="F1036" t="s">
        <v>2925</v>
      </c>
      <c r="G1036" t="s">
        <v>109</v>
      </c>
      <c r="H1036" s="30" t="s">
        <v>19147</v>
      </c>
      <c r="I1036" t="s">
        <v>6377</v>
      </c>
      <c r="J1036">
        <v>0</v>
      </c>
      <c r="K1036" t="s">
        <v>126</v>
      </c>
      <c r="L1036">
        <v>25</v>
      </c>
      <c r="M1036" t="s">
        <v>126</v>
      </c>
      <c r="O1036">
        <v>3157561793</v>
      </c>
      <c r="P1036">
        <v>3174254253</v>
      </c>
      <c r="T1036" s="29" t="s">
        <v>448</v>
      </c>
      <c r="U1036">
        <f t="shared" si="138"/>
        <v>10</v>
      </c>
      <c r="V1036">
        <f t="shared" si="139"/>
        <v>9</v>
      </c>
      <c r="W1036">
        <v>2020</v>
      </c>
      <c r="X1036" t="s">
        <v>4194</v>
      </c>
      <c r="Y1036" t="s">
        <v>6378</v>
      </c>
      <c r="Z1036" t="s">
        <v>6379</v>
      </c>
      <c r="AA1036">
        <v>8808042</v>
      </c>
      <c r="AB1036" t="s">
        <v>662</v>
      </c>
      <c r="AC1036" t="s">
        <v>663</v>
      </c>
      <c r="AD1036" s="1">
        <f t="shared" si="140"/>
        <v>1.7439924301675978E-2</v>
      </c>
      <c r="AE1036" s="2">
        <v>71600000</v>
      </c>
      <c r="AF1036" t="s">
        <v>133</v>
      </c>
      <c r="AG1036" t="s">
        <v>452</v>
      </c>
      <c r="AH1036" t="s">
        <v>104</v>
      </c>
      <c r="AI1036" t="s">
        <v>6380</v>
      </c>
      <c r="AJ1036">
        <v>29954361</v>
      </c>
      <c r="AK1036" s="2">
        <v>1248698.58</v>
      </c>
      <c r="AL1036" s="2">
        <v>1029326.54</v>
      </c>
      <c r="AP1036" t="s">
        <v>105</v>
      </c>
      <c r="AQ1036" s="2" t="s">
        <v>105</v>
      </c>
      <c r="AR1036" s="2" t="s">
        <v>105</v>
      </c>
      <c r="AV1036">
        <v>30035171</v>
      </c>
      <c r="AW1036" s="2">
        <v>1267376.03</v>
      </c>
      <c r="AX1036" s="2">
        <v>1045021.87</v>
      </c>
      <c r="BH1036" t="s">
        <v>19</v>
      </c>
      <c r="BI1036" t="s">
        <v>5</v>
      </c>
    </row>
    <row r="1037" spans="1:61" x14ac:dyDescent="0.25">
      <c r="A1037">
        <v>83090691</v>
      </c>
      <c r="B1037">
        <v>83090691</v>
      </c>
      <c r="C1037" t="s">
        <v>89</v>
      </c>
      <c r="D1037" t="s">
        <v>162</v>
      </c>
      <c r="E1037" t="s">
        <v>2870</v>
      </c>
      <c r="F1037" t="s">
        <v>1028</v>
      </c>
      <c r="G1037" t="s">
        <v>514</v>
      </c>
      <c r="H1037" s="30" t="s">
        <v>19148</v>
      </c>
      <c r="I1037" t="s">
        <v>6381</v>
      </c>
      <c r="J1037">
        <v>41001</v>
      </c>
      <c r="K1037" t="s">
        <v>285</v>
      </c>
      <c r="L1037">
        <v>41</v>
      </c>
      <c r="M1037" t="s">
        <v>286</v>
      </c>
      <c r="O1037">
        <v>3175008282</v>
      </c>
      <c r="P1037">
        <v>0</v>
      </c>
      <c r="T1037" s="29" t="s">
        <v>958</v>
      </c>
      <c r="U1037">
        <f t="shared" si="138"/>
        <v>10</v>
      </c>
      <c r="V1037">
        <f t="shared" si="139"/>
        <v>24</v>
      </c>
      <c r="W1037">
        <v>2025</v>
      </c>
      <c r="X1037" t="s">
        <v>509</v>
      </c>
      <c r="Y1037" t="s">
        <v>6382</v>
      </c>
      <c r="Z1037" t="s">
        <v>6383</v>
      </c>
      <c r="AA1037">
        <v>9006197</v>
      </c>
      <c r="AB1037" t="s">
        <v>244</v>
      </c>
      <c r="AC1037" t="s">
        <v>245</v>
      </c>
      <c r="AD1037" s="1">
        <f t="shared" si="140"/>
        <v>1.2324628120516498E-2</v>
      </c>
      <c r="AE1037" s="2">
        <v>139400000</v>
      </c>
      <c r="AF1037" t="s">
        <v>175</v>
      </c>
      <c r="AG1037" t="s">
        <v>292</v>
      </c>
      <c r="AH1037" t="s">
        <v>104</v>
      </c>
      <c r="AI1037" t="s">
        <v>6384</v>
      </c>
      <c r="AJ1037">
        <v>29944151</v>
      </c>
      <c r="AK1037" s="2">
        <v>1718053.16</v>
      </c>
      <c r="AL1037" s="2">
        <v>1423742.15</v>
      </c>
      <c r="AP1037" t="s">
        <v>105</v>
      </c>
      <c r="AQ1037" s="2" t="s">
        <v>105</v>
      </c>
      <c r="AR1037" s="2" t="s">
        <v>105</v>
      </c>
      <c r="AV1037">
        <v>30054871</v>
      </c>
      <c r="AW1037" s="2">
        <v>1709834.39</v>
      </c>
      <c r="AX1037" s="2">
        <v>1416835.62</v>
      </c>
      <c r="BH1037" s="3" t="s">
        <v>18</v>
      </c>
      <c r="BI1037" t="s">
        <v>5</v>
      </c>
    </row>
    <row r="1038" spans="1:61" x14ac:dyDescent="0.25">
      <c r="A1038">
        <v>1047412659</v>
      </c>
      <c r="B1038">
        <v>1047412659</v>
      </c>
      <c r="C1038" t="s">
        <v>89</v>
      </c>
      <c r="D1038" t="s">
        <v>1492</v>
      </c>
      <c r="E1038" t="s">
        <v>295</v>
      </c>
      <c r="F1038" t="s">
        <v>819</v>
      </c>
      <c r="G1038" t="s">
        <v>6385</v>
      </c>
      <c r="H1038" s="30" t="s">
        <v>19149</v>
      </c>
      <c r="I1038" t="s">
        <v>6386</v>
      </c>
      <c r="J1038">
        <v>0</v>
      </c>
      <c r="K1038" t="s">
        <v>126</v>
      </c>
      <c r="L1038">
        <v>25</v>
      </c>
      <c r="M1038" t="s">
        <v>126</v>
      </c>
      <c r="O1038">
        <v>3015962092</v>
      </c>
      <c r="P1038">
        <v>0</v>
      </c>
      <c r="T1038" s="29" t="s">
        <v>254</v>
      </c>
      <c r="U1038">
        <f t="shared" si="138"/>
        <v>10</v>
      </c>
      <c r="V1038">
        <f t="shared" si="139"/>
        <v>4</v>
      </c>
      <c r="W1038">
        <v>2024</v>
      </c>
      <c r="X1038" t="s">
        <v>5178</v>
      </c>
      <c r="Y1038" t="s">
        <v>6387</v>
      </c>
      <c r="Z1038" t="s">
        <v>6388</v>
      </c>
      <c r="AA1038">
        <v>6406154</v>
      </c>
      <c r="AB1038" t="s">
        <v>131</v>
      </c>
      <c r="AC1038" t="s">
        <v>1174</v>
      </c>
      <c r="AD1038" s="1">
        <f t="shared" si="140"/>
        <v>2.0330977693402943E-2</v>
      </c>
      <c r="AE1038" s="2">
        <v>210700000</v>
      </c>
      <c r="AF1038" t="s">
        <v>133</v>
      </c>
      <c r="AG1038" t="s">
        <v>120</v>
      </c>
      <c r="AH1038" t="s">
        <v>104</v>
      </c>
      <c r="AI1038" t="s">
        <v>6389</v>
      </c>
      <c r="AJ1038">
        <v>161829864</v>
      </c>
      <c r="AK1038" s="2">
        <v>4283737</v>
      </c>
      <c r="AL1038" s="2">
        <v>3579778.62</v>
      </c>
      <c r="AP1038" t="s">
        <v>105</v>
      </c>
      <c r="AQ1038" t="s">
        <v>105</v>
      </c>
      <c r="AR1038" t="s">
        <v>105</v>
      </c>
      <c r="AV1038" t="s">
        <v>105</v>
      </c>
      <c r="AW1038" t="s">
        <v>105</v>
      </c>
      <c r="AX1038" t="s">
        <v>105</v>
      </c>
      <c r="BH1038" t="s">
        <v>21</v>
      </c>
      <c r="BI1038" t="s">
        <v>5</v>
      </c>
    </row>
    <row r="1039" spans="1:61" x14ac:dyDescent="0.25">
      <c r="A1039">
        <v>25161996</v>
      </c>
      <c r="B1039">
        <v>25161996</v>
      </c>
      <c r="C1039" t="s">
        <v>106</v>
      </c>
      <c r="D1039" t="s">
        <v>435</v>
      </c>
      <c r="E1039" t="s">
        <v>108</v>
      </c>
      <c r="F1039" t="s">
        <v>6390</v>
      </c>
      <c r="G1039" t="s">
        <v>513</v>
      </c>
      <c r="H1039" s="30" t="s">
        <v>19150</v>
      </c>
      <c r="I1039" t="s">
        <v>6391</v>
      </c>
      <c r="J1039">
        <v>66001</v>
      </c>
      <c r="K1039" t="s">
        <v>252</v>
      </c>
      <c r="L1039">
        <v>66</v>
      </c>
      <c r="M1039" t="s">
        <v>253</v>
      </c>
      <c r="O1039">
        <v>3128088418</v>
      </c>
      <c r="P1039">
        <v>3127918405</v>
      </c>
      <c r="T1039" s="29" t="s">
        <v>887</v>
      </c>
      <c r="U1039">
        <f t="shared" si="138"/>
        <v>10</v>
      </c>
      <c r="V1039">
        <f t="shared" si="139"/>
        <v>3</v>
      </c>
      <c r="W1039">
        <v>2023</v>
      </c>
      <c r="X1039" t="s">
        <v>2612</v>
      </c>
      <c r="Y1039" t="s">
        <v>6392</v>
      </c>
      <c r="Z1039" t="s">
        <v>6393</v>
      </c>
      <c r="AA1039">
        <v>8006066</v>
      </c>
      <c r="AB1039" t="s">
        <v>100</v>
      </c>
      <c r="AC1039" t="s">
        <v>208</v>
      </c>
      <c r="AD1039" s="1">
        <f t="shared" si="140"/>
        <v>2.9567080890973037E-2</v>
      </c>
      <c r="AE1039" s="2">
        <v>85300000</v>
      </c>
      <c r="AF1039" t="s">
        <v>102</v>
      </c>
      <c r="AG1039" t="s">
        <v>120</v>
      </c>
      <c r="AH1039" t="s">
        <v>104</v>
      </c>
      <c r="AI1039" t="s">
        <v>6394</v>
      </c>
      <c r="AJ1039">
        <v>161851205</v>
      </c>
      <c r="AK1039" s="2">
        <v>2522072</v>
      </c>
      <c r="AL1039" s="2">
        <v>2099388.2799999998</v>
      </c>
      <c r="AP1039" t="s">
        <v>105</v>
      </c>
      <c r="AQ1039" t="s">
        <v>105</v>
      </c>
      <c r="AR1039" t="s">
        <v>105</v>
      </c>
      <c r="AV1039" t="s">
        <v>105</v>
      </c>
      <c r="AW1039" t="s">
        <v>105</v>
      </c>
      <c r="AX1039" t="s">
        <v>105</v>
      </c>
      <c r="BH1039" t="s">
        <v>21</v>
      </c>
      <c r="BI1039" t="s">
        <v>5</v>
      </c>
    </row>
    <row r="1040" spans="1:61" x14ac:dyDescent="0.25">
      <c r="A1040">
        <v>3199033</v>
      </c>
      <c r="B1040">
        <v>3199033</v>
      </c>
      <c r="C1040" t="s">
        <v>89</v>
      </c>
      <c r="D1040" t="s">
        <v>674</v>
      </c>
      <c r="E1040">
        <v>0</v>
      </c>
      <c r="F1040" t="s">
        <v>314</v>
      </c>
      <c r="G1040" t="s">
        <v>409</v>
      </c>
      <c r="H1040" s="30" t="s">
        <v>19151</v>
      </c>
      <c r="I1040" t="s">
        <v>6395</v>
      </c>
      <c r="J1040">
        <v>0</v>
      </c>
      <c r="K1040" t="s">
        <v>126</v>
      </c>
      <c r="L1040">
        <v>25</v>
      </c>
      <c r="M1040" t="s">
        <v>126</v>
      </c>
      <c r="O1040">
        <v>3125211547</v>
      </c>
      <c r="P1040">
        <v>0</v>
      </c>
      <c r="T1040" s="29" t="s">
        <v>1081</v>
      </c>
      <c r="U1040">
        <f t="shared" si="138"/>
        <v>10</v>
      </c>
      <c r="V1040">
        <f t="shared" si="139"/>
        <v>25</v>
      </c>
      <c r="W1040">
        <v>2023</v>
      </c>
      <c r="X1040" t="s">
        <v>6396</v>
      </c>
      <c r="Y1040" t="s">
        <v>6397</v>
      </c>
      <c r="Z1040" t="s">
        <v>6398</v>
      </c>
      <c r="AA1040">
        <v>8608095</v>
      </c>
      <c r="AB1040" t="s">
        <v>3712</v>
      </c>
      <c r="AC1040" t="s">
        <v>3713</v>
      </c>
      <c r="AD1040" s="1">
        <f t="shared" si="140"/>
        <v>1.2374218129404228E-2</v>
      </c>
      <c r="AE1040" s="2">
        <v>156100000</v>
      </c>
      <c r="AF1040" t="s">
        <v>133</v>
      </c>
      <c r="AG1040" t="s">
        <v>452</v>
      </c>
      <c r="AH1040" t="s">
        <v>104</v>
      </c>
      <c r="AI1040" t="s">
        <v>6399</v>
      </c>
      <c r="AJ1040">
        <v>29933289</v>
      </c>
      <c r="AK1040" s="2">
        <v>1931615.45</v>
      </c>
      <c r="AL1040" s="2">
        <v>1603206.26</v>
      </c>
      <c r="AP1040" t="s">
        <v>105</v>
      </c>
      <c r="AQ1040" s="2" t="s">
        <v>105</v>
      </c>
      <c r="AR1040" s="2" t="s">
        <v>105</v>
      </c>
      <c r="AV1040">
        <v>30049507</v>
      </c>
      <c r="AW1040" s="2">
        <v>2345322</v>
      </c>
      <c r="AX1040" s="2">
        <v>1950858.82</v>
      </c>
      <c r="BH1040" s="3" t="s">
        <v>18</v>
      </c>
      <c r="BI1040" t="s">
        <v>5</v>
      </c>
    </row>
    <row r="1041" spans="1:61" x14ac:dyDescent="0.25">
      <c r="A1041">
        <v>31907667</v>
      </c>
      <c r="B1041">
        <v>31907667</v>
      </c>
      <c r="C1041" t="s">
        <v>106</v>
      </c>
      <c r="D1041" t="s">
        <v>6400</v>
      </c>
      <c r="E1041">
        <v>0</v>
      </c>
      <c r="F1041" t="s">
        <v>5276</v>
      </c>
      <c r="G1041" t="s">
        <v>1029</v>
      </c>
      <c r="H1041" s="30" t="s">
        <v>19152</v>
      </c>
      <c r="I1041" t="s">
        <v>6401</v>
      </c>
      <c r="J1041">
        <v>76001</v>
      </c>
      <c r="K1041" t="s">
        <v>486</v>
      </c>
      <c r="L1041">
        <v>76</v>
      </c>
      <c r="M1041" t="s">
        <v>95</v>
      </c>
      <c r="O1041">
        <v>3108952665</v>
      </c>
      <c r="P1041">
        <v>0</v>
      </c>
      <c r="T1041" s="29" t="s">
        <v>849</v>
      </c>
      <c r="U1041">
        <f t="shared" si="138"/>
        <v>10</v>
      </c>
      <c r="V1041">
        <f t="shared" si="139"/>
        <v>19</v>
      </c>
      <c r="W1041">
        <v>2022</v>
      </c>
      <c r="X1041" t="s">
        <v>5664</v>
      </c>
      <c r="Y1041" t="s">
        <v>6402</v>
      </c>
      <c r="Z1041" t="s">
        <v>6403</v>
      </c>
      <c r="AA1041">
        <v>6401246</v>
      </c>
      <c r="AB1041" t="s">
        <v>131</v>
      </c>
      <c r="AC1041" t="s">
        <v>607</v>
      </c>
      <c r="AD1041" s="1">
        <f t="shared" si="140"/>
        <v>4.5268431999999997E-2</v>
      </c>
      <c r="AE1041" s="2">
        <v>62500000</v>
      </c>
      <c r="AF1041" t="s">
        <v>133</v>
      </c>
      <c r="AG1041" t="s">
        <v>103</v>
      </c>
      <c r="AH1041" t="s">
        <v>104</v>
      </c>
      <c r="AI1041" t="s">
        <v>6404</v>
      </c>
      <c r="AJ1041">
        <v>161913418</v>
      </c>
      <c r="AK1041" s="2">
        <v>2829277</v>
      </c>
      <c r="AL1041" s="2">
        <v>2357543.77</v>
      </c>
      <c r="AP1041" t="s">
        <v>105</v>
      </c>
      <c r="AQ1041" t="s">
        <v>105</v>
      </c>
      <c r="AR1041" t="s">
        <v>105</v>
      </c>
      <c r="AV1041" t="s">
        <v>105</v>
      </c>
      <c r="AW1041" t="s">
        <v>105</v>
      </c>
      <c r="AX1041" t="s">
        <v>105</v>
      </c>
      <c r="BH1041" t="s">
        <v>21</v>
      </c>
      <c r="BI1041" t="s">
        <v>5</v>
      </c>
    </row>
    <row r="1042" spans="1:61" x14ac:dyDescent="0.25">
      <c r="A1042">
        <v>43068373</v>
      </c>
      <c r="B1042">
        <v>43068373</v>
      </c>
      <c r="C1042" t="s">
        <v>106</v>
      </c>
      <c r="D1042" t="s">
        <v>385</v>
      </c>
      <c r="E1042">
        <v>0</v>
      </c>
      <c r="F1042" t="s">
        <v>4708</v>
      </c>
      <c r="G1042" t="s">
        <v>4946</v>
      </c>
      <c r="H1042" s="30" t="s">
        <v>19153</v>
      </c>
      <c r="I1042" t="s">
        <v>6405</v>
      </c>
      <c r="J1042">
        <v>5001</v>
      </c>
      <c r="K1042" t="s">
        <v>202</v>
      </c>
      <c r="L1042">
        <v>5</v>
      </c>
      <c r="M1042" t="s">
        <v>203</v>
      </c>
      <c r="O1042">
        <v>3108254526</v>
      </c>
      <c r="P1042">
        <v>0</v>
      </c>
      <c r="T1042" s="29" t="s">
        <v>204</v>
      </c>
      <c r="U1042">
        <f t="shared" si="138"/>
        <v>10</v>
      </c>
      <c r="V1042">
        <f t="shared" si="139"/>
        <v>2</v>
      </c>
      <c r="W1042">
        <v>2025</v>
      </c>
      <c r="X1042" t="s">
        <v>2586</v>
      </c>
      <c r="Y1042" t="s">
        <v>6406</v>
      </c>
      <c r="Z1042" t="s">
        <v>6407</v>
      </c>
      <c r="AA1042">
        <v>8808051</v>
      </c>
      <c r="AB1042" t="s">
        <v>662</v>
      </c>
      <c r="AC1042" t="s">
        <v>2589</v>
      </c>
      <c r="AD1042" s="1">
        <f t="shared" si="140"/>
        <v>2.0368190789473686E-2</v>
      </c>
      <c r="AE1042" s="2">
        <v>121600000</v>
      </c>
      <c r="AF1042" t="s">
        <v>133</v>
      </c>
      <c r="AG1042" t="s">
        <v>452</v>
      </c>
      <c r="AH1042" t="s">
        <v>104</v>
      </c>
      <c r="AI1042" t="s">
        <v>6408</v>
      </c>
      <c r="AJ1042">
        <v>161918536</v>
      </c>
      <c r="AK1042" s="2">
        <v>2476772</v>
      </c>
      <c r="AL1042" s="2">
        <v>2061320.85</v>
      </c>
      <c r="AP1042" t="s">
        <v>105</v>
      </c>
      <c r="AQ1042" t="s">
        <v>105</v>
      </c>
      <c r="AR1042" t="s">
        <v>105</v>
      </c>
      <c r="AV1042" t="s">
        <v>105</v>
      </c>
      <c r="AW1042" t="s">
        <v>105</v>
      </c>
      <c r="AX1042" t="s">
        <v>105</v>
      </c>
      <c r="BH1042" t="s">
        <v>21</v>
      </c>
      <c r="BI1042" t="s">
        <v>5</v>
      </c>
    </row>
    <row r="1043" spans="1:61" x14ac:dyDescent="0.25">
      <c r="A1043">
        <v>79419341</v>
      </c>
      <c r="B1043">
        <v>79419341</v>
      </c>
      <c r="C1043" t="s">
        <v>89</v>
      </c>
      <c r="D1043" t="s">
        <v>162</v>
      </c>
      <c r="E1043" t="s">
        <v>1079</v>
      </c>
      <c r="F1043" t="s">
        <v>879</v>
      </c>
      <c r="G1043" t="s">
        <v>212</v>
      </c>
      <c r="H1043" s="30" t="s">
        <v>18206</v>
      </c>
      <c r="I1043" t="s">
        <v>6409</v>
      </c>
      <c r="J1043">
        <v>0</v>
      </c>
      <c r="K1043" t="s">
        <v>126</v>
      </c>
      <c r="L1043">
        <v>25</v>
      </c>
      <c r="M1043" t="s">
        <v>126</v>
      </c>
      <c r="O1043">
        <v>3165237183</v>
      </c>
      <c r="P1043">
        <v>3142673669</v>
      </c>
      <c r="T1043" s="29" t="s">
        <v>184</v>
      </c>
      <c r="U1043">
        <f t="shared" si="138"/>
        <v>10</v>
      </c>
      <c r="V1043">
        <f t="shared" si="139"/>
        <v>10</v>
      </c>
      <c r="W1043">
        <v>2018</v>
      </c>
      <c r="X1043" t="s">
        <v>1082</v>
      </c>
      <c r="Y1043" t="s">
        <v>6410</v>
      </c>
      <c r="Z1043" t="s">
        <v>6411</v>
      </c>
      <c r="AA1043">
        <v>8001193</v>
      </c>
      <c r="AB1043" t="s">
        <v>100</v>
      </c>
      <c r="AC1043" t="s">
        <v>101</v>
      </c>
      <c r="AD1043" s="1">
        <f t="shared" si="140"/>
        <v>2.6857222222222223E-2</v>
      </c>
      <c r="AE1043" s="2">
        <v>45000000</v>
      </c>
      <c r="AF1043" t="s">
        <v>219</v>
      </c>
      <c r="AG1043" t="s">
        <v>103</v>
      </c>
      <c r="AH1043" t="s">
        <v>104</v>
      </c>
      <c r="AI1043" t="s">
        <v>6412</v>
      </c>
      <c r="AJ1043">
        <v>161813542</v>
      </c>
      <c r="AK1043" s="2">
        <v>1208575</v>
      </c>
      <c r="AL1043" s="2">
        <v>995609.22</v>
      </c>
      <c r="AP1043" t="s">
        <v>105</v>
      </c>
      <c r="AQ1043" t="s">
        <v>105</v>
      </c>
      <c r="AR1043" t="s">
        <v>105</v>
      </c>
      <c r="AV1043" t="s">
        <v>105</v>
      </c>
      <c r="AW1043" t="s">
        <v>105</v>
      </c>
      <c r="AX1043" t="s">
        <v>105</v>
      </c>
      <c r="BH1043" t="s">
        <v>19</v>
      </c>
      <c r="BI1043" t="s">
        <v>5</v>
      </c>
    </row>
    <row r="1044" spans="1:61" x14ac:dyDescent="0.25">
      <c r="A1044">
        <v>41566653</v>
      </c>
      <c r="B1044">
        <v>41566653</v>
      </c>
      <c r="C1044" t="s">
        <v>106</v>
      </c>
      <c r="D1044" t="s">
        <v>435</v>
      </c>
      <c r="E1044" t="s">
        <v>2790</v>
      </c>
      <c r="F1044" t="s">
        <v>2524</v>
      </c>
      <c r="G1044" t="s">
        <v>191</v>
      </c>
      <c r="H1044" s="30" t="s">
        <v>19154</v>
      </c>
      <c r="I1044" t="s">
        <v>6413</v>
      </c>
      <c r="J1044">
        <v>15001</v>
      </c>
      <c r="K1044" t="s">
        <v>1089</v>
      </c>
      <c r="L1044">
        <v>15</v>
      </c>
      <c r="M1044" t="s">
        <v>1090</v>
      </c>
      <c r="O1044">
        <v>3133885377</v>
      </c>
      <c r="P1044">
        <v>3218765644</v>
      </c>
      <c r="T1044" s="29" t="s">
        <v>254</v>
      </c>
      <c r="U1044">
        <f t="shared" si="138"/>
        <v>10</v>
      </c>
      <c r="V1044">
        <f t="shared" si="139"/>
        <v>4</v>
      </c>
      <c r="W1044">
        <v>2021</v>
      </c>
      <c r="X1044" t="s">
        <v>3988</v>
      </c>
      <c r="Y1044" t="s">
        <v>6414</v>
      </c>
      <c r="Z1044" t="s">
        <v>6415</v>
      </c>
      <c r="AA1044">
        <v>6406136</v>
      </c>
      <c r="AB1044" t="s">
        <v>131</v>
      </c>
      <c r="AC1044" t="s">
        <v>310</v>
      </c>
      <c r="AD1044" s="1">
        <f t="shared" si="140"/>
        <v>1.3383357664233576E-2</v>
      </c>
      <c r="AE1044" s="2">
        <v>95900000</v>
      </c>
      <c r="AF1044" t="s">
        <v>219</v>
      </c>
      <c r="AG1044" t="s">
        <v>120</v>
      </c>
      <c r="AH1044" t="s">
        <v>104</v>
      </c>
      <c r="AI1044" t="s">
        <v>6416</v>
      </c>
      <c r="AJ1044">
        <v>161912322</v>
      </c>
      <c r="AK1044" s="2">
        <v>1283464</v>
      </c>
      <c r="AL1044" s="2">
        <v>1058540.8999999999</v>
      </c>
      <c r="AP1044" t="s">
        <v>105</v>
      </c>
      <c r="AQ1044" t="s">
        <v>105</v>
      </c>
      <c r="AR1044" t="s">
        <v>105</v>
      </c>
      <c r="AV1044" t="s">
        <v>105</v>
      </c>
      <c r="AW1044" t="s">
        <v>105</v>
      </c>
      <c r="AX1044" t="s">
        <v>105</v>
      </c>
      <c r="BH1044" s="3" t="s">
        <v>18</v>
      </c>
      <c r="BI1044" t="s">
        <v>5</v>
      </c>
    </row>
    <row r="1045" spans="1:61" x14ac:dyDescent="0.25">
      <c r="A1045">
        <v>65736004</v>
      </c>
      <c r="B1045">
        <v>65736004</v>
      </c>
      <c r="C1045" t="s">
        <v>106</v>
      </c>
      <c r="D1045" t="s">
        <v>1183</v>
      </c>
      <c r="E1045">
        <v>0</v>
      </c>
      <c r="F1045" t="s">
        <v>1028</v>
      </c>
      <c r="G1045" t="s">
        <v>137</v>
      </c>
      <c r="H1045" s="30" t="s">
        <v>19155</v>
      </c>
      <c r="I1045" t="s">
        <v>6417</v>
      </c>
      <c r="J1045">
        <v>0</v>
      </c>
      <c r="K1045" t="s">
        <v>167</v>
      </c>
      <c r="L1045">
        <v>73</v>
      </c>
      <c r="M1045" t="s">
        <v>168</v>
      </c>
      <c r="O1045">
        <v>3174298100</v>
      </c>
      <c r="P1045">
        <v>3152981693</v>
      </c>
      <c r="T1045" s="29" t="s">
        <v>466</v>
      </c>
      <c r="U1045">
        <f t="shared" si="138"/>
        <v>10</v>
      </c>
      <c r="V1045">
        <f t="shared" si="139"/>
        <v>15</v>
      </c>
      <c r="W1045">
        <v>2025</v>
      </c>
      <c r="X1045" t="s">
        <v>6418</v>
      </c>
      <c r="Y1045" t="s">
        <v>6419</v>
      </c>
      <c r="Z1045" t="s">
        <v>6420</v>
      </c>
      <c r="AA1045">
        <v>9201283</v>
      </c>
      <c r="AB1045" t="s">
        <v>268</v>
      </c>
      <c r="AC1045" t="s">
        <v>1582</v>
      </c>
      <c r="AD1045" s="1">
        <f t="shared" si="140"/>
        <v>2.9507451690821255E-2</v>
      </c>
      <c r="AE1045" s="2">
        <v>82800000</v>
      </c>
      <c r="AF1045" t="s">
        <v>133</v>
      </c>
      <c r="AG1045" t="s">
        <v>103</v>
      </c>
      <c r="AH1045" t="s">
        <v>104</v>
      </c>
      <c r="AI1045" t="s">
        <v>6421</v>
      </c>
      <c r="AJ1045">
        <v>161851443</v>
      </c>
      <c r="AK1045" s="2">
        <v>2443217</v>
      </c>
      <c r="AL1045" s="2">
        <v>2033123.34</v>
      </c>
      <c r="AP1045" t="s">
        <v>105</v>
      </c>
      <c r="AQ1045" t="s">
        <v>105</v>
      </c>
      <c r="AR1045" t="s">
        <v>105</v>
      </c>
      <c r="AV1045" t="s">
        <v>105</v>
      </c>
      <c r="AW1045" t="s">
        <v>105</v>
      </c>
      <c r="AX1045" t="s">
        <v>105</v>
      </c>
      <c r="BH1045" t="s">
        <v>21</v>
      </c>
      <c r="BI1045" t="s">
        <v>5</v>
      </c>
    </row>
    <row r="1046" spans="1:61" x14ac:dyDescent="0.25">
      <c r="A1046">
        <v>1047375956</v>
      </c>
      <c r="B1046">
        <v>1047375956</v>
      </c>
      <c r="C1046" t="s">
        <v>89</v>
      </c>
      <c r="D1046" t="s">
        <v>817</v>
      </c>
      <c r="E1046" t="s">
        <v>6422</v>
      </c>
      <c r="F1046" t="s">
        <v>6423</v>
      </c>
      <c r="G1046" t="s">
        <v>409</v>
      </c>
      <c r="H1046" s="30" t="s">
        <v>19156</v>
      </c>
      <c r="I1046" t="s">
        <v>6424</v>
      </c>
      <c r="J1046">
        <v>0</v>
      </c>
      <c r="K1046" t="s">
        <v>182</v>
      </c>
      <c r="L1046">
        <v>8</v>
      </c>
      <c r="M1046" t="s">
        <v>183</v>
      </c>
      <c r="O1046">
        <v>3183270402</v>
      </c>
      <c r="P1046">
        <v>3183731859</v>
      </c>
      <c r="T1046" s="29" t="s">
        <v>114</v>
      </c>
      <c r="U1046">
        <f t="shared" si="138"/>
        <v>10</v>
      </c>
      <c r="V1046">
        <f t="shared" si="139"/>
        <v>28</v>
      </c>
      <c r="W1046">
        <v>2022</v>
      </c>
      <c r="X1046" t="s">
        <v>4031</v>
      </c>
      <c r="Y1046" t="s">
        <v>6425</v>
      </c>
      <c r="Z1046" t="s">
        <v>6426</v>
      </c>
      <c r="AA1046">
        <v>4606148</v>
      </c>
      <c r="AB1046" t="s">
        <v>352</v>
      </c>
      <c r="AC1046" t="s">
        <v>1412</v>
      </c>
      <c r="AD1046" s="1">
        <f t="shared" si="140"/>
        <v>3.408032911392405E-2</v>
      </c>
      <c r="AE1046" s="2">
        <v>79000000</v>
      </c>
      <c r="AF1046" t="s">
        <v>133</v>
      </c>
      <c r="AG1046" t="s">
        <v>120</v>
      </c>
      <c r="AH1046" t="s">
        <v>104</v>
      </c>
      <c r="AI1046" t="s">
        <v>6427</v>
      </c>
      <c r="AJ1046">
        <v>161812424</v>
      </c>
      <c r="AK1046" s="2">
        <v>2692346</v>
      </c>
      <c r="AL1046" s="2">
        <v>2242475.91</v>
      </c>
      <c r="AP1046" t="s">
        <v>105</v>
      </c>
      <c r="AQ1046" t="s">
        <v>105</v>
      </c>
      <c r="AR1046" t="s">
        <v>105</v>
      </c>
      <c r="AV1046" t="s">
        <v>105</v>
      </c>
      <c r="AW1046" t="s">
        <v>105</v>
      </c>
      <c r="AX1046" t="s">
        <v>105</v>
      </c>
      <c r="BH1046" t="s">
        <v>21</v>
      </c>
      <c r="BI1046" t="s">
        <v>5</v>
      </c>
    </row>
    <row r="1047" spans="1:61" x14ac:dyDescent="0.25">
      <c r="A1047">
        <v>94501339</v>
      </c>
      <c r="B1047">
        <v>94501339</v>
      </c>
      <c r="C1047" t="s">
        <v>89</v>
      </c>
      <c r="D1047" t="s">
        <v>2180</v>
      </c>
      <c r="E1047" t="s">
        <v>1242</v>
      </c>
      <c r="F1047" t="s">
        <v>408</v>
      </c>
      <c r="G1047" t="s">
        <v>700</v>
      </c>
      <c r="H1047" s="30" t="s">
        <v>19157</v>
      </c>
      <c r="I1047" t="s">
        <v>6428</v>
      </c>
      <c r="J1047">
        <v>5631</v>
      </c>
      <c r="K1047" t="s">
        <v>2726</v>
      </c>
      <c r="L1047">
        <v>5</v>
      </c>
      <c r="M1047" t="s">
        <v>203</v>
      </c>
      <c r="O1047">
        <v>3014655881</v>
      </c>
      <c r="P1047">
        <v>0</v>
      </c>
      <c r="T1047" s="29" t="s">
        <v>1357</v>
      </c>
      <c r="U1047">
        <f t="shared" si="138"/>
        <v>10</v>
      </c>
      <c r="V1047">
        <f t="shared" si="139"/>
        <v>25</v>
      </c>
      <c r="W1047">
        <v>2024</v>
      </c>
      <c r="X1047" t="s">
        <v>6429</v>
      </c>
      <c r="Y1047">
        <v>34627561</v>
      </c>
      <c r="Z1047" t="s">
        <v>6430</v>
      </c>
      <c r="AA1047">
        <v>801439</v>
      </c>
      <c r="AB1047" t="s">
        <v>542</v>
      </c>
      <c r="AC1047" t="s">
        <v>543</v>
      </c>
      <c r="AD1047" s="1">
        <f t="shared" si="140"/>
        <v>3.1834811018577831E-2</v>
      </c>
      <c r="AE1047" s="2">
        <v>156100000</v>
      </c>
      <c r="AF1047" t="s">
        <v>102</v>
      </c>
      <c r="AG1047" t="s">
        <v>103</v>
      </c>
      <c r="AH1047" t="s">
        <v>104</v>
      </c>
      <c r="AI1047" t="s">
        <v>6431</v>
      </c>
      <c r="AJ1047">
        <v>161900729</v>
      </c>
      <c r="AK1047" s="2">
        <v>4969414</v>
      </c>
      <c r="AL1047" s="2">
        <v>4155978.01</v>
      </c>
      <c r="AP1047" t="s">
        <v>105</v>
      </c>
      <c r="AQ1047" t="s">
        <v>105</v>
      </c>
      <c r="AR1047" t="s">
        <v>105</v>
      </c>
      <c r="AV1047" t="s">
        <v>105</v>
      </c>
      <c r="AW1047" t="s">
        <v>105</v>
      </c>
      <c r="AX1047" t="s">
        <v>105</v>
      </c>
      <c r="BH1047" t="s">
        <v>21</v>
      </c>
      <c r="BI1047" t="s">
        <v>5</v>
      </c>
    </row>
    <row r="1048" spans="1:61" x14ac:dyDescent="0.25">
      <c r="A1048">
        <v>1130617783</v>
      </c>
      <c r="B1048">
        <v>1130617783</v>
      </c>
      <c r="C1048" t="s">
        <v>89</v>
      </c>
      <c r="D1048" t="s">
        <v>699</v>
      </c>
      <c r="E1048" t="s">
        <v>1286</v>
      </c>
      <c r="F1048" t="s">
        <v>6432</v>
      </c>
      <c r="G1048" t="s">
        <v>6433</v>
      </c>
      <c r="H1048" s="30" t="s">
        <v>19158</v>
      </c>
      <c r="I1048" t="s">
        <v>6434</v>
      </c>
      <c r="J1048">
        <v>76001</v>
      </c>
      <c r="K1048" t="s">
        <v>486</v>
      </c>
      <c r="L1048">
        <v>76</v>
      </c>
      <c r="M1048" t="s">
        <v>95</v>
      </c>
      <c r="O1048">
        <v>3113689112</v>
      </c>
      <c r="P1048">
        <v>3117645496</v>
      </c>
      <c r="T1048" s="29" t="s">
        <v>1081</v>
      </c>
      <c r="U1048">
        <f t="shared" si="138"/>
        <v>10</v>
      </c>
      <c r="V1048">
        <f t="shared" si="139"/>
        <v>25</v>
      </c>
      <c r="W1048">
        <v>2012</v>
      </c>
      <c r="X1048" t="s">
        <v>6435</v>
      </c>
      <c r="Y1048" t="s">
        <v>6436</v>
      </c>
      <c r="Z1048" t="s">
        <v>6437</v>
      </c>
      <c r="AA1048">
        <v>9008151</v>
      </c>
      <c r="AB1048" t="s">
        <v>244</v>
      </c>
      <c r="AC1048" t="s">
        <v>1775</v>
      </c>
      <c r="AD1048" s="1">
        <f t="shared" si="140"/>
        <v>3.4145386882829774E-2</v>
      </c>
      <c r="AE1048" s="2">
        <v>135700000</v>
      </c>
      <c r="AF1048" t="s">
        <v>102</v>
      </c>
      <c r="AG1048" t="s">
        <v>452</v>
      </c>
      <c r="AH1048" t="s">
        <v>104</v>
      </c>
      <c r="AI1048" t="s">
        <v>6438</v>
      </c>
      <c r="AJ1048">
        <v>161914162</v>
      </c>
      <c r="AK1048" s="2">
        <v>4633529</v>
      </c>
      <c r="AL1048" s="2">
        <v>3873721.58</v>
      </c>
      <c r="AP1048" t="s">
        <v>105</v>
      </c>
      <c r="AQ1048" t="s">
        <v>105</v>
      </c>
      <c r="AR1048" t="s">
        <v>105</v>
      </c>
      <c r="AV1048" t="s">
        <v>105</v>
      </c>
      <c r="AW1048" t="s">
        <v>105</v>
      </c>
      <c r="AX1048" t="s">
        <v>105</v>
      </c>
      <c r="BH1048" t="s">
        <v>21</v>
      </c>
      <c r="BI1048" t="s">
        <v>5</v>
      </c>
    </row>
    <row r="1049" spans="1:61" x14ac:dyDescent="0.25">
      <c r="A1049">
        <v>9809140</v>
      </c>
      <c r="B1049">
        <v>9809140</v>
      </c>
      <c r="C1049" t="s">
        <v>89</v>
      </c>
      <c r="D1049" t="s">
        <v>2006</v>
      </c>
      <c r="E1049" t="s">
        <v>6439</v>
      </c>
      <c r="F1049" t="s">
        <v>4213</v>
      </c>
      <c r="G1049" t="s">
        <v>650</v>
      </c>
      <c r="H1049" s="30" t="s">
        <v>19159</v>
      </c>
      <c r="I1049" t="s">
        <v>6440</v>
      </c>
      <c r="J1049">
        <v>63001</v>
      </c>
      <c r="K1049" t="s">
        <v>1443</v>
      </c>
      <c r="L1049">
        <v>63</v>
      </c>
      <c r="M1049" t="s">
        <v>1444</v>
      </c>
      <c r="O1049">
        <v>3154031701</v>
      </c>
      <c r="P1049">
        <v>0</v>
      </c>
      <c r="T1049" s="29" t="s">
        <v>327</v>
      </c>
      <c r="U1049">
        <f t="shared" si="138"/>
        <v>10</v>
      </c>
      <c r="V1049">
        <f t="shared" si="139"/>
        <v>31</v>
      </c>
      <c r="W1049">
        <v>2019</v>
      </c>
      <c r="X1049" t="s">
        <v>6441</v>
      </c>
      <c r="Y1049" t="s">
        <v>6442</v>
      </c>
      <c r="Z1049" t="s">
        <v>6443</v>
      </c>
      <c r="AA1049">
        <v>1601331</v>
      </c>
      <c r="AB1049" t="s">
        <v>173</v>
      </c>
      <c r="AC1049" t="s">
        <v>373</v>
      </c>
      <c r="AD1049" s="1">
        <f t="shared" si="140"/>
        <v>2.7325717516629714E-2</v>
      </c>
      <c r="AE1049" s="2">
        <v>45100000</v>
      </c>
      <c r="AF1049" t="s">
        <v>133</v>
      </c>
      <c r="AG1049" t="s">
        <v>103</v>
      </c>
      <c r="AH1049" t="s">
        <v>104</v>
      </c>
      <c r="AI1049" t="s">
        <v>6444</v>
      </c>
      <c r="AJ1049">
        <v>29958781</v>
      </c>
      <c r="AK1049" s="2">
        <v>1232389.8600000001</v>
      </c>
      <c r="AL1049" s="2">
        <v>1015621.73</v>
      </c>
      <c r="AP1049">
        <v>29986256</v>
      </c>
      <c r="AQ1049" s="2">
        <v>1583650.41</v>
      </c>
      <c r="AR1049" s="2">
        <v>1310798.6599999999</v>
      </c>
      <c r="AV1049" t="s">
        <v>105</v>
      </c>
      <c r="AW1049" s="2" t="s">
        <v>105</v>
      </c>
      <c r="AX1049" s="2" t="s">
        <v>105</v>
      </c>
      <c r="BH1049" t="s">
        <v>19</v>
      </c>
      <c r="BI1049" t="s">
        <v>5</v>
      </c>
    </row>
    <row r="1050" spans="1:61" x14ac:dyDescent="0.25">
      <c r="A1050">
        <v>1023897130</v>
      </c>
      <c r="B1050">
        <v>1023897130</v>
      </c>
      <c r="C1050" t="s">
        <v>89</v>
      </c>
      <c r="D1050" t="s">
        <v>2805</v>
      </c>
      <c r="E1050" t="s">
        <v>2504</v>
      </c>
      <c r="F1050" t="s">
        <v>377</v>
      </c>
      <c r="G1050" t="s">
        <v>6445</v>
      </c>
      <c r="H1050" s="30" t="s">
        <v>19160</v>
      </c>
      <c r="I1050" t="s">
        <v>6446</v>
      </c>
      <c r="J1050">
        <v>0</v>
      </c>
      <c r="K1050" t="s">
        <v>126</v>
      </c>
      <c r="L1050">
        <v>25</v>
      </c>
      <c r="M1050" t="s">
        <v>126</v>
      </c>
      <c r="O1050">
        <v>3163118094</v>
      </c>
      <c r="P1050">
        <v>3163118091</v>
      </c>
      <c r="T1050" s="29" t="s">
        <v>429</v>
      </c>
      <c r="U1050">
        <f t="shared" si="138"/>
        <v>10</v>
      </c>
      <c r="V1050">
        <f t="shared" si="139"/>
        <v>7</v>
      </c>
      <c r="W1050">
        <v>2024</v>
      </c>
      <c r="X1050" t="s">
        <v>6447</v>
      </c>
      <c r="Y1050" t="s">
        <v>6448</v>
      </c>
      <c r="Z1050" t="s">
        <v>6449</v>
      </c>
      <c r="AA1050">
        <v>9206095</v>
      </c>
      <c r="AB1050" t="s">
        <v>268</v>
      </c>
      <c r="AC1050" t="s">
        <v>1025</v>
      </c>
      <c r="AD1050" s="1">
        <f t="shared" si="140"/>
        <v>2.5972836322869956E-2</v>
      </c>
      <c r="AE1050" s="2">
        <v>89200000</v>
      </c>
      <c r="AF1050" t="s">
        <v>219</v>
      </c>
      <c r="AG1050" t="s">
        <v>120</v>
      </c>
      <c r="AH1050" t="s">
        <v>104</v>
      </c>
      <c r="AI1050" t="s">
        <v>6450</v>
      </c>
      <c r="AJ1050">
        <v>161814585</v>
      </c>
      <c r="AK1050" s="2">
        <v>2316777</v>
      </c>
      <c r="AL1050" s="2">
        <v>1926871.06</v>
      </c>
      <c r="AP1050" t="s">
        <v>105</v>
      </c>
      <c r="AQ1050" t="s">
        <v>105</v>
      </c>
      <c r="AR1050" t="s">
        <v>105</v>
      </c>
      <c r="AV1050" t="s">
        <v>105</v>
      </c>
      <c r="AW1050" t="s">
        <v>105</v>
      </c>
      <c r="AX1050" t="s">
        <v>105</v>
      </c>
      <c r="BH1050" t="s">
        <v>21</v>
      </c>
      <c r="BI1050" t="s">
        <v>5</v>
      </c>
    </row>
    <row r="1051" spans="1:61" x14ac:dyDescent="0.25">
      <c r="A1051">
        <v>37393044</v>
      </c>
      <c r="B1051">
        <v>37393044</v>
      </c>
      <c r="C1051" t="s">
        <v>106</v>
      </c>
      <c r="D1051" t="s">
        <v>4186</v>
      </c>
      <c r="E1051" t="s">
        <v>2094</v>
      </c>
      <c r="F1051" t="s">
        <v>1671</v>
      </c>
      <c r="G1051" t="s">
        <v>1120</v>
      </c>
      <c r="H1051" s="30" t="s">
        <v>19161</v>
      </c>
      <c r="I1051" t="s">
        <v>6451</v>
      </c>
      <c r="J1051">
        <v>0</v>
      </c>
      <c r="K1051" t="s">
        <v>1235</v>
      </c>
      <c r="L1051">
        <v>54</v>
      </c>
      <c r="M1051" t="s">
        <v>1236</v>
      </c>
      <c r="O1051">
        <v>3005793017</v>
      </c>
      <c r="P1051">
        <v>0</v>
      </c>
      <c r="T1051" s="29" t="s">
        <v>429</v>
      </c>
      <c r="U1051">
        <f t="shared" si="138"/>
        <v>10</v>
      </c>
      <c r="V1051">
        <f t="shared" si="139"/>
        <v>7</v>
      </c>
      <c r="W1051">
        <v>2023</v>
      </c>
      <c r="X1051" t="s">
        <v>6452</v>
      </c>
      <c r="Y1051" t="s">
        <v>6453</v>
      </c>
      <c r="Z1051" t="s">
        <v>6454</v>
      </c>
      <c r="AA1051">
        <v>4206064</v>
      </c>
      <c r="AB1051" t="s">
        <v>1187</v>
      </c>
      <c r="AC1051" t="s">
        <v>4338</v>
      </c>
      <c r="AD1051" s="1">
        <f t="shared" si="140"/>
        <v>2.9594251216685977E-2</v>
      </c>
      <c r="AE1051" s="2">
        <v>86300000</v>
      </c>
      <c r="AF1051" t="s">
        <v>160</v>
      </c>
      <c r="AG1051" t="s">
        <v>292</v>
      </c>
      <c r="AH1051" t="s">
        <v>104</v>
      </c>
      <c r="AI1051">
        <v>0</v>
      </c>
      <c r="AJ1051">
        <v>29973340</v>
      </c>
      <c r="AK1051" s="2">
        <v>2553983.88</v>
      </c>
      <c r="AL1051" s="2">
        <v>2126204.94</v>
      </c>
      <c r="AP1051" t="s">
        <v>105</v>
      </c>
      <c r="AQ1051" s="2" t="s">
        <v>105</v>
      </c>
      <c r="AR1051" s="2" t="s">
        <v>105</v>
      </c>
      <c r="AV1051">
        <v>30155410</v>
      </c>
      <c r="AW1051" s="2">
        <v>3537816.68</v>
      </c>
      <c r="AX1051" s="2">
        <v>2952955.19</v>
      </c>
      <c r="BH1051" t="s">
        <v>21</v>
      </c>
      <c r="BI1051" t="s">
        <v>5</v>
      </c>
    </row>
    <row r="1052" spans="1:61" x14ac:dyDescent="0.25">
      <c r="A1052">
        <v>8245310</v>
      </c>
      <c r="B1052">
        <v>8245310</v>
      </c>
      <c r="C1052" t="s">
        <v>89</v>
      </c>
      <c r="D1052" t="s">
        <v>375</v>
      </c>
      <c r="E1052" t="s">
        <v>149</v>
      </c>
      <c r="F1052" t="s">
        <v>2194</v>
      </c>
      <c r="G1052" t="s">
        <v>3701</v>
      </c>
      <c r="H1052" s="30" t="s">
        <v>19162</v>
      </c>
      <c r="I1052" t="s">
        <v>6455</v>
      </c>
      <c r="J1052">
        <v>5001</v>
      </c>
      <c r="K1052" t="s">
        <v>202</v>
      </c>
      <c r="L1052">
        <v>5</v>
      </c>
      <c r="M1052" t="s">
        <v>203</v>
      </c>
      <c r="O1052">
        <v>3104244207</v>
      </c>
      <c r="P1052">
        <v>0</v>
      </c>
      <c r="T1052" s="29" t="s">
        <v>96</v>
      </c>
      <c r="U1052">
        <f t="shared" si="138"/>
        <v>10</v>
      </c>
      <c r="V1052">
        <f t="shared" si="139"/>
        <v>22</v>
      </c>
      <c r="W1052">
        <v>2012</v>
      </c>
      <c r="X1052" t="s">
        <v>6456</v>
      </c>
      <c r="Y1052" t="s">
        <v>6457</v>
      </c>
      <c r="Z1052" t="s">
        <v>6458</v>
      </c>
      <c r="AA1052">
        <v>9008153</v>
      </c>
      <c r="AB1052" t="s">
        <v>244</v>
      </c>
      <c r="AC1052" t="s">
        <v>1775</v>
      </c>
      <c r="AD1052" s="1">
        <f t="shared" si="140"/>
        <v>2.6233014378612717E-2</v>
      </c>
      <c r="AE1052" s="2">
        <v>138400000</v>
      </c>
      <c r="AF1052" t="s">
        <v>102</v>
      </c>
      <c r="AG1052" t="s">
        <v>452</v>
      </c>
      <c r="AH1052" t="s">
        <v>104</v>
      </c>
      <c r="AI1052">
        <v>0</v>
      </c>
      <c r="AJ1052">
        <v>29955017</v>
      </c>
      <c r="AK1052" s="2">
        <v>3630649.19</v>
      </c>
      <c r="AL1052" s="2">
        <v>3030965.71</v>
      </c>
      <c r="AP1052" t="s">
        <v>105</v>
      </c>
      <c r="AQ1052" s="2" t="s">
        <v>105</v>
      </c>
      <c r="AR1052" s="2" t="s">
        <v>105</v>
      </c>
      <c r="AV1052">
        <v>30036456</v>
      </c>
      <c r="AW1052" s="2">
        <v>3600469.97</v>
      </c>
      <c r="AX1052" s="2">
        <v>3005605.02</v>
      </c>
      <c r="BH1052" t="s">
        <v>21</v>
      </c>
      <c r="BI1052" t="s">
        <v>5</v>
      </c>
    </row>
    <row r="1053" spans="1:61" x14ac:dyDescent="0.25">
      <c r="A1053">
        <v>92033928</v>
      </c>
      <c r="B1053">
        <v>92033928</v>
      </c>
      <c r="C1053" t="s">
        <v>89</v>
      </c>
      <c r="D1053" t="s">
        <v>162</v>
      </c>
      <c r="E1053" t="s">
        <v>1625</v>
      </c>
      <c r="F1053" t="s">
        <v>6459</v>
      </c>
      <c r="G1053" t="s">
        <v>6460</v>
      </c>
      <c r="H1053" s="30" t="s">
        <v>19163</v>
      </c>
      <c r="I1053" t="s">
        <v>6461</v>
      </c>
      <c r="J1053">
        <v>0</v>
      </c>
      <c r="K1053" t="s">
        <v>182</v>
      </c>
      <c r="L1053">
        <v>8</v>
      </c>
      <c r="M1053" t="s">
        <v>183</v>
      </c>
      <c r="O1053">
        <v>3103614784</v>
      </c>
      <c r="P1053">
        <v>3015545474</v>
      </c>
      <c r="T1053" s="29" t="s">
        <v>327</v>
      </c>
      <c r="U1053">
        <f t="shared" si="138"/>
        <v>10</v>
      </c>
      <c r="V1053">
        <f t="shared" si="139"/>
        <v>31</v>
      </c>
      <c r="W1053">
        <v>2013</v>
      </c>
      <c r="X1053" t="s">
        <v>6462</v>
      </c>
      <c r="Y1053" t="s">
        <v>6463</v>
      </c>
      <c r="Z1053" t="s">
        <v>6464</v>
      </c>
      <c r="AA1053">
        <v>4601119</v>
      </c>
      <c r="AB1053" t="s">
        <v>352</v>
      </c>
      <c r="AC1053" t="s">
        <v>2502</v>
      </c>
      <c r="AD1053" s="1">
        <f t="shared" si="140"/>
        <v>4.6764595392953932E-2</v>
      </c>
      <c r="AE1053" s="2">
        <v>36900000</v>
      </c>
      <c r="AF1053" t="s">
        <v>362</v>
      </c>
      <c r="AG1053" t="s">
        <v>103</v>
      </c>
      <c r="AH1053" t="s">
        <v>104</v>
      </c>
      <c r="AI1053" t="s">
        <v>6465</v>
      </c>
      <c r="AJ1053">
        <v>29942887</v>
      </c>
      <c r="AK1053" s="2">
        <v>1725613.57</v>
      </c>
      <c r="AL1053" s="2">
        <v>1430095.44</v>
      </c>
      <c r="AP1053">
        <v>30004239</v>
      </c>
      <c r="AQ1053" s="2">
        <v>1590370.07</v>
      </c>
      <c r="AR1053" s="2">
        <v>1316445.44</v>
      </c>
      <c r="AV1053" t="s">
        <v>105</v>
      </c>
      <c r="AW1053" s="2" t="s">
        <v>105</v>
      </c>
      <c r="AX1053" s="2" t="s">
        <v>105</v>
      </c>
      <c r="BH1053" t="s">
        <v>21</v>
      </c>
      <c r="BI1053" t="s">
        <v>5</v>
      </c>
    </row>
    <row r="1054" spans="1:61" x14ac:dyDescent="0.25">
      <c r="A1054">
        <v>1122118596</v>
      </c>
      <c r="B1054">
        <v>1122118596</v>
      </c>
      <c r="C1054" t="s">
        <v>106</v>
      </c>
      <c r="D1054" t="s">
        <v>2630</v>
      </c>
      <c r="E1054" t="s">
        <v>991</v>
      </c>
      <c r="F1054" t="s">
        <v>335</v>
      </c>
      <c r="G1054" t="s">
        <v>250</v>
      </c>
      <c r="H1054" s="30" t="s">
        <v>19164</v>
      </c>
      <c r="I1054" t="s">
        <v>6466</v>
      </c>
      <c r="J1054">
        <v>50001</v>
      </c>
      <c r="K1054" t="s">
        <v>153</v>
      </c>
      <c r="L1054">
        <v>50</v>
      </c>
      <c r="M1054" t="s">
        <v>154</v>
      </c>
      <c r="O1054">
        <v>3163556017</v>
      </c>
      <c r="P1054">
        <v>3125922477</v>
      </c>
      <c r="T1054" s="29" t="s">
        <v>568</v>
      </c>
      <c r="U1054">
        <f t="shared" si="138"/>
        <v>10</v>
      </c>
      <c r="V1054">
        <f t="shared" si="139"/>
        <v>30</v>
      </c>
      <c r="W1054">
        <v>2023</v>
      </c>
      <c r="X1054" t="s">
        <v>1305</v>
      </c>
      <c r="Y1054" t="s">
        <v>6467</v>
      </c>
      <c r="Z1054" t="s">
        <v>6468</v>
      </c>
      <c r="AA1054">
        <v>1606249</v>
      </c>
      <c r="AB1054" t="s">
        <v>173</v>
      </c>
      <c r="AC1054" t="s">
        <v>815</v>
      </c>
      <c r="AD1054" s="1">
        <f t="shared" si="140"/>
        <v>2.6974683393070489E-2</v>
      </c>
      <c r="AE1054" s="2">
        <v>83700000</v>
      </c>
      <c r="AF1054" t="s">
        <v>102</v>
      </c>
      <c r="AG1054" t="s">
        <v>120</v>
      </c>
      <c r="AH1054" t="s">
        <v>104</v>
      </c>
      <c r="AI1054">
        <v>0</v>
      </c>
      <c r="AJ1054">
        <v>161946707</v>
      </c>
      <c r="AK1054" s="2">
        <v>2257781</v>
      </c>
      <c r="AL1054" s="2">
        <v>1877294.6</v>
      </c>
      <c r="AP1054" t="s">
        <v>105</v>
      </c>
      <c r="AQ1054" t="s">
        <v>105</v>
      </c>
      <c r="AR1054" t="s">
        <v>105</v>
      </c>
      <c r="AV1054" t="s">
        <v>105</v>
      </c>
      <c r="AW1054" t="s">
        <v>105</v>
      </c>
      <c r="AX1054" t="s">
        <v>105</v>
      </c>
      <c r="BH1054" t="s">
        <v>21</v>
      </c>
      <c r="BI1054" t="s">
        <v>5</v>
      </c>
    </row>
    <row r="1055" spans="1:61" x14ac:dyDescent="0.25">
      <c r="A1055">
        <v>52252636</v>
      </c>
      <c r="B1055">
        <v>52252636</v>
      </c>
      <c r="C1055" t="s">
        <v>106</v>
      </c>
      <c r="D1055" t="s">
        <v>281</v>
      </c>
      <c r="E1055" t="s">
        <v>3749</v>
      </c>
      <c r="F1055" t="s">
        <v>700</v>
      </c>
      <c r="G1055" t="s">
        <v>3609</v>
      </c>
      <c r="H1055" s="30" t="s">
        <v>19165</v>
      </c>
      <c r="I1055" t="s">
        <v>6469</v>
      </c>
      <c r="J1055">
        <v>0</v>
      </c>
      <c r="K1055" t="s">
        <v>126</v>
      </c>
      <c r="L1055">
        <v>25</v>
      </c>
      <c r="M1055" t="s">
        <v>126</v>
      </c>
      <c r="O1055">
        <v>3002108727</v>
      </c>
      <c r="P1055">
        <v>0</v>
      </c>
      <c r="T1055" s="29" t="s">
        <v>429</v>
      </c>
      <c r="U1055">
        <f t="shared" si="138"/>
        <v>10</v>
      </c>
      <c r="V1055">
        <f t="shared" si="139"/>
        <v>7</v>
      </c>
      <c r="W1055">
        <v>2021</v>
      </c>
      <c r="X1055" t="s">
        <v>6470</v>
      </c>
      <c r="Y1055" t="s">
        <v>6471</v>
      </c>
      <c r="Z1055" t="s">
        <v>6472</v>
      </c>
      <c r="AA1055">
        <v>9021084</v>
      </c>
      <c r="AB1055" t="s">
        <v>244</v>
      </c>
      <c r="AC1055" t="s">
        <v>1153</v>
      </c>
      <c r="AD1055" s="1">
        <f t="shared" si="140"/>
        <v>1.4805504807692308E-2</v>
      </c>
      <c r="AE1055" s="2">
        <v>166400000</v>
      </c>
      <c r="AF1055" t="s">
        <v>102</v>
      </c>
      <c r="AG1055" t="s">
        <v>697</v>
      </c>
      <c r="AH1055" t="s">
        <v>104</v>
      </c>
      <c r="AI1055" t="s">
        <v>6473</v>
      </c>
      <c r="AJ1055">
        <v>161808696</v>
      </c>
      <c r="AK1055" s="2">
        <v>2463636</v>
      </c>
      <c r="AL1055" s="2">
        <v>2050282.67</v>
      </c>
      <c r="AP1055" t="s">
        <v>105</v>
      </c>
      <c r="AQ1055" t="s">
        <v>105</v>
      </c>
      <c r="AR1055" t="s">
        <v>105</v>
      </c>
      <c r="AV1055" t="s">
        <v>105</v>
      </c>
      <c r="AW1055" t="s">
        <v>105</v>
      </c>
      <c r="AX1055" t="s">
        <v>105</v>
      </c>
      <c r="BH1055" s="3" t="s">
        <v>18</v>
      </c>
      <c r="BI1055" t="s">
        <v>5</v>
      </c>
    </row>
    <row r="1056" spans="1:61" x14ac:dyDescent="0.25">
      <c r="A1056">
        <v>13861878</v>
      </c>
      <c r="B1056">
        <v>13861878</v>
      </c>
      <c r="C1056" t="s">
        <v>89</v>
      </c>
      <c r="D1056" t="s">
        <v>632</v>
      </c>
      <c r="E1056">
        <v>0</v>
      </c>
      <c r="F1056" t="s">
        <v>5508</v>
      </c>
      <c r="G1056" t="s">
        <v>700</v>
      </c>
      <c r="H1056" s="30" t="s">
        <v>18156</v>
      </c>
      <c r="I1056" t="s">
        <v>6474</v>
      </c>
      <c r="J1056">
        <v>0</v>
      </c>
      <c r="K1056" t="s">
        <v>126</v>
      </c>
      <c r="L1056">
        <v>25</v>
      </c>
      <c r="M1056" t="s">
        <v>126</v>
      </c>
      <c r="O1056">
        <v>3153086865</v>
      </c>
      <c r="P1056">
        <v>0</v>
      </c>
      <c r="T1056" s="29" t="s">
        <v>369</v>
      </c>
      <c r="U1056">
        <f t="shared" si="138"/>
        <v>10</v>
      </c>
      <c r="V1056">
        <f t="shared" si="139"/>
        <v>21</v>
      </c>
      <c r="W1056">
        <v>2020</v>
      </c>
      <c r="X1056" t="s">
        <v>6475</v>
      </c>
      <c r="Y1056" t="s">
        <v>6453</v>
      </c>
      <c r="Z1056" t="s">
        <v>6476</v>
      </c>
      <c r="AA1056">
        <v>6806041</v>
      </c>
      <c r="AB1056" t="s">
        <v>413</v>
      </c>
      <c r="AC1056" t="s">
        <v>414</v>
      </c>
      <c r="AD1056" s="1">
        <f t="shared" si="140"/>
        <v>1.8473907910271547E-2</v>
      </c>
      <c r="AE1056" s="2">
        <v>84700000</v>
      </c>
      <c r="AF1056" t="s">
        <v>160</v>
      </c>
      <c r="AG1056" t="s">
        <v>120</v>
      </c>
      <c r="AH1056" t="s">
        <v>104</v>
      </c>
      <c r="AI1056" t="s">
        <v>6477</v>
      </c>
      <c r="AJ1056">
        <v>161816076</v>
      </c>
      <c r="AK1056" s="2">
        <v>1564740</v>
      </c>
      <c r="AL1056" s="2">
        <v>1294907.53</v>
      </c>
      <c r="AP1056" t="s">
        <v>105</v>
      </c>
      <c r="AQ1056" t="s">
        <v>105</v>
      </c>
      <c r="AR1056" t="s">
        <v>105</v>
      </c>
      <c r="AV1056" t="s">
        <v>105</v>
      </c>
      <c r="AW1056" t="s">
        <v>105</v>
      </c>
      <c r="AX1056" t="s">
        <v>105</v>
      </c>
      <c r="BH1056" t="s">
        <v>19</v>
      </c>
      <c r="BI1056" t="s">
        <v>5</v>
      </c>
    </row>
    <row r="1057" spans="1:61" x14ac:dyDescent="0.25">
      <c r="A1057">
        <v>10528716</v>
      </c>
      <c r="B1057">
        <v>10528716</v>
      </c>
      <c r="C1057" t="s">
        <v>89</v>
      </c>
      <c r="D1057" t="s">
        <v>1264</v>
      </c>
      <c r="E1057" t="s">
        <v>6478</v>
      </c>
      <c r="F1057" t="s">
        <v>6479</v>
      </c>
      <c r="G1057" t="s">
        <v>6480</v>
      </c>
      <c r="H1057" s="30" t="s">
        <v>19166</v>
      </c>
      <c r="I1057" t="s">
        <v>6481</v>
      </c>
      <c r="J1057">
        <v>5266</v>
      </c>
      <c r="K1057" t="s">
        <v>428</v>
      </c>
      <c r="L1057">
        <v>5</v>
      </c>
      <c r="M1057" t="s">
        <v>203</v>
      </c>
      <c r="O1057">
        <v>3002472438</v>
      </c>
      <c r="P1057">
        <v>0</v>
      </c>
      <c r="T1057" s="29" t="s">
        <v>184</v>
      </c>
      <c r="U1057">
        <f t="shared" si="138"/>
        <v>10</v>
      </c>
      <c r="V1057">
        <f t="shared" si="139"/>
        <v>10</v>
      </c>
      <c r="W1057">
        <v>2023</v>
      </c>
      <c r="X1057" t="s">
        <v>380</v>
      </c>
      <c r="Y1057" t="s">
        <v>6482</v>
      </c>
      <c r="Z1057" t="s">
        <v>6483</v>
      </c>
      <c r="AA1057">
        <v>5601200</v>
      </c>
      <c r="AB1057" t="s">
        <v>146</v>
      </c>
      <c r="AC1057" t="s">
        <v>383</v>
      </c>
      <c r="AD1057" s="1">
        <f t="shared" si="140"/>
        <v>2.6257299630086314E-2</v>
      </c>
      <c r="AE1057" s="2">
        <v>81100000</v>
      </c>
      <c r="AF1057" t="s">
        <v>133</v>
      </c>
      <c r="AG1057" t="s">
        <v>103</v>
      </c>
      <c r="AH1057" t="s">
        <v>104</v>
      </c>
      <c r="AI1057">
        <v>0</v>
      </c>
      <c r="AJ1057">
        <v>161814055</v>
      </c>
      <c r="AK1057" s="2">
        <v>2129467</v>
      </c>
      <c r="AL1057" s="2">
        <v>1769467.91</v>
      </c>
      <c r="AP1057" t="s">
        <v>105</v>
      </c>
      <c r="AQ1057" t="s">
        <v>105</v>
      </c>
      <c r="AR1057" t="s">
        <v>105</v>
      </c>
      <c r="AV1057" t="s">
        <v>105</v>
      </c>
      <c r="AW1057" t="s">
        <v>105</v>
      </c>
      <c r="AX1057" t="s">
        <v>105</v>
      </c>
      <c r="BH1057" t="s">
        <v>21</v>
      </c>
      <c r="BI1057" t="s">
        <v>5</v>
      </c>
    </row>
    <row r="1058" spans="1:61" x14ac:dyDescent="0.25">
      <c r="A1058">
        <v>1144029403</v>
      </c>
      <c r="B1058">
        <v>1144029403</v>
      </c>
      <c r="C1058" t="s">
        <v>89</v>
      </c>
      <c r="D1058" t="s">
        <v>6484</v>
      </c>
      <c r="E1058" t="s">
        <v>1640</v>
      </c>
      <c r="F1058" t="s">
        <v>456</v>
      </c>
      <c r="G1058" t="s">
        <v>6485</v>
      </c>
      <c r="H1058" s="30" t="s">
        <v>19167</v>
      </c>
      <c r="I1058" t="s">
        <v>6486</v>
      </c>
      <c r="J1058">
        <v>76001</v>
      </c>
      <c r="K1058" t="s">
        <v>486</v>
      </c>
      <c r="L1058">
        <v>76</v>
      </c>
      <c r="M1058" t="s">
        <v>95</v>
      </c>
      <c r="O1058">
        <v>3108400692</v>
      </c>
      <c r="P1058">
        <v>0</v>
      </c>
      <c r="T1058" s="29" t="s">
        <v>448</v>
      </c>
      <c r="U1058">
        <f t="shared" si="138"/>
        <v>10</v>
      </c>
      <c r="V1058">
        <f t="shared" si="139"/>
        <v>9</v>
      </c>
      <c r="W1058">
        <v>2014</v>
      </c>
      <c r="X1058" t="s">
        <v>6487</v>
      </c>
      <c r="Y1058" t="s">
        <v>6488</v>
      </c>
      <c r="Z1058" t="s">
        <v>6489</v>
      </c>
      <c r="AA1058">
        <v>8808033</v>
      </c>
      <c r="AB1058" t="s">
        <v>662</v>
      </c>
      <c r="AC1058" t="s">
        <v>721</v>
      </c>
      <c r="AD1058" s="1">
        <f t="shared" si="140"/>
        <v>3.7656329365079365E-2</v>
      </c>
      <c r="AE1058" s="2">
        <v>50400000</v>
      </c>
      <c r="AF1058" t="s">
        <v>219</v>
      </c>
      <c r="AG1058" t="s">
        <v>452</v>
      </c>
      <c r="AH1058" t="s">
        <v>104</v>
      </c>
      <c r="AI1058">
        <v>0</v>
      </c>
      <c r="AJ1058">
        <v>161786659</v>
      </c>
      <c r="AK1058" s="2">
        <v>1897879</v>
      </c>
      <c r="AL1058" s="2">
        <v>1574856.42</v>
      </c>
      <c r="AP1058" t="s">
        <v>105</v>
      </c>
      <c r="AQ1058" t="s">
        <v>105</v>
      </c>
      <c r="AR1058" t="s">
        <v>105</v>
      </c>
      <c r="AV1058" t="s">
        <v>105</v>
      </c>
      <c r="AW1058" t="s">
        <v>105</v>
      </c>
      <c r="AX1058" t="s">
        <v>105</v>
      </c>
      <c r="BH1058" t="s">
        <v>21</v>
      </c>
      <c r="BI1058" t="s">
        <v>5</v>
      </c>
    </row>
    <row r="1059" spans="1:61" x14ac:dyDescent="0.25">
      <c r="A1059">
        <v>32739642</v>
      </c>
      <c r="B1059">
        <v>32739642</v>
      </c>
      <c r="C1059" t="s">
        <v>106</v>
      </c>
      <c r="D1059" t="s">
        <v>6490</v>
      </c>
      <c r="E1059" t="s">
        <v>2094</v>
      </c>
      <c r="F1059" t="s">
        <v>1122</v>
      </c>
      <c r="G1059" t="s">
        <v>6491</v>
      </c>
      <c r="H1059" s="30" t="s">
        <v>19168</v>
      </c>
      <c r="I1059" t="s">
        <v>6492</v>
      </c>
      <c r="J1059">
        <v>0</v>
      </c>
      <c r="K1059" t="s">
        <v>126</v>
      </c>
      <c r="L1059">
        <v>25</v>
      </c>
      <c r="M1059" t="s">
        <v>126</v>
      </c>
      <c r="O1059">
        <v>3164507097</v>
      </c>
      <c r="P1059">
        <v>0</v>
      </c>
      <c r="T1059" s="29" t="s">
        <v>287</v>
      </c>
      <c r="U1059">
        <f t="shared" si="138"/>
        <v>10</v>
      </c>
      <c r="V1059">
        <f t="shared" si="139"/>
        <v>13</v>
      </c>
      <c r="W1059">
        <v>2022</v>
      </c>
      <c r="X1059" t="s">
        <v>1701</v>
      </c>
      <c r="Y1059" t="s">
        <v>6493</v>
      </c>
      <c r="Z1059" t="s">
        <v>6494</v>
      </c>
      <c r="AA1059">
        <v>1601344</v>
      </c>
      <c r="AB1059" t="s">
        <v>173</v>
      </c>
      <c r="AC1059" t="s">
        <v>373</v>
      </c>
      <c r="AD1059" s="1">
        <f t="shared" si="140"/>
        <v>2.1658732E-2</v>
      </c>
      <c r="AE1059" s="2">
        <v>57500000</v>
      </c>
      <c r="AF1059" t="s">
        <v>102</v>
      </c>
      <c r="AG1059" t="s">
        <v>103</v>
      </c>
      <c r="AH1059" t="s">
        <v>104</v>
      </c>
      <c r="AI1059">
        <v>0</v>
      </c>
      <c r="AJ1059">
        <v>29946837</v>
      </c>
      <c r="AK1059" s="2">
        <v>1245377.0900000001</v>
      </c>
      <c r="AL1059" s="2">
        <v>1026535.37</v>
      </c>
      <c r="AP1059">
        <v>30006209</v>
      </c>
      <c r="AQ1059" s="2">
        <v>1727290.84</v>
      </c>
      <c r="AR1059" s="2">
        <v>1431504.91</v>
      </c>
      <c r="AV1059" t="s">
        <v>105</v>
      </c>
      <c r="AW1059" s="2" t="s">
        <v>105</v>
      </c>
      <c r="AX1059" s="2" t="s">
        <v>105</v>
      </c>
      <c r="BH1059" t="s">
        <v>19</v>
      </c>
      <c r="BI1059" t="s">
        <v>5</v>
      </c>
    </row>
    <row r="1060" spans="1:61" x14ac:dyDescent="0.25">
      <c r="A1060">
        <v>7725085</v>
      </c>
      <c r="B1060">
        <v>7725085</v>
      </c>
      <c r="C1060" t="s">
        <v>89</v>
      </c>
      <c r="D1060" t="s">
        <v>6495</v>
      </c>
      <c r="E1060" t="s">
        <v>749</v>
      </c>
      <c r="F1060" t="s">
        <v>6496</v>
      </c>
      <c r="G1060" t="s">
        <v>6497</v>
      </c>
      <c r="H1060" s="30" t="s">
        <v>19169</v>
      </c>
      <c r="I1060" t="s">
        <v>6498</v>
      </c>
      <c r="J1060">
        <v>41001</v>
      </c>
      <c r="K1060" t="s">
        <v>285</v>
      </c>
      <c r="L1060">
        <v>41</v>
      </c>
      <c r="M1060" t="s">
        <v>286</v>
      </c>
      <c r="O1060">
        <v>3212184623</v>
      </c>
      <c r="P1060">
        <v>3214468063</v>
      </c>
      <c r="T1060" s="29" t="s">
        <v>487</v>
      </c>
      <c r="U1060">
        <f t="shared" si="138"/>
        <v>10</v>
      </c>
      <c r="V1060">
        <f t="shared" si="139"/>
        <v>8</v>
      </c>
      <c r="W1060">
        <v>2020</v>
      </c>
      <c r="X1060" t="s">
        <v>6263</v>
      </c>
      <c r="Y1060" t="s">
        <v>6499</v>
      </c>
      <c r="Z1060" t="s">
        <v>6500</v>
      </c>
      <c r="AA1060">
        <v>6408114</v>
      </c>
      <c r="AB1060" t="s">
        <v>131</v>
      </c>
      <c r="AC1060" t="s">
        <v>1174</v>
      </c>
      <c r="AD1060" s="1">
        <f t="shared" si="140"/>
        <v>2.5899039179104476E-2</v>
      </c>
      <c r="AE1060" s="2">
        <v>107200000</v>
      </c>
      <c r="AF1060" t="s">
        <v>219</v>
      </c>
      <c r="AG1060" t="s">
        <v>452</v>
      </c>
      <c r="AH1060" t="s">
        <v>104</v>
      </c>
      <c r="AI1060" t="s">
        <v>6501</v>
      </c>
      <c r="AJ1060">
        <v>161815317</v>
      </c>
      <c r="AK1060" s="2">
        <v>2776377</v>
      </c>
      <c r="AL1060" s="2">
        <v>2313090.12</v>
      </c>
      <c r="AP1060" t="s">
        <v>105</v>
      </c>
      <c r="AQ1060" t="s">
        <v>105</v>
      </c>
      <c r="AR1060" t="s">
        <v>105</v>
      </c>
      <c r="AV1060" t="s">
        <v>105</v>
      </c>
      <c r="AW1060" t="s">
        <v>105</v>
      </c>
      <c r="AX1060" t="s">
        <v>105</v>
      </c>
      <c r="BH1060" t="s">
        <v>21</v>
      </c>
      <c r="BI1060" t="s">
        <v>5</v>
      </c>
    </row>
    <row r="1061" spans="1:61" x14ac:dyDescent="0.25">
      <c r="A1061">
        <v>79953547</v>
      </c>
      <c r="B1061">
        <v>79953547</v>
      </c>
      <c r="C1061" t="s">
        <v>89</v>
      </c>
      <c r="D1061" t="s">
        <v>699</v>
      </c>
      <c r="E1061" t="s">
        <v>758</v>
      </c>
      <c r="F1061" t="s">
        <v>818</v>
      </c>
      <c r="G1061" t="s">
        <v>110</v>
      </c>
      <c r="H1061" s="30" t="s">
        <v>18234</v>
      </c>
      <c r="I1061" t="s">
        <v>6502</v>
      </c>
      <c r="J1061">
        <v>0</v>
      </c>
      <c r="K1061" t="s">
        <v>126</v>
      </c>
      <c r="L1061">
        <v>25</v>
      </c>
      <c r="M1061" t="s">
        <v>126</v>
      </c>
      <c r="O1061">
        <v>3005579072</v>
      </c>
      <c r="P1061">
        <v>0</v>
      </c>
      <c r="T1061" s="29" t="s">
        <v>958</v>
      </c>
      <c r="U1061">
        <f t="shared" si="138"/>
        <v>10</v>
      </c>
      <c r="V1061">
        <f t="shared" si="139"/>
        <v>24</v>
      </c>
      <c r="W1061">
        <v>2023</v>
      </c>
      <c r="X1061" t="s">
        <v>4077</v>
      </c>
      <c r="Y1061" t="s">
        <v>6503</v>
      </c>
      <c r="Z1061" t="s">
        <v>6504</v>
      </c>
      <c r="AA1061">
        <v>9006179</v>
      </c>
      <c r="AB1061" t="s">
        <v>244</v>
      </c>
      <c r="AC1061" t="s">
        <v>245</v>
      </c>
      <c r="AD1061" s="1">
        <f t="shared" si="140"/>
        <v>1.6673158603896104E-2</v>
      </c>
      <c r="AE1061" s="2">
        <v>123200000</v>
      </c>
      <c r="AF1061" t="s">
        <v>219</v>
      </c>
      <c r="AG1061" t="s">
        <v>292</v>
      </c>
      <c r="AH1061" t="s">
        <v>104</v>
      </c>
      <c r="AI1061">
        <v>0</v>
      </c>
      <c r="AJ1061">
        <v>29955909</v>
      </c>
      <c r="AK1061" s="2">
        <v>2054133.14</v>
      </c>
      <c r="AL1061" s="2">
        <v>1706162.3</v>
      </c>
      <c r="AP1061" t="s">
        <v>105</v>
      </c>
      <c r="AQ1061" s="2" t="s">
        <v>105</v>
      </c>
      <c r="AR1061" s="2" t="s">
        <v>105</v>
      </c>
      <c r="AV1061">
        <v>30038201</v>
      </c>
      <c r="AW1061" s="2">
        <v>3393434.8</v>
      </c>
      <c r="AX1061" s="2">
        <v>2831625.88</v>
      </c>
      <c r="BH1061" t="s">
        <v>20</v>
      </c>
      <c r="BI1061" t="s">
        <v>5</v>
      </c>
    </row>
    <row r="1062" spans="1:61" x14ac:dyDescent="0.25">
      <c r="A1062">
        <v>52227159</v>
      </c>
      <c r="B1062">
        <v>52227159</v>
      </c>
      <c r="C1062" t="s">
        <v>106</v>
      </c>
      <c r="D1062" t="s">
        <v>4186</v>
      </c>
      <c r="E1062" t="s">
        <v>211</v>
      </c>
      <c r="F1062" t="s">
        <v>3544</v>
      </c>
      <c r="G1062" t="s">
        <v>3636</v>
      </c>
      <c r="H1062" s="30" t="s">
        <v>19170</v>
      </c>
      <c r="I1062" t="s">
        <v>6505</v>
      </c>
      <c r="J1062">
        <v>0</v>
      </c>
      <c r="K1062" t="s">
        <v>126</v>
      </c>
      <c r="L1062">
        <v>25</v>
      </c>
      <c r="M1062" t="s">
        <v>126</v>
      </c>
      <c r="O1062">
        <v>3175170456</v>
      </c>
      <c r="P1062">
        <v>3223734283</v>
      </c>
      <c r="T1062" s="29" t="s">
        <v>184</v>
      </c>
      <c r="U1062">
        <f t="shared" si="138"/>
        <v>10</v>
      </c>
      <c r="V1062">
        <f t="shared" si="139"/>
        <v>10</v>
      </c>
      <c r="W1062">
        <v>2014</v>
      </c>
      <c r="X1062" t="s">
        <v>4628</v>
      </c>
      <c r="Y1062" t="s">
        <v>6506</v>
      </c>
      <c r="Z1062" t="s">
        <v>6507</v>
      </c>
      <c r="AA1062">
        <v>4606068</v>
      </c>
      <c r="AB1062" t="s">
        <v>352</v>
      </c>
      <c r="AC1062" t="s">
        <v>353</v>
      </c>
      <c r="AD1062" s="1">
        <f t="shared" si="140"/>
        <v>2.4944205128205128E-2</v>
      </c>
      <c r="AE1062" s="2">
        <v>58500000</v>
      </c>
      <c r="AF1062" t="s">
        <v>133</v>
      </c>
      <c r="AG1062" t="s">
        <v>120</v>
      </c>
      <c r="AH1062" t="s">
        <v>104</v>
      </c>
      <c r="AI1062" t="s">
        <v>6508</v>
      </c>
      <c r="AJ1062">
        <v>161844505</v>
      </c>
      <c r="AK1062" s="2">
        <v>1459236</v>
      </c>
      <c r="AL1062" s="2">
        <v>1206248.49</v>
      </c>
      <c r="AP1062" t="s">
        <v>105</v>
      </c>
      <c r="AQ1062" t="s">
        <v>105</v>
      </c>
      <c r="AR1062" t="s">
        <v>105</v>
      </c>
      <c r="AV1062" t="s">
        <v>105</v>
      </c>
      <c r="AW1062" t="s">
        <v>105</v>
      </c>
      <c r="AX1062" t="s">
        <v>105</v>
      </c>
      <c r="BH1062" t="s">
        <v>19</v>
      </c>
      <c r="BI1062" t="s">
        <v>5</v>
      </c>
    </row>
    <row r="1063" spans="1:61" x14ac:dyDescent="0.25">
      <c r="A1063">
        <v>71219456</v>
      </c>
      <c r="B1063">
        <v>71219456</v>
      </c>
      <c r="C1063" t="s">
        <v>89</v>
      </c>
      <c r="D1063" t="s">
        <v>304</v>
      </c>
      <c r="E1063" t="s">
        <v>1822</v>
      </c>
      <c r="F1063" t="s">
        <v>6509</v>
      </c>
      <c r="G1063" t="s">
        <v>6510</v>
      </c>
      <c r="H1063" s="30" t="s">
        <v>19171</v>
      </c>
      <c r="I1063" t="s">
        <v>6511</v>
      </c>
      <c r="J1063">
        <v>5088</v>
      </c>
      <c r="K1063" t="s">
        <v>908</v>
      </c>
      <c r="L1063">
        <v>5</v>
      </c>
      <c r="M1063" t="s">
        <v>203</v>
      </c>
      <c r="O1063">
        <v>3113365617</v>
      </c>
      <c r="P1063">
        <v>0</v>
      </c>
      <c r="T1063" s="29" t="s">
        <v>500</v>
      </c>
      <c r="U1063">
        <f t="shared" si="138"/>
        <v>10</v>
      </c>
      <c r="V1063">
        <f t="shared" si="139"/>
        <v>5</v>
      </c>
      <c r="W1063">
        <v>2020</v>
      </c>
      <c r="X1063" t="s">
        <v>762</v>
      </c>
      <c r="Y1063" t="s">
        <v>6512</v>
      </c>
      <c r="Z1063" t="s">
        <v>6513</v>
      </c>
      <c r="AA1063">
        <v>8001189</v>
      </c>
      <c r="AB1063" t="s">
        <v>100</v>
      </c>
      <c r="AC1063" t="s">
        <v>258</v>
      </c>
      <c r="AD1063" s="1">
        <f t="shared" si="140"/>
        <v>3.3302992457420924E-2</v>
      </c>
      <c r="AE1063" s="2">
        <v>41100000</v>
      </c>
      <c r="AF1063" t="s">
        <v>552</v>
      </c>
      <c r="AG1063" t="s">
        <v>103</v>
      </c>
      <c r="AH1063" t="s">
        <v>104</v>
      </c>
      <c r="AI1063" t="s">
        <v>6514</v>
      </c>
      <c r="AJ1063">
        <v>29929637</v>
      </c>
      <c r="AK1063" s="2">
        <v>1368752.99</v>
      </c>
      <c r="AL1063" s="2">
        <v>1130212.6000000001</v>
      </c>
      <c r="AP1063">
        <v>29994856</v>
      </c>
      <c r="AQ1063" s="2">
        <v>2006074.26</v>
      </c>
      <c r="AR1063" s="2">
        <v>1665776.69</v>
      </c>
      <c r="AV1063" t="s">
        <v>105</v>
      </c>
      <c r="AW1063" s="2" t="s">
        <v>105</v>
      </c>
      <c r="AX1063" s="2" t="s">
        <v>105</v>
      </c>
      <c r="BH1063" t="s">
        <v>21</v>
      </c>
      <c r="BI1063" t="s">
        <v>5</v>
      </c>
    </row>
    <row r="1064" spans="1:61" x14ac:dyDescent="0.25">
      <c r="A1064">
        <v>36309459</v>
      </c>
      <c r="B1064">
        <v>36309459</v>
      </c>
      <c r="C1064" t="s">
        <v>106</v>
      </c>
      <c r="D1064" t="s">
        <v>3147</v>
      </c>
      <c r="E1064">
        <v>0</v>
      </c>
      <c r="F1064" t="s">
        <v>2397</v>
      </c>
      <c r="G1064" t="s">
        <v>3085</v>
      </c>
      <c r="H1064" s="30" t="s">
        <v>19172</v>
      </c>
      <c r="I1064" t="s">
        <v>6515</v>
      </c>
      <c r="J1064">
        <v>0</v>
      </c>
      <c r="K1064" t="s">
        <v>126</v>
      </c>
      <c r="L1064">
        <v>25</v>
      </c>
      <c r="M1064" t="s">
        <v>126</v>
      </c>
      <c r="O1064">
        <v>3158395917</v>
      </c>
      <c r="P1064">
        <v>3102060719</v>
      </c>
      <c r="T1064" s="29" t="s">
        <v>1081</v>
      </c>
      <c r="U1064">
        <f t="shared" si="138"/>
        <v>10</v>
      </c>
      <c r="V1064">
        <f t="shared" si="139"/>
        <v>25</v>
      </c>
      <c r="W1064">
        <v>2016</v>
      </c>
      <c r="X1064" t="s">
        <v>6516</v>
      </c>
      <c r="Y1064" t="s">
        <v>6517</v>
      </c>
      <c r="Z1064" t="s">
        <v>6518</v>
      </c>
      <c r="AA1064">
        <v>4601204</v>
      </c>
      <c r="AB1064" t="s">
        <v>352</v>
      </c>
      <c r="AC1064" t="s">
        <v>1230</v>
      </c>
      <c r="AD1064" s="1">
        <f t="shared" si="140"/>
        <v>3.2675320689655174E-2</v>
      </c>
      <c r="AE1064" s="2">
        <v>40600000</v>
      </c>
      <c r="AF1064" t="s">
        <v>362</v>
      </c>
      <c r="AG1064" t="s">
        <v>103</v>
      </c>
      <c r="AH1064" t="s">
        <v>104</v>
      </c>
      <c r="AI1064" t="s">
        <v>6519</v>
      </c>
      <c r="AJ1064">
        <v>29933109</v>
      </c>
      <c r="AK1064" s="2">
        <v>1326618.02</v>
      </c>
      <c r="AL1064" s="2">
        <v>1094805.06</v>
      </c>
      <c r="AP1064">
        <v>29999439</v>
      </c>
      <c r="AQ1064" s="2">
        <v>1341322.92</v>
      </c>
      <c r="AR1064" s="2">
        <v>1107162.1200000001</v>
      </c>
      <c r="AV1064" t="s">
        <v>105</v>
      </c>
      <c r="AW1064" s="2" t="s">
        <v>105</v>
      </c>
      <c r="AX1064" s="2" t="s">
        <v>105</v>
      </c>
      <c r="BH1064" t="s">
        <v>21</v>
      </c>
      <c r="BI1064" t="s">
        <v>5</v>
      </c>
    </row>
    <row r="1065" spans="1:61" x14ac:dyDescent="0.25">
      <c r="A1065">
        <v>51578355</v>
      </c>
      <c r="B1065">
        <v>51578355</v>
      </c>
      <c r="C1065" t="s">
        <v>106</v>
      </c>
      <c r="D1065" t="s">
        <v>6520</v>
      </c>
      <c r="E1065">
        <v>0</v>
      </c>
      <c r="F1065" t="s">
        <v>819</v>
      </c>
      <c r="G1065" t="s">
        <v>985</v>
      </c>
      <c r="H1065" s="30" t="s">
        <v>19173</v>
      </c>
      <c r="I1065" t="s">
        <v>6521</v>
      </c>
      <c r="J1065">
        <v>0</v>
      </c>
      <c r="K1065" t="s">
        <v>126</v>
      </c>
      <c r="L1065">
        <v>25</v>
      </c>
      <c r="M1065" t="s">
        <v>126</v>
      </c>
      <c r="O1065">
        <v>3124549739</v>
      </c>
      <c r="P1065">
        <v>3186202222</v>
      </c>
      <c r="T1065" s="29" t="s">
        <v>155</v>
      </c>
      <c r="U1065">
        <f t="shared" si="138"/>
        <v>10</v>
      </c>
      <c r="V1065">
        <f t="shared" si="139"/>
        <v>14</v>
      </c>
      <c r="W1065">
        <v>2022</v>
      </c>
      <c r="X1065" t="s">
        <v>725</v>
      </c>
      <c r="Y1065" t="s">
        <v>6522</v>
      </c>
      <c r="Z1065" t="s">
        <v>6523</v>
      </c>
      <c r="AA1065">
        <v>8006065</v>
      </c>
      <c r="AB1065" t="s">
        <v>100</v>
      </c>
      <c r="AC1065" t="s">
        <v>208</v>
      </c>
      <c r="AD1065" s="1">
        <f t="shared" si="140"/>
        <v>2.5653687752355315E-2</v>
      </c>
      <c r="AE1065" s="2">
        <v>74300000</v>
      </c>
      <c r="AF1065" t="s">
        <v>102</v>
      </c>
      <c r="AG1065" t="s">
        <v>120</v>
      </c>
      <c r="AH1065" t="s">
        <v>104</v>
      </c>
      <c r="AI1065">
        <v>0</v>
      </c>
      <c r="AJ1065">
        <v>161847494</v>
      </c>
      <c r="AK1065" s="2">
        <v>1906069</v>
      </c>
      <c r="AL1065" s="2">
        <v>1581738.99</v>
      </c>
      <c r="AP1065" t="s">
        <v>105</v>
      </c>
      <c r="AQ1065" t="s">
        <v>105</v>
      </c>
      <c r="AR1065" t="s">
        <v>105</v>
      </c>
      <c r="AV1065" t="s">
        <v>105</v>
      </c>
      <c r="AW1065" t="s">
        <v>105</v>
      </c>
      <c r="AX1065" t="s">
        <v>105</v>
      </c>
      <c r="BH1065" t="s">
        <v>19</v>
      </c>
      <c r="BI1065" t="s">
        <v>5</v>
      </c>
    </row>
    <row r="1066" spans="1:61" x14ac:dyDescent="0.25">
      <c r="A1066">
        <v>79642720</v>
      </c>
      <c r="B1066">
        <v>79642720</v>
      </c>
      <c r="C1066" t="s">
        <v>89</v>
      </c>
      <c r="D1066" t="s">
        <v>554</v>
      </c>
      <c r="E1066" t="s">
        <v>537</v>
      </c>
      <c r="F1066" t="s">
        <v>2187</v>
      </c>
      <c r="G1066" t="s">
        <v>180</v>
      </c>
      <c r="H1066" s="30" t="s">
        <v>19174</v>
      </c>
      <c r="I1066" t="s">
        <v>6524</v>
      </c>
      <c r="J1066">
        <v>0</v>
      </c>
      <c r="K1066" t="s">
        <v>872</v>
      </c>
      <c r="L1066">
        <v>25</v>
      </c>
      <c r="M1066" t="s">
        <v>113</v>
      </c>
      <c r="O1066">
        <v>3158593917</v>
      </c>
      <c r="P1066">
        <v>3212101010</v>
      </c>
      <c r="T1066" s="29" t="s">
        <v>1445</v>
      </c>
      <c r="U1066">
        <f t="shared" si="138"/>
        <v>10</v>
      </c>
      <c r="V1066">
        <f t="shared" si="139"/>
        <v>13</v>
      </c>
      <c r="W1066">
        <v>2020</v>
      </c>
      <c r="X1066" t="s">
        <v>501</v>
      </c>
      <c r="Y1066" t="s">
        <v>6525</v>
      </c>
      <c r="Z1066" t="s">
        <v>6526</v>
      </c>
      <c r="AA1066">
        <v>4606121</v>
      </c>
      <c r="AB1066" t="s">
        <v>352</v>
      </c>
      <c r="AC1066" t="s">
        <v>353</v>
      </c>
      <c r="AD1066" s="1">
        <f t="shared" si="140"/>
        <v>2.1723629629629631E-2</v>
      </c>
      <c r="AE1066" s="2">
        <v>94500000</v>
      </c>
      <c r="AF1066" t="s">
        <v>175</v>
      </c>
      <c r="AG1066" t="s">
        <v>120</v>
      </c>
      <c r="AH1066" t="s">
        <v>104</v>
      </c>
      <c r="AI1066" t="s">
        <v>6527</v>
      </c>
      <c r="AJ1066">
        <v>161810255</v>
      </c>
      <c r="AK1066" s="2">
        <v>2052883</v>
      </c>
      <c r="AL1066" s="2">
        <v>1705111.71</v>
      </c>
      <c r="AP1066" t="s">
        <v>105</v>
      </c>
      <c r="AQ1066" t="s">
        <v>105</v>
      </c>
      <c r="AR1066" t="s">
        <v>105</v>
      </c>
      <c r="AV1066" t="s">
        <v>105</v>
      </c>
      <c r="AW1066" t="s">
        <v>105</v>
      </c>
      <c r="AX1066" t="s">
        <v>105</v>
      </c>
      <c r="BH1066" t="s">
        <v>21</v>
      </c>
      <c r="BI1066" t="s">
        <v>5</v>
      </c>
    </row>
    <row r="1067" spans="1:61" x14ac:dyDescent="0.25">
      <c r="A1067">
        <v>79782737</v>
      </c>
      <c r="B1067">
        <v>79782737</v>
      </c>
      <c r="C1067" t="s">
        <v>89</v>
      </c>
      <c r="D1067" t="s">
        <v>148</v>
      </c>
      <c r="E1067">
        <v>0</v>
      </c>
      <c r="F1067" t="s">
        <v>199</v>
      </c>
      <c r="G1067" t="s">
        <v>2013</v>
      </c>
      <c r="H1067" s="30" t="s">
        <v>19175</v>
      </c>
      <c r="I1067" t="s">
        <v>6528</v>
      </c>
      <c r="J1067">
        <v>0</v>
      </c>
      <c r="K1067" t="s">
        <v>126</v>
      </c>
      <c r="L1067">
        <v>25</v>
      </c>
      <c r="M1067" t="s">
        <v>126</v>
      </c>
      <c r="O1067">
        <v>3105534385</v>
      </c>
      <c r="P1067">
        <v>0</v>
      </c>
      <c r="T1067" s="29" t="s">
        <v>127</v>
      </c>
      <c r="U1067">
        <f t="shared" si="138"/>
        <v>10</v>
      </c>
      <c r="V1067">
        <f t="shared" si="139"/>
        <v>18</v>
      </c>
      <c r="W1067">
        <v>2022</v>
      </c>
      <c r="X1067" t="s">
        <v>1144</v>
      </c>
      <c r="Y1067" t="s">
        <v>6529</v>
      </c>
      <c r="Z1067" t="s">
        <v>6530</v>
      </c>
      <c r="AA1067">
        <v>8001205</v>
      </c>
      <c r="AB1067" t="s">
        <v>100</v>
      </c>
      <c r="AC1067" t="s">
        <v>423</v>
      </c>
      <c r="AD1067" s="1">
        <f t="shared" si="140"/>
        <v>4.1150415800415799E-2</v>
      </c>
      <c r="AE1067" s="2">
        <v>48100000</v>
      </c>
      <c r="AF1067" t="s">
        <v>102</v>
      </c>
      <c r="AG1067" t="s">
        <v>103</v>
      </c>
      <c r="AH1067" t="s">
        <v>104</v>
      </c>
      <c r="AI1067">
        <v>0</v>
      </c>
      <c r="AJ1067">
        <v>161905367</v>
      </c>
      <c r="AK1067" s="2">
        <v>1979335</v>
      </c>
      <c r="AL1067" s="2">
        <v>1643306.82</v>
      </c>
      <c r="AP1067" t="s">
        <v>105</v>
      </c>
      <c r="AQ1067" t="s">
        <v>105</v>
      </c>
      <c r="AR1067" t="s">
        <v>105</v>
      </c>
      <c r="AV1067" t="s">
        <v>105</v>
      </c>
      <c r="AW1067" t="s">
        <v>105</v>
      </c>
      <c r="AX1067" t="s">
        <v>105</v>
      </c>
      <c r="BH1067" t="s">
        <v>21</v>
      </c>
      <c r="BI1067" t="s">
        <v>5</v>
      </c>
    </row>
    <row r="1068" spans="1:61" x14ac:dyDescent="0.25">
      <c r="A1068">
        <v>42893443</v>
      </c>
      <c r="B1068">
        <v>42893443</v>
      </c>
      <c r="C1068" t="s">
        <v>106</v>
      </c>
      <c r="D1068" t="s">
        <v>583</v>
      </c>
      <c r="E1068">
        <v>0</v>
      </c>
      <c r="F1068" t="s">
        <v>566</v>
      </c>
      <c r="G1068" t="s">
        <v>2013</v>
      </c>
      <c r="H1068" s="30" t="s">
        <v>19176</v>
      </c>
      <c r="I1068" t="s">
        <v>6531</v>
      </c>
      <c r="J1068">
        <v>0</v>
      </c>
      <c r="K1068" t="s">
        <v>126</v>
      </c>
      <c r="L1068">
        <v>25</v>
      </c>
      <c r="M1068" t="s">
        <v>126</v>
      </c>
      <c r="O1068">
        <v>3124513144</v>
      </c>
      <c r="P1068">
        <v>3124513140</v>
      </c>
      <c r="T1068" s="29" t="s">
        <v>448</v>
      </c>
      <c r="U1068">
        <f t="shared" si="138"/>
        <v>10</v>
      </c>
      <c r="V1068">
        <f t="shared" si="139"/>
        <v>9</v>
      </c>
      <c r="W1068">
        <v>2014</v>
      </c>
      <c r="X1068" t="s">
        <v>6532</v>
      </c>
      <c r="Y1068" t="s">
        <v>6533</v>
      </c>
      <c r="Z1068" t="s">
        <v>6534</v>
      </c>
      <c r="AA1068">
        <v>601144</v>
      </c>
      <c r="AB1068" t="s">
        <v>118</v>
      </c>
      <c r="AC1068" t="s">
        <v>6535</v>
      </c>
      <c r="AD1068" s="1">
        <f t="shared" si="140"/>
        <v>2.058991974317817E-2</v>
      </c>
      <c r="AE1068" s="2">
        <v>62300000</v>
      </c>
      <c r="AF1068" t="s">
        <v>102</v>
      </c>
      <c r="AG1068" t="s">
        <v>103</v>
      </c>
      <c r="AH1068" t="s">
        <v>104</v>
      </c>
      <c r="AI1068" t="s">
        <v>6536</v>
      </c>
      <c r="AJ1068">
        <v>161902571</v>
      </c>
      <c r="AK1068" s="2">
        <v>1282752</v>
      </c>
      <c r="AL1068" s="2">
        <v>1057942.83</v>
      </c>
      <c r="AP1068" t="s">
        <v>105</v>
      </c>
      <c r="AQ1068" t="s">
        <v>105</v>
      </c>
      <c r="AR1068" t="s">
        <v>105</v>
      </c>
      <c r="AV1068" t="s">
        <v>105</v>
      </c>
      <c r="AW1068" t="s">
        <v>105</v>
      </c>
      <c r="AX1068" t="s">
        <v>105</v>
      </c>
      <c r="BH1068" t="s">
        <v>19</v>
      </c>
      <c r="BI1068" t="s">
        <v>5</v>
      </c>
    </row>
    <row r="1069" spans="1:61" x14ac:dyDescent="0.25">
      <c r="A1069">
        <v>9873660</v>
      </c>
      <c r="B1069">
        <v>9873660</v>
      </c>
      <c r="C1069" t="s">
        <v>89</v>
      </c>
      <c r="D1069" t="s">
        <v>766</v>
      </c>
      <c r="E1069">
        <v>0</v>
      </c>
      <c r="F1069" t="s">
        <v>212</v>
      </c>
      <c r="G1069" t="s">
        <v>878</v>
      </c>
      <c r="H1069" s="30" t="s">
        <v>19008</v>
      </c>
      <c r="I1069" t="s">
        <v>6537</v>
      </c>
      <c r="J1069">
        <v>0</v>
      </c>
      <c r="K1069" t="s">
        <v>872</v>
      </c>
      <c r="L1069">
        <v>25</v>
      </c>
      <c r="M1069" t="s">
        <v>113</v>
      </c>
      <c r="O1069">
        <v>3217013200</v>
      </c>
      <c r="P1069">
        <v>0</v>
      </c>
      <c r="T1069" s="29" t="s">
        <v>369</v>
      </c>
      <c r="U1069">
        <f t="shared" si="138"/>
        <v>10</v>
      </c>
      <c r="V1069">
        <f t="shared" si="139"/>
        <v>21</v>
      </c>
      <c r="W1069">
        <v>2019</v>
      </c>
      <c r="X1069" t="s">
        <v>6538</v>
      </c>
      <c r="Y1069" t="s">
        <v>6539</v>
      </c>
      <c r="Z1069" t="s">
        <v>6540</v>
      </c>
      <c r="AA1069">
        <v>4606109</v>
      </c>
      <c r="AB1069" t="s">
        <v>352</v>
      </c>
      <c r="AC1069" t="s">
        <v>353</v>
      </c>
      <c r="AD1069" s="1">
        <f t="shared" si="140"/>
        <v>1.6048205980066444E-2</v>
      </c>
      <c r="AE1069" s="2">
        <v>90300000</v>
      </c>
      <c r="AF1069" t="s">
        <v>175</v>
      </c>
      <c r="AG1069" t="s">
        <v>120</v>
      </c>
      <c r="AH1069" t="s">
        <v>104</v>
      </c>
      <c r="AI1069" t="s">
        <v>6541</v>
      </c>
      <c r="AJ1069">
        <v>161810630</v>
      </c>
      <c r="AK1069" s="2">
        <v>1449153</v>
      </c>
      <c r="AL1069" s="2">
        <v>1197775.55</v>
      </c>
      <c r="AP1069" t="s">
        <v>105</v>
      </c>
      <c r="AQ1069" t="s">
        <v>105</v>
      </c>
      <c r="AR1069" t="s">
        <v>105</v>
      </c>
      <c r="AV1069" t="s">
        <v>105</v>
      </c>
      <c r="AW1069" t="s">
        <v>105</v>
      </c>
      <c r="AX1069" t="s">
        <v>105</v>
      </c>
      <c r="BH1069" t="s">
        <v>19</v>
      </c>
      <c r="BI1069" t="s">
        <v>5</v>
      </c>
    </row>
    <row r="1070" spans="1:61" x14ac:dyDescent="0.25">
      <c r="A1070">
        <v>51740991</v>
      </c>
      <c r="B1070">
        <v>51740991</v>
      </c>
      <c r="C1070" t="s">
        <v>106</v>
      </c>
      <c r="D1070" t="s">
        <v>1099</v>
      </c>
      <c r="E1070" t="s">
        <v>344</v>
      </c>
      <c r="F1070" t="s">
        <v>3891</v>
      </c>
      <c r="G1070" t="s">
        <v>6542</v>
      </c>
      <c r="H1070" s="30" t="s">
        <v>19177</v>
      </c>
      <c r="I1070" t="s">
        <v>6543</v>
      </c>
      <c r="J1070">
        <v>0</v>
      </c>
      <c r="K1070" t="s">
        <v>126</v>
      </c>
      <c r="L1070">
        <v>25</v>
      </c>
      <c r="M1070" t="s">
        <v>126</v>
      </c>
      <c r="O1070">
        <v>3132245481</v>
      </c>
      <c r="P1070">
        <v>3142193984</v>
      </c>
      <c r="T1070" s="29" t="s">
        <v>114</v>
      </c>
      <c r="U1070">
        <f t="shared" si="138"/>
        <v>10</v>
      </c>
      <c r="V1070">
        <f t="shared" si="139"/>
        <v>28</v>
      </c>
      <c r="W1070">
        <v>2016</v>
      </c>
      <c r="X1070" t="s">
        <v>1298</v>
      </c>
      <c r="Y1070" t="s">
        <v>6544</v>
      </c>
      <c r="Z1070" t="s">
        <v>6545</v>
      </c>
      <c r="AA1070">
        <v>8006033</v>
      </c>
      <c r="AB1070" t="s">
        <v>100</v>
      </c>
      <c r="AC1070" t="s">
        <v>208</v>
      </c>
      <c r="AD1070" s="1">
        <f t="shared" si="140"/>
        <v>2.8885680190930789E-2</v>
      </c>
      <c r="AE1070" s="2">
        <v>41900000</v>
      </c>
      <c r="AF1070" t="s">
        <v>102</v>
      </c>
      <c r="AG1070" t="s">
        <v>120</v>
      </c>
      <c r="AH1070" t="s">
        <v>104</v>
      </c>
      <c r="AI1070" t="s">
        <v>6546</v>
      </c>
      <c r="AJ1070">
        <v>161813458</v>
      </c>
      <c r="AK1070" s="2">
        <v>1210310</v>
      </c>
      <c r="AL1070" s="2">
        <v>997066.81</v>
      </c>
      <c r="AP1070" t="s">
        <v>105</v>
      </c>
      <c r="AQ1070" t="s">
        <v>105</v>
      </c>
      <c r="AR1070" t="s">
        <v>105</v>
      </c>
      <c r="AV1070" t="s">
        <v>105</v>
      </c>
      <c r="AW1070" t="s">
        <v>105</v>
      </c>
      <c r="AX1070" t="s">
        <v>105</v>
      </c>
      <c r="BH1070" t="s">
        <v>19</v>
      </c>
      <c r="BI1070" t="s">
        <v>5</v>
      </c>
    </row>
    <row r="1071" spans="1:61" x14ac:dyDescent="0.25">
      <c r="A1071">
        <v>32461264</v>
      </c>
      <c r="B1071">
        <v>32461264</v>
      </c>
      <c r="C1071" t="s">
        <v>106</v>
      </c>
      <c r="D1071" t="s">
        <v>6547</v>
      </c>
      <c r="E1071">
        <v>0</v>
      </c>
      <c r="F1071" t="s">
        <v>137</v>
      </c>
      <c r="G1071" t="s">
        <v>6548</v>
      </c>
      <c r="H1071" s="30" t="s">
        <v>19178</v>
      </c>
      <c r="I1071" t="s">
        <v>6549</v>
      </c>
      <c r="J1071">
        <v>0</v>
      </c>
      <c r="K1071" t="s">
        <v>126</v>
      </c>
      <c r="L1071">
        <v>25</v>
      </c>
      <c r="M1071" t="s">
        <v>126</v>
      </c>
      <c r="O1071">
        <v>3115992013</v>
      </c>
      <c r="P1071">
        <v>0</v>
      </c>
      <c r="T1071" s="29" t="s">
        <v>887</v>
      </c>
      <c r="U1071">
        <f t="shared" si="138"/>
        <v>10</v>
      </c>
      <c r="V1071">
        <f t="shared" si="139"/>
        <v>3</v>
      </c>
      <c r="W1071">
        <v>2012</v>
      </c>
      <c r="X1071" t="s">
        <v>6550</v>
      </c>
      <c r="Y1071" t="s">
        <v>6551</v>
      </c>
      <c r="Z1071" t="s">
        <v>6552</v>
      </c>
      <c r="AA1071">
        <v>6401154</v>
      </c>
      <c r="AB1071" t="s">
        <v>131</v>
      </c>
      <c r="AC1071" t="s">
        <v>196</v>
      </c>
      <c r="AD1071" s="1">
        <f t="shared" si="140"/>
        <v>4.2821660777385161E-2</v>
      </c>
      <c r="AE1071" s="2">
        <v>28300000</v>
      </c>
      <c r="AF1071" t="s">
        <v>102</v>
      </c>
      <c r="AG1071" t="s">
        <v>103</v>
      </c>
      <c r="AH1071" t="s">
        <v>104</v>
      </c>
      <c r="AI1071" t="s">
        <v>6553</v>
      </c>
      <c r="AJ1071">
        <v>161898913</v>
      </c>
      <c r="AK1071" s="2">
        <v>1211853</v>
      </c>
      <c r="AL1071" s="2">
        <v>998363.55</v>
      </c>
      <c r="AP1071" t="s">
        <v>105</v>
      </c>
      <c r="AQ1071" t="s">
        <v>105</v>
      </c>
      <c r="AR1071" t="s">
        <v>105</v>
      </c>
      <c r="AV1071" t="s">
        <v>105</v>
      </c>
      <c r="AW1071" t="s">
        <v>105</v>
      </c>
      <c r="AX1071" t="s">
        <v>105</v>
      </c>
      <c r="BH1071" t="s">
        <v>21</v>
      </c>
      <c r="BI1071" t="s">
        <v>5</v>
      </c>
    </row>
    <row r="1072" spans="1:61" x14ac:dyDescent="0.25">
      <c r="A1072">
        <v>79548029</v>
      </c>
      <c r="B1072">
        <v>79548029</v>
      </c>
      <c r="C1072" t="s">
        <v>89</v>
      </c>
      <c r="D1072" t="s">
        <v>375</v>
      </c>
      <c r="E1072" t="s">
        <v>3869</v>
      </c>
      <c r="F1072" t="s">
        <v>1043</v>
      </c>
      <c r="G1072" t="s">
        <v>495</v>
      </c>
      <c r="H1072" s="30" t="s">
        <v>19179</v>
      </c>
      <c r="I1072" t="s">
        <v>6554</v>
      </c>
      <c r="J1072">
        <v>0</v>
      </c>
      <c r="K1072" t="s">
        <v>126</v>
      </c>
      <c r="L1072">
        <v>25</v>
      </c>
      <c r="M1072" t="s">
        <v>126</v>
      </c>
      <c r="O1072">
        <v>3104772561</v>
      </c>
      <c r="P1072">
        <v>3102103448</v>
      </c>
      <c r="T1072" s="29" t="s">
        <v>127</v>
      </c>
      <c r="U1072">
        <f t="shared" si="138"/>
        <v>10</v>
      </c>
      <c r="V1072">
        <f t="shared" si="139"/>
        <v>18</v>
      </c>
      <c r="W1072">
        <v>2025</v>
      </c>
      <c r="X1072" t="s">
        <v>6555</v>
      </c>
      <c r="Y1072" t="s">
        <v>6556</v>
      </c>
      <c r="Z1072" t="s">
        <v>6557</v>
      </c>
      <c r="AA1072">
        <v>9008257</v>
      </c>
      <c r="AB1072" t="s">
        <v>244</v>
      </c>
      <c r="AC1072" t="s">
        <v>1775</v>
      </c>
      <c r="AD1072" s="1">
        <f t="shared" si="140"/>
        <v>1.1218450782997763E-2</v>
      </c>
      <c r="AE1072" s="2">
        <v>357600000</v>
      </c>
      <c r="AF1072" t="s">
        <v>102</v>
      </c>
      <c r="AG1072" t="s">
        <v>452</v>
      </c>
      <c r="AH1072" t="s">
        <v>104</v>
      </c>
      <c r="AI1072" t="s">
        <v>6558</v>
      </c>
      <c r="AJ1072">
        <v>161905440</v>
      </c>
      <c r="AK1072" s="2">
        <v>4011718</v>
      </c>
      <c r="AL1072" s="2">
        <v>3351191.75</v>
      </c>
      <c r="AP1072" t="s">
        <v>105</v>
      </c>
      <c r="AQ1072" t="s">
        <v>105</v>
      </c>
      <c r="AR1072" t="s">
        <v>105</v>
      </c>
      <c r="AV1072" t="s">
        <v>105</v>
      </c>
      <c r="AW1072" t="s">
        <v>105</v>
      </c>
      <c r="AX1072" t="s">
        <v>105</v>
      </c>
      <c r="BH1072" s="3" t="s">
        <v>18</v>
      </c>
      <c r="BI1072" t="s">
        <v>5</v>
      </c>
    </row>
    <row r="1073" spans="1:61" x14ac:dyDescent="0.25">
      <c r="A1073">
        <v>41382784</v>
      </c>
      <c r="B1073">
        <v>41382784</v>
      </c>
      <c r="C1073" t="s">
        <v>106</v>
      </c>
      <c r="D1073" t="s">
        <v>355</v>
      </c>
      <c r="E1073" t="s">
        <v>178</v>
      </c>
      <c r="F1073" t="s">
        <v>6559</v>
      </c>
      <c r="G1073" t="s">
        <v>123</v>
      </c>
      <c r="H1073" s="30" t="s">
        <v>19180</v>
      </c>
      <c r="I1073" t="s">
        <v>6560</v>
      </c>
      <c r="J1073">
        <v>25781</v>
      </c>
      <c r="K1073" t="s">
        <v>6561</v>
      </c>
      <c r="L1073">
        <v>25</v>
      </c>
      <c r="M1073" t="s">
        <v>113</v>
      </c>
      <c r="O1073">
        <v>3138170012</v>
      </c>
      <c r="P1073">
        <v>0</v>
      </c>
      <c r="T1073" s="29" t="s">
        <v>254</v>
      </c>
      <c r="U1073">
        <f t="shared" si="138"/>
        <v>10</v>
      </c>
      <c r="V1073">
        <f t="shared" si="139"/>
        <v>4</v>
      </c>
      <c r="W1073">
        <v>2012</v>
      </c>
      <c r="X1073" t="s">
        <v>6562</v>
      </c>
      <c r="Y1073" t="s">
        <v>6563</v>
      </c>
      <c r="Z1073" t="s">
        <v>6564</v>
      </c>
      <c r="AA1073">
        <v>8206005</v>
      </c>
      <c r="AB1073" t="s">
        <v>3334</v>
      </c>
      <c r="AC1073" t="s">
        <v>6565</v>
      </c>
      <c r="AD1073" s="1">
        <f t="shared" si="140"/>
        <v>3.6567434402332365E-2</v>
      </c>
      <c r="AE1073" s="2">
        <v>34300000</v>
      </c>
      <c r="AF1073" t="s">
        <v>219</v>
      </c>
      <c r="AG1073" t="s">
        <v>120</v>
      </c>
      <c r="AH1073" t="s">
        <v>104</v>
      </c>
      <c r="AI1073" t="s">
        <v>6566</v>
      </c>
      <c r="AJ1073">
        <v>161910146</v>
      </c>
      <c r="AK1073" s="2">
        <v>1254263</v>
      </c>
      <c r="AL1073" s="2">
        <v>1034002.28</v>
      </c>
      <c r="AP1073" t="s">
        <v>105</v>
      </c>
      <c r="AQ1073" t="s">
        <v>105</v>
      </c>
      <c r="AR1073" t="s">
        <v>105</v>
      </c>
      <c r="AV1073" t="s">
        <v>105</v>
      </c>
      <c r="AW1073" t="s">
        <v>105</v>
      </c>
      <c r="AX1073" t="s">
        <v>105</v>
      </c>
      <c r="BH1073" t="s">
        <v>21</v>
      </c>
      <c r="BI1073" t="s">
        <v>5</v>
      </c>
    </row>
    <row r="1074" spans="1:61" x14ac:dyDescent="0.25">
      <c r="A1074">
        <v>91161760</v>
      </c>
      <c r="B1074">
        <v>91161760</v>
      </c>
      <c r="C1074" t="s">
        <v>89</v>
      </c>
      <c r="D1074" t="s">
        <v>707</v>
      </c>
      <c r="E1074" t="s">
        <v>149</v>
      </c>
      <c r="F1074" t="s">
        <v>6567</v>
      </c>
      <c r="G1074" t="s">
        <v>5456</v>
      </c>
      <c r="H1074" s="30" t="s">
        <v>19181</v>
      </c>
      <c r="I1074" t="s">
        <v>6568</v>
      </c>
      <c r="J1074">
        <v>68276</v>
      </c>
      <c r="K1074" t="s">
        <v>226</v>
      </c>
      <c r="L1074">
        <v>68</v>
      </c>
      <c r="M1074" t="s">
        <v>227</v>
      </c>
      <c r="O1074">
        <v>3178726094</v>
      </c>
      <c r="P1074">
        <v>3023716864</v>
      </c>
      <c r="T1074" s="29" t="s">
        <v>327</v>
      </c>
      <c r="U1074">
        <f t="shared" si="138"/>
        <v>10</v>
      </c>
      <c r="V1074">
        <f t="shared" si="139"/>
        <v>31</v>
      </c>
      <c r="W1074">
        <v>2025</v>
      </c>
      <c r="X1074" t="s">
        <v>6569</v>
      </c>
      <c r="Y1074" t="s">
        <v>6570</v>
      </c>
      <c r="Z1074" t="s">
        <v>6571</v>
      </c>
      <c r="AA1074">
        <v>8001210</v>
      </c>
      <c r="AB1074" t="s">
        <v>100</v>
      </c>
      <c r="AC1074" t="s">
        <v>101</v>
      </c>
      <c r="AD1074" s="1">
        <f t="shared" si="140"/>
        <v>2.6767292970822278E-2</v>
      </c>
      <c r="AE1074" s="2">
        <v>75400000</v>
      </c>
      <c r="AF1074" t="s">
        <v>102</v>
      </c>
      <c r="AG1074" t="s">
        <v>103</v>
      </c>
      <c r="AH1074" t="s">
        <v>104</v>
      </c>
      <c r="AI1074" t="s">
        <v>6572</v>
      </c>
      <c r="AJ1074">
        <v>29941373</v>
      </c>
      <c r="AK1074" s="2">
        <v>2018253.89</v>
      </c>
      <c r="AL1074" s="2">
        <v>1676011.67</v>
      </c>
      <c r="AP1074" t="s">
        <v>105</v>
      </c>
      <c r="AQ1074" s="2" t="s">
        <v>105</v>
      </c>
      <c r="AR1074" s="2" t="s">
        <v>105</v>
      </c>
      <c r="AV1074">
        <v>30053493</v>
      </c>
      <c r="AW1074" s="2">
        <v>2226644.06</v>
      </c>
      <c r="AX1074" s="2">
        <v>1851129.46</v>
      </c>
      <c r="BH1074" t="s">
        <v>21</v>
      </c>
      <c r="BI1074" t="s">
        <v>5</v>
      </c>
    </row>
    <row r="1075" spans="1:61" x14ac:dyDescent="0.25">
      <c r="A1075">
        <v>28738611</v>
      </c>
      <c r="B1075">
        <v>28738611</v>
      </c>
      <c r="C1075" t="s">
        <v>106</v>
      </c>
      <c r="D1075" t="s">
        <v>2790</v>
      </c>
      <c r="E1075">
        <v>0</v>
      </c>
      <c r="F1075" t="s">
        <v>933</v>
      </c>
      <c r="G1075" t="s">
        <v>506</v>
      </c>
      <c r="H1075" s="30" t="s">
        <v>19182</v>
      </c>
      <c r="I1075" t="s">
        <v>6573</v>
      </c>
      <c r="J1075">
        <v>17001</v>
      </c>
      <c r="K1075" t="s">
        <v>140</v>
      </c>
      <c r="L1075">
        <v>17</v>
      </c>
      <c r="M1075" t="s">
        <v>141</v>
      </c>
      <c r="O1075">
        <v>3123511455</v>
      </c>
      <c r="P1075">
        <v>3113072983</v>
      </c>
      <c r="T1075" s="29" t="s">
        <v>429</v>
      </c>
      <c r="U1075">
        <f t="shared" si="138"/>
        <v>10</v>
      </c>
      <c r="V1075">
        <f t="shared" si="139"/>
        <v>7</v>
      </c>
      <c r="W1075">
        <v>2025</v>
      </c>
      <c r="X1075" t="s">
        <v>509</v>
      </c>
      <c r="Y1075" t="s">
        <v>6574</v>
      </c>
      <c r="Z1075" t="s">
        <v>6575</v>
      </c>
      <c r="AA1075">
        <v>9006197</v>
      </c>
      <c r="AB1075" t="s">
        <v>244</v>
      </c>
      <c r="AC1075" t="s">
        <v>245</v>
      </c>
      <c r="AD1075" s="1">
        <f t="shared" si="140"/>
        <v>1.1347670946915352E-2</v>
      </c>
      <c r="AE1075" s="2">
        <v>139400000</v>
      </c>
      <c r="AF1075" t="s">
        <v>102</v>
      </c>
      <c r="AG1075" t="s">
        <v>292</v>
      </c>
      <c r="AH1075" t="s">
        <v>104</v>
      </c>
      <c r="AI1075" t="s">
        <v>6576</v>
      </c>
      <c r="AJ1075">
        <v>29925093</v>
      </c>
      <c r="AK1075" s="2">
        <v>1581865.33</v>
      </c>
      <c r="AL1075" s="2">
        <v>1309298.6000000001</v>
      </c>
      <c r="AP1075" t="s">
        <v>105</v>
      </c>
      <c r="AQ1075" s="2" t="s">
        <v>105</v>
      </c>
      <c r="AR1075" s="2" t="s">
        <v>105</v>
      </c>
      <c r="AV1075">
        <v>30036429</v>
      </c>
      <c r="AW1075" s="2">
        <v>1524899.65</v>
      </c>
      <c r="AX1075" s="2">
        <v>1261428.28</v>
      </c>
      <c r="BH1075" s="3" t="s">
        <v>18</v>
      </c>
      <c r="BI1075" t="s">
        <v>5</v>
      </c>
    </row>
    <row r="1076" spans="1:61" x14ac:dyDescent="0.25">
      <c r="A1076">
        <v>1067400921</v>
      </c>
      <c r="B1076">
        <v>1067400921</v>
      </c>
      <c r="C1076" t="s">
        <v>89</v>
      </c>
      <c r="D1076" t="s">
        <v>304</v>
      </c>
      <c r="E1076" t="s">
        <v>749</v>
      </c>
      <c r="F1076" t="s">
        <v>650</v>
      </c>
      <c r="G1076" t="s">
        <v>2906</v>
      </c>
      <c r="H1076" s="30" t="s">
        <v>19183</v>
      </c>
      <c r="I1076" t="s">
        <v>6577</v>
      </c>
      <c r="J1076">
        <v>0</v>
      </c>
      <c r="K1076" t="s">
        <v>126</v>
      </c>
      <c r="L1076">
        <v>25</v>
      </c>
      <c r="M1076" t="s">
        <v>126</v>
      </c>
      <c r="O1076">
        <v>3007031951</v>
      </c>
      <c r="P1076">
        <v>0</v>
      </c>
      <c r="T1076" s="29" t="s">
        <v>448</v>
      </c>
      <c r="U1076">
        <f t="shared" si="138"/>
        <v>10</v>
      </c>
      <c r="V1076">
        <f t="shared" si="139"/>
        <v>9</v>
      </c>
      <c r="W1076">
        <v>2016</v>
      </c>
      <c r="X1076" t="s">
        <v>2677</v>
      </c>
      <c r="Y1076" t="s">
        <v>6578</v>
      </c>
      <c r="Z1076" t="s">
        <v>6579</v>
      </c>
      <c r="AA1076">
        <v>5606079</v>
      </c>
      <c r="AB1076" t="s">
        <v>146</v>
      </c>
      <c r="AC1076" t="s">
        <v>147</v>
      </c>
      <c r="AD1076" s="1">
        <f t="shared" si="140"/>
        <v>3.1553344398907106E-2</v>
      </c>
      <c r="AE1076" s="2">
        <v>73200000</v>
      </c>
      <c r="AF1076" t="s">
        <v>160</v>
      </c>
      <c r="AG1076" t="s">
        <v>292</v>
      </c>
      <c r="AH1076" t="s">
        <v>104</v>
      </c>
      <c r="AI1076" t="s">
        <v>6580</v>
      </c>
      <c r="AJ1076">
        <v>29929129</v>
      </c>
      <c r="AK1076" s="2">
        <v>2309704.81</v>
      </c>
      <c r="AL1076" s="2">
        <v>1920928.41</v>
      </c>
      <c r="AP1076" t="s">
        <v>105</v>
      </c>
      <c r="AQ1076" s="2" t="s">
        <v>105</v>
      </c>
      <c r="AR1076" s="2" t="s">
        <v>105</v>
      </c>
      <c r="AV1076">
        <v>30044723</v>
      </c>
      <c r="AW1076" s="2">
        <v>2738815.18</v>
      </c>
      <c r="AX1076" s="2">
        <v>2281525.36</v>
      </c>
      <c r="BH1076" t="s">
        <v>21</v>
      </c>
      <c r="BI1076" t="s">
        <v>5</v>
      </c>
    </row>
    <row r="1077" spans="1:61" x14ac:dyDescent="0.25">
      <c r="A1077">
        <v>39783435</v>
      </c>
      <c r="B1077">
        <v>39783435</v>
      </c>
      <c r="C1077" t="s">
        <v>106</v>
      </c>
      <c r="D1077" t="s">
        <v>343</v>
      </c>
      <c r="E1077" t="s">
        <v>6581</v>
      </c>
      <c r="F1077" t="s">
        <v>164</v>
      </c>
      <c r="G1077" t="s">
        <v>6582</v>
      </c>
      <c r="H1077" s="30" t="s">
        <v>19184</v>
      </c>
      <c r="I1077" t="s">
        <v>6583</v>
      </c>
      <c r="J1077">
        <v>0</v>
      </c>
      <c r="K1077" t="s">
        <v>126</v>
      </c>
      <c r="L1077">
        <v>25</v>
      </c>
      <c r="M1077" t="s">
        <v>126</v>
      </c>
      <c r="O1077">
        <v>3115179795</v>
      </c>
      <c r="P1077">
        <v>0</v>
      </c>
      <c r="T1077" s="29" t="s">
        <v>500</v>
      </c>
      <c r="U1077">
        <f t="shared" si="138"/>
        <v>10</v>
      </c>
      <c r="V1077">
        <f t="shared" si="139"/>
        <v>5</v>
      </c>
      <c r="W1077">
        <v>2024</v>
      </c>
      <c r="X1077" t="s">
        <v>770</v>
      </c>
      <c r="Y1077" t="s">
        <v>6584</v>
      </c>
      <c r="Z1077" t="s">
        <v>6585</v>
      </c>
      <c r="AA1077">
        <v>8801057</v>
      </c>
      <c r="AB1077" t="s">
        <v>662</v>
      </c>
      <c r="AC1077" t="s">
        <v>773</v>
      </c>
      <c r="AD1077" s="1">
        <f t="shared" si="140"/>
        <v>3.025395588235294E-2</v>
      </c>
      <c r="AE1077" s="2">
        <v>68000000</v>
      </c>
      <c r="AF1077" t="s">
        <v>133</v>
      </c>
      <c r="AG1077" t="s">
        <v>103</v>
      </c>
      <c r="AH1077" t="s">
        <v>104</v>
      </c>
      <c r="AI1077">
        <v>0</v>
      </c>
      <c r="AJ1077">
        <v>161806404</v>
      </c>
      <c r="AK1077" s="2">
        <v>2057269</v>
      </c>
      <c r="AL1077" s="2">
        <v>1708797.32</v>
      </c>
      <c r="AP1077" t="s">
        <v>105</v>
      </c>
      <c r="AQ1077" t="s">
        <v>105</v>
      </c>
      <c r="AR1077" t="s">
        <v>105</v>
      </c>
      <c r="AV1077" t="s">
        <v>105</v>
      </c>
      <c r="AW1077" t="s">
        <v>105</v>
      </c>
      <c r="AX1077" t="s">
        <v>105</v>
      </c>
      <c r="BH1077" t="s">
        <v>21</v>
      </c>
      <c r="BI1077" t="s">
        <v>5</v>
      </c>
    </row>
    <row r="1078" spans="1:61" x14ac:dyDescent="0.25">
      <c r="A1078">
        <v>79331725</v>
      </c>
      <c r="B1078">
        <v>79331725</v>
      </c>
      <c r="C1078" t="s">
        <v>89</v>
      </c>
      <c r="D1078" t="s">
        <v>1885</v>
      </c>
      <c r="E1078" t="s">
        <v>1264</v>
      </c>
      <c r="F1078" t="s">
        <v>1995</v>
      </c>
      <c r="G1078" t="s">
        <v>137</v>
      </c>
      <c r="H1078" s="30" t="s">
        <v>19185</v>
      </c>
      <c r="I1078" t="s">
        <v>6586</v>
      </c>
      <c r="J1078">
        <v>0</v>
      </c>
      <c r="K1078" t="s">
        <v>126</v>
      </c>
      <c r="L1078">
        <v>25</v>
      </c>
      <c r="M1078" t="s">
        <v>126</v>
      </c>
      <c r="O1078">
        <v>3002096195</v>
      </c>
      <c r="P1078">
        <v>0</v>
      </c>
      <c r="T1078" s="29" t="s">
        <v>184</v>
      </c>
      <c r="U1078">
        <f t="shared" si="138"/>
        <v>10</v>
      </c>
      <c r="V1078">
        <f t="shared" si="139"/>
        <v>10</v>
      </c>
      <c r="W1078">
        <v>2014</v>
      </c>
      <c r="X1078" t="s">
        <v>6587</v>
      </c>
      <c r="Y1078" t="s">
        <v>6588</v>
      </c>
      <c r="Z1078" t="s">
        <v>6589</v>
      </c>
      <c r="AA1078">
        <v>1601224</v>
      </c>
      <c r="AB1078" t="s">
        <v>173</v>
      </c>
      <c r="AC1078" t="s">
        <v>6018</v>
      </c>
      <c r="AD1078" s="1">
        <f t="shared" si="140"/>
        <v>4.5768490566037733E-2</v>
      </c>
      <c r="AE1078" s="2">
        <v>26500000</v>
      </c>
      <c r="AF1078" t="s">
        <v>133</v>
      </c>
      <c r="AG1078" t="s">
        <v>103</v>
      </c>
      <c r="AH1078" t="s">
        <v>104</v>
      </c>
      <c r="AI1078" t="s">
        <v>6590</v>
      </c>
      <c r="AJ1078">
        <v>161911502</v>
      </c>
      <c r="AK1078" s="2">
        <v>1212865</v>
      </c>
      <c r="AL1078" s="2">
        <v>999214.35</v>
      </c>
      <c r="AP1078" t="s">
        <v>105</v>
      </c>
      <c r="AQ1078" t="s">
        <v>105</v>
      </c>
      <c r="AR1078" t="s">
        <v>105</v>
      </c>
      <c r="AV1078" t="s">
        <v>105</v>
      </c>
      <c r="AW1078" t="s">
        <v>105</v>
      </c>
      <c r="AX1078" t="s">
        <v>105</v>
      </c>
      <c r="BH1078" t="s">
        <v>21</v>
      </c>
      <c r="BI1078" t="s">
        <v>5</v>
      </c>
    </row>
    <row r="1079" spans="1:61" x14ac:dyDescent="0.25">
      <c r="A1079">
        <v>1019021942</v>
      </c>
      <c r="B1079">
        <v>1019021942</v>
      </c>
      <c r="C1079" t="s">
        <v>106</v>
      </c>
      <c r="D1079" t="s">
        <v>281</v>
      </c>
      <c r="E1079" t="s">
        <v>1035</v>
      </c>
      <c r="F1079" t="s">
        <v>650</v>
      </c>
      <c r="G1079" t="s">
        <v>3609</v>
      </c>
      <c r="H1079" s="30" t="s">
        <v>19186</v>
      </c>
      <c r="I1079" t="s">
        <v>6591</v>
      </c>
      <c r="J1079">
        <v>0</v>
      </c>
      <c r="K1079" t="s">
        <v>126</v>
      </c>
      <c r="L1079">
        <v>25</v>
      </c>
      <c r="M1079" t="s">
        <v>126</v>
      </c>
      <c r="O1079">
        <v>3016328005</v>
      </c>
      <c r="P1079">
        <v>3156704282</v>
      </c>
      <c r="T1079" s="29" t="s">
        <v>558</v>
      </c>
      <c r="U1079">
        <f t="shared" si="138"/>
        <v>10</v>
      </c>
      <c r="V1079">
        <f t="shared" si="139"/>
        <v>5</v>
      </c>
      <c r="W1079">
        <v>2018</v>
      </c>
      <c r="X1079" t="s">
        <v>6592</v>
      </c>
      <c r="Y1079">
        <v>65196034168772</v>
      </c>
      <c r="Z1079" t="s">
        <v>6593</v>
      </c>
      <c r="AA1079">
        <v>5806051</v>
      </c>
      <c r="AB1079" t="s">
        <v>469</v>
      </c>
      <c r="AC1079" t="s">
        <v>5660</v>
      </c>
      <c r="AD1079" s="1">
        <f t="shared" si="140"/>
        <v>2.670442341637011E-2</v>
      </c>
      <c r="AE1079" s="2">
        <v>140500000</v>
      </c>
      <c r="AF1079" t="s">
        <v>175</v>
      </c>
      <c r="AG1079" t="s">
        <v>292</v>
      </c>
      <c r="AH1079" t="s">
        <v>104</v>
      </c>
      <c r="AI1079" t="s">
        <v>6594</v>
      </c>
      <c r="AJ1079">
        <v>29959759</v>
      </c>
      <c r="AK1079" s="2">
        <v>3751971.49</v>
      </c>
      <c r="AL1079" s="2">
        <v>3132917.22</v>
      </c>
      <c r="AP1079" t="s">
        <v>105</v>
      </c>
      <c r="AQ1079" s="2" t="s">
        <v>105</v>
      </c>
      <c r="AR1079" s="2" t="s">
        <v>105</v>
      </c>
      <c r="AV1079">
        <v>30045977</v>
      </c>
      <c r="AW1079" s="2">
        <v>4681378.04</v>
      </c>
      <c r="AX1079" s="2">
        <v>3913931.13</v>
      </c>
      <c r="BH1079" t="s">
        <v>21</v>
      </c>
      <c r="BI1079" t="s">
        <v>5</v>
      </c>
    </row>
    <row r="1080" spans="1:61" x14ac:dyDescent="0.25">
      <c r="A1080">
        <v>32873844</v>
      </c>
      <c r="B1080">
        <v>32873844</v>
      </c>
      <c r="C1080" t="s">
        <v>106</v>
      </c>
      <c r="D1080" t="s">
        <v>505</v>
      </c>
      <c r="E1080" t="s">
        <v>775</v>
      </c>
      <c r="F1080" t="s">
        <v>6595</v>
      </c>
      <c r="G1080" t="s">
        <v>6596</v>
      </c>
      <c r="H1080" s="30" t="s">
        <v>19187</v>
      </c>
      <c r="I1080" t="s">
        <v>6597</v>
      </c>
      <c r="J1080">
        <v>0</v>
      </c>
      <c r="K1080" t="s">
        <v>182</v>
      </c>
      <c r="L1080">
        <v>8</v>
      </c>
      <c r="M1080" t="s">
        <v>183</v>
      </c>
      <c r="O1080">
        <v>3205663785</v>
      </c>
      <c r="P1080">
        <v>0</v>
      </c>
      <c r="T1080" s="29" t="s">
        <v>568</v>
      </c>
      <c r="U1080">
        <f t="shared" si="138"/>
        <v>10</v>
      </c>
      <c r="V1080">
        <f t="shared" si="139"/>
        <v>30</v>
      </c>
      <c r="W1080">
        <v>2025</v>
      </c>
      <c r="X1080" t="s">
        <v>1364</v>
      </c>
      <c r="Y1080" t="s">
        <v>6598</v>
      </c>
      <c r="Z1080" t="s">
        <v>6599</v>
      </c>
      <c r="AA1080">
        <v>9006197</v>
      </c>
      <c r="AB1080" t="s">
        <v>244</v>
      </c>
      <c r="AC1080" t="s">
        <v>245</v>
      </c>
      <c r="AD1080" s="1">
        <f t="shared" si="140"/>
        <v>2.4723543758967001E-2</v>
      </c>
      <c r="AE1080" s="2">
        <v>139400000</v>
      </c>
      <c r="AF1080" t="s">
        <v>175</v>
      </c>
      <c r="AG1080" t="s">
        <v>120</v>
      </c>
      <c r="AH1080" t="s">
        <v>104</v>
      </c>
      <c r="AI1080" t="s">
        <v>6600</v>
      </c>
      <c r="AJ1080">
        <v>161804606</v>
      </c>
      <c r="AK1080" s="2">
        <v>3446462</v>
      </c>
      <c r="AL1080" s="2">
        <v>2876186.52</v>
      </c>
      <c r="AP1080" t="s">
        <v>105</v>
      </c>
      <c r="AQ1080" t="s">
        <v>105</v>
      </c>
      <c r="AR1080" t="s">
        <v>105</v>
      </c>
      <c r="AV1080" t="s">
        <v>105</v>
      </c>
      <c r="AW1080" t="s">
        <v>105</v>
      </c>
      <c r="AX1080" t="s">
        <v>105</v>
      </c>
      <c r="BH1080" t="s">
        <v>21</v>
      </c>
      <c r="BI1080" t="s">
        <v>5</v>
      </c>
    </row>
    <row r="1081" spans="1:61" x14ac:dyDescent="0.25">
      <c r="A1081">
        <v>1126248787</v>
      </c>
      <c r="B1081">
        <v>1126248787</v>
      </c>
      <c r="C1081" t="s">
        <v>89</v>
      </c>
      <c r="D1081" t="s">
        <v>6601</v>
      </c>
      <c r="E1081" t="s">
        <v>6602</v>
      </c>
      <c r="F1081" t="s">
        <v>6603</v>
      </c>
      <c r="G1081" t="s">
        <v>1064</v>
      </c>
      <c r="H1081" s="30" t="s">
        <v>19188</v>
      </c>
      <c r="I1081" t="s">
        <v>6604</v>
      </c>
      <c r="J1081">
        <v>25785</v>
      </c>
      <c r="K1081" t="s">
        <v>6605</v>
      </c>
      <c r="L1081">
        <v>25</v>
      </c>
      <c r="M1081" t="s">
        <v>113</v>
      </c>
      <c r="O1081">
        <v>3137380275</v>
      </c>
      <c r="P1081">
        <v>0</v>
      </c>
      <c r="T1081" s="29" t="s">
        <v>547</v>
      </c>
      <c r="U1081">
        <f t="shared" si="138"/>
        <v>10</v>
      </c>
      <c r="V1081">
        <f t="shared" si="139"/>
        <v>26</v>
      </c>
      <c r="W1081">
        <v>2014</v>
      </c>
      <c r="X1081" t="s">
        <v>915</v>
      </c>
      <c r="Y1081" t="s">
        <v>6606</v>
      </c>
      <c r="Z1081" t="s">
        <v>6607</v>
      </c>
      <c r="AA1081">
        <v>8001137</v>
      </c>
      <c r="AB1081" t="s">
        <v>100</v>
      </c>
      <c r="AC1081" t="s">
        <v>258</v>
      </c>
      <c r="AD1081" s="1">
        <f t="shared" si="140"/>
        <v>4.9493332490974734E-2</v>
      </c>
      <c r="AE1081" s="2">
        <v>27700000</v>
      </c>
      <c r="AF1081" t="s">
        <v>102</v>
      </c>
      <c r="AG1081" t="s">
        <v>103</v>
      </c>
      <c r="AH1081" t="s">
        <v>104</v>
      </c>
      <c r="AI1081" t="s">
        <v>6608</v>
      </c>
      <c r="AJ1081">
        <v>29973467</v>
      </c>
      <c r="AK1081" s="2">
        <v>1370965.31</v>
      </c>
      <c r="AL1081" s="2">
        <v>1132071.69</v>
      </c>
      <c r="AP1081">
        <v>30013268</v>
      </c>
      <c r="AQ1081" s="2">
        <v>1250205.1299999999</v>
      </c>
      <c r="AR1081" s="2">
        <v>1030592.55</v>
      </c>
      <c r="AV1081" t="s">
        <v>105</v>
      </c>
      <c r="AW1081" s="2" t="s">
        <v>105</v>
      </c>
      <c r="AX1081" s="2" t="s">
        <v>105</v>
      </c>
      <c r="BH1081" t="s">
        <v>21</v>
      </c>
      <c r="BI1081" t="s">
        <v>5</v>
      </c>
    </row>
    <row r="1082" spans="1:61" x14ac:dyDescent="0.25">
      <c r="A1082">
        <v>8106651</v>
      </c>
      <c r="B1082">
        <v>8106651</v>
      </c>
      <c r="C1082" t="s">
        <v>89</v>
      </c>
      <c r="D1082" t="s">
        <v>656</v>
      </c>
      <c r="E1082" t="s">
        <v>1286</v>
      </c>
      <c r="F1082" t="s">
        <v>191</v>
      </c>
      <c r="G1082" t="s">
        <v>3701</v>
      </c>
      <c r="H1082" s="30" t="s">
        <v>19189</v>
      </c>
      <c r="I1082" t="s">
        <v>6609</v>
      </c>
      <c r="J1082">
        <v>5001</v>
      </c>
      <c r="K1082" t="s">
        <v>202</v>
      </c>
      <c r="L1082">
        <v>5</v>
      </c>
      <c r="M1082" t="s">
        <v>203</v>
      </c>
      <c r="O1082">
        <v>3113762412</v>
      </c>
      <c r="P1082">
        <v>3123762412</v>
      </c>
      <c r="T1082" s="29" t="s">
        <v>142</v>
      </c>
      <c r="U1082">
        <f t="shared" si="138"/>
        <v>10</v>
      </c>
      <c r="V1082">
        <f t="shared" si="139"/>
        <v>12</v>
      </c>
      <c r="W1082">
        <v>2019</v>
      </c>
      <c r="X1082" t="s">
        <v>1741</v>
      </c>
      <c r="Y1082" t="s">
        <v>6610</v>
      </c>
      <c r="Z1082" t="s">
        <v>6611</v>
      </c>
      <c r="AA1082">
        <v>3021080</v>
      </c>
      <c r="AB1082" t="s">
        <v>491</v>
      </c>
      <c r="AC1082" t="s">
        <v>1744</v>
      </c>
      <c r="AD1082" s="1">
        <f t="shared" si="140"/>
        <v>3.7055204520396907E-2</v>
      </c>
      <c r="AE1082" s="2">
        <v>90700000</v>
      </c>
      <c r="AF1082" t="s">
        <v>219</v>
      </c>
      <c r="AG1082" t="s">
        <v>925</v>
      </c>
      <c r="AH1082" t="s">
        <v>104</v>
      </c>
      <c r="AI1082" t="s">
        <v>6612</v>
      </c>
      <c r="AJ1082">
        <v>29953669</v>
      </c>
      <c r="AK1082" s="2">
        <v>3360907.05</v>
      </c>
      <c r="AL1082" s="2">
        <v>2804291.64</v>
      </c>
      <c r="AP1082" t="s">
        <v>105</v>
      </c>
      <c r="AQ1082" s="2" t="s">
        <v>105</v>
      </c>
      <c r="AR1082" s="2" t="s">
        <v>105</v>
      </c>
      <c r="AV1082">
        <v>30033787</v>
      </c>
      <c r="AW1082" s="2">
        <v>3453555.06</v>
      </c>
      <c r="AX1082" s="2">
        <v>2882147.11</v>
      </c>
      <c r="BH1082" t="s">
        <v>21</v>
      </c>
      <c r="BI1082" t="s">
        <v>5</v>
      </c>
    </row>
    <row r="1083" spans="1:61" x14ac:dyDescent="0.25">
      <c r="A1083">
        <v>19433367</v>
      </c>
      <c r="B1083">
        <v>19433367</v>
      </c>
      <c r="C1083" t="s">
        <v>89</v>
      </c>
      <c r="D1083" t="s">
        <v>162</v>
      </c>
      <c r="E1083" t="s">
        <v>6613</v>
      </c>
      <c r="F1083" t="s">
        <v>199</v>
      </c>
      <c r="G1083" t="s">
        <v>1942</v>
      </c>
      <c r="H1083" s="30" t="s">
        <v>19190</v>
      </c>
      <c r="I1083" t="s">
        <v>6614</v>
      </c>
      <c r="J1083">
        <v>0</v>
      </c>
      <c r="K1083" t="s">
        <v>126</v>
      </c>
      <c r="L1083">
        <v>25</v>
      </c>
      <c r="M1083" t="s">
        <v>126</v>
      </c>
      <c r="O1083">
        <v>3115142778</v>
      </c>
      <c r="P1083">
        <v>0</v>
      </c>
      <c r="T1083" s="29" t="s">
        <v>466</v>
      </c>
      <c r="U1083">
        <f t="shared" si="138"/>
        <v>10</v>
      </c>
      <c r="V1083">
        <f t="shared" si="139"/>
        <v>15</v>
      </c>
      <c r="W1083">
        <v>2014</v>
      </c>
      <c r="X1083" t="s">
        <v>6615</v>
      </c>
      <c r="Y1083" t="s">
        <v>6616</v>
      </c>
      <c r="Z1083" t="s">
        <v>6617</v>
      </c>
      <c r="AA1083">
        <v>1606225</v>
      </c>
      <c r="AB1083" t="s">
        <v>173</v>
      </c>
      <c r="AC1083" t="s">
        <v>6618</v>
      </c>
      <c r="AD1083" s="1">
        <f t="shared" si="140"/>
        <v>3.0837587064676618E-2</v>
      </c>
      <c r="AE1083" s="2">
        <v>40200000</v>
      </c>
      <c r="AF1083" t="s">
        <v>102</v>
      </c>
      <c r="AG1083" t="s">
        <v>120</v>
      </c>
      <c r="AH1083" t="s">
        <v>104</v>
      </c>
      <c r="AI1083" t="s">
        <v>6619</v>
      </c>
      <c r="AJ1083">
        <v>161912398</v>
      </c>
      <c r="AK1083" s="2">
        <v>1239671</v>
      </c>
      <c r="AL1083" s="2">
        <v>1021740.39</v>
      </c>
      <c r="AP1083" t="s">
        <v>105</v>
      </c>
      <c r="AQ1083" t="s">
        <v>105</v>
      </c>
      <c r="AR1083" t="s">
        <v>105</v>
      </c>
      <c r="AV1083" t="s">
        <v>105</v>
      </c>
      <c r="AW1083" t="s">
        <v>105</v>
      </c>
      <c r="AX1083" t="s">
        <v>105</v>
      </c>
      <c r="BH1083" t="s">
        <v>21</v>
      </c>
      <c r="BI1083" t="s">
        <v>5</v>
      </c>
    </row>
    <row r="1084" spans="1:61" x14ac:dyDescent="0.25">
      <c r="A1084">
        <v>35334317</v>
      </c>
      <c r="B1084">
        <v>35334317</v>
      </c>
      <c r="C1084" t="s">
        <v>106</v>
      </c>
      <c r="D1084" t="s">
        <v>355</v>
      </c>
      <c r="E1084" t="s">
        <v>177</v>
      </c>
      <c r="F1084" t="s">
        <v>180</v>
      </c>
      <c r="G1084" t="s">
        <v>484</v>
      </c>
      <c r="H1084" s="30" t="s">
        <v>19191</v>
      </c>
      <c r="I1084" t="s">
        <v>6620</v>
      </c>
      <c r="J1084">
        <v>0</v>
      </c>
      <c r="K1084" t="s">
        <v>126</v>
      </c>
      <c r="L1084">
        <v>25</v>
      </c>
      <c r="M1084" t="s">
        <v>126</v>
      </c>
      <c r="O1084">
        <v>3102413044</v>
      </c>
      <c r="P1084">
        <v>0</v>
      </c>
      <c r="T1084" s="29" t="s">
        <v>142</v>
      </c>
      <c r="U1084">
        <f t="shared" si="138"/>
        <v>10</v>
      </c>
      <c r="V1084">
        <f t="shared" si="139"/>
        <v>12</v>
      </c>
      <c r="W1084">
        <v>2016</v>
      </c>
      <c r="X1084" t="s">
        <v>6621</v>
      </c>
      <c r="Y1084" t="s">
        <v>6622</v>
      </c>
      <c r="Z1084" t="s">
        <v>6623</v>
      </c>
      <c r="AA1084">
        <v>3001136</v>
      </c>
      <c r="AB1084" t="s">
        <v>491</v>
      </c>
      <c r="AC1084" t="s">
        <v>1475</v>
      </c>
      <c r="AD1084" s="1">
        <f t="shared" si="140"/>
        <v>3.4575236842105263E-2</v>
      </c>
      <c r="AE1084" s="2">
        <v>38000000</v>
      </c>
      <c r="AF1084" t="s">
        <v>102</v>
      </c>
      <c r="AG1084" t="s">
        <v>103</v>
      </c>
      <c r="AH1084" t="s">
        <v>104</v>
      </c>
      <c r="AI1084" t="s">
        <v>6624</v>
      </c>
      <c r="AJ1084">
        <v>161883044</v>
      </c>
      <c r="AK1084" s="2">
        <v>1313859</v>
      </c>
      <c r="AL1084" s="2">
        <v>1084083.3799999999</v>
      </c>
      <c r="AP1084" t="s">
        <v>105</v>
      </c>
      <c r="AQ1084" t="s">
        <v>105</v>
      </c>
      <c r="AR1084" t="s">
        <v>105</v>
      </c>
      <c r="AV1084" t="s">
        <v>105</v>
      </c>
      <c r="AW1084" t="s">
        <v>105</v>
      </c>
      <c r="AX1084" t="s">
        <v>105</v>
      </c>
      <c r="BH1084" t="s">
        <v>21</v>
      </c>
      <c r="BI1084" t="s">
        <v>5</v>
      </c>
    </row>
    <row r="1085" spans="1:61" x14ac:dyDescent="0.25">
      <c r="A1085">
        <v>24298297</v>
      </c>
      <c r="B1085">
        <v>24298297</v>
      </c>
      <c r="C1085" t="s">
        <v>106</v>
      </c>
      <c r="D1085" t="s">
        <v>312</v>
      </c>
      <c r="E1085" t="s">
        <v>592</v>
      </c>
      <c r="F1085" t="s">
        <v>6625</v>
      </c>
      <c r="G1085" t="s">
        <v>1028</v>
      </c>
      <c r="H1085" s="30" t="s">
        <v>19192</v>
      </c>
      <c r="I1085" t="s">
        <v>6626</v>
      </c>
      <c r="J1085">
        <v>17001</v>
      </c>
      <c r="K1085" t="s">
        <v>140</v>
      </c>
      <c r="L1085">
        <v>17</v>
      </c>
      <c r="M1085" t="s">
        <v>141</v>
      </c>
      <c r="O1085">
        <v>3218012843</v>
      </c>
      <c r="P1085">
        <v>0</v>
      </c>
      <c r="T1085" s="29" t="s">
        <v>466</v>
      </c>
      <c r="U1085">
        <f t="shared" si="138"/>
        <v>10</v>
      </c>
      <c r="V1085">
        <f t="shared" si="139"/>
        <v>15</v>
      </c>
      <c r="W1085">
        <v>2010</v>
      </c>
      <c r="X1085" t="s">
        <v>6627</v>
      </c>
      <c r="Y1085" t="s">
        <v>6628</v>
      </c>
      <c r="Z1085" t="s">
        <v>6629</v>
      </c>
      <c r="AA1085">
        <v>9008103</v>
      </c>
      <c r="AB1085" t="s">
        <v>244</v>
      </c>
      <c r="AC1085" t="s">
        <v>1048</v>
      </c>
      <c r="AD1085" s="1">
        <f t="shared" si="140"/>
        <v>2.0454713584288051E-2</v>
      </c>
      <c r="AE1085" s="2">
        <v>61100000</v>
      </c>
      <c r="AF1085" t="s">
        <v>219</v>
      </c>
      <c r="AG1085" t="s">
        <v>452</v>
      </c>
      <c r="AH1085" t="s">
        <v>104</v>
      </c>
      <c r="AI1085" t="s">
        <v>6630</v>
      </c>
      <c r="AJ1085">
        <v>161908742</v>
      </c>
      <c r="AK1085" s="2">
        <v>1249783</v>
      </c>
      <c r="AL1085" s="2">
        <v>1030237.47</v>
      </c>
      <c r="AP1085" t="s">
        <v>105</v>
      </c>
      <c r="AQ1085" t="s">
        <v>105</v>
      </c>
      <c r="AR1085" t="s">
        <v>105</v>
      </c>
      <c r="AV1085" t="s">
        <v>105</v>
      </c>
      <c r="AW1085" t="s">
        <v>105</v>
      </c>
      <c r="AX1085" t="s">
        <v>105</v>
      </c>
      <c r="BH1085" t="s">
        <v>19</v>
      </c>
      <c r="BI1085" t="s">
        <v>5</v>
      </c>
    </row>
    <row r="1086" spans="1:61" x14ac:dyDescent="0.25">
      <c r="A1086">
        <v>71616184</v>
      </c>
      <c r="B1086">
        <v>71616184</v>
      </c>
      <c r="C1086" t="s">
        <v>89</v>
      </c>
      <c r="D1086" t="s">
        <v>148</v>
      </c>
      <c r="E1086" t="s">
        <v>454</v>
      </c>
      <c r="F1086" t="s">
        <v>985</v>
      </c>
      <c r="G1086" t="s">
        <v>1015</v>
      </c>
      <c r="H1086" s="30" t="s">
        <v>19193</v>
      </c>
      <c r="I1086" t="s">
        <v>6631</v>
      </c>
      <c r="J1086">
        <v>5001</v>
      </c>
      <c r="K1086" t="s">
        <v>202</v>
      </c>
      <c r="L1086">
        <v>5</v>
      </c>
      <c r="M1086" t="s">
        <v>203</v>
      </c>
      <c r="O1086">
        <v>3117512911</v>
      </c>
      <c r="P1086">
        <v>0</v>
      </c>
      <c r="T1086" s="29" t="s">
        <v>184</v>
      </c>
      <c r="U1086">
        <f t="shared" si="138"/>
        <v>10</v>
      </c>
      <c r="V1086">
        <f t="shared" si="139"/>
        <v>10</v>
      </c>
      <c r="W1086">
        <v>2018</v>
      </c>
      <c r="X1086" t="s">
        <v>6632</v>
      </c>
      <c r="Y1086" t="s">
        <v>6633</v>
      </c>
      <c r="Z1086" t="s">
        <v>6634</v>
      </c>
      <c r="AA1086">
        <v>3006138</v>
      </c>
      <c r="AB1086" t="s">
        <v>491</v>
      </c>
      <c r="AC1086" t="s">
        <v>631</v>
      </c>
      <c r="AD1086" s="1">
        <f t="shared" si="140"/>
        <v>4.8671425925925924E-2</v>
      </c>
      <c r="AE1086" s="2">
        <v>54000000</v>
      </c>
      <c r="AF1086" t="s">
        <v>133</v>
      </c>
      <c r="AG1086" t="s">
        <v>120</v>
      </c>
      <c r="AH1086" t="s">
        <v>104</v>
      </c>
      <c r="AI1086" t="s">
        <v>6635</v>
      </c>
      <c r="AJ1086">
        <v>161912577</v>
      </c>
      <c r="AK1086" s="2">
        <v>2628257</v>
      </c>
      <c r="AL1086" s="2">
        <v>2188619.65</v>
      </c>
      <c r="AP1086" t="s">
        <v>105</v>
      </c>
      <c r="AQ1086" t="s">
        <v>105</v>
      </c>
      <c r="AR1086" t="s">
        <v>105</v>
      </c>
      <c r="AV1086" t="s">
        <v>105</v>
      </c>
      <c r="AW1086" t="s">
        <v>105</v>
      </c>
      <c r="AX1086" t="s">
        <v>105</v>
      </c>
      <c r="BH1086" t="s">
        <v>21</v>
      </c>
      <c r="BI1086" t="s">
        <v>5</v>
      </c>
    </row>
    <row r="1087" spans="1:61" x14ac:dyDescent="0.25">
      <c r="A1087">
        <v>19360109</v>
      </c>
      <c r="B1087">
        <v>19360109</v>
      </c>
      <c r="C1087" t="s">
        <v>89</v>
      </c>
      <c r="D1087" t="s">
        <v>6636</v>
      </c>
      <c r="E1087" t="s">
        <v>294</v>
      </c>
      <c r="F1087" t="s">
        <v>985</v>
      </c>
      <c r="G1087" t="s">
        <v>2187</v>
      </c>
      <c r="H1087" s="30" t="s">
        <v>19194</v>
      </c>
      <c r="I1087" t="s">
        <v>6637</v>
      </c>
      <c r="J1087">
        <v>0</v>
      </c>
      <c r="K1087" t="s">
        <v>126</v>
      </c>
      <c r="L1087">
        <v>25</v>
      </c>
      <c r="M1087" t="s">
        <v>126</v>
      </c>
      <c r="O1087">
        <v>3002390333</v>
      </c>
      <c r="P1087">
        <v>3155557505</v>
      </c>
      <c r="T1087" s="29" t="s">
        <v>287</v>
      </c>
      <c r="U1087">
        <f t="shared" si="138"/>
        <v>10</v>
      </c>
      <c r="V1087">
        <f t="shared" si="139"/>
        <v>13</v>
      </c>
      <c r="W1087">
        <v>2016</v>
      </c>
      <c r="X1087" t="s">
        <v>1473</v>
      </c>
      <c r="Y1087" t="s">
        <v>6638</v>
      </c>
      <c r="Z1087" t="s">
        <v>6638</v>
      </c>
      <c r="AA1087">
        <v>3001135</v>
      </c>
      <c r="AB1087" t="s">
        <v>491</v>
      </c>
      <c r="AC1087" t="s">
        <v>1475</v>
      </c>
      <c r="AD1087" s="1">
        <f t="shared" si="140"/>
        <v>2.9913283950617285E-2</v>
      </c>
      <c r="AE1087" s="2">
        <v>40500000</v>
      </c>
      <c r="AF1087" t="s">
        <v>279</v>
      </c>
      <c r="AG1087" t="s">
        <v>103</v>
      </c>
      <c r="AH1087" t="s">
        <v>104</v>
      </c>
      <c r="AI1087" t="s">
        <v>6639</v>
      </c>
      <c r="AJ1087">
        <v>161861299</v>
      </c>
      <c r="AK1087" s="2">
        <v>1211488</v>
      </c>
      <c r="AL1087" s="2">
        <v>998057.43</v>
      </c>
      <c r="AP1087" t="s">
        <v>105</v>
      </c>
      <c r="AQ1087" t="s">
        <v>105</v>
      </c>
      <c r="AR1087" t="s">
        <v>105</v>
      </c>
      <c r="AV1087" t="s">
        <v>105</v>
      </c>
      <c r="AW1087" t="s">
        <v>105</v>
      </c>
      <c r="AX1087" t="s">
        <v>105</v>
      </c>
      <c r="BH1087" t="s">
        <v>19</v>
      </c>
      <c r="BI1087" t="s">
        <v>5</v>
      </c>
    </row>
    <row r="1088" spans="1:61" x14ac:dyDescent="0.25">
      <c r="A1088">
        <v>71662231</v>
      </c>
      <c r="B1088">
        <v>71662231</v>
      </c>
      <c r="C1088" t="s">
        <v>89</v>
      </c>
      <c r="D1088" t="s">
        <v>708</v>
      </c>
      <c r="E1088" t="s">
        <v>149</v>
      </c>
      <c r="F1088" t="s">
        <v>224</v>
      </c>
      <c r="G1088" t="s">
        <v>933</v>
      </c>
      <c r="H1088" s="30" t="s">
        <v>19195</v>
      </c>
      <c r="I1088" t="s">
        <v>6640</v>
      </c>
      <c r="J1088">
        <v>0</v>
      </c>
      <c r="K1088" t="s">
        <v>126</v>
      </c>
      <c r="L1088">
        <v>25</v>
      </c>
      <c r="M1088" t="s">
        <v>126</v>
      </c>
      <c r="O1088">
        <v>3164730288</v>
      </c>
      <c r="P1088">
        <v>0</v>
      </c>
      <c r="T1088" s="29" t="s">
        <v>142</v>
      </c>
      <c r="U1088">
        <f t="shared" si="138"/>
        <v>10</v>
      </c>
      <c r="V1088">
        <f t="shared" si="139"/>
        <v>12</v>
      </c>
      <c r="W1088">
        <v>2020</v>
      </c>
      <c r="X1088" t="s">
        <v>6641</v>
      </c>
      <c r="Y1088" t="s">
        <v>6642</v>
      </c>
      <c r="Z1088" t="s">
        <v>6643</v>
      </c>
      <c r="AA1088">
        <v>4606124</v>
      </c>
      <c r="AB1088" t="s">
        <v>352</v>
      </c>
      <c r="AC1088" t="s">
        <v>353</v>
      </c>
      <c r="AD1088" s="1">
        <f t="shared" si="140"/>
        <v>2.7972613122171947E-2</v>
      </c>
      <c r="AE1088" s="2">
        <v>88400000</v>
      </c>
      <c r="AF1088" t="s">
        <v>133</v>
      </c>
      <c r="AG1088" t="s">
        <v>120</v>
      </c>
      <c r="AH1088" t="s">
        <v>104</v>
      </c>
      <c r="AI1088" t="s">
        <v>6644</v>
      </c>
      <c r="AJ1088">
        <v>161816665</v>
      </c>
      <c r="AK1088" s="2">
        <v>2472779</v>
      </c>
      <c r="AL1088" s="2">
        <v>2057965.75</v>
      </c>
      <c r="AP1088" t="s">
        <v>105</v>
      </c>
      <c r="AQ1088" t="s">
        <v>105</v>
      </c>
      <c r="AR1088" t="s">
        <v>105</v>
      </c>
      <c r="AV1088" t="s">
        <v>105</v>
      </c>
      <c r="AW1088" t="s">
        <v>105</v>
      </c>
      <c r="AX1088" t="s">
        <v>105</v>
      </c>
      <c r="BH1088" t="s">
        <v>21</v>
      </c>
      <c r="BI1088" t="s">
        <v>5</v>
      </c>
    </row>
    <row r="1089" spans="1:61" x14ac:dyDescent="0.25">
      <c r="A1089">
        <v>41674407</v>
      </c>
      <c r="B1089">
        <v>41674407</v>
      </c>
      <c r="C1089" t="s">
        <v>106</v>
      </c>
      <c r="D1089" t="s">
        <v>4135</v>
      </c>
      <c r="E1089" t="s">
        <v>426</v>
      </c>
      <c r="F1089" t="s">
        <v>819</v>
      </c>
      <c r="G1089" t="s">
        <v>1942</v>
      </c>
      <c r="H1089" s="30" t="s">
        <v>19196</v>
      </c>
      <c r="I1089" t="s">
        <v>6645</v>
      </c>
      <c r="J1089">
        <v>0</v>
      </c>
      <c r="K1089" t="s">
        <v>126</v>
      </c>
      <c r="L1089">
        <v>25</v>
      </c>
      <c r="M1089" t="s">
        <v>126</v>
      </c>
      <c r="O1089">
        <v>3153111132</v>
      </c>
      <c r="P1089">
        <v>0</v>
      </c>
      <c r="T1089" s="29" t="s">
        <v>240</v>
      </c>
      <c r="U1089">
        <f t="shared" si="138"/>
        <v>10</v>
      </c>
      <c r="V1089">
        <f t="shared" si="139"/>
        <v>27</v>
      </c>
      <c r="W1089">
        <v>2021</v>
      </c>
      <c r="X1089" t="s">
        <v>2939</v>
      </c>
      <c r="Y1089">
        <v>26492030296485</v>
      </c>
      <c r="Z1089" t="s">
        <v>6646</v>
      </c>
      <c r="AA1089">
        <v>5806064</v>
      </c>
      <c r="AB1089" t="s">
        <v>469</v>
      </c>
      <c r="AC1089" t="s">
        <v>590</v>
      </c>
      <c r="AD1089" s="1">
        <f t="shared" si="140"/>
        <v>1.7608439306358383E-2</v>
      </c>
      <c r="AE1089" s="2">
        <v>173000000</v>
      </c>
      <c r="AF1089" t="s">
        <v>362</v>
      </c>
      <c r="AG1089" t="s">
        <v>120</v>
      </c>
      <c r="AH1089" t="s">
        <v>104</v>
      </c>
      <c r="AI1089" t="s">
        <v>6647</v>
      </c>
      <c r="AJ1089">
        <v>161816582</v>
      </c>
      <c r="AK1089" s="2">
        <v>3046260</v>
      </c>
      <c r="AL1089" s="2">
        <v>2539882.12</v>
      </c>
      <c r="AP1089" t="s">
        <v>105</v>
      </c>
      <c r="AQ1089" t="s">
        <v>105</v>
      </c>
      <c r="AR1089" t="s">
        <v>105</v>
      </c>
      <c r="AV1089" t="s">
        <v>105</v>
      </c>
      <c r="AW1089" t="s">
        <v>105</v>
      </c>
      <c r="AX1089" t="s">
        <v>105</v>
      </c>
      <c r="BH1089" t="s">
        <v>20</v>
      </c>
      <c r="BI1089" t="s">
        <v>5</v>
      </c>
    </row>
    <row r="1090" spans="1:61" x14ac:dyDescent="0.25">
      <c r="A1090">
        <v>53082744</v>
      </c>
      <c r="B1090">
        <v>53082744</v>
      </c>
      <c r="C1090" t="s">
        <v>106</v>
      </c>
      <c r="D1090" t="s">
        <v>682</v>
      </c>
      <c r="E1090" t="s">
        <v>6648</v>
      </c>
      <c r="F1090" t="s">
        <v>6649</v>
      </c>
      <c r="G1090" t="s">
        <v>6650</v>
      </c>
      <c r="H1090" s="30" t="s">
        <v>19197</v>
      </c>
      <c r="I1090" t="s">
        <v>6651</v>
      </c>
      <c r="J1090">
        <v>0</v>
      </c>
      <c r="K1090" t="s">
        <v>126</v>
      </c>
      <c r="L1090">
        <v>25</v>
      </c>
      <c r="M1090" t="s">
        <v>126</v>
      </c>
      <c r="O1090">
        <v>3118562080</v>
      </c>
      <c r="P1090">
        <v>3182885955</v>
      </c>
      <c r="T1090" s="29" t="s">
        <v>184</v>
      </c>
      <c r="U1090">
        <f t="shared" si="138"/>
        <v>10</v>
      </c>
      <c r="V1090">
        <f t="shared" si="139"/>
        <v>10</v>
      </c>
      <c r="W1090">
        <v>2016</v>
      </c>
      <c r="X1090" t="s">
        <v>5011</v>
      </c>
      <c r="Y1090" t="s">
        <v>6652</v>
      </c>
      <c r="Z1090" t="s">
        <v>6653</v>
      </c>
      <c r="AA1090">
        <v>5601151</v>
      </c>
      <c r="AB1090" t="s">
        <v>146</v>
      </c>
      <c r="AC1090" t="s">
        <v>383</v>
      </c>
      <c r="AD1090" s="1">
        <f t="shared" si="140"/>
        <v>3.3846112266112269E-2</v>
      </c>
      <c r="AE1090" s="2">
        <v>48100000</v>
      </c>
      <c r="AF1090" t="s">
        <v>133</v>
      </c>
      <c r="AG1090" t="s">
        <v>103</v>
      </c>
      <c r="AH1090" t="s">
        <v>104</v>
      </c>
      <c r="AI1090">
        <v>0</v>
      </c>
      <c r="AJ1090">
        <v>161889582</v>
      </c>
      <c r="AK1090" s="2">
        <v>1627998</v>
      </c>
      <c r="AL1090" s="2">
        <v>1348065.56</v>
      </c>
      <c r="AP1090" t="s">
        <v>105</v>
      </c>
      <c r="AQ1090" t="s">
        <v>105</v>
      </c>
      <c r="AR1090" t="s">
        <v>105</v>
      </c>
      <c r="AV1090" t="s">
        <v>105</v>
      </c>
      <c r="AW1090" t="s">
        <v>105</v>
      </c>
      <c r="AX1090" t="s">
        <v>105</v>
      </c>
      <c r="BH1090" t="s">
        <v>21</v>
      </c>
      <c r="BI1090" t="s">
        <v>5</v>
      </c>
    </row>
    <row r="1091" spans="1:61" x14ac:dyDescent="0.25">
      <c r="A1091">
        <v>34050481</v>
      </c>
      <c r="B1091">
        <v>34050481</v>
      </c>
      <c r="C1091" t="s">
        <v>106</v>
      </c>
      <c r="D1091" t="s">
        <v>616</v>
      </c>
      <c r="E1091" t="s">
        <v>991</v>
      </c>
      <c r="F1091" t="s">
        <v>5164</v>
      </c>
      <c r="G1091">
        <v>0</v>
      </c>
      <c r="H1091" s="30" t="s">
        <v>19198</v>
      </c>
      <c r="I1091" t="s">
        <v>6654</v>
      </c>
      <c r="J1091">
        <v>66001</v>
      </c>
      <c r="K1091" t="s">
        <v>252</v>
      </c>
      <c r="L1091">
        <v>66</v>
      </c>
      <c r="M1091" t="s">
        <v>253</v>
      </c>
      <c r="O1091">
        <v>3103820581</v>
      </c>
      <c r="P1091">
        <v>0</v>
      </c>
      <c r="T1091" s="29" t="s">
        <v>275</v>
      </c>
      <c r="U1091">
        <f t="shared" si="138"/>
        <v>10</v>
      </c>
      <c r="V1091">
        <f t="shared" si="139"/>
        <v>11</v>
      </c>
      <c r="W1091">
        <v>2020</v>
      </c>
      <c r="X1091" t="s">
        <v>6655</v>
      </c>
      <c r="Y1091" t="s">
        <v>6656</v>
      </c>
      <c r="Z1091" t="s">
        <v>6657</v>
      </c>
      <c r="AA1091">
        <v>9006167</v>
      </c>
      <c r="AB1091" t="s">
        <v>244</v>
      </c>
      <c r="AC1091" t="s">
        <v>1048</v>
      </c>
      <c r="AD1091" s="1">
        <f t="shared" si="140"/>
        <v>1.1335106490384616E-2</v>
      </c>
      <c r="AE1091" s="2">
        <v>124800000</v>
      </c>
      <c r="AF1091" t="s">
        <v>102</v>
      </c>
      <c r="AG1091" t="s">
        <v>292</v>
      </c>
      <c r="AH1091" t="s">
        <v>104</v>
      </c>
      <c r="AI1091" t="s">
        <v>6658</v>
      </c>
      <c r="AJ1091">
        <v>29926697</v>
      </c>
      <c r="AK1091" s="2">
        <v>1414621.29</v>
      </c>
      <c r="AL1091" s="2">
        <v>1168757.3899999999</v>
      </c>
      <c r="AP1091" t="s">
        <v>105</v>
      </c>
      <c r="AQ1091" s="2" t="s">
        <v>105</v>
      </c>
      <c r="AR1091" s="2" t="s">
        <v>105</v>
      </c>
      <c r="AV1091">
        <v>30039611</v>
      </c>
      <c r="AW1091" s="2">
        <v>2794264.63</v>
      </c>
      <c r="AX1091" s="2">
        <v>2328121.54</v>
      </c>
      <c r="BH1091" s="3" t="s">
        <v>18</v>
      </c>
      <c r="BI1091" t="s">
        <v>5</v>
      </c>
    </row>
    <row r="1092" spans="1:61" x14ac:dyDescent="0.25">
      <c r="A1092">
        <v>91266767</v>
      </c>
      <c r="B1092">
        <v>91266767</v>
      </c>
      <c r="C1092" t="s">
        <v>89</v>
      </c>
      <c r="D1092" t="s">
        <v>162</v>
      </c>
      <c r="E1092" t="s">
        <v>1440</v>
      </c>
      <c r="F1092" t="s">
        <v>3706</v>
      </c>
      <c r="G1092" t="s">
        <v>2240</v>
      </c>
      <c r="H1092" s="30" t="s">
        <v>19199</v>
      </c>
      <c r="I1092" t="s">
        <v>6659</v>
      </c>
      <c r="J1092">
        <v>68276</v>
      </c>
      <c r="K1092" t="s">
        <v>226</v>
      </c>
      <c r="L1092">
        <v>68</v>
      </c>
      <c r="M1092" t="s">
        <v>227</v>
      </c>
      <c r="O1092">
        <v>3125697159</v>
      </c>
      <c r="P1092">
        <v>3181072263</v>
      </c>
      <c r="T1092" s="29" t="s">
        <v>448</v>
      </c>
      <c r="U1092">
        <f t="shared" si="138"/>
        <v>10</v>
      </c>
      <c r="V1092">
        <f t="shared" si="139"/>
        <v>9</v>
      </c>
      <c r="W1092">
        <v>2020</v>
      </c>
      <c r="X1092" t="s">
        <v>3883</v>
      </c>
      <c r="Y1092" t="s">
        <v>6660</v>
      </c>
      <c r="Z1092" t="s">
        <v>6661</v>
      </c>
      <c r="AA1092">
        <v>4601258</v>
      </c>
      <c r="AB1092" t="s">
        <v>352</v>
      </c>
      <c r="AC1092" t="s">
        <v>1230</v>
      </c>
      <c r="AD1092" s="1">
        <f t="shared" si="140"/>
        <v>4.2768926553672315E-2</v>
      </c>
      <c r="AE1092" s="2">
        <v>53100000</v>
      </c>
      <c r="AF1092" t="s">
        <v>102</v>
      </c>
      <c r="AG1092" t="s">
        <v>103</v>
      </c>
      <c r="AH1092" t="s">
        <v>104</v>
      </c>
      <c r="AI1092" t="s">
        <v>6662</v>
      </c>
      <c r="AJ1092">
        <v>161815921</v>
      </c>
      <c r="AK1092" s="2">
        <v>2271030</v>
      </c>
      <c r="AL1092" s="2">
        <v>1888428.34</v>
      </c>
      <c r="AP1092" t="s">
        <v>105</v>
      </c>
      <c r="AQ1092" t="s">
        <v>105</v>
      </c>
      <c r="AR1092" t="s">
        <v>105</v>
      </c>
      <c r="AV1092" t="s">
        <v>105</v>
      </c>
      <c r="AW1092" t="s">
        <v>105</v>
      </c>
      <c r="AX1092" t="s">
        <v>105</v>
      </c>
      <c r="BH1092" t="s">
        <v>21</v>
      </c>
      <c r="BI1092" t="s">
        <v>5</v>
      </c>
    </row>
    <row r="1093" spans="1:61" x14ac:dyDescent="0.25">
      <c r="A1093">
        <v>80072882</v>
      </c>
      <c r="B1093">
        <v>80072882</v>
      </c>
      <c r="C1093" t="s">
        <v>89</v>
      </c>
      <c r="D1093" t="s">
        <v>1769</v>
      </c>
      <c r="E1093" t="s">
        <v>537</v>
      </c>
      <c r="F1093" t="s">
        <v>6663</v>
      </c>
      <c r="G1093" t="s">
        <v>6664</v>
      </c>
      <c r="H1093" s="30" t="s">
        <v>19200</v>
      </c>
      <c r="I1093" t="s">
        <v>6665</v>
      </c>
      <c r="J1093">
        <v>5088</v>
      </c>
      <c r="K1093" t="s">
        <v>908</v>
      </c>
      <c r="L1093">
        <v>5</v>
      </c>
      <c r="M1093" t="s">
        <v>203</v>
      </c>
      <c r="O1093">
        <v>3123115249</v>
      </c>
      <c r="P1093">
        <v>0</v>
      </c>
      <c r="T1093" s="29" t="s">
        <v>169</v>
      </c>
      <c r="U1093">
        <f t="shared" si="138"/>
        <v>10</v>
      </c>
      <c r="V1093">
        <f t="shared" si="139"/>
        <v>16</v>
      </c>
      <c r="W1093">
        <v>2020</v>
      </c>
      <c r="X1093" t="s">
        <v>1321</v>
      </c>
      <c r="Y1093" t="s">
        <v>6666</v>
      </c>
      <c r="Z1093" t="s">
        <v>6667</v>
      </c>
      <c r="AA1093">
        <v>8001188</v>
      </c>
      <c r="AB1093" t="s">
        <v>100</v>
      </c>
      <c r="AC1093" t="s">
        <v>423</v>
      </c>
      <c r="AD1093" s="1">
        <f t="shared" si="140"/>
        <v>3.8067183770883056E-2</v>
      </c>
      <c r="AE1093" s="2">
        <v>41900000</v>
      </c>
      <c r="AF1093" t="s">
        <v>102</v>
      </c>
      <c r="AG1093" t="s">
        <v>103</v>
      </c>
      <c r="AH1093" t="s">
        <v>104</v>
      </c>
      <c r="AI1093" t="s">
        <v>6668</v>
      </c>
      <c r="AJ1093">
        <v>161813232</v>
      </c>
      <c r="AK1093" s="2">
        <v>1595015</v>
      </c>
      <c r="AL1093" s="2">
        <v>1320349.03</v>
      </c>
      <c r="AP1093" t="s">
        <v>105</v>
      </c>
      <c r="AQ1093" t="s">
        <v>105</v>
      </c>
      <c r="AR1093" t="s">
        <v>105</v>
      </c>
      <c r="AV1093" t="s">
        <v>105</v>
      </c>
      <c r="AW1093" t="s">
        <v>105</v>
      </c>
      <c r="AX1093" t="s">
        <v>105</v>
      </c>
      <c r="BH1093" t="s">
        <v>21</v>
      </c>
      <c r="BI1093" t="s">
        <v>5</v>
      </c>
    </row>
    <row r="1094" spans="1:61" x14ac:dyDescent="0.25">
      <c r="A1094">
        <v>41674424</v>
      </c>
      <c r="B1094">
        <v>41674424</v>
      </c>
      <c r="C1094" t="s">
        <v>106</v>
      </c>
      <c r="D1094" t="s">
        <v>312</v>
      </c>
      <c r="E1094" t="s">
        <v>436</v>
      </c>
      <c r="F1094" t="s">
        <v>2131</v>
      </c>
      <c r="G1094" t="s">
        <v>1976</v>
      </c>
      <c r="H1094" s="30" t="s">
        <v>19201</v>
      </c>
      <c r="I1094" t="s">
        <v>6669</v>
      </c>
      <c r="J1094">
        <v>0</v>
      </c>
      <c r="K1094" t="s">
        <v>126</v>
      </c>
      <c r="L1094">
        <v>25</v>
      </c>
      <c r="M1094" t="s">
        <v>126</v>
      </c>
      <c r="O1094">
        <v>3108836958</v>
      </c>
      <c r="P1094">
        <v>0</v>
      </c>
      <c r="T1094" s="29" t="s">
        <v>184</v>
      </c>
      <c r="U1094">
        <f t="shared" si="138"/>
        <v>10</v>
      </c>
      <c r="V1094">
        <f t="shared" si="139"/>
        <v>10</v>
      </c>
      <c r="W1094">
        <v>2016</v>
      </c>
      <c r="X1094" t="s">
        <v>6670</v>
      </c>
      <c r="Y1094" t="s">
        <v>6671</v>
      </c>
      <c r="Z1094" t="s">
        <v>6672</v>
      </c>
      <c r="AA1094">
        <v>3206065</v>
      </c>
      <c r="AB1094" t="s">
        <v>393</v>
      </c>
      <c r="AC1094" t="s">
        <v>1256</v>
      </c>
      <c r="AD1094" s="1">
        <f t="shared" si="140"/>
        <v>2.1594148760330577E-2</v>
      </c>
      <c r="AE1094" s="2">
        <v>60500000</v>
      </c>
      <c r="AF1094" t="s">
        <v>102</v>
      </c>
      <c r="AG1094" t="s">
        <v>120</v>
      </c>
      <c r="AH1094" t="s">
        <v>104</v>
      </c>
      <c r="AI1094" t="s">
        <v>6673</v>
      </c>
      <c r="AJ1094">
        <v>161938609</v>
      </c>
      <c r="AK1094" s="2">
        <v>1306446</v>
      </c>
      <c r="AL1094" s="2">
        <v>1077853.78</v>
      </c>
      <c r="AP1094" t="s">
        <v>105</v>
      </c>
      <c r="AQ1094" t="s">
        <v>105</v>
      </c>
      <c r="AR1094" t="s">
        <v>105</v>
      </c>
      <c r="AV1094" t="s">
        <v>105</v>
      </c>
      <c r="AW1094" t="s">
        <v>105</v>
      </c>
      <c r="AX1094" t="s">
        <v>105</v>
      </c>
      <c r="BH1094" t="s">
        <v>19</v>
      </c>
      <c r="BI1094" t="s">
        <v>5</v>
      </c>
    </row>
    <row r="1095" spans="1:61" x14ac:dyDescent="0.25">
      <c r="A1095">
        <v>45446876</v>
      </c>
      <c r="B1095">
        <v>45446876</v>
      </c>
      <c r="C1095" t="s">
        <v>106</v>
      </c>
      <c r="D1095" t="s">
        <v>3615</v>
      </c>
      <c r="E1095" t="s">
        <v>775</v>
      </c>
      <c r="F1095" t="s">
        <v>137</v>
      </c>
      <c r="G1095" t="s">
        <v>819</v>
      </c>
      <c r="H1095" s="30" t="s">
        <v>19202</v>
      </c>
      <c r="I1095" t="s">
        <v>6674</v>
      </c>
      <c r="J1095">
        <v>0</v>
      </c>
      <c r="K1095" t="s">
        <v>274</v>
      </c>
      <c r="L1095">
        <v>13</v>
      </c>
      <c r="M1095" t="s">
        <v>175</v>
      </c>
      <c r="O1095">
        <v>3017890420</v>
      </c>
      <c r="P1095">
        <v>0</v>
      </c>
      <c r="T1095" s="29" t="s">
        <v>568</v>
      </c>
      <c r="U1095">
        <f t="shared" si="138"/>
        <v>10</v>
      </c>
      <c r="V1095">
        <f t="shared" si="139"/>
        <v>30</v>
      </c>
      <c r="W1095">
        <v>2022</v>
      </c>
      <c r="X1095" t="s">
        <v>265</v>
      </c>
      <c r="Y1095" t="s">
        <v>6675</v>
      </c>
      <c r="Z1095" t="s">
        <v>6676</v>
      </c>
      <c r="AA1095">
        <v>9201264</v>
      </c>
      <c r="AB1095" t="s">
        <v>268</v>
      </c>
      <c r="AC1095" t="s">
        <v>269</v>
      </c>
      <c r="AD1095" s="1">
        <f t="shared" si="140"/>
        <v>2.8027354085603112E-2</v>
      </c>
      <c r="AE1095" s="2">
        <v>51400000</v>
      </c>
      <c r="AF1095" t="s">
        <v>175</v>
      </c>
      <c r="AG1095" t="s">
        <v>103</v>
      </c>
      <c r="AH1095" t="s">
        <v>104</v>
      </c>
      <c r="AI1095">
        <v>0</v>
      </c>
      <c r="AJ1095">
        <v>161805446</v>
      </c>
      <c r="AK1095" s="2">
        <v>1440606</v>
      </c>
      <c r="AL1095" s="2">
        <v>1190593.68</v>
      </c>
      <c r="AP1095" t="s">
        <v>105</v>
      </c>
      <c r="AQ1095" t="s">
        <v>105</v>
      </c>
      <c r="AR1095" t="s">
        <v>105</v>
      </c>
      <c r="AV1095" t="s">
        <v>105</v>
      </c>
      <c r="AW1095" t="s">
        <v>105</v>
      </c>
      <c r="AX1095" t="s">
        <v>105</v>
      </c>
      <c r="BH1095" t="s">
        <v>19</v>
      </c>
      <c r="BI1095" t="s">
        <v>5</v>
      </c>
    </row>
    <row r="1096" spans="1:61" x14ac:dyDescent="0.25">
      <c r="A1096">
        <v>73089931</v>
      </c>
      <c r="B1096">
        <v>73089931</v>
      </c>
      <c r="C1096" t="s">
        <v>89</v>
      </c>
      <c r="D1096" t="s">
        <v>6677</v>
      </c>
      <c r="E1096">
        <v>0</v>
      </c>
      <c r="F1096" t="s">
        <v>2542</v>
      </c>
      <c r="G1096" t="s">
        <v>138</v>
      </c>
      <c r="H1096" s="30" t="s">
        <v>19203</v>
      </c>
      <c r="I1096" t="s">
        <v>6678</v>
      </c>
      <c r="J1096">
        <v>0</v>
      </c>
      <c r="K1096" t="s">
        <v>126</v>
      </c>
      <c r="L1096">
        <v>25</v>
      </c>
      <c r="M1096" t="s">
        <v>126</v>
      </c>
      <c r="O1096">
        <v>3132087972</v>
      </c>
      <c r="P1096">
        <v>0</v>
      </c>
      <c r="T1096" s="29" t="s">
        <v>2949</v>
      </c>
      <c r="U1096">
        <f t="shared" si="138"/>
        <v>10</v>
      </c>
      <c r="V1096">
        <f t="shared" si="139"/>
        <v>26</v>
      </c>
      <c r="W1096">
        <v>2016</v>
      </c>
      <c r="X1096" t="s">
        <v>6679</v>
      </c>
      <c r="Y1096" t="s">
        <v>6680</v>
      </c>
      <c r="Z1096" t="s">
        <v>6681</v>
      </c>
      <c r="AA1096">
        <v>8001167</v>
      </c>
      <c r="AB1096" t="s">
        <v>100</v>
      </c>
      <c r="AC1096" t="s">
        <v>2269</v>
      </c>
      <c r="AD1096" s="1">
        <f t="shared" si="140"/>
        <v>4.2370159235668788E-2</v>
      </c>
      <c r="AE1096" s="2">
        <v>31400000</v>
      </c>
      <c r="AF1096" t="s">
        <v>102</v>
      </c>
      <c r="AG1096" t="s">
        <v>103</v>
      </c>
      <c r="AH1096" t="s">
        <v>104</v>
      </c>
      <c r="AI1096" t="s">
        <v>6682</v>
      </c>
      <c r="AJ1096">
        <v>161910935</v>
      </c>
      <c r="AK1096" s="2">
        <v>1330423</v>
      </c>
      <c r="AL1096" s="2">
        <v>1098002.21</v>
      </c>
      <c r="AP1096" t="s">
        <v>105</v>
      </c>
      <c r="AQ1096" t="s">
        <v>105</v>
      </c>
      <c r="AR1096" t="s">
        <v>105</v>
      </c>
      <c r="AV1096" t="s">
        <v>105</v>
      </c>
      <c r="AW1096" t="s">
        <v>105</v>
      </c>
      <c r="AX1096" t="s">
        <v>105</v>
      </c>
      <c r="BH1096" t="s">
        <v>21</v>
      </c>
      <c r="BI1096" t="s">
        <v>5</v>
      </c>
    </row>
    <row r="1097" spans="1:61" x14ac:dyDescent="0.25">
      <c r="A1097">
        <v>43553748</v>
      </c>
      <c r="B1097">
        <v>43553748</v>
      </c>
      <c r="C1097" t="s">
        <v>106</v>
      </c>
      <c r="D1097" t="s">
        <v>583</v>
      </c>
      <c r="E1097" t="s">
        <v>6683</v>
      </c>
      <c r="F1097" t="s">
        <v>1072</v>
      </c>
      <c r="G1097" t="s">
        <v>137</v>
      </c>
      <c r="H1097" s="30" t="s">
        <v>19204</v>
      </c>
      <c r="I1097" t="s">
        <v>6684</v>
      </c>
      <c r="J1097">
        <v>5266</v>
      </c>
      <c r="K1097" t="s">
        <v>428</v>
      </c>
      <c r="L1097">
        <v>5</v>
      </c>
      <c r="M1097" t="s">
        <v>203</v>
      </c>
      <c r="O1097">
        <v>3146787140</v>
      </c>
      <c r="P1097">
        <v>3155213939</v>
      </c>
      <c r="T1097" s="29" t="s">
        <v>228</v>
      </c>
      <c r="U1097">
        <f t="shared" si="138"/>
        <v>10</v>
      </c>
      <c r="V1097">
        <f t="shared" si="139"/>
        <v>6</v>
      </c>
      <c r="W1097">
        <v>2021</v>
      </c>
      <c r="X1097" t="s">
        <v>6685</v>
      </c>
      <c r="Y1097" t="s">
        <v>6686</v>
      </c>
      <c r="Z1097" t="s">
        <v>6687</v>
      </c>
      <c r="AA1097">
        <v>9008235</v>
      </c>
      <c r="AB1097" t="s">
        <v>244</v>
      </c>
      <c r="AC1097" t="s">
        <v>1048</v>
      </c>
      <c r="AD1097" s="1">
        <f t="shared" si="140"/>
        <v>1.811104149552396E-2</v>
      </c>
      <c r="AE1097" s="2">
        <v>189900000</v>
      </c>
      <c r="AF1097" t="s">
        <v>102</v>
      </c>
      <c r="AG1097" t="s">
        <v>452</v>
      </c>
      <c r="AH1097" t="s">
        <v>104</v>
      </c>
      <c r="AI1097" t="s">
        <v>6688</v>
      </c>
      <c r="AJ1097">
        <v>29969705</v>
      </c>
      <c r="AK1097" s="2">
        <v>3439286.78</v>
      </c>
      <c r="AL1097" s="2">
        <v>2870156.96</v>
      </c>
      <c r="AP1097" t="s">
        <v>105</v>
      </c>
      <c r="AQ1097" s="2" t="s">
        <v>105</v>
      </c>
      <c r="AR1097" s="2" t="s">
        <v>105</v>
      </c>
      <c r="AV1097">
        <v>30151812</v>
      </c>
      <c r="AW1097" s="2">
        <v>5790051.6200000001</v>
      </c>
      <c r="AX1097" s="2">
        <v>4845589.5999999996</v>
      </c>
      <c r="BH1097" t="s">
        <v>20</v>
      </c>
      <c r="BI1097" t="s">
        <v>5</v>
      </c>
    </row>
    <row r="1098" spans="1:61" x14ac:dyDescent="0.25">
      <c r="A1098">
        <v>32864182</v>
      </c>
      <c r="B1098">
        <v>32864182</v>
      </c>
      <c r="C1098" t="s">
        <v>106</v>
      </c>
      <c r="D1098" t="s">
        <v>6689</v>
      </c>
      <c r="E1098" t="s">
        <v>6690</v>
      </c>
      <c r="F1098" t="s">
        <v>6691</v>
      </c>
      <c r="G1098" t="s">
        <v>2040</v>
      </c>
      <c r="H1098" s="30" t="s">
        <v>19205</v>
      </c>
      <c r="I1098" t="s">
        <v>6692</v>
      </c>
      <c r="J1098">
        <v>8758</v>
      </c>
      <c r="K1098" t="s">
        <v>1466</v>
      </c>
      <c r="L1098">
        <v>8</v>
      </c>
      <c r="M1098" t="s">
        <v>183</v>
      </c>
      <c r="O1098">
        <v>3242812894</v>
      </c>
      <c r="P1098">
        <v>0</v>
      </c>
      <c r="T1098" s="29" t="s">
        <v>1001</v>
      </c>
      <c r="U1098">
        <f t="shared" ref="U1098:U1161" si="141">MONTH(T1098)</f>
        <v>10</v>
      </c>
      <c r="V1098">
        <f t="shared" ref="V1098:V1161" si="142">DAY(T1098)</f>
        <v>3</v>
      </c>
      <c r="W1098">
        <v>2023</v>
      </c>
      <c r="X1098" t="s">
        <v>6693</v>
      </c>
      <c r="Y1098" t="s">
        <v>6694</v>
      </c>
      <c r="Z1098" t="s">
        <v>6695</v>
      </c>
      <c r="AA1098">
        <v>8001200</v>
      </c>
      <c r="AB1098" t="s">
        <v>100</v>
      </c>
      <c r="AC1098" t="s">
        <v>258</v>
      </c>
      <c r="AD1098" s="1">
        <f t="shared" ref="AD1098:AD1161" si="143">+AK1098/AE1098</f>
        <v>3.870566810506567E-2</v>
      </c>
      <c r="AE1098" s="2">
        <v>53300000</v>
      </c>
      <c r="AF1098" t="s">
        <v>175</v>
      </c>
      <c r="AG1098" t="s">
        <v>103</v>
      </c>
      <c r="AH1098" t="s">
        <v>104</v>
      </c>
      <c r="AI1098" t="s">
        <v>6696</v>
      </c>
      <c r="AJ1098">
        <v>29977641</v>
      </c>
      <c r="AK1098" s="2">
        <v>2063012.11</v>
      </c>
      <c r="AL1098" s="2">
        <v>1713623.62</v>
      </c>
      <c r="AP1098">
        <v>30017427</v>
      </c>
      <c r="AQ1098" s="2">
        <v>2390380.0099999998</v>
      </c>
      <c r="AR1098" s="2">
        <v>1988722.7</v>
      </c>
      <c r="AV1098" t="s">
        <v>105</v>
      </c>
      <c r="AW1098" s="2" t="s">
        <v>105</v>
      </c>
      <c r="AX1098" s="2" t="s">
        <v>105</v>
      </c>
      <c r="BH1098" t="s">
        <v>21</v>
      </c>
      <c r="BI1098" t="s">
        <v>5</v>
      </c>
    </row>
    <row r="1099" spans="1:61" x14ac:dyDescent="0.25">
      <c r="A1099">
        <v>27983910</v>
      </c>
      <c r="B1099">
        <v>27983910</v>
      </c>
      <c r="C1099" t="s">
        <v>106</v>
      </c>
      <c r="D1099" t="s">
        <v>107</v>
      </c>
      <c r="E1099" t="s">
        <v>108</v>
      </c>
      <c r="F1099" t="s">
        <v>819</v>
      </c>
      <c r="G1099" t="s">
        <v>6697</v>
      </c>
      <c r="H1099" s="30" t="s">
        <v>19206</v>
      </c>
      <c r="I1099" t="s">
        <v>6698</v>
      </c>
      <c r="J1099">
        <v>0</v>
      </c>
      <c r="K1099" t="s">
        <v>126</v>
      </c>
      <c r="L1099">
        <v>25</v>
      </c>
      <c r="M1099" t="s">
        <v>126</v>
      </c>
      <c r="O1099">
        <v>3207901781</v>
      </c>
      <c r="P1099">
        <v>3138150880</v>
      </c>
      <c r="T1099" s="29" t="s">
        <v>568</v>
      </c>
      <c r="U1099">
        <f t="shared" si="141"/>
        <v>10</v>
      </c>
      <c r="V1099">
        <f t="shared" si="142"/>
        <v>30</v>
      </c>
      <c r="W1099">
        <v>2021</v>
      </c>
      <c r="X1099" t="s">
        <v>6699</v>
      </c>
      <c r="Y1099">
        <v>28291480316844</v>
      </c>
      <c r="Z1099" t="s">
        <v>6700</v>
      </c>
      <c r="AA1099">
        <v>5806080</v>
      </c>
      <c r="AB1099" t="s">
        <v>469</v>
      </c>
      <c r="AC1099" t="s">
        <v>6701</v>
      </c>
      <c r="AD1099" s="1">
        <f t="shared" si="143"/>
        <v>1.5838087927424981E-2</v>
      </c>
      <c r="AE1099" s="2">
        <v>143300000</v>
      </c>
      <c r="AF1099" t="s">
        <v>219</v>
      </c>
      <c r="AG1099" t="s">
        <v>120</v>
      </c>
      <c r="AH1099" t="s">
        <v>104</v>
      </c>
      <c r="AI1099" t="s">
        <v>6702</v>
      </c>
      <c r="AJ1099">
        <v>161902479</v>
      </c>
      <c r="AK1099" s="2">
        <v>2269598</v>
      </c>
      <c r="AL1099" s="2">
        <v>1887225.23</v>
      </c>
      <c r="AP1099" t="s">
        <v>105</v>
      </c>
      <c r="AQ1099" t="s">
        <v>105</v>
      </c>
      <c r="AR1099" t="s">
        <v>105</v>
      </c>
      <c r="AV1099" t="s">
        <v>105</v>
      </c>
      <c r="AW1099" t="s">
        <v>105</v>
      </c>
      <c r="AX1099" t="s">
        <v>105</v>
      </c>
      <c r="BH1099" t="s">
        <v>20</v>
      </c>
      <c r="BI1099" t="s">
        <v>5</v>
      </c>
    </row>
    <row r="1100" spans="1:61" x14ac:dyDescent="0.25">
      <c r="A1100">
        <v>98544152</v>
      </c>
      <c r="B1100">
        <v>98544152</v>
      </c>
      <c r="C1100" t="s">
        <v>89</v>
      </c>
      <c r="D1100" t="s">
        <v>375</v>
      </c>
      <c r="E1100" t="s">
        <v>6703</v>
      </c>
      <c r="F1100" t="s">
        <v>609</v>
      </c>
      <c r="G1100" t="s">
        <v>2059</v>
      </c>
      <c r="H1100" s="30" t="s">
        <v>19207</v>
      </c>
      <c r="I1100" t="s">
        <v>6704</v>
      </c>
      <c r="J1100">
        <v>5266</v>
      </c>
      <c r="K1100" t="s">
        <v>428</v>
      </c>
      <c r="L1100">
        <v>5</v>
      </c>
      <c r="M1100" t="s">
        <v>203</v>
      </c>
      <c r="O1100">
        <v>3054331213</v>
      </c>
      <c r="P1100">
        <v>3044331213</v>
      </c>
      <c r="T1100" s="29" t="s">
        <v>568</v>
      </c>
      <c r="U1100">
        <f t="shared" si="141"/>
        <v>10</v>
      </c>
      <c r="V1100">
        <f t="shared" si="142"/>
        <v>30</v>
      </c>
      <c r="W1100">
        <v>2025</v>
      </c>
      <c r="X1100" t="s">
        <v>6705</v>
      </c>
      <c r="Y1100" t="s">
        <v>6706</v>
      </c>
      <c r="Z1100" t="s">
        <v>6707</v>
      </c>
      <c r="AA1100">
        <v>5601199</v>
      </c>
      <c r="AB1100" t="s">
        <v>146</v>
      </c>
      <c r="AC1100" t="s">
        <v>383</v>
      </c>
      <c r="AD1100" s="1">
        <f t="shared" si="143"/>
        <v>4.1504090909090907E-2</v>
      </c>
      <c r="AE1100" s="2">
        <v>81400000</v>
      </c>
      <c r="AF1100" t="s">
        <v>175</v>
      </c>
      <c r="AG1100" t="s">
        <v>103</v>
      </c>
      <c r="AH1100" t="s">
        <v>104</v>
      </c>
      <c r="AI1100" t="s">
        <v>6708</v>
      </c>
      <c r="AJ1100">
        <v>161813989</v>
      </c>
      <c r="AK1100" s="2">
        <v>3378433</v>
      </c>
      <c r="AL1100" s="2">
        <v>2819019.34</v>
      </c>
      <c r="AP1100" t="s">
        <v>105</v>
      </c>
      <c r="AQ1100" t="s">
        <v>105</v>
      </c>
      <c r="AR1100" t="s">
        <v>105</v>
      </c>
      <c r="AV1100" t="s">
        <v>105</v>
      </c>
      <c r="AW1100" t="s">
        <v>105</v>
      </c>
      <c r="AX1100" t="s">
        <v>105</v>
      </c>
      <c r="BH1100" t="s">
        <v>21</v>
      </c>
      <c r="BI1100" t="s">
        <v>5</v>
      </c>
    </row>
    <row r="1101" spans="1:61" x14ac:dyDescent="0.25">
      <c r="A1101">
        <v>39745224</v>
      </c>
      <c r="B1101">
        <v>39745224</v>
      </c>
      <c r="C1101" t="s">
        <v>106</v>
      </c>
      <c r="D1101" t="s">
        <v>6709</v>
      </c>
      <c r="E1101">
        <v>0</v>
      </c>
      <c r="F1101" t="s">
        <v>1163</v>
      </c>
      <c r="G1101" t="s">
        <v>314</v>
      </c>
      <c r="H1101" s="30" t="s">
        <v>19208</v>
      </c>
      <c r="I1101" t="s">
        <v>6710</v>
      </c>
      <c r="J1101">
        <v>0</v>
      </c>
      <c r="K1101" t="s">
        <v>126</v>
      </c>
      <c r="L1101">
        <v>25</v>
      </c>
      <c r="M1101" t="s">
        <v>126</v>
      </c>
      <c r="O1101">
        <v>3310200223</v>
      </c>
      <c r="P1101">
        <v>3102000223</v>
      </c>
      <c r="T1101" s="29" t="s">
        <v>1267</v>
      </c>
      <c r="U1101">
        <f t="shared" si="141"/>
        <v>10</v>
      </c>
      <c r="V1101">
        <f t="shared" si="142"/>
        <v>7</v>
      </c>
      <c r="W1101">
        <v>2012</v>
      </c>
      <c r="X1101" t="s">
        <v>6711</v>
      </c>
      <c r="Y1101">
        <v>26694030923803</v>
      </c>
      <c r="Z1101" t="s">
        <v>6712</v>
      </c>
      <c r="AA1101">
        <v>5801219</v>
      </c>
      <c r="AB1101" t="s">
        <v>469</v>
      </c>
      <c r="AC1101" t="s">
        <v>5301</v>
      </c>
      <c r="AD1101" s="1">
        <f t="shared" si="143"/>
        <v>3.9879235955056179E-2</v>
      </c>
      <c r="AE1101" s="2">
        <v>44500000</v>
      </c>
      <c r="AF1101" t="s">
        <v>175</v>
      </c>
      <c r="AG1101" t="s">
        <v>103</v>
      </c>
      <c r="AH1101" t="s">
        <v>104</v>
      </c>
      <c r="AI1101" t="s">
        <v>6713</v>
      </c>
      <c r="AJ1101">
        <v>161806125</v>
      </c>
      <c r="AK1101" s="2">
        <v>1774626</v>
      </c>
      <c r="AL1101" s="2">
        <v>1471282.57</v>
      </c>
      <c r="AP1101" t="s">
        <v>105</v>
      </c>
      <c r="AQ1101" t="s">
        <v>105</v>
      </c>
      <c r="AR1101" t="s">
        <v>105</v>
      </c>
      <c r="AV1101" t="s">
        <v>105</v>
      </c>
      <c r="AW1101" t="s">
        <v>105</v>
      </c>
      <c r="AX1101" t="s">
        <v>105</v>
      </c>
      <c r="BH1101" t="s">
        <v>21</v>
      </c>
      <c r="BI1101" t="s">
        <v>5</v>
      </c>
    </row>
    <row r="1102" spans="1:61" x14ac:dyDescent="0.25">
      <c r="A1102">
        <v>39804303</v>
      </c>
      <c r="B1102">
        <v>39804303</v>
      </c>
      <c r="C1102" t="s">
        <v>106</v>
      </c>
      <c r="D1102" t="s">
        <v>1727</v>
      </c>
      <c r="E1102">
        <v>0</v>
      </c>
      <c r="F1102" t="s">
        <v>199</v>
      </c>
      <c r="G1102" t="s">
        <v>1976</v>
      </c>
      <c r="H1102" s="30" t="s">
        <v>19209</v>
      </c>
      <c r="I1102" t="s">
        <v>6714</v>
      </c>
      <c r="J1102">
        <v>0</v>
      </c>
      <c r="K1102" t="s">
        <v>126</v>
      </c>
      <c r="L1102">
        <v>25</v>
      </c>
      <c r="M1102" t="s">
        <v>126</v>
      </c>
      <c r="O1102">
        <v>3105736917</v>
      </c>
      <c r="P1102">
        <v>0</v>
      </c>
      <c r="T1102" s="29" t="s">
        <v>358</v>
      </c>
      <c r="U1102">
        <f t="shared" si="141"/>
        <v>10</v>
      </c>
      <c r="V1102">
        <f t="shared" si="142"/>
        <v>29</v>
      </c>
      <c r="W1102">
        <v>2016</v>
      </c>
      <c r="X1102" t="s">
        <v>2677</v>
      </c>
      <c r="Y1102" t="s">
        <v>6715</v>
      </c>
      <c r="Z1102" t="s">
        <v>6716</v>
      </c>
      <c r="AA1102">
        <v>5606079</v>
      </c>
      <c r="AB1102" t="s">
        <v>146</v>
      </c>
      <c r="AC1102" t="s">
        <v>147</v>
      </c>
      <c r="AD1102" s="1">
        <f t="shared" si="143"/>
        <v>1.8486325136612022E-2</v>
      </c>
      <c r="AE1102" s="2">
        <v>73200000</v>
      </c>
      <c r="AF1102" t="s">
        <v>160</v>
      </c>
      <c r="AG1102" t="s">
        <v>120</v>
      </c>
      <c r="AH1102" t="s">
        <v>104</v>
      </c>
      <c r="AI1102" t="s">
        <v>6717</v>
      </c>
      <c r="AJ1102">
        <v>161912790</v>
      </c>
      <c r="AK1102" s="2">
        <v>1353199</v>
      </c>
      <c r="AL1102" s="2">
        <v>1117141.8400000001</v>
      </c>
      <c r="AP1102" t="s">
        <v>105</v>
      </c>
      <c r="AQ1102" t="s">
        <v>105</v>
      </c>
      <c r="AR1102" t="s">
        <v>105</v>
      </c>
      <c r="AV1102" t="s">
        <v>105</v>
      </c>
      <c r="AW1102" t="s">
        <v>105</v>
      </c>
      <c r="AX1102" t="s">
        <v>105</v>
      </c>
      <c r="BH1102" t="s">
        <v>19</v>
      </c>
      <c r="BI1102" t="s">
        <v>5</v>
      </c>
    </row>
    <row r="1103" spans="1:61" x14ac:dyDescent="0.25">
      <c r="A1103">
        <v>52272520</v>
      </c>
      <c r="B1103">
        <v>52272520</v>
      </c>
      <c r="C1103" t="s">
        <v>106</v>
      </c>
      <c r="D1103" t="s">
        <v>6718</v>
      </c>
      <c r="E1103" t="s">
        <v>6719</v>
      </c>
      <c r="F1103" t="s">
        <v>819</v>
      </c>
      <c r="G1103" t="s">
        <v>3532</v>
      </c>
      <c r="H1103" s="30" t="s">
        <v>19210</v>
      </c>
      <c r="I1103" t="s">
        <v>6720</v>
      </c>
      <c r="J1103">
        <v>0</v>
      </c>
      <c r="K1103" t="s">
        <v>126</v>
      </c>
      <c r="L1103">
        <v>25</v>
      </c>
      <c r="M1103" t="s">
        <v>126</v>
      </c>
      <c r="O1103">
        <v>3214745428</v>
      </c>
      <c r="P1103">
        <v>3244745428</v>
      </c>
      <c r="T1103" s="29" t="s">
        <v>500</v>
      </c>
      <c r="U1103">
        <f t="shared" si="141"/>
        <v>10</v>
      </c>
      <c r="V1103">
        <f t="shared" si="142"/>
        <v>5</v>
      </c>
      <c r="W1103">
        <v>2015</v>
      </c>
      <c r="X1103" t="s">
        <v>3374</v>
      </c>
      <c r="Y1103" t="s">
        <v>6721</v>
      </c>
      <c r="Z1103" t="s">
        <v>6722</v>
      </c>
      <c r="AA1103">
        <v>8001136</v>
      </c>
      <c r="AB1103" t="s">
        <v>100</v>
      </c>
      <c r="AC1103" t="s">
        <v>258</v>
      </c>
      <c r="AD1103" s="1">
        <f t="shared" si="143"/>
        <v>4.6509608362369337E-2</v>
      </c>
      <c r="AE1103" s="2">
        <v>28700000</v>
      </c>
      <c r="AF1103" t="s">
        <v>102</v>
      </c>
      <c r="AG1103" t="s">
        <v>103</v>
      </c>
      <c r="AH1103" t="s">
        <v>104</v>
      </c>
      <c r="AI1103" t="s">
        <v>6723</v>
      </c>
      <c r="AJ1103">
        <v>29969459</v>
      </c>
      <c r="AK1103" s="2">
        <v>1334825.76</v>
      </c>
      <c r="AL1103" s="2">
        <v>1101702.32</v>
      </c>
      <c r="AP1103">
        <v>30009255</v>
      </c>
      <c r="AQ1103" s="2">
        <v>1312516.3</v>
      </c>
      <c r="AR1103" s="2">
        <v>1082954.8700000001</v>
      </c>
      <c r="AV1103" t="s">
        <v>105</v>
      </c>
      <c r="AW1103" s="2" t="s">
        <v>105</v>
      </c>
      <c r="AX1103" s="2" t="s">
        <v>105</v>
      </c>
      <c r="BH1103" t="s">
        <v>21</v>
      </c>
      <c r="BI1103" t="s">
        <v>5</v>
      </c>
    </row>
    <row r="1104" spans="1:61" x14ac:dyDescent="0.25">
      <c r="A1104">
        <v>73123651</v>
      </c>
      <c r="B1104">
        <v>73123651</v>
      </c>
      <c r="C1104" t="s">
        <v>89</v>
      </c>
      <c r="D1104" t="s">
        <v>2487</v>
      </c>
      <c r="E1104" t="s">
        <v>6724</v>
      </c>
      <c r="F1104" t="s">
        <v>446</v>
      </c>
      <c r="G1104" t="s">
        <v>164</v>
      </c>
      <c r="H1104" s="30" t="s">
        <v>19211</v>
      </c>
      <c r="I1104" t="s">
        <v>6725</v>
      </c>
      <c r="J1104">
        <v>0</v>
      </c>
      <c r="K1104" t="s">
        <v>274</v>
      </c>
      <c r="L1104">
        <v>13</v>
      </c>
      <c r="M1104" t="s">
        <v>175</v>
      </c>
      <c r="O1104">
        <v>3185442796</v>
      </c>
      <c r="P1104">
        <v>3116416182</v>
      </c>
      <c r="T1104" s="29" t="s">
        <v>887</v>
      </c>
      <c r="U1104">
        <f t="shared" si="141"/>
        <v>10</v>
      </c>
      <c r="V1104">
        <f t="shared" si="142"/>
        <v>3</v>
      </c>
      <c r="W1104">
        <v>2016</v>
      </c>
      <c r="X1104" t="s">
        <v>185</v>
      </c>
      <c r="Y1104" t="s">
        <v>6726</v>
      </c>
      <c r="Z1104" t="s">
        <v>6727</v>
      </c>
      <c r="AA1104">
        <v>5601142</v>
      </c>
      <c r="AB1104" t="s">
        <v>146</v>
      </c>
      <c r="AC1104" t="s">
        <v>188</v>
      </c>
      <c r="AD1104" s="1">
        <f t="shared" si="143"/>
        <v>3.4836788974854933E-2</v>
      </c>
      <c r="AE1104" s="2">
        <v>51700000</v>
      </c>
      <c r="AF1104" t="s">
        <v>133</v>
      </c>
      <c r="AG1104" t="s">
        <v>103</v>
      </c>
      <c r="AH1104" t="s">
        <v>104</v>
      </c>
      <c r="AI1104" t="s">
        <v>6728</v>
      </c>
      <c r="AJ1104">
        <v>29958737</v>
      </c>
      <c r="AK1104" s="2">
        <v>1801061.99</v>
      </c>
      <c r="AL1104" s="2">
        <v>1493497.47</v>
      </c>
      <c r="AP1104">
        <v>29986225</v>
      </c>
      <c r="AQ1104" s="2">
        <v>1975787.8</v>
      </c>
      <c r="AR1104" s="2">
        <v>1640325.88</v>
      </c>
      <c r="AV1104" t="s">
        <v>105</v>
      </c>
      <c r="AW1104" s="2" t="s">
        <v>105</v>
      </c>
      <c r="AX1104" s="2" t="s">
        <v>105</v>
      </c>
      <c r="BH1104" t="s">
        <v>21</v>
      </c>
      <c r="BI1104" t="s">
        <v>5</v>
      </c>
    </row>
    <row r="1105" spans="1:61" x14ac:dyDescent="0.25">
      <c r="A1105">
        <v>88174185</v>
      </c>
      <c r="B1105">
        <v>88174185</v>
      </c>
      <c r="C1105" t="s">
        <v>89</v>
      </c>
      <c r="D1105" t="s">
        <v>674</v>
      </c>
      <c r="E1105">
        <v>0</v>
      </c>
      <c r="F1105" t="s">
        <v>6729</v>
      </c>
      <c r="G1105" t="s">
        <v>2556</v>
      </c>
      <c r="H1105" s="30" t="s">
        <v>19212</v>
      </c>
      <c r="I1105" t="s">
        <v>6730</v>
      </c>
      <c r="J1105">
        <v>0</v>
      </c>
      <c r="K1105" t="s">
        <v>1235</v>
      </c>
      <c r="L1105">
        <v>54</v>
      </c>
      <c r="M1105" t="s">
        <v>1236</v>
      </c>
      <c r="O1105">
        <v>3112252741</v>
      </c>
      <c r="P1105">
        <v>0</v>
      </c>
      <c r="T1105" s="29" t="s">
        <v>240</v>
      </c>
      <c r="U1105">
        <f t="shared" si="141"/>
        <v>10</v>
      </c>
      <c r="V1105">
        <f t="shared" si="142"/>
        <v>27</v>
      </c>
      <c r="W1105">
        <v>2018</v>
      </c>
      <c r="X1105" t="s">
        <v>5481</v>
      </c>
      <c r="Y1105" t="s">
        <v>6731</v>
      </c>
      <c r="Z1105" t="s">
        <v>6732</v>
      </c>
      <c r="AA1105">
        <v>9006160</v>
      </c>
      <c r="AB1105" t="s">
        <v>244</v>
      </c>
      <c r="AC1105" t="s">
        <v>404</v>
      </c>
      <c r="AD1105" s="1">
        <f t="shared" si="143"/>
        <v>1.0615989884393063E-2</v>
      </c>
      <c r="AE1105" s="2">
        <v>138400000</v>
      </c>
      <c r="AF1105" t="s">
        <v>102</v>
      </c>
      <c r="AG1105" t="s">
        <v>120</v>
      </c>
      <c r="AH1105" t="s">
        <v>104</v>
      </c>
      <c r="AI1105">
        <v>0</v>
      </c>
      <c r="AJ1105">
        <v>161812397</v>
      </c>
      <c r="AK1105" s="2">
        <v>1469253</v>
      </c>
      <c r="AL1105" s="2">
        <v>1214666.25</v>
      </c>
      <c r="AP1105" t="s">
        <v>105</v>
      </c>
      <c r="AQ1105" t="s">
        <v>105</v>
      </c>
      <c r="AR1105" t="s">
        <v>105</v>
      </c>
      <c r="AV1105" t="s">
        <v>105</v>
      </c>
      <c r="AW1105" t="s">
        <v>105</v>
      </c>
      <c r="AX1105" t="s">
        <v>105</v>
      </c>
      <c r="BH1105" s="3" t="s">
        <v>18</v>
      </c>
      <c r="BI1105" t="s">
        <v>5</v>
      </c>
    </row>
    <row r="1106" spans="1:61" x14ac:dyDescent="0.25">
      <c r="A1106">
        <v>72357521</v>
      </c>
      <c r="B1106">
        <v>72357521</v>
      </c>
      <c r="C1106" t="s">
        <v>89</v>
      </c>
      <c r="D1106" t="s">
        <v>6733</v>
      </c>
      <c r="E1106">
        <v>0</v>
      </c>
      <c r="F1106" t="s">
        <v>5276</v>
      </c>
      <c r="G1106" t="s">
        <v>1258</v>
      </c>
      <c r="H1106" s="30" t="s">
        <v>19213</v>
      </c>
      <c r="I1106" t="s">
        <v>6734</v>
      </c>
      <c r="J1106">
        <v>0</v>
      </c>
      <c r="K1106" t="s">
        <v>182</v>
      </c>
      <c r="L1106">
        <v>8</v>
      </c>
      <c r="M1106" t="s">
        <v>183</v>
      </c>
      <c r="O1106">
        <v>3012297669</v>
      </c>
      <c r="P1106">
        <v>0</v>
      </c>
      <c r="T1106" s="29" t="s">
        <v>114</v>
      </c>
      <c r="U1106">
        <f t="shared" si="141"/>
        <v>10</v>
      </c>
      <c r="V1106">
        <f t="shared" si="142"/>
        <v>28</v>
      </c>
      <c r="W1106">
        <v>2024</v>
      </c>
      <c r="X1106" t="s">
        <v>2544</v>
      </c>
      <c r="Y1106" t="s">
        <v>6735</v>
      </c>
      <c r="Z1106" t="s">
        <v>6736</v>
      </c>
      <c r="AA1106">
        <v>5606116</v>
      </c>
      <c r="AB1106" t="s">
        <v>146</v>
      </c>
      <c r="AC1106" t="s">
        <v>2547</v>
      </c>
      <c r="AD1106" s="1">
        <f t="shared" si="143"/>
        <v>2.3603150531617236E-2</v>
      </c>
      <c r="AE1106" s="2">
        <v>178700000</v>
      </c>
      <c r="AF1106" t="s">
        <v>133</v>
      </c>
      <c r="AG1106" t="s">
        <v>120</v>
      </c>
      <c r="AH1106" t="s">
        <v>104</v>
      </c>
      <c r="AI1106" t="s">
        <v>6737</v>
      </c>
      <c r="AJ1106">
        <v>161804977</v>
      </c>
      <c r="AK1106" s="2">
        <v>4217883</v>
      </c>
      <c r="AL1106" s="2">
        <v>3524439.7</v>
      </c>
      <c r="AP1106" t="s">
        <v>105</v>
      </c>
      <c r="AQ1106" t="s">
        <v>105</v>
      </c>
      <c r="AR1106" t="s">
        <v>105</v>
      </c>
      <c r="AV1106" t="s">
        <v>105</v>
      </c>
      <c r="AW1106" t="s">
        <v>105</v>
      </c>
      <c r="AX1106" t="s">
        <v>105</v>
      </c>
      <c r="BH1106" t="s">
        <v>21</v>
      </c>
      <c r="BI1106" t="s">
        <v>5</v>
      </c>
    </row>
    <row r="1107" spans="1:61" x14ac:dyDescent="0.25">
      <c r="A1107">
        <v>65763613</v>
      </c>
      <c r="B1107">
        <v>65763613</v>
      </c>
      <c r="C1107" t="s">
        <v>106</v>
      </c>
      <c r="D1107" t="s">
        <v>6738</v>
      </c>
      <c r="E1107" t="s">
        <v>6739</v>
      </c>
      <c r="F1107" t="s">
        <v>5880</v>
      </c>
      <c r="G1107" t="s">
        <v>6740</v>
      </c>
      <c r="H1107" s="30" t="s">
        <v>19214</v>
      </c>
      <c r="I1107" t="s">
        <v>6741</v>
      </c>
      <c r="J1107">
        <v>0</v>
      </c>
      <c r="K1107" t="s">
        <v>126</v>
      </c>
      <c r="L1107">
        <v>25</v>
      </c>
      <c r="M1107" t="s">
        <v>126</v>
      </c>
      <c r="O1107">
        <v>3002000401</v>
      </c>
      <c r="P1107">
        <v>0</v>
      </c>
      <c r="T1107" s="29" t="s">
        <v>184</v>
      </c>
      <c r="U1107">
        <f t="shared" si="141"/>
        <v>10</v>
      </c>
      <c r="V1107">
        <f t="shared" si="142"/>
        <v>10</v>
      </c>
      <c r="W1107">
        <v>2021</v>
      </c>
      <c r="X1107" t="s">
        <v>6742</v>
      </c>
      <c r="Y1107" t="s">
        <v>6743</v>
      </c>
      <c r="Z1107" t="s">
        <v>6744</v>
      </c>
      <c r="AA1107">
        <v>3406035</v>
      </c>
      <c r="AB1107" t="s">
        <v>321</v>
      </c>
      <c r="AC1107" t="s">
        <v>322</v>
      </c>
      <c r="AD1107" s="1">
        <f t="shared" si="143"/>
        <v>2.0409643835616439E-2</v>
      </c>
      <c r="AE1107" s="2">
        <v>73000000</v>
      </c>
      <c r="AF1107" t="s">
        <v>219</v>
      </c>
      <c r="AG1107" t="s">
        <v>120</v>
      </c>
      <c r="AH1107" t="s">
        <v>104</v>
      </c>
      <c r="AI1107" t="s">
        <v>6745</v>
      </c>
      <c r="AJ1107">
        <v>161794125</v>
      </c>
      <c r="AK1107" s="2">
        <v>1489904</v>
      </c>
      <c r="AL1107" s="2">
        <v>1232019.76</v>
      </c>
      <c r="AP1107" t="s">
        <v>105</v>
      </c>
      <c r="AQ1107" t="s">
        <v>105</v>
      </c>
      <c r="AR1107" t="s">
        <v>105</v>
      </c>
      <c r="AV1107" t="s">
        <v>105</v>
      </c>
      <c r="AW1107" t="s">
        <v>105</v>
      </c>
      <c r="AX1107" t="s">
        <v>105</v>
      </c>
      <c r="BH1107" t="s">
        <v>19</v>
      </c>
      <c r="BI1107" t="s">
        <v>5</v>
      </c>
    </row>
    <row r="1108" spans="1:61" x14ac:dyDescent="0.25">
      <c r="A1108">
        <v>60295726</v>
      </c>
      <c r="B1108">
        <v>60295726</v>
      </c>
      <c r="C1108" t="s">
        <v>106</v>
      </c>
      <c r="D1108" t="s">
        <v>6746</v>
      </c>
      <c r="E1108" t="s">
        <v>6747</v>
      </c>
      <c r="F1108" t="s">
        <v>399</v>
      </c>
      <c r="G1108" t="s">
        <v>6748</v>
      </c>
      <c r="H1108" s="30" t="s">
        <v>19215</v>
      </c>
      <c r="I1108" t="s">
        <v>6749</v>
      </c>
      <c r="J1108">
        <v>0</v>
      </c>
      <c r="K1108" t="s">
        <v>1235</v>
      </c>
      <c r="L1108">
        <v>54</v>
      </c>
      <c r="M1108" t="s">
        <v>1236</v>
      </c>
      <c r="O1108">
        <v>3002190664</v>
      </c>
      <c r="P1108">
        <v>0</v>
      </c>
      <c r="T1108" s="29" t="s">
        <v>204</v>
      </c>
      <c r="U1108">
        <f t="shared" si="141"/>
        <v>10</v>
      </c>
      <c r="V1108">
        <f t="shared" si="142"/>
        <v>2</v>
      </c>
      <c r="W1108">
        <v>2018</v>
      </c>
      <c r="X1108" t="s">
        <v>2677</v>
      </c>
      <c r="Y1108" t="s">
        <v>6750</v>
      </c>
      <c r="Z1108" t="s">
        <v>6751</v>
      </c>
      <c r="AA1108">
        <v>5606079</v>
      </c>
      <c r="AB1108" t="s">
        <v>146</v>
      </c>
      <c r="AC1108" t="s">
        <v>147</v>
      </c>
      <c r="AD1108" s="1">
        <f t="shared" si="143"/>
        <v>1.5568322064056939E-2</v>
      </c>
      <c r="AE1108" s="2">
        <v>84300000</v>
      </c>
      <c r="AF1108" t="s">
        <v>133</v>
      </c>
      <c r="AG1108" t="s">
        <v>292</v>
      </c>
      <c r="AH1108" t="s">
        <v>104</v>
      </c>
      <c r="AI1108" t="s">
        <v>6752</v>
      </c>
      <c r="AJ1108">
        <v>29947999</v>
      </c>
      <c r="AK1108" s="2">
        <v>1312409.55</v>
      </c>
      <c r="AL1108" s="2">
        <v>1082865.17</v>
      </c>
      <c r="AP1108" t="s">
        <v>105</v>
      </c>
      <c r="AQ1108" s="2" t="s">
        <v>105</v>
      </c>
      <c r="AR1108" s="2" t="s">
        <v>105</v>
      </c>
      <c r="AV1108">
        <v>30056731</v>
      </c>
      <c r="AW1108" s="2">
        <v>1305163.25</v>
      </c>
      <c r="AX1108" s="2">
        <v>1076775.8400000001</v>
      </c>
      <c r="BH1108" t="s">
        <v>19</v>
      </c>
      <c r="BI1108" t="s">
        <v>5</v>
      </c>
    </row>
    <row r="1109" spans="1:61" x14ac:dyDescent="0.25">
      <c r="A1109">
        <v>80053067</v>
      </c>
      <c r="B1109">
        <v>80053067</v>
      </c>
      <c r="C1109" t="s">
        <v>89</v>
      </c>
      <c r="D1109" t="s">
        <v>3881</v>
      </c>
      <c r="E1109" t="s">
        <v>3013</v>
      </c>
      <c r="F1109" t="s">
        <v>212</v>
      </c>
      <c r="G1109" t="s">
        <v>137</v>
      </c>
      <c r="H1109" s="30" t="s">
        <v>19216</v>
      </c>
      <c r="I1109" t="s">
        <v>6753</v>
      </c>
      <c r="J1109">
        <v>0</v>
      </c>
      <c r="K1109" t="s">
        <v>126</v>
      </c>
      <c r="L1109">
        <v>25</v>
      </c>
      <c r="M1109" t="s">
        <v>126</v>
      </c>
      <c r="O1109">
        <v>3218124136</v>
      </c>
      <c r="P1109">
        <v>0</v>
      </c>
      <c r="T1109" s="29" t="s">
        <v>287</v>
      </c>
      <c r="U1109">
        <f t="shared" si="141"/>
        <v>10</v>
      </c>
      <c r="V1109">
        <f t="shared" si="142"/>
        <v>13</v>
      </c>
      <c r="W1109">
        <v>2024</v>
      </c>
      <c r="X1109" t="s">
        <v>6754</v>
      </c>
      <c r="Y1109" t="s">
        <v>6755</v>
      </c>
      <c r="Z1109" t="s">
        <v>6756</v>
      </c>
      <c r="AA1109">
        <v>6806065</v>
      </c>
      <c r="AB1109" t="s">
        <v>413</v>
      </c>
      <c r="AC1109" t="s">
        <v>2946</v>
      </c>
      <c r="AD1109" s="1">
        <f t="shared" si="143"/>
        <v>1.7413946714456393E-2</v>
      </c>
      <c r="AE1109" s="2">
        <v>83700000</v>
      </c>
      <c r="AF1109" t="s">
        <v>219</v>
      </c>
      <c r="AG1109" t="s">
        <v>292</v>
      </c>
      <c r="AH1109" t="s">
        <v>104</v>
      </c>
      <c r="AI1109" t="s">
        <v>6757</v>
      </c>
      <c r="AJ1109">
        <v>29958122</v>
      </c>
      <c r="AK1109" s="2">
        <v>1457547.34</v>
      </c>
      <c r="AL1109" s="2">
        <v>1204829.7</v>
      </c>
      <c r="AP1109" t="s">
        <v>105</v>
      </c>
      <c r="AQ1109" s="2" t="s">
        <v>105</v>
      </c>
      <c r="AR1109" s="2" t="s">
        <v>105</v>
      </c>
      <c r="AV1109">
        <v>30042611</v>
      </c>
      <c r="AW1109" s="2">
        <v>1489867.89</v>
      </c>
      <c r="AX1109" s="2">
        <v>1231989.82</v>
      </c>
      <c r="BH1109" t="s">
        <v>19</v>
      </c>
      <c r="BI1109" t="s">
        <v>5</v>
      </c>
    </row>
    <row r="1110" spans="1:61" x14ac:dyDescent="0.25">
      <c r="A1110">
        <v>52080742</v>
      </c>
      <c r="B1110">
        <v>52080742</v>
      </c>
      <c r="C1110" t="s">
        <v>106</v>
      </c>
      <c r="D1110" t="s">
        <v>1128</v>
      </c>
      <c r="E1110" t="s">
        <v>6758</v>
      </c>
      <c r="F1110" t="s">
        <v>223</v>
      </c>
      <c r="G1110" t="s">
        <v>5880</v>
      </c>
      <c r="H1110" s="30" t="s">
        <v>19217</v>
      </c>
      <c r="I1110" t="s">
        <v>6759</v>
      </c>
      <c r="J1110">
        <v>0</v>
      </c>
      <c r="K1110" t="s">
        <v>126</v>
      </c>
      <c r="L1110">
        <v>25</v>
      </c>
      <c r="M1110" t="s">
        <v>126</v>
      </c>
      <c r="O1110">
        <v>3203599030</v>
      </c>
      <c r="P1110">
        <v>3154201546</v>
      </c>
      <c r="T1110" s="29" t="s">
        <v>215</v>
      </c>
      <c r="U1110">
        <f t="shared" si="141"/>
        <v>10</v>
      </c>
      <c r="V1110">
        <f t="shared" si="142"/>
        <v>20</v>
      </c>
      <c r="W1110">
        <v>2021</v>
      </c>
      <c r="X1110" t="s">
        <v>6760</v>
      </c>
      <c r="Y1110" t="s">
        <v>6761</v>
      </c>
      <c r="Z1110" t="s">
        <v>6762</v>
      </c>
      <c r="AA1110">
        <v>8006054</v>
      </c>
      <c r="AB1110" t="s">
        <v>100</v>
      </c>
      <c r="AC1110" t="s">
        <v>208</v>
      </c>
      <c r="AD1110" s="1">
        <f t="shared" si="143"/>
        <v>1.8462872549019606E-2</v>
      </c>
      <c r="AE1110" s="2">
        <v>66300000</v>
      </c>
      <c r="AF1110" t="s">
        <v>102</v>
      </c>
      <c r="AG1110" t="s">
        <v>292</v>
      </c>
      <c r="AH1110" t="s">
        <v>104</v>
      </c>
      <c r="AI1110" t="s">
        <v>6763</v>
      </c>
      <c r="AJ1110">
        <v>29925587</v>
      </c>
      <c r="AK1110" s="2">
        <v>1224088.45</v>
      </c>
      <c r="AL1110" s="2">
        <v>1008645.76</v>
      </c>
      <c r="AP1110">
        <v>29990789</v>
      </c>
      <c r="AQ1110" s="2">
        <v>1218119.6799999999</v>
      </c>
      <c r="AR1110" s="2">
        <v>1003629.98</v>
      </c>
      <c r="AV1110" t="s">
        <v>105</v>
      </c>
      <c r="AW1110" s="2" t="s">
        <v>105</v>
      </c>
      <c r="AX1110" s="2" t="s">
        <v>105</v>
      </c>
      <c r="BH1110" t="s">
        <v>19</v>
      </c>
      <c r="BI1110" t="s">
        <v>5</v>
      </c>
    </row>
    <row r="1111" spans="1:61" x14ac:dyDescent="0.25">
      <c r="A1111">
        <v>63311660</v>
      </c>
      <c r="B1111">
        <v>63311660</v>
      </c>
      <c r="C1111" t="s">
        <v>106</v>
      </c>
      <c r="D1111" t="s">
        <v>312</v>
      </c>
      <c r="E1111" t="s">
        <v>775</v>
      </c>
      <c r="F1111" t="s">
        <v>6764</v>
      </c>
      <c r="G1111" t="s">
        <v>1163</v>
      </c>
      <c r="H1111" s="30" t="s">
        <v>19218</v>
      </c>
      <c r="I1111" t="s">
        <v>6765</v>
      </c>
      <c r="J1111">
        <v>68001</v>
      </c>
      <c r="K1111" t="s">
        <v>317</v>
      </c>
      <c r="L1111">
        <v>68</v>
      </c>
      <c r="M1111" t="s">
        <v>227</v>
      </c>
      <c r="O1111">
        <v>3143590233</v>
      </c>
      <c r="P1111">
        <v>3156009474</v>
      </c>
      <c r="T1111" s="29" t="s">
        <v>1237</v>
      </c>
      <c r="U1111">
        <f t="shared" si="141"/>
        <v>10</v>
      </c>
      <c r="V1111">
        <f t="shared" si="142"/>
        <v>10</v>
      </c>
      <c r="W1111">
        <v>2013</v>
      </c>
      <c r="X1111" t="s">
        <v>6766</v>
      </c>
      <c r="Y1111" t="s">
        <v>6767</v>
      </c>
      <c r="Z1111" t="s">
        <v>6768</v>
      </c>
      <c r="AA1111">
        <v>4601150</v>
      </c>
      <c r="AB1111" t="s">
        <v>352</v>
      </c>
      <c r="AC1111" t="s">
        <v>1230</v>
      </c>
      <c r="AD1111" s="1">
        <f t="shared" si="143"/>
        <v>3.7782118380062304E-2</v>
      </c>
      <c r="AE1111" s="2">
        <v>32100000</v>
      </c>
      <c r="AF1111" t="s">
        <v>175</v>
      </c>
      <c r="AG1111" t="s">
        <v>103</v>
      </c>
      <c r="AH1111" t="s">
        <v>104</v>
      </c>
      <c r="AI1111" t="s">
        <v>6769</v>
      </c>
      <c r="AJ1111">
        <v>161841741</v>
      </c>
      <c r="AK1111" s="2">
        <v>1212806</v>
      </c>
      <c r="AL1111" s="2">
        <v>999164.51</v>
      </c>
      <c r="AP1111" t="s">
        <v>105</v>
      </c>
      <c r="AQ1111" t="s">
        <v>105</v>
      </c>
      <c r="AR1111" t="s">
        <v>105</v>
      </c>
      <c r="AV1111" t="s">
        <v>105</v>
      </c>
      <c r="AW1111" t="s">
        <v>105</v>
      </c>
      <c r="AX1111" t="s">
        <v>105</v>
      </c>
      <c r="BH1111" t="s">
        <v>21</v>
      </c>
      <c r="BI1111" t="s">
        <v>5</v>
      </c>
    </row>
    <row r="1112" spans="1:61" x14ac:dyDescent="0.25">
      <c r="A1112">
        <v>83169141</v>
      </c>
      <c r="B1112">
        <v>83169141</v>
      </c>
      <c r="C1112" t="s">
        <v>89</v>
      </c>
      <c r="D1112" t="s">
        <v>148</v>
      </c>
      <c r="E1112" t="s">
        <v>656</v>
      </c>
      <c r="F1112" t="s">
        <v>6770</v>
      </c>
      <c r="G1112" t="s">
        <v>965</v>
      </c>
      <c r="H1112" s="30" t="s">
        <v>19219</v>
      </c>
      <c r="I1112" t="s">
        <v>6771</v>
      </c>
      <c r="J1112">
        <v>41001</v>
      </c>
      <c r="K1112" t="s">
        <v>285</v>
      </c>
      <c r="L1112">
        <v>41</v>
      </c>
      <c r="M1112" t="s">
        <v>286</v>
      </c>
      <c r="O1112">
        <v>3152386232</v>
      </c>
      <c r="P1112">
        <v>3233200196</v>
      </c>
      <c r="T1112" s="29" t="s">
        <v>299</v>
      </c>
      <c r="U1112">
        <f t="shared" si="141"/>
        <v>10</v>
      </c>
      <c r="V1112">
        <f t="shared" si="142"/>
        <v>23</v>
      </c>
      <c r="W1112">
        <v>2020</v>
      </c>
      <c r="X1112" t="s">
        <v>3551</v>
      </c>
      <c r="Y1112" t="s">
        <v>6772</v>
      </c>
      <c r="Z1112" t="s">
        <v>6773</v>
      </c>
      <c r="AA1112">
        <v>1606245</v>
      </c>
      <c r="AB1112" t="s">
        <v>173</v>
      </c>
      <c r="AC1112" t="s">
        <v>291</v>
      </c>
      <c r="AD1112" s="1">
        <f t="shared" si="143"/>
        <v>2.4578526603001364E-2</v>
      </c>
      <c r="AE1112" s="2">
        <v>73300000</v>
      </c>
      <c r="AF1112" t="s">
        <v>175</v>
      </c>
      <c r="AG1112" t="s">
        <v>120</v>
      </c>
      <c r="AH1112" t="s">
        <v>104</v>
      </c>
      <c r="AI1112">
        <v>0</v>
      </c>
      <c r="AJ1112">
        <v>161815280</v>
      </c>
      <c r="AK1112" s="2">
        <v>1801606</v>
      </c>
      <c r="AL1112" s="2">
        <v>1493954.92</v>
      </c>
      <c r="AP1112" t="s">
        <v>105</v>
      </c>
      <c r="AQ1112" t="s">
        <v>105</v>
      </c>
      <c r="AR1112" t="s">
        <v>105</v>
      </c>
      <c r="AV1112" t="s">
        <v>105</v>
      </c>
      <c r="AW1112" t="s">
        <v>105</v>
      </c>
      <c r="AX1112" t="s">
        <v>105</v>
      </c>
      <c r="BH1112" t="s">
        <v>19</v>
      </c>
      <c r="BI1112" t="s">
        <v>5</v>
      </c>
    </row>
    <row r="1113" spans="1:61" x14ac:dyDescent="0.25">
      <c r="A1113">
        <v>4485411</v>
      </c>
      <c r="B1113">
        <v>4485411</v>
      </c>
      <c r="C1113" t="s">
        <v>89</v>
      </c>
      <c r="D1113" t="s">
        <v>2136</v>
      </c>
      <c r="E1113" t="s">
        <v>817</v>
      </c>
      <c r="F1113" t="s">
        <v>2357</v>
      </c>
      <c r="G1113" t="s">
        <v>2525</v>
      </c>
      <c r="H1113" s="30" t="s">
        <v>19220</v>
      </c>
      <c r="I1113" t="s">
        <v>6774</v>
      </c>
      <c r="J1113">
        <v>17001</v>
      </c>
      <c r="K1113" t="s">
        <v>140</v>
      </c>
      <c r="L1113">
        <v>17</v>
      </c>
      <c r="M1113" t="s">
        <v>141</v>
      </c>
      <c r="O1113">
        <v>3103851553</v>
      </c>
      <c r="P1113">
        <v>3133585799</v>
      </c>
      <c r="T1113" s="29" t="s">
        <v>184</v>
      </c>
      <c r="U1113">
        <f t="shared" si="141"/>
        <v>10</v>
      </c>
      <c r="V1113">
        <f t="shared" si="142"/>
        <v>10</v>
      </c>
      <c r="W1113">
        <v>2023</v>
      </c>
      <c r="X1113" t="s">
        <v>5189</v>
      </c>
      <c r="Y1113" t="s">
        <v>6775</v>
      </c>
      <c r="Z1113" t="s">
        <v>6776</v>
      </c>
      <c r="AA1113">
        <v>9008221</v>
      </c>
      <c r="AB1113" t="s">
        <v>244</v>
      </c>
      <c r="AC1113" t="s">
        <v>1775</v>
      </c>
      <c r="AD1113" s="1">
        <f t="shared" si="143"/>
        <v>1.3852509339887641E-2</v>
      </c>
      <c r="AE1113" s="2">
        <v>284800000</v>
      </c>
      <c r="AF1113" t="s">
        <v>102</v>
      </c>
      <c r="AG1113" t="s">
        <v>452</v>
      </c>
      <c r="AH1113" t="s">
        <v>104</v>
      </c>
      <c r="AI1113" t="s">
        <v>6777</v>
      </c>
      <c r="AJ1113">
        <v>29931839</v>
      </c>
      <c r="AK1113" s="2">
        <v>3945194.66</v>
      </c>
      <c r="AL1113" s="2">
        <v>3295289.63</v>
      </c>
      <c r="AP1113" t="s">
        <v>105</v>
      </c>
      <c r="AQ1113" s="2" t="s">
        <v>105</v>
      </c>
      <c r="AR1113" s="2" t="s">
        <v>105</v>
      </c>
      <c r="AV1113">
        <v>30048769</v>
      </c>
      <c r="AW1113" s="2">
        <v>3656193.4</v>
      </c>
      <c r="AX1113" s="2">
        <v>3052431.43</v>
      </c>
      <c r="BH1113" s="3" t="s">
        <v>18</v>
      </c>
      <c r="BI1113" t="s">
        <v>5</v>
      </c>
    </row>
    <row r="1114" spans="1:61" x14ac:dyDescent="0.25">
      <c r="A1114">
        <v>25873824</v>
      </c>
      <c r="B1114">
        <v>25873824</v>
      </c>
      <c r="C1114" t="s">
        <v>106</v>
      </c>
      <c r="D1114" t="s">
        <v>6778</v>
      </c>
      <c r="E1114" t="s">
        <v>1249</v>
      </c>
      <c r="F1114" t="s">
        <v>6779</v>
      </c>
      <c r="G1114" t="s">
        <v>879</v>
      </c>
      <c r="H1114" s="30" t="s">
        <v>19221</v>
      </c>
      <c r="I1114" t="s">
        <v>6780</v>
      </c>
      <c r="J1114">
        <v>0</v>
      </c>
      <c r="K1114" t="s">
        <v>498</v>
      </c>
      <c r="L1114">
        <v>0</v>
      </c>
      <c r="M1114" t="s">
        <v>499</v>
      </c>
      <c r="O1114">
        <v>3174332636</v>
      </c>
      <c r="P1114">
        <v>0</v>
      </c>
      <c r="T1114" s="29" t="s">
        <v>1081</v>
      </c>
      <c r="U1114">
        <f t="shared" si="141"/>
        <v>10</v>
      </c>
      <c r="V1114">
        <f t="shared" si="142"/>
        <v>25</v>
      </c>
      <c r="W1114">
        <v>2012</v>
      </c>
      <c r="X1114" t="s">
        <v>6781</v>
      </c>
      <c r="Y1114" t="s">
        <v>6782</v>
      </c>
      <c r="Z1114" t="s">
        <v>6783</v>
      </c>
      <c r="AA1114">
        <v>1601246</v>
      </c>
      <c r="AB1114" t="s">
        <v>173</v>
      </c>
      <c r="AC1114" t="s">
        <v>5586</v>
      </c>
      <c r="AD1114" s="1">
        <f t="shared" si="143"/>
        <v>3.916909677419355E-2</v>
      </c>
      <c r="AE1114" s="2">
        <v>31000000</v>
      </c>
      <c r="AF1114" t="s">
        <v>552</v>
      </c>
      <c r="AG1114" t="s">
        <v>103</v>
      </c>
      <c r="AH1114" t="s">
        <v>104</v>
      </c>
      <c r="AI1114" t="s">
        <v>6784</v>
      </c>
      <c r="AJ1114">
        <v>161814725</v>
      </c>
      <c r="AK1114" s="2">
        <v>1214242</v>
      </c>
      <c r="AL1114" s="2">
        <v>1000371.73</v>
      </c>
      <c r="AP1114" t="s">
        <v>105</v>
      </c>
      <c r="AQ1114" t="s">
        <v>105</v>
      </c>
      <c r="AR1114" t="s">
        <v>105</v>
      </c>
      <c r="AV1114" t="s">
        <v>105</v>
      </c>
      <c r="AW1114" t="s">
        <v>105</v>
      </c>
      <c r="AX1114" t="s">
        <v>105</v>
      </c>
      <c r="BH1114" t="s">
        <v>21</v>
      </c>
      <c r="BI1114" t="s">
        <v>5</v>
      </c>
    </row>
    <row r="1115" spans="1:61" x14ac:dyDescent="0.25">
      <c r="A1115">
        <v>91216592</v>
      </c>
      <c r="B1115">
        <v>91216592</v>
      </c>
      <c r="C1115" t="s">
        <v>89</v>
      </c>
      <c r="D1115" t="s">
        <v>375</v>
      </c>
      <c r="E1115" t="s">
        <v>6785</v>
      </c>
      <c r="F1115" t="s">
        <v>2799</v>
      </c>
      <c r="G1115" t="s">
        <v>6786</v>
      </c>
      <c r="H1115" s="30" t="s">
        <v>18723</v>
      </c>
      <c r="I1115" t="s">
        <v>6787</v>
      </c>
      <c r="J1115">
        <v>0</v>
      </c>
      <c r="K1115" t="s">
        <v>126</v>
      </c>
      <c r="L1115">
        <v>25</v>
      </c>
      <c r="M1115" t="s">
        <v>126</v>
      </c>
      <c r="O1115">
        <v>3175385289</v>
      </c>
      <c r="P1115">
        <v>3003032428</v>
      </c>
      <c r="T1115" s="29" t="s">
        <v>184</v>
      </c>
      <c r="U1115">
        <f t="shared" si="141"/>
        <v>10</v>
      </c>
      <c r="V1115">
        <f t="shared" si="142"/>
        <v>10</v>
      </c>
      <c r="W1115">
        <v>2019</v>
      </c>
      <c r="X1115" t="s">
        <v>1358</v>
      </c>
      <c r="Y1115" t="s">
        <v>6788</v>
      </c>
      <c r="Z1115" t="s">
        <v>6789</v>
      </c>
      <c r="AA1115">
        <v>5601143</v>
      </c>
      <c r="AB1115" t="s">
        <v>146</v>
      </c>
      <c r="AC1115" t="s">
        <v>188</v>
      </c>
      <c r="AD1115" s="1">
        <f t="shared" si="143"/>
        <v>1.7833965744400528E-2</v>
      </c>
      <c r="AE1115" s="2">
        <v>75900000</v>
      </c>
      <c r="AF1115" t="s">
        <v>133</v>
      </c>
      <c r="AG1115" t="s">
        <v>103</v>
      </c>
      <c r="AH1115" t="s">
        <v>104</v>
      </c>
      <c r="AI1115" t="s">
        <v>6790</v>
      </c>
      <c r="AJ1115">
        <v>161910947</v>
      </c>
      <c r="AK1115" s="2">
        <v>1353598</v>
      </c>
      <c r="AL1115" s="2">
        <v>1117476.95</v>
      </c>
      <c r="AP1115" t="s">
        <v>105</v>
      </c>
      <c r="AQ1115" t="s">
        <v>105</v>
      </c>
      <c r="AR1115" t="s">
        <v>105</v>
      </c>
      <c r="AV1115" t="s">
        <v>105</v>
      </c>
      <c r="AW1115" t="s">
        <v>105</v>
      </c>
      <c r="AX1115" t="s">
        <v>105</v>
      </c>
      <c r="BH1115" t="s">
        <v>19</v>
      </c>
      <c r="BI1115" t="s">
        <v>5</v>
      </c>
    </row>
    <row r="1116" spans="1:61" x14ac:dyDescent="0.25">
      <c r="A1116">
        <v>19477146</v>
      </c>
      <c r="B1116">
        <v>19477146</v>
      </c>
      <c r="C1116" t="s">
        <v>89</v>
      </c>
      <c r="D1116" t="s">
        <v>656</v>
      </c>
      <c r="E1116">
        <v>0</v>
      </c>
      <c r="F1116" t="s">
        <v>356</v>
      </c>
      <c r="G1116" t="s">
        <v>5176</v>
      </c>
      <c r="H1116" s="30" t="s">
        <v>19222</v>
      </c>
      <c r="I1116" t="s">
        <v>6791</v>
      </c>
      <c r="J1116">
        <v>0</v>
      </c>
      <c r="K1116" t="s">
        <v>126</v>
      </c>
      <c r="L1116">
        <v>25</v>
      </c>
      <c r="M1116" t="s">
        <v>126</v>
      </c>
      <c r="O1116">
        <v>3105675875</v>
      </c>
      <c r="P1116">
        <v>0</v>
      </c>
      <c r="T1116" s="29" t="s">
        <v>448</v>
      </c>
      <c r="U1116">
        <f t="shared" si="141"/>
        <v>10</v>
      </c>
      <c r="V1116">
        <f t="shared" si="142"/>
        <v>9</v>
      </c>
      <c r="W1116">
        <v>2013</v>
      </c>
      <c r="X1116" t="s">
        <v>945</v>
      </c>
      <c r="Y1116" t="s">
        <v>6792</v>
      </c>
      <c r="Z1116" t="s">
        <v>6793</v>
      </c>
      <c r="AA1116">
        <v>8006034</v>
      </c>
      <c r="AB1116" t="s">
        <v>100</v>
      </c>
      <c r="AC1116" t="s">
        <v>208</v>
      </c>
      <c r="AD1116" s="1">
        <f t="shared" si="143"/>
        <v>3.3089356568364613E-2</v>
      </c>
      <c r="AE1116" s="2">
        <v>37300000</v>
      </c>
      <c r="AF1116" t="s">
        <v>102</v>
      </c>
      <c r="AG1116" t="s">
        <v>120</v>
      </c>
      <c r="AH1116" t="s">
        <v>104</v>
      </c>
      <c r="AI1116">
        <v>0</v>
      </c>
      <c r="AJ1116">
        <v>161812260</v>
      </c>
      <c r="AK1116" s="2">
        <v>1234233</v>
      </c>
      <c r="AL1116" s="2">
        <v>1017170.84</v>
      </c>
      <c r="AP1116" t="s">
        <v>105</v>
      </c>
      <c r="AQ1116" t="s">
        <v>105</v>
      </c>
      <c r="AR1116" t="s">
        <v>105</v>
      </c>
      <c r="AV1116" t="s">
        <v>105</v>
      </c>
      <c r="AW1116" t="s">
        <v>105</v>
      </c>
      <c r="AX1116" t="s">
        <v>105</v>
      </c>
      <c r="BH1116" t="s">
        <v>21</v>
      </c>
      <c r="BI1116" t="s">
        <v>5</v>
      </c>
    </row>
    <row r="1117" spans="1:61" x14ac:dyDescent="0.25">
      <c r="A1117">
        <v>51943732</v>
      </c>
      <c r="B1117">
        <v>51943732</v>
      </c>
      <c r="C1117" t="s">
        <v>106</v>
      </c>
      <c r="D1117" t="s">
        <v>6233</v>
      </c>
      <c r="E1117" t="s">
        <v>2355</v>
      </c>
      <c r="F1117" t="s">
        <v>6794</v>
      </c>
      <c r="G1117" t="s">
        <v>650</v>
      </c>
      <c r="H1117" s="30" t="s">
        <v>19223</v>
      </c>
      <c r="I1117" t="s">
        <v>6795</v>
      </c>
      <c r="J1117">
        <v>0</v>
      </c>
      <c r="K1117" t="s">
        <v>126</v>
      </c>
      <c r="L1117">
        <v>25</v>
      </c>
      <c r="M1117" t="s">
        <v>126</v>
      </c>
      <c r="O1117">
        <v>3124081628</v>
      </c>
      <c r="P1117">
        <v>0</v>
      </c>
      <c r="T1117" s="29" t="s">
        <v>369</v>
      </c>
      <c r="U1117">
        <f t="shared" si="141"/>
        <v>10</v>
      </c>
      <c r="V1117">
        <f t="shared" si="142"/>
        <v>21</v>
      </c>
      <c r="W1117">
        <v>2011</v>
      </c>
      <c r="X1117" t="s">
        <v>6796</v>
      </c>
      <c r="Y1117" t="s">
        <v>6797</v>
      </c>
      <c r="Z1117" t="s">
        <v>6798</v>
      </c>
      <c r="AA1117">
        <v>9008141</v>
      </c>
      <c r="AB1117" t="s">
        <v>244</v>
      </c>
      <c r="AC1117" t="s">
        <v>1775</v>
      </c>
      <c r="AD1117" s="1">
        <f t="shared" si="143"/>
        <v>2.9607275300778484E-2</v>
      </c>
      <c r="AE1117" s="2">
        <v>141300000</v>
      </c>
      <c r="AF1117" t="s">
        <v>102</v>
      </c>
      <c r="AG1117" t="s">
        <v>452</v>
      </c>
      <c r="AH1117" t="s">
        <v>104</v>
      </c>
      <c r="AI1117" t="s">
        <v>6799</v>
      </c>
      <c r="AJ1117">
        <v>161812872</v>
      </c>
      <c r="AK1117" s="2">
        <v>4183508</v>
      </c>
      <c r="AL1117" s="2">
        <v>3495553.22</v>
      </c>
      <c r="AP1117" t="s">
        <v>105</v>
      </c>
      <c r="AQ1117" t="s">
        <v>105</v>
      </c>
      <c r="AR1117" t="s">
        <v>105</v>
      </c>
      <c r="AV1117" t="s">
        <v>105</v>
      </c>
      <c r="AW1117" t="s">
        <v>105</v>
      </c>
      <c r="AX1117" t="s">
        <v>105</v>
      </c>
      <c r="BH1117" t="s">
        <v>21</v>
      </c>
      <c r="BI1117" t="s">
        <v>5</v>
      </c>
    </row>
    <row r="1118" spans="1:61" x14ac:dyDescent="0.25">
      <c r="A1118">
        <v>1015476831</v>
      </c>
      <c r="B1118">
        <v>1015476831</v>
      </c>
      <c r="C1118" t="s">
        <v>89</v>
      </c>
      <c r="D1118" t="s">
        <v>6800</v>
      </c>
      <c r="E1118" t="s">
        <v>6801</v>
      </c>
      <c r="F1118" t="s">
        <v>4609</v>
      </c>
      <c r="G1118" t="s">
        <v>387</v>
      </c>
      <c r="H1118" s="30" t="s">
        <v>19224</v>
      </c>
      <c r="I1118" t="s">
        <v>6802</v>
      </c>
      <c r="J1118">
        <v>25307</v>
      </c>
      <c r="K1118" t="s">
        <v>2349</v>
      </c>
      <c r="L1118">
        <v>25</v>
      </c>
      <c r="M1118" t="s">
        <v>113</v>
      </c>
      <c r="O1118">
        <v>3229046751</v>
      </c>
      <c r="P1118">
        <v>3112878679</v>
      </c>
      <c r="T1118" s="29" t="s">
        <v>287</v>
      </c>
      <c r="U1118">
        <f t="shared" si="141"/>
        <v>10</v>
      </c>
      <c r="V1118">
        <f t="shared" si="142"/>
        <v>13</v>
      </c>
      <c r="W1118">
        <v>2017</v>
      </c>
      <c r="X1118" t="s">
        <v>2801</v>
      </c>
      <c r="Y1118" t="s">
        <v>6803</v>
      </c>
      <c r="Z1118" t="s">
        <v>6804</v>
      </c>
      <c r="AA1118">
        <v>5601153</v>
      </c>
      <c r="AB1118" t="s">
        <v>146</v>
      </c>
      <c r="AC1118" t="s">
        <v>188</v>
      </c>
      <c r="AD1118" s="1">
        <f t="shared" si="143"/>
        <v>4.1447480798771121E-2</v>
      </c>
      <c r="AE1118" s="2">
        <v>65100000</v>
      </c>
      <c r="AF1118" t="s">
        <v>133</v>
      </c>
      <c r="AG1118" t="s">
        <v>103</v>
      </c>
      <c r="AH1118" t="s">
        <v>104</v>
      </c>
      <c r="AI1118" t="s">
        <v>6805</v>
      </c>
      <c r="AJ1118">
        <v>161825323</v>
      </c>
      <c r="AK1118" s="2">
        <v>2698231</v>
      </c>
      <c r="AL1118" s="2">
        <v>2247420.9</v>
      </c>
      <c r="AP1118" t="s">
        <v>105</v>
      </c>
      <c r="AQ1118" t="s">
        <v>105</v>
      </c>
      <c r="AR1118" t="s">
        <v>105</v>
      </c>
      <c r="AV1118" t="s">
        <v>105</v>
      </c>
      <c r="AW1118" t="s">
        <v>105</v>
      </c>
      <c r="AX1118" t="s">
        <v>105</v>
      </c>
      <c r="BH1118" t="s">
        <v>21</v>
      </c>
      <c r="BI1118" t="s">
        <v>5</v>
      </c>
    </row>
    <row r="1119" spans="1:61" x14ac:dyDescent="0.25">
      <c r="A1119">
        <v>52021158</v>
      </c>
      <c r="B1119">
        <v>52021158</v>
      </c>
      <c r="C1119" t="s">
        <v>106</v>
      </c>
      <c r="D1119" t="s">
        <v>682</v>
      </c>
      <c r="E1119" t="s">
        <v>1198</v>
      </c>
      <c r="F1119" t="s">
        <v>6806</v>
      </c>
      <c r="G1119" t="s">
        <v>6807</v>
      </c>
      <c r="H1119" s="30" t="s">
        <v>19225</v>
      </c>
      <c r="I1119" t="s">
        <v>6808</v>
      </c>
      <c r="J1119">
        <v>0</v>
      </c>
      <c r="K1119" t="s">
        <v>126</v>
      </c>
      <c r="L1119">
        <v>25</v>
      </c>
      <c r="M1119" t="s">
        <v>126</v>
      </c>
      <c r="O1119">
        <v>3157979839</v>
      </c>
      <c r="P1119">
        <v>0</v>
      </c>
      <c r="T1119" s="29" t="s">
        <v>299</v>
      </c>
      <c r="U1119">
        <f t="shared" si="141"/>
        <v>10</v>
      </c>
      <c r="V1119">
        <f t="shared" si="142"/>
        <v>23</v>
      </c>
      <c r="W1119">
        <v>2022</v>
      </c>
      <c r="X1119" t="s">
        <v>5496</v>
      </c>
      <c r="Y1119" t="s">
        <v>6809</v>
      </c>
      <c r="Z1119" t="s">
        <v>6810</v>
      </c>
      <c r="AA1119">
        <v>608022</v>
      </c>
      <c r="AB1119" t="s">
        <v>118</v>
      </c>
      <c r="AC1119" t="s">
        <v>1914</v>
      </c>
      <c r="AD1119" s="1">
        <f t="shared" si="143"/>
        <v>1.2272315508021391E-2</v>
      </c>
      <c r="AE1119" s="2">
        <v>187000000</v>
      </c>
      <c r="AF1119" t="s">
        <v>133</v>
      </c>
      <c r="AG1119" t="s">
        <v>452</v>
      </c>
      <c r="AH1119" t="s">
        <v>104</v>
      </c>
      <c r="AI1119" t="s">
        <v>6811</v>
      </c>
      <c r="AJ1119">
        <v>161815392</v>
      </c>
      <c r="AK1119" s="2">
        <v>2294923</v>
      </c>
      <c r="AL1119" s="2">
        <v>1908506.63</v>
      </c>
      <c r="AP1119" t="s">
        <v>105</v>
      </c>
      <c r="AQ1119" t="s">
        <v>105</v>
      </c>
      <c r="AR1119" t="s">
        <v>105</v>
      </c>
      <c r="AV1119" t="s">
        <v>105</v>
      </c>
      <c r="AW1119" t="s">
        <v>105</v>
      </c>
      <c r="AX1119" t="s">
        <v>105</v>
      </c>
      <c r="BH1119" s="3" t="s">
        <v>18</v>
      </c>
      <c r="BI1119" t="s">
        <v>5</v>
      </c>
    </row>
    <row r="1120" spans="1:61" x14ac:dyDescent="0.25">
      <c r="A1120">
        <v>1088267771</v>
      </c>
      <c r="B1120">
        <v>1088267771</v>
      </c>
      <c r="C1120" t="s">
        <v>89</v>
      </c>
      <c r="D1120" t="s">
        <v>699</v>
      </c>
      <c r="E1120" t="s">
        <v>1640</v>
      </c>
      <c r="F1120" t="s">
        <v>6812</v>
      </c>
      <c r="G1120" t="s">
        <v>6813</v>
      </c>
      <c r="H1120" s="30" t="s">
        <v>19226</v>
      </c>
      <c r="I1120" t="s">
        <v>6814</v>
      </c>
      <c r="J1120">
        <v>66001</v>
      </c>
      <c r="K1120" t="s">
        <v>252</v>
      </c>
      <c r="L1120">
        <v>66</v>
      </c>
      <c r="M1120" t="s">
        <v>253</v>
      </c>
      <c r="O1120">
        <v>3164494502</v>
      </c>
      <c r="P1120">
        <v>0</v>
      </c>
      <c r="T1120" s="29" t="s">
        <v>155</v>
      </c>
      <c r="U1120">
        <f t="shared" si="141"/>
        <v>10</v>
      </c>
      <c r="V1120">
        <f t="shared" si="142"/>
        <v>14</v>
      </c>
      <c r="W1120">
        <v>2020</v>
      </c>
      <c r="X1120" t="s">
        <v>4469</v>
      </c>
      <c r="Y1120" t="s">
        <v>6815</v>
      </c>
      <c r="Z1120" t="s">
        <v>6816</v>
      </c>
      <c r="AA1120">
        <v>5601183</v>
      </c>
      <c r="AB1120" t="s">
        <v>146</v>
      </c>
      <c r="AC1120" t="s">
        <v>188</v>
      </c>
      <c r="AD1120" s="1">
        <f t="shared" si="143"/>
        <v>1.8171250592885376E-2</v>
      </c>
      <c r="AE1120" s="2">
        <v>75900000</v>
      </c>
      <c r="AF1120" t="s">
        <v>219</v>
      </c>
      <c r="AG1120" t="s">
        <v>103</v>
      </c>
      <c r="AH1120" t="s">
        <v>104</v>
      </c>
      <c r="AI1120" t="s">
        <v>6817</v>
      </c>
      <c r="AJ1120">
        <v>29956101</v>
      </c>
      <c r="AK1120" s="2">
        <v>1379197.92</v>
      </c>
      <c r="AL1120" s="2">
        <v>1138989.8500000001</v>
      </c>
      <c r="AP1120" t="s">
        <v>105</v>
      </c>
      <c r="AQ1120" s="2" t="s">
        <v>105</v>
      </c>
      <c r="AR1120" s="2" t="s">
        <v>105</v>
      </c>
      <c r="AV1120">
        <v>30038591</v>
      </c>
      <c r="AW1120" s="2">
        <v>1429730.44</v>
      </c>
      <c r="AX1120" s="2">
        <v>1181454.1499999999</v>
      </c>
      <c r="BH1120" t="s">
        <v>19</v>
      </c>
      <c r="BI1120" t="s">
        <v>5</v>
      </c>
    </row>
    <row r="1121" spans="1:61" x14ac:dyDescent="0.25">
      <c r="A1121">
        <v>19477048</v>
      </c>
      <c r="B1121">
        <v>19477048</v>
      </c>
      <c r="C1121" t="s">
        <v>89</v>
      </c>
      <c r="D1121" t="s">
        <v>1738</v>
      </c>
      <c r="E1121">
        <v>0</v>
      </c>
      <c r="F1121" t="s">
        <v>6818</v>
      </c>
      <c r="G1121" t="s">
        <v>6819</v>
      </c>
      <c r="H1121" s="30" t="s">
        <v>19227</v>
      </c>
      <c r="I1121" t="s">
        <v>6820</v>
      </c>
      <c r="J1121">
        <v>0</v>
      </c>
      <c r="K1121" t="s">
        <v>126</v>
      </c>
      <c r="L1121">
        <v>25</v>
      </c>
      <c r="M1121" t="s">
        <v>126</v>
      </c>
      <c r="O1121">
        <v>3153460628</v>
      </c>
      <c r="P1121">
        <v>3214250144</v>
      </c>
      <c r="T1121" s="29" t="s">
        <v>369</v>
      </c>
      <c r="U1121">
        <f t="shared" si="141"/>
        <v>10</v>
      </c>
      <c r="V1121">
        <f t="shared" si="142"/>
        <v>21</v>
      </c>
      <c r="W1121">
        <v>2014</v>
      </c>
      <c r="X1121" t="s">
        <v>6821</v>
      </c>
      <c r="Y1121" t="s">
        <v>6822</v>
      </c>
      <c r="Z1121" t="s">
        <v>6823</v>
      </c>
      <c r="AA1121">
        <v>1601260</v>
      </c>
      <c r="AB1121" t="s">
        <v>173</v>
      </c>
      <c r="AC1121" t="s">
        <v>2876</v>
      </c>
      <c r="AD1121" s="1">
        <f t="shared" si="143"/>
        <v>3.9064224471299099E-2</v>
      </c>
      <c r="AE1121" s="2">
        <v>33100000</v>
      </c>
      <c r="AF1121" t="s">
        <v>133</v>
      </c>
      <c r="AG1121" t="s">
        <v>103</v>
      </c>
      <c r="AH1121" t="s">
        <v>104</v>
      </c>
      <c r="AI1121">
        <v>0</v>
      </c>
      <c r="AJ1121">
        <v>29944519</v>
      </c>
      <c r="AK1121" s="2">
        <v>1293025.83</v>
      </c>
      <c r="AL1121" s="2">
        <v>1066576.33</v>
      </c>
      <c r="AP1121">
        <v>30005210</v>
      </c>
      <c r="AQ1121" s="2">
        <v>1273477.93</v>
      </c>
      <c r="AR1121" s="2">
        <v>1050149.52</v>
      </c>
      <c r="AV1121" t="s">
        <v>105</v>
      </c>
      <c r="AW1121" s="2" t="s">
        <v>105</v>
      </c>
      <c r="AX1121" s="2" t="s">
        <v>105</v>
      </c>
      <c r="BH1121" t="s">
        <v>21</v>
      </c>
      <c r="BI1121" t="s">
        <v>5</v>
      </c>
    </row>
    <row r="1122" spans="1:61" x14ac:dyDescent="0.25">
      <c r="A1122">
        <v>32538583</v>
      </c>
      <c r="B1122">
        <v>32538583</v>
      </c>
      <c r="C1122" t="s">
        <v>106</v>
      </c>
      <c r="D1122" t="s">
        <v>6824</v>
      </c>
      <c r="E1122" t="s">
        <v>6825</v>
      </c>
      <c r="F1122" t="s">
        <v>4361</v>
      </c>
      <c r="G1122" t="s">
        <v>566</v>
      </c>
      <c r="H1122" s="30" t="s">
        <v>19228</v>
      </c>
      <c r="I1122" t="s">
        <v>6826</v>
      </c>
      <c r="J1122">
        <v>5001</v>
      </c>
      <c r="K1122" t="s">
        <v>202</v>
      </c>
      <c r="L1122">
        <v>5</v>
      </c>
      <c r="M1122" t="s">
        <v>203</v>
      </c>
      <c r="O1122">
        <v>3007084188</v>
      </c>
      <c r="P1122">
        <v>0</v>
      </c>
      <c r="T1122" s="29" t="s">
        <v>487</v>
      </c>
      <c r="U1122">
        <f t="shared" si="141"/>
        <v>10</v>
      </c>
      <c r="V1122">
        <f t="shared" si="142"/>
        <v>8</v>
      </c>
      <c r="W1122">
        <v>2025</v>
      </c>
      <c r="X1122" t="s">
        <v>1364</v>
      </c>
      <c r="Y1122" t="s">
        <v>6827</v>
      </c>
      <c r="Z1122" t="s">
        <v>6828</v>
      </c>
      <c r="AA1122">
        <v>9006197</v>
      </c>
      <c r="AB1122" t="s">
        <v>244</v>
      </c>
      <c r="AC1122" t="s">
        <v>245</v>
      </c>
      <c r="AD1122" s="1">
        <f t="shared" si="143"/>
        <v>1.3052173601147776E-2</v>
      </c>
      <c r="AE1122" s="2">
        <v>139400000</v>
      </c>
      <c r="AF1122" t="s">
        <v>102</v>
      </c>
      <c r="AG1122" t="s">
        <v>120</v>
      </c>
      <c r="AH1122" t="s">
        <v>104</v>
      </c>
      <c r="AI1122" t="s">
        <v>6829</v>
      </c>
      <c r="AJ1122">
        <v>161807567</v>
      </c>
      <c r="AK1122" s="2">
        <v>1819473</v>
      </c>
      <c r="AL1122" s="2">
        <v>1508968.9</v>
      </c>
      <c r="AP1122" t="s">
        <v>105</v>
      </c>
      <c r="AQ1122" t="s">
        <v>105</v>
      </c>
      <c r="AR1122" t="s">
        <v>105</v>
      </c>
      <c r="AV1122" t="s">
        <v>105</v>
      </c>
      <c r="AW1122" t="s">
        <v>105</v>
      </c>
      <c r="AX1122" t="s">
        <v>105</v>
      </c>
      <c r="BH1122" s="3" t="s">
        <v>18</v>
      </c>
      <c r="BI1122" t="s">
        <v>5</v>
      </c>
    </row>
    <row r="1123" spans="1:61" x14ac:dyDescent="0.25">
      <c r="A1123">
        <v>32332781</v>
      </c>
      <c r="B1123">
        <v>32332781</v>
      </c>
      <c r="C1123" t="s">
        <v>106</v>
      </c>
      <c r="D1123" t="s">
        <v>3615</v>
      </c>
      <c r="E1123" t="s">
        <v>6830</v>
      </c>
      <c r="F1123" t="s">
        <v>1072</v>
      </c>
      <c r="G1123" t="s">
        <v>296</v>
      </c>
      <c r="H1123" s="30" t="s">
        <v>19229</v>
      </c>
      <c r="I1123" t="s">
        <v>6831</v>
      </c>
      <c r="J1123">
        <v>5266</v>
      </c>
      <c r="K1123" t="s">
        <v>428</v>
      </c>
      <c r="L1123">
        <v>5</v>
      </c>
      <c r="M1123" t="s">
        <v>203</v>
      </c>
      <c r="O1123">
        <v>3104479780</v>
      </c>
      <c r="P1123">
        <v>3225077872</v>
      </c>
      <c r="T1123" s="29" t="s">
        <v>114</v>
      </c>
      <c r="U1123">
        <f t="shared" si="141"/>
        <v>10</v>
      </c>
      <c r="V1123">
        <f t="shared" si="142"/>
        <v>28</v>
      </c>
      <c r="W1123">
        <v>2020</v>
      </c>
      <c r="X1123" t="s">
        <v>5351</v>
      </c>
      <c r="Y1123" t="s">
        <v>6832</v>
      </c>
      <c r="Z1123" t="s">
        <v>6833</v>
      </c>
      <c r="AA1123">
        <v>9006171</v>
      </c>
      <c r="AB1123" t="s">
        <v>244</v>
      </c>
      <c r="AC1123" t="s">
        <v>404</v>
      </c>
      <c r="AD1123" s="1">
        <f t="shared" si="143"/>
        <v>2.7063658269441401E-2</v>
      </c>
      <c r="AE1123" s="2">
        <v>182600000</v>
      </c>
      <c r="AF1123" t="s">
        <v>219</v>
      </c>
      <c r="AG1123" t="s">
        <v>120</v>
      </c>
      <c r="AH1123" t="s">
        <v>104</v>
      </c>
      <c r="AI1123" t="s">
        <v>6834</v>
      </c>
      <c r="AJ1123">
        <v>161931620</v>
      </c>
      <c r="AK1123" s="2">
        <v>4941824</v>
      </c>
      <c r="AL1123" s="2">
        <v>4132793</v>
      </c>
      <c r="AP1123" t="s">
        <v>105</v>
      </c>
      <c r="AQ1123" t="s">
        <v>105</v>
      </c>
      <c r="AR1123" t="s">
        <v>105</v>
      </c>
      <c r="AV1123" t="s">
        <v>105</v>
      </c>
      <c r="AW1123" t="s">
        <v>105</v>
      </c>
      <c r="AX1123" t="s">
        <v>105</v>
      </c>
      <c r="BH1123" t="s">
        <v>21</v>
      </c>
      <c r="BI1123" t="s">
        <v>5</v>
      </c>
    </row>
    <row r="1124" spans="1:61" x14ac:dyDescent="0.25">
      <c r="A1124">
        <v>1030578418</v>
      </c>
      <c r="B1124">
        <v>1030578418</v>
      </c>
      <c r="C1124" t="s">
        <v>106</v>
      </c>
      <c r="D1124" t="s">
        <v>247</v>
      </c>
      <c r="E1124" t="s">
        <v>799</v>
      </c>
      <c r="F1124" t="s">
        <v>602</v>
      </c>
      <c r="G1124" t="s">
        <v>409</v>
      </c>
      <c r="H1124" s="30" t="s">
        <v>19230</v>
      </c>
      <c r="I1124" t="s">
        <v>6835</v>
      </c>
      <c r="J1124">
        <v>0</v>
      </c>
      <c r="K1124" t="s">
        <v>126</v>
      </c>
      <c r="L1124">
        <v>25</v>
      </c>
      <c r="M1124" t="s">
        <v>126</v>
      </c>
      <c r="O1124">
        <v>3003363449</v>
      </c>
      <c r="P1124">
        <v>3046066087</v>
      </c>
      <c r="T1124" s="29" t="s">
        <v>587</v>
      </c>
      <c r="U1124">
        <f t="shared" si="141"/>
        <v>10</v>
      </c>
      <c r="V1124">
        <f t="shared" si="142"/>
        <v>17</v>
      </c>
      <c r="W1124">
        <v>2025</v>
      </c>
      <c r="X1124" t="s">
        <v>6836</v>
      </c>
      <c r="Y1124" t="s">
        <v>6837</v>
      </c>
      <c r="Z1124" t="s">
        <v>6838</v>
      </c>
      <c r="AA1124">
        <v>8006077</v>
      </c>
      <c r="AB1124" t="s">
        <v>100</v>
      </c>
      <c r="AC1124" t="s">
        <v>208</v>
      </c>
      <c r="AD1124" s="1">
        <f t="shared" si="143"/>
        <v>3.0069025974025974E-2</v>
      </c>
      <c r="AE1124" s="2">
        <v>77000000</v>
      </c>
      <c r="AF1124" t="s">
        <v>102</v>
      </c>
      <c r="AG1124" t="s">
        <v>120</v>
      </c>
      <c r="AH1124" t="s">
        <v>104</v>
      </c>
      <c r="AI1124" t="s">
        <v>6839</v>
      </c>
      <c r="AJ1124">
        <v>161805113</v>
      </c>
      <c r="AK1124" s="2">
        <v>2315315</v>
      </c>
      <c r="AL1124" s="2">
        <v>1925642.68</v>
      </c>
      <c r="AP1124" t="s">
        <v>105</v>
      </c>
      <c r="AQ1124" t="s">
        <v>105</v>
      </c>
      <c r="AR1124" t="s">
        <v>105</v>
      </c>
      <c r="AV1124" t="s">
        <v>105</v>
      </c>
      <c r="AW1124" t="s">
        <v>105</v>
      </c>
      <c r="AX1124" t="s">
        <v>105</v>
      </c>
      <c r="BH1124" t="s">
        <v>21</v>
      </c>
      <c r="BI1124" t="s">
        <v>5</v>
      </c>
    </row>
    <row r="1125" spans="1:61" x14ac:dyDescent="0.25">
      <c r="A1125">
        <v>38941368</v>
      </c>
      <c r="B1125">
        <v>38941368</v>
      </c>
      <c r="C1125" t="s">
        <v>106</v>
      </c>
      <c r="D1125" t="s">
        <v>122</v>
      </c>
      <c r="E1125">
        <v>0</v>
      </c>
      <c r="F1125" t="s">
        <v>335</v>
      </c>
      <c r="G1125" t="s">
        <v>6840</v>
      </c>
      <c r="H1125" s="30" t="s">
        <v>19231</v>
      </c>
      <c r="I1125" t="s">
        <v>6841</v>
      </c>
      <c r="J1125">
        <v>76001</v>
      </c>
      <c r="K1125" t="s">
        <v>486</v>
      </c>
      <c r="L1125">
        <v>76</v>
      </c>
      <c r="M1125" t="s">
        <v>95</v>
      </c>
      <c r="O1125">
        <v>3108952859</v>
      </c>
      <c r="P1125">
        <v>0</v>
      </c>
      <c r="T1125" s="29" t="s">
        <v>204</v>
      </c>
      <c r="U1125">
        <f t="shared" si="141"/>
        <v>10</v>
      </c>
      <c r="V1125">
        <f t="shared" si="142"/>
        <v>2</v>
      </c>
      <c r="W1125">
        <v>2020</v>
      </c>
      <c r="X1125" t="s">
        <v>6842</v>
      </c>
      <c r="Y1125" t="s">
        <v>6843</v>
      </c>
      <c r="Z1125" t="s">
        <v>6844</v>
      </c>
      <c r="AA1125">
        <v>8001196</v>
      </c>
      <c r="AB1125" t="s">
        <v>100</v>
      </c>
      <c r="AC1125" t="s">
        <v>159</v>
      </c>
      <c r="AD1125" s="1">
        <f t="shared" si="143"/>
        <v>4.603887573964497E-2</v>
      </c>
      <c r="AE1125" s="2">
        <v>33800000</v>
      </c>
      <c r="AF1125" t="s">
        <v>279</v>
      </c>
      <c r="AG1125" t="s">
        <v>103</v>
      </c>
      <c r="AH1125" t="s">
        <v>104</v>
      </c>
      <c r="AI1125" t="s">
        <v>6845</v>
      </c>
      <c r="AJ1125">
        <v>161914945</v>
      </c>
      <c r="AK1125" s="2">
        <v>1556114</v>
      </c>
      <c r="AL1125" s="2">
        <v>1287659.1399999999</v>
      </c>
      <c r="AP1125" t="s">
        <v>105</v>
      </c>
      <c r="AQ1125" t="s">
        <v>105</v>
      </c>
      <c r="AR1125" t="s">
        <v>105</v>
      </c>
      <c r="AV1125" t="s">
        <v>105</v>
      </c>
      <c r="AW1125" t="s">
        <v>105</v>
      </c>
      <c r="AX1125" t="s">
        <v>105</v>
      </c>
      <c r="BH1125" t="s">
        <v>21</v>
      </c>
      <c r="BI1125" t="s">
        <v>5</v>
      </c>
    </row>
    <row r="1126" spans="1:61" x14ac:dyDescent="0.25">
      <c r="A1126">
        <v>41337701</v>
      </c>
      <c r="B1126">
        <v>41337701</v>
      </c>
      <c r="C1126" t="s">
        <v>106</v>
      </c>
      <c r="D1126" t="s">
        <v>6846</v>
      </c>
      <c r="E1126" t="s">
        <v>344</v>
      </c>
      <c r="F1126" t="s">
        <v>6028</v>
      </c>
      <c r="G1126" t="s">
        <v>91</v>
      </c>
      <c r="H1126" s="30" t="s">
        <v>19232</v>
      </c>
      <c r="I1126" t="s">
        <v>6847</v>
      </c>
      <c r="J1126">
        <v>0</v>
      </c>
      <c r="K1126" t="s">
        <v>126</v>
      </c>
      <c r="L1126">
        <v>25</v>
      </c>
      <c r="M1126" t="s">
        <v>126</v>
      </c>
      <c r="O1126">
        <v>3153431176</v>
      </c>
      <c r="P1126">
        <v>3124574682</v>
      </c>
      <c r="T1126" s="29" t="s">
        <v>1081</v>
      </c>
      <c r="U1126">
        <f t="shared" si="141"/>
        <v>10</v>
      </c>
      <c r="V1126">
        <f t="shared" si="142"/>
        <v>25</v>
      </c>
      <c r="W1126">
        <v>2019</v>
      </c>
      <c r="X1126" t="s">
        <v>6848</v>
      </c>
      <c r="Y1126" t="s">
        <v>6849</v>
      </c>
      <c r="Z1126" t="s">
        <v>6850</v>
      </c>
      <c r="AA1126">
        <v>3008062</v>
      </c>
      <c r="AB1126" t="s">
        <v>491</v>
      </c>
      <c r="AC1126" t="s">
        <v>631</v>
      </c>
      <c r="AD1126" s="1">
        <f t="shared" si="143"/>
        <v>2.4068475460122699E-2</v>
      </c>
      <c r="AE1126" s="2">
        <v>65200000</v>
      </c>
      <c r="AF1126" t="s">
        <v>133</v>
      </c>
      <c r="AG1126" t="s">
        <v>452</v>
      </c>
      <c r="AH1126" t="s">
        <v>104</v>
      </c>
      <c r="AI1126" t="s">
        <v>6851</v>
      </c>
      <c r="AJ1126">
        <v>29973655</v>
      </c>
      <c r="AK1126" s="2">
        <v>1569264.6</v>
      </c>
      <c r="AL1126" s="2">
        <v>1298709.75</v>
      </c>
      <c r="AP1126">
        <v>30013442</v>
      </c>
      <c r="AQ1126" s="2">
        <v>1907521.5</v>
      </c>
      <c r="AR1126" s="2">
        <v>1582959.24</v>
      </c>
      <c r="AV1126" t="s">
        <v>105</v>
      </c>
      <c r="AW1126" s="2" t="s">
        <v>105</v>
      </c>
      <c r="AX1126" s="2" t="s">
        <v>105</v>
      </c>
      <c r="BH1126" t="s">
        <v>19</v>
      </c>
      <c r="BI1126" t="s">
        <v>5</v>
      </c>
    </row>
    <row r="1127" spans="1:61" x14ac:dyDescent="0.25">
      <c r="A1127">
        <v>35113275</v>
      </c>
      <c r="B1127">
        <v>35113275</v>
      </c>
      <c r="C1127" t="s">
        <v>106</v>
      </c>
      <c r="D1127" t="s">
        <v>6852</v>
      </c>
      <c r="E1127" t="s">
        <v>1183</v>
      </c>
      <c r="F1127" t="s">
        <v>2888</v>
      </c>
      <c r="G1127" t="s">
        <v>3706</v>
      </c>
      <c r="H1127" s="30" t="s">
        <v>19233</v>
      </c>
      <c r="I1127" t="s">
        <v>6853</v>
      </c>
      <c r="J1127">
        <v>0</v>
      </c>
      <c r="K1127" t="s">
        <v>6854</v>
      </c>
      <c r="L1127">
        <v>0</v>
      </c>
      <c r="M1127" t="s">
        <v>499</v>
      </c>
      <c r="O1127">
        <v>3016637140</v>
      </c>
      <c r="P1127">
        <v>0</v>
      </c>
      <c r="T1127" s="29" t="s">
        <v>2379</v>
      </c>
      <c r="U1127">
        <f t="shared" si="141"/>
        <v>10</v>
      </c>
      <c r="V1127">
        <f t="shared" si="142"/>
        <v>6</v>
      </c>
      <c r="W1127">
        <v>2024</v>
      </c>
      <c r="X1127" t="s">
        <v>3220</v>
      </c>
      <c r="Y1127" t="s">
        <v>6855</v>
      </c>
      <c r="Z1127" t="s">
        <v>6856</v>
      </c>
      <c r="AA1127">
        <v>6406140</v>
      </c>
      <c r="AB1127" t="s">
        <v>131</v>
      </c>
      <c r="AC1127" t="s">
        <v>580</v>
      </c>
      <c r="AD1127" s="1">
        <f t="shared" si="143"/>
        <v>2.8894102676399028E-2</v>
      </c>
      <c r="AE1127" s="2">
        <v>82200000</v>
      </c>
      <c r="AF1127" t="s">
        <v>175</v>
      </c>
      <c r="AG1127" t="s">
        <v>292</v>
      </c>
      <c r="AH1127" t="s">
        <v>104</v>
      </c>
      <c r="AI1127">
        <v>0</v>
      </c>
      <c r="AJ1127">
        <v>29928189</v>
      </c>
      <c r="AK1127" s="2">
        <v>2375095.2400000002</v>
      </c>
      <c r="AL1127" s="2">
        <v>1975878.35</v>
      </c>
      <c r="AP1127" t="s">
        <v>105</v>
      </c>
      <c r="AQ1127" s="2" t="s">
        <v>105</v>
      </c>
      <c r="AR1127" s="2" t="s">
        <v>105</v>
      </c>
      <c r="AV1127">
        <v>30042665</v>
      </c>
      <c r="AW1127" s="2">
        <v>2123576.35</v>
      </c>
      <c r="AX1127" s="2">
        <v>1764517.94</v>
      </c>
      <c r="BH1127" t="s">
        <v>21</v>
      </c>
      <c r="BI1127" t="s">
        <v>5</v>
      </c>
    </row>
    <row r="1128" spans="1:61" x14ac:dyDescent="0.25">
      <c r="A1128">
        <v>43051760</v>
      </c>
      <c r="B1128">
        <v>43051760</v>
      </c>
      <c r="C1128" t="s">
        <v>106</v>
      </c>
      <c r="D1128" t="s">
        <v>2790</v>
      </c>
      <c r="E1128" t="s">
        <v>775</v>
      </c>
      <c r="F1128" t="s">
        <v>1856</v>
      </c>
      <c r="G1128" t="s">
        <v>650</v>
      </c>
      <c r="H1128" s="30" t="s">
        <v>19234</v>
      </c>
      <c r="I1128" t="s">
        <v>6857</v>
      </c>
      <c r="J1128">
        <v>5001</v>
      </c>
      <c r="K1128" t="s">
        <v>202</v>
      </c>
      <c r="L1128">
        <v>5</v>
      </c>
      <c r="M1128" t="s">
        <v>203</v>
      </c>
      <c r="O1128">
        <v>3116301900</v>
      </c>
      <c r="P1128">
        <v>0</v>
      </c>
      <c r="T1128" s="29" t="s">
        <v>1081</v>
      </c>
      <c r="U1128">
        <f t="shared" si="141"/>
        <v>10</v>
      </c>
      <c r="V1128">
        <f t="shared" si="142"/>
        <v>25</v>
      </c>
      <c r="W1128">
        <v>2014</v>
      </c>
      <c r="X1128" t="s">
        <v>3899</v>
      </c>
      <c r="Y1128" t="s">
        <v>6858</v>
      </c>
      <c r="Z1128" t="s">
        <v>6859</v>
      </c>
      <c r="AA1128">
        <v>8001151</v>
      </c>
      <c r="AB1128" t="s">
        <v>100</v>
      </c>
      <c r="AC1128" t="s">
        <v>423</v>
      </c>
      <c r="AD1128" s="1">
        <f t="shared" si="143"/>
        <v>4.1488855218855217E-2</v>
      </c>
      <c r="AE1128" s="2">
        <v>29700000</v>
      </c>
      <c r="AF1128" t="s">
        <v>160</v>
      </c>
      <c r="AG1128" t="s">
        <v>103</v>
      </c>
      <c r="AH1128" t="s">
        <v>104</v>
      </c>
      <c r="AI1128">
        <v>0</v>
      </c>
      <c r="AJ1128">
        <v>161918252</v>
      </c>
      <c r="AK1128" s="2">
        <v>1232219</v>
      </c>
      <c r="AL1128" s="2">
        <v>1015477.83</v>
      </c>
      <c r="AP1128" t="s">
        <v>105</v>
      </c>
      <c r="AQ1128" t="s">
        <v>105</v>
      </c>
      <c r="AR1128" t="s">
        <v>105</v>
      </c>
      <c r="AV1128" t="s">
        <v>105</v>
      </c>
      <c r="AW1128" t="s">
        <v>105</v>
      </c>
      <c r="AX1128" t="s">
        <v>105</v>
      </c>
      <c r="BH1128" t="s">
        <v>21</v>
      </c>
      <c r="BI1128" t="s">
        <v>5</v>
      </c>
    </row>
    <row r="1129" spans="1:61" x14ac:dyDescent="0.25">
      <c r="A1129">
        <v>63542533</v>
      </c>
      <c r="B1129">
        <v>63542533</v>
      </c>
      <c r="C1129" t="s">
        <v>106</v>
      </c>
      <c r="D1129" t="s">
        <v>6860</v>
      </c>
      <c r="E1129" t="s">
        <v>1716</v>
      </c>
      <c r="F1129" t="s">
        <v>151</v>
      </c>
      <c r="G1129" t="s">
        <v>6319</v>
      </c>
      <c r="H1129" s="30" t="s">
        <v>19235</v>
      </c>
      <c r="I1129" t="s">
        <v>6861</v>
      </c>
      <c r="J1129">
        <v>68001</v>
      </c>
      <c r="K1129" t="s">
        <v>317</v>
      </c>
      <c r="L1129">
        <v>68</v>
      </c>
      <c r="M1129" t="s">
        <v>227</v>
      </c>
      <c r="O1129">
        <v>3177538370</v>
      </c>
      <c r="P1129">
        <v>0</v>
      </c>
      <c r="T1129" s="29" t="s">
        <v>369</v>
      </c>
      <c r="U1129">
        <f t="shared" si="141"/>
        <v>10</v>
      </c>
      <c r="V1129">
        <f t="shared" si="142"/>
        <v>21</v>
      </c>
      <c r="W1129">
        <v>2020</v>
      </c>
      <c r="X1129" t="s">
        <v>6862</v>
      </c>
      <c r="Y1129" t="s">
        <v>6863</v>
      </c>
      <c r="Z1129" t="s">
        <v>6864</v>
      </c>
      <c r="AA1129">
        <v>4606128</v>
      </c>
      <c r="AB1129" t="s">
        <v>352</v>
      </c>
      <c r="AC1129" t="s">
        <v>353</v>
      </c>
      <c r="AD1129" s="1">
        <f t="shared" si="143"/>
        <v>4.3812612704918034E-2</v>
      </c>
      <c r="AE1129" s="2">
        <v>97600000</v>
      </c>
      <c r="AF1129" t="s">
        <v>102</v>
      </c>
      <c r="AG1129" t="s">
        <v>120</v>
      </c>
      <c r="AH1129" t="s">
        <v>104</v>
      </c>
      <c r="AI1129" t="s">
        <v>6865</v>
      </c>
      <c r="AJ1129">
        <v>161843966</v>
      </c>
      <c r="AK1129" s="2">
        <v>4276111</v>
      </c>
      <c r="AL1129" s="2">
        <v>3573370.19</v>
      </c>
      <c r="AP1129" t="s">
        <v>105</v>
      </c>
      <c r="AQ1129" t="s">
        <v>105</v>
      </c>
      <c r="AR1129" t="s">
        <v>105</v>
      </c>
      <c r="AV1129" t="s">
        <v>105</v>
      </c>
      <c r="AW1129" t="s">
        <v>105</v>
      </c>
      <c r="AX1129" t="s">
        <v>105</v>
      </c>
      <c r="BH1129" t="s">
        <v>21</v>
      </c>
      <c r="BI1129" t="s">
        <v>5</v>
      </c>
    </row>
    <row r="1130" spans="1:61" x14ac:dyDescent="0.25">
      <c r="A1130">
        <v>3377954</v>
      </c>
      <c r="B1130">
        <v>3377954</v>
      </c>
      <c r="C1130" t="s">
        <v>89</v>
      </c>
      <c r="D1130" t="s">
        <v>3452</v>
      </c>
      <c r="E1130" t="s">
        <v>3309</v>
      </c>
      <c r="F1130" t="s">
        <v>334</v>
      </c>
      <c r="G1130" t="s">
        <v>334</v>
      </c>
      <c r="H1130" s="30" t="s">
        <v>19236</v>
      </c>
      <c r="I1130" t="s">
        <v>6866</v>
      </c>
      <c r="J1130">
        <v>5001</v>
      </c>
      <c r="K1130" t="s">
        <v>202</v>
      </c>
      <c r="L1130">
        <v>5</v>
      </c>
      <c r="M1130" t="s">
        <v>203</v>
      </c>
      <c r="O1130">
        <v>3233641512</v>
      </c>
      <c r="P1130">
        <v>3104446814</v>
      </c>
      <c r="T1130" s="29" t="s">
        <v>1081</v>
      </c>
      <c r="U1130">
        <f t="shared" si="141"/>
        <v>10</v>
      </c>
      <c r="V1130">
        <f t="shared" si="142"/>
        <v>25</v>
      </c>
      <c r="W1130">
        <v>2022</v>
      </c>
      <c r="X1130" t="s">
        <v>241</v>
      </c>
      <c r="Y1130" t="s">
        <v>6867</v>
      </c>
      <c r="Z1130" t="s">
        <v>6868</v>
      </c>
      <c r="AA1130">
        <v>9006179</v>
      </c>
      <c r="AB1130" t="s">
        <v>244</v>
      </c>
      <c r="AC1130" t="s">
        <v>245</v>
      </c>
      <c r="AD1130" s="1">
        <f t="shared" si="143"/>
        <v>4.0628539325842698E-2</v>
      </c>
      <c r="AE1130" s="2">
        <v>115700000</v>
      </c>
      <c r="AF1130" t="s">
        <v>102</v>
      </c>
      <c r="AG1130" t="s">
        <v>120</v>
      </c>
      <c r="AH1130" t="s">
        <v>104</v>
      </c>
      <c r="AI1130" t="s">
        <v>6869</v>
      </c>
      <c r="AJ1130">
        <v>161911907</v>
      </c>
      <c r="AK1130" s="2">
        <v>4700722</v>
      </c>
      <c r="AL1130" s="2">
        <v>3930186.81</v>
      </c>
      <c r="AP1130" t="s">
        <v>105</v>
      </c>
      <c r="AQ1130" t="s">
        <v>105</v>
      </c>
      <c r="AR1130" t="s">
        <v>105</v>
      </c>
      <c r="AV1130" t="s">
        <v>105</v>
      </c>
      <c r="AW1130" t="s">
        <v>105</v>
      </c>
      <c r="AX1130" t="s">
        <v>105</v>
      </c>
      <c r="BH1130" t="s">
        <v>21</v>
      </c>
      <c r="BI1130" t="s">
        <v>5</v>
      </c>
    </row>
    <row r="1131" spans="1:61" x14ac:dyDescent="0.25">
      <c r="A1131">
        <v>39656685</v>
      </c>
      <c r="B1131">
        <v>39656685</v>
      </c>
      <c r="C1131" t="s">
        <v>106</v>
      </c>
      <c r="D1131" t="s">
        <v>2420</v>
      </c>
      <c r="E1131" t="s">
        <v>2025</v>
      </c>
      <c r="F1131" t="s">
        <v>388</v>
      </c>
      <c r="G1131" t="s">
        <v>2888</v>
      </c>
      <c r="H1131" s="30" t="s">
        <v>19237</v>
      </c>
      <c r="I1131" t="s">
        <v>6870</v>
      </c>
      <c r="J1131">
        <v>0</v>
      </c>
      <c r="K1131" t="s">
        <v>126</v>
      </c>
      <c r="L1131">
        <v>25</v>
      </c>
      <c r="M1131" t="s">
        <v>126</v>
      </c>
      <c r="O1131">
        <v>3002695316</v>
      </c>
      <c r="P1131">
        <v>0</v>
      </c>
      <c r="T1131" s="29" t="s">
        <v>958</v>
      </c>
      <c r="U1131">
        <f t="shared" si="141"/>
        <v>10</v>
      </c>
      <c r="V1131">
        <f t="shared" si="142"/>
        <v>24</v>
      </c>
      <c r="W1131">
        <v>2014</v>
      </c>
      <c r="X1131" t="s">
        <v>2386</v>
      </c>
      <c r="Y1131" t="s">
        <v>6871</v>
      </c>
      <c r="Z1131" t="s">
        <v>6872</v>
      </c>
      <c r="AA1131">
        <v>1606221</v>
      </c>
      <c r="AB1131" t="s">
        <v>173</v>
      </c>
      <c r="AC1131" t="s">
        <v>291</v>
      </c>
      <c r="AD1131" s="1">
        <f t="shared" si="143"/>
        <v>3.8201543026706232E-2</v>
      </c>
      <c r="AE1131" s="2">
        <v>33700000</v>
      </c>
      <c r="AF1131" t="s">
        <v>362</v>
      </c>
      <c r="AG1131" t="s">
        <v>120</v>
      </c>
      <c r="AH1131" t="s">
        <v>104</v>
      </c>
      <c r="AI1131" t="s">
        <v>6873</v>
      </c>
      <c r="AJ1131">
        <v>161816230</v>
      </c>
      <c r="AK1131" s="2">
        <v>1287392</v>
      </c>
      <c r="AL1131" s="2">
        <v>1061841.77</v>
      </c>
      <c r="AP1131" t="s">
        <v>105</v>
      </c>
      <c r="AQ1131" t="s">
        <v>105</v>
      </c>
      <c r="AR1131" t="s">
        <v>105</v>
      </c>
      <c r="AV1131" t="s">
        <v>105</v>
      </c>
      <c r="AW1131" t="s">
        <v>105</v>
      </c>
      <c r="AX1131" t="s">
        <v>105</v>
      </c>
      <c r="BH1131" t="s">
        <v>21</v>
      </c>
      <c r="BI1131" t="s">
        <v>5</v>
      </c>
    </row>
    <row r="1132" spans="1:61" x14ac:dyDescent="0.25">
      <c r="A1132">
        <v>12448631</v>
      </c>
      <c r="B1132">
        <v>12448631</v>
      </c>
      <c r="C1132" t="s">
        <v>89</v>
      </c>
      <c r="D1132" t="s">
        <v>656</v>
      </c>
      <c r="E1132" t="s">
        <v>708</v>
      </c>
      <c r="F1132" t="s">
        <v>985</v>
      </c>
      <c r="G1132" t="s">
        <v>737</v>
      </c>
      <c r="H1132" s="30" t="s">
        <v>19238</v>
      </c>
      <c r="I1132" t="s">
        <v>6874</v>
      </c>
      <c r="J1132">
        <v>41001</v>
      </c>
      <c r="K1132" t="s">
        <v>285</v>
      </c>
      <c r="L1132">
        <v>41</v>
      </c>
      <c r="M1132" t="s">
        <v>286</v>
      </c>
      <c r="O1132">
        <v>3144701299</v>
      </c>
      <c r="P1132">
        <v>0</v>
      </c>
      <c r="T1132" s="29" t="s">
        <v>1957</v>
      </c>
      <c r="U1132">
        <f t="shared" si="141"/>
        <v>10</v>
      </c>
      <c r="V1132">
        <f t="shared" si="142"/>
        <v>4</v>
      </c>
      <c r="W1132">
        <v>2016</v>
      </c>
      <c r="X1132" t="s">
        <v>6875</v>
      </c>
      <c r="Y1132">
        <v>27492030554374</v>
      </c>
      <c r="Z1132" t="s">
        <v>6876</v>
      </c>
      <c r="AA1132">
        <v>5801286</v>
      </c>
      <c r="AB1132" t="s">
        <v>469</v>
      </c>
      <c r="AC1132" t="s">
        <v>1558</v>
      </c>
      <c r="AD1132" s="1">
        <f t="shared" si="143"/>
        <v>2.9858623515151516E-2</v>
      </c>
      <c r="AE1132" s="2">
        <v>82500000</v>
      </c>
      <c r="AF1132" t="s">
        <v>175</v>
      </c>
      <c r="AG1132" t="s">
        <v>103</v>
      </c>
      <c r="AH1132" t="s">
        <v>104</v>
      </c>
      <c r="AI1132" t="s">
        <v>6877</v>
      </c>
      <c r="AJ1132">
        <v>29953803</v>
      </c>
      <c r="AK1132" s="2">
        <v>2463336.44</v>
      </c>
      <c r="AL1132" s="2">
        <v>2050030.62</v>
      </c>
      <c r="AP1132" t="s">
        <v>105</v>
      </c>
      <c r="AQ1132" s="2" t="s">
        <v>105</v>
      </c>
      <c r="AR1132" s="2" t="s">
        <v>105</v>
      </c>
      <c r="AV1132">
        <v>30034065</v>
      </c>
      <c r="AW1132" s="2">
        <v>5112247.57</v>
      </c>
      <c r="AX1132" s="2">
        <v>4276006.3600000003</v>
      </c>
      <c r="BH1132" t="s">
        <v>21</v>
      </c>
      <c r="BI1132" t="s">
        <v>5</v>
      </c>
    </row>
    <row r="1133" spans="1:61" x14ac:dyDescent="0.25">
      <c r="A1133">
        <v>37750213</v>
      </c>
      <c r="B1133">
        <v>37750213</v>
      </c>
      <c r="C1133" t="s">
        <v>106</v>
      </c>
      <c r="D1133" t="s">
        <v>1128</v>
      </c>
      <c r="E1133" t="s">
        <v>2301</v>
      </c>
      <c r="F1133" t="s">
        <v>138</v>
      </c>
      <c r="G1133" t="s">
        <v>6878</v>
      </c>
      <c r="H1133" s="30" t="s">
        <v>19239</v>
      </c>
      <c r="I1133" t="s">
        <v>6879</v>
      </c>
      <c r="J1133">
        <v>68001</v>
      </c>
      <c r="K1133" t="s">
        <v>317</v>
      </c>
      <c r="L1133">
        <v>68</v>
      </c>
      <c r="M1133" t="s">
        <v>227</v>
      </c>
      <c r="O1133">
        <v>3145697126</v>
      </c>
      <c r="P1133">
        <v>3144434148</v>
      </c>
      <c r="T1133" s="29" t="s">
        <v>587</v>
      </c>
      <c r="U1133">
        <f t="shared" si="141"/>
        <v>10</v>
      </c>
      <c r="V1133">
        <f t="shared" si="142"/>
        <v>17</v>
      </c>
      <c r="W1133">
        <v>2021</v>
      </c>
      <c r="X1133" t="s">
        <v>2654</v>
      </c>
      <c r="Y1133" t="s">
        <v>6880</v>
      </c>
      <c r="Z1133" t="s">
        <v>6881</v>
      </c>
      <c r="AA1133">
        <v>3006148</v>
      </c>
      <c r="AB1133" t="s">
        <v>491</v>
      </c>
      <c r="AC1133" t="s">
        <v>2595</v>
      </c>
      <c r="AD1133" s="1">
        <f t="shared" si="143"/>
        <v>1.4685967016491754E-2</v>
      </c>
      <c r="AE1133" s="2">
        <v>133400000</v>
      </c>
      <c r="AF1133" t="s">
        <v>175</v>
      </c>
      <c r="AG1133" t="s">
        <v>120</v>
      </c>
      <c r="AH1133" t="s">
        <v>104</v>
      </c>
      <c r="AI1133" t="s">
        <v>6882</v>
      </c>
      <c r="AJ1133">
        <v>161839149</v>
      </c>
      <c r="AK1133" s="2">
        <v>1959108</v>
      </c>
      <c r="AL1133" s="2">
        <v>1626309.65</v>
      </c>
      <c r="AP1133" t="s">
        <v>105</v>
      </c>
      <c r="AQ1133" t="s">
        <v>105</v>
      </c>
      <c r="AR1133" t="s">
        <v>105</v>
      </c>
      <c r="AV1133" t="s">
        <v>105</v>
      </c>
      <c r="AW1133" t="s">
        <v>105</v>
      </c>
      <c r="AX1133" t="s">
        <v>105</v>
      </c>
      <c r="BH1133" s="3" t="s">
        <v>18</v>
      </c>
      <c r="BI1133" t="s">
        <v>5</v>
      </c>
    </row>
    <row r="1134" spans="1:61" x14ac:dyDescent="0.25">
      <c r="A1134">
        <v>42880465</v>
      </c>
      <c r="B1134">
        <v>42880465</v>
      </c>
      <c r="C1134" t="s">
        <v>106</v>
      </c>
      <c r="D1134" t="s">
        <v>435</v>
      </c>
      <c r="E1134" t="s">
        <v>3188</v>
      </c>
      <c r="F1134" t="s">
        <v>200</v>
      </c>
      <c r="G1134" t="s">
        <v>2040</v>
      </c>
      <c r="H1134" s="30" t="s">
        <v>19240</v>
      </c>
      <c r="I1134" t="s">
        <v>6883</v>
      </c>
      <c r="J1134">
        <v>5001</v>
      </c>
      <c r="K1134" t="s">
        <v>202</v>
      </c>
      <c r="L1134">
        <v>5</v>
      </c>
      <c r="M1134" t="s">
        <v>203</v>
      </c>
      <c r="O1134">
        <v>3108919520</v>
      </c>
      <c r="P1134">
        <v>0</v>
      </c>
      <c r="T1134" s="29" t="s">
        <v>429</v>
      </c>
      <c r="U1134">
        <f t="shared" si="141"/>
        <v>10</v>
      </c>
      <c r="V1134">
        <f t="shared" si="142"/>
        <v>7</v>
      </c>
      <c r="W1134">
        <v>2015</v>
      </c>
      <c r="X1134" t="s">
        <v>6884</v>
      </c>
      <c r="Y1134" t="s">
        <v>6885</v>
      </c>
      <c r="Z1134" t="s">
        <v>6886</v>
      </c>
      <c r="AA1134">
        <v>8801027</v>
      </c>
      <c r="AB1134" t="s">
        <v>662</v>
      </c>
      <c r="AC1134" t="s">
        <v>773</v>
      </c>
      <c r="AD1134" s="1">
        <f t="shared" si="143"/>
        <v>4.5345760294117653E-2</v>
      </c>
      <c r="AE1134" s="2">
        <v>34000000</v>
      </c>
      <c r="AF1134" t="s">
        <v>102</v>
      </c>
      <c r="AG1134" t="s">
        <v>103</v>
      </c>
      <c r="AH1134" t="s">
        <v>104</v>
      </c>
      <c r="AI1134" t="s">
        <v>6887</v>
      </c>
      <c r="AJ1134">
        <v>29960229</v>
      </c>
      <c r="AK1134" s="2">
        <v>1541755.85</v>
      </c>
      <c r="AL1134" s="2">
        <v>1275593.1499999999</v>
      </c>
      <c r="AP1134">
        <v>29987711</v>
      </c>
      <c r="AQ1134" s="2">
        <v>3153036.77</v>
      </c>
      <c r="AR1134" s="2">
        <v>2629610.73</v>
      </c>
      <c r="AV1134" t="s">
        <v>105</v>
      </c>
      <c r="AW1134" s="2" t="s">
        <v>105</v>
      </c>
      <c r="AX1134" s="2" t="s">
        <v>105</v>
      </c>
      <c r="BH1134" t="s">
        <v>21</v>
      </c>
      <c r="BI1134" t="s">
        <v>5</v>
      </c>
    </row>
    <row r="1135" spans="1:61" x14ac:dyDescent="0.25">
      <c r="A1135">
        <v>24393346</v>
      </c>
      <c r="B1135">
        <v>24393346</v>
      </c>
      <c r="C1135" t="s">
        <v>106</v>
      </c>
      <c r="D1135" t="s">
        <v>343</v>
      </c>
      <c r="E1135" t="s">
        <v>4998</v>
      </c>
      <c r="F1135" t="s">
        <v>1924</v>
      </c>
      <c r="G1135" t="s">
        <v>4946</v>
      </c>
      <c r="H1135" s="30" t="s">
        <v>19241</v>
      </c>
      <c r="I1135" t="s">
        <v>6888</v>
      </c>
      <c r="J1135">
        <v>66001</v>
      </c>
      <c r="K1135" t="s">
        <v>252</v>
      </c>
      <c r="L1135">
        <v>66</v>
      </c>
      <c r="M1135" t="s">
        <v>253</v>
      </c>
      <c r="O1135">
        <v>3206806912</v>
      </c>
      <c r="P1135">
        <v>0</v>
      </c>
      <c r="T1135" s="29" t="s">
        <v>568</v>
      </c>
      <c r="U1135">
        <f t="shared" si="141"/>
        <v>10</v>
      </c>
      <c r="V1135">
        <f t="shared" si="142"/>
        <v>30</v>
      </c>
      <c r="W1135">
        <v>2017</v>
      </c>
      <c r="X1135" t="s">
        <v>2342</v>
      </c>
      <c r="Y1135" t="s">
        <v>6889</v>
      </c>
      <c r="Z1135" t="s">
        <v>6890</v>
      </c>
      <c r="AA1135">
        <v>8001187</v>
      </c>
      <c r="AB1135" t="s">
        <v>100</v>
      </c>
      <c r="AC1135" t="s">
        <v>258</v>
      </c>
      <c r="AD1135" s="1">
        <f t="shared" si="143"/>
        <v>3.474264409221902E-2</v>
      </c>
      <c r="AE1135" s="2">
        <v>34700000</v>
      </c>
      <c r="AF1135" t="s">
        <v>175</v>
      </c>
      <c r="AG1135" t="s">
        <v>103</v>
      </c>
      <c r="AH1135" t="s">
        <v>104</v>
      </c>
      <c r="AI1135" t="s">
        <v>6891</v>
      </c>
      <c r="AJ1135">
        <v>29923797</v>
      </c>
      <c r="AK1135" s="2">
        <v>1205569.75</v>
      </c>
      <c r="AL1135" s="2">
        <v>993083.82</v>
      </c>
      <c r="AP1135">
        <v>29989029</v>
      </c>
      <c r="AQ1135" s="2">
        <v>1338777.27</v>
      </c>
      <c r="AR1135" s="2">
        <v>1105022.92</v>
      </c>
      <c r="AV1135" t="s">
        <v>105</v>
      </c>
      <c r="AW1135" s="2" t="s">
        <v>105</v>
      </c>
      <c r="AX1135" s="2" t="s">
        <v>105</v>
      </c>
      <c r="BH1135" t="s">
        <v>21</v>
      </c>
      <c r="BI1135" t="s">
        <v>5</v>
      </c>
    </row>
    <row r="1136" spans="1:61" x14ac:dyDescent="0.25">
      <c r="A1136">
        <v>31271833</v>
      </c>
      <c r="B1136">
        <v>31271833</v>
      </c>
      <c r="C1136" t="s">
        <v>106</v>
      </c>
      <c r="D1136" t="s">
        <v>572</v>
      </c>
      <c r="E1136">
        <v>0</v>
      </c>
      <c r="F1136" t="s">
        <v>6892</v>
      </c>
      <c r="G1136" t="s">
        <v>609</v>
      </c>
      <c r="H1136" s="30" t="s">
        <v>19242</v>
      </c>
      <c r="I1136" t="s">
        <v>6893</v>
      </c>
      <c r="J1136">
        <v>76001</v>
      </c>
      <c r="K1136" t="s">
        <v>486</v>
      </c>
      <c r="L1136">
        <v>76</v>
      </c>
      <c r="M1136" t="s">
        <v>95</v>
      </c>
      <c r="O1136">
        <v>3167431770</v>
      </c>
      <c r="P1136">
        <v>0</v>
      </c>
      <c r="T1136" s="29" t="s">
        <v>204</v>
      </c>
      <c r="U1136">
        <f t="shared" si="141"/>
        <v>10</v>
      </c>
      <c r="V1136">
        <f t="shared" si="142"/>
        <v>2</v>
      </c>
      <c r="W1136">
        <v>2017</v>
      </c>
      <c r="X1136" t="s">
        <v>6679</v>
      </c>
      <c r="Y1136" t="s">
        <v>6894</v>
      </c>
      <c r="Z1136" t="s">
        <v>6895</v>
      </c>
      <c r="AA1136">
        <v>8001167</v>
      </c>
      <c r="AB1136" t="s">
        <v>100</v>
      </c>
      <c r="AC1136" t="s">
        <v>2269</v>
      </c>
      <c r="AD1136" s="1">
        <f t="shared" si="143"/>
        <v>4.7384836795252225E-2</v>
      </c>
      <c r="AE1136" s="2">
        <v>33700000</v>
      </c>
      <c r="AF1136" t="s">
        <v>3855</v>
      </c>
      <c r="AG1136" t="s">
        <v>103</v>
      </c>
      <c r="AH1136" t="s">
        <v>104</v>
      </c>
      <c r="AI1136" t="s">
        <v>6896</v>
      </c>
      <c r="AJ1136">
        <v>161907735</v>
      </c>
      <c r="AK1136" s="2">
        <v>1596869</v>
      </c>
      <c r="AL1136" s="2">
        <v>1321906.98</v>
      </c>
      <c r="AP1136" t="s">
        <v>105</v>
      </c>
      <c r="AQ1136" t="s">
        <v>105</v>
      </c>
      <c r="AR1136" t="s">
        <v>105</v>
      </c>
      <c r="AV1136" t="s">
        <v>105</v>
      </c>
      <c r="AW1136" t="s">
        <v>105</v>
      </c>
      <c r="AX1136" t="s">
        <v>105</v>
      </c>
      <c r="BH1136" t="s">
        <v>21</v>
      </c>
      <c r="BI1136" t="s">
        <v>5</v>
      </c>
    </row>
    <row r="1137" spans="1:61" x14ac:dyDescent="0.25">
      <c r="A1137">
        <v>39778694</v>
      </c>
      <c r="B1137">
        <v>39778694</v>
      </c>
      <c r="C1137" t="s">
        <v>106</v>
      </c>
      <c r="D1137" t="s">
        <v>1063</v>
      </c>
      <c r="E1137" t="s">
        <v>505</v>
      </c>
      <c r="F1137" t="s">
        <v>2635</v>
      </c>
      <c r="G1137" t="s">
        <v>6897</v>
      </c>
      <c r="H1137" s="30" t="s">
        <v>18188</v>
      </c>
      <c r="I1137" t="s">
        <v>6898</v>
      </c>
      <c r="J1137">
        <v>0</v>
      </c>
      <c r="K1137" t="s">
        <v>126</v>
      </c>
      <c r="L1137">
        <v>25</v>
      </c>
      <c r="M1137" t="s">
        <v>126</v>
      </c>
      <c r="O1137">
        <v>3104809952</v>
      </c>
      <c r="P1137">
        <v>0</v>
      </c>
      <c r="T1137" s="29" t="s">
        <v>287</v>
      </c>
      <c r="U1137">
        <f t="shared" si="141"/>
        <v>10</v>
      </c>
      <c r="V1137">
        <f t="shared" si="142"/>
        <v>13</v>
      </c>
      <c r="W1137">
        <v>2020</v>
      </c>
      <c r="X1137" t="s">
        <v>6899</v>
      </c>
      <c r="Y1137">
        <v>26492030163512</v>
      </c>
      <c r="Z1137" t="s">
        <v>6900</v>
      </c>
      <c r="AA1137">
        <v>5806076</v>
      </c>
      <c r="AB1137" t="s">
        <v>469</v>
      </c>
      <c r="AC1137" t="s">
        <v>590</v>
      </c>
      <c r="AD1137" s="1">
        <f t="shared" si="143"/>
        <v>1.6409132075471698E-2</v>
      </c>
      <c r="AE1137" s="2">
        <v>159000000</v>
      </c>
      <c r="AF1137" t="s">
        <v>219</v>
      </c>
      <c r="AG1137" t="s">
        <v>120</v>
      </c>
      <c r="AH1137" t="s">
        <v>104</v>
      </c>
      <c r="AI1137" t="s">
        <v>6901</v>
      </c>
      <c r="AJ1137">
        <v>161911540</v>
      </c>
      <c r="AK1137" s="2">
        <v>2609052</v>
      </c>
      <c r="AL1137" s="2">
        <v>2172480.54</v>
      </c>
      <c r="AP1137" t="s">
        <v>105</v>
      </c>
      <c r="AQ1137" t="s">
        <v>105</v>
      </c>
      <c r="AR1137" t="s">
        <v>105</v>
      </c>
      <c r="AV1137" t="s">
        <v>105</v>
      </c>
      <c r="AW1137" t="s">
        <v>105</v>
      </c>
      <c r="AX1137" t="s">
        <v>105</v>
      </c>
      <c r="BH1137" t="s">
        <v>20</v>
      </c>
      <c r="BI1137" t="s">
        <v>5</v>
      </c>
    </row>
    <row r="1138" spans="1:61" x14ac:dyDescent="0.25">
      <c r="A1138">
        <v>45758887</v>
      </c>
      <c r="B1138">
        <v>45758887</v>
      </c>
      <c r="C1138" t="s">
        <v>106</v>
      </c>
      <c r="D1138" t="s">
        <v>6902</v>
      </c>
      <c r="E1138">
        <v>0</v>
      </c>
      <c r="F1138" t="s">
        <v>2172</v>
      </c>
      <c r="G1138" t="s">
        <v>6903</v>
      </c>
      <c r="H1138" s="30" t="s">
        <v>19243</v>
      </c>
      <c r="I1138" t="s">
        <v>6904</v>
      </c>
      <c r="J1138">
        <v>0</v>
      </c>
      <c r="K1138" t="s">
        <v>274</v>
      </c>
      <c r="L1138">
        <v>13</v>
      </c>
      <c r="M1138" t="s">
        <v>175</v>
      </c>
      <c r="O1138">
        <v>3013613070</v>
      </c>
      <c r="P1138">
        <v>0</v>
      </c>
      <c r="T1138" s="29" t="s">
        <v>327</v>
      </c>
      <c r="U1138">
        <f t="shared" si="141"/>
        <v>10</v>
      </c>
      <c r="V1138">
        <f t="shared" si="142"/>
        <v>31</v>
      </c>
      <c r="W1138">
        <v>2012</v>
      </c>
      <c r="X1138" t="s">
        <v>1759</v>
      </c>
      <c r="Y1138" t="s">
        <v>6905</v>
      </c>
      <c r="Z1138" t="s">
        <v>6906</v>
      </c>
      <c r="AA1138">
        <v>1601240</v>
      </c>
      <c r="AB1138" t="s">
        <v>173</v>
      </c>
      <c r="AC1138" t="s">
        <v>1683</v>
      </c>
      <c r="AD1138" s="1">
        <f t="shared" si="143"/>
        <v>4.5971268115942029E-2</v>
      </c>
      <c r="AE1138" s="2">
        <v>27600000</v>
      </c>
      <c r="AF1138" t="s">
        <v>175</v>
      </c>
      <c r="AG1138" t="s">
        <v>103</v>
      </c>
      <c r="AH1138" t="s">
        <v>104</v>
      </c>
      <c r="AI1138" t="s">
        <v>6907</v>
      </c>
      <c r="AJ1138">
        <v>161805154</v>
      </c>
      <c r="AK1138" s="2">
        <v>1268807</v>
      </c>
      <c r="AL1138" s="2">
        <v>1046224.75</v>
      </c>
      <c r="AP1138" t="s">
        <v>105</v>
      </c>
      <c r="AQ1138" t="s">
        <v>105</v>
      </c>
      <c r="AR1138" t="s">
        <v>105</v>
      </c>
      <c r="AV1138" t="s">
        <v>105</v>
      </c>
      <c r="AW1138" t="s">
        <v>105</v>
      </c>
      <c r="AX1138" t="s">
        <v>105</v>
      </c>
      <c r="BH1138" t="s">
        <v>21</v>
      </c>
      <c r="BI1138" t="s">
        <v>5</v>
      </c>
    </row>
    <row r="1139" spans="1:61" x14ac:dyDescent="0.25">
      <c r="A1139">
        <v>1152184290</v>
      </c>
      <c r="B1139">
        <v>1152184290</v>
      </c>
      <c r="C1139" t="s">
        <v>89</v>
      </c>
      <c r="D1139" t="s">
        <v>1554</v>
      </c>
      <c r="E1139" t="s">
        <v>2805</v>
      </c>
      <c r="F1139" t="s">
        <v>1659</v>
      </c>
      <c r="G1139" t="s">
        <v>3116</v>
      </c>
      <c r="H1139" s="30" t="s">
        <v>19244</v>
      </c>
      <c r="I1139" t="s">
        <v>6908</v>
      </c>
      <c r="J1139">
        <v>5001</v>
      </c>
      <c r="K1139" t="s">
        <v>202</v>
      </c>
      <c r="L1139">
        <v>5</v>
      </c>
      <c r="M1139" t="s">
        <v>203</v>
      </c>
      <c r="O1139">
        <v>3004922796</v>
      </c>
      <c r="P1139">
        <v>0</v>
      </c>
      <c r="T1139" s="29" t="s">
        <v>275</v>
      </c>
      <c r="U1139">
        <f t="shared" si="141"/>
        <v>10</v>
      </c>
      <c r="V1139">
        <f t="shared" si="142"/>
        <v>11</v>
      </c>
      <c r="W1139">
        <v>2021</v>
      </c>
      <c r="X1139" t="s">
        <v>6909</v>
      </c>
      <c r="Y1139" t="s">
        <v>6910</v>
      </c>
      <c r="Z1139" t="s">
        <v>6911</v>
      </c>
      <c r="AA1139">
        <v>9006169</v>
      </c>
      <c r="AB1139" t="s">
        <v>244</v>
      </c>
      <c r="AC1139" t="s">
        <v>1048</v>
      </c>
      <c r="AD1139" s="1">
        <f t="shared" si="143"/>
        <v>1.8981281492537312E-2</v>
      </c>
      <c r="AE1139" s="2">
        <v>167500000</v>
      </c>
      <c r="AF1139" t="s">
        <v>362</v>
      </c>
      <c r="AG1139" t="s">
        <v>292</v>
      </c>
      <c r="AH1139" t="s">
        <v>104</v>
      </c>
      <c r="AI1139" t="s">
        <v>6912</v>
      </c>
      <c r="AJ1139">
        <v>29929985</v>
      </c>
      <c r="AK1139" s="2">
        <v>3179364.65</v>
      </c>
      <c r="AL1139" s="2">
        <v>2651735</v>
      </c>
      <c r="AP1139" t="s">
        <v>105</v>
      </c>
      <c r="AQ1139" s="2" t="s">
        <v>105</v>
      </c>
      <c r="AR1139" s="2" t="s">
        <v>105</v>
      </c>
      <c r="AV1139">
        <v>30046166</v>
      </c>
      <c r="AW1139" s="2">
        <v>4757646.92</v>
      </c>
      <c r="AX1139" s="2">
        <v>3978022.62</v>
      </c>
      <c r="BH1139" t="s">
        <v>20</v>
      </c>
      <c r="BI1139" t="s">
        <v>5</v>
      </c>
    </row>
    <row r="1140" spans="1:61" x14ac:dyDescent="0.25">
      <c r="A1140">
        <v>1121817388</v>
      </c>
      <c r="B1140">
        <v>1121817388</v>
      </c>
      <c r="C1140" t="s">
        <v>89</v>
      </c>
      <c r="D1140" t="s">
        <v>6913</v>
      </c>
      <c r="E1140">
        <v>0</v>
      </c>
      <c r="F1140" t="s">
        <v>4012</v>
      </c>
      <c r="G1140" t="s">
        <v>1942</v>
      </c>
      <c r="H1140" s="30" t="s">
        <v>19245</v>
      </c>
      <c r="I1140" t="s">
        <v>6914</v>
      </c>
      <c r="J1140">
        <v>50001</v>
      </c>
      <c r="K1140" t="s">
        <v>153</v>
      </c>
      <c r="L1140">
        <v>50</v>
      </c>
      <c r="M1140" t="s">
        <v>154</v>
      </c>
      <c r="O1140">
        <v>3132043243</v>
      </c>
      <c r="P1140">
        <v>0</v>
      </c>
      <c r="T1140" s="29" t="s">
        <v>500</v>
      </c>
      <c r="U1140">
        <f t="shared" si="141"/>
        <v>10</v>
      </c>
      <c r="V1140">
        <f t="shared" si="142"/>
        <v>5</v>
      </c>
      <c r="W1140">
        <v>2023</v>
      </c>
      <c r="X1140" t="s">
        <v>6915</v>
      </c>
      <c r="Y1140" t="s">
        <v>6916</v>
      </c>
      <c r="Z1140" t="s">
        <v>6917</v>
      </c>
      <c r="AA1140">
        <v>1601346</v>
      </c>
      <c r="AB1140" t="s">
        <v>173</v>
      </c>
      <c r="AC1140" t="s">
        <v>1527</v>
      </c>
      <c r="AD1140" s="1">
        <f t="shared" si="143"/>
        <v>4.8011582150101421E-2</v>
      </c>
      <c r="AE1140" s="2">
        <v>49300000</v>
      </c>
      <c r="AF1140" t="s">
        <v>1567</v>
      </c>
      <c r="AG1140" t="s">
        <v>103</v>
      </c>
      <c r="AH1140" t="s">
        <v>104</v>
      </c>
      <c r="AI1140" t="s">
        <v>6918</v>
      </c>
      <c r="AJ1140">
        <v>161957980</v>
      </c>
      <c r="AK1140" s="2">
        <v>2366971</v>
      </c>
      <c r="AL1140" s="2">
        <v>1969051.4</v>
      </c>
      <c r="AP1140" t="s">
        <v>105</v>
      </c>
      <c r="AQ1140" t="s">
        <v>105</v>
      </c>
      <c r="AR1140" t="s">
        <v>105</v>
      </c>
      <c r="AV1140" t="s">
        <v>105</v>
      </c>
      <c r="AW1140" t="s">
        <v>105</v>
      </c>
      <c r="AX1140" t="s">
        <v>105</v>
      </c>
      <c r="BH1140" t="s">
        <v>21</v>
      </c>
      <c r="BI1140" t="s">
        <v>5</v>
      </c>
    </row>
    <row r="1141" spans="1:61" x14ac:dyDescent="0.25">
      <c r="A1141">
        <v>41657532</v>
      </c>
      <c r="B1141">
        <v>41657532</v>
      </c>
      <c r="C1141" t="s">
        <v>106</v>
      </c>
      <c r="D1141" t="s">
        <v>312</v>
      </c>
      <c r="E1141" t="s">
        <v>6919</v>
      </c>
      <c r="F1141" t="s">
        <v>6920</v>
      </c>
      <c r="G1141" t="s">
        <v>768</v>
      </c>
      <c r="H1141" s="30" t="s">
        <v>19246</v>
      </c>
      <c r="I1141" t="s">
        <v>6921</v>
      </c>
      <c r="J1141">
        <v>0</v>
      </c>
      <c r="K1141" t="s">
        <v>126</v>
      </c>
      <c r="L1141">
        <v>25</v>
      </c>
      <c r="M1141" t="s">
        <v>126</v>
      </c>
      <c r="O1141">
        <v>3002912167</v>
      </c>
      <c r="P1141">
        <v>3006631405</v>
      </c>
      <c r="T1141" s="29" t="s">
        <v>547</v>
      </c>
      <c r="U1141">
        <f t="shared" si="141"/>
        <v>10</v>
      </c>
      <c r="V1141">
        <f t="shared" si="142"/>
        <v>26</v>
      </c>
      <c r="W1141">
        <v>2020</v>
      </c>
      <c r="X1141" t="s">
        <v>6922</v>
      </c>
      <c r="Y1141" t="s">
        <v>6923</v>
      </c>
      <c r="Z1141" t="s">
        <v>6924</v>
      </c>
      <c r="AA1141">
        <v>6401229</v>
      </c>
      <c r="AB1141" t="s">
        <v>131</v>
      </c>
      <c r="AC1141" t="s">
        <v>132</v>
      </c>
      <c r="AD1141" s="1">
        <f t="shared" si="143"/>
        <v>2.0521887755102042E-2</v>
      </c>
      <c r="AE1141" s="2">
        <v>58800000</v>
      </c>
      <c r="AF1141" t="s">
        <v>219</v>
      </c>
      <c r="AG1141" t="s">
        <v>103</v>
      </c>
      <c r="AH1141" t="s">
        <v>104</v>
      </c>
      <c r="AI1141" t="s">
        <v>6925</v>
      </c>
      <c r="AJ1141">
        <v>161918172</v>
      </c>
      <c r="AK1141" s="2">
        <v>1206687</v>
      </c>
      <c r="AL1141" s="2">
        <v>994022.35</v>
      </c>
      <c r="AP1141" t="s">
        <v>105</v>
      </c>
      <c r="AQ1141" t="s">
        <v>105</v>
      </c>
      <c r="AR1141" t="s">
        <v>105</v>
      </c>
      <c r="AV1141" t="s">
        <v>105</v>
      </c>
      <c r="AW1141" t="s">
        <v>105</v>
      </c>
      <c r="AX1141" t="s">
        <v>105</v>
      </c>
      <c r="BH1141" t="s">
        <v>19</v>
      </c>
      <c r="BI1141" t="s">
        <v>5</v>
      </c>
    </row>
    <row r="1142" spans="1:61" x14ac:dyDescent="0.25">
      <c r="A1142">
        <v>52214230</v>
      </c>
      <c r="B1142">
        <v>52214230</v>
      </c>
      <c r="C1142" t="s">
        <v>106</v>
      </c>
      <c r="D1142" t="s">
        <v>107</v>
      </c>
      <c r="E1142" t="s">
        <v>682</v>
      </c>
      <c r="F1142" t="s">
        <v>985</v>
      </c>
      <c r="G1142" t="s">
        <v>409</v>
      </c>
      <c r="H1142" s="30" t="s">
        <v>19247</v>
      </c>
      <c r="I1142" t="s">
        <v>6926</v>
      </c>
      <c r="J1142">
        <v>0</v>
      </c>
      <c r="K1142" t="s">
        <v>126</v>
      </c>
      <c r="L1142">
        <v>25</v>
      </c>
      <c r="M1142" t="s">
        <v>126</v>
      </c>
      <c r="O1142">
        <v>3167427073</v>
      </c>
      <c r="P1142">
        <v>3005867608</v>
      </c>
      <c r="T1142" s="29" t="s">
        <v>299</v>
      </c>
      <c r="U1142">
        <f t="shared" si="141"/>
        <v>10</v>
      </c>
      <c r="V1142">
        <f t="shared" si="142"/>
        <v>23</v>
      </c>
      <c r="W1142">
        <v>2019</v>
      </c>
      <c r="X1142" t="s">
        <v>6927</v>
      </c>
      <c r="Y1142" t="s">
        <v>6928</v>
      </c>
      <c r="Z1142" t="s">
        <v>6929</v>
      </c>
      <c r="AA1142">
        <v>3008061</v>
      </c>
      <c r="AB1142" t="s">
        <v>491</v>
      </c>
      <c r="AC1142" t="s">
        <v>2923</v>
      </c>
      <c r="AD1142" s="1">
        <f t="shared" si="143"/>
        <v>1.2351254932912392E-2</v>
      </c>
      <c r="AE1142" s="2">
        <v>126700000</v>
      </c>
      <c r="AF1142" t="s">
        <v>219</v>
      </c>
      <c r="AG1142" t="s">
        <v>452</v>
      </c>
      <c r="AH1142" t="s">
        <v>104</v>
      </c>
      <c r="AI1142" t="s">
        <v>6930</v>
      </c>
      <c r="AJ1142">
        <v>161905388</v>
      </c>
      <c r="AK1142" s="2">
        <v>1564904</v>
      </c>
      <c r="AL1142" s="2">
        <v>1295045.52</v>
      </c>
      <c r="AP1142" t="s">
        <v>105</v>
      </c>
      <c r="AQ1142" t="s">
        <v>105</v>
      </c>
      <c r="AR1142" t="s">
        <v>105</v>
      </c>
      <c r="AV1142" t="s">
        <v>105</v>
      </c>
      <c r="AW1142" t="s">
        <v>105</v>
      </c>
      <c r="AX1142" t="s">
        <v>105</v>
      </c>
      <c r="BH1142" s="3" t="s">
        <v>18</v>
      </c>
      <c r="BI1142" t="s">
        <v>5</v>
      </c>
    </row>
    <row r="1143" spans="1:61" x14ac:dyDescent="0.25">
      <c r="A1143">
        <v>71747627</v>
      </c>
      <c r="B1143">
        <v>71747627</v>
      </c>
      <c r="C1143" t="s">
        <v>89</v>
      </c>
      <c r="D1143" t="s">
        <v>3141</v>
      </c>
      <c r="E1143" t="s">
        <v>1325</v>
      </c>
      <c r="F1143" t="s">
        <v>1493</v>
      </c>
      <c r="G1143" t="s">
        <v>250</v>
      </c>
      <c r="H1143" s="30" t="s">
        <v>19248</v>
      </c>
      <c r="I1143" t="s">
        <v>6931</v>
      </c>
      <c r="J1143">
        <v>5001</v>
      </c>
      <c r="K1143" t="s">
        <v>202</v>
      </c>
      <c r="L1143">
        <v>5</v>
      </c>
      <c r="M1143" t="s">
        <v>203</v>
      </c>
      <c r="O1143">
        <v>3172374478</v>
      </c>
      <c r="P1143">
        <v>0</v>
      </c>
      <c r="T1143" s="29" t="s">
        <v>327</v>
      </c>
      <c r="U1143">
        <f t="shared" si="141"/>
        <v>10</v>
      </c>
      <c r="V1143">
        <f t="shared" si="142"/>
        <v>31</v>
      </c>
      <c r="W1143">
        <v>2022</v>
      </c>
      <c r="X1143" t="s">
        <v>3852</v>
      </c>
      <c r="Y1143" t="s">
        <v>6932</v>
      </c>
      <c r="Z1143" t="s">
        <v>6933</v>
      </c>
      <c r="AA1143">
        <v>8806019</v>
      </c>
      <c r="AB1143" t="s">
        <v>662</v>
      </c>
      <c r="AC1143" t="s">
        <v>663</v>
      </c>
      <c r="AD1143" s="1">
        <f t="shared" si="143"/>
        <v>2.7455905571030642E-2</v>
      </c>
      <c r="AE1143" s="2">
        <v>71800000</v>
      </c>
      <c r="AF1143" t="s">
        <v>362</v>
      </c>
      <c r="AG1143" t="s">
        <v>292</v>
      </c>
      <c r="AH1143" t="s">
        <v>104</v>
      </c>
      <c r="AI1143" t="s">
        <v>6934</v>
      </c>
      <c r="AJ1143">
        <v>29933180</v>
      </c>
      <c r="AK1143" s="2">
        <v>1971334.02</v>
      </c>
      <c r="AL1143" s="2">
        <v>1636583.21</v>
      </c>
      <c r="AP1143" t="s">
        <v>105</v>
      </c>
      <c r="AQ1143" s="2" t="s">
        <v>105</v>
      </c>
      <c r="AR1143" s="2" t="s">
        <v>105</v>
      </c>
      <c r="AV1143">
        <v>30049463</v>
      </c>
      <c r="AW1143" s="2">
        <v>2217207.64</v>
      </c>
      <c r="AX1143" s="2">
        <v>1843199.7</v>
      </c>
      <c r="BH1143" t="s">
        <v>19</v>
      </c>
      <c r="BI1143" t="s">
        <v>5</v>
      </c>
    </row>
    <row r="1144" spans="1:61" x14ac:dyDescent="0.25">
      <c r="A1144">
        <v>71634913</v>
      </c>
      <c r="B1144">
        <v>71634913</v>
      </c>
      <c r="C1144" t="s">
        <v>89</v>
      </c>
      <c r="D1144" t="s">
        <v>6935</v>
      </c>
      <c r="E1144" t="s">
        <v>6936</v>
      </c>
      <c r="F1144" t="s">
        <v>6390</v>
      </c>
      <c r="G1144" t="s">
        <v>250</v>
      </c>
      <c r="H1144" s="30" t="s">
        <v>19249</v>
      </c>
      <c r="I1144" t="s">
        <v>6937</v>
      </c>
      <c r="J1144">
        <v>5001</v>
      </c>
      <c r="K1144" t="s">
        <v>202</v>
      </c>
      <c r="L1144">
        <v>5</v>
      </c>
      <c r="M1144" t="s">
        <v>203</v>
      </c>
      <c r="O1144">
        <v>3128344221</v>
      </c>
      <c r="P1144">
        <v>3218344221</v>
      </c>
      <c r="T1144" s="29" t="s">
        <v>429</v>
      </c>
      <c r="U1144">
        <f t="shared" si="141"/>
        <v>10</v>
      </c>
      <c r="V1144">
        <f t="shared" si="142"/>
        <v>7</v>
      </c>
      <c r="W1144">
        <v>2013</v>
      </c>
      <c r="X1144" t="s">
        <v>5243</v>
      </c>
      <c r="Y1144">
        <v>243383</v>
      </c>
      <c r="Z1144" t="s">
        <v>6938</v>
      </c>
      <c r="AA1144">
        <v>1620122</v>
      </c>
      <c r="AB1144" t="s">
        <v>173</v>
      </c>
      <c r="AC1144" t="s">
        <v>5245</v>
      </c>
      <c r="AD1144" s="1">
        <f t="shared" si="143"/>
        <v>4.8728112745098036E-2</v>
      </c>
      <c r="AE1144" s="2">
        <v>81600000</v>
      </c>
      <c r="AF1144" t="s">
        <v>362</v>
      </c>
      <c r="AG1144" t="s">
        <v>6118</v>
      </c>
      <c r="AH1144" t="s">
        <v>104</v>
      </c>
      <c r="AI1144" t="s">
        <v>6939</v>
      </c>
      <c r="AJ1144">
        <v>161812353</v>
      </c>
      <c r="AK1144" s="2">
        <v>3976214</v>
      </c>
      <c r="AL1144" s="2">
        <v>3321356.17</v>
      </c>
      <c r="AP1144" t="s">
        <v>105</v>
      </c>
      <c r="AQ1144" t="s">
        <v>105</v>
      </c>
      <c r="AR1144" t="s">
        <v>105</v>
      </c>
      <c r="AV1144" t="s">
        <v>105</v>
      </c>
      <c r="AW1144" t="s">
        <v>105</v>
      </c>
      <c r="AX1144" t="s">
        <v>105</v>
      </c>
      <c r="BH1144" t="s">
        <v>21</v>
      </c>
      <c r="BI1144" t="s">
        <v>5</v>
      </c>
    </row>
    <row r="1145" spans="1:61" x14ac:dyDescent="0.25">
      <c r="A1145">
        <v>71584360</v>
      </c>
      <c r="B1145">
        <v>71584360</v>
      </c>
      <c r="C1145" t="s">
        <v>89</v>
      </c>
      <c r="D1145" t="s">
        <v>1885</v>
      </c>
      <c r="E1145" t="s">
        <v>1264</v>
      </c>
      <c r="F1145" t="s">
        <v>474</v>
      </c>
      <c r="G1145" t="s">
        <v>879</v>
      </c>
      <c r="H1145" s="30" t="s">
        <v>19250</v>
      </c>
      <c r="I1145" t="s">
        <v>6940</v>
      </c>
      <c r="J1145">
        <v>5266</v>
      </c>
      <c r="K1145" t="s">
        <v>428</v>
      </c>
      <c r="L1145">
        <v>5</v>
      </c>
      <c r="M1145" t="s">
        <v>203</v>
      </c>
      <c r="O1145">
        <v>3215319604</v>
      </c>
      <c r="P1145">
        <v>3176832892</v>
      </c>
      <c r="T1145" s="29" t="s">
        <v>369</v>
      </c>
      <c r="U1145">
        <f t="shared" si="141"/>
        <v>10</v>
      </c>
      <c r="V1145">
        <f t="shared" si="142"/>
        <v>21</v>
      </c>
      <c r="W1145">
        <v>2025</v>
      </c>
      <c r="X1145" t="s">
        <v>2061</v>
      </c>
      <c r="Y1145" t="s">
        <v>6941</v>
      </c>
      <c r="Z1145" t="s">
        <v>6942</v>
      </c>
      <c r="AA1145">
        <v>8006074</v>
      </c>
      <c r="AB1145" t="s">
        <v>100</v>
      </c>
      <c r="AC1145" t="s">
        <v>208</v>
      </c>
      <c r="AD1145" s="1">
        <f t="shared" si="143"/>
        <v>1.5134239519230768E-2</v>
      </c>
      <c r="AE1145" s="2">
        <v>104000000</v>
      </c>
      <c r="AF1145" t="s">
        <v>102</v>
      </c>
      <c r="AG1145" t="s">
        <v>292</v>
      </c>
      <c r="AH1145" t="s">
        <v>104</v>
      </c>
      <c r="AI1145" t="s">
        <v>6943</v>
      </c>
      <c r="AJ1145">
        <v>29951267</v>
      </c>
      <c r="AK1145" s="2">
        <v>1573960.91</v>
      </c>
      <c r="AL1145" s="2">
        <v>1302656.23</v>
      </c>
      <c r="AP1145" t="s">
        <v>105</v>
      </c>
      <c r="AQ1145" s="2" t="s">
        <v>105</v>
      </c>
      <c r="AR1145" s="2" t="s">
        <v>105</v>
      </c>
      <c r="AV1145">
        <v>30030533</v>
      </c>
      <c r="AW1145" s="2">
        <v>2942225.62</v>
      </c>
      <c r="AX1145" s="2">
        <v>2452458.5</v>
      </c>
      <c r="BH1145" t="s">
        <v>19</v>
      </c>
      <c r="BI1145" t="s">
        <v>5</v>
      </c>
    </row>
    <row r="1146" spans="1:61" x14ac:dyDescent="0.25">
      <c r="A1146">
        <v>12255039</v>
      </c>
      <c r="B1146">
        <v>12255039</v>
      </c>
      <c r="C1146" t="s">
        <v>89</v>
      </c>
      <c r="D1146" t="s">
        <v>6944</v>
      </c>
      <c r="E1146">
        <v>0</v>
      </c>
      <c r="F1146" t="s">
        <v>474</v>
      </c>
      <c r="G1146" t="s">
        <v>6945</v>
      </c>
      <c r="H1146" s="30" t="s">
        <v>19251</v>
      </c>
      <c r="I1146" t="s">
        <v>6946</v>
      </c>
      <c r="J1146">
        <v>0</v>
      </c>
      <c r="K1146" t="s">
        <v>3118</v>
      </c>
      <c r="L1146">
        <v>25</v>
      </c>
      <c r="M1146" t="s">
        <v>113</v>
      </c>
      <c r="O1146">
        <v>3133186536</v>
      </c>
      <c r="P1146">
        <v>3107975815</v>
      </c>
      <c r="T1146" s="29" t="s">
        <v>169</v>
      </c>
      <c r="U1146">
        <f t="shared" si="141"/>
        <v>10</v>
      </c>
      <c r="V1146">
        <f t="shared" si="142"/>
        <v>16</v>
      </c>
      <c r="W1146">
        <v>2024</v>
      </c>
      <c r="X1146" t="s">
        <v>2055</v>
      </c>
      <c r="Y1146" t="s">
        <v>6947</v>
      </c>
      <c r="Z1146" t="s">
        <v>6948</v>
      </c>
      <c r="AA1146">
        <v>8001202</v>
      </c>
      <c r="AB1146" t="s">
        <v>100</v>
      </c>
      <c r="AC1146" t="s">
        <v>258</v>
      </c>
      <c r="AD1146" s="1">
        <f t="shared" si="143"/>
        <v>2.0077292358803987E-2</v>
      </c>
      <c r="AE1146" s="2">
        <v>60200000</v>
      </c>
      <c r="AF1146" t="s">
        <v>102</v>
      </c>
      <c r="AG1146" t="s">
        <v>103</v>
      </c>
      <c r="AH1146" t="s">
        <v>104</v>
      </c>
      <c r="AI1146" t="s">
        <v>6949</v>
      </c>
      <c r="AJ1146">
        <v>161811102</v>
      </c>
      <c r="AK1146" s="2">
        <v>1208653</v>
      </c>
      <c r="AL1146" s="2">
        <v>995675.02</v>
      </c>
      <c r="AP1146" t="s">
        <v>105</v>
      </c>
      <c r="AQ1146" t="s">
        <v>105</v>
      </c>
      <c r="AR1146" t="s">
        <v>105</v>
      </c>
      <c r="AV1146" t="s">
        <v>105</v>
      </c>
      <c r="AW1146" t="s">
        <v>105</v>
      </c>
      <c r="AX1146" t="s">
        <v>105</v>
      </c>
      <c r="BH1146" t="s">
        <v>19</v>
      </c>
      <c r="BI1146" t="s">
        <v>5</v>
      </c>
    </row>
    <row r="1147" spans="1:61" x14ac:dyDescent="0.25">
      <c r="A1147">
        <v>43083746</v>
      </c>
      <c r="B1147">
        <v>43083746</v>
      </c>
      <c r="C1147" t="s">
        <v>106</v>
      </c>
      <c r="D1147" t="s">
        <v>616</v>
      </c>
      <c r="E1147" t="s">
        <v>122</v>
      </c>
      <c r="F1147" t="s">
        <v>335</v>
      </c>
      <c r="G1147" t="s">
        <v>4555</v>
      </c>
      <c r="H1147" s="30" t="s">
        <v>18822</v>
      </c>
      <c r="I1147" t="s">
        <v>6950</v>
      </c>
      <c r="J1147">
        <v>5266</v>
      </c>
      <c r="K1147" t="s">
        <v>428</v>
      </c>
      <c r="L1147">
        <v>5</v>
      </c>
      <c r="M1147" t="s">
        <v>203</v>
      </c>
      <c r="O1147">
        <v>3138791645</v>
      </c>
      <c r="P1147">
        <v>3206738735</v>
      </c>
      <c r="T1147" s="29" t="s">
        <v>184</v>
      </c>
      <c r="U1147">
        <f t="shared" si="141"/>
        <v>10</v>
      </c>
      <c r="V1147">
        <f t="shared" si="142"/>
        <v>10</v>
      </c>
      <c r="W1147">
        <v>2019</v>
      </c>
      <c r="X1147" t="s">
        <v>6951</v>
      </c>
      <c r="Y1147" t="s">
        <v>6952</v>
      </c>
      <c r="Z1147" t="s">
        <v>6953</v>
      </c>
      <c r="AA1147">
        <v>4606105</v>
      </c>
      <c r="AB1147" t="s">
        <v>352</v>
      </c>
      <c r="AC1147" t="s">
        <v>353</v>
      </c>
      <c r="AD1147" s="1">
        <f t="shared" si="143"/>
        <v>2.6609027149321268E-2</v>
      </c>
      <c r="AE1147" s="2">
        <v>88400000</v>
      </c>
      <c r="AF1147" t="s">
        <v>362</v>
      </c>
      <c r="AG1147" t="s">
        <v>120</v>
      </c>
      <c r="AH1147" t="s">
        <v>104</v>
      </c>
      <c r="AI1147" t="s">
        <v>6954</v>
      </c>
      <c r="AJ1147">
        <v>161814252</v>
      </c>
      <c r="AK1147" s="2">
        <v>2352238</v>
      </c>
      <c r="AL1147" s="2">
        <v>1956670.9</v>
      </c>
      <c r="AP1147" t="s">
        <v>105</v>
      </c>
      <c r="AQ1147" t="s">
        <v>105</v>
      </c>
      <c r="AR1147" t="s">
        <v>105</v>
      </c>
      <c r="AV1147" t="s">
        <v>105</v>
      </c>
      <c r="AW1147" t="s">
        <v>105</v>
      </c>
      <c r="AX1147" t="s">
        <v>105</v>
      </c>
      <c r="BH1147" t="s">
        <v>21</v>
      </c>
      <c r="BI1147" t="s">
        <v>5</v>
      </c>
    </row>
    <row r="1148" spans="1:61" x14ac:dyDescent="0.25">
      <c r="A1148">
        <v>24301099</v>
      </c>
      <c r="B1148">
        <v>24301099</v>
      </c>
      <c r="C1148" t="s">
        <v>106</v>
      </c>
      <c r="D1148" t="s">
        <v>312</v>
      </c>
      <c r="E1148" t="s">
        <v>3002</v>
      </c>
      <c r="F1148" t="s">
        <v>4213</v>
      </c>
      <c r="G1148" t="s">
        <v>1711</v>
      </c>
      <c r="H1148" s="30" t="s">
        <v>19252</v>
      </c>
      <c r="I1148" t="s">
        <v>6955</v>
      </c>
      <c r="J1148">
        <v>17001</v>
      </c>
      <c r="K1148" t="s">
        <v>140</v>
      </c>
      <c r="L1148">
        <v>17</v>
      </c>
      <c r="M1148" t="s">
        <v>141</v>
      </c>
      <c r="O1148">
        <v>3113409153</v>
      </c>
      <c r="P1148">
        <v>0</v>
      </c>
      <c r="T1148" s="29" t="s">
        <v>547</v>
      </c>
      <c r="U1148">
        <f t="shared" si="141"/>
        <v>10</v>
      </c>
      <c r="V1148">
        <f t="shared" si="142"/>
        <v>26</v>
      </c>
      <c r="W1148">
        <v>2019</v>
      </c>
      <c r="X1148" t="s">
        <v>6956</v>
      </c>
      <c r="Y1148" t="s">
        <v>6957</v>
      </c>
      <c r="Z1148" t="s">
        <v>6958</v>
      </c>
      <c r="AA1148">
        <v>8608084</v>
      </c>
      <c r="AB1148" t="s">
        <v>3712</v>
      </c>
      <c r="AC1148" t="s">
        <v>3874</v>
      </c>
      <c r="AD1148" s="1">
        <f t="shared" si="143"/>
        <v>1.854892145369285E-2</v>
      </c>
      <c r="AE1148" s="2">
        <v>85300000</v>
      </c>
      <c r="AF1148" t="s">
        <v>219</v>
      </c>
      <c r="AG1148" t="s">
        <v>452</v>
      </c>
      <c r="AH1148" t="s">
        <v>104</v>
      </c>
      <c r="AI1148" t="s">
        <v>6959</v>
      </c>
      <c r="AJ1148">
        <v>161903206</v>
      </c>
      <c r="AK1148" s="2">
        <v>1582223</v>
      </c>
      <c r="AL1148" s="2">
        <v>1309599.18</v>
      </c>
      <c r="AP1148" t="s">
        <v>105</v>
      </c>
      <c r="AQ1148" t="s">
        <v>105</v>
      </c>
      <c r="AR1148" t="s">
        <v>105</v>
      </c>
      <c r="AV1148" t="s">
        <v>105</v>
      </c>
      <c r="AW1148" t="s">
        <v>105</v>
      </c>
      <c r="AX1148" t="s">
        <v>105</v>
      </c>
      <c r="BH1148" t="s">
        <v>19</v>
      </c>
      <c r="BI1148" t="s">
        <v>5</v>
      </c>
    </row>
    <row r="1149" spans="1:61" x14ac:dyDescent="0.25">
      <c r="A1149">
        <v>52366992</v>
      </c>
      <c r="B1149">
        <v>52366992</v>
      </c>
      <c r="C1149" t="s">
        <v>106</v>
      </c>
      <c r="D1149" t="s">
        <v>472</v>
      </c>
      <c r="E1149" t="s">
        <v>583</v>
      </c>
      <c r="F1149" t="s">
        <v>91</v>
      </c>
      <c r="G1149" t="s">
        <v>5333</v>
      </c>
      <c r="H1149" s="30" t="s">
        <v>19253</v>
      </c>
      <c r="I1149" t="s">
        <v>6960</v>
      </c>
      <c r="J1149">
        <v>0</v>
      </c>
      <c r="K1149" t="s">
        <v>126</v>
      </c>
      <c r="L1149">
        <v>25</v>
      </c>
      <c r="M1149" t="s">
        <v>126</v>
      </c>
      <c r="O1149">
        <v>3165218679</v>
      </c>
      <c r="P1149">
        <v>0</v>
      </c>
      <c r="T1149" s="29" t="s">
        <v>849</v>
      </c>
      <c r="U1149">
        <f t="shared" si="141"/>
        <v>10</v>
      </c>
      <c r="V1149">
        <f t="shared" si="142"/>
        <v>19</v>
      </c>
      <c r="W1149">
        <v>2023</v>
      </c>
      <c r="X1149" t="s">
        <v>5994</v>
      </c>
      <c r="Y1149" t="s">
        <v>6961</v>
      </c>
      <c r="Z1149" t="s">
        <v>6962</v>
      </c>
      <c r="AA1149">
        <v>9006182</v>
      </c>
      <c r="AB1149" t="s">
        <v>244</v>
      </c>
      <c r="AC1149" t="s">
        <v>2694</v>
      </c>
      <c r="AD1149" s="1">
        <f t="shared" si="143"/>
        <v>1.5822980524978832E-2</v>
      </c>
      <c r="AE1149" s="2">
        <v>118100000</v>
      </c>
      <c r="AF1149" t="s">
        <v>102</v>
      </c>
      <c r="AG1149" t="s">
        <v>120</v>
      </c>
      <c r="AH1149" t="s">
        <v>104</v>
      </c>
      <c r="AI1149" t="s">
        <v>6963</v>
      </c>
      <c r="AJ1149">
        <v>161904981</v>
      </c>
      <c r="AK1149" s="2">
        <v>1868694</v>
      </c>
      <c r="AL1149" s="2">
        <v>1550331.34</v>
      </c>
      <c r="AP1149" t="s">
        <v>105</v>
      </c>
      <c r="AQ1149" t="s">
        <v>105</v>
      </c>
      <c r="AR1149" t="s">
        <v>105</v>
      </c>
      <c r="AV1149" t="s">
        <v>105</v>
      </c>
      <c r="AW1149" t="s">
        <v>105</v>
      </c>
      <c r="AX1149" t="s">
        <v>105</v>
      </c>
      <c r="BH1149" t="s">
        <v>19</v>
      </c>
      <c r="BI1149" t="s">
        <v>5</v>
      </c>
    </row>
    <row r="1150" spans="1:61" x14ac:dyDescent="0.25">
      <c r="A1150">
        <v>91244348</v>
      </c>
      <c r="B1150">
        <v>91244348</v>
      </c>
      <c r="C1150" t="s">
        <v>89</v>
      </c>
      <c r="D1150" t="s">
        <v>149</v>
      </c>
      <c r="E1150">
        <v>0</v>
      </c>
      <c r="F1150" t="s">
        <v>574</v>
      </c>
      <c r="G1150" t="s">
        <v>3111</v>
      </c>
      <c r="H1150" s="30" t="s">
        <v>18900</v>
      </c>
      <c r="I1150" t="s">
        <v>6964</v>
      </c>
      <c r="J1150">
        <v>68276</v>
      </c>
      <c r="K1150" t="s">
        <v>226</v>
      </c>
      <c r="L1150">
        <v>68</v>
      </c>
      <c r="M1150" t="s">
        <v>227</v>
      </c>
      <c r="O1150">
        <v>3124813352</v>
      </c>
      <c r="P1150">
        <v>3124812790</v>
      </c>
      <c r="T1150" s="29" t="s">
        <v>275</v>
      </c>
      <c r="U1150">
        <f t="shared" si="141"/>
        <v>10</v>
      </c>
      <c r="V1150">
        <f t="shared" si="142"/>
        <v>11</v>
      </c>
      <c r="W1150">
        <v>2020</v>
      </c>
      <c r="X1150" t="s">
        <v>1901</v>
      </c>
      <c r="Y1150">
        <v>28291480058420</v>
      </c>
      <c r="Z1150" t="s">
        <v>6965</v>
      </c>
      <c r="AA1150">
        <v>5801328</v>
      </c>
      <c r="AB1150" t="s">
        <v>469</v>
      </c>
      <c r="AC1150" t="s">
        <v>470</v>
      </c>
      <c r="AD1150" s="1">
        <f t="shared" si="143"/>
        <v>3.6082006237006234E-2</v>
      </c>
      <c r="AE1150" s="2">
        <v>96200000</v>
      </c>
      <c r="AF1150" t="s">
        <v>362</v>
      </c>
      <c r="AG1150" t="s">
        <v>103</v>
      </c>
      <c r="AH1150" t="s">
        <v>104</v>
      </c>
      <c r="AI1150" t="s">
        <v>6966</v>
      </c>
      <c r="AJ1150">
        <v>161817268</v>
      </c>
      <c r="AK1150" s="2">
        <v>3471089</v>
      </c>
      <c r="AL1150" s="2">
        <v>2896881.8</v>
      </c>
      <c r="AP1150" t="s">
        <v>105</v>
      </c>
      <c r="AQ1150" t="s">
        <v>105</v>
      </c>
      <c r="AR1150" t="s">
        <v>105</v>
      </c>
      <c r="AV1150" t="s">
        <v>105</v>
      </c>
      <c r="AW1150" t="s">
        <v>105</v>
      </c>
      <c r="AX1150" t="s">
        <v>105</v>
      </c>
      <c r="BH1150" t="s">
        <v>21</v>
      </c>
      <c r="BI1150" t="s">
        <v>5</v>
      </c>
    </row>
    <row r="1151" spans="1:61" x14ac:dyDescent="0.25">
      <c r="A1151">
        <v>37237574</v>
      </c>
      <c r="B1151">
        <v>37237574</v>
      </c>
      <c r="C1151" t="s">
        <v>106</v>
      </c>
      <c r="D1151" t="s">
        <v>312</v>
      </c>
      <c r="E1151" t="s">
        <v>3608</v>
      </c>
      <c r="F1151" t="s">
        <v>6967</v>
      </c>
      <c r="G1151" t="s">
        <v>528</v>
      </c>
      <c r="H1151" s="30" t="s">
        <v>19254</v>
      </c>
      <c r="I1151" t="s">
        <v>6968</v>
      </c>
      <c r="J1151">
        <v>0</v>
      </c>
      <c r="K1151" t="s">
        <v>126</v>
      </c>
      <c r="L1151">
        <v>25</v>
      </c>
      <c r="M1151" t="s">
        <v>126</v>
      </c>
      <c r="O1151">
        <v>3206940615</v>
      </c>
      <c r="P1151">
        <v>0</v>
      </c>
      <c r="T1151" s="29" t="s">
        <v>240</v>
      </c>
      <c r="U1151">
        <f t="shared" si="141"/>
        <v>10</v>
      </c>
      <c r="V1151">
        <f t="shared" si="142"/>
        <v>27</v>
      </c>
      <c r="W1151">
        <v>2019</v>
      </c>
      <c r="X1151" t="s">
        <v>1965</v>
      </c>
      <c r="Y1151" t="s">
        <v>6969</v>
      </c>
      <c r="Z1151" t="s">
        <v>6970</v>
      </c>
      <c r="AA1151">
        <v>9008205</v>
      </c>
      <c r="AB1151" t="s">
        <v>244</v>
      </c>
      <c r="AC1151" t="s">
        <v>614</v>
      </c>
      <c r="AD1151" s="1">
        <f t="shared" si="143"/>
        <v>8.951845207585853E-3</v>
      </c>
      <c r="AE1151" s="2">
        <v>195100000</v>
      </c>
      <c r="AF1151" t="s">
        <v>133</v>
      </c>
      <c r="AG1151" t="s">
        <v>452</v>
      </c>
      <c r="AH1151" t="s">
        <v>104</v>
      </c>
      <c r="AI1151" t="s">
        <v>6971</v>
      </c>
      <c r="AJ1151">
        <v>161799854</v>
      </c>
      <c r="AK1151" s="2">
        <v>1746505</v>
      </c>
      <c r="AL1151" s="2">
        <v>1447651.48</v>
      </c>
      <c r="AP1151" t="s">
        <v>105</v>
      </c>
      <c r="AQ1151" t="s">
        <v>105</v>
      </c>
      <c r="AR1151" t="s">
        <v>105</v>
      </c>
      <c r="AV1151" t="s">
        <v>105</v>
      </c>
      <c r="AW1151" t="s">
        <v>105</v>
      </c>
      <c r="AX1151" t="s">
        <v>105</v>
      </c>
      <c r="BH1151" s="3" t="s">
        <v>18</v>
      </c>
      <c r="BI1151" t="s">
        <v>5</v>
      </c>
    </row>
    <row r="1152" spans="1:61" x14ac:dyDescent="0.25">
      <c r="A1152">
        <v>72269730</v>
      </c>
      <c r="B1152">
        <v>72269730</v>
      </c>
      <c r="C1152" t="s">
        <v>89</v>
      </c>
      <c r="D1152" t="s">
        <v>624</v>
      </c>
      <c r="E1152">
        <v>0</v>
      </c>
      <c r="F1152" t="s">
        <v>5443</v>
      </c>
      <c r="G1152" t="s">
        <v>1711</v>
      </c>
      <c r="H1152" s="30" t="s">
        <v>19255</v>
      </c>
      <c r="I1152" t="s">
        <v>6972</v>
      </c>
      <c r="J1152">
        <v>0</v>
      </c>
      <c r="K1152" t="s">
        <v>182</v>
      </c>
      <c r="L1152">
        <v>8</v>
      </c>
      <c r="M1152" t="s">
        <v>183</v>
      </c>
      <c r="O1152">
        <v>3015010934</v>
      </c>
      <c r="P1152">
        <v>3008464058</v>
      </c>
      <c r="T1152" s="29" t="s">
        <v>204</v>
      </c>
      <c r="U1152">
        <f t="shared" si="141"/>
        <v>10</v>
      </c>
      <c r="V1152">
        <f t="shared" si="142"/>
        <v>2</v>
      </c>
      <c r="W1152">
        <v>2019</v>
      </c>
      <c r="X1152" t="s">
        <v>6973</v>
      </c>
      <c r="Y1152" t="s">
        <v>6974</v>
      </c>
      <c r="Z1152" t="s">
        <v>6975</v>
      </c>
      <c r="AA1152">
        <v>5601159</v>
      </c>
      <c r="AB1152" t="s">
        <v>146</v>
      </c>
      <c r="AC1152" t="s">
        <v>188</v>
      </c>
      <c r="AD1152" s="1">
        <f t="shared" si="143"/>
        <v>4.1539815059445179E-2</v>
      </c>
      <c r="AE1152" s="2">
        <v>75700000</v>
      </c>
      <c r="AF1152" t="s">
        <v>133</v>
      </c>
      <c r="AG1152" t="s">
        <v>103</v>
      </c>
      <c r="AH1152" t="s">
        <v>104</v>
      </c>
      <c r="AI1152" t="s">
        <v>6976</v>
      </c>
      <c r="AJ1152">
        <v>161811821</v>
      </c>
      <c r="AK1152" s="2">
        <v>3144564</v>
      </c>
      <c r="AL1152" s="2">
        <v>2622491.04</v>
      </c>
      <c r="AP1152" t="s">
        <v>105</v>
      </c>
      <c r="AQ1152" t="s">
        <v>105</v>
      </c>
      <c r="AR1152" t="s">
        <v>105</v>
      </c>
      <c r="AV1152" t="s">
        <v>105</v>
      </c>
      <c r="AW1152" t="s">
        <v>105</v>
      </c>
      <c r="AX1152" t="s">
        <v>105</v>
      </c>
      <c r="BH1152" t="s">
        <v>21</v>
      </c>
      <c r="BI1152" t="s">
        <v>5</v>
      </c>
    </row>
    <row r="1153" spans="1:61" x14ac:dyDescent="0.25">
      <c r="A1153">
        <v>47437451</v>
      </c>
      <c r="B1153">
        <v>47437451</v>
      </c>
      <c r="C1153" t="s">
        <v>106</v>
      </c>
      <c r="D1153" t="s">
        <v>281</v>
      </c>
      <c r="E1153" t="s">
        <v>1035</v>
      </c>
      <c r="F1153" t="s">
        <v>5967</v>
      </c>
      <c r="G1153" t="s">
        <v>3457</v>
      </c>
      <c r="H1153" s="30" t="s">
        <v>19256</v>
      </c>
      <c r="I1153" t="s">
        <v>6977</v>
      </c>
      <c r="J1153">
        <v>85001</v>
      </c>
      <c r="K1153" t="s">
        <v>786</v>
      </c>
      <c r="L1153">
        <v>85</v>
      </c>
      <c r="M1153" t="s">
        <v>787</v>
      </c>
      <c r="O1153">
        <v>3202333254</v>
      </c>
      <c r="P1153">
        <v>0</v>
      </c>
      <c r="T1153" s="29" t="s">
        <v>114</v>
      </c>
      <c r="U1153">
        <f t="shared" si="141"/>
        <v>10</v>
      </c>
      <c r="V1153">
        <f t="shared" si="142"/>
        <v>28</v>
      </c>
      <c r="W1153">
        <v>2021</v>
      </c>
      <c r="X1153" t="s">
        <v>5768</v>
      </c>
      <c r="Y1153" t="s">
        <v>6978</v>
      </c>
      <c r="Z1153" t="s">
        <v>6979</v>
      </c>
      <c r="AA1153">
        <v>6406131</v>
      </c>
      <c r="AB1153" t="s">
        <v>131</v>
      </c>
      <c r="AC1153" t="s">
        <v>580</v>
      </c>
      <c r="AD1153" s="1">
        <f t="shared" si="143"/>
        <v>2.1795780051150897E-2</v>
      </c>
      <c r="AE1153" s="2">
        <v>78200000</v>
      </c>
      <c r="AF1153" t="s">
        <v>133</v>
      </c>
      <c r="AG1153" t="s">
        <v>120</v>
      </c>
      <c r="AH1153" t="s">
        <v>104</v>
      </c>
      <c r="AI1153">
        <v>0</v>
      </c>
      <c r="AJ1153">
        <v>161961714</v>
      </c>
      <c r="AK1153" s="2">
        <v>1704430</v>
      </c>
      <c r="AL1153" s="2">
        <v>1412293.82</v>
      </c>
      <c r="AP1153" t="s">
        <v>105</v>
      </c>
      <c r="AQ1153" t="s">
        <v>105</v>
      </c>
      <c r="AR1153" t="s">
        <v>105</v>
      </c>
      <c r="AV1153" t="s">
        <v>105</v>
      </c>
      <c r="AW1153" t="s">
        <v>105</v>
      </c>
      <c r="AX1153" t="s">
        <v>105</v>
      </c>
      <c r="BH1153" t="s">
        <v>19</v>
      </c>
      <c r="BI1153" t="s">
        <v>5</v>
      </c>
    </row>
    <row r="1154" spans="1:61" x14ac:dyDescent="0.25">
      <c r="A1154">
        <v>91508091</v>
      </c>
      <c r="B1154">
        <v>91508091</v>
      </c>
      <c r="C1154" t="s">
        <v>89</v>
      </c>
      <c r="D1154" t="s">
        <v>163</v>
      </c>
      <c r="E1154">
        <v>0</v>
      </c>
      <c r="F1154" t="s">
        <v>6980</v>
      </c>
      <c r="G1154" t="s">
        <v>314</v>
      </c>
      <c r="H1154" s="30" t="s">
        <v>19257</v>
      </c>
      <c r="I1154" t="s">
        <v>6981</v>
      </c>
      <c r="J1154">
        <v>68001</v>
      </c>
      <c r="K1154" t="s">
        <v>317</v>
      </c>
      <c r="L1154">
        <v>68</v>
      </c>
      <c r="M1154" t="s">
        <v>227</v>
      </c>
      <c r="O1154">
        <v>3024420558</v>
      </c>
      <c r="P1154">
        <v>3187081551</v>
      </c>
      <c r="T1154" s="29" t="s">
        <v>587</v>
      </c>
      <c r="U1154">
        <f t="shared" si="141"/>
        <v>10</v>
      </c>
      <c r="V1154">
        <f t="shared" si="142"/>
        <v>17</v>
      </c>
      <c r="W1154">
        <v>2022</v>
      </c>
      <c r="X1154" t="s">
        <v>6982</v>
      </c>
      <c r="Y1154" t="s">
        <v>6983</v>
      </c>
      <c r="Z1154" t="s">
        <v>6984</v>
      </c>
      <c r="AA1154">
        <v>6421078</v>
      </c>
      <c r="AB1154" t="s">
        <v>131</v>
      </c>
      <c r="AC1154" t="s">
        <v>3178</v>
      </c>
      <c r="AD1154" s="1">
        <f t="shared" si="143"/>
        <v>1.9315697078159243E-2</v>
      </c>
      <c r="AE1154" s="2">
        <v>136900000</v>
      </c>
      <c r="AF1154" t="s">
        <v>175</v>
      </c>
      <c r="AG1154" t="s">
        <v>925</v>
      </c>
      <c r="AH1154" t="s">
        <v>104</v>
      </c>
      <c r="AI1154" t="s">
        <v>6985</v>
      </c>
      <c r="AJ1154">
        <v>29931204</v>
      </c>
      <c r="AK1154" s="2">
        <v>2644318.9300000002</v>
      </c>
      <c r="AL1154" s="2">
        <v>2202116.75</v>
      </c>
      <c r="AP1154" t="s">
        <v>105</v>
      </c>
      <c r="AQ1154" s="2" t="s">
        <v>105</v>
      </c>
      <c r="AR1154" s="2" t="s">
        <v>105</v>
      </c>
      <c r="AV1154">
        <v>30047713</v>
      </c>
      <c r="AW1154" s="2">
        <v>2816430.82</v>
      </c>
      <c r="AX1154" s="2">
        <v>2346748.59</v>
      </c>
      <c r="BH1154" t="s">
        <v>20</v>
      </c>
      <c r="BI1154" t="s">
        <v>5</v>
      </c>
    </row>
    <row r="1155" spans="1:61" x14ac:dyDescent="0.25">
      <c r="A1155">
        <v>1111452662</v>
      </c>
      <c r="B1155">
        <v>1111452662</v>
      </c>
      <c r="C1155" t="s">
        <v>106</v>
      </c>
      <c r="D1155" t="s">
        <v>521</v>
      </c>
      <c r="E1155" t="s">
        <v>1405</v>
      </c>
      <c r="F1155" t="s">
        <v>263</v>
      </c>
      <c r="G1155" t="s">
        <v>776</v>
      </c>
      <c r="H1155" s="30" t="s">
        <v>19258</v>
      </c>
      <c r="I1155" t="s">
        <v>6986</v>
      </c>
      <c r="J1155">
        <v>17616</v>
      </c>
      <c r="K1155" t="s">
        <v>253</v>
      </c>
      <c r="L1155">
        <v>17</v>
      </c>
      <c r="M1155" t="s">
        <v>141</v>
      </c>
      <c r="O1155">
        <v>3218421289</v>
      </c>
      <c r="P1155">
        <v>0</v>
      </c>
      <c r="T1155" s="29" t="s">
        <v>448</v>
      </c>
      <c r="U1155">
        <f t="shared" si="141"/>
        <v>10</v>
      </c>
      <c r="V1155">
        <f t="shared" si="142"/>
        <v>9</v>
      </c>
      <c r="W1155">
        <v>2023</v>
      </c>
      <c r="X1155" t="s">
        <v>6307</v>
      </c>
      <c r="Y1155" t="s">
        <v>6987</v>
      </c>
      <c r="Z1155" t="s">
        <v>6988</v>
      </c>
      <c r="AA1155">
        <v>8808043</v>
      </c>
      <c r="AB1155" t="s">
        <v>662</v>
      </c>
      <c r="AC1155" t="s">
        <v>663</v>
      </c>
      <c r="AD1155" s="1">
        <f t="shared" si="143"/>
        <v>2.620604347826087E-2</v>
      </c>
      <c r="AE1155" s="2">
        <v>92000000</v>
      </c>
      <c r="AF1155" t="s">
        <v>219</v>
      </c>
      <c r="AG1155" t="s">
        <v>452</v>
      </c>
      <c r="AH1155" t="s">
        <v>104</v>
      </c>
      <c r="AI1155" t="s">
        <v>6989</v>
      </c>
      <c r="AJ1155">
        <v>161899326</v>
      </c>
      <c r="AK1155" s="2">
        <v>2410956</v>
      </c>
      <c r="AL1155" s="2">
        <v>2006013.4</v>
      </c>
      <c r="AP1155" t="s">
        <v>105</v>
      </c>
      <c r="AQ1155" t="s">
        <v>105</v>
      </c>
      <c r="AR1155" t="s">
        <v>105</v>
      </c>
      <c r="AV1155" t="s">
        <v>105</v>
      </c>
      <c r="AW1155" t="s">
        <v>105</v>
      </c>
      <c r="AX1155" t="s">
        <v>105</v>
      </c>
      <c r="BH1155" t="s">
        <v>21</v>
      </c>
      <c r="BI1155" t="s">
        <v>5</v>
      </c>
    </row>
    <row r="1156" spans="1:61" x14ac:dyDescent="0.25">
      <c r="A1156">
        <v>1121863511</v>
      </c>
      <c r="B1156">
        <v>1121863511</v>
      </c>
      <c r="C1156" t="s">
        <v>106</v>
      </c>
      <c r="D1156" t="s">
        <v>247</v>
      </c>
      <c r="E1156" t="s">
        <v>6990</v>
      </c>
      <c r="F1156" t="s">
        <v>263</v>
      </c>
      <c r="G1156" t="s">
        <v>409</v>
      </c>
      <c r="H1156" s="30" t="s">
        <v>19259</v>
      </c>
      <c r="I1156" t="s">
        <v>6991</v>
      </c>
      <c r="J1156">
        <v>0</v>
      </c>
      <c r="K1156" t="s">
        <v>126</v>
      </c>
      <c r="L1156">
        <v>25</v>
      </c>
      <c r="M1156" t="s">
        <v>126</v>
      </c>
      <c r="O1156">
        <v>3186234040</v>
      </c>
      <c r="P1156">
        <v>3106234040</v>
      </c>
      <c r="T1156" s="29" t="s">
        <v>1081</v>
      </c>
      <c r="U1156">
        <f t="shared" si="141"/>
        <v>10</v>
      </c>
      <c r="V1156">
        <f t="shared" si="142"/>
        <v>25</v>
      </c>
      <c r="W1156">
        <v>2025</v>
      </c>
      <c r="X1156" t="s">
        <v>3930</v>
      </c>
      <c r="Y1156" t="s">
        <v>6992</v>
      </c>
      <c r="Z1156" t="s">
        <v>6993</v>
      </c>
      <c r="AA1156">
        <v>5606111</v>
      </c>
      <c r="AB1156" t="s">
        <v>146</v>
      </c>
      <c r="AC1156" t="s">
        <v>341</v>
      </c>
      <c r="AD1156" s="1">
        <f t="shared" si="143"/>
        <v>1.5250854433497538E-2</v>
      </c>
      <c r="AE1156" s="2">
        <v>121800000</v>
      </c>
      <c r="AF1156" t="s">
        <v>102</v>
      </c>
      <c r="AG1156" t="s">
        <v>292</v>
      </c>
      <c r="AH1156" t="s">
        <v>104</v>
      </c>
      <c r="AI1156" t="s">
        <v>6994</v>
      </c>
      <c r="AJ1156">
        <v>29930093</v>
      </c>
      <c r="AK1156" s="2">
        <v>1857554.07</v>
      </c>
      <c r="AL1156" s="2">
        <v>1540969.81</v>
      </c>
      <c r="AP1156" t="s">
        <v>105</v>
      </c>
      <c r="AQ1156" s="2" t="s">
        <v>105</v>
      </c>
      <c r="AR1156" s="2" t="s">
        <v>105</v>
      </c>
      <c r="AV1156">
        <v>30046629</v>
      </c>
      <c r="AW1156" s="2">
        <v>2761794.02</v>
      </c>
      <c r="AX1156" s="2">
        <v>2300835.31</v>
      </c>
      <c r="BH1156" t="s">
        <v>19</v>
      </c>
      <c r="BI1156" t="s">
        <v>5</v>
      </c>
    </row>
    <row r="1157" spans="1:61" x14ac:dyDescent="0.25">
      <c r="A1157">
        <v>37897185</v>
      </c>
      <c r="B1157">
        <v>37897185</v>
      </c>
      <c r="C1157" t="s">
        <v>106</v>
      </c>
      <c r="D1157" t="s">
        <v>6846</v>
      </c>
      <c r="E1157" t="s">
        <v>6995</v>
      </c>
      <c r="F1157" t="s">
        <v>4885</v>
      </c>
      <c r="G1157" t="s">
        <v>315</v>
      </c>
      <c r="H1157" s="30" t="s">
        <v>19260</v>
      </c>
      <c r="I1157" t="s">
        <v>6996</v>
      </c>
      <c r="J1157">
        <v>0</v>
      </c>
      <c r="K1157" t="s">
        <v>182</v>
      </c>
      <c r="L1157">
        <v>8</v>
      </c>
      <c r="M1157" t="s">
        <v>183</v>
      </c>
      <c r="O1157">
        <v>3135340814</v>
      </c>
      <c r="P1157">
        <v>3165237940</v>
      </c>
      <c r="T1157" s="29" t="s">
        <v>215</v>
      </c>
      <c r="U1157">
        <f t="shared" si="141"/>
        <v>10</v>
      </c>
      <c r="V1157">
        <f t="shared" si="142"/>
        <v>20</v>
      </c>
      <c r="W1157">
        <v>2018</v>
      </c>
      <c r="X1157" t="s">
        <v>1772</v>
      </c>
      <c r="Y1157" t="s">
        <v>6997</v>
      </c>
      <c r="Z1157" t="s">
        <v>6998</v>
      </c>
      <c r="AA1157">
        <v>9008198</v>
      </c>
      <c r="AB1157" t="s">
        <v>244</v>
      </c>
      <c r="AC1157" t="s">
        <v>1775</v>
      </c>
      <c r="AD1157" s="1">
        <f t="shared" si="143"/>
        <v>2.2873974151857834E-2</v>
      </c>
      <c r="AE1157" s="2">
        <v>247600000</v>
      </c>
      <c r="AF1157" t="s">
        <v>219</v>
      </c>
      <c r="AG1157" t="s">
        <v>452</v>
      </c>
      <c r="AH1157" t="s">
        <v>104</v>
      </c>
      <c r="AI1157" t="s">
        <v>6999</v>
      </c>
      <c r="AJ1157">
        <v>161808433</v>
      </c>
      <c r="AK1157" s="2">
        <v>5663596</v>
      </c>
      <c r="AL1157" s="2">
        <v>4739324.2699999996</v>
      </c>
      <c r="AP1157" t="s">
        <v>105</v>
      </c>
      <c r="AQ1157" t="s">
        <v>105</v>
      </c>
      <c r="AR1157" t="s">
        <v>105</v>
      </c>
      <c r="AV1157" t="s">
        <v>105</v>
      </c>
      <c r="AW1157" t="s">
        <v>105</v>
      </c>
      <c r="AX1157" t="s">
        <v>105</v>
      </c>
      <c r="BH1157" t="s">
        <v>21</v>
      </c>
      <c r="BI1157" t="s">
        <v>5</v>
      </c>
    </row>
    <row r="1158" spans="1:61" x14ac:dyDescent="0.25">
      <c r="A1158">
        <v>38256823</v>
      </c>
      <c r="B1158">
        <v>38256823</v>
      </c>
      <c r="C1158" t="s">
        <v>106</v>
      </c>
      <c r="D1158" t="s">
        <v>898</v>
      </c>
      <c r="E1158" t="s">
        <v>7000</v>
      </c>
      <c r="F1158" t="s">
        <v>409</v>
      </c>
      <c r="G1158" t="s">
        <v>3430</v>
      </c>
      <c r="H1158" s="30" t="s">
        <v>19261</v>
      </c>
      <c r="I1158" t="s">
        <v>7001</v>
      </c>
      <c r="J1158">
        <v>0</v>
      </c>
      <c r="K1158" t="s">
        <v>167</v>
      </c>
      <c r="L1158">
        <v>73</v>
      </c>
      <c r="M1158" t="s">
        <v>168</v>
      </c>
      <c r="O1158">
        <v>3142932547</v>
      </c>
      <c r="P1158">
        <v>0</v>
      </c>
      <c r="T1158" s="29" t="s">
        <v>127</v>
      </c>
      <c r="U1158">
        <f t="shared" si="141"/>
        <v>10</v>
      </c>
      <c r="V1158">
        <f t="shared" si="142"/>
        <v>18</v>
      </c>
      <c r="W1158">
        <v>2017</v>
      </c>
      <c r="X1158" t="s">
        <v>467</v>
      </c>
      <c r="Y1158">
        <v>27091031246769</v>
      </c>
      <c r="Z1158" t="s">
        <v>7002</v>
      </c>
      <c r="AA1158">
        <v>5801259</v>
      </c>
      <c r="AB1158" t="s">
        <v>469</v>
      </c>
      <c r="AC1158" t="s">
        <v>470</v>
      </c>
      <c r="AD1158" s="1">
        <f t="shared" si="143"/>
        <v>2.7144555555555557E-2</v>
      </c>
      <c r="AE1158" s="2">
        <v>72000000</v>
      </c>
      <c r="AF1158" t="s">
        <v>362</v>
      </c>
      <c r="AG1158" t="s">
        <v>103</v>
      </c>
      <c r="AH1158" t="s">
        <v>104</v>
      </c>
      <c r="AI1158">
        <v>0</v>
      </c>
      <c r="AJ1158">
        <v>161851204</v>
      </c>
      <c r="AK1158" s="2">
        <v>1954408</v>
      </c>
      <c r="AL1158" s="2">
        <v>1622359.86</v>
      </c>
      <c r="AP1158" t="s">
        <v>105</v>
      </c>
      <c r="AQ1158" t="s">
        <v>105</v>
      </c>
      <c r="AR1158" t="s">
        <v>105</v>
      </c>
      <c r="AV1158" t="s">
        <v>105</v>
      </c>
      <c r="AW1158" t="s">
        <v>105</v>
      </c>
      <c r="AX1158" t="s">
        <v>105</v>
      </c>
      <c r="BH1158" t="s">
        <v>19</v>
      </c>
      <c r="BI1158" t="s">
        <v>5</v>
      </c>
    </row>
    <row r="1159" spans="1:61" x14ac:dyDescent="0.25">
      <c r="A1159">
        <v>1022371150</v>
      </c>
      <c r="B1159">
        <v>1022371150</v>
      </c>
      <c r="C1159" t="s">
        <v>106</v>
      </c>
      <c r="D1159" t="s">
        <v>7003</v>
      </c>
      <c r="E1159" t="s">
        <v>4841</v>
      </c>
      <c r="F1159" t="s">
        <v>2530</v>
      </c>
      <c r="G1159" t="s">
        <v>602</v>
      </c>
      <c r="H1159" s="30" t="s">
        <v>19262</v>
      </c>
      <c r="I1159" t="s">
        <v>7004</v>
      </c>
      <c r="J1159">
        <v>0</v>
      </c>
      <c r="K1159" t="s">
        <v>126</v>
      </c>
      <c r="L1159">
        <v>25</v>
      </c>
      <c r="M1159" t="s">
        <v>126</v>
      </c>
      <c r="O1159">
        <v>3204907569</v>
      </c>
      <c r="P1159">
        <v>3176712754</v>
      </c>
      <c r="T1159" s="29" t="s">
        <v>1081</v>
      </c>
      <c r="U1159">
        <f t="shared" si="141"/>
        <v>10</v>
      </c>
      <c r="V1159">
        <f t="shared" si="142"/>
        <v>25</v>
      </c>
      <c r="W1159">
        <v>2015</v>
      </c>
      <c r="X1159" t="s">
        <v>3485</v>
      </c>
      <c r="Y1159" t="s">
        <v>7005</v>
      </c>
      <c r="Z1159" t="s">
        <v>7006</v>
      </c>
      <c r="AA1159">
        <v>6401219</v>
      </c>
      <c r="AB1159" t="s">
        <v>131</v>
      </c>
      <c r="AC1159" t="s">
        <v>1126</v>
      </c>
      <c r="AD1159" s="1">
        <f t="shared" si="143"/>
        <v>3.6606212121212123E-2</v>
      </c>
      <c r="AE1159" s="2">
        <v>33000000</v>
      </c>
      <c r="AF1159" t="s">
        <v>175</v>
      </c>
      <c r="AG1159" t="s">
        <v>103</v>
      </c>
      <c r="AH1159" t="s">
        <v>104</v>
      </c>
      <c r="AI1159" t="s">
        <v>7007</v>
      </c>
      <c r="AJ1159">
        <v>161936675</v>
      </c>
      <c r="AK1159" s="2">
        <v>1208005</v>
      </c>
      <c r="AL1159" s="2">
        <v>995130.29</v>
      </c>
      <c r="AP1159" t="s">
        <v>105</v>
      </c>
      <c r="AQ1159" t="s">
        <v>105</v>
      </c>
      <c r="AR1159" t="s">
        <v>105</v>
      </c>
      <c r="AV1159" t="s">
        <v>105</v>
      </c>
      <c r="AW1159" t="s">
        <v>105</v>
      </c>
      <c r="AX1159" t="s">
        <v>105</v>
      </c>
      <c r="BH1159" t="s">
        <v>21</v>
      </c>
      <c r="BI1159" t="s">
        <v>5</v>
      </c>
    </row>
    <row r="1160" spans="1:61" x14ac:dyDescent="0.25">
      <c r="A1160">
        <v>93373520</v>
      </c>
      <c r="B1160">
        <v>93373520</v>
      </c>
      <c r="C1160" t="s">
        <v>89</v>
      </c>
      <c r="D1160" t="s">
        <v>1625</v>
      </c>
      <c r="E1160" t="s">
        <v>2870</v>
      </c>
      <c r="F1160" t="s">
        <v>7008</v>
      </c>
      <c r="G1160" t="s">
        <v>7009</v>
      </c>
      <c r="H1160" s="30" t="s">
        <v>19263</v>
      </c>
      <c r="I1160" t="s">
        <v>7010</v>
      </c>
      <c r="J1160">
        <v>0</v>
      </c>
      <c r="K1160" t="s">
        <v>167</v>
      </c>
      <c r="L1160">
        <v>73</v>
      </c>
      <c r="M1160" t="s">
        <v>168</v>
      </c>
      <c r="O1160">
        <v>3102523933</v>
      </c>
      <c r="P1160">
        <v>3206968251</v>
      </c>
      <c r="T1160" s="29" t="s">
        <v>500</v>
      </c>
      <c r="U1160">
        <f t="shared" si="141"/>
        <v>10</v>
      </c>
      <c r="V1160">
        <f t="shared" si="142"/>
        <v>5</v>
      </c>
      <c r="W1160">
        <v>2022</v>
      </c>
      <c r="X1160" t="s">
        <v>3941</v>
      </c>
      <c r="Y1160" t="s">
        <v>7011</v>
      </c>
      <c r="Z1160" t="s">
        <v>7012</v>
      </c>
      <c r="AA1160">
        <v>9201266</v>
      </c>
      <c r="AB1160" t="s">
        <v>268</v>
      </c>
      <c r="AC1160" t="s">
        <v>1420</v>
      </c>
      <c r="AD1160" s="1">
        <f t="shared" si="143"/>
        <v>3.5771886120996438E-2</v>
      </c>
      <c r="AE1160" s="2">
        <v>56200000</v>
      </c>
      <c r="AF1160" t="s">
        <v>133</v>
      </c>
      <c r="AG1160" t="s">
        <v>103</v>
      </c>
      <c r="AH1160" t="s">
        <v>104</v>
      </c>
      <c r="AI1160">
        <v>0</v>
      </c>
      <c r="AJ1160">
        <v>161847244</v>
      </c>
      <c r="AK1160" s="2">
        <v>2010380</v>
      </c>
      <c r="AL1160" s="2">
        <v>1669394.67</v>
      </c>
      <c r="AP1160" t="s">
        <v>105</v>
      </c>
      <c r="AQ1160" t="s">
        <v>105</v>
      </c>
      <c r="AR1160" t="s">
        <v>105</v>
      </c>
      <c r="AV1160" t="s">
        <v>105</v>
      </c>
      <c r="AW1160" t="s">
        <v>105</v>
      </c>
      <c r="AX1160" t="s">
        <v>105</v>
      </c>
      <c r="BH1160" t="s">
        <v>21</v>
      </c>
      <c r="BI1160" t="s">
        <v>5</v>
      </c>
    </row>
    <row r="1161" spans="1:61" x14ac:dyDescent="0.25">
      <c r="A1161">
        <v>79138802</v>
      </c>
      <c r="B1161">
        <v>79138802</v>
      </c>
      <c r="C1161" t="s">
        <v>89</v>
      </c>
      <c r="D1161" t="s">
        <v>148</v>
      </c>
      <c r="E1161" t="s">
        <v>1440</v>
      </c>
      <c r="F1161" t="s">
        <v>4350</v>
      </c>
      <c r="G1161" t="s">
        <v>1163</v>
      </c>
      <c r="H1161" s="30" t="s">
        <v>19264</v>
      </c>
      <c r="I1161" t="s">
        <v>7013</v>
      </c>
      <c r="J1161">
        <v>0</v>
      </c>
      <c r="K1161" t="s">
        <v>126</v>
      </c>
      <c r="L1161">
        <v>25</v>
      </c>
      <c r="M1161" t="s">
        <v>126</v>
      </c>
      <c r="O1161">
        <v>3153364704</v>
      </c>
      <c r="P1161">
        <v>3142947173</v>
      </c>
      <c r="T1161" s="29" t="s">
        <v>275</v>
      </c>
      <c r="U1161">
        <f t="shared" si="141"/>
        <v>10</v>
      </c>
      <c r="V1161">
        <f t="shared" si="142"/>
        <v>11</v>
      </c>
      <c r="W1161">
        <v>2025</v>
      </c>
      <c r="X1161" t="s">
        <v>3756</v>
      </c>
      <c r="Y1161" t="s">
        <v>7014</v>
      </c>
      <c r="Z1161" t="s">
        <v>7015</v>
      </c>
      <c r="AA1161">
        <v>5606107</v>
      </c>
      <c r="AB1161" t="s">
        <v>146</v>
      </c>
      <c r="AC1161" t="s">
        <v>147</v>
      </c>
      <c r="AD1161" s="1">
        <f t="shared" si="143"/>
        <v>1.1715935178933153E-2</v>
      </c>
      <c r="AE1161" s="2">
        <v>148100000</v>
      </c>
      <c r="AF1161" t="s">
        <v>102</v>
      </c>
      <c r="AG1161" t="s">
        <v>120</v>
      </c>
      <c r="AH1161" t="s">
        <v>104</v>
      </c>
      <c r="AI1161" t="s">
        <v>7016</v>
      </c>
      <c r="AJ1161">
        <v>161910140</v>
      </c>
      <c r="AK1161" s="2">
        <v>1735130</v>
      </c>
      <c r="AL1161" s="2">
        <v>1438092.2</v>
      </c>
      <c r="AP1161" t="s">
        <v>105</v>
      </c>
      <c r="AQ1161" t="s">
        <v>105</v>
      </c>
      <c r="AR1161" t="s">
        <v>105</v>
      </c>
      <c r="AV1161" t="s">
        <v>105</v>
      </c>
      <c r="AW1161" t="s">
        <v>105</v>
      </c>
      <c r="AX1161" t="s">
        <v>105</v>
      </c>
      <c r="BH1161" s="3" t="s">
        <v>18</v>
      </c>
      <c r="BI1161" t="s">
        <v>5</v>
      </c>
    </row>
    <row r="1162" spans="1:61" x14ac:dyDescent="0.25">
      <c r="A1162">
        <v>9268642</v>
      </c>
      <c r="B1162">
        <v>9268642</v>
      </c>
      <c r="C1162" t="s">
        <v>89</v>
      </c>
      <c r="D1162" t="s">
        <v>1769</v>
      </c>
      <c r="E1162" t="s">
        <v>7017</v>
      </c>
      <c r="F1162" t="s">
        <v>819</v>
      </c>
      <c r="G1162" t="s">
        <v>6400</v>
      </c>
      <c r="H1162" s="30" t="s">
        <v>19265</v>
      </c>
      <c r="I1162" t="s">
        <v>7018</v>
      </c>
      <c r="J1162">
        <v>0</v>
      </c>
      <c r="K1162" t="s">
        <v>274</v>
      </c>
      <c r="L1162">
        <v>13</v>
      </c>
      <c r="M1162" t="s">
        <v>175</v>
      </c>
      <c r="O1162">
        <v>3188044491</v>
      </c>
      <c r="P1162">
        <v>3126230684</v>
      </c>
      <c r="T1162" s="29" t="s">
        <v>96</v>
      </c>
      <c r="U1162">
        <f t="shared" ref="U1162:U1225" si="144">MONTH(T1162)</f>
        <v>10</v>
      </c>
      <c r="V1162">
        <f t="shared" ref="V1162:V1225" si="145">DAY(T1162)</f>
        <v>22</v>
      </c>
      <c r="W1162">
        <v>2021</v>
      </c>
      <c r="X1162" t="s">
        <v>6269</v>
      </c>
      <c r="Y1162" t="s">
        <v>7019</v>
      </c>
      <c r="Z1162" t="s">
        <v>7020</v>
      </c>
      <c r="AA1162">
        <v>9021083</v>
      </c>
      <c r="AB1162" t="s">
        <v>244</v>
      </c>
      <c r="AC1162" t="s">
        <v>1153</v>
      </c>
      <c r="AD1162" s="1">
        <f t="shared" ref="AD1162:AD1225" si="146">+AK1162/AE1162</f>
        <v>2.858093768545994E-2</v>
      </c>
      <c r="AE1162" s="2">
        <v>168500000</v>
      </c>
      <c r="AF1162" t="s">
        <v>362</v>
      </c>
      <c r="AG1162" t="s">
        <v>697</v>
      </c>
      <c r="AH1162" t="s">
        <v>104</v>
      </c>
      <c r="AI1162" t="s">
        <v>7021</v>
      </c>
      <c r="AJ1162">
        <v>161803869</v>
      </c>
      <c r="AK1162" s="2">
        <v>4815888</v>
      </c>
      <c r="AL1162" s="2">
        <v>4026965.09</v>
      </c>
      <c r="AP1162" t="s">
        <v>105</v>
      </c>
      <c r="AQ1162" t="s">
        <v>105</v>
      </c>
      <c r="AR1162" t="s">
        <v>105</v>
      </c>
      <c r="AV1162" t="s">
        <v>105</v>
      </c>
      <c r="AW1162" t="s">
        <v>105</v>
      </c>
      <c r="AX1162" t="s">
        <v>105</v>
      </c>
      <c r="BH1162" t="s">
        <v>21</v>
      </c>
      <c r="BI1162" t="s">
        <v>5</v>
      </c>
    </row>
    <row r="1163" spans="1:61" x14ac:dyDescent="0.25">
      <c r="A1163">
        <v>79352492</v>
      </c>
      <c r="B1163">
        <v>79352492</v>
      </c>
      <c r="C1163" t="s">
        <v>89</v>
      </c>
      <c r="D1163" t="s">
        <v>708</v>
      </c>
      <c r="E1163">
        <v>0</v>
      </c>
      <c r="F1163" t="s">
        <v>334</v>
      </c>
      <c r="G1163" t="s">
        <v>684</v>
      </c>
      <c r="H1163" s="30" t="s">
        <v>19266</v>
      </c>
      <c r="I1163" t="s">
        <v>7022</v>
      </c>
      <c r="J1163">
        <v>0</v>
      </c>
      <c r="K1163" t="s">
        <v>126</v>
      </c>
      <c r="L1163">
        <v>25</v>
      </c>
      <c r="M1163" t="s">
        <v>126</v>
      </c>
      <c r="O1163">
        <v>3208439270</v>
      </c>
      <c r="P1163">
        <v>0</v>
      </c>
      <c r="T1163" s="29" t="s">
        <v>1081</v>
      </c>
      <c r="U1163">
        <f t="shared" si="144"/>
        <v>10</v>
      </c>
      <c r="V1163">
        <f t="shared" si="145"/>
        <v>25</v>
      </c>
      <c r="W1163">
        <v>2020</v>
      </c>
      <c r="X1163" t="s">
        <v>7023</v>
      </c>
      <c r="Y1163" t="s">
        <v>7024</v>
      </c>
      <c r="Z1163" t="s">
        <v>7025</v>
      </c>
      <c r="AA1163">
        <v>9201255</v>
      </c>
      <c r="AB1163" t="s">
        <v>268</v>
      </c>
      <c r="AC1163" t="s">
        <v>860</v>
      </c>
      <c r="AD1163" s="1">
        <f t="shared" si="146"/>
        <v>4.2715209059233449E-2</v>
      </c>
      <c r="AE1163" s="2">
        <v>57400000</v>
      </c>
      <c r="AF1163" t="s">
        <v>362</v>
      </c>
      <c r="AG1163" t="s">
        <v>103</v>
      </c>
      <c r="AH1163" t="s">
        <v>104</v>
      </c>
      <c r="AI1163" t="s">
        <v>7026</v>
      </c>
      <c r="AJ1163">
        <v>161839962</v>
      </c>
      <c r="AK1163" s="2">
        <v>2451853</v>
      </c>
      <c r="AL1163" s="2">
        <v>2040380.4</v>
      </c>
      <c r="AP1163" t="s">
        <v>105</v>
      </c>
      <c r="AQ1163" t="s">
        <v>105</v>
      </c>
      <c r="AR1163" t="s">
        <v>105</v>
      </c>
      <c r="AV1163" t="s">
        <v>105</v>
      </c>
      <c r="AW1163" t="s">
        <v>105</v>
      </c>
      <c r="AX1163" t="s">
        <v>105</v>
      </c>
      <c r="BH1163" t="s">
        <v>21</v>
      </c>
      <c r="BI1163" t="s">
        <v>5</v>
      </c>
    </row>
    <row r="1164" spans="1:61" x14ac:dyDescent="0.25">
      <c r="A1164">
        <v>39177560</v>
      </c>
      <c r="B1164">
        <v>39177560</v>
      </c>
      <c r="C1164" t="s">
        <v>106</v>
      </c>
      <c r="D1164" t="s">
        <v>312</v>
      </c>
      <c r="E1164" t="s">
        <v>1516</v>
      </c>
      <c r="F1164" t="s">
        <v>3152</v>
      </c>
      <c r="G1164" t="s">
        <v>315</v>
      </c>
      <c r="H1164" s="30" t="s">
        <v>19267</v>
      </c>
      <c r="I1164" t="s">
        <v>7027</v>
      </c>
      <c r="J1164">
        <v>5001</v>
      </c>
      <c r="K1164" t="s">
        <v>202</v>
      </c>
      <c r="L1164">
        <v>5</v>
      </c>
      <c r="M1164" t="s">
        <v>203</v>
      </c>
      <c r="O1164">
        <v>3136956422</v>
      </c>
      <c r="P1164">
        <v>0</v>
      </c>
      <c r="T1164" s="29" t="s">
        <v>299</v>
      </c>
      <c r="U1164">
        <f t="shared" si="144"/>
        <v>10</v>
      </c>
      <c r="V1164">
        <f t="shared" si="145"/>
        <v>23</v>
      </c>
      <c r="W1164">
        <v>2025</v>
      </c>
      <c r="X1164" t="s">
        <v>7028</v>
      </c>
      <c r="Y1164" t="s">
        <v>7029</v>
      </c>
      <c r="Z1164" t="s">
        <v>7030</v>
      </c>
      <c r="AA1164">
        <v>8006095</v>
      </c>
      <c r="AB1164" t="s">
        <v>100</v>
      </c>
      <c r="AC1164" t="s">
        <v>3908</v>
      </c>
      <c r="AD1164" s="1">
        <f t="shared" si="146"/>
        <v>1.91194660929432E-2</v>
      </c>
      <c r="AE1164" s="2">
        <v>116200000</v>
      </c>
      <c r="AF1164" t="s">
        <v>102</v>
      </c>
      <c r="AG1164" t="s">
        <v>292</v>
      </c>
      <c r="AH1164" t="s">
        <v>104</v>
      </c>
      <c r="AI1164" t="s">
        <v>7031</v>
      </c>
      <c r="AJ1164">
        <v>29952375</v>
      </c>
      <c r="AK1164" s="2">
        <v>2221681.96</v>
      </c>
      <c r="AL1164" s="2">
        <v>1846959.63</v>
      </c>
      <c r="AP1164" t="s">
        <v>105</v>
      </c>
      <c r="AQ1164" s="2" t="s">
        <v>105</v>
      </c>
      <c r="AR1164" s="2" t="s">
        <v>105</v>
      </c>
      <c r="AV1164">
        <v>30031655</v>
      </c>
      <c r="AW1164" s="2">
        <v>7017983.7000000002</v>
      </c>
      <c r="AX1164" s="2">
        <v>5877465.29</v>
      </c>
      <c r="BH1164" t="s">
        <v>20</v>
      </c>
      <c r="BI1164" t="s">
        <v>5</v>
      </c>
    </row>
    <row r="1165" spans="1:61" x14ac:dyDescent="0.25">
      <c r="A1165">
        <v>79473953</v>
      </c>
      <c r="B1165">
        <v>79473953</v>
      </c>
      <c r="C1165" t="s">
        <v>89</v>
      </c>
      <c r="D1165" t="s">
        <v>148</v>
      </c>
      <c r="E1165" t="s">
        <v>1497</v>
      </c>
      <c r="F1165" t="s">
        <v>2505</v>
      </c>
      <c r="G1165" t="s">
        <v>5028</v>
      </c>
      <c r="H1165" s="30" t="s">
        <v>19268</v>
      </c>
      <c r="I1165" t="s">
        <v>7032</v>
      </c>
      <c r="J1165">
        <v>0</v>
      </c>
      <c r="K1165" t="s">
        <v>2140</v>
      </c>
      <c r="L1165">
        <v>25</v>
      </c>
      <c r="M1165" t="s">
        <v>113</v>
      </c>
      <c r="O1165">
        <v>3202111709</v>
      </c>
      <c r="P1165">
        <v>3103434701</v>
      </c>
      <c r="T1165" s="29" t="s">
        <v>568</v>
      </c>
      <c r="U1165">
        <f t="shared" si="144"/>
        <v>10</v>
      </c>
      <c r="V1165">
        <f t="shared" si="145"/>
        <v>30</v>
      </c>
      <c r="W1165">
        <v>2012</v>
      </c>
      <c r="X1165" t="s">
        <v>477</v>
      </c>
      <c r="Y1165" t="s">
        <v>7033</v>
      </c>
      <c r="Z1165" t="s">
        <v>7033</v>
      </c>
      <c r="AA1165">
        <v>2406042</v>
      </c>
      <c r="AB1165" t="s">
        <v>480</v>
      </c>
      <c r="AC1165" t="s">
        <v>481</v>
      </c>
      <c r="AD1165" s="1">
        <f t="shared" si="146"/>
        <v>3.9473407821229052E-2</v>
      </c>
      <c r="AE1165" s="2">
        <v>35800000</v>
      </c>
      <c r="AF1165" t="s">
        <v>175</v>
      </c>
      <c r="AG1165" t="s">
        <v>120</v>
      </c>
      <c r="AH1165" t="s">
        <v>104</v>
      </c>
      <c r="AI1165" t="s">
        <v>7034</v>
      </c>
      <c r="AJ1165">
        <v>161861223</v>
      </c>
      <c r="AK1165" s="2">
        <v>1413148</v>
      </c>
      <c r="AL1165" s="2">
        <v>1167519.06</v>
      </c>
      <c r="AP1165" t="s">
        <v>105</v>
      </c>
      <c r="AQ1165" t="s">
        <v>105</v>
      </c>
      <c r="AR1165" t="s">
        <v>105</v>
      </c>
      <c r="AV1165" t="s">
        <v>105</v>
      </c>
      <c r="AW1165" t="s">
        <v>105</v>
      </c>
      <c r="AX1165" t="s">
        <v>105</v>
      </c>
      <c r="BH1165" t="s">
        <v>21</v>
      </c>
      <c r="BI1165" t="s">
        <v>5</v>
      </c>
    </row>
    <row r="1166" spans="1:61" x14ac:dyDescent="0.25">
      <c r="A1166">
        <v>37839078</v>
      </c>
      <c r="B1166">
        <v>37839078</v>
      </c>
      <c r="C1166" t="s">
        <v>106</v>
      </c>
      <c r="D1166" t="s">
        <v>177</v>
      </c>
      <c r="E1166">
        <v>0</v>
      </c>
      <c r="F1166" t="s">
        <v>137</v>
      </c>
      <c r="G1166" t="s">
        <v>7035</v>
      </c>
      <c r="H1166" s="30" t="s">
        <v>19269</v>
      </c>
      <c r="I1166" t="s">
        <v>7036</v>
      </c>
      <c r="J1166">
        <v>0</v>
      </c>
      <c r="K1166" t="s">
        <v>126</v>
      </c>
      <c r="L1166">
        <v>25</v>
      </c>
      <c r="M1166" t="s">
        <v>126</v>
      </c>
      <c r="O1166">
        <v>3183517290</v>
      </c>
      <c r="P1166">
        <v>0</v>
      </c>
      <c r="T1166" s="29" t="s">
        <v>327</v>
      </c>
      <c r="U1166">
        <f t="shared" si="144"/>
        <v>10</v>
      </c>
      <c r="V1166">
        <f t="shared" si="145"/>
        <v>31</v>
      </c>
      <c r="W1166">
        <v>2013</v>
      </c>
      <c r="X1166" t="s">
        <v>1298</v>
      </c>
      <c r="Y1166" t="s">
        <v>7037</v>
      </c>
      <c r="Z1166" t="s">
        <v>7038</v>
      </c>
      <c r="AA1166">
        <v>8006033</v>
      </c>
      <c r="AB1166" t="s">
        <v>100</v>
      </c>
      <c r="AC1166" t="s">
        <v>208</v>
      </c>
      <c r="AD1166" s="1">
        <f t="shared" si="146"/>
        <v>3.2206117021276598E-2</v>
      </c>
      <c r="AE1166" s="2">
        <v>37600000</v>
      </c>
      <c r="AF1166" t="s">
        <v>102</v>
      </c>
      <c r="AG1166" t="s">
        <v>120</v>
      </c>
      <c r="AH1166" t="s">
        <v>104</v>
      </c>
      <c r="AI1166">
        <v>0</v>
      </c>
      <c r="AJ1166">
        <v>161891389</v>
      </c>
      <c r="AK1166" s="2">
        <v>1210950</v>
      </c>
      <c r="AL1166" s="2">
        <v>997605.01</v>
      </c>
      <c r="AP1166" t="s">
        <v>105</v>
      </c>
      <c r="AQ1166" t="s">
        <v>105</v>
      </c>
      <c r="AR1166" t="s">
        <v>105</v>
      </c>
      <c r="AV1166" t="s">
        <v>105</v>
      </c>
      <c r="AW1166" t="s">
        <v>105</v>
      </c>
      <c r="AX1166" t="s">
        <v>105</v>
      </c>
      <c r="BH1166" t="s">
        <v>21</v>
      </c>
      <c r="BI1166" t="s">
        <v>5</v>
      </c>
    </row>
    <row r="1167" spans="1:61" x14ac:dyDescent="0.25">
      <c r="A1167">
        <v>51985095</v>
      </c>
      <c r="B1167">
        <v>51985095</v>
      </c>
      <c r="C1167" t="s">
        <v>106</v>
      </c>
      <c r="D1167" t="s">
        <v>472</v>
      </c>
      <c r="E1167" t="s">
        <v>312</v>
      </c>
      <c r="F1167" t="s">
        <v>928</v>
      </c>
      <c r="G1167" t="s">
        <v>7039</v>
      </c>
      <c r="H1167" s="30" t="s">
        <v>19270</v>
      </c>
      <c r="I1167" t="s">
        <v>7040</v>
      </c>
      <c r="J1167">
        <v>76001</v>
      </c>
      <c r="K1167" t="s">
        <v>486</v>
      </c>
      <c r="L1167">
        <v>76</v>
      </c>
      <c r="M1167" t="s">
        <v>95</v>
      </c>
      <c r="O1167">
        <v>3168242993</v>
      </c>
      <c r="P1167">
        <v>3168422993</v>
      </c>
      <c r="T1167" s="29" t="s">
        <v>3448</v>
      </c>
      <c r="U1167">
        <f t="shared" si="144"/>
        <v>10</v>
      </c>
      <c r="V1167">
        <f t="shared" si="145"/>
        <v>11</v>
      </c>
      <c r="W1167">
        <v>2022</v>
      </c>
      <c r="X1167" t="s">
        <v>1107</v>
      </c>
      <c r="Y1167" t="s">
        <v>7041</v>
      </c>
      <c r="Z1167" t="s">
        <v>7042</v>
      </c>
      <c r="AA1167">
        <v>8806018</v>
      </c>
      <c r="AB1167" t="s">
        <v>662</v>
      </c>
      <c r="AC1167" t="s">
        <v>663</v>
      </c>
      <c r="AD1167" s="1">
        <f t="shared" si="146"/>
        <v>3.8912598105548035E-2</v>
      </c>
      <c r="AE1167" s="2">
        <v>73900000</v>
      </c>
      <c r="AF1167" t="s">
        <v>175</v>
      </c>
      <c r="AG1167" t="s">
        <v>120</v>
      </c>
      <c r="AH1167" t="s">
        <v>104</v>
      </c>
      <c r="AI1167" t="s">
        <v>7043</v>
      </c>
      <c r="AJ1167">
        <v>161792482</v>
      </c>
      <c r="AK1167" s="2">
        <v>2875641</v>
      </c>
      <c r="AL1167" s="2">
        <v>2396505.2599999998</v>
      </c>
      <c r="AP1167" t="s">
        <v>105</v>
      </c>
      <c r="AQ1167" t="s">
        <v>105</v>
      </c>
      <c r="AR1167" t="s">
        <v>105</v>
      </c>
      <c r="AV1167" t="s">
        <v>105</v>
      </c>
      <c r="AW1167" t="s">
        <v>105</v>
      </c>
      <c r="AX1167" t="s">
        <v>105</v>
      </c>
      <c r="BH1167" t="s">
        <v>21</v>
      </c>
      <c r="BI1167" t="s">
        <v>5</v>
      </c>
    </row>
    <row r="1168" spans="1:61" x14ac:dyDescent="0.25">
      <c r="A1168">
        <v>35412778</v>
      </c>
      <c r="B1168">
        <v>35412778</v>
      </c>
      <c r="C1168" t="s">
        <v>106</v>
      </c>
      <c r="D1168" t="s">
        <v>355</v>
      </c>
      <c r="E1168" t="s">
        <v>7044</v>
      </c>
      <c r="F1168" t="s">
        <v>123</v>
      </c>
      <c r="G1168" t="s">
        <v>335</v>
      </c>
      <c r="H1168" s="30" t="s">
        <v>19271</v>
      </c>
      <c r="I1168" t="s">
        <v>7045</v>
      </c>
      <c r="J1168">
        <v>0</v>
      </c>
      <c r="K1168" t="s">
        <v>126</v>
      </c>
      <c r="L1168">
        <v>25</v>
      </c>
      <c r="M1168" t="s">
        <v>126</v>
      </c>
      <c r="O1168">
        <v>3002175999</v>
      </c>
      <c r="P1168">
        <v>0</v>
      </c>
      <c r="T1168" s="29" t="s">
        <v>228</v>
      </c>
      <c r="U1168">
        <f t="shared" si="144"/>
        <v>10</v>
      </c>
      <c r="V1168">
        <f t="shared" si="145"/>
        <v>6</v>
      </c>
      <c r="W1168">
        <v>2011</v>
      </c>
      <c r="X1168" t="s">
        <v>5570</v>
      </c>
      <c r="Y1168" t="s">
        <v>7046</v>
      </c>
      <c r="Z1168" t="s">
        <v>7047</v>
      </c>
      <c r="AA1168">
        <v>1608025</v>
      </c>
      <c r="AB1168" t="s">
        <v>173</v>
      </c>
      <c r="AC1168" t="s">
        <v>5573</v>
      </c>
      <c r="AD1168" s="1">
        <f t="shared" si="146"/>
        <v>2.7257149464668094E-2</v>
      </c>
      <c r="AE1168" s="2">
        <v>46700000</v>
      </c>
      <c r="AF1168" t="s">
        <v>102</v>
      </c>
      <c r="AG1168" t="s">
        <v>452</v>
      </c>
      <c r="AH1168" t="s">
        <v>104</v>
      </c>
      <c r="AI1168" t="s">
        <v>7048</v>
      </c>
      <c r="AJ1168">
        <v>29950633</v>
      </c>
      <c r="AK1168" s="2">
        <v>1272908.8799999999</v>
      </c>
      <c r="AL1168" s="2">
        <v>1049671.33</v>
      </c>
      <c r="AP1168">
        <v>30008069</v>
      </c>
      <c r="AQ1168" s="2">
        <v>1321421.3</v>
      </c>
      <c r="AR1168" s="2">
        <v>1090438.07</v>
      </c>
      <c r="AV1168" t="s">
        <v>105</v>
      </c>
      <c r="AW1168" s="2" t="s">
        <v>105</v>
      </c>
      <c r="AX1168" s="2" t="s">
        <v>105</v>
      </c>
      <c r="BH1168" t="s">
        <v>19</v>
      </c>
      <c r="BI1168" t="s">
        <v>5</v>
      </c>
    </row>
    <row r="1169" spans="1:61" x14ac:dyDescent="0.25">
      <c r="A1169">
        <v>51826331</v>
      </c>
      <c r="B1169">
        <v>51826331</v>
      </c>
      <c r="C1169" t="s">
        <v>106</v>
      </c>
      <c r="D1169" t="s">
        <v>312</v>
      </c>
      <c r="E1169" t="s">
        <v>583</v>
      </c>
      <c r="F1169" t="s">
        <v>7049</v>
      </c>
      <c r="G1169" t="s">
        <v>7050</v>
      </c>
      <c r="H1169" s="30" t="s">
        <v>19272</v>
      </c>
      <c r="I1169" t="s">
        <v>7051</v>
      </c>
      <c r="J1169">
        <v>68001</v>
      </c>
      <c r="K1169" t="s">
        <v>317</v>
      </c>
      <c r="L1169">
        <v>68</v>
      </c>
      <c r="M1169" t="s">
        <v>227</v>
      </c>
      <c r="O1169">
        <v>3153281663</v>
      </c>
      <c r="P1169">
        <v>0</v>
      </c>
      <c r="T1169" s="29" t="s">
        <v>1081</v>
      </c>
      <c r="U1169">
        <f t="shared" si="144"/>
        <v>10</v>
      </c>
      <c r="V1169">
        <f t="shared" si="145"/>
        <v>25</v>
      </c>
      <c r="W1169">
        <v>2014</v>
      </c>
      <c r="X1169" t="s">
        <v>1605</v>
      </c>
      <c r="Y1169" t="s">
        <v>7052</v>
      </c>
      <c r="Z1169" t="s">
        <v>7053</v>
      </c>
      <c r="AA1169">
        <v>1606221</v>
      </c>
      <c r="AB1169" t="s">
        <v>173</v>
      </c>
      <c r="AC1169" t="s">
        <v>291</v>
      </c>
      <c r="AD1169" s="1">
        <f t="shared" si="146"/>
        <v>3.5948588427299699E-2</v>
      </c>
      <c r="AE1169" s="2">
        <v>33700000</v>
      </c>
      <c r="AF1169" t="s">
        <v>362</v>
      </c>
      <c r="AG1169" t="s">
        <v>292</v>
      </c>
      <c r="AH1169" t="s">
        <v>104</v>
      </c>
      <c r="AI1169">
        <v>0</v>
      </c>
      <c r="AJ1169">
        <v>29953017</v>
      </c>
      <c r="AK1169" s="2">
        <v>1211467.43</v>
      </c>
      <c r="AL1169" s="2">
        <v>998039.86</v>
      </c>
      <c r="AP1169">
        <v>29980456</v>
      </c>
      <c r="AQ1169" s="2">
        <v>1332696.8899999999</v>
      </c>
      <c r="AR1169" s="2">
        <v>1099913.3500000001</v>
      </c>
      <c r="AV1169" t="s">
        <v>105</v>
      </c>
      <c r="AW1169" s="2" t="s">
        <v>105</v>
      </c>
      <c r="AX1169" s="2" t="s">
        <v>105</v>
      </c>
      <c r="BH1169" t="s">
        <v>21</v>
      </c>
      <c r="BI1169" t="s">
        <v>5</v>
      </c>
    </row>
    <row r="1170" spans="1:61" x14ac:dyDescent="0.25">
      <c r="A1170">
        <v>43042474</v>
      </c>
      <c r="B1170">
        <v>43042474</v>
      </c>
      <c r="C1170" t="s">
        <v>106</v>
      </c>
      <c r="D1170" t="s">
        <v>312</v>
      </c>
      <c r="E1170" t="s">
        <v>775</v>
      </c>
      <c r="F1170" t="s">
        <v>315</v>
      </c>
      <c r="G1170" t="s">
        <v>200</v>
      </c>
      <c r="H1170" s="30" t="s">
        <v>19273</v>
      </c>
      <c r="I1170" t="s">
        <v>7054</v>
      </c>
      <c r="J1170">
        <v>5001</v>
      </c>
      <c r="K1170" t="s">
        <v>202</v>
      </c>
      <c r="L1170">
        <v>5</v>
      </c>
      <c r="M1170" t="s">
        <v>203</v>
      </c>
      <c r="O1170">
        <v>3128355951</v>
      </c>
      <c r="P1170">
        <v>0</v>
      </c>
      <c r="T1170" s="29" t="s">
        <v>228</v>
      </c>
      <c r="U1170">
        <f t="shared" si="144"/>
        <v>10</v>
      </c>
      <c r="V1170">
        <f t="shared" si="145"/>
        <v>6</v>
      </c>
      <c r="W1170">
        <v>2023</v>
      </c>
      <c r="X1170" t="s">
        <v>7055</v>
      </c>
      <c r="Y1170" t="s">
        <v>7056</v>
      </c>
      <c r="Z1170" t="s">
        <v>7057</v>
      </c>
      <c r="AA1170">
        <v>8801042</v>
      </c>
      <c r="AB1170" t="s">
        <v>662</v>
      </c>
      <c r="AC1170" t="s">
        <v>5174</v>
      </c>
      <c r="AD1170" s="1">
        <f t="shared" si="146"/>
        <v>4.2258966026587887E-2</v>
      </c>
      <c r="AE1170" s="2">
        <v>67700000</v>
      </c>
      <c r="AF1170" t="s">
        <v>219</v>
      </c>
      <c r="AG1170" t="s">
        <v>103</v>
      </c>
      <c r="AH1170" t="s">
        <v>104</v>
      </c>
      <c r="AI1170" t="s">
        <v>7058</v>
      </c>
      <c r="AJ1170">
        <v>161918527</v>
      </c>
      <c r="AK1170" s="2">
        <v>2860932</v>
      </c>
      <c r="AL1170" s="2">
        <v>2384144.61</v>
      </c>
      <c r="AP1170" t="s">
        <v>105</v>
      </c>
      <c r="AQ1170" t="s">
        <v>105</v>
      </c>
      <c r="AR1170" t="s">
        <v>105</v>
      </c>
      <c r="AV1170" t="s">
        <v>105</v>
      </c>
      <c r="AW1170" t="s">
        <v>105</v>
      </c>
      <c r="AX1170" t="s">
        <v>105</v>
      </c>
      <c r="BH1170" t="s">
        <v>21</v>
      </c>
      <c r="BI1170" t="s">
        <v>5</v>
      </c>
    </row>
    <row r="1171" spans="1:61" x14ac:dyDescent="0.25">
      <c r="A1171">
        <v>52270241</v>
      </c>
      <c r="B1171">
        <v>52270241</v>
      </c>
      <c r="C1171" t="s">
        <v>106</v>
      </c>
      <c r="D1171" t="s">
        <v>425</v>
      </c>
      <c r="E1171">
        <v>0</v>
      </c>
      <c r="F1171" t="s">
        <v>575</v>
      </c>
      <c r="G1171" t="s">
        <v>1028</v>
      </c>
      <c r="H1171" s="30" t="s">
        <v>19274</v>
      </c>
      <c r="I1171" t="s">
        <v>7059</v>
      </c>
      <c r="J1171">
        <v>0</v>
      </c>
      <c r="K1171" t="s">
        <v>126</v>
      </c>
      <c r="L1171">
        <v>25</v>
      </c>
      <c r="M1171" t="s">
        <v>126</v>
      </c>
      <c r="O1171">
        <v>3003719179</v>
      </c>
      <c r="P1171">
        <v>3123794599</v>
      </c>
      <c r="T1171" s="29" t="s">
        <v>142</v>
      </c>
      <c r="U1171">
        <f t="shared" si="144"/>
        <v>10</v>
      </c>
      <c r="V1171">
        <f t="shared" si="145"/>
        <v>12</v>
      </c>
      <c r="W1171">
        <v>2020</v>
      </c>
      <c r="X1171" t="s">
        <v>2259</v>
      </c>
      <c r="Y1171" t="s">
        <v>7060</v>
      </c>
      <c r="Z1171" t="s">
        <v>7061</v>
      </c>
      <c r="AA1171">
        <v>9206077</v>
      </c>
      <c r="AB1171" t="s">
        <v>268</v>
      </c>
      <c r="AC1171" t="s">
        <v>1025</v>
      </c>
      <c r="AD1171" s="1">
        <f t="shared" si="146"/>
        <v>1.7097972027972027E-2</v>
      </c>
      <c r="AE1171" s="2">
        <v>71500000</v>
      </c>
      <c r="AF1171" t="s">
        <v>133</v>
      </c>
      <c r="AG1171" t="s">
        <v>120</v>
      </c>
      <c r="AH1171" t="s">
        <v>104</v>
      </c>
      <c r="AI1171" t="s">
        <v>7062</v>
      </c>
      <c r="AJ1171">
        <v>161910103</v>
      </c>
      <c r="AK1171" s="2">
        <v>1222505</v>
      </c>
      <c r="AL1171" s="2">
        <v>1007314.75</v>
      </c>
      <c r="AP1171" t="s">
        <v>105</v>
      </c>
      <c r="AQ1171" t="s">
        <v>105</v>
      </c>
      <c r="AR1171" t="s">
        <v>105</v>
      </c>
      <c r="AV1171" t="s">
        <v>105</v>
      </c>
      <c r="AW1171" t="s">
        <v>105</v>
      </c>
      <c r="AX1171" t="s">
        <v>105</v>
      </c>
      <c r="BH1171" t="s">
        <v>19</v>
      </c>
      <c r="BI1171" t="s">
        <v>5</v>
      </c>
    </row>
    <row r="1172" spans="1:61" x14ac:dyDescent="0.25">
      <c r="A1172">
        <v>49728729</v>
      </c>
      <c r="B1172">
        <v>49728729</v>
      </c>
      <c r="C1172" t="s">
        <v>106</v>
      </c>
      <c r="D1172" t="s">
        <v>4586</v>
      </c>
      <c r="E1172" t="s">
        <v>6036</v>
      </c>
      <c r="F1172" t="s">
        <v>4334</v>
      </c>
      <c r="G1172" t="s">
        <v>262</v>
      </c>
      <c r="H1172" s="30" t="s">
        <v>19275</v>
      </c>
      <c r="I1172" t="s">
        <v>7063</v>
      </c>
      <c r="J1172">
        <v>20001</v>
      </c>
      <c r="K1172" t="s">
        <v>1837</v>
      </c>
      <c r="L1172">
        <v>20</v>
      </c>
      <c r="M1172" t="s">
        <v>1554</v>
      </c>
      <c r="O1172">
        <v>3157428339</v>
      </c>
      <c r="P1172">
        <v>0</v>
      </c>
      <c r="T1172" s="29" t="s">
        <v>3448</v>
      </c>
      <c r="U1172">
        <f t="shared" si="144"/>
        <v>10</v>
      </c>
      <c r="V1172">
        <f t="shared" si="145"/>
        <v>11</v>
      </c>
      <c r="W1172">
        <v>2019</v>
      </c>
      <c r="X1172" t="s">
        <v>7064</v>
      </c>
      <c r="Y1172" t="s">
        <v>7065</v>
      </c>
      <c r="Z1172" t="s">
        <v>7066</v>
      </c>
      <c r="AA1172">
        <v>3008065</v>
      </c>
      <c r="AB1172" t="s">
        <v>491</v>
      </c>
      <c r="AC1172" t="s">
        <v>492</v>
      </c>
      <c r="AD1172" s="1">
        <f t="shared" si="146"/>
        <v>3.4409267480577134E-2</v>
      </c>
      <c r="AE1172" s="2">
        <v>90100000</v>
      </c>
      <c r="AF1172" t="s">
        <v>175</v>
      </c>
      <c r="AG1172" t="s">
        <v>452</v>
      </c>
      <c r="AH1172" t="s">
        <v>104</v>
      </c>
      <c r="AI1172" t="s">
        <v>7067</v>
      </c>
      <c r="AJ1172">
        <v>161913629</v>
      </c>
      <c r="AK1172" s="2">
        <v>3100275</v>
      </c>
      <c r="AL1172" s="2">
        <v>2585273.2799999998</v>
      </c>
      <c r="AP1172" t="s">
        <v>105</v>
      </c>
      <c r="AQ1172" t="s">
        <v>105</v>
      </c>
      <c r="AR1172" t="s">
        <v>105</v>
      </c>
      <c r="AV1172" t="s">
        <v>105</v>
      </c>
      <c r="AW1172" t="s">
        <v>105</v>
      </c>
      <c r="AX1172" t="s">
        <v>105</v>
      </c>
      <c r="BH1172" t="s">
        <v>21</v>
      </c>
      <c r="BI1172" t="s">
        <v>5</v>
      </c>
    </row>
    <row r="1173" spans="1:61" x14ac:dyDescent="0.25">
      <c r="A1173">
        <v>30383096</v>
      </c>
      <c r="B1173">
        <v>30383096</v>
      </c>
      <c r="C1173" t="s">
        <v>106</v>
      </c>
      <c r="D1173" t="s">
        <v>260</v>
      </c>
      <c r="E1173" t="s">
        <v>313</v>
      </c>
      <c r="F1173" t="s">
        <v>7068</v>
      </c>
      <c r="G1173" t="s">
        <v>1603</v>
      </c>
      <c r="H1173" s="30" t="s">
        <v>19276</v>
      </c>
      <c r="I1173" t="s">
        <v>7069</v>
      </c>
      <c r="J1173">
        <v>5001</v>
      </c>
      <c r="K1173" t="s">
        <v>202</v>
      </c>
      <c r="L1173">
        <v>5</v>
      </c>
      <c r="M1173" t="s">
        <v>203</v>
      </c>
      <c r="O1173">
        <v>3127577154</v>
      </c>
      <c r="P1173">
        <v>0</v>
      </c>
      <c r="T1173" s="29" t="s">
        <v>448</v>
      </c>
      <c r="U1173">
        <f t="shared" si="144"/>
        <v>10</v>
      </c>
      <c r="V1173">
        <f t="shared" si="145"/>
        <v>9</v>
      </c>
      <c r="W1173">
        <v>2017</v>
      </c>
      <c r="X1173" t="s">
        <v>3380</v>
      </c>
      <c r="Y1173" t="s">
        <v>7070</v>
      </c>
      <c r="Z1173" t="s">
        <v>7071</v>
      </c>
      <c r="AA1173">
        <v>8001177</v>
      </c>
      <c r="AB1173" t="s">
        <v>100</v>
      </c>
      <c r="AC1173" t="s">
        <v>101</v>
      </c>
      <c r="AD1173" s="1">
        <f t="shared" si="146"/>
        <v>2.9333442622950821E-2</v>
      </c>
      <c r="AE1173" s="2">
        <v>42700000</v>
      </c>
      <c r="AF1173" t="s">
        <v>133</v>
      </c>
      <c r="AG1173" t="s">
        <v>103</v>
      </c>
      <c r="AH1173" t="s">
        <v>104</v>
      </c>
      <c r="AI1173" t="s">
        <v>7072</v>
      </c>
      <c r="AJ1173">
        <v>161810797</v>
      </c>
      <c r="AK1173" s="2">
        <v>1252538</v>
      </c>
      <c r="AL1173" s="2">
        <v>1032553.34</v>
      </c>
      <c r="AP1173" t="s">
        <v>105</v>
      </c>
      <c r="AQ1173" t="s">
        <v>105</v>
      </c>
      <c r="AR1173" t="s">
        <v>105</v>
      </c>
      <c r="AV1173" t="s">
        <v>105</v>
      </c>
      <c r="AW1173" t="s">
        <v>105</v>
      </c>
      <c r="AX1173" t="s">
        <v>105</v>
      </c>
      <c r="BH1173" t="s">
        <v>19</v>
      </c>
      <c r="BI1173" t="s">
        <v>5</v>
      </c>
    </row>
    <row r="1174" spans="1:61" x14ac:dyDescent="0.25">
      <c r="A1174">
        <v>1037947347</v>
      </c>
      <c r="B1174">
        <v>1037947347</v>
      </c>
      <c r="C1174" t="s">
        <v>106</v>
      </c>
      <c r="D1174" t="s">
        <v>699</v>
      </c>
      <c r="E1174" t="s">
        <v>1738</v>
      </c>
      <c r="F1174" t="s">
        <v>7073</v>
      </c>
      <c r="G1174" t="s">
        <v>666</v>
      </c>
      <c r="H1174" s="30" t="s">
        <v>19277</v>
      </c>
      <c r="I1174" t="s">
        <v>7074</v>
      </c>
      <c r="J1174">
        <v>5088</v>
      </c>
      <c r="K1174" t="s">
        <v>908</v>
      </c>
      <c r="L1174">
        <v>5</v>
      </c>
      <c r="M1174" t="s">
        <v>203</v>
      </c>
      <c r="O1174">
        <v>3217659089</v>
      </c>
      <c r="P1174">
        <v>3187854295</v>
      </c>
      <c r="T1174" s="29" t="s">
        <v>275</v>
      </c>
      <c r="U1174">
        <f t="shared" si="144"/>
        <v>10</v>
      </c>
      <c r="V1174">
        <f t="shared" si="145"/>
        <v>11</v>
      </c>
      <c r="W1174">
        <v>2016</v>
      </c>
      <c r="X1174" t="s">
        <v>1985</v>
      </c>
      <c r="Y1174" t="s">
        <v>7075</v>
      </c>
      <c r="Z1174" t="s">
        <v>7076</v>
      </c>
      <c r="AA1174">
        <v>8008006</v>
      </c>
      <c r="AB1174" t="s">
        <v>100</v>
      </c>
      <c r="AC1174" t="s">
        <v>208</v>
      </c>
      <c r="AD1174" s="1">
        <f t="shared" si="146"/>
        <v>4.9175211864406779E-2</v>
      </c>
      <c r="AE1174" s="2">
        <v>47200000</v>
      </c>
      <c r="AF1174" t="s">
        <v>102</v>
      </c>
      <c r="AG1174" t="s">
        <v>452</v>
      </c>
      <c r="AH1174" t="s">
        <v>104</v>
      </c>
      <c r="AI1174" t="s">
        <v>7077</v>
      </c>
      <c r="AJ1174">
        <v>161813260</v>
      </c>
      <c r="AK1174" s="2">
        <v>2321070</v>
      </c>
      <c r="AL1174" s="2">
        <v>1930479.03</v>
      </c>
      <c r="AP1174" t="s">
        <v>105</v>
      </c>
      <c r="AQ1174" t="s">
        <v>105</v>
      </c>
      <c r="AR1174" t="s">
        <v>105</v>
      </c>
      <c r="AV1174" t="s">
        <v>105</v>
      </c>
      <c r="AW1174" t="s">
        <v>105</v>
      </c>
      <c r="AX1174" t="s">
        <v>105</v>
      </c>
      <c r="BH1174" t="s">
        <v>21</v>
      </c>
      <c r="BI1174" t="s">
        <v>5</v>
      </c>
    </row>
    <row r="1175" spans="1:61" x14ac:dyDescent="0.25">
      <c r="A1175">
        <v>80850192</v>
      </c>
      <c r="B1175">
        <v>80850192</v>
      </c>
      <c r="C1175" t="s">
        <v>89</v>
      </c>
      <c r="D1175" t="s">
        <v>656</v>
      </c>
      <c r="E1175" t="s">
        <v>1079</v>
      </c>
      <c r="F1175" t="s">
        <v>942</v>
      </c>
      <c r="G1175" t="s">
        <v>417</v>
      </c>
      <c r="H1175" s="30" t="s">
        <v>19278</v>
      </c>
      <c r="I1175" t="s">
        <v>7078</v>
      </c>
      <c r="J1175">
        <v>0</v>
      </c>
      <c r="K1175" t="s">
        <v>126</v>
      </c>
      <c r="L1175">
        <v>25</v>
      </c>
      <c r="M1175" t="s">
        <v>126</v>
      </c>
      <c r="O1175">
        <v>3133497981</v>
      </c>
      <c r="P1175">
        <v>3507949562</v>
      </c>
      <c r="T1175" s="29" t="s">
        <v>7079</v>
      </c>
      <c r="U1175">
        <f t="shared" si="144"/>
        <v>10</v>
      </c>
      <c r="V1175">
        <f t="shared" si="145"/>
        <v>28</v>
      </c>
      <c r="W1175">
        <v>2022</v>
      </c>
      <c r="X1175" t="s">
        <v>3037</v>
      </c>
      <c r="Y1175" t="s">
        <v>7080</v>
      </c>
      <c r="Z1175" t="s">
        <v>7081</v>
      </c>
      <c r="AA1175">
        <v>5606101</v>
      </c>
      <c r="AB1175" t="s">
        <v>146</v>
      </c>
      <c r="AC1175" t="s">
        <v>341</v>
      </c>
      <c r="AD1175" s="1">
        <f t="shared" si="146"/>
        <v>3.121000982318271E-2</v>
      </c>
      <c r="AE1175" s="2">
        <v>101800000</v>
      </c>
      <c r="AF1175" t="s">
        <v>102</v>
      </c>
      <c r="AG1175" t="s">
        <v>120</v>
      </c>
      <c r="AH1175" t="s">
        <v>104</v>
      </c>
      <c r="AI1175" t="s">
        <v>7082</v>
      </c>
      <c r="AJ1175">
        <v>161814410</v>
      </c>
      <c r="AK1175" s="2">
        <v>3177179</v>
      </c>
      <c r="AL1175" s="2">
        <v>2649898.21</v>
      </c>
      <c r="AP1175" t="s">
        <v>105</v>
      </c>
      <c r="AQ1175" t="s">
        <v>105</v>
      </c>
      <c r="AR1175" t="s">
        <v>105</v>
      </c>
      <c r="AV1175" t="s">
        <v>105</v>
      </c>
      <c r="AW1175" t="s">
        <v>105</v>
      </c>
      <c r="AX1175" t="s">
        <v>105</v>
      </c>
      <c r="BH1175" t="s">
        <v>21</v>
      </c>
      <c r="BI1175" t="s">
        <v>5</v>
      </c>
    </row>
    <row r="1176" spans="1:61" x14ac:dyDescent="0.25">
      <c r="A1176">
        <v>66960389</v>
      </c>
      <c r="B1176">
        <v>66960389</v>
      </c>
      <c r="C1176" t="s">
        <v>106</v>
      </c>
      <c r="D1176" t="s">
        <v>1875</v>
      </c>
      <c r="E1176" t="s">
        <v>136</v>
      </c>
      <c r="F1176" t="s">
        <v>212</v>
      </c>
      <c r="G1176" t="s">
        <v>212</v>
      </c>
      <c r="H1176" s="30" t="s">
        <v>19279</v>
      </c>
      <c r="I1176" t="s">
        <v>7083</v>
      </c>
      <c r="J1176">
        <v>76001</v>
      </c>
      <c r="K1176" t="s">
        <v>486</v>
      </c>
      <c r="L1176">
        <v>76</v>
      </c>
      <c r="M1176" t="s">
        <v>95</v>
      </c>
      <c r="O1176">
        <v>3006747475</v>
      </c>
      <c r="P1176">
        <v>0</v>
      </c>
      <c r="T1176" s="29" t="s">
        <v>587</v>
      </c>
      <c r="U1176">
        <f t="shared" si="144"/>
        <v>10</v>
      </c>
      <c r="V1176">
        <f t="shared" si="145"/>
        <v>17</v>
      </c>
      <c r="W1176">
        <v>2025</v>
      </c>
      <c r="X1176" t="s">
        <v>6215</v>
      </c>
      <c r="Y1176" t="s">
        <v>7084</v>
      </c>
      <c r="Z1176" t="s">
        <v>7085</v>
      </c>
      <c r="AA1176">
        <v>4601327</v>
      </c>
      <c r="AB1176" t="s">
        <v>352</v>
      </c>
      <c r="AC1176" t="s">
        <v>2124</v>
      </c>
      <c r="AD1176" s="1">
        <f t="shared" si="146"/>
        <v>2.8416746835443037E-2</v>
      </c>
      <c r="AE1176" s="2">
        <v>79000000</v>
      </c>
      <c r="AF1176" t="s">
        <v>102</v>
      </c>
      <c r="AG1176" t="s">
        <v>103</v>
      </c>
      <c r="AH1176" t="s">
        <v>104</v>
      </c>
      <c r="AI1176" t="s">
        <v>7086</v>
      </c>
      <c r="AJ1176">
        <v>161918741</v>
      </c>
      <c r="AK1176" s="2">
        <v>2244923</v>
      </c>
      <c r="AL1176" s="2">
        <v>1866489.63</v>
      </c>
      <c r="AP1176" t="s">
        <v>105</v>
      </c>
      <c r="AQ1176" t="s">
        <v>105</v>
      </c>
      <c r="AR1176" t="s">
        <v>105</v>
      </c>
      <c r="AV1176" t="s">
        <v>105</v>
      </c>
      <c r="AW1176" t="s">
        <v>105</v>
      </c>
      <c r="AX1176" t="s">
        <v>105</v>
      </c>
      <c r="BH1176" t="s">
        <v>21</v>
      </c>
      <c r="BI1176" t="s">
        <v>5</v>
      </c>
    </row>
    <row r="1177" spans="1:61" x14ac:dyDescent="0.25">
      <c r="A1177">
        <v>1130683521</v>
      </c>
      <c r="B1177">
        <v>1130683521</v>
      </c>
      <c r="C1177" t="s">
        <v>89</v>
      </c>
      <c r="D1177" t="s">
        <v>648</v>
      </c>
      <c r="E1177" t="s">
        <v>397</v>
      </c>
      <c r="F1177" t="s">
        <v>1050</v>
      </c>
      <c r="G1177" t="s">
        <v>2785</v>
      </c>
      <c r="H1177" s="30" t="s">
        <v>19280</v>
      </c>
      <c r="I1177" t="s">
        <v>7087</v>
      </c>
      <c r="J1177">
        <v>76001</v>
      </c>
      <c r="K1177" t="s">
        <v>486</v>
      </c>
      <c r="L1177">
        <v>76</v>
      </c>
      <c r="M1177" t="s">
        <v>95</v>
      </c>
      <c r="O1177">
        <v>3185304263</v>
      </c>
      <c r="P1177">
        <v>0</v>
      </c>
      <c r="T1177" s="29" t="s">
        <v>568</v>
      </c>
      <c r="U1177">
        <f t="shared" si="144"/>
        <v>10</v>
      </c>
      <c r="V1177">
        <f t="shared" si="145"/>
        <v>30</v>
      </c>
      <c r="W1177">
        <v>2025</v>
      </c>
      <c r="X1177" t="s">
        <v>866</v>
      </c>
      <c r="Y1177" t="s">
        <v>7088</v>
      </c>
      <c r="Z1177" t="s">
        <v>7089</v>
      </c>
      <c r="AA1177">
        <v>5601202</v>
      </c>
      <c r="AB1177" t="s">
        <v>146</v>
      </c>
      <c r="AC1177" t="s">
        <v>188</v>
      </c>
      <c r="AD1177" s="1">
        <f t="shared" si="146"/>
        <v>3.5710667765869744E-2</v>
      </c>
      <c r="AE1177" s="2">
        <v>121300000</v>
      </c>
      <c r="AF1177" t="s">
        <v>102</v>
      </c>
      <c r="AG1177" t="s">
        <v>103</v>
      </c>
      <c r="AH1177" t="s">
        <v>104</v>
      </c>
      <c r="AI1177" t="s">
        <v>7090</v>
      </c>
      <c r="AJ1177">
        <v>161776707</v>
      </c>
      <c r="AK1177" s="2">
        <v>4331704</v>
      </c>
      <c r="AL1177" s="2">
        <v>3620087.76</v>
      </c>
      <c r="AP1177" t="s">
        <v>105</v>
      </c>
      <c r="AQ1177" t="s">
        <v>105</v>
      </c>
      <c r="AR1177" t="s">
        <v>105</v>
      </c>
      <c r="AV1177" t="s">
        <v>105</v>
      </c>
      <c r="AW1177" t="s">
        <v>105</v>
      </c>
      <c r="AX1177" t="s">
        <v>105</v>
      </c>
      <c r="BH1177" t="s">
        <v>21</v>
      </c>
      <c r="BI1177" t="s">
        <v>5</v>
      </c>
    </row>
    <row r="1178" spans="1:61" x14ac:dyDescent="0.25">
      <c r="A1178">
        <v>1107092035</v>
      </c>
      <c r="B1178">
        <v>1107092035</v>
      </c>
      <c r="C1178" t="s">
        <v>106</v>
      </c>
      <c r="D1178" t="s">
        <v>898</v>
      </c>
      <c r="E1178" t="s">
        <v>7091</v>
      </c>
      <c r="F1178" t="s">
        <v>2040</v>
      </c>
      <c r="G1178" t="s">
        <v>7092</v>
      </c>
      <c r="H1178" s="30" t="s">
        <v>19281</v>
      </c>
      <c r="I1178" t="s">
        <v>7093</v>
      </c>
      <c r="J1178">
        <v>76001</v>
      </c>
      <c r="K1178" t="s">
        <v>486</v>
      </c>
      <c r="L1178">
        <v>76</v>
      </c>
      <c r="M1178" t="s">
        <v>95</v>
      </c>
      <c r="O1178">
        <v>3202559024</v>
      </c>
      <c r="P1178">
        <v>3186988591</v>
      </c>
      <c r="T1178" s="29" t="s">
        <v>500</v>
      </c>
      <c r="U1178">
        <f t="shared" si="144"/>
        <v>10</v>
      </c>
      <c r="V1178">
        <f t="shared" si="145"/>
        <v>5</v>
      </c>
      <c r="W1178">
        <v>2022</v>
      </c>
      <c r="X1178" t="s">
        <v>7094</v>
      </c>
      <c r="Y1178" t="s">
        <v>7095</v>
      </c>
      <c r="Z1178" t="s">
        <v>7096</v>
      </c>
      <c r="AA1178">
        <v>8001213</v>
      </c>
      <c r="AB1178" t="s">
        <v>100</v>
      </c>
      <c r="AC1178" t="s">
        <v>159</v>
      </c>
      <c r="AD1178" s="1">
        <f t="shared" si="146"/>
        <v>4.1940968797953962E-2</v>
      </c>
      <c r="AE1178" s="2">
        <v>39100000</v>
      </c>
      <c r="AF1178" t="s">
        <v>279</v>
      </c>
      <c r="AG1178" t="s">
        <v>103</v>
      </c>
      <c r="AH1178" t="s">
        <v>104</v>
      </c>
      <c r="AI1178" t="s">
        <v>7097</v>
      </c>
      <c r="AJ1178">
        <v>29931085</v>
      </c>
      <c r="AK1178" s="2">
        <v>1639891.88</v>
      </c>
      <c r="AL1178" s="2">
        <v>1358060.4</v>
      </c>
      <c r="AP1178">
        <v>29996299</v>
      </c>
      <c r="AQ1178" s="2">
        <v>2113775.54</v>
      </c>
      <c r="AR1178" s="2">
        <v>1756281.97</v>
      </c>
      <c r="AV1178" t="s">
        <v>105</v>
      </c>
      <c r="AW1178" s="2" t="s">
        <v>105</v>
      </c>
      <c r="AX1178" s="2" t="s">
        <v>105</v>
      </c>
      <c r="BH1178" t="s">
        <v>21</v>
      </c>
      <c r="BI1178" t="s">
        <v>5</v>
      </c>
    </row>
    <row r="1179" spans="1:61" x14ac:dyDescent="0.25">
      <c r="A1179">
        <v>52146652</v>
      </c>
      <c r="B1179">
        <v>52146652</v>
      </c>
      <c r="C1179" t="s">
        <v>106</v>
      </c>
      <c r="D1179" t="s">
        <v>435</v>
      </c>
      <c r="E1179" t="s">
        <v>312</v>
      </c>
      <c r="F1179" t="s">
        <v>565</v>
      </c>
      <c r="G1179" t="s">
        <v>137</v>
      </c>
      <c r="H1179" s="30" t="s">
        <v>19282</v>
      </c>
      <c r="I1179" t="s">
        <v>7098</v>
      </c>
      <c r="J1179">
        <v>0</v>
      </c>
      <c r="K1179" t="s">
        <v>126</v>
      </c>
      <c r="L1179">
        <v>25</v>
      </c>
      <c r="M1179" t="s">
        <v>126</v>
      </c>
      <c r="O1179">
        <v>3183784292</v>
      </c>
      <c r="P1179">
        <v>3123784292</v>
      </c>
      <c r="T1179" s="29" t="s">
        <v>287</v>
      </c>
      <c r="U1179">
        <f t="shared" si="144"/>
        <v>10</v>
      </c>
      <c r="V1179">
        <f t="shared" si="145"/>
        <v>13</v>
      </c>
      <c r="W1179">
        <v>2022</v>
      </c>
      <c r="X1179" t="s">
        <v>241</v>
      </c>
      <c r="Y1179" t="s">
        <v>7099</v>
      </c>
      <c r="Z1179" t="s">
        <v>7100</v>
      </c>
      <c r="AA1179">
        <v>9006179</v>
      </c>
      <c r="AB1179" t="s">
        <v>244</v>
      </c>
      <c r="AC1179" t="s">
        <v>245</v>
      </c>
      <c r="AD1179" s="1">
        <f t="shared" si="146"/>
        <v>1.4165756266205705E-2</v>
      </c>
      <c r="AE1179" s="2">
        <v>115700000</v>
      </c>
      <c r="AF1179" t="s">
        <v>102</v>
      </c>
      <c r="AG1179" t="s">
        <v>120</v>
      </c>
      <c r="AH1179" t="s">
        <v>104</v>
      </c>
      <c r="AI1179">
        <v>0</v>
      </c>
      <c r="AJ1179">
        <v>161912873</v>
      </c>
      <c r="AK1179" s="2">
        <v>1638978</v>
      </c>
      <c r="AL1179" s="2">
        <v>1357292.8</v>
      </c>
      <c r="AP1179" t="s">
        <v>105</v>
      </c>
      <c r="AQ1179" t="s">
        <v>105</v>
      </c>
      <c r="AR1179" t="s">
        <v>105</v>
      </c>
      <c r="AV1179" t="s">
        <v>105</v>
      </c>
      <c r="AW1179" t="s">
        <v>105</v>
      </c>
      <c r="AX1179" t="s">
        <v>105</v>
      </c>
      <c r="BH1179" s="3" t="s">
        <v>18</v>
      </c>
      <c r="BI1179" t="s">
        <v>5</v>
      </c>
    </row>
    <row r="1180" spans="1:61" x14ac:dyDescent="0.25">
      <c r="A1180">
        <v>32428268</v>
      </c>
      <c r="B1180">
        <v>32428268</v>
      </c>
      <c r="C1180" t="s">
        <v>106</v>
      </c>
      <c r="D1180" t="s">
        <v>7101</v>
      </c>
      <c r="E1180">
        <v>0</v>
      </c>
      <c r="F1180" t="s">
        <v>2370</v>
      </c>
      <c r="G1180" t="s">
        <v>212</v>
      </c>
      <c r="H1180" s="30" t="s">
        <v>19283</v>
      </c>
      <c r="I1180" t="s">
        <v>7102</v>
      </c>
      <c r="J1180">
        <v>5001</v>
      </c>
      <c r="K1180" t="s">
        <v>202</v>
      </c>
      <c r="L1180">
        <v>5</v>
      </c>
      <c r="M1180" t="s">
        <v>203</v>
      </c>
      <c r="O1180">
        <v>3042127963</v>
      </c>
      <c r="P1180">
        <v>3216422411</v>
      </c>
      <c r="T1180" s="29" t="s">
        <v>184</v>
      </c>
      <c r="U1180">
        <f t="shared" si="144"/>
        <v>10</v>
      </c>
      <c r="V1180">
        <f t="shared" si="145"/>
        <v>10</v>
      </c>
      <c r="W1180">
        <v>2016</v>
      </c>
      <c r="X1180" t="s">
        <v>7103</v>
      </c>
      <c r="Y1180" t="s">
        <v>7104</v>
      </c>
      <c r="Z1180" t="s">
        <v>7105</v>
      </c>
      <c r="AA1180">
        <v>8001156</v>
      </c>
      <c r="AB1180" t="s">
        <v>100</v>
      </c>
      <c r="AC1180" t="s">
        <v>101</v>
      </c>
      <c r="AD1180" s="1">
        <f t="shared" si="146"/>
        <v>4.0913392405063288E-2</v>
      </c>
      <c r="AE1180" s="2">
        <v>39500000</v>
      </c>
      <c r="AF1180" t="s">
        <v>133</v>
      </c>
      <c r="AG1180" t="s">
        <v>103</v>
      </c>
      <c r="AH1180" t="s">
        <v>104</v>
      </c>
      <c r="AI1180" t="s">
        <v>7106</v>
      </c>
      <c r="AJ1180">
        <v>161918240</v>
      </c>
      <c r="AK1180" s="2">
        <v>1616079</v>
      </c>
      <c r="AL1180" s="2">
        <v>1338049.33</v>
      </c>
      <c r="AP1180" t="s">
        <v>105</v>
      </c>
      <c r="AQ1180" t="s">
        <v>105</v>
      </c>
      <c r="AR1180" t="s">
        <v>105</v>
      </c>
      <c r="AV1180" t="s">
        <v>105</v>
      </c>
      <c r="AW1180" t="s">
        <v>105</v>
      </c>
      <c r="AX1180" t="s">
        <v>105</v>
      </c>
      <c r="BH1180" t="s">
        <v>21</v>
      </c>
      <c r="BI1180" t="s">
        <v>5</v>
      </c>
    </row>
    <row r="1181" spans="1:61" x14ac:dyDescent="0.25">
      <c r="A1181">
        <v>22476693</v>
      </c>
      <c r="B1181">
        <v>22476693</v>
      </c>
      <c r="C1181" t="s">
        <v>106</v>
      </c>
      <c r="D1181" t="s">
        <v>472</v>
      </c>
      <c r="E1181" t="s">
        <v>312</v>
      </c>
      <c r="F1181" t="s">
        <v>7107</v>
      </c>
      <c r="G1181" t="s">
        <v>7108</v>
      </c>
      <c r="H1181" s="30" t="s">
        <v>19284</v>
      </c>
      <c r="I1181" t="s">
        <v>7109</v>
      </c>
      <c r="J1181">
        <v>0</v>
      </c>
      <c r="K1181" t="s">
        <v>182</v>
      </c>
      <c r="L1181">
        <v>8</v>
      </c>
      <c r="M1181" t="s">
        <v>183</v>
      </c>
      <c r="O1181">
        <v>3127152401</v>
      </c>
      <c r="P1181">
        <v>0</v>
      </c>
      <c r="T1181" s="29" t="s">
        <v>254</v>
      </c>
      <c r="U1181">
        <f t="shared" si="144"/>
        <v>10</v>
      </c>
      <c r="V1181">
        <f t="shared" si="145"/>
        <v>4</v>
      </c>
      <c r="W1181">
        <v>2025</v>
      </c>
      <c r="X1181" t="s">
        <v>7110</v>
      </c>
      <c r="Y1181" t="s">
        <v>7111</v>
      </c>
      <c r="Z1181" t="s">
        <v>7112</v>
      </c>
      <c r="AA1181">
        <v>5606114</v>
      </c>
      <c r="AB1181" t="s">
        <v>146</v>
      </c>
      <c r="AC1181" t="s">
        <v>2547</v>
      </c>
      <c r="AD1181" s="1">
        <f t="shared" si="146"/>
        <v>3.0520907395898075E-2</v>
      </c>
      <c r="AE1181" s="2">
        <v>160900000</v>
      </c>
      <c r="AF1181" t="s">
        <v>133</v>
      </c>
      <c r="AG1181" t="s">
        <v>120</v>
      </c>
      <c r="AH1181" t="s">
        <v>104</v>
      </c>
      <c r="AI1181" t="s">
        <v>7113</v>
      </c>
      <c r="AJ1181">
        <v>161809799</v>
      </c>
      <c r="AK1181" s="2">
        <v>4910814</v>
      </c>
      <c r="AL1181" s="2">
        <v>4106734.44</v>
      </c>
      <c r="AP1181" t="s">
        <v>105</v>
      </c>
      <c r="AQ1181" t="s">
        <v>105</v>
      </c>
      <c r="AR1181" t="s">
        <v>105</v>
      </c>
      <c r="AV1181" t="s">
        <v>105</v>
      </c>
      <c r="AW1181" t="s">
        <v>105</v>
      </c>
      <c r="AX1181" t="s">
        <v>105</v>
      </c>
      <c r="BH1181" t="s">
        <v>21</v>
      </c>
      <c r="BI1181" t="s">
        <v>5</v>
      </c>
    </row>
    <row r="1182" spans="1:61" x14ac:dyDescent="0.25">
      <c r="A1182">
        <v>14135497</v>
      </c>
      <c r="B1182">
        <v>14135497</v>
      </c>
      <c r="C1182" t="s">
        <v>89</v>
      </c>
      <c r="D1182" t="s">
        <v>1334</v>
      </c>
      <c r="E1182" t="s">
        <v>1286</v>
      </c>
      <c r="F1182" t="s">
        <v>164</v>
      </c>
      <c r="G1182" t="s">
        <v>464</v>
      </c>
      <c r="H1182" s="30" t="s">
        <v>18961</v>
      </c>
      <c r="I1182" t="s">
        <v>7114</v>
      </c>
      <c r="J1182">
        <v>0</v>
      </c>
      <c r="K1182" t="s">
        <v>167</v>
      </c>
      <c r="L1182">
        <v>73</v>
      </c>
      <c r="M1182" t="s">
        <v>168</v>
      </c>
      <c r="O1182">
        <v>3043683418</v>
      </c>
      <c r="P1182">
        <v>3155741254</v>
      </c>
      <c r="T1182" s="29" t="s">
        <v>96</v>
      </c>
      <c r="U1182">
        <f t="shared" si="144"/>
        <v>10</v>
      </c>
      <c r="V1182">
        <f t="shared" si="145"/>
        <v>22</v>
      </c>
      <c r="W1182">
        <v>2021</v>
      </c>
      <c r="X1182" t="s">
        <v>3300</v>
      </c>
      <c r="Y1182" t="s">
        <v>7115</v>
      </c>
      <c r="Z1182" t="s">
        <v>7116</v>
      </c>
      <c r="AA1182">
        <v>1601339</v>
      </c>
      <c r="AB1182" t="s">
        <v>173</v>
      </c>
      <c r="AC1182" t="s">
        <v>373</v>
      </c>
      <c r="AD1182" s="1">
        <f t="shared" si="146"/>
        <v>4.7929371633752244E-2</v>
      </c>
      <c r="AE1182" s="2">
        <v>55700000</v>
      </c>
      <c r="AF1182" t="s">
        <v>102</v>
      </c>
      <c r="AG1182" t="s">
        <v>103</v>
      </c>
      <c r="AH1182" t="s">
        <v>104</v>
      </c>
      <c r="AI1182">
        <v>0</v>
      </c>
      <c r="AJ1182">
        <v>161849951</v>
      </c>
      <c r="AK1182" s="2">
        <v>2669666</v>
      </c>
      <c r="AL1182" s="2">
        <v>2223416.9700000002</v>
      </c>
      <c r="AP1182" t="s">
        <v>105</v>
      </c>
      <c r="AQ1182" t="s">
        <v>105</v>
      </c>
      <c r="AR1182" t="s">
        <v>105</v>
      </c>
      <c r="AV1182" t="s">
        <v>105</v>
      </c>
      <c r="AW1182" t="s">
        <v>105</v>
      </c>
      <c r="AX1182" t="s">
        <v>105</v>
      </c>
      <c r="BH1182" t="s">
        <v>21</v>
      </c>
      <c r="BI1182" t="s">
        <v>5</v>
      </c>
    </row>
    <row r="1183" spans="1:61" x14ac:dyDescent="0.25">
      <c r="A1183">
        <v>43183362</v>
      </c>
      <c r="B1183">
        <v>43183362</v>
      </c>
      <c r="C1183" t="s">
        <v>106</v>
      </c>
      <c r="D1183" t="s">
        <v>472</v>
      </c>
      <c r="E1183" t="s">
        <v>312</v>
      </c>
      <c r="F1183" t="s">
        <v>625</v>
      </c>
      <c r="G1183" t="s">
        <v>312</v>
      </c>
      <c r="H1183" s="30" t="s">
        <v>19285</v>
      </c>
      <c r="I1183" t="s">
        <v>7117</v>
      </c>
      <c r="J1183">
        <v>5360</v>
      </c>
      <c r="K1183" t="s">
        <v>1115</v>
      </c>
      <c r="L1183">
        <v>5</v>
      </c>
      <c r="M1183" t="s">
        <v>203</v>
      </c>
      <c r="O1183">
        <v>3017843866</v>
      </c>
      <c r="P1183">
        <v>0</v>
      </c>
      <c r="T1183" s="29" t="s">
        <v>142</v>
      </c>
      <c r="U1183">
        <f t="shared" si="144"/>
        <v>10</v>
      </c>
      <c r="V1183">
        <f t="shared" si="145"/>
        <v>12</v>
      </c>
      <c r="W1183">
        <v>2020</v>
      </c>
      <c r="X1183" t="s">
        <v>7118</v>
      </c>
      <c r="Y1183" t="s">
        <v>7119</v>
      </c>
      <c r="Z1183" t="s">
        <v>7120</v>
      </c>
      <c r="AA1183">
        <v>1601317</v>
      </c>
      <c r="AB1183" t="s">
        <v>173</v>
      </c>
      <c r="AC1183" t="s">
        <v>373</v>
      </c>
      <c r="AD1183" s="1">
        <f t="shared" si="146"/>
        <v>4.0245693277310923E-2</v>
      </c>
      <c r="AE1183" s="2">
        <v>47600000</v>
      </c>
      <c r="AF1183" t="s">
        <v>133</v>
      </c>
      <c r="AG1183" t="s">
        <v>103</v>
      </c>
      <c r="AH1183" t="s">
        <v>104</v>
      </c>
      <c r="AI1183" t="s">
        <v>7121</v>
      </c>
      <c r="AJ1183">
        <v>161862676</v>
      </c>
      <c r="AK1183" s="2">
        <v>1915695</v>
      </c>
      <c r="AL1183" s="2">
        <v>1589828.03</v>
      </c>
      <c r="AP1183" t="s">
        <v>105</v>
      </c>
      <c r="AQ1183" t="s">
        <v>105</v>
      </c>
      <c r="AR1183" t="s">
        <v>105</v>
      </c>
      <c r="AV1183" t="s">
        <v>105</v>
      </c>
      <c r="AW1183" t="s">
        <v>105</v>
      </c>
      <c r="AX1183" t="s">
        <v>105</v>
      </c>
      <c r="BH1183" t="s">
        <v>21</v>
      </c>
      <c r="BI1183" t="s">
        <v>5</v>
      </c>
    </row>
    <row r="1184" spans="1:61" x14ac:dyDescent="0.25">
      <c r="A1184">
        <v>43550266</v>
      </c>
      <c r="B1184">
        <v>43550266</v>
      </c>
      <c r="C1184" t="s">
        <v>106</v>
      </c>
      <c r="D1184" t="s">
        <v>312</v>
      </c>
      <c r="E1184" t="s">
        <v>7122</v>
      </c>
      <c r="F1184" t="s">
        <v>484</v>
      </c>
      <c r="G1184" t="s">
        <v>1976</v>
      </c>
      <c r="H1184" s="30" t="s">
        <v>19286</v>
      </c>
      <c r="I1184" t="s">
        <v>7123</v>
      </c>
      <c r="J1184">
        <v>0</v>
      </c>
      <c r="K1184" t="s">
        <v>126</v>
      </c>
      <c r="L1184">
        <v>25</v>
      </c>
      <c r="M1184" t="s">
        <v>126</v>
      </c>
      <c r="O1184">
        <v>3184010159</v>
      </c>
      <c r="P1184">
        <v>3184010158</v>
      </c>
      <c r="T1184" s="29" t="s">
        <v>448</v>
      </c>
      <c r="U1184">
        <f t="shared" si="144"/>
        <v>10</v>
      </c>
      <c r="V1184">
        <f t="shared" si="145"/>
        <v>9</v>
      </c>
      <c r="W1184">
        <v>2020</v>
      </c>
      <c r="X1184" t="s">
        <v>1997</v>
      </c>
      <c r="Y1184" t="s">
        <v>7124</v>
      </c>
      <c r="Z1184" t="s">
        <v>7125</v>
      </c>
      <c r="AA1184">
        <v>9008227</v>
      </c>
      <c r="AB1184" t="s">
        <v>244</v>
      </c>
      <c r="AC1184" t="s">
        <v>404</v>
      </c>
      <c r="AD1184" s="1">
        <f t="shared" si="146"/>
        <v>1.3909173040152963E-2</v>
      </c>
      <c r="AE1184" s="2">
        <v>209200000</v>
      </c>
      <c r="AF1184" t="s">
        <v>362</v>
      </c>
      <c r="AG1184" t="s">
        <v>452</v>
      </c>
      <c r="AH1184" t="s">
        <v>104</v>
      </c>
      <c r="AI1184" t="s">
        <v>7126</v>
      </c>
      <c r="AJ1184">
        <v>161813678</v>
      </c>
      <c r="AK1184" s="2">
        <v>2909799</v>
      </c>
      <c r="AL1184" s="2">
        <v>2425208.89</v>
      </c>
      <c r="AP1184" t="s">
        <v>105</v>
      </c>
      <c r="AQ1184" t="s">
        <v>105</v>
      </c>
      <c r="AR1184" t="s">
        <v>105</v>
      </c>
      <c r="AV1184" t="s">
        <v>105</v>
      </c>
      <c r="AW1184" t="s">
        <v>105</v>
      </c>
      <c r="AX1184" t="s">
        <v>105</v>
      </c>
      <c r="BH1184" s="3" t="s">
        <v>18</v>
      </c>
      <c r="BI1184" t="s">
        <v>5</v>
      </c>
    </row>
    <row r="1185" spans="1:61" x14ac:dyDescent="0.25">
      <c r="A1185">
        <v>13873617</v>
      </c>
      <c r="B1185">
        <v>13873617</v>
      </c>
      <c r="C1185" t="s">
        <v>89</v>
      </c>
      <c r="D1185" t="s">
        <v>6266</v>
      </c>
      <c r="E1185" t="s">
        <v>2512</v>
      </c>
      <c r="F1185" t="s">
        <v>3111</v>
      </c>
      <c r="G1185" t="s">
        <v>335</v>
      </c>
      <c r="H1185" s="30" t="s">
        <v>19287</v>
      </c>
      <c r="I1185" t="s">
        <v>7127</v>
      </c>
      <c r="J1185">
        <v>0</v>
      </c>
      <c r="K1185" t="s">
        <v>126</v>
      </c>
      <c r="L1185">
        <v>25</v>
      </c>
      <c r="M1185" t="s">
        <v>126</v>
      </c>
      <c r="O1185">
        <v>3045231220</v>
      </c>
      <c r="P1185">
        <v>0</v>
      </c>
      <c r="T1185" s="29" t="s">
        <v>568</v>
      </c>
      <c r="U1185">
        <f t="shared" si="144"/>
        <v>10</v>
      </c>
      <c r="V1185">
        <f t="shared" si="145"/>
        <v>30</v>
      </c>
      <c r="W1185">
        <v>2018</v>
      </c>
      <c r="X1185" t="s">
        <v>2323</v>
      </c>
      <c r="Y1185" t="s">
        <v>7128</v>
      </c>
      <c r="Z1185" t="s">
        <v>7129</v>
      </c>
      <c r="AA1185">
        <v>8806018</v>
      </c>
      <c r="AB1185" t="s">
        <v>662</v>
      </c>
      <c r="AC1185" t="s">
        <v>663</v>
      </c>
      <c r="AD1185" s="1">
        <f t="shared" si="146"/>
        <v>2.0357514492753623E-2</v>
      </c>
      <c r="AE1185" s="2">
        <v>62100000</v>
      </c>
      <c r="AF1185" t="s">
        <v>219</v>
      </c>
      <c r="AG1185" t="s">
        <v>292</v>
      </c>
      <c r="AH1185" t="s">
        <v>104</v>
      </c>
      <c r="AI1185" t="s">
        <v>7130</v>
      </c>
      <c r="AJ1185">
        <v>29973528</v>
      </c>
      <c r="AK1185" s="2">
        <v>1264201.6499999999</v>
      </c>
      <c r="AL1185" s="2">
        <v>1042354.33</v>
      </c>
      <c r="AP1185">
        <v>30013319</v>
      </c>
      <c r="AQ1185" s="2">
        <v>2310893.52</v>
      </c>
      <c r="AR1185" s="2">
        <v>1921927.33</v>
      </c>
      <c r="AV1185" t="s">
        <v>105</v>
      </c>
      <c r="AW1185" s="2" t="s">
        <v>105</v>
      </c>
      <c r="AX1185" s="2" t="s">
        <v>105</v>
      </c>
      <c r="BH1185" t="s">
        <v>19</v>
      </c>
      <c r="BI1185" t="s">
        <v>5</v>
      </c>
    </row>
    <row r="1186" spans="1:61" x14ac:dyDescent="0.25">
      <c r="A1186">
        <v>52431069</v>
      </c>
      <c r="B1186">
        <v>52431069</v>
      </c>
      <c r="C1186" t="s">
        <v>106</v>
      </c>
      <c r="D1186" t="s">
        <v>2445</v>
      </c>
      <c r="E1186" t="s">
        <v>682</v>
      </c>
      <c r="F1186" t="s">
        <v>417</v>
      </c>
      <c r="G1186" t="s">
        <v>4226</v>
      </c>
      <c r="H1186" s="30" t="s">
        <v>19288</v>
      </c>
      <c r="I1186" t="s">
        <v>7131</v>
      </c>
      <c r="J1186">
        <v>50001</v>
      </c>
      <c r="K1186" t="s">
        <v>153</v>
      </c>
      <c r="L1186">
        <v>50</v>
      </c>
      <c r="M1186" t="s">
        <v>154</v>
      </c>
      <c r="O1186">
        <v>3138110623</v>
      </c>
      <c r="P1186">
        <v>0</v>
      </c>
      <c r="T1186" s="29" t="s">
        <v>849</v>
      </c>
      <c r="U1186">
        <f t="shared" si="144"/>
        <v>10</v>
      </c>
      <c r="V1186">
        <f t="shared" si="145"/>
        <v>19</v>
      </c>
      <c r="W1186">
        <v>2021</v>
      </c>
      <c r="X1186" t="s">
        <v>1107</v>
      </c>
      <c r="Y1186" t="s">
        <v>7132</v>
      </c>
      <c r="Z1186" t="s">
        <v>7133</v>
      </c>
      <c r="AA1186">
        <v>8806018</v>
      </c>
      <c r="AB1186" t="s">
        <v>662</v>
      </c>
      <c r="AC1186" t="s">
        <v>663</v>
      </c>
      <c r="AD1186" s="1">
        <f t="shared" si="146"/>
        <v>2.0616843537414966E-2</v>
      </c>
      <c r="AE1186" s="2">
        <v>73500000</v>
      </c>
      <c r="AF1186" t="s">
        <v>160</v>
      </c>
      <c r="AG1186" t="s">
        <v>120</v>
      </c>
      <c r="AH1186" t="s">
        <v>104</v>
      </c>
      <c r="AI1186" t="s">
        <v>7134</v>
      </c>
      <c r="AJ1186">
        <v>161949081</v>
      </c>
      <c r="AK1186" s="2">
        <v>1515338</v>
      </c>
      <c r="AL1186" s="2">
        <v>1253393.07</v>
      </c>
      <c r="AP1186" t="s">
        <v>105</v>
      </c>
      <c r="AQ1186" t="s">
        <v>105</v>
      </c>
      <c r="AR1186" t="s">
        <v>105</v>
      </c>
      <c r="AV1186" t="s">
        <v>105</v>
      </c>
      <c r="AW1186" t="s">
        <v>105</v>
      </c>
      <c r="AX1186" t="s">
        <v>105</v>
      </c>
      <c r="BH1186" t="s">
        <v>19</v>
      </c>
      <c r="BI1186" t="s">
        <v>5</v>
      </c>
    </row>
    <row r="1187" spans="1:61" x14ac:dyDescent="0.25">
      <c r="A1187">
        <v>52766511</v>
      </c>
      <c r="B1187">
        <v>52766511</v>
      </c>
      <c r="C1187" t="s">
        <v>106</v>
      </c>
      <c r="D1187" t="s">
        <v>136</v>
      </c>
      <c r="E1187" t="s">
        <v>2488</v>
      </c>
      <c r="F1187" t="s">
        <v>1028</v>
      </c>
      <c r="G1187" t="s">
        <v>356</v>
      </c>
      <c r="H1187" s="30" t="s">
        <v>19289</v>
      </c>
      <c r="I1187" t="s">
        <v>7135</v>
      </c>
      <c r="J1187">
        <v>0</v>
      </c>
      <c r="K1187" t="s">
        <v>126</v>
      </c>
      <c r="L1187">
        <v>25</v>
      </c>
      <c r="M1187" t="s">
        <v>126</v>
      </c>
      <c r="O1187">
        <v>3225689479</v>
      </c>
      <c r="P1187">
        <v>3142970173</v>
      </c>
      <c r="T1187" s="29" t="s">
        <v>287</v>
      </c>
      <c r="U1187">
        <f t="shared" si="144"/>
        <v>10</v>
      </c>
      <c r="V1187">
        <f t="shared" si="145"/>
        <v>13</v>
      </c>
      <c r="W1187">
        <v>2022</v>
      </c>
      <c r="X1187" t="s">
        <v>5653</v>
      </c>
      <c r="Y1187" t="s">
        <v>7136</v>
      </c>
      <c r="Z1187" t="s">
        <v>7137</v>
      </c>
      <c r="AA1187">
        <v>3006142</v>
      </c>
      <c r="AB1187" t="s">
        <v>491</v>
      </c>
      <c r="AC1187" t="s">
        <v>492</v>
      </c>
      <c r="AD1187" s="1">
        <f t="shared" si="146"/>
        <v>2.5115952197378565E-2</v>
      </c>
      <c r="AE1187" s="2">
        <v>129700000</v>
      </c>
      <c r="AF1187" t="s">
        <v>219</v>
      </c>
      <c r="AG1187" t="s">
        <v>120</v>
      </c>
      <c r="AH1187" t="s">
        <v>104</v>
      </c>
      <c r="AI1187">
        <v>0</v>
      </c>
      <c r="AJ1187">
        <v>161818062</v>
      </c>
      <c r="AK1187" s="2">
        <v>3257539</v>
      </c>
      <c r="AL1187" s="2">
        <v>2717427.99</v>
      </c>
      <c r="AP1187" t="s">
        <v>105</v>
      </c>
      <c r="AQ1187" t="s">
        <v>105</v>
      </c>
      <c r="AR1187" t="s">
        <v>105</v>
      </c>
      <c r="AV1187" t="s">
        <v>105</v>
      </c>
      <c r="AW1187" t="s">
        <v>105</v>
      </c>
      <c r="AX1187" t="s">
        <v>105</v>
      </c>
      <c r="BH1187" t="s">
        <v>21</v>
      </c>
      <c r="BI1187" t="s">
        <v>5</v>
      </c>
    </row>
    <row r="1188" spans="1:61" x14ac:dyDescent="0.25">
      <c r="A1188">
        <v>43077136</v>
      </c>
      <c r="B1188">
        <v>43077136</v>
      </c>
      <c r="C1188" t="s">
        <v>106</v>
      </c>
      <c r="D1188" t="s">
        <v>990</v>
      </c>
      <c r="E1188" t="s">
        <v>1272</v>
      </c>
      <c r="F1188" t="s">
        <v>4479</v>
      </c>
      <c r="G1188" t="s">
        <v>2059</v>
      </c>
      <c r="H1188" s="30" t="s">
        <v>18775</v>
      </c>
      <c r="I1188" t="s">
        <v>7138</v>
      </c>
      <c r="J1188">
        <v>25001</v>
      </c>
      <c r="K1188" t="s">
        <v>3154</v>
      </c>
      <c r="L1188">
        <v>25</v>
      </c>
      <c r="M1188" t="s">
        <v>113</v>
      </c>
      <c r="O1188">
        <v>3148933313</v>
      </c>
      <c r="P1188">
        <v>0</v>
      </c>
      <c r="T1188" s="29" t="s">
        <v>228</v>
      </c>
      <c r="U1188">
        <f t="shared" si="144"/>
        <v>10</v>
      </c>
      <c r="V1188">
        <f t="shared" si="145"/>
        <v>6</v>
      </c>
      <c r="W1188">
        <v>2017</v>
      </c>
      <c r="X1188" t="s">
        <v>3025</v>
      </c>
      <c r="Y1188" t="s">
        <v>7139</v>
      </c>
      <c r="Z1188" t="s">
        <v>7140</v>
      </c>
      <c r="AA1188">
        <v>3408057</v>
      </c>
      <c r="AB1188" t="s">
        <v>321</v>
      </c>
      <c r="AC1188" t="s">
        <v>1792</v>
      </c>
      <c r="AD1188" s="1">
        <f t="shared" si="146"/>
        <v>1.7226108829568789E-2</v>
      </c>
      <c r="AE1188" s="2">
        <v>97400000</v>
      </c>
      <c r="AF1188" t="s">
        <v>219</v>
      </c>
      <c r="AG1188" t="s">
        <v>452</v>
      </c>
      <c r="AH1188" t="s">
        <v>104</v>
      </c>
      <c r="AI1188" t="s">
        <v>7141</v>
      </c>
      <c r="AJ1188">
        <v>161773879</v>
      </c>
      <c r="AK1188" s="2">
        <v>1677823</v>
      </c>
      <c r="AL1188" s="2">
        <v>1389935.25</v>
      </c>
      <c r="AP1188" t="s">
        <v>105</v>
      </c>
      <c r="AQ1188" t="s">
        <v>105</v>
      </c>
      <c r="AR1188" t="s">
        <v>105</v>
      </c>
      <c r="AV1188" t="s">
        <v>105</v>
      </c>
      <c r="AW1188" t="s">
        <v>105</v>
      </c>
      <c r="AX1188" t="s">
        <v>105</v>
      </c>
      <c r="BH1188" t="s">
        <v>19</v>
      </c>
      <c r="BI1188" t="s">
        <v>5</v>
      </c>
    </row>
    <row r="1189" spans="1:61" x14ac:dyDescent="0.25">
      <c r="A1189">
        <v>5796726</v>
      </c>
      <c r="B1189">
        <v>5796726</v>
      </c>
      <c r="C1189" t="s">
        <v>89</v>
      </c>
      <c r="D1189" t="s">
        <v>1136</v>
      </c>
      <c r="E1189">
        <v>0</v>
      </c>
      <c r="F1189" t="s">
        <v>314</v>
      </c>
      <c r="G1189" t="s">
        <v>1787</v>
      </c>
      <c r="H1189" s="30" t="s">
        <v>19290</v>
      </c>
      <c r="I1189" t="s">
        <v>7142</v>
      </c>
      <c r="J1189">
        <v>68001</v>
      </c>
      <c r="K1189" t="s">
        <v>317</v>
      </c>
      <c r="L1189">
        <v>68</v>
      </c>
      <c r="M1189" t="s">
        <v>227</v>
      </c>
      <c r="O1189">
        <v>3173824920</v>
      </c>
      <c r="P1189">
        <v>0</v>
      </c>
      <c r="T1189" s="29" t="s">
        <v>500</v>
      </c>
      <c r="U1189">
        <f t="shared" si="144"/>
        <v>10</v>
      </c>
      <c r="V1189">
        <f t="shared" si="145"/>
        <v>5</v>
      </c>
      <c r="W1189">
        <v>2020</v>
      </c>
      <c r="X1189" t="s">
        <v>1459</v>
      </c>
      <c r="Y1189" t="s">
        <v>7143</v>
      </c>
      <c r="Z1189">
        <v>0</v>
      </c>
      <c r="AA1189">
        <v>8001189</v>
      </c>
      <c r="AB1189" t="s">
        <v>100</v>
      </c>
      <c r="AC1189" t="s">
        <v>258</v>
      </c>
      <c r="AD1189" s="1">
        <f t="shared" si="146"/>
        <v>2.9332603406326034E-2</v>
      </c>
      <c r="AE1189" s="2">
        <v>41100000</v>
      </c>
      <c r="AF1189" t="s">
        <v>160</v>
      </c>
      <c r="AG1189" t="s">
        <v>103</v>
      </c>
      <c r="AH1189" t="s">
        <v>104</v>
      </c>
      <c r="AI1189" t="s">
        <v>7144</v>
      </c>
      <c r="AJ1189">
        <v>161851695</v>
      </c>
      <c r="AK1189" s="2">
        <v>1205570</v>
      </c>
      <c r="AL1189" s="2">
        <v>993083.82</v>
      </c>
      <c r="AP1189" t="s">
        <v>105</v>
      </c>
      <c r="AQ1189" t="s">
        <v>105</v>
      </c>
      <c r="AR1189" t="s">
        <v>105</v>
      </c>
      <c r="AV1189" t="s">
        <v>105</v>
      </c>
      <c r="AW1189" t="s">
        <v>105</v>
      </c>
      <c r="AX1189" t="s">
        <v>105</v>
      </c>
      <c r="BH1189" t="s">
        <v>19</v>
      </c>
      <c r="BI1189" t="s">
        <v>5</v>
      </c>
    </row>
    <row r="1190" spans="1:61" x14ac:dyDescent="0.25">
      <c r="A1190">
        <v>43763790</v>
      </c>
      <c r="B1190">
        <v>43763790</v>
      </c>
      <c r="C1190" t="s">
        <v>106</v>
      </c>
      <c r="D1190" t="s">
        <v>177</v>
      </c>
      <c r="E1190">
        <v>0</v>
      </c>
      <c r="F1190" t="s">
        <v>544</v>
      </c>
      <c r="G1190" t="s">
        <v>506</v>
      </c>
      <c r="H1190" s="30" t="s">
        <v>19291</v>
      </c>
      <c r="I1190" t="s">
        <v>7145</v>
      </c>
      <c r="J1190">
        <v>5615</v>
      </c>
      <c r="K1190" t="s">
        <v>2322</v>
      </c>
      <c r="L1190">
        <v>5</v>
      </c>
      <c r="M1190" t="s">
        <v>203</v>
      </c>
      <c r="O1190">
        <v>3113846185</v>
      </c>
      <c r="P1190">
        <v>0</v>
      </c>
      <c r="T1190" s="29" t="s">
        <v>849</v>
      </c>
      <c r="U1190">
        <f t="shared" si="144"/>
        <v>10</v>
      </c>
      <c r="V1190">
        <f t="shared" si="145"/>
        <v>19</v>
      </c>
      <c r="W1190">
        <v>2013</v>
      </c>
      <c r="X1190" t="s">
        <v>1298</v>
      </c>
      <c r="Y1190" t="s">
        <v>7146</v>
      </c>
      <c r="Z1190" t="s">
        <v>7147</v>
      </c>
      <c r="AA1190">
        <v>8006033</v>
      </c>
      <c r="AB1190" t="s">
        <v>100</v>
      </c>
      <c r="AC1190" t="s">
        <v>208</v>
      </c>
      <c r="AD1190" s="1">
        <f t="shared" si="146"/>
        <v>3.5254946808510636E-2</v>
      </c>
      <c r="AE1190" s="2">
        <v>37600000</v>
      </c>
      <c r="AF1190" t="s">
        <v>175</v>
      </c>
      <c r="AG1190" t="s">
        <v>120</v>
      </c>
      <c r="AH1190" t="s">
        <v>104</v>
      </c>
      <c r="AI1190" t="s">
        <v>7148</v>
      </c>
      <c r="AJ1190">
        <v>161898065</v>
      </c>
      <c r="AK1190" s="2">
        <v>1325586</v>
      </c>
      <c r="AL1190" s="2">
        <v>1093937.73</v>
      </c>
      <c r="AP1190" t="s">
        <v>105</v>
      </c>
      <c r="AQ1190" t="s">
        <v>105</v>
      </c>
      <c r="AR1190" t="s">
        <v>105</v>
      </c>
      <c r="AV1190" t="s">
        <v>105</v>
      </c>
      <c r="AW1190" t="s">
        <v>105</v>
      </c>
      <c r="AX1190" t="s">
        <v>105</v>
      </c>
      <c r="BH1190" t="s">
        <v>21</v>
      </c>
      <c r="BI1190" t="s">
        <v>5</v>
      </c>
    </row>
    <row r="1191" spans="1:61" x14ac:dyDescent="0.25">
      <c r="A1191">
        <v>42821024</v>
      </c>
      <c r="B1191">
        <v>42821024</v>
      </c>
      <c r="C1191" t="s">
        <v>106</v>
      </c>
      <c r="D1191" t="s">
        <v>435</v>
      </c>
      <c r="E1191" t="s">
        <v>108</v>
      </c>
      <c r="F1191" t="s">
        <v>1050</v>
      </c>
      <c r="G1191" t="s">
        <v>446</v>
      </c>
      <c r="H1191" s="30" t="s">
        <v>19292</v>
      </c>
      <c r="I1191" t="s">
        <v>7149</v>
      </c>
      <c r="J1191">
        <v>5001</v>
      </c>
      <c r="K1191" t="s">
        <v>202</v>
      </c>
      <c r="L1191">
        <v>5</v>
      </c>
      <c r="M1191" t="s">
        <v>203</v>
      </c>
      <c r="O1191">
        <v>3104364760</v>
      </c>
      <c r="P1191">
        <v>0</v>
      </c>
      <c r="T1191" s="29" t="s">
        <v>487</v>
      </c>
      <c r="U1191">
        <f t="shared" si="144"/>
        <v>10</v>
      </c>
      <c r="V1191">
        <f t="shared" si="145"/>
        <v>8</v>
      </c>
      <c r="W1191">
        <v>2022</v>
      </c>
      <c r="X1191" t="s">
        <v>7150</v>
      </c>
      <c r="Y1191" t="s">
        <v>7151</v>
      </c>
      <c r="Z1191" t="s">
        <v>7152</v>
      </c>
      <c r="AA1191">
        <v>3201382</v>
      </c>
      <c r="AB1191" t="s">
        <v>393</v>
      </c>
      <c r="AC1191" t="s">
        <v>1380</v>
      </c>
      <c r="AD1191" s="1">
        <f t="shared" si="146"/>
        <v>2.8651033020344288E-2</v>
      </c>
      <c r="AE1191" s="2">
        <v>63900000</v>
      </c>
      <c r="AF1191" t="s">
        <v>175</v>
      </c>
      <c r="AG1191" t="s">
        <v>103</v>
      </c>
      <c r="AH1191" t="s">
        <v>104</v>
      </c>
      <c r="AI1191" t="s">
        <v>7153</v>
      </c>
      <c r="AJ1191">
        <v>29960257</v>
      </c>
      <c r="AK1191" s="2">
        <v>1830801.01</v>
      </c>
      <c r="AL1191" s="2">
        <v>1518488.24</v>
      </c>
      <c r="AP1191">
        <v>29987739</v>
      </c>
      <c r="AQ1191" s="2">
        <v>2170634.61</v>
      </c>
      <c r="AR1191" s="2">
        <v>1804062.7</v>
      </c>
      <c r="AV1191" t="s">
        <v>105</v>
      </c>
      <c r="AW1191" s="2" t="s">
        <v>105</v>
      </c>
      <c r="AX1191" s="2" t="s">
        <v>105</v>
      </c>
      <c r="BH1191" t="s">
        <v>19</v>
      </c>
      <c r="BI1191" t="s">
        <v>5</v>
      </c>
    </row>
    <row r="1192" spans="1:61" x14ac:dyDescent="0.25">
      <c r="A1192">
        <v>53167944</v>
      </c>
      <c r="B1192">
        <v>53167944</v>
      </c>
      <c r="C1192" t="s">
        <v>106</v>
      </c>
      <c r="D1192" t="s">
        <v>312</v>
      </c>
      <c r="E1192" t="s">
        <v>7154</v>
      </c>
      <c r="F1192" t="s">
        <v>7155</v>
      </c>
      <c r="G1192" t="s">
        <v>1976</v>
      </c>
      <c r="H1192" s="30" t="s">
        <v>19293</v>
      </c>
      <c r="I1192" t="s">
        <v>7156</v>
      </c>
      <c r="J1192">
        <v>0</v>
      </c>
      <c r="K1192" t="s">
        <v>7157</v>
      </c>
      <c r="L1192">
        <v>95</v>
      </c>
      <c r="M1192" t="s">
        <v>7158</v>
      </c>
      <c r="O1192">
        <v>3213356356</v>
      </c>
      <c r="P1192">
        <v>0</v>
      </c>
      <c r="T1192" s="29" t="s">
        <v>369</v>
      </c>
      <c r="U1192">
        <f t="shared" si="144"/>
        <v>10</v>
      </c>
      <c r="V1192">
        <f t="shared" si="145"/>
        <v>21</v>
      </c>
      <c r="W1192">
        <v>2020</v>
      </c>
      <c r="X1192" t="s">
        <v>7159</v>
      </c>
      <c r="Y1192" t="s">
        <v>7160</v>
      </c>
      <c r="Z1192" t="s">
        <v>7161</v>
      </c>
      <c r="AA1192">
        <v>9206077</v>
      </c>
      <c r="AB1192" t="s">
        <v>268</v>
      </c>
      <c r="AC1192" t="s">
        <v>1025</v>
      </c>
      <c r="AD1192" s="1">
        <f t="shared" si="146"/>
        <v>4.0964515104895106E-2</v>
      </c>
      <c r="AE1192" s="2">
        <v>71500000</v>
      </c>
      <c r="AF1192" t="s">
        <v>362</v>
      </c>
      <c r="AG1192" t="s">
        <v>292</v>
      </c>
      <c r="AH1192" t="s">
        <v>104</v>
      </c>
      <c r="AI1192">
        <v>0</v>
      </c>
      <c r="AJ1192">
        <v>29953507</v>
      </c>
      <c r="AK1192" s="2">
        <v>2928962.83</v>
      </c>
      <c r="AL1192" s="2">
        <v>2441313.2999999998</v>
      </c>
      <c r="AP1192" t="s">
        <v>105</v>
      </c>
      <c r="AQ1192" s="2" t="s">
        <v>105</v>
      </c>
      <c r="AR1192" s="2" t="s">
        <v>105</v>
      </c>
      <c r="AV1192">
        <v>30033457</v>
      </c>
      <c r="AW1192" s="2">
        <v>8004881.6500000004</v>
      </c>
      <c r="AX1192" s="2">
        <v>6706791.2999999998</v>
      </c>
      <c r="BH1192" t="s">
        <v>21</v>
      </c>
      <c r="BI1192" t="s">
        <v>5</v>
      </c>
    </row>
    <row r="1193" spans="1:61" x14ac:dyDescent="0.25">
      <c r="A1193">
        <v>91423777</v>
      </c>
      <c r="B1193">
        <v>91423777</v>
      </c>
      <c r="C1193" t="s">
        <v>89</v>
      </c>
      <c r="D1193" t="s">
        <v>304</v>
      </c>
      <c r="E1193" t="s">
        <v>749</v>
      </c>
      <c r="F1193" t="s">
        <v>296</v>
      </c>
      <c r="G1193" t="s">
        <v>700</v>
      </c>
      <c r="H1193" s="30" t="s">
        <v>19294</v>
      </c>
      <c r="I1193" t="s">
        <v>7162</v>
      </c>
      <c r="J1193">
        <v>68081</v>
      </c>
      <c r="K1193" t="s">
        <v>5203</v>
      </c>
      <c r="L1193">
        <v>68</v>
      </c>
      <c r="M1193" t="s">
        <v>227</v>
      </c>
      <c r="O1193">
        <v>3177692150</v>
      </c>
      <c r="P1193">
        <v>3174347576</v>
      </c>
      <c r="T1193" s="29" t="s">
        <v>568</v>
      </c>
      <c r="U1193">
        <f t="shared" si="144"/>
        <v>10</v>
      </c>
      <c r="V1193">
        <f t="shared" si="145"/>
        <v>30</v>
      </c>
      <c r="W1193">
        <v>2025</v>
      </c>
      <c r="X1193" t="s">
        <v>3365</v>
      </c>
      <c r="Y1193" t="s">
        <v>7163</v>
      </c>
      <c r="Z1193" t="s">
        <v>7164</v>
      </c>
      <c r="AA1193">
        <v>1601342</v>
      </c>
      <c r="AB1193" t="s">
        <v>173</v>
      </c>
      <c r="AC1193" t="s">
        <v>373</v>
      </c>
      <c r="AD1193" s="1">
        <f t="shared" si="146"/>
        <v>1.9414779116465865E-2</v>
      </c>
      <c r="AE1193" s="2">
        <v>74700000</v>
      </c>
      <c r="AF1193" t="s">
        <v>102</v>
      </c>
      <c r="AG1193" t="s">
        <v>103</v>
      </c>
      <c r="AH1193" t="s">
        <v>104</v>
      </c>
      <c r="AI1193">
        <v>0</v>
      </c>
      <c r="AJ1193">
        <v>161804001</v>
      </c>
      <c r="AK1193" s="2">
        <v>1450284</v>
      </c>
      <c r="AL1193" s="2">
        <v>1198725.93</v>
      </c>
      <c r="AP1193" t="s">
        <v>105</v>
      </c>
      <c r="AQ1193" t="s">
        <v>105</v>
      </c>
      <c r="AR1193" t="s">
        <v>105</v>
      </c>
      <c r="AV1193" t="s">
        <v>105</v>
      </c>
      <c r="AW1193" t="s">
        <v>105</v>
      </c>
      <c r="AX1193" t="s">
        <v>105</v>
      </c>
      <c r="BH1193" t="s">
        <v>19</v>
      </c>
      <c r="BI1193" t="s">
        <v>5</v>
      </c>
    </row>
    <row r="1194" spans="1:61" x14ac:dyDescent="0.25">
      <c r="A1194">
        <v>63460659</v>
      </c>
      <c r="B1194">
        <v>63460659</v>
      </c>
      <c r="C1194" t="s">
        <v>106</v>
      </c>
      <c r="D1194" t="s">
        <v>7165</v>
      </c>
      <c r="E1194">
        <v>0</v>
      </c>
      <c r="F1194" t="s">
        <v>7166</v>
      </c>
      <c r="G1194" t="s">
        <v>7167</v>
      </c>
      <c r="H1194" s="30" t="s">
        <v>19295</v>
      </c>
      <c r="I1194" t="s">
        <v>7168</v>
      </c>
      <c r="J1194">
        <v>68081</v>
      </c>
      <c r="K1194" t="s">
        <v>5203</v>
      </c>
      <c r="L1194">
        <v>68</v>
      </c>
      <c r="M1194" t="s">
        <v>227</v>
      </c>
      <c r="O1194">
        <v>3203884935</v>
      </c>
      <c r="P1194">
        <v>0</v>
      </c>
      <c r="T1194" s="29" t="s">
        <v>429</v>
      </c>
      <c r="U1194">
        <f t="shared" si="144"/>
        <v>10</v>
      </c>
      <c r="V1194">
        <f t="shared" si="145"/>
        <v>7</v>
      </c>
      <c r="W1194">
        <v>2020</v>
      </c>
      <c r="X1194" t="s">
        <v>1655</v>
      </c>
      <c r="Y1194" t="s">
        <v>7169</v>
      </c>
      <c r="Z1194" t="s">
        <v>7170</v>
      </c>
      <c r="AA1194">
        <v>8001203</v>
      </c>
      <c r="AB1194" t="s">
        <v>100</v>
      </c>
      <c r="AC1194" t="s">
        <v>258</v>
      </c>
      <c r="AD1194" s="1">
        <f t="shared" si="146"/>
        <v>3.1672939958592133E-2</v>
      </c>
      <c r="AE1194" s="2">
        <v>48300000</v>
      </c>
      <c r="AF1194" t="s">
        <v>102</v>
      </c>
      <c r="AG1194" t="s">
        <v>103</v>
      </c>
      <c r="AH1194" t="s">
        <v>104</v>
      </c>
      <c r="AI1194" t="s">
        <v>7171</v>
      </c>
      <c r="AJ1194">
        <v>161803507</v>
      </c>
      <c r="AK1194" s="2">
        <v>1529803</v>
      </c>
      <c r="AL1194" s="2">
        <v>1265548.52</v>
      </c>
      <c r="AP1194" t="s">
        <v>105</v>
      </c>
      <c r="AQ1194" t="s">
        <v>105</v>
      </c>
      <c r="AR1194" t="s">
        <v>105</v>
      </c>
      <c r="AV1194" t="s">
        <v>105</v>
      </c>
      <c r="AW1194" t="s">
        <v>105</v>
      </c>
      <c r="AX1194" t="s">
        <v>105</v>
      </c>
      <c r="BH1194" t="s">
        <v>21</v>
      </c>
      <c r="BI1194" t="s">
        <v>5</v>
      </c>
    </row>
    <row r="1195" spans="1:61" x14ac:dyDescent="0.25">
      <c r="A1195">
        <v>52646447</v>
      </c>
      <c r="B1195">
        <v>52646447</v>
      </c>
      <c r="C1195" t="s">
        <v>106</v>
      </c>
      <c r="D1195" t="s">
        <v>211</v>
      </c>
      <c r="E1195" t="s">
        <v>312</v>
      </c>
      <c r="F1195" t="s">
        <v>409</v>
      </c>
      <c r="G1195" t="s">
        <v>1823</v>
      </c>
      <c r="H1195" s="30" t="s">
        <v>19296</v>
      </c>
      <c r="I1195" t="s">
        <v>7172</v>
      </c>
      <c r="J1195">
        <v>0</v>
      </c>
      <c r="K1195" t="s">
        <v>872</v>
      </c>
      <c r="L1195">
        <v>25</v>
      </c>
      <c r="M1195" t="s">
        <v>113</v>
      </c>
      <c r="O1195">
        <v>3013515179</v>
      </c>
      <c r="P1195">
        <v>3002040782</v>
      </c>
      <c r="T1195" s="29" t="s">
        <v>299</v>
      </c>
      <c r="U1195">
        <f t="shared" si="144"/>
        <v>10</v>
      </c>
      <c r="V1195">
        <f t="shared" si="145"/>
        <v>23</v>
      </c>
      <c r="W1195">
        <v>2016</v>
      </c>
      <c r="X1195" t="s">
        <v>7173</v>
      </c>
      <c r="Y1195" t="s">
        <v>7174</v>
      </c>
      <c r="Z1195" t="s">
        <v>7175</v>
      </c>
      <c r="AA1195">
        <v>1601302</v>
      </c>
      <c r="AB1195" t="s">
        <v>173</v>
      </c>
      <c r="AC1195" t="s">
        <v>373</v>
      </c>
      <c r="AD1195" s="1">
        <f t="shared" si="146"/>
        <v>3.9911016193181818E-2</v>
      </c>
      <c r="AE1195" s="2">
        <v>35200000</v>
      </c>
      <c r="AF1195" t="s">
        <v>102</v>
      </c>
      <c r="AG1195" t="s">
        <v>103</v>
      </c>
      <c r="AH1195" t="s">
        <v>104</v>
      </c>
      <c r="AI1195" t="s">
        <v>7176</v>
      </c>
      <c r="AJ1195">
        <v>29932509</v>
      </c>
      <c r="AK1195" s="2">
        <v>1404867.77</v>
      </c>
      <c r="AL1195" s="2">
        <v>1160561.1499999999</v>
      </c>
      <c r="AP1195">
        <v>29999131</v>
      </c>
      <c r="AQ1195" s="2">
        <v>1411260.5</v>
      </c>
      <c r="AR1195" s="2">
        <v>1165933.19</v>
      </c>
      <c r="AV1195" t="s">
        <v>105</v>
      </c>
      <c r="AW1195" s="2" t="s">
        <v>105</v>
      </c>
      <c r="AX1195" s="2" t="s">
        <v>105</v>
      </c>
      <c r="BH1195" t="s">
        <v>21</v>
      </c>
      <c r="BI1195" t="s">
        <v>5</v>
      </c>
    </row>
    <row r="1196" spans="1:61" x14ac:dyDescent="0.25">
      <c r="A1196">
        <v>1105671406</v>
      </c>
      <c r="B1196">
        <v>1105671406</v>
      </c>
      <c r="C1196" t="s">
        <v>89</v>
      </c>
      <c r="D1196" t="s">
        <v>375</v>
      </c>
      <c r="E1196" t="s">
        <v>295</v>
      </c>
      <c r="F1196" t="s">
        <v>123</v>
      </c>
      <c r="G1196" t="s">
        <v>594</v>
      </c>
      <c r="H1196" s="30" t="s">
        <v>18233</v>
      </c>
      <c r="I1196" t="s">
        <v>7177</v>
      </c>
      <c r="J1196">
        <v>0</v>
      </c>
      <c r="K1196" t="s">
        <v>126</v>
      </c>
      <c r="L1196">
        <v>25</v>
      </c>
      <c r="M1196" t="s">
        <v>126</v>
      </c>
      <c r="O1196">
        <v>3204269422</v>
      </c>
      <c r="P1196">
        <v>0</v>
      </c>
      <c r="T1196" s="29" t="s">
        <v>568</v>
      </c>
      <c r="U1196">
        <f t="shared" si="144"/>
        <v>10</v>
      </c>
      <c r="V1196">
        <f t="shared" si="145"/>
        <v>30</v>
      </c>
      <c r="W1196">
        <v>2025</v>
      </c>
      <c r="X1196" t="s">
        <v>5155</v>
      </c>
      <c r="Y1196" t="s">
        <v>7178</v>
      </c>
      <c r="Z1196" t="s">
        <v>7179</v>
      </c>
      <c r="AA1196">
        <v>3206138</v>
      </c>
      <c r="AB1196" t="s">
        <v>393</v>
      </c>
      <c r="AC1196" t="s">
        <v>394</v>
      </c>
      <c r="AD1196" s="1">
        <f t="shared" si="146"/>
        <v>1.5401914893617022E-2</v>
      </c>
      <c r="AE1196" s="2">
        <v>141000000</v>
      </c>
      <c r="AF1196" t="s">
        <v>102</v>
      </c>
      <c r="AG1196" t="s">
        <v>120</v>
      </c>
      <c r="AH1196" t="s">
        <v>104</v>
      </c>
      <c r="AI1196" t="s">
        <v>7180</v>
      </c>
      <c r="AJ1196">
        <v>161917326</v>
      </c>
      <c r="AK1196" s="2">
        <v>2171670</v>
      </c>
      <c r="AL1196" s="2">
        <v>1804932.65</v>
      </c>
      <c r="AP1196" t="s">
        <v>105</v>
      </c>
      <c r="AQ1196" t="s">
        <v>105</v>
      </c>
      <c r="AR1196" t="s">
        <v>105</v>
      </c>
      <c r="AV1196" t="s">
        <v>105</v>
      </c>
      <c r="AW1196" t="s">
        <v>105</v>
      </c>
      <c r="AX1196" t="s">
        <v>105</v>
      </c>
      <c r="BH1196" t="s">
        <v>20</v>
      </c>
      <c r="BI1196" t="s">
        <v>5</v>
      </c>
    </row>
    <row r="1197" spans="1:61" x14ac:dyDescent="0.25">
      <c r="A1197">
        <v>43117616</v>
      </c>
      <c r="B1197">
        <v>43117616</v>
      </c>
      <c r="C1197" t="s">
        <v>106</v>
      </c>
      <c r="D1197" t="s">
        <v>1875</v>
      </c>
      <c r="E1197" t="s">
        <v>136</v>
      </c>
      <c r="F1197" t="s">
        <v>978</v>
      </c>
      <c r="G1197" t="s">
        <v>200</v>
      </c>
      <c r="H1197" s="30" t="s">
        <v>19297</v>
      </c>
      <c r="I1197" t="s">
        <v>7181</v>
      </c>
      <c r="J1197">
        <v>25214</v>
      </c>
      <c r="K1197" t="s">
        <v>5712</v>
      </c>
      <c r="L1197">
        <v>25</v>
      </c>
      <c r="M1197" t="s">
        <v>113</v>
      </c>
      <c r="O1197">
        <v>3208452965</v>
      </c>
      <c r="P1197">
        <v>0</v>
      </c>
      <c r="T1197" s="29" t="s">
        <v>155</v>
      </c>
      <c r="U1197">
        <f t="shared" si="144"/>
        <v>10</v>
      </c>
      <c r="V1197">
        <f t="shared" si="145"/>
        <v>14</v>
      </c>
      <c r="W1197">
        <v>2017</v>
      </c>
      <c r="X1197" t="s">
        <v>7182</v>
      </c>
      <c r="Y1197" t="s">
        <v>7183</v>
      </c>
      <c r="Z1197" t="s">
        <v>7184</v>
      </c>
      <c r="AA1197">
        <v>9006158</v>
      </c>
      <c r="AB1197" t="s">
        <v>244</v>
      </c>
      <c r="AC1197" t="s">
        <v>1048</v>
      </c>
      <c r="AD1197" s="1">
        <f t="shared" si="146"/>
        <v>1.954136890951276E-2</v>
      </c>
      <c r="AE1197" s="2">
        <v>86200000</v>
      </c>
      <c r="AF1197" t="s">
        <v>362</v>
      </c>
      <c r="AG1197" t="s">
        <v>120</v>
      </c>
      <c r="AH1197" t="s">
        <v>104</v>
      </c>
      <c r="AI1197" t="s">
        <v>7185</v>
      </c>
      <c r="AJ1197">
        <v>161811786</v>
      </c>
      <c r="AK1197" s="2">
        <v>1684466</v>
      </c>
      <c r="AL1197" s="2">
        <v>1395517.42</v>
      </c>
      <c r="AP1197" t="s">
        <v>105</v>
      </c>
      <c r="AQ1197" t="s">
        <v>105</v>
      </c>
      <c r="AR1197" t="s">
        <v>105</v>
      </c>
      <c r="AV1197" t="s">
        <v>105</v>
      </c>
      <c r="AW1197" t="s">
        <v>105</v>
      </c>
      <c r="AX1197" t="s">
        <v>105</v>
      </c>
      <c r="BH1197" t="s">
        <v>19</v>
      </c>
      <c r="BI1197" t="s">
        <v>5</v>
      </c>
    </row>
    <row r="1198" spans="1:61" x14ac:dyDescent="0.25">
      <c r="A1198">
        <v>1037545346</v>
      </c>
      <c r="B1198">
        <v>1037545346</v>
      </c>
      <c r="C1198" t="s">
        <v>89</v>
      </c>
      <c r="D1198" t="s">
        <v>699</v>
      </c>
      <c r="E1198" t="s">
        <v>1640</v>
      </c>
      <c r="F1198" t="s">
        <v>862</v>
      </c>
      <c r="G1198" t="s">
        <v>7186</v>
      </c>
      <c r="H1198" s="30" t="s">
        <v>19298</v>
      </c>
      <c r="I1198" t="s">
        <v>7187</v>
      </c>
      <c r="J1198">
        <v>5631</v>
      </c>
      <c r="K1198" t="s">
        <v>2726</v>
      </c>
      <c r="L1198">
        <v>5</v>
      </c>
      <c r="M1198" t="s">
        <v>203</v>
      </c>
      <c r="O1198">
        <v>3113871150</v>
      </c>
      <c r="P1198">
        <v>3113439305</v>
      </c>
      <c r="T1198" s="29" t="s">
        <v>887</v>
      </c>
      <c r="U1198">
        <f t="shared" si="144"/>
        <v>10</v>
      </c>
      <c r="V1198">
        <f t="shared" si="145"/>
        <v>3</v>
      </c>
      <c r="W1198">
        <v>2020</v>
      </c>
      <c r="X1198" t="s">
        <v>5923</v>
      </c>
      <c r="Y1198" t="s">
        <v>7188</v>
      </c>
      <c r="Z1198" t="s">
        <v>7189</v>
      </c>
      <c r="AA1198">
        <v>1606242</v>
      </c>
      <c r="AB1198" t="s">
        <v>173</v>
      </c>
      <c r="AC1198" t="s">
        <v>5926</v>
      </c>
      <c r="AD1198" s="1">
        <f t="shared" si="146"/>
        <v>3.598408179631115E-2</v>
      </c>
      <c r="AE1198" s="2">
        <v>124700000</v>
      </c>
      <c r="AF1198" t="s">
        <v>362</v>
      </c>
      <c r="AG1198" t="s">
        <v>120</v>
      </c>
      <c r="AH1198" t="s">
        <v>104</v>
      </c>
      <c r="AI1198" t="s">
        <v>7190</v>
      </c>
      <c r="AJ1198">
        <v>161902558</v>
      </c>
      <c r="AK1198" s="2">
        <v>4487215</v>
      </c>
      <c r="AL1198" s="2">
        <v>3750769.19</v>
      </c>
      <c r="AP1198" t="s">
        <v>105</v>
      </c>
      <c r="AQ1198" t="s">
        <v>105</v>
      </c>
      <c r="AR1198" t="s">
        <v>105</v>
      </c>
      <c r="AV1198" t="s">
        <v>105</v>
      </c>
      <c r="AW1198" t="s">
        <v>105</v>
      </c>
      <c r="AX1198" t="s">
        <v>105</v>
      </c>
      <c r="BH1198" t="s">
        <v>21</v>
      </c>
      <c r="BI1198" t="s">
        <v>5</v>
      </c>
    </row>
    <row r="1199" spans="1:61" x14ac:dyDescent="0.25">
      <c r="A1199">
        <v>19327673</v>
      </c>
      <c r="B1199">
        <v>19327673</v>
      </c>
      <c r="C1199" t="s">
        <v>89</v>
      </c>
      <c r="D1199" t="s">
        <v>1440</v>
      </c>
      <c r="E1199" t="s">
        <v>2578</v>
      </c>
      <c r="F1199" t="s">
        <v>3123</v>
      </c>
      <c r="G1199" t="s">
        <v>3636</v>
      </c>
      <c r="H1199" s="30" t="s">
        <v>19299</v>
      </c>
      <c r="I1199" t="s">
        <v>7191</v>
      </c>
      <c r="J1199">
        <v>0</v>
      </c>
      <c r="K1199" t="s">
        <v>126</v>
      </c>
      <c r="L1199">
        <v>25</v>
      </c>
      <c r="M1199" t="s">
        <v>126</v>
      </c>
      <c r="O1199">
        <v>3002152341</v>
      </c>
      <c r="P1199">
        <v>0</v>
      </c>
      <c r="T1199" s="29" t="s">
        <v>254</v>
      </c>
      <c r="U1199">
        <f t="shared" si="144"/>
        <v>10</v>
      </c>
      <c r="V1199">
        <f t="shared" si="145"/>
        <v>4</v>
      </c>
      <c r="W1199">
        <v>2022</v>
      </c>
      <c r="X1199" t="s">
        <v>7192</v>
      </c>
      <c r="Y1199" t="s">
        <v>7193</v>
      </c>
      <c r="Z1199" t="s">
        <v>7194</v>
      </c>
      <c r="AA1199">
        <v>806055</v>
      </c>
      <c r="AB1199" t="s">
        <v>542</v>
      </c>
      <c r="AC1199" t="s">
        <v>7195</v>
      </c>
      <c r="AD1199" s="1">
        <f t="shared" si="146"/>
        <v>1.2658560996563574E-2</v>
      </c>
      <c r="AE1199" s="2">
        <v>232800000</v>
      </c>
      <c r="AF1199" t="s">
        <v>133</v>
      </c>
      <c r="AG1199" t="s">
        <v>120</v>
      </c>
      <c r="AH1199" t="s">
        <v>104</v>
      </c>
      <c r="AI1199" t="s">
        <v>7196</v>
      </c>
      <c r="AJ1199">
        <v>161815969</v>
      </c>
      <c r="AK1199" s="2">
        <v>2946913</v>
      </c>
      <c r="AL1199" s="2">
        <v>2456397.81</v>
      </c>
      <c r="AP1199" t="s">
        <v>105</v>
      </c>
      <c r="AQ1199" t="s">
        <v>105</v>
      </c>
      <c r="AR1199" t="s">
        <v>105</v>
      </c>
      <c r="AV1199" t="s">
        <v>105</v>
      </c>
      <c r="AW1199" t="s">
        <v>105</v>
      </c>
      <c r="AX1199" t="s">
        <v>105</v>
      </c>
      <c r="BH1199" s="3" t="s">
        <v>18</v>
      </c>
      <c r="BI1199" t="s">
        <v>5</v>
      </c>
    </row>
    <row r="1200" spans="1:61" x14ac:dyDescent="0.25">
      <c r="A1200">
        <v>51875982</v>
      </c>
      <c r="B1200">
        <v>51875982</v>
      </c>
      <c r="C1200" t="s">
        <v>106</v>
      </c>
      <c r="D1200" t="s">
        <v>616</v>
      </c>
      <c r="E1200" t="s">
        <v>905</v>
      </c>
      <c r="F1200" t="s">
        <v>6625</v>
      </c>
      <c r="G1200" t="s">
        <v>137</v>
      </c>
      <c r="H1200" s="30" t="s">
        <v>19300</v>
      </c>
      <c r="I1200" t="s">
        <v>7197</v>
      </c>
      <c r="J1200">
        <v>0</v>
      </c>
      <c r="K1200" t="s">
        <v>126</v>
      </c>
      <c r="L1200">
        <v>25</v>
      </c>
      <c r="M1200" t="s">
        <v>126</v>
      </c>
      <c r="O1200">
        <v>3105701247</v>
      </c>
      <c r="P1200">
        <v>3103214992</v>
      </c>
      <c r="T1200" s="29" t="s">
        <v>142</v>
      </c>
      <c r="U1200">
        <f t="shared" si="144"/>
        <v>10</v>
      </c>
      <c r="V1200">
        <f t="shared" si="145"/>
        <v>12</v>
      </c>
      <c r="W1200">
        <v>2015</v>
      </c>
      <c r="X1200" t="s">
        <v>7198</v>
      </c>
      <c r="Y1200" t="s">
        <v>7199</v>
      </c>
      <c r="Z1200" t="s">
        <v>7200</v>
      </c>
      <c r="AA1200">
        <v>1801114</v>
      </c>
      <c r="AB1200" t="s">
        <v>331</v>
      </c>
      <c r="AC1200" t="s">
        <v>7201</v>
      </c>
      <c r="AD1200" s="1">
        <f t="shared" si="146"/>
        <v>3.3909582172701951E-2</v>
      </c>
      <c r="AE1200" s="2">
        <v>35900000</v>
      </c>
      <c r="AF1200" t="s">
        <v>102</v>
      </c>
      <c r="AG1200" t="s">
        <v>103</v>
      </c>
      <c r="AH1200" t="s">
        <v>104</v>
      </c>
      <c r="AI1200" t="s">
        <v>7202</v>
      </c>
      <c r="AJ1200">
        <v>161810248</v>
      </c>
      <c r="AK1200" s="2">
        <v>1217354</v>
      </c>
      <c r="AL1200" s="2">
        <v>1002986.5</v>
      </c>
      <c r="AP1200" t="s">
        <v>105</v>
      </c>
      <c r="AQ1200" t="s">
        <v>105</v>
      </c>
      <c r="AR1200" t="s">
        <v>105</v>
      </c>
      <c r="AV1200" t="s">
        <v>105</v>
      </c>
      <c r="AW1200" t="s">
        <v>105</v>
      </c>
      <c r="AX1200" t="s">
        <v>105</v>
      </c>
      <c r="BH1200" t="s">
        <v>21</v>
      </c>
      <c r="BI1200" t="s">
        <v>5</v>
      </c>
    </row>
    <row r="1201" spans="1:61" x14ac:dyDescent="0.25">
      <c r="A1201">
        <v>52023654</v>
      </c>
      <c r="B1201">
        <v>52023654</v>
      </c>
      <c r="C1201" t="s">
        <v>106</v>
      </c>
      <c r="D1201" t="s">
        <v>7203</v>
      </c>
      <c r="E1201" t="s">
        <v>7204</v>
      </c>
      <c r="F1201" t="s">
        <v>737</v>
      </c>
      <c r="G1201" t="s">
        <v>483</v>
      </c>
      <c r="H1201" s="30" t="s">
        <v>19301</v>
      </c>
      <c r="I1201" t="s">
        <v>7205</v>
      </c>
      <c r="J1201">
        <v>0</v>
      </c>
      <c r="K1201" t="s">
        <v>126</v>
      </c>
      <c r="L1201">
        <v>25</v>
      </c>
      <c r="M1201" t="s">
        <v>126</v>
      </c>
      <c r="O1201">
        <v>3212506319</v>
      </c>
      <c r="P1201">
        <v>3103442084</v>
      </c>
      <c r="T1201" s="29" t="s">
        <v>1081</v>
      </c>
      <c r="U1201">
        <f t="shared" si="144"/>
        <v>10</v>
      </c>
      <c r="V1201">
        <f t="shared" si="145"/>
        <v>25</v>
      </c>
      <c r="W1201">
        <v>2023</v>
      </c>
      <c r="X1201" t="s">
        <v>7206</v>
      </c>
      <c r="Y1201" t="s">
        <v>7207</v>
      </c>
      <c r="Z1201" t="s">
        <v>7208</v>
      </c>
      <c r="AA1201">
        <v>8806022</v>
      </c>
      <c r="AB1201" t="s">
        <v>662</v>
      </c>
      <c r="AC1201" t="s">
        <v>7209</v>
      </c>
      <c r="AD1201" s="1">
        <f t="shared" si="146"/>
        <v>3.1054486422200201E-2</v>
      </c>
      <c r="AE1201" s="2">
        <v>100900000</v>
      </c>
      <c r="AF1201" t="s">
        <v>219</v>
      </c>
      <c r="AG1201" t="s">
        <v>292</v>
      </c>
      <c r="AH1201" t="s">
        <v>104</v>
      </c>
      <c r="AI1201" t="s">
        <v>7210</v>
      </c>
      <c r="AJ1201">
        <v>29948047</v>
      </c>
      <c r="AK1201" s="2">
        <v>3133397.68</v>
      </c>
      <c r="AL1201" s="2">
        <v>2613107.29</v>
      </c>
      <c r="AP1201" t="s">
        <v>105</v>
      </c>
      <c r="AQ1201" s="2" t="s">
        <v>105</v>
      </c>
      <c r="AR1201" s="2" t="s">
        <v>105</v>
      </c>
      <c r="AV1201">
        <v>30056835</v>
      </c>
      <c r="AW1201" s="2">
        <v>3905382.86</v>
      </c>
      <c r="AX1201" s="2">
        <v>3261834.34</v>
      </c>
      <c r="BH1201" t="s">
        <v>21</v>
      </c>
      <c r="BI1201" t="s">
        <v>5</v>
      </c>
    </row>
    <row r="1202" spans="1:61" x14ac:dyDescent="0.25">
      <c r="A1202">
        <v>94527517</v>
      </c>
      <c r="B1202">
        <v>94527517</v>
      </c>
      <c r="C1202" t="s">
        <v>89</v>
      </c>
      <c r="D1202" t="s">
        <v>304</v>
      </c>
      <c r="E1202" t="s">
        <v>749</v>
      </c>
      <c r="F1202" t="s">
        <v>3152</v>
      </c>
      <c r="G1202" t="s">
        <v>335</v>
      </c>
      <c r="H1202" s="30" t="s">
        <v>19302</v>
      </c>
      <c r="I1202" t="s">
        <v>7211</v>
      </c>
      <c r="J1202">
        <v>76001</v>
      </c>
      <c r="K1202" t="s">
        <v>486</v>
      </c>
      <c r="L1202">
        <v>76</v>
      </c>
      <c r="M1202" t="s">
        <v>95</v>
      </c>
      <c r="O1202">
        <v>3143597210</v>
      </c>
      <c r="P1202">
        <v>0</v>
      </c>
      <c r="T1202" s="29" t="s">
        <v>358</v>
      </c>
      <c r="U1202">
        <f t="shared" si="144"/>
        <v>10</v>
      </c>
      <c r="V1202">
        <f t="shared" si="145"/>
        <v>29</v>
      </c>
      <c r="W1202">
        <v>2018</v>
      </c>
      <c r="X1202" t="s">
        <v>7212</v>
      </c>
      <c r="Y1202" t="s">
        <v>7213</v>
      </c>
      <c r="Z1202" t="s">
        <v>7214</v>
      </c>
      <c r="AA1202">
        <v>5601141</v>
      </c>
      <c r="AB1202" t="s">
        <v>146</v>
      </c>
      <c r="AC1202" t="s">
        <v>188</v>
      </c>
      <c r="AD1202" s="1">
        <f t="shared" si="146"/>
        <v>4.0256460063391439E-2</v>
      </c>
      <c r="AE1202" s="2">
        <v>63100000</v>
      </c>
      <c r="AF1202" t="s">
        <v>175</v>
      </c>
      <c r="AG1202" t="s">
        <v>103</v>
      </c>
      <c r="AH1202" t="s">
        <v>104</v>
      </c>
      <c r="AI1202">
        <v>0</v>
      </c>
      <c r="AJ1202">
        <v>29929197</v>
      </c>
      <c r="AK1202" s="2">
        <v>2540182.63</v>
      </c>
      <c r="AL1202" s="2">
        <v>2114607.25</v>
      </c>
      <c r="AP1202">
        <v>29994403</v>
      </c>
      <c r="AQ1202" s="2">
        <v>3839593.46</v>
      </c>
      <c r="AR1202" s="2">
        <v>3206549.13</v>
      </c>
      <c r="AV1202" t="s">
        <v>105</v>
      </c>
      <c r="AW1202" s="2" t="s">
        <v>105</v>
      </c>
      <c r="AX1202" s="2" t="s">
        <v>105</v>
      </c>
      <c r="BH1202" t="s">
        <v>21</v>
      </c>
      <c r="BI1202" t="s">
        <v>5</v>
      </c>
    </row>
    <row r="1203" spans="1:61" x14ac:dyDescent="0.25">
      <c r="A1203">
        <v>31301114</v>
      </c>
      <c r="B1203">
        <v>31301114</v>
      </c>
      <c r="C1203" t="s">
        <v>106</v>
      </c>
      <c r="D1203" t="s">
        <v>435</v>
      </c>
      <c r="E1203" t="s">
        <v>7215</v>
      </c>
      <c r="F1203" t="s">
        <v>965</v>
      </c>
      <c r="G1203" t="s">
        <v>7216</v>
      </c>
      <c r="H1203" s="30" t="s">
        <v>18433</v>
      </c>
      <c r="I1203" t="s">
        <v>7217</v>
      </c>
      <c r="J1203">
        <v>76001</v>
      </c>
      <c r="K1203" t="s">
        <v>486</v>
      </c>
      <c r="L1203">
        <v>76</v>
      </c>
      <c r="M1203" t="s">
        <v>95</v>
      </c>
      <c r="O1203">
        <v>3148343814</v>
      </c>
      <c r="P1203">
        <v>3122862704</v>
      </c>
      <c r="T1203" s="29" t="s">
        <v>327</v>
      </c>
      <c r="U1203">
        <f t="shared" si="144"/>
        <v>10</v>
      </c>
      <c r="V1203">
        <f t="shared" si="145"/>
        <v>31</v>
      </c>
      <c r="W1203">
        <v>2014</v>
      </c>
      <c r="X1203" t="s">
        <v>7218</v>
      </c>
      <c r="Y1203" t="s">
        <v>7219</v>
      </c>
      <c r="Z1203" t="s">
        <v>7220</v>
      </c>
      <c r="AA1203">
        <v>6406122</v>
      </c>
      <c r="AB1203" t="s">
        <v>131</v>
      </c>
      <c r="AC1203" t="s">
        <v>1174</v>
      </c>
      <c r="AD1203" s="1">
        <f t="shared" si="146"/>
        <v>3.7521601423487545E-2</v>
      </c>
      <c r="AE1203" s="2">
        <v>56200000</v>
      </c>
      <c r="AF1203" t="s">
        <v>279</v>
      </c>
      <c r="AG1203" t="s">
        <v>120</v>
      </c>
      <c r="AH1203" t="s">
        <v>104</v>
      </c>
      <c r="AI1203" t="s">
        <v>7221</v>
      </c>
      <c r="AJ1203">
        <v>161911838</v>
      </c>
      <c r="AK1203" s="2">
        <v>2108714</v>
      </c>
      <c r="AL1203" s="2">
        <v>1752028.51</v>
      </c>
      <c r="AP1203" t="s">
        <v>105</v>
      </c>
      <c r="AQ1203" t="s">
        <v>105</v>
      </c>
      <c r="AR1203" t="s">
        <v>105</v>
      </c>
      <c r="AV1203" t="s">
        <v>105</v>
      </c>
      <c r="AW1203" t="s">
        <v>105</v>
      </c>
      <c r="AX1203" t="s">
        <v>105</v>
      </c>
      <c r="BH1203" t="s">
        <v>21</v>
      </c>
      <c r="BI1203" t="s">
        <v>5</v>
      </c>
    </row>
    <row r="1204" spans="1:61" x14ac:dyDescent="0.25">
      <c r="A1204">
        <v>19499218</v>
      </c>
      <c r="B1204">
        <v>19499218</v>
      </c>
      <c r="C1204" t="s">
        <v>89</v>
      </c>
      <c r="D1204" t="s">
        <v>3128</v>
      </c>
      <c r="E1204">
        <v>0</v>
      </c>
      <c r="F1204" t="s">
        <v>315</v>
      </c>
      <c r="G1204" t="s">
        <v>315</v>
      </c>
      <c r="H1204" s="30" t="s">
        <v>19303</v>
      </c>
      <c r="I1204" t="s">
        <v>7222</v>
      </c>
      <c r="J1204">
        <v>0</v>
      </c>
      <c r="K1204" t="s">
        <v>126</v>
      </c>
      <c r="L1204">
        <v>25</v>
      </c>
      <c r="M1204" t="s">
        <v>126</v>
      </c>
      <c r="O1204">
        <v>3115779024</v>
      </c>
      <c r="P1204">
        <v>3146487989</v>
      </c>
      <c r="T1204" s="29" t="s">
        <v>114</v>
      </c>
      <c r="U1204">
        <f t="shared" si="144"/>
        <v>10</v>
      </c>
      <c r="V1204">
        <f t="shared" si="145"/>
        <v>28</v>
      </c>
      <c r="W1204">
        <v>2014</v>
      </c>
      <c r="X1204" t="s">
        <v>1298</v>
      </c>
      <c r="Y1204" t="s">
        <v>7223</v>
      </c>
      <c r="Z1204" t="s">
        <v>7224</v>
      </c>
      <c r="AA1204">
        <v>8006033</v>
      </c>
      <c r="AB1204" t="s">
        <v>100</v>
      </c>
      <c r="AC1204" t="s">
        <v>208</v>
      </c>
      <c r="AD1204" s="1">
        <f t="shared" si="146"/>
        <v>3.0811800254452928E-2</v>
      </c>
      <c r="AE1204" s="2">
        <v>39300000</v>
      </c>
      <c r="AF1204" t="s">
        <v>5632</v>
      </c>
      <c r="AG1204" t="s">
        <v>292</v>
      </c>
      <c r="AH1204" t="s">
        <v>104</v>
      </c>
      <c r="AI1204" t="s">
        <v>7225</v>
      </c>
      <c r="AJ1204">
        <v>29928865</v>
      </c>
      <c r="AK1204" s="2">
        <v>1210903.75</v>
      </c>
      <c r="AL1204" s="2">
        <v>997566.18</v>
      </c>
      <c r="AP1204">
        <v>29994067</v>
      </c>
      <c r="AQ1204" s="2">
        <v>1215539.07</v>
      </c>
      <c r="AR1204" s="2">
        <v>1001461.4</v>
      </c>
      <c r="AV1204" t="s">
        <v>105</v>
      </c>
      <c r="AW1204" s="2" t="s">
        <v>105</v>
      </c>
      <c r="AX1204" s="2" t="s">
        <v>105</v>
      </c>
      <c r="BH1204" t="s">
        <v>21</v>
      </c>
      <c r="BI1204" t="s">
        <v>5</v>
      </c>
    </row>
    <row r="1205" spans="1:61" x14ac:dyDescent="0.25">
      <c r="A1205">
        <v>1088348523</v>
      </c>
      <c r="B1205">
        <v>1088348523</v>
      </c>
      <c r="C1205" t="s">
        <v>106</v>
      </c>
      <c r="D1205" t="s">
        <v>3236</v>
      </c>
      <c r="E1205" t="s">
        <v>977</v>
      </c>
      <c r="F1205" t="s">
        <v>1072</v>
      </c>
      <c r="G1205" t="s">
        <v>7226</v>
      </c>
      <c r="H1205" s="30" t="s">
        <v>19304</v>
      </c>
      <c r="I1205" t="s">
        <v>7227</v>
      </c>
      <c r="J1205">
        <v>66001</v>
      </c>
      <c r="K1205" t="s">
        <v>252</v>
      </c>
      <c r="L1205">
        <v>66</v>
      </c>
      <c r="M1205" t="s">
        <v>253</v>
      </c>
      <c r="O1205">
        <v>3209184692</v>
      </c>
      <c r="P1205">
        <v>0</v>
      </c>
      <c r="T1205" s="29" t="s">
        <v>1237</v>
      </c>
      <c r="U1205">
        <f t="shared" si="144"/>
        <v>10</v>
      </c>
      <c r="V1205">
        <f t="shared" si="145"/>
        <v>10</v>
      </c>
      <c r="W1205">
        <v>2019</v>
      </c>
      <c r="X1205" t="s">
        <v>659</v>
      </c>
      <c r="Y1205" t="s">
        <v>7228</v>
      </c>
      <c r="Z1205" t="s">
        <v>7229</v>
      </c>
      <c r="AA1205">
        <v>8806019</v>
      </c>
      <c r="AB1205" t="s">
        <v>662</v>
      </c>
      <c r="AC1205" t="s">
        <v>663</v>
      </c>
      <c r="AD1205" s="1">
        <f t="shared" si="146"/>
        <v>4.6210784615384616E-2</v>
      </c>
      <c r="AE1205" s="2">
        <v>65000000</v>
      </c>
      <c r="AF1205" t="s">
        <v>175</v>
      </c>
      <c r="AG1205" t="s">
        <v>120</v>
      </c>
      <c r="AH1205" t="s">
        <v>104</v>
      </c>
      <c r="AI1205" t="s">
        <v>7230</v>
      </c>
      <c r="AJ1205">
        <v>161835521</v>
      </c>
      <c r="AK1205" s="2">
        <v>3003701</v>
      </c>
      <c r="AL1205" s="2">
        <v>2504118.79</v>
      </c>
      <c r="AP1205" t="s">
        <v>105</v>
      </c>
      <c r="AQ1205" t="s">
        <v>105</v>
      </c>
      <c r="AR1205" t="s">
        <v>105</v>
      </c>
      <c r="AV1205" t="s">
        <v>105</v>
      </c>
      <c r="AW1205" t="s">
        <v>105</v>
      </c>
      <c r="AX1205" t="s">
        <v>105</v>
      </c>
      <c r="BH1205" t="s">
        <v>21</v>
      </c>
      <c r="BI1205" t="s">
        <v>5</v>
      </c>
    </row>
    <row r="1206" spans="1:61" x14ac:dyDescent="0.25">
      <c r="A1206">
        <v>98778848</v>
      </c>
      <c r="B1206">
        <v>98778848</v>
      </c>
      <c r="C1206" t="s">
        <v>89</v>
      </c>
      <c r="D1206" t="s">
        <v>2642</v>
      </c>
      <c r="E1206" t="s">
        <v>537</v>
      </c>
      <c r="F1206" t="s">
        <v>137</v>
      </c>
      <c r="G1206" t="s">
        <v>933</v>
      </c>
      <c r="H1206" s="30" t="s">
        <v>19305</v>
      </c>
      <c r="I1206" t="s">
        <v>7231</v>
      </c>
      <c r="J1206">
        <v>0</v>
      </c>
      <c r="K1206" t="s">
        <v>126</v>
      </c>
      <c r="L1206">
        <v>25</v>
      </c>
      <c r="M1206" t="s">
        <v>126</v>
      </c>
      <c r="O1206">
        <v>3122238996</v>
      </c>
      <c r="P1206">
        <v>3122238990</v>
      </c>
      <c r="T1206" s="29" t="s">
        <v>275</v>
      </c>
      <c r="U1206">
        <f t="shared" si="144"/>
        <v>10</v>
      </c>
      <c r="V1206">
        <f t="shared" si="145"/>
        <v>11</v>
      </c>
      <c r="W1206">
        <v>2024</v>
      </c>
      <c r="X1206" t="s">
        <v>7232</v>
      </c>
      <c r="Y1206" t="s">
        <v>7233</v>
      </c>
      <c r="Z1206" t="s">
        <v>7234</v>
      </c>
      <c r="AA1206">
        <v>3006155</v>
      </c>
      <c r="AB1206" t="s">
        <v>491</v>
      </c>
      <c r="AC1206" t="s">
        <v>492</v>
      </c>
      <c r="AD1206" s="1">
        <f t="shared" si="146"/>
        <v>1.2341519300106045E-2</v>
      </c>
      <c r="AE1206" s="2">
        <v>188600000</v>
      </c>
      <c r="AF1206" t="s">
        <v>279</v>
      </c>
      <c r="AG1206" t="s">
        <v>292</v>
      </c>
      <c r="AH1206" t="s">
        <v>104</v>
      </c>
      <c r="AI1206" t="s">
        <v>7235</v>
      </c>
      <c r="AJ1206">
        <v>29948498</v>
      </c>
      <c r="AK1206" s="2">
        <v>2327610.54</v>
      </c>
      <c r="AL1206" s="2">
        <v>1935975.24</v>
      </c>
      <c r="AP1206" t="s">
        <v>105</v>
      </c>
      <c r="AQ1206" s="2" t="s">
        <v>105</v>
      </c>
      <c r="AR1206" s="2" t="s">
        <v>105</v>
      </c>
      <c r="AV1206">
        <v>30057181</v>
      </c>
      <c r="AW1206" s="2">
        <v>2318524.09</v>
      </c>
      <c r="AX1206" s="2">
        <v>1928339.57</v>
      </c>
      <c r="BH1206" s="3" t="s">
        <v>18</v>
      </c>
      <c r="BI1206" t="s">
        <v>5</v>
      </c>
    </row>
    <row r="1207" spans="1:61" x14ac:dyDescent="0.25">
      <c r="A1207">
        <v>80400529</v>
      </c>
      <c r="B1207">
        <v>80400529</v>
      </c>
      <c r="C1207" t="s">
        <v>89</v>
      </c>
      <c r="D1207" t="s">
        <v>3452</v>
      </c>
      <c r="E1207" t="s">
        <v>1737</v>
      </c>
      <c r="F1207" t="s">
        <v>495</v>
      </c>
      <c r="G1207" t="s">
        <v>879</v>
      </c>
      <c r="H1207" s="30" t="s">
        <v>18743</v>
      </c>
      <c r="I1207" t="s">
        <v>7236</v>
      </c>
      <c r="J1207">
        <v>25307</v>
      </c>
      <c r="K1207" t="s">
        <v>2349</v>
      </c>
      <c r="L1207">
        <v>25</v>
      </c>
      <c r="M1207" t="s">
        <v>113</v>
      </c>
      <c r="O1207">
        <v>3175024836</v>
      </c>
      <c r="P1207">
        <v>0</v>
      </c>
      <c r="T1207" s="29" t="s">
        <v>275</v>
      </c>
      <c r="U1207">
        <f t="shared" si="144"/>
        <v>10</v>
      </c>
      <c r="V1207">
        <f t="shared" si="145"/>
        <v>11</v>
      </c>
      <c r="W1207">
        <v>2013</v>
      </c>
      <c r="X1207" t="s">
        <v>7237</v>
      </c>
      <c r="Y1207" t="s">
        <v>7238</v>
      </c>
      <c r="Z1207" t="s">
        <v>7239</v>
      </c>
      <c r="AA1207">
        <v>1601239</v>
      </c>
      <c r="AB1207" t="s">
        <v>173</v>
      </c>
      <c r="AC1207" t="s">
        <v>1683</v>
      </c>
      <c r="AD1207" s="1">
        <f t="shared" si="146"/>
        <v>4.2777689655172417E-2</v>
      </c>
      <c r="AE1207" s="2">
        <v>29000000</v>
      </c>
      <c r="AF1207" t="s">
        <v>102</v>
      </c>
      <c r="AG1207" t="s">
        <v>103</v>
      </c>
      <c r="AH1207" t="s">
        <v>104</v>
      </c>
      <c r="AI1207" t="s">
        <v>7240</v>
      </c>
      <c r="AJ1207">
        <v>161826397</v>
      </c>
      <c r="AK1207" s="2">
        <v>1240553</v>
      </c>
      <c r="AL1207" s="2">
        <v>1022481.11</v>
      </c>
      <c r="AP1207" t="s">
        <v>105</v>
      </c>
      <c r="AQ1207" t="s">
        <v>105</v>
      </c>
      <c r="AR1207" t="s">
        <v>105</v>
      </c>
      <c r="AV1207" t="s">
        <v>105</v>
      </c>
      <c r="AW1207" t="s">
        <v>105</v>
      </c>
      <c r="AX1207" t="s">
        <v>105</v>
      </c>
      <c r="BH1207" t="s">
        <v>21</v>
      </c>
      <c r="BI1207" t="s">
        <v>5</v>
      </c>
    </row>
    <row r="1208" spans="1:61" x14ac:dyDescent="0.25">
      <c r="A1208">
        <v>79890148</v>
      </c>
      <c r="B1208">
        <v>79890148</v>
      </c>
      <c r="C1208" t="s">
        <v>89</v>
      </c>
      <c r="D1208" t="s">
        <v>162</v>
      </c>
      <c r="E1208" t="s">
        <v>294</v>
      </c>
      <c r="F1208" t="s">
        <v>7241</v>
      </c>
      <c r="G1208" t="s">
        <v>137</v>
      </c>
      <c r="H1208" s="30" t="s">
        <v>19306</v>
      </c>
      <c r="I1208" t="s">
        <v>7242</v>
      </c>
      <c r="J1208">
        <v>0</v>
      </c>
      <c r="K1208" t="s">
        <v>126</v>
      </c>
      <c r="L1208">
        <v>25</v>
      </c>
      <c r="M1208" t="s">
        <v>126</v>
      </c>
      <c r="O1208">
        <v>3142880580</v>
      </c>
      <c r="P1208">
        <v>0</v>
      </c>
      <c r="T1208" s="29" t="s">
        <v>587</v>
      </c>
      <c r="U1208">
        <f t="shared" si="144"/>
        <v>10</v>
      </c>
      <c r="V1208">
        <f t="shared" si="145"/>
        <v>17</v>
      </c>
      <c r="W1208">
        <v>2024</v>
      </c>
      <c r="X1208" t="s">
        <v>7243</v>
      </c>
      <c r="Y1208" t="s">
        <v>7244</v>
      </c>
      <c r="Z1208" t="s">
        <v>7245</v>
      </c>
      <c r="AA1208">
        <v>8806031</v>
      </c>
      <c r="AB1208" t="s">
        <v>662</v>
      </c>
      <c r="AC1208" t="s">
        <v>721</v>
      </c>
      <c r="AD1208" s="1">
        <f t="shared" si="146"/>
        <v>2.3982611625947767E-2</v>
      </c>
      <c r="AE1208" s="2">
        <v>118700000</v>
      </c>
      <c r="AF1208" t="s">
        <v>175</v>
      </c>
      <c r="AG1208" t="s">
        <v>120</v>
      </c>
      <c r="AH1208" t="s">
        <v>104</v>
      </c>
      <c r="AI1208" t="s">
        <v>7246</v>
      </c>
      <c r="AJ1208">
        <v>161893594</v>
      </c>
      <c r="AK1208" s="2">
        <v>2846736</v>
      </c>
      <c r="AL1208" s="2">
        <v>2372214.94</v>
      </c>
      <c r="AP1208" t="s">
        <v>105</v>
      </c>
      <c r="AQ1208" t="s">
        <v>105</v>
      </c>
      <c r="AR1208" t="s">
        <v>105</v>
      </c>
      <c r="AV1208" t="s">
        <v>105</v>
      </c>
      <c r="AW1208" t="s">
        <v>105</v>
      </c>
      <c r="AX1208" t="s">
        <v>105</v>
      </c>
      <c r="BH1208" t="s">
        <v>21</v>
      </c>
      <c r="BI1208" t="s">
        <v>5</v>
      </c>
    </row>
    <row r="1209" spans="1:61" x14ac:dyDescent="0.25">
      <c r="A1209">
        <v>55144166</v>
      </c>
      <c r="B1209">
        <v>55144166</v>
      </c>
      <c r="C1209" t="s">
        <v>106</v>
      </c>
      <c r="D1209" t="s">
        <v>4586</v>
      </c>
      <c r="E1209" t="s">
        <v>963</v>
      </c>
      <c r="F1209" t="s">
        <v>7247</v>
      </c>
      <c r="G1209" t="s">
        <v>1626</v>
      </c>
      <c r="H1209" s="30" t="s">
        <v>19307</v>
      </c>
      <c r="I1209" t="s">
        <v>7248</v>
      </c>
      <c r="J1209">
        <v>41001</v>
      </c>
      <c r="K1209" t="s">
        <v>285</v>
      </c>
      <c r="L1209">
        <v>41</v>
      </c>
      <c r="M1209" t="s">
        <v>286</v>
      </c>
      <c r="O1209">
        <v>3107774465</v>
      </c>
      <c r="P1209">
        <v>0</v>
      </c>
      <c r="T1209" s="29" t="s">
        <v>568</v>
      </c>
      <c r="U1209">
        <f t="shared" si="144"/>
        <v>10</v>
      </c>
      <c r="V1209">
        <f t="shared" si="145"/>
        <v>30</v>
      </c>
      <c r="W1209">
        <v>2020</v>
      </c>
      <c r="X1209" t="s">
        <v>3566</v>
      </c>
      <c r="Y1209" t="s">
        <v>7249</v>
      </c>
      <c r="Z1209" t="s">
        <v>7250</v>
      </c>
      <c r="AA1209">
        <v>6406132</v>
      </c>
      <c r="AB1209" t="s">
        <v>131</v>
      </c>
      <c r="AC1209" t="s">
        <v>580</v>
      </c>
      <c r="AD1209" s="1">
        <f t="shared" si="146"/>
        <v>1.7096245675675675E-2</v>
      </c>
      <c r="AE1209" s="2">
        <v>74000000</v>
      </c>
      <c r="AF1209" t="s">
        <v>102</v>
      </c>
      <c r="AG1209" t="s">
        <v>292</v>
      </c>
      <c r="AH1209" t="s">
        <v>104</v>
      </c>
      <c r="AI1209" t="s">
        <v>7251</v>
      </c>
      <c r="AJ1209">
        <v>29940661</v>
      </c>
      <c r="AK1209" s="2">
        <v>1265122.18</v>
      </c>
      <c r="AL1209" s="2">
        <v>1043127.88</v>
      </c>
      <c r="AP1209" t="s">
        <v>105</v>
      </c>
      <c r="AQ1209" s="2" t="s">
        <v>105</v>
      </c>
      <c r="AR1209" s="2" t="s">
        <v>105</v>
      </c>
      <c r="AV1209">
        <v>30053158</v>
      </c>
      <c r="AW1209" s="2">
        <v>1671932.36</v>
      </c>
      <c r="AX1209" s="2">
        <v>1384985.18</v>
      </c>
      <c r="BH1209" t="s">
        <v>19</v>
      </c>
      <c r="BI1209" t="s">
        <v>5</v>
      </c>
    </row>
    <row r="1210" spans="1:61" x14ac:dyDescent="0.25">
      <c r="A1210">
        <v>29143257</v>
      </c>
      <c r="B1210">
        <v>29143257</v>
      </c>
      <c r="C1210" t="s">
        <v>106</v>
      </c>
      <c r="D1210" t="s">
        <v>616</v>
      </c>
      <c r="E1210" t="s">
        <v>1224</v>
      </c>
      <c r="F1210" t="s">
        <v>7252</v>
      </c>
      <c r="G1210" t="s">
        <v>1976</v>
      </c>
      <c r="H1210" s="30" t="s">
        <v>19308</v>
      </c>
      <c r="I1210" t="s">
        <v>7253</v>
      </c>
      <c r="J1210">
        <v>76001</v>
      </c>
      <c r="K1210" t="s">
        <v>486</v>
      </c>
      <c r="L1210">
        <v>76</v>
      </c>
      <c r="M1210" t="s">
        <v>95</v>
      </c>
      <c r="O1210">
        <v>3136955372</v>
      </c>
      <c r="P1210">
        <v>0</v>
      </c>
      <c r="T1210" s="29" t="s">
        <v>96</v>
      </c>
      <c r="U1210">
        <f t="shared" si="144"/>
        <v>10</v>
      </c>
      <c r="V1210">
        <f t="shared" si="145"/>
        <v>22</v>
      </c>
      <c r="W1210">
        <v>2019</v>
      </c>
      <c r="X1210" t="s">
        <v>1321</v>
      </c>
      <c r="Y1210" t="s">
        <v>7254</v>
      </c>
      <c r="Z1210" t="s">
        <v>7255</v>
      </c>
      <c r="AA1210">
        <v>8001188</v>
      </c>
      <c r="AB1210" t="s">
        <v>100</v>
      </c>
      <c r="AC1210" t="s">
        <v>423</v>
      </c>
      <c r="AD1210" s="1">
        <f t="shared" si="146"/>
        <v>3.5236298200514139E-2</v>
      </c>
      <c r="AE1210" s="2">
        <v>38900000</v>
      </c>
      <c r="AF1210" t="s">
        <v>102</v>
      </c>
      <c r="AG1210" t="s">
        <v>103</v>
      </c>
      <c r="AH1210" t="s">
        <v>104</v>
      </c>
      <c r="AI1210">
        <v>0</v>
      </c>
      <c r="AJ1210">
        <v>161918528</v>
      </c>
      <c r="AK1210" s="2">
        <v>1370692</v>
      </c>
      <c r="AL1210" s="2">
        <v>1131841.79</v>
      </c>
      <c r="AP1210" t="s">
        <v>105</v>
      </c>
      <c r="AQ1210" t="s">
        <v>105</v>
      </c>
      <c r="AR1210" t="s">
        <v>105</v>
      </c>
      <c r="AV1210" t="s">
        <v>105</v>
      </c>
      <c r="AW1210" t="s">
        <v>105</v>
      </c>
      <c r="AX1210" t="s">
        <v>105</v>
      </c>
      <c r="BH1210" t="s">
        <v>21</v>
      </c>
      <c r="BI1210" t="s">
        <v>5</v>
      </c>
    </row>
    <row r="1211" spans="1:61" x14ac:dyDescent="0.25">
      <c r="A1211">
        <v>66825084</v>
      </c>
      <c r="B1211">
        <v>66825084</v>
      </c>
      <c r="C1211" t="s">
        <v>106</v>
      </c>
      <c r="D1211" t="s">
        <v>343</v>
      </c>
      <c r="E1211" t="s">
        <v>211</v>
      </c>
      <c r="F1211" t="s">
        <v>2165</v>
      </c>
      <c r="G1211" t="s">
        <v>1894</v>
      </c>
      <c r="H1211" s="30" t="s">
        <v>19309</v>
      </c>
      <c r="I1211" t="s">
        <v>7256</v>
      </c>
      <c r="J1211">
        <v>76001</v>
      </c>
      <c r="K1211" t="s">
        <v>486</v>
      </c>
      <c r="L1211">
        <v>76</v>
      </c>
      <c r="M1211" t="s">
        <v>95</v>
      </c>
      <c r="O1211">
        <v>3128432495</v>
      </c>
      <c r="P1211">
        <v>3122932995</v>
      </c>
      <c r="T1211" s="29" t="s">
        <v>327</v>
      </c>
      <c r="U1211">
        <f t="shared" si="144"/>
        <v>10</v>
      </c>
      <c r="V1211">
        <f t="shared" si="145"/>
        <v>31</v>
      </c>
      <c r="W1211">
        <v>2017</v>
      </c>
      <c r="X1211" t="s">
        <v>7257</v>
      </c>
      <c r="Y1211" t="s">
        <v>7258</v>
      </c>
      <c r="Z1211" t="s">
        <v>7259</v>
      </c>
      <c r="AA1211">
        <v>6406125</v>
      </c>
      <c r="AB1211" t="s">
        <v>131</v>
      </c>
      <c r="AC1211" t="s">
        <v>310</v>
      </c>
      <c r="AD1211" s="1">
        <f t="shared" si="146"/>
        <v>2.5973317901234569E-2</v>
      </c>
      <c r="AE1211" s="2">
        <v>64800000</v>
      </c>
      <c r="AF1211" t="s">
        <v>279</v>
      </c>
      <c r="AG1211" t="s">
        <v>120</v>
      </c>
      <c r="AH1211" t="s">
        <v>104</v>
      </c>
      <c r="AI1211" t="s">
        <v>7260</v>
      </c>
      <c r="AJ1211">
        <v>161790105</v>
      </c>
      <c r="AK1211" s="2">
        <v>1683071</v>
      </c>
      <c r="AL1211" s="2">
        <v>1394345.4</v>
      </c>
      <c r="AP1211" t="s">
        <v>105</v>
      </c>
      <c r="AQ1211" t="s">
        <v>105</v>
      </c>
      <c r="AR1211" t="s">
        <v>105</v>
      </c>
      <c r="AV1211" t="s">
        <v>105</v>
      </c>
      <c r="AW1211" t="s">
        <v>105</v>
      </c>
      <c r="AX1211" t="s">
        <v>105</v>
      </c>
      <c r="BH1211" t="s">
        <v>19</v>
      </c>
      <c r="BI1211" t="s">
        <v>5</v>
      </c>
    </row>
    <row r="1212" spans="1:61" x14ac:dyDescent="0.25">
      <c r="A1212">
        <v>1098619251</v>
      </c>
      <c r="B1212">
        <v>1098619251</v>
      </c>
      <c r="C1212" t="s">
        <v>89</v>
      </c>
      <c r="D1212" t="s">
        <v>148</v>
      </c>
      <c r="E1212" t="s">
        <v>149</v>
      </c>
      <c r="F1212" t="s">
        <v>2053</v>
      </c>
      <c r="G1212" t="s">
        <v>3370</v>
      </c>
      <c r="H1212" s="30" t="s">
        <v>19310</v>
      </c>
      <c r="I1212" t="s">
        <v>7261</v>
      </c>
      <c r="J1212">
        <v>68001</v>
      </c>
      <c r="K1212" t="s">
        <v>317</v>
      </c>
      <c r="L1212">
        <v>68</v>
      </c>
      <c r="M1212" t="s">
        <v>227</v>
      </c>
      <c r="O1212">
        <v>3167106435</v>
      </c>
      <c r="P1212">
        <v>0</v>
      </c>
      <c r="T1212" s="29" t="s">
        <v>204</v>
      </c>
      <c r="U1212">
        <f t="shared" si="144"/>
        <v>10</v>
      </c>
      <c r="V1212">
        <f t="shared" si="145"/>
        <v>2</v>
      </c>
      <c r="W1212">
        <v>2020</v>
      </c>
      <c r="X1212" t="s">
        <v>7262</v>
      </c>
      <c r="Y1212" t="s">
        <v>7263</v>
      </c>
      <c r="Z1212" t="s">
        <v>7264</v>
      </c>
      <c r="AA1212">
        <v>4601251</v>
      </c>
      <c r="AB1212" t="s">
        <v>352</v>
      </c>
      <c r="AC1212" t="s">
        <v>938</v>
      </c>
      <c r="AD1212" s="1">
        <f t="shared" si="146"/>
        <v>4.4816538337182452E-2</v>
      </c>
      <c r="AE1212" s="2">
        <v>43300000</v>
      </c>
      <c r="AF1212" t="s">
        <v>133</v>
      </c>
      <c r="AG1212" t="s">
        <v>103</v>
      </c>
      <c r="AH1212" t="s">
        <v>104</v>
      </c>
      <c r="AI1212">
        <v>0</v>
      </c>
      <c r="AJ1212">
        <v>29954151</v>
      </c>
      <c r="AK1212" s="2">
        <v>1940556.11</v>
      </c>
      <c r="AL1212" s="2">
        <v>1610719.42</v>
      </c>
      <c r="AP1212">
        <v>29981591</v>
      </c>
      <c r="AQ1212" s="2">
        <v>1406832.98</v>
      </c>
      <c r="AR1212" s="2">
        <v>1162212.5900000001</v>
      </c>
      <c r="AV1212" t="s">
        <v>105</v>
      </c>
      <c r="AW1212" s="2" t="s">
        <v>105</v>
      </c>
      <c r="AX1212" s="2" t="s">
        <v>105</v>
      </c>
      <c r="BH1212" t="s">
        <v>21</v>
      </c>
      <c r="BI1212" t="s">
        <v>5</v>
      </c>
    </row>
    <row r="1213" spans="1:61" x14ac:dyDescent="0.25">
      <c r="A1213">
        <v>52690726</v>
      </c>
      <c r="B1213">
        <v>52690726</v>
      </c>
      <c r="C1213" t="s">
        <v>106</v>
      </c>
      <c r="D1213" t="s">
        <v>1405</v>
      </c>
      <c r="E1213" t="s">
        <v>3083</v>
      </c>
      <c r="F1213" t="s">
        <v>2357</v>
      </c>
      <c r="G1213" t="s">
        <v>1065</v>
      </c>
      <c r="H1213" s="30" t="s">
        <v>19311</v>
      </c>
      <c r="I1213" t="s">
        <v>7265</v>
      </c>
      <c r="J1213">
        <v>0</v>
      </c>
      <c r="K1213" t="s">
        <v>274</v>
      </c>
      <c r="L1213">
        <v>13</v>
      </c>
      <c r="M1213" t="s">
        <v>175</v>
      </c>
      <c r="O1213">
        <v>3113590009</v>
      </c>
      <c r="P1213">
        <v>3108167123</v>
      </c>
      <c r="T1213" s="29" t="s">
        <v>568</v>
      </c>
      <c r="U1213">
        <f t="shared" si="144"/>
        <v>10</v>
      </c>
      <c r="V1213">
        <f t="shared" si="145"/>
        <v>30</v>
      </c>
      <c r="W1213">
        <v>2023</v>
      </c>
      <c r="X1213" t="s">
        <v>2553</v>
      </c>
      <c r="Y1213" t="s">
        <v>7266</v>
      </c>
      <c r="Z1213" t="s">
        <v>7267</v>
      </c>
      <c r="AA1213">
        <v>1606243</v>
      </c>
      <c r="AB1213" t="s">
        <v>173</v>
      </c>
      <c r="AC1213" t="s">
        <v>291</v>
      </c>
      <c r="AD1213" s="1">
        <f t="shared" si="146"/>
        <v>2.1736932515337423E-2</v>
      </c>
      <c r="AE1213" s="2">
        <v>81500000</v>
      </c>
      <c r="AF1213" t="s">
        <v>219</v>
      </c>
      <c r="AG1213" t="s">
        <v>120</v>
      </c>
      <c r="AH1213" t="s">
        <v>104</v>
      </c>
      <c r="AI1213" t="s">
        <v>7268</v>
      </c>
      <c r="AJ1213">
        <v>161805987</v>
      </c>
      <c r="AK1213" s="2">
        <v>1771560</v>
      </c>
      <c r="AL1213" s="2">
        <v>1468706.02</v>
      </c>
      <c r="AP1213" t="s">
        <v>105</v>
      </c>
      <c r="AQ1213" t="s">
        <v>105</v>
      </c>
      <c r="AR1213" t="s">
        <v>105</v>
      </c>
      <c r="AV1213" t="s">
        <v>105</v>
      </c>
      <c r="AW1213" t="s">
        <v>105</v>
      </c>
      <c r="AX1213" t="s">
        <v>105</v>
      </c>
      <c r="BH1213" t="s">
        <v>19</v>
      </c>
      <c r="BI1213" t="s">
        <v>5</v>
      </c>
    </row>
    <row r="1214" spans="1:61" x14ac:dyDescent="0.25">
      <c r="A1214">
        <v>12222515</v>
      </c>
      <c r="B1214">
        <v>12222515</v>
      </c>
      <c r="C1214" t="s">
        <v>89</v>
      </c>
      <c r="D1214" t="s">
        <v>1898</v>
      </c>
      <c r="E1214" t="s">
        <v>3035</v>
      </c>
      <c r="F1214" t="s">
        <v>2397</v>
      </c>
      <c r="G1214" t="s">
        <v>7269</v>
      </c>
      <c r="H1214" s="30" t="s">
        <v>19312</v>
      </c>
      <c r="I1214" t="s">
        <v>7270</v>
      </c>
      <c r="J1214">
        <v>41001</v>
      </c>
      <c r="K1214" t="s">
        <v>285</v>
      </c>
      <c r="L1214">
        <v>41</v>
      </c>
      <c r="M1214" t="s">
        <v>286</v>
      </c>
      <c r="O1214">
        <v>3108026060</v>
      </c>
      <c r="P1214">
        <v>3883741626</v>
      </c>
      <c r="T1214" s="29" t="s">
        <v>1957</v>
      </c>
      <c r="U1214">
        <f t="shared" si="144"/>
        <v>10</v>
      </c>
      <c r="V1214">
        <f t="shared" si="145"/>
        <v>4</v>
      </c>
      <c r="W1214">
        <v>2023</v>
      </c>
      <c r="X1214" t="s">
        <v>6742</v>
      </c>
      <c r="Y1214" t="s">
        <v>7271</v>
      </c>
      <c r="Z1214" t="s">
        <v>7272</v>
      </c>
      <c r="AA1214">
        <v>3406035</v>
      </c>
      <c r="AB1214" t="s">
        <v>321</v>
      </c>
      <c r="AC1214" t="s">
        <v>322</v>
      </c>
      <c r="AD1214" s="1">
        <f t="shared" si="146"/>
        <v>3.1057812128418551E-2</v>
      </c>
      <c r="AE1214" s="2">
        <v>84100000</v>
      </c>
      <c r="AF1214" t="s">
        <v>175</v>
      </c>
      <c r="AG1214" t="s">
        <v>120</v>
      </c>
      <c r="AH1214" t="s">
        <v>104</v>
      </c>
      <c r="AI1214">
        <v>0</v>
      </c>
      <c r="AJ1214">
        <v>161815385</v>
      </c>
      <c r="AK1214" s="2">
        <v>2611962</v>
      </c>
      <c r="AL1214" s="2">
        <v>2174926.0299999998</v>
      </c>
      <c r="AP1214" t="s">
        <v>105</v>
      </c>
      <c r="AQ1214" t="s">
        <v>105</v>
      </c>
      <c r="AR1214" t="s">
        <v>105</v>
      </c>
      <c r="AV1214" t="s">
        <v>105</v>
      </c>
      <c r="AW1214" t="s">
        <v>105</v>
      </c>
      <c r="AX1214" t="s">
        <v>105</v>
      </c>
      <c r="BH1214" t="s">
        <v>21</v>
      </c>
      <c r="BI1214" t="s">
        <v>5</v>
      </c>
    </row>
    <row r="1215" spans="1:61" x14ac:dyDescent="0.25">
      <c r="A1215">
        <v>1079885230</v>
      </c>
      <c r="B1215">
        <v>1079885230</v>
      </c>
      <c r="C1215" t="s">
        <v>106</v>
      </c>
      <c r="D1215" t="s">
        <v>1869</v>
      </c>
      <c r="E1215" t="s">
        <v>583</v>
      </c>
      <c r="F1215" t="s">
        <v>1976</v>
      </c>
      <c r="G1215" t="s">
        <v>879</v>
      </c>
      <c r="H1215" s="30" t="s">
        <v>19313</v>
      </c>
      <c r="I1215" t="s">
        <v>7273</v>
      </c>
      <c r="J1215">
        <v>0</v>
      </c>
      <c r="K1215" t="s">
        <v>126</v>
      </c>
      <c r="L1215">
        <v>25</v>
      </c>
      <c r="M1215" t="s">
        <v>126</v>
      </c>
      <c r="O1215">
        <v>3007444014</v>
      </c>
      <c r="P1215">
        <v>3128391653</v>
      </c>
      <c r="T1215" s="29" t="s">
        <v>204</v>
      </c>
      <c r="U1215">
        <f t="shared" si="144"/>
        <v>10</v>
      </c>
      <c r="V1215">
        <f t="shared" si="145"/>
        <v>2</v>
      </c>
      <c r="W1215">
        <v>2020</v>
      </c>
      <c r="X1215" t="s">
        <v>5451</v>
      </c>
      <c r="Y1215" t="s">
        <v>7274</v>
      </c>
      <c r="Z1215" t="s">
        <v>7275</v>
      </c>
      <c r="AA1215">
        <v>5606092</v>
      </c>
      <c r="AB1215" t="s">
        <v>146</v>
      </c>
      <c r="AC1215" t="s">
        <v>4748</v>
      </c>
      <c r="AD1215" s="1">
        <f t="shared" si="146"/>
        <v>3.4829665071770335E-2</v>
      </c>
      <c r="AE1215" s="2">
        <v>83600000</v>
      </c>
      <c r="AF1215" t="s">
        <v>102</v>
      </c>
      <c r="AG1215" t="s">
        <v>120</v>
      </c>
      <c r="AH1215" t="s">
        <v>104</v>
      </c>
      <c r="AI1215" t="s">
        <v>7276</v>
      </c>
      <c r="AJ1215">
        <v>161804004</v>
      </c>
      <c r="AK1215" s="2">
        <v>2911760</v>
      </c>
      <c r="AL1215" s="2">
        <v>2426857.02</v>
      </c>
      <c r="AP1215" t="s">
        <v>105</v>
      </c>
      <c r="AQ1215" t="s">
        <v>105</v>
      </c>
      <c r="AR1215" t="s">
        <v>105</v>
      </c>
      <c r="AV1215" t="s">
        <v>105</v>
      </c>
      <c r="AW1215" t="s">
        <v>105</v>
      </c>
      <c r="AX1215" t="s">
        <v>105</v>
      </c>
      <c r="BH1215" t="s">
        <v>21</v>
      </c>
      <c r="BI1215" t="s">
        <v>5</v>
      </c>
    </row>
    <row r="1216" spans="1:61" x14ac:dyDescent="0.25">
      <c r="A1216">
        <v>94418709</v>
      </c>
      <c r="B1216">
        <v>94418709</v>
      </c>
      <c r="C1216" t="s">
        <v>89</v>
      </c>
      <c r="D1216" t="s">
        <v>3570</v>
      </c>
      <c r="E1216" t="s">
        <v>632</v>
      </c>
      <c r="F1216" t="s">
        <v>3494</v>
      </c>
      <c r="G1216" t="s">
        <v>7277</v>
      </c>
      <c r="H1216" s="30" t="s">
        <v>19314</v>
      </c>
      <c r="I1216" t="s">
        <v>7278</v>
      </c>
      <c r="J1216">
        <v>0</v>
      </c>
      <c r="K1216" t="s">
        <v>126</v>
      </c>
      <c r="L1216">
        <v>25</v>
      </c>
      <c r="M1216" t="s">
        <v>126</v>
      </c>
      <c r="O1216">
        <v>3116088630</v>
      </c>
      <c r="P1216">
        <v>3115388970</v>
      </c>
      <c r="T1216" s="29" t="s">
        <v>215</v>
      </c>
      <c r="U1216">
        <f t="shared" si="144"/>
        <v>10</v>
      </c>
      <c r="V1216">
        <f t="shared" si="145"/>
        <v>20</v>
      </c>
      <c r="W1216">
        <v>2019</v>
      </c>
      <c r="X1216" t="s">
        <v>2484</v>
      </c>
      <c r="Y1216" t="s">
        <v>7279</v>
      </c>
      <c r="Z1216" t="s">
        <v>7280</v>
      </c>
      <c r="AA1216">
        <v>9008220</v>
      </c>
      <c r="AB1216" t="s">
        <v>244</v>
      </c>
      <c r="AC1216" t="s">
        <v>1775</v>
      </c>
      <c r="AD1216" s="1">
        <f t="shared" si="146"/>
        <v>2.4702709069493522E-2</v>
      </c>
      <c r="AE1216" s="2">
        <v>254700000</v>
      </c>
      <c r="AF1216" t="s">
        <v>102</v>
      </c>
      <c r="AG1216" t="s">
        <v>452</v>
      </c>
      <c r="AH1216" t="s">
        <v>104</v>
      </c>
      <c r="AI1216" t="s">
        <v>7281</v>
      </c>
      <c r="AJ1216">
        <v>161910335</v>
      </c>
      <c r="AK1216" s="2">
        <v>6291780</v>
      </c>
      <c r="AL1216" s="2">
        <v>5267210.18</v>
      </c>
      <c r="AP1216" t="s">
        <v>105</v>
      </c>
      <c r="AQ1216" t="s">
        <v>105</v>
      </c>
      <c r="AR1216" t="s">
        <v>105</v>
      </c>
      <c r="AV1216" t="s">
        <v>105</v>
      </c>
      <c r="AW1216" t="s">
        <v>105</v>
      </c>
      <c r="AX1216" t="s">
        <v>105</v>
      </c>
      <c r="BH1216" t="s">
        <v>21</v>
      </c>
      <c r="BI1216" t="s">
        <v>5</v>
      </c>
    </row>
    <row r="1217" spans="1:61" x14ac:dyDescent="0.25">
      <c r="A1217">
        <v>41489873</v>
      </c>
      <c r="B1217">
        <v>41489873</v>
      </c>
      <c r="C1217" t="s">
        <v>106</v>
      </c>
      <c r="D1217" t="s">
        <v>5587</v>
      </c>
      <c r="E1217">
        <v>0</v>
      </c>
      <c r="F1217" t="s">
        <v>609</v>
      </c>
      <c r="G1217" t="s">
        <v>819</v>
      </c>
      <c r="H1217" s="30" t="s">
        <v>19315</v>
      </c>
      <c r="I1217" t="s">
        <v>7282</v>
      </c>
      <c r="J1217">
        <v>0</v>
      </c>
      <c r="K1217" t="s">
        <v>126</v>
      </c>
      <c r="L1217">
        <v>25</v>
      </c>
      <c r="M1217" t="s">
        <v>126</v>
      </c>
      <c r="O1217">
        <v>3128985474</v>
      </c>
      <c r="P1217">
        <v>3118985474</v>
      </c>
      <c r="T1217" s="29" t="s">
        <v>887</v>
      </c>
      <c r="U1217">
        <f t="shared" si="144"/>
        <v>10</v>
      </c>
      <c r="V1217">
        <f t="shared" si="145"/>
        <v>3</v>
      </c>
      <c r="W1217">
        <v>2021</v>
      </c>
      <c r="X1217" t="s">
        <v>7283</v>
      </c>
      <c r="Y1217" t="s">
        <v>7284</v>
      </c>
      <c r="Z1217" t="s">
        <v>7285</v>
      </c>
      <c r="AA1217">
        <v>8001204</v>
      </c>
      <c r="AB1217" t="s">
        <v>100</v>
      </c>
      <c r="AC1217" t="s">
        <v>258</v>
      </c>
      <c r="AD1217" s="1">
        <f t="shared" si="146"/>
        <v>4.0587579553903338E-2</v>
      </c>
      <c r="AE1217" s="2">
        <v>53800000</v>
      </c>
      <c r="AF1217" t="s">
        <v>102</v>
      </c>
      <c r="AG1217" t="s">
        <v>103</v>
      </c>
      <c r="AH1217" t="s">
        <v>104</v>
      </c>
      <c r="AI1217" t="s">
        <v>7286</v>
      </c>
      <c r="AJ1217">
        <v>29946617</v>
      </c>
      <c r="AK1217" s="2">
        <v>2183611.7799999998</v>
      </c>
      <c r="AL1217" s="2">
        <v>1814967.88</v>
      </c>
      <c r="AP1217">
        <v>30006135</v>
      </c>
      <c r="AQ1217" s="2">
        <v>2201357.56</v>
      </c>
      <c r="AR1217" s="2">
        <v>1829880.3</v>
      </c>
      <c r="AV1217" t="s">
        <v>105</v>
      </c>
      <c r="AW1217" s="2" t="s">
        <v>105</v>
      </c>
      <c r="AX1217" s="2" t="s">
        <v>105</v>
      </c>
      <c r="BH1217" t="s">
        <v>21</v>
      </c>
      <c r="BI1217" t="s">
        <v>5</v>
      </c>
    </row>
    <row r="1218" spans="1:61" x14ac:dyDescent="0.25">
      <c r="A1218">
        <v>7927485</v>
      </c>
      <c r="B1218">
        <v>7927485</v>
      </c>
      <c r="C1218" t="s">
        <v>89</v>
      </c>
      <c r="D1218" t="s">
        <v>397</v>
      </c>
      <c r="E1218" t="s">
        <v>2439</v>
      </c>
      <c r="F1218" t="s">
        <v>594</v>
      </c>
      <c r="G1218" t="s">
        <v>2233</v>
      </c>
      <c r="H1218" s="30" t="s">
        <v>19316</v>
      </c>
      <c r="I1218" t="s">
        <v>7287</v>
      </c>
      <c r="J1218">
        <v>0</v>
      </c>
      <c r="K1218" t="s">
        <v>274</v>
      </c>
      <c r="L1218">
        <v>13</v>
      </c>
      <c r="M1218" t="s">
        <v>175</v>
      </c>
      <c r="O1218">
        <v>3135126063</v>
      </c>
      <c r="P1218">
        <v>0</v>
      </c>
      <c r="T1218" s="29" t="s">
        <v>466</v>
      </c>
      <c r="U1218">
        <f t="shared" si="144"/>
        <v>10</v>
      </c>
      <c r="V1218">
        <f t="shared" si="145"/>
        <v>15</v>
      </c>
      <c r="W1218">
        <v>2020</v>
      </c>
      <c r="X1218" t="s">
        <v>7288</v>
      </c>
      <c r="Y1218" t="s">
        <v>7289</v>
      </c>
      <c r="Z1218" t="s">
        <v>7290</v>
      </c>
      <c r="AA1218">
        <v>9006168</v>
      </c>
      <c r="AB1218" t="s">
        <v>244</v>
      </c>
      <c r="AC1218" t="s">
        <v>1048</v>
      </c>
      <c r="AD1218" s="1">
        <f t="shared" si="146"/>
        <v>1.2562791911285062E-2</v>
      </c>
      <c r="AE1218" s="2">
        <v>153300000</v>
      </c>
      <c r="AF1218" t="s">
        <v>102</v>
      </c>
      <c r="AG1218" t="s">
        <v>120</v>
      </c>
      <c r="AH1218" t="s">
        <v>104</v>
      </c>
      <c r="AI1218" t="s">
        <v>7291</v>
      </c>
      <c r="AJ1218">
        <v>161803659</v>
      </c>
      <c r="AK1218" s="2">
        <v>1925876</v>
      </c>
      <c r="AL1218" s="2">
        <v>1598382.77</v>
      </c>
      <c r="AP1218" t="s">
        <v>105</v>
      </c>
      <c r="AQ1218" t="s">
        <v>105</v>
      </c>
      <c r="AR1218" t="s">
        <v>105</v>
      </c>
      <c r="AV1218" t="s">
        <v>105</v>
      </c>
      <c r="AW1218" t="s">
        <v>105</v>
      </c>
      <c r="AX1218" t="s">
        <v>105</v>
      </c>
      <c r="BH1218" s="3" t="s">
        <v>18</v>
      </c>
      <c r="BI1218" t="s">
        <v>5</v>
      </c>
    </row>
    <row r="1219" spans="1:61" x14ac:dyDescent="0.25">
      <c r="A1219">
        <v>43586005</v>
      </c>
      <c r="B1219">
        <v>43586005</v>
      </c>
      <c r="C1219" t="s">
        <v>106</v>
      </c>
      <c r="D1219" t="s">
        <v>343</v>
      </c>
      <c r="E1219" t="s">
        <v>211</v>
      </c>
      <c r="F1219" t="s">
        <v>446</v>
      </c>
      <c r="G1219" t="s">
        <v>2012</v>
      </c>
      <c r="H1219" s="30" t="s">
        <v>19317</v>
      </c>
      <c r="I1219" t="s">
        <v>7292</v>
      </c>
      <c r="J1219">
        <v>5001</v>
      </c>
      <c r="K1219" t="s">
        <v>202</v>
      </c>
      <c r="L1219">
        <v>5</v>
      </c>
      <c r="M1219" t="s">
        <v>203</v>
      </c>
      <c r="O1219">
        <v>3122979353</v>
      </c>
      <c r="P1219">
        <v>0</v>
      </c>
      <c r="T1219" s="29" t="s">
        <v>337</v>
      </c>
      <c r="U1219">
        <f t="shared" si="144"/>
        <v>10</v>
      </c>
      <c r="V1219">
        <f t="shared" si="145"/>
        <v>8</v>
      </c>
      <c r="W1219">
        <v>2020</v>
      </c>
      <c r="X1219" t="s">
        <v>6452</v>
      </c>
      <c r="Y1219" t="s">
        <v>7293</v>
      </c>
      <c r="Z1219" t="s">
        <v>7293</v>
      </c>
      <c r="AA1219">
        <v>4206064</v>
      </c>
      <c r="AB1219" t="s">
        <v>1187</v>
      </c>
      <c r="AC1219" t="s">
        <v>4338</v>
      </c>
      <c r="AD1219" s="1">
        <f t="shared" si="146"/>
        <v>2.8692541912798873E-2</v>
      </c>
      <c r="AE1219" s="2">
        <v>71100000</v>
      </c>
      <c r="AF1219" t="s">
        <v>175</v>
      </c>
      <c r="AG1219" t="s">
        <v>292</v>
      </c>
      <c r="AH1219" t="s">
        <v>104</v>
      </c>
      <c r="AI1219" t="s">
        <v>7294</v>
      </c>
      <c r="AJ1219">
        <v>29923700</v>
      </c>
      <c r="AK1219" s="2">
        <v>2040039.73</v>
      </c>
      <c r="AL1219" s="2">
        <v>1694319.1</v>
      </c>
      <c r="AP1219" t="s">
        <v>105</v>
      </c>
      <c r="AQ1219" s="2" t="s">
        <v>105</v>
      </c>
      <c r="AR1219" s="2" t="s">
        <v>105</v>
      </c>
      <c r="AV1219">
        <v>30033665</v>
      </c>
      <c r="AW1219" s="2">
        <v>3778388.42</v>
      </c>
      <c r="AX1219" s="2">
        <v>3155116.32</v>
      </c>
      <c r="BH1219" t="s">
        <v>21</v>
      </c>
      <c r="BI1219" t="s">
        <v>5</v>
      </c>
    </row>
    <row r="1220" spans="1:61" x14ac:dyDescent="0.25">
      <c r="A1220">
        <v>73185404</v>
      </c>
      <c r="B1220">
        <v>73185404</v>
      </c>
      <c r="C1220" t="s">
        <v>89</v>
      </c>
      <c r="D1220" t="s">
        <v>1485</v>
      </c>
      <c r="E1220" t="s">
        <v>1136</v>
      </c>
      <c r="F1220" t="s">
        <v>985</v>
      </c>
      <c r="G1220" t="s">
        <v>315</v>
      </c>
      <c r="H1220" s="30" t="s">
        <v>19318</v>
      </c>
      <c r="I1220" t="s">
        <v>7295</v>
      </c>
      <c r="J1220">
        <v>0</v>
      </c>
      <c r="K1220" t="s">
        <v>274</v>
      </c>
      <c r="L1220">
        <v>13</v>
      </c>
      <c r="M1220" t="s">
        <v>175</v>
      </c>
      <c r="O1220">
        <v>3165280197</v>
      </c>
      <c r="P1220">
        <v>3043651914</v>
      </c>
      <c r="T1220" s="29" t="s">
        <v>958</v>
      </c>
      <c r="U1220">
        <f t="shared" si="144"/>
        <v>10</v>
      </c>
      <c r="V1220">
        <f t="shared" si="145"/>
        <v>24</v>
      </c>
      <c r="W1220">
        <v>2019</v>
      </c>
      <c r="X1220" t="s">
        <v>873</v>
      </c>
      <c r="Y1220" t="s">
        <v>7296</v>
      </c>
      <c r="Z1220" t="s">
        <v>7297</v>
      </c>
      <c r="AA1220">
        <v>9201223</v>
      </c>
      <c r="AB1220" t="s">
        <v>268</v>
      </c>
      <c r="AC1220" t="s">
        <v>269</v>
      </c>
      <c r="AD1220" s="1">
        <f t="shared" si="146"/>
        <v>3.8247351485148517E-2</v>
      </c>
      <c r="AE1220" s="2">
        <v>40400000</v>
      </c>
      <c r="AF1220" t="s">
        <v>219</v>
      </c>
      <c r="AG1220" t="s">
        <v>103</v>
      </c>
      <c r="AH1220" t="s">
        <v>104</v>
      </c>
      <c r="AI1220" t="s">
        <v>7298</v>
      </c>
      <c r="AJ1220">
        <v>161807281</v>
      </c>
      <c r="AK1220" s="2">
        <v>1545193</v>
      </c>
      <c r="AL1220" s="2">
        <v>1278481.8899999999</v>
      </c>
      <c r="AP1220" t="s">
        <v>105</v>
      </c>
      <c r="AQ1220" t="s">
        <v>105</v>
      </c>
      <c r="AR1220" t="s">
        <v>105</v>
      </c>
      <c r="AV1220" t="s">
        <v>105</v>
      </c>
      <c r="AW1220" t="s">
        <v>105</v>
      </c>
      <c r="AX1220" t="s">
        <v>105</v>
      </c>
      <c r="BH1220" t="s">
        <v>21</v>
      </c>
      <c r="BI1220" t="s">
        <v>5</v>
      </c>
    </row>
    <row r="1221" spans="1:61" x14ac:dyDescent="0.25">
      <c r="A1221">
        <v>52028951</v>
      </c>
      <c r="B1221">
        <v>52028951</v>
      </c>
      <c r="C1221" t="s">
        <v>106</v>
      </c>
      <c r="D1221" t="s">
        <v>435</v>
      </c>
      <c r="E1221" t="s">
        <v>312</v>
      </c>
      <c r="F1221" t="s">
        <v>463</v>
      </c>
      <c r="G1221" t="s">
        <v>91</v>
      </c>
      <c r="H1221" s="30" t="s">
        <v>19319</v>
      </c>
      <c r="I1221" t="s">
        <v>7299</v>
      </c>
      <c r="J1221">
        <v>0</v>
      </c>
      <c r="K1221" t="s">
        <v>126</v>
      </c>
      <c r="L1221">
        <v>25</v>
      </c>
      <c r="M1221" t="s">
        <v>126</v>
      </c>
      <c r="O1221">
        <v>3115893583</v>
      </c>
      <c r="P1221">
        <v>0</v>
      </c>
      <c r="T1221" s="29" t="s">
        <v>958</v>
      </c>
      <c r="U1221">
        <f t="shared" si="144"/>
        <v>10</v>
      </c>
      <c r="V1221">
        <f t="shared" si="145"/>
        <v>24</v>
      </c>
      <c r="W1221">
        <v>2015</v>
      </c>
      <c r="X1221" t="s">
        <v>7300</v>
      </c>
      <c r="Y1221" t="s">
        <v>7301</v>
      </c>
      <c r="Z1221" t="s">
        <v>7302</v>
      </c>
      <c r="AA1221">
        <v>5208085</v>
      </c>
      <c r="AB1221" t="s">
        <v>7303</v>
      </c>
      <c r="AC1221" t="s">
        <v>7304</v>
      </c>
      <c r="AD1221" s="1">
        <f t="shared" si="146"/>
        <v>2.8454730983302413E-2</v>
      </c>
      <c r="AE1221" s="2">
        <v>107800000</v>
      </c>
      <c r="AF1221" t="s">
        <v>175</v>
      </c>
      <c r="AG1221" t="s">
        <v>452</v>
      </c>
      <c r="AH1221" t="s">
        <v>104</v>
      </c>
      <c r="AI1221" t="s">
        <v>7305</v>
      </c>
      <c r="AJ1221">
        <v>161945381</v>
      </c>
      <c r="AK1221" s="2">
        <v>3067420</v>
      </c>
      <c r="AL1221" s="2">
        <v>2557663.62</v>
      </c>
      <c r="AP1221" t="s">
        <v>105</v>
      </c>
      <c r="AQ1221" t="s">
        <v>105</v>
      </c>
      <c r="AR1221" t="s">
        <v>105</v>
      </c>
      <c r="AV1221" t="s">
        <v>105</v>
      </c>
      <c r="AW1221" t="s">
        <v>105</v>
      </c>
      <c r="AX1221" t="s">
        <v>105</v>
      </c>
      <c r="BH1221" t="s">
        <v>21</v>
      </c>
      <c r="BI1221" t="s">
        <v>5</v>
      </c>
    </row>
    <row r="1222" spans="1:61" x14ac:dyDescent="0.25">
      <c r="A1222">
        <v>66861407</v>
      </c>
      <c r="B1222">
        <v>66861407</v>
      </c>
      <c r="C1222" t="s">
        <v>106</v>
      </c>
      <c r="D1222" t="s">
        <v>582</v>
      </c>
      <c r="E1222" t="s">
        <v>198</v>
      </c>
      <c r="F1222" t="s">
        <v>7306</v>
      </c>
      <c r="G1222" t="s">
        <v>224</v>
      </c>
      <c r="H1222" s="30" t="s">
        <v>19320</v>
      </c>
      <c r="I1222" t="s">
        <v>7307</v>
      </c>
      <c r="J1222">
        <v>76001</v>
      </c>
      <c r="K1222" t="s">
        <v>486</v>
      </c>
      <c r="L1222">
        <v>76</v>
      </c>
      <c r="M1222" t="s">
        <v>95</v>
      </c>
      <c r="O1222">
        <v>3122710762</v>
      </c>
      <c r="P1222">
        <v>3148268720</v>
      </c>
      <c r="T1222" s="29" t="s">
        <v>487</v>
      </c>
      <c r="U1222">
        <f t="shared" si="144"/>
        <v>10</v>
      </c>
      <c r="V1222">
        <f t="shared" si="145"/>
        <v>8</v>
      </c>
      <c r="W1222">
        <v>2019</v>
      </c>
      <c r="X1222" t="s">
        <v>5952</v>
      </c>
      <c r="Y1222" t="s">
        <v>7308</v>
      </c>
      <c r="Z1222" t="s">
        <v>7309</v>
      </c>
      <c r="AA1222">
        <v>1606238</v>
      </c>
      <c r="AB1222" t="s">
        <v>173</v>
      </c>
      <c r="AC1222" t="s">
        <v>1638</v>
      </c>
      <c r="AD1222" s="1">
        <f t="shared" si="146"/>
        <v>3.0824166666666666E-2</v>
      </c>
      <c r="AE1222" s="2">
        <v>72000000</v>
      </c>
      <c r="AF1222" t="s">
        <v>133</v>
      </c>
      <c r="AG1222" t="s">
        <v>120</v>
      </c>
      <c r="AH1222" t="s">
        <v>104</v>
      </c>
      <c r="AI1222" t="s">
        <v>7310</v>
      </c>
      <c r="AJ1222">
        <v>161906994</v>
      </c>
      <c r="AK1222" s="2">
        <v>2219340</v>
      </c>
      <c r="AL1222" s="2">
        <v>1844991.26</v>
      </c>
      <c r="AP1222" t="s">
        <v>105</v>
      </c>
      <c r="AQ1222" t="s">
        <v>105</v>
      </c>
      <c r="AR1222" t="s">
        <v>105</v>
      </c>
      <c r="AV1222" t="s">
        <v>105</v>
      </c>
      <c r="AW1222" t="s">
        <v>105</v>
      </c>
      <c r="AX1222" t="s">
        <v>105</v>
      </c>
      <c r="BH1222" t="s">
        <v>21</v>
      </c>
      <c r="BI1222" t="s">
        <v>5</v>
      </c>
    </row>
    <row r="1223" spans="1:61" x14ac:dyDescent="0.25">
      <c r="A1223">
        <v>5567541</v>
      </c>
      <c r="B1223">
        <v>5567541</v>
      </c>
      <c r="C1223" t="s">
        <v>89</v>
      </c>
      <c r="D1223" t="s">
        <v>1135</v>
      </c>
      <c r="E1223" t="s">
        <v>7311</v>
      </c>
      <c r="F1223" t="s">
        <v>3135</v>
      </c>
      <c r="G1223" t="s">
        <v>1375</v>
      </c>
      <c r="H1223" s="30" t="s">
        <v>19321</v>
      </c>
      <c r="I1223" t="s">
        <v>7312</v>
      </c>
      <c r="J1223">
        <v>0</v>
      </c>
      <c r="K1223" t="s">
        <v>126</v>
      </c>
      <c r="L1223">
        <v>25</v>
      </c>
      <c r="M1223" t="s">
        <v>126</v>
      </c>
      <c r="O1223">
        <v>3185742896</v>
      </c>
      <c r="P1223">
        <v>0</v>
      </c>
      <c r="T1223" s="29" t="s">
        <v>184</v>
      </c>
      <c r="U1223">
        <f t="shared" si="144"/>
        <v>10</v>
      </c>
      <c r="V1223">
        <f t="shared" si="145"/>
        <v>10</v>
      </c>
      <c r="W1223">
        <v>2022</v>
      </c>
      <c r="X1223" t="s">
        <v>548</v>
      </c>
      <c r="Y1223" t="s">
        <v>7313</v>
      </c>
      <c r="Z1223" t="s">
        <v>7314</v>
      </c>
      <c r="AA1223">
        <v>9206094</v>
      </c>
      <c r="AB1223" t="s">
        <v>268</v>
      </c>
      <c r="AC1223" t="s">
        <v>551</v>
      </c>
      <c r="AD1223" s="1">
        <f t="shared" si="146"/>
        <v>1.5805205047318614E-2</v>
      </c>
      <c r="AE1223" s="2">
        <v>126800000</v>
      </c>
      <c r="AF1223" t="s">
        <v>219</v>
      </c>
      <c r="AG1223" t="s">
        <v>120</v>
      </c>
      <c r="AH1223" t="s">
        <v>104</v>
      </c>
      <c r="AI1223">
        <v>0</v>
      </c>
      <c r="AJ1223">
        <v>161818629</v>
      </c>
      <c r="AK1223" s="2">
        <v>2004100</v>
      </c>
      <c r="AL1223" s="2">
        <v>1664117.23</v>
      </c>
      <c r="AP1223" t="s">
        <v>105</v>
      </c>
      <c r="AQ1223" t="s">
        <v>105</v>
      </c>
      <c r="AR1223" t="s">
        <v>105</v>
      </c>
      <c r="AV1223" t="s">
        <v>105</v>
      </c>
      <c r="AW1223" t="s">
        <v>105</v>
      </c>
      <c r="AX1223" t="s">
        <v>105</v>
      </c>
      <c r="BH1223" t="s">
        <v>20</v>
      </c>
      <c r="BI1223" t="s">
        <v>5</v>
      </c>
    </row>
    <row r="1224" spans="1:61" x14ac:dyDescent="0.25">
      <c r="A1224">
        <v>17650206</v>
      </c>
      <c r="B1224">
        <v>17650206</v>
      </c>
      <c r="C1224" t="s">
        <v>89</v>
      </c>
      <c r="D1224" t="s">
        <v>7315</v>
      </c>
      <c r="E1224">
        <v>0</v>
      </c>
      <c r="F1224" t="s">
        <v>7316</v>
      </c>
      <c r="G1224" t="s">
        <v>263</v>
      </c>
      <c r="H1224" s="30" t="s">
        <v>19322</v>
      </c>
      <c r="I1224" t="s">
        <v>7317</v>
      </c>
      <c r="J1224">
        <v>15001</v>
      </c>
      <c r="K1224" t="s">
        <v>1089</v>
      </c>
      <c r="L1224">
        <v>15</v>
      </c>
      <c r="M1224" t="s">
        <v>1090</v>
      </c>
      <c r="O1224">
        <v>3138162070</v>
      </c>
      <c r="P1224">
        <v>3163017745</v>
      </c>
      <c r="T1224" s="29" t="s">
        <v>204</v>
      </c>
      <c r="U1224">
        <f t="shared" si="144"/>
        <v>10</v>
      </c>
      <c r="V1224">
        <f t="shared" si="145"/>
        <v>2</v>
      </c>
      <c r="W1224">
        <v>2016</v>
      </c>
      <c r="X1224" t="s">
        <v>7318</v>
      </c>
      <c r="Y1224" t="s">
        <v>7319</v>
      </c>
      <c r="Z1224" t="s">
        <v>7320</v>
      </c>
      <c r="AA1224">
        <v>1606229</v>
      </c>
      <c r="AB1224" t="s">
        <v>173</v>
      </c>
      <c r="AC1224" t="s">
        <v>815</v>
      </c>
      <c r="AD1224" s="1">
        <f t="shared" si="146"/>
        <v>2.6491132023575642E-2</v>
      </c>
      <c r="AE1224" s="2">
        <v>50900000</v>
      </c>
      <c r="AF1224" t="s">
        <v>1567</v>
      </c>
      <c r="AG1224" t="s">
        <v>292</v>
      </c>
      <c r="AH1224" t="s">
        <v>104</v>
      </c>
      <c r="AI1224" t="s">
        <v>7321</v>
      </c>
      <c r="AJ1224">
        <v>29975563</v>
      </c>
      <c r="AK1224" s="2">
        <v>1348398.62</v>
      </c>
      <c r="AL1224" s="2">
        <v>1113108.08</v>
      </c>
      <c r="AP1224">
        <v>30015349</v>
      </c>
      <c r="AQ1224" s="2">
        <v>1245910</v>
      </c>
      <c r="AR1224" s="2">
        <v>1026983.19</v>
      </c>
      <c r="AV1224" t="s">
        <v>105</v>
      </c>
      <c r="AW1224" s="2" t="s">
        <v>105</v>
      </c>
      <c r="AX1224" s="2" t="s">
        <v>105</v>
      </c>
      <c r="BH1224" t="s">
        <v>19</v>
      </c>
      <c r="BI1224" t="s">
        <v>5</v>
      </c>
    </row>
    <row r="1225" spans="1:61" x14ac:dyDescent="0.25">
      <c r="A1225">
        <v>1128271644</v>
      </c>
      <c r="B1225">
        <v>1128271644</v>
      </c>
      <c r="C1225" t="s">
        <v>89</v>
      </c>
      <c r="D1225" t="s">
        <v>2487</v>
      </c>
      <c r="E1225" t="s">
        <v>7322</v>
      </c>
      <c r="F1225" t="s">
        <v>2053</v>
      </c>
      <c r="G1225" t="s">
        <v>7323</v>
      </c>
      <c r="H1225" s="30" t="s">
        <v>18694</v>
      </c>
      <c r="I1225" t="s">
        <v>7324</v>
      </c>
      <c r="J1225">
        <v>5266</v>
      </c>
      <c r="K1225" t="s">
        <v>428</v>
      </c>
      <c r="L1225">
        <v>5</v>
      </c>
      <c r="M1225" t="s">
        <v>203</v>
      </c>
      <c r="O1225">
        <v>3004701212</v>
      </c>
      <c r="P1225">
        <v>3174371455</v>
      </c>
      <c r="T1225" s="29" t="s">
        <v>440</v>
      </c>
      <c r="U1225">
        <f t="shared" si="144"/>
        <v>10</v>
      </c>
      <c r="V1225">
        <f t="shared" si="145"/>
        <v>15</v>
      </c>
      <c r="W1225">
        <v>2022</v>
      </c>
      <c r="X1225" t="s">
        <v>7325</v>
      </c>
      <c r="Y1225" t="s">
        <v>7326</v>
      </c>
      <c r="Z1225" t="s">
        <v>7327</v>
      </c>
      <c r="AA1225">
        <v>9006177</v>
      </c>
      <c r="AB1225" t="s">
        <v>244</v>
      </c>
      <c r="AC1225" t="s">
        <v>245</v>
      </c>
      <c r="AD1225" s="1">
        <f t="shared" si="146"/>
        <v>2.8895364583333333E-2</v>
      </c>
      <c r="AE1225" s="2">
        <v>115200000</v>
      </c>
      <c r="AF1225" t="s">
        <v>175</v>
      </c>
      <c r="AG1225" t="s">
        <v>120</v>
      </c>
      <c r="AH1225" t="s">
        <v>104</v>
      </c>
      <c r="AI1225" t="s">
        <v>7328</v>
      </c>
      <c r="AJ1225">
        <v>161814478</v>
      </c>
      <c r="AK1225" s="2">
        <v>3328746</v>
      </c>
      <c r="AL1225" s="2">
        <v>2777265.47</v>
      </c>
      <c r="AP1225" t="s">
        <v>105</v>
      </c>
      <c r="AQ1225" t="s">
        <v>105</v>
      </c>
      <c r="AR1225" t="s">
        <v>105</v>
      </c>
      <c r="AV1225" t="s">
        <v>105</v>
      </c>
      <c r="AW1225" t="s">
        <v>105</v>
      </c>
      <c r="AX1225" t="s">
        <v>105</v>
      </c>
      <c r="BH1225" t="s">
        <v>21</v>
      </c>
      <c r="BI1225" t="s">
        <v>5</v>
      </c>
    </row>
    <row r="1226" spans="1:61" x14ac:dyDescent="0.25">
      <c r="A1226">
        <v>1017152713</v>
      </c>
      <c r="B1226">
        <v>1017152713</v>
      </c>
      <c r="C1226" t="s">
        <v>106</v>
      </c>
      <c r="D1226" t="s">
        <v>2630</v>
      </c>
      <c r="E1226">
        <v>0</v>
      </c>
      <c r="F1226" t="s">
        <v>618</v>
      </c>
      <c r="G1226" t="s">
        <v>565</v>
      </c>
      <c r="H1226" s="30" t="s">
        <v>19323</v>
      </c>
      <c r="I1226" t="s">
        <v>7329</v>
      </c>
      <c r="J1226">
        <v>5001</v>
      </c>
      <c r="K1226" t="s">
        <v>202</v>
      </c>
      <c r="L1226">
        <v>5</v>
      </c>
      <c r="M1226" t="s">
        <v>203</v>
      </c>
      <c r="O1226">
        <v>3002676192</v>
      </c>
      <c r="P1226">
        <v>0</v>
      </c>
      <c r="T1226" s="29" t="s">
        <v>327</v>
      </c>
      <c r="U1226">
        <f t="shared" ref="U1226:U1289" si="147">MONTH(T1226)</f>
        <v>10</v>
      </c>
      <c r="V1226">
        <f t="shared" ref="V1226:V1289" si="148">DAY(T1226)</f>
        <v>31</v>
      </c>
      <c r="W1226">
        <v>2022</v>
      </c>
      <c r="X1226" t="s">
        <v>7330</v>
      </c>
      <c r="Y1226" t="s">
        <v>7331</v>
      </c>
      <c r="Z1226" t="s">
        <v>7332</v>
      </c>
      <c r="AA1226">
        <v>4601302</v>
      </c>
      <c r="AB1226" t="s">
        <v>352</v>
      </c>
      <c r="AC1226" t="s">
        <v>2205</v>
      </c>
      <c r="AD1226" s="1">
        <f t="shared" ref="AD1226:AD1289" si="149">+AK1226/AE1226</f>
        <v>4.2848775757575758E-2</v>
      </c>
      <c r="AE1226" s="2">
        <v>82500000</v>
      </c>
      <c r="AF1226" t="s">
        <v>175</v>
      </c>
      <c r="AG1226" t="s">
        <v>103</v>
      </c>
      <c r="AH1226" t="s">
        <v>104</v>
      </c>
      <c r="AI1226" t="s">
        <v>7333</v>
      </c>
      <c r="AJ1226">
        <v>161913467</v>
      </c>
      <c r="AK1226" s="2">
        <v>3535024</v>
      </c>
      <c r="AL1226" s="2">
        <v>2950608.09</v>
      </c>
      <c r="AP1226" t="s">
        <v>105</v>
      </c>
      <c r="AQ1226" t="s">
        <v>105</v>
      </c>
      <c r="AR1226" t="s">
        <v>105</v>
      </c>
      <c r="AV1226" t="s">
        <v>105</v>
      </c>
      <c r="AW1226" t="s">
        <v>105</v>
      </c>
      <c r="AX1226" t="s">
        <v>105</v>
      </c>
      <c r="BH1226" t="s">
        <v>21</v>
      </c>
      <c r="BI1226" t="s">
        <v>5</v>
      </c>
    </row>
    <row r="1227" spans="1:61" x14ac:dyDescent="0.25">
      <c r="A1227">
        <v>93376804</v>
      </c>
      <c r="B1227">
        <v>93376804</v>
      </c>
      <c r="C1227" t="s">
        <v>89</v>
      </c>
      <c r="D1227" t="s">
        <v>537</v>
      </c>
      <c r="E1227">
        <v>0</v>
      </c>
      <c r="F1227" t="s">
        <v>164</v>
      </c>
      <c r="G1227" t="s">
        <v>1823</v>
      </c>
      <c r="H1227" s="30" t="s">
        <v>19324</v>
      </c>
      <c r="I1227" t="s">
        <v>7334</v>
      </c>
      <c r="J1227">
        <v>5001</v>
      </c>
      <c r="K1227" t="s">
        <v>202</v>
      </c>
      <c r="L1227">
        <v>5</v>
      </c>
      <c r="M1227" t="s">
        <v>203</v>
      </c>
      <c r="O1227">
        <v>3108237789</v>
      </c>
      <c r="P1227">
        <v>0</v>
      </c>
      <c r="T1227" s="29" t="s">
        <v>7335</v>
      </c>
      <c r="U1227">
        <f t="shared" si="147"/>
        <v>10</v>
      </c>
      <c r="V1227">
        <f t="shared" si="148"/>
        <v>20</v>
      </c>
      <c r="W1227">
        <v>2019</v>
      </c>
      <c r="X1227" t="s">
        <v>7336</v>
      </c>
      <c r="Y1227" t="s">
        <v>7337</v>
      </c>
      <c r="Z1227" t="s">
        <v>7338</v>
      </c>
      <c r="AA1227">
        <v>9006166</v>
      </c>
      <c r="AB1227" t="s">
        <v>244</v>
      </c>
      <c r="AC1227" t="s">
        <v>404</v>
      </c>
      <c r="AD1227" s="1">
        <f t="shared" si="149"/>
        <v>2.6361871239470518E-2</v>
      </c>
      <c r="AE1227" s="2">
        <v>166200000</v>
      </c>
      <c r="AF1227" t="s">
        <v>102</v>
      </c>
      <c r="AG1227" t="s">
        <v>120</v>
      </c>
      <c r="AH1227" t="s">
        <v>104</v>
      </c>
      <c r="AI1227">
        <v>0</v>
      </c>
      <c r="AJ1227">
        <v>161811672</v>
      </c>
      <c r="AK1227" s="2">
        <v>4381343</v>
      </c>
      <c r="AL1227" s="2">
        <v>3661800.48</v>
      </c>
      <c r="AP1227" t="s">
        <v>105</v>
      </c>
      <c r="AQ1227" t="s">
        <v>105</v>
      </c>
      <c r="AR1227" t="s">
        <v>105</v>
      </c>
      <c r="AV1227" t="s">
        <v>105</v>
      </c>
      <c r="AW1227" t="s">
        <v>105</v>
      </c>
      <c r="AX1227" t="s">
        <v>105</v>
      </c>
      <c r="BH1227" t="s">
        <v>21</v>
      </c>
      <c r="BI1227" t="s">
        <v>5</v>
      </c>
    </row>
    <row r="1228" spans="1:61" x14ac:dyDescent="0.25">
      <c r="A1228">
        <v>30300070</v>
      </c>
      <c r="B1228">
        <v>30300070</v>
      </c>
      <c r="C1228" t="s">
        <v>106</v>
      </c>
      <c r="D1228" t="s">
        <v>3505</v>
      </c>
      <c r="E1228" t="s">
        <v>178</v>
      </c>
      <c r="F1228" t="s">
        <v>399</v>
      </c>
      <c r="G1228" t="s">
        <v>1711</v>
      </c>
      <c r="H1228" s="30" t="s">
        <v>19325</v>
      </c>
      <c r="I1228" t="s">
        <v>7339</v>
      </c>
      <c r="J1228">
        <v>17001</v>
      </c>
      <c r="K1228" t="s">
        <v>140</v>
      </c>
      <c r="L1228">
        <v>17</v>
      </c>
      <c r="M1228" t="s">
        <v>141</v>
      </c>
      <c r="O1228">
        <v>3122868714</v>
      </c>
      <c r="P1228">
        <v>0</v>
      </c>
      <c r="T1228" s="29" t="s">
        <v>142</v>
      </c>
      <c r="U1228">
        <f t="shared" si="147"/>
        <v>10</v>
      </c>
      <c r="V1228">
        <f t="shared" si="148"/>
        <v>12</v>
      </c>
      <c r="W1228">
        <v>2022</v>
      </c>
      <c r="X1228" t="s">
        <v>7340</v>
      </c>
      <c r="Y1228" t="s">
        <v>7341</v>
      </c>
      <c r="Z1228" t="s">
        <v>7342</v>
      </c>
      <c r="AA1228">
        <v>3406039</v>
      </c>
      <c r="AB1228" t="s">
        <v>321</v>
      </c>
      <c r="AC1228" t="s">
        <v>322</v>
      </c>
      <c r="AD1228" s="1">
        <f t="shared" si="149"/>
        <v>2.2551740054869686E-2</v>
      </c>
      <c r="AE1228" s="2">
        <v>72900000</v>
      </c>
      <c r="AF1228" t="s">
        <v>219</v>
      </c>
      <c r="AG1228" t="s">
        <v>292</v>
      </c>
      <c r="AH1228" t="s">
        <v>104</v>
      </c>
      <c r="AI1228" t="s">
        <v>7343</v>
      </c>
      <c r="AJ1228">
        <v>29973089</v>
      </c>
      <c r="AK1228" s="2">
        <v>1644021.85</v>
      </c>
      <c r="AL1228" s="2">
        <v>1361530.97</v>
      </c>
      <c r="AP1228" t="s">
        <v>105</v>
      </c>
      <c r="AQ1228" s="2" t="s">
        <v>105</v>
      </c>
      <c r="AR1228" s="2" t="s">
        <v>105</v>
      </c>
      <c r="AV1228">
        <v>30155190</v>
      </c>
      <c r="AW1228" s="2">
        <v>1756012.77</v>
      </c>
      <c r="AX1228" s="2">
        <v>1455640.98</v>
      </c>
      <c r="BH1228" t="s">
        <v>19</v>
      </c>
      <c r="BI1228" t="s">
        <v>5</v>
      </c>
    </row>
    <row r="1229" spans="1:61" x14ac:dyDescent="0.25">
      <c r="A1229">
        <v>79597711</v>
      </c>
      <c r="B1229">
        <v>79597711</v>
      </c>
      <c r="C1229" t="s">
        <v>89</v>
      </c>
      <c r="D1229" t="s">
        <v>397</v>
      </c>
      <c r="E1229" t="s">
        <v>1136</v>
      </c>
      <c r="F1229" t="s">
        <v>819</v>
      </c>
      <c r="G1229" t="s">
        <v>4416</v>
      </c>
      <c r="H1229" s="30" t="s">
        <v>19326</v>
      </c>
      <c r="I1229" t="s">
        <v>7344</v>
      </c>
      <c r="J1229">
        <v>0</v>
      </c>
      <c r="K1229" t="s">
        <v>126</v>
      </c>
      <c r="L1229">
        <v>25</v>
      </c>
      <c r="M1229" t="s">
        <v>126</v>
      </c>
      <c r="O1229">
        <v>3105731546</v>
      </c>
      <c r="P1229">
        <v>0</v>
      </c>
      <c r="T1229" s="29" t="s">
        <v>369</v>
      </c>
      <c r="U1229">
        <f t="shared" si="147"/>
        <v>10</v>
      </c>
      <c r="V1229">
        <f t="shared" si="148"/>
        <v>21</v>
      </c>
      <c r="W1229">
        <v>2013</v>
      </c>
      <c r="X1229" t="s">
        <v>288</v>
      </c>
      <c r="Y1229" t="s">
        <v>7345</v>
      </c>
      <c r="Z1229" t="s">
        <v>7346</v>
      </c>
      <c r="AA1229">
        <v>1606211</v>
      </c>
      <c r="AB1229" t="s">
        <v>173</v>
      </c>
      <c r="AC1229" t="s">
        <v>291</v>
      </c>
      <c r="AD1229" s="1">
        <f t="shared" si="149"/>
        <v>3.8925666246056784E-2</v>
      </c>
      <c r="AE1229" s="2">
        <v>31700000</v>
      </c>
      <c r="AF1229" t="s">
        <v>219</v>
      </c>
      <c r="AG1229" t="s">
        <v>292</v>
      </c>
      <c r="AH1229" t="s">
        <v>104</v>
      </c>
      <c r="AI1229" t="s">
        <v>7347</v>
      </c>
      <c r="AJ1229">
        <v>29971517</v>
      </c>
      <c r="AK1229" s="2">
        <v>1233943.6200000001</v>
      </c>
      <c r="AL1229" s="2">
        <v>1016927.41</v>
      </c>
      <c r="AP1229">
        <v>30011293</v>
      </c>
      <c r="AQ1229" s="2">
        <v>1291433.1000000001</v>
      </c>
      <c r="AR1229" s="2">
        <v>1065237.8999999999</v>
      </c>
      <c r="AV1229" t="s">
        <v>105</v>
      </c>
      <c r="AW1229" s="2" t="s">
        <v>105</v>
      </c>
      <c r="AX1229" s="2" t="s">
        <v>105</v>
      </c>
      <c r="BH1229" t="s">
        <v>21</v>
      </c>
      <c r="BI1229" t="s">
        <v>5</v>
      </c>
    </row>
    <row r="1230" spans="1:61" x14ac:dyDescent="0.25">
      <c r="A1230">
        <v>1013616320</v>
      </c>
      <c r="B1230">
        <v>1013616320</v>
      </c>
      <c r="C1230" t="s">
        <v>89</v>
      </c>
      <c r="D1230" t="s">
        <v>3308</v>
      </c>
      <c r="E1230" t="s">
        <v>163</v>
      </c>
      <c r="F1230" t="s">
        <v>7348</v>
      </c>
      <c r="G1230" t="s">
        <v>684</v>
      </c>
      <c r="H1230" s="30" t="s">
        <v>19089</v>
      </c>
      <c r="I1230" t="s">
        <v>7349</v>
      </c>
      <c r="J1230">
        <v>0</v>
      </c>
      <c r="K1230" t="s">
        <v>126</v>
      </c>
      <c r="L1230">
        <v>25</v>
      </c>
      <c r="M1230" t="s">
        <v>126</v>
      </c>
      <c r="O1230">
        <v>3142657125</v>
      </c>
      <c r="P1230">
        <v>0</v>
      </c>
      <c r="T1230" s="29" t="s">
        <v>299</v>
      </c>
      <c r="U1230">
        <f t="shared" si="147"/>
        <v>10</v>
      </c>
      <c r="V1230">
        <f t="shared" si="148"/>
        <v>23</v>
      </c>
      <c r="W1230">
        <v>2017</v>
      </c>
      <c r="X1230" t="s">
        <v>7350</v>
      </c>
      <c r="Y1230">
        <v>27589595</v>
      </c>
      <c r="Z1230" t="s">
        <v>7351</v>
      </c>
      <c r="AA1230">
        <v>801395</v>
      </c>
      <c r="AB1230" t="s">
        <v>542</v>
      </c>
      <c r="AC1230" t="s">
        <v>7352</v>
      </c>
      <c r="AD1230" s="1">
        <f t="shared" si="149"/>
        <v>3.3975027522935783E-2</v>
      </c>
      <c r="AE1230" s="2">
        <v>109000000</v>
      </c>
      <c r="AF1230" t="s">
        <v>133</v>
      </c>
      <c r="AG1230" t="s">
        <v>103</v>
      </c>
      <c r="AH1230" t="s">
        <v>104</v>
      </c>
      <c r="AI1230" t="s">
        <v>7353</v>
      </c>
      <c r="AJ1230">
        <v>161916825</v>
      </c>
      <c r="AK1230" s="2">
        <v>3703278</v>
      </c>
      <c r="AL1230" s="2">
        <v>3091998.27</v>
      </c>
      <c r="AP1230" t="s">
        <v>105</v>
      </c>
      <c r="AQ1230" t="s">
        <v>105</v>
      </c>
      <c r="AR1230" t="s">
        <v>105</v>
      </c>
      <c r="AV1230" t="s">
        <v>105</v>
      </c>
      <c r="AW1230" t="s">
        <v>105</v>
      </c>
      <c r="AX1230" t="s">
        <v>105</v>
      </c>
      <c r="BH1230" t="s">
        <v>21</v>
      </c>
      <c r="BI1230" t="s">
        <v>5</v>
      </c>
    </row>
    <row r="1231" spans="1:61" x14ac:dyDescent="0.25">
      <c r="A1231">
        <v>43664295</v>
      </c>
      <c r="B1231">
        <v>43664295</v>
      </c>
      <c r="C1231" t="s">
        <v>106</v>
      </c>
      <c r="D1231" t="s">
        <v>616</v>
      </c>
      <c r="E1231" t="s">
        <v>1216</v>
      </c>
      <c r="F1231" t="s">
        <v>2747</v>
      </c>
      <c r="G1231" t="s">
        <v>4652</v>
      </c>
      <c r="H1231" s="30" t="s">
        <v>19327</v>
      </c>
      <c r="I1231" t="s">
        <v>7354</v>
      </c>
      <c r="J1231">
        <v>5001</v>
      </c>
      <c r="K1231" t="s">
        <v>202</v>
      </c>
      <c r="L1231">
        <v>5</v>
      </c>
      <c r="M1231" t="s">
        <v>203</v>
      </c>
      <c r="O1231">
        <v>3162713792</v>
      </c>
      <c r="P1231">
        <v>3162713791</v>
      </c>
      <c r="T1231" s="29" t="s">
        <v>358</v>
      </c>
      <c r="U1231">
        <f t="shared" si="147"/>
        <v>10</v>
      </c>
      <c r="V1231">
        <f t="shared" si="148"/>
        <v>29</v>
      </c>
      <c r="W1231">
        <v>2022</v>
      </c>
      <c r="X1231" t="s">
        <v>401</v>
      </c>
      <c r="Y1231" t="s">
        <v>7355</v>
      </c>
      <c r="Z1231" t="s">
        <v>7356</v>
      </c>
      <c r="AA1231">
        <v>9006183</v>
      </c>
      <c r="AB1231" t="s">
        <v>244</v>
      </c>
      <c r="AC1231" t="s">
        <v>404</v>
      </c>
      <c r="AD1231" s="1">
        <f t="shared" si="149"/>
        <v>1.7161291208791209E-2</v>
      </c>
      <c r="AE1231" s="2">
        <v>218400000</v>
      </c>
      <c r="AF1231" t="s">
        <v>133</v>
      </c>
      <c r="AG1231" t="s">
        <v>120</v>
      </c>
      <c r="AH1231" t="s">
        <v>104</v>
      </c>
      <c r="AI1231">
        <v>0</v>
      </c>
      <c r="AJ1231">
        <v>161930975</v>
      </c>
      <c r="AK1231" s="2">
        <v>3748026</v>
      </c>
      <c r="AL1231" s="2">
        <v>3129601.9</v>
      </c>
      <c r="AP1231" t="s">
        <v>105</v>
      </c>
      <c r="AQ1231" t="s">
        <v>105</v>
      </c>
      <c r="AR1231" t="s">
        <v>105</v>
      </c>
      <c r="AV1231" t="s">
        <v>105</v>
      </c>
      <c r="AW1231" t="s">
        <v>105</v>
      </c>
      <c r="AX1231" t="s">
        <v>105</v>
      </c>
      <c r="BH1231" t="s">
        <v>20</v>
      </c>
      <c r="BI1231" t="s">
        <v>5</v>
      </c>
    </row>
    <row r="1232" spans="1:61" x14ac:dyDescent="0.25">
      <c r="A1232">
        <v>1053824512</v>
      </c>
      <c r="B1232">
        <v>1053824512</v>
      </c>
      <c r="C1232" t="s">
        <v>106</v>
      </c>
      <c r="D1232" t="s">
        <v>1516</v>
      </c>
      <c r="E1232">
        <v>0</v>
      </c>
      <c r="F1232" t="s">
        <v>650</v>
      </c>
      <c r="G1232" t="s">
        <v>262</v>
      </c>
      <c r="H1232" s="30" t="s">
        <v>19328</v>
      </c>
      <c r="I1232" t="s">
        <v>7357</v>
      </c>
      <c r="J1232">
        <v>17001</v>
      </c>
      <c r="K1232" t="s">
        <v>140</v>
      </c>
      <c r="L1232">
        <v>17</v>
      </c>
      <c r="M1232" t="s">
        <v>141</v>
      </c>
      <c r="O1232">
        <v>3205749462</v>
      </c>
      <c r="P1232">
        <v>0</v>
      </c>
      <c r="T1232" s="29" t="s">
        <v>299</v>
      </c>
      <c r="U1232">
        <f t="shared" si="147"/>
        <v>10</v>
      </c>
      <c r="V1232">
        <f t="shared" si="148"/>
        <v>23</v>
      </c>
      <c r="W1232">
        <v>2025</v>
      </c>
      <c r="X1232" t="s">
        <v>577</v>
      </c>
      <c r="Y1232" t="s">
        <v>7358</v>
      </c>
      <c r="Z1232" t="s">
        <v>7359</v>
      </c>
      <c r="AA1232">
        <v>6406142</v>
      </c>
      <c r="AB1232" t="s">
        <v>131</v>
      </c>
      <c r="AC1232" t="s">
        <v>580</v>
      </c>
      <c r="AD1232" s="1">
        <f t="shared" si="149"/>
        <v>1.7868663883089771E-2</v>
      </c>
      <c r="AE1232" s="2">
        <v>95800000</v>
      </c>
      <c r="AF1232" t="s">
        <v>219</v>
      </c>
      <c r="AG1232" t="s">
        <v>120</v>
      </c>
      <c r="AH1232" t="s">
        <v>104</v>
      </c>
      <c r="AI1232" t="s">
        <v>7360</v>
      </c>
      <c r="AJ1232">
        <v>161903493</v>
      </c>
      <c r="AK1232" s="2">
        <v>1711818</v>
      </c>
      <c r="AL1232" s="2">
        <v>1418502.67</v>
      </c>
      <c r="AP1232" t="s">
        <v>105</v>
      </c>
      <c r="AQ1232" t="s">
        <v>105</v>
      </c>
      <c r="AR1232" t="s">
        <v>105</v>
      </c>
      <c r="AV1232" t="s">
        <v>105</v>
      </c>
      <c r="AW1232" t="s">
        <v>105</v>
      </c>
      <c r="AX1232" t="s">
        <v>105</v>
      </c>
      <c r="BH1232" t="s">
        <v>19</v>
      </c>
      <c r="BI1232" t="s">
        <v>5</v>
      </c>
    </row>
    <row r="1233" spans="1:61" x14ac:dyDescent="0.25">
      <c r="A1233">
        <v>80424742</v>
      </c>
      <c r="B1233">
        <v>80424742</v>
      </c>
      <c r="C1233" t="s">
        <v>89</v>
      </c>
      <c r="D1233" t="s">
        <v>624</v>
      </c>
      <c r="E1233" t="s">
        <v>295</v>
      </c>
      <c r="F1233" t="s">
        <v>123</v>
      </c>
      <c r="G1233" t="s">
        <v>6559</v>
      </c>
      <c r="H1233" s="30" t="s">
        <v>19329</v>
      </c>
      <c r="I1233" t="s">
        <v>7361</v>
      </c>
      <c r="J1233">
        <v>0</v>
      </c>
      <c r="K1233" t="s">
        <v>1266</v>
      </c>
      <c r="L1233">
        <v>25</v>
      </c>
      <c r="M1233" t="s">
        <v>113</v>
      </c>
      <c r="O1233">
        <v>3102308002</v>
      </c>
      <c r="P1233">
        <v>3213259378</v>
      </c>
      <c r="T1233" s="29" t="s">
        <v>369</v>
      </c>
      <c r="U1233">
        <f t="shared" si="147"/>
        <v>10</v>
      </c>
      <c r="V1233">
        <f t="shared" si="148"/>
        <v>21</v>
      </c>
      <c r="W1233">
        <v>2020</v>
      </c>
      <c r="X1233" t="s">
        <v>7362</v>
      </c>
      <c r="Y1233" t="s">
        <v>7363</v>
      </c>
      <c r="Z1233" t="s">
        <v>7364</v>
      </c>
      <c r="AA1233">
        <v>8206012</v>
      </c>
      <c r="AB1233" t="s">
        <v>3334</v>
      </c>
      <c r="AC1233" t="s">
        <v>5099</v>
      </c>
      <c r="AD1233" s="1">
        <f t="shared" si="149"/>
        <v>1.2586809815950921E-2</v>
      </c>
      <c r="AE1233" s="2">
        <v>97800000</v>
      </c>
      <c r="AF1233" t="s">
        <v>219</v>
      </c>
      <c r="AG1233" t="s">
        <v>120</v>
      </c>
      <c r="AH1233" t="s">
        <v>104</v>
      </c>
      <c r="AI1233" t="s">
        <v>7365</v>
      </c>
      <c r="AJ1233">
        <v>161909979</v>
      </c>
      <c r="AK1233" s="2">
        <v>1230990</v>
      </c>
      <c r="AL1233" s="2">
        <v>1014445.79</v>
      </c>
      <c r="AP1233" t="s">
        <v>105</v>
      </c>
      <c r="AQ1233" t="s">
        <v>105</v>
      </c>
      <c r="AR1233" t="s">
        <v>105</v>
      </c>
      <c r="AV1233" t="s">
        <v>105</v>
      </c>
      <c r="AW1233" t="s">
        <v>105</v>
      </c>
      <c r="AX1233" t="s">
        <v>105</v>
      </c>
      <c r="BH1233" s="3" t="s">
        <v>18</v>
      </c>
      <c r="BI1233" t="s">
        <v>5</v>
      </c>
    </row>
    <row r="1234" spans="1:61" x14ac:dyDescent="0.25">
      <c r="A1234">
        <v>55154019</v>
      </c>
      <c r="B1234">
        <v>55154019</v>
      </c>
      <c r="C1234" t="s">
        <v>106</v>
      </c>
      <c r="D1234" t="s">
        <v>572</v>
      </c>
      <c r="E1234" t="s">
        <v>1198</v>
      </c>
      <c r="F1234" t="s">
        <v>819</v>
      </c>
      <c r="G1234" t="s">
        <v>1199</v>
      </c>
      <c r="H1234" s="30" t="s">
        <v>19330</v>
      </c>
      <c r="I1234" t="s">
        <v>7366</v>
      </c>
      <c r="J1234">
        <v>0</v>
      </c>
      <c r="K1234" t="s">
        <v>126</v>
      </c>
      <c r="L1234">
        <v>25</v>
      </c>
      <c r="M1234" t="s">
        <v>126</v>
      </c>
      <c r="O1234">
        <v>3105054335</v>
      </c>
      <c r="P1234">
        <v>3157832532</v>
      </c>
      <c r="T1234" s="29" t="s">
        <v>1267</v>
      </c>
      <c r="U1234">
        <f t="shared" si="147"/>
        <v>10</v>
      </c>
      <c r="V1234">
        <f t="shared" si="148"/>
        <v>7</v>
      </c>
      <c r="W1234">
        <v>2024</v>
      </c>
      <c r="X1234" t="s">
        <v>5124</v>
      </c>
      <c r="Y1234" t="s">
        <v>7367</v>
      </c>
      <c r="Z1234" t="s">
        <v>7368</v>
      </c>
      <c r="AA1234">
        <v>1806038</v>
      </c>
      <c r="AB1234" t="s">
        <v>331</v>
      </c>
      <c r="AC1234" t="s">
        <v>332</v>
      </c>
      <c r="AD1234" s="1">
        <f t="shared" si="149"/>
        <v>1.706977303070761E-2</v>
      </c>
      <c r="AE1234" s="2">
        <v>74900000</v>
      </c>
      <c r="AF1234" t="s">
        <v>175</v>
      </c>
      <c r="AG1234" t="s">
        <v>120</v>
      </c>
      <c r="AH1234" t="s">
        <v>104</v>
      </c>
      <c r="AI1234" t="s">
        <v>7369</v>
      </c>
      <c r="AJ1234">
        <v>161810038</v>
      </c>
      <c r="AK1234" s="2">
        <v>1278526</v>
      </c>
      <c r="AL1234" s="2">
        <v>1054391.3700000001</v>
      </c>
      <c r="AP1234" t="s">
        <v>105</v>
      </c>
      <c r="AQ1234" t="s">
        <v>105</v>
      </c>
      <c r="AR1234" t="s">
        <v>105</v>
      </c>
      <c r="AV1234" t="s">
        <v>105</v>
      </c>
      <c r="AW1234" t="s">
        <v>105</v>
      </c>
      <c r="AX1234" t="s">
        <v>105</v>
      </c>
      <c r="BH1234" t="s">
        <v>19</v>
      </c>
      <c r="BI1234" t="s">
        <v>5</v>
      </c>
    </row>
    <row r="1235" spans="1:61" x14ac:dyDescent="0.25">
      <c r="A1235">
        <v>31399827</v>
      </c>
      <c r="B1235">
        <v>31399827</v>
      </c>
      <c r="C1235" t="s">
        <v>106</v>
      </c>
      <c r="D1235" t="s">
        <v>1057</v>
      </c>
      <c r="E1235">
        <v>0</v>
      </c>
      <c r="F1235" t="s">
        <v>212</v>
      </c>
      <c r="G1235" t="s">
        <v>1028</v>
      </c>
      <c r="H1235" s="30" t="s">
        <v>19331</v>
      </c>
      <c r="I1235" t="s">
        <v>7370</v>
      </c>
      <c r="J1235">
        <v>76147</v>
      </c>
      <c r="K1235" t="s">
        <v>4199</v>
      </c>
      <c r="L1235">
        <v>76</v>
      </c>
      <c r="M1235" t="s">
        <v>95</v>
      </c>
      <c r="O1235">
        <v>3218165428</v>
      </c>
      <c r="P1235">
        <v>0</v>
      </c>
      <c r="T1235" s="29" t="s">
        <v>142</v>
      </c>
      <c r="U1235">
        <f t="shared" si="147"/>
        <v>10</v>
      </c>
      <c r="V1235">
        <f t="shared" si="148"/>
        <v>12</v>
      </c>
      <c r="W1235">
        <v>2023</v>
      </c>
      <c r="X1235" t="s">
        <v>7371</v>
      </c>
      <c r="Y1235" t="s">
        <v>7372</v>
      </c>
      <c r="Z1235" t="s">
        <v>7373</v>
      </c>
      <c r="AA1235">
        <v>1601341</v>
      </c>
      <c r="AB1235" t="s">
        <v>173</v>
      </c>
      <c r="AC1235" t="s">
        <v>373</v>
      </c>
      <c r="AD1235" s="1">
        <f t="shared" si="149"/>
        <v>3.9585238907849832E-2</v>
      </c>
      <c r="AE1235" s="2">
        <v>58600000</v>
      </c>
      <c r="AF1235" t="s">
        <v>133</v>
      </c>
      <c r="AG1235" t="s">
        <v>103</v>
      </c>
      <c r="AH1235" t="s">
        <v>104</v>
      </c>
      <c r="AI1235">
        <v>0</v>
      </c>
      <c r="AJ1235">
        <v>161807700</v>
      </c>
      <c r="AK1235" s="2">
        <v>2319695</v>
      </c>
      <c r="AL1235" s="2">
        <v>1929323.77</v>
      </c>
      <c r="AP1235" t="s">
        <v>105</v>
      </c>
      <c r="AQ1235" t="s">
        <v>105</v>
      </c>
      <c r="AR1235" t="s">
        <v>105</v>
      </c>
      <c r="AV1235" t="s">
        <v>105</v>
      </c>
      <c r="AW1235" t="s">
        <v>105</v>
      </c>
      <c r="AX1235" t="s">
        <v>105</v>
      </c>
      <c r="BH1235" t="s">
        <v>21</v>
      </c>
      <c r="BI1235" t="s">
        <v>5</v>
      </c>
    </row>
    <row r="1236" spans="1:61" x14ac:dyDescent="0.25">
      <c r="A1236">
        <v>43443669</v>
      </c>
      <c r="B1236">
        <v>43443669</v>
      </c>
      <c r="C1236" t="s">
        <v>106</v>
      </c>
      <c r="D1236" t="s">
        <v>7374</v>
      </c>
      <c r="E1236" t="s">
        <v>7375</v>
      </c>
      <c r="F1236" t="s">
        <v>224</v>
      </c>
      <c r="G1236" t="s">
        <v>825</v>
      </c>
      <c r="H1236" s="30" t="s">
        <v>19332</v>
      </c>
      <c r="I1236" t="s">
        <v>7376</v>
      </c>
      <c r="J1236">
        <v>5001</v>
      </c>
      <c r="K1236" t="s">
        <v>202</v>
      </c>
      <c r="L1236">
        <v>5</v>
      </c>
      <c r="M1236" t="s">
        <v>203</v>
      </c>
      <c r="O1236">
        <v>3112763682</v>
      </c>
      <c r="P1236">
        <v>0</v>
      </c>
      <c r="T1236" s="29" t="s">
        <v>155</v>
      </c>
      <c r="U1236">
        <f t="shared" si="147"/>
        <v>10</v>
      </c>
      <c r="V1236">
        <f t="shared" si="148"/>
        <v>14</v>
      </c>
      <c r="W1236">
        <v>2015</v>
      </c>
      <c r="X1236" t="s">
        <v>2386</v>
      </c>
      <c r="Y1236" t="s">
        <v>7377</v>
      </c>
      <c r="Z1236" t="s">
        <v>7378</v>
      </c>
      <c r="AA1236">
        <v>1606211</v>
      </c>
      <c r="AB1236" t="s">
        <v>173</v>
      </c>
      <c r="AC1236" t="s">
        <v>291</v>
      </c>
      <c r="AD1236" s="1">
        <f t="shared" si="149"/>
        <v>3.8896376021798365E-2</v>
      </c>
      <c r="AE1236" s="2">
        <v>36700000</v>
      </c>
      <c r="AF1236" t="s">
        <v>219</v>
      </c>
      <c r="AG1236" t="s">
        <v>120</v>
      </c>
      <c r="AH1236" t="s">
        <v>104</v>
      </c>
      <c r="AI1236" t="s">
        <v>7379</v>
      </c>
      <c r="AJ1236">
        <v>161917292</v>
      </c>
      <c r="AK1236" s="2">
        <v>1427497</v>
      </c>
      <c r="AL1236" s="2">
        <v>1179577.6100000001</v>
      </c>
      <c r="AP1236" t="s">
        <v>105</v>
      </c>
      <c r="AQ1236" t="s">
        <v>105</v>
      </c>
      <c r="AR1236" t="s">
        <v>105</v>
      </c>
      <c r="AV1236" t="s">
        <v>105</v>
      </c>
      <c r="AW1236" t="s">
        <v>105</v>
      </c>
      <c r="AX1236" t="s">
        <v>105</v>
      </c>
      <c r="BH1236" t="s">
        <v>21</v>
      </c>
      <c r="BI1236" t="s">
        <v>5</v>
      </c>
    </row>
    <row r="1237" spans="1:61" x14ac:dyDescent="0.25">
      <c r="A1237">
        <v>79360621</v>
      </c>
      <c r="B1237">
        <v>79360621</v>
      </c>
      <c r="C1237" t="s">
        <v>89</v>
      </c>
      <c r="D1237" t="s">
        <v>7380</v>
      </c>
      <c r="E1237">
        <v>0</v>
      </c>
      <c r="F1237" t="s">
        <v>7316</v>
      </c>
      <c r="G1237" t="s">
        <v>2598</v>
      </c>
      <c r="H1237" s="30" t="s">
        <v>19333</v>
      </c>
      <c r="I1237" t="s">
        <v>7381</v>
      </c>
      <c r="J1237">
        <v>0</v>
      </c>
      <c r="K1237" t="s">
        <v>126</v>
      </c>
      <c r="L1237">
        <v>25</v>
      </c>
      <c r="M1237" t="s">
        <v>126</v>
      </c>
      <c r="O1237">
        <v>3112637573</v>
      </c>
      <c r="P1237">
        <v>0</v>
      </c>
      <c r="T1237" s="29" t="s">
        <v>254</v>
      </c>
      <c r="U1237">
        <f t="shared" si="147"/>
        <v>10</v>
      </c>
      <c r="V1237">
        <f t="shared" si="148"/>
        <v>4</v>
      </c>
      <c r="W1237">
        <v>2022</v>
      </c>
      <c r="X1237" t="s">
        <v>7382</v>
      </c>
      <c r="Y1237" t="s">
        <v>7383</v>
      </c>
      <c r="Z1237" t="s">
        <v>7384</v>
      </c>
      <c r="AA1237">
        <v>3021086</v>
      </c>
      <c r="AB1237" t="s">
        <v>491</v>
      </c>
      <c r="AC1237" t="s">
        <v>1744</v>
      </c>
      <c r="AD1237" s="1">
        <f t="shared" si="149"/>
        <v>1.3015164359586317E-2</v>
      </c>
      <c r="AE1237" s="2">
        <v>125700000</v>
      </c>
      <c r="AF1237" t="s">
        <v>133</v>
      </c>
      <c r="AG1237" t="s">
        <v>925</v>
      </c>
      <c r="AH1237" t="s">
        <v>104</v>
      </c>
      <c r="AI1237">
        <v>0</v>
      </c>
      <c r="AJ1237">
        <v>29939227</v>
      </c>
      <c r="AK1237" s="2">
        <v>1636006.16</v>
      </c>
      <c r="AL1237" s="2">
        <v>1354795.09</v>
      </c>
      <c r="AP1237" t="s">
        <v>105</v>
      </c>
      <c r="AQ1237" s="2" t="s">
        <v>105</v>
      </c>
      <c r="AR1237" s="2" t="s">
        <v>105</v>
      </c>
      <c r="AV1237">
        <v>30052431</v>
      </c>
      <c r="AW1237" s="2">
        <v>2981126.06</v>
      </c>
      <c r="AX1237" s="2">
        <v>2485147.9500000002</v>
      </c>
      <c r="BH1237" s="3" t="s">
        <v>18</v>
      </c>
      <c r="BI1237" t="s">
        <v>5</v>
      </c>
    </row>
    <row r="1238" spans="1:61" x14ac:dyDescent="0.25">
      <c r="A1238">
        <v>18618058</v>
      </c>
      <c r="B1238">
        <v>18618058</v>
      </c>
      <c r="C1238" t="s">
        <v>89</v>
      </c>
      <c r="D1238" t="s">
        <v>891</v>
      </c>
      <c r="E1238">
        <v>0</v>
      </c>
      <c r="F1238" t="s">
        <v>495</v>
      </c>
      <c r="G1238" t="s">
        <v>933</v>
      </c>
      <c r="H1238" s="30" t="s">
        <v>19334</v>
      </c>
      <c r="I1238" t="s">
        <v>7385</v>
      </c>
      <c r="J1238">
        <v>66682</v>
      </c>
      <c r="K1238" t="s">
        <v>3299</v>
      </c>
      <c r="L1238">
        <v>66</v>
      </c>
      <c r="M1238" t="s">
        <v>253</v>
      </c>
      <c r="O1238">
        <v>3186062100</v>
      </c>
      <c r="P1238">
        <v>3182032003</v>
      </c>
      <c r="T1238" s="29" t="s">
        <v>369</v>
      </c>
      <c r="U1238">
        <f t="shared" si="147"/>
        <v>10</v>
      </c>
      <c r="V1238">
        <f t="shared" si="148"/>
        <v>21</v>
      </c>
      <c r="W1238">
        <v>2015</v>
      </c>
      <c r="X1238" t="s">
        <v>7386</v>
      </c>
      <c r="Y1238" t="s">
        <v>7387</v>
      </c>
      <c r="Z1238" t="s">
        <v>7388</v>
      </c>
      <c r="AA1238">
        <v>9021060</v>
      </c>
      <c r="AB1238" t="s">
        <v>244</v>
      </c>
      <c r="AC1238" t="s">
        <v>1153</v>
      </c>
      <c r="AD1238" s="1">
        <f t="shared" si="149"/>
        <v>2.2993323487824038E-2</v>
      </c>
      <c r="AE1238" s="2">
        <v>127300000</v>
      </c>
      <c r="AF1238" t="s">
        <v>102</v>
      </c>
      <c r="AG1238" t="s">
        <v>925</v>
      </c>
      <c r="AH1238" t="s">
        <v>104</v>
      </c>
      <c r="AI1238" t="s">
        <v>7389</v>
      </c>
      <c r="AJ1238">
        <v>29936749</v>
      </c>
      <c r="AK1238" s="2">
        <v>2927050.08</v>
      </c>
      <c r="AL1238" s="2">
        <v>2439705.9500000002</v>
      </c>
      <c r="AP1238" t="s">
        <v>105</v>
      </c>
      <c r="AQ1238" s="2" t="s">
        <v>105</v>
      </c>
      <c r="AR1238" s="2" t="s">
        <v>105</v>
      </c>
      <c r="AV1238">
        <v>30051229</v>
      </c>
      <c r="AW1238" s="2">
        <v>3718146.72</v>
      </c>
      <c r="AX1238" s="2">
        <v>3104493.04</v>
      </c>
      <c r="BH1238" t="s">
        <v>21</v>
      </c>
      <c r="BI1238" t="s">
        <v>5</v>
      </c>
    </row>
    <row r="1239" spans="1:61" x14ac:dyDescent="0.25">
      <c r="A1239">
        <v>98664530</v>
      </c>
      <c r="B1239">
        <v>98664530</v>
      </c>
      <c r="C1239" t="s">
        <v>89</v>
      </c>
      <c r="D1239" t="s">
        <v>648</v>
      </c>
      <c r="E1239" t="s">
        <v>537</v>
      </c>
      <c r="F1239" t="s">
        <v>2194</v>
      </c>
      <c r="G1239" t="s">
        <v>4500</v>
      </c>
      <c r="H1239" s="30" t="s">
        <v>19335</v>
      </c>
      <c r="I1239" t="s">
        <v>7390</v>
      </c>
      <c r="J1239">
        <v>5001</v>
      </c>
      <c r="K1239" t="s">
        <v>202</v>
      </c>
      <c r="L1239">
        <v>5</v>
      </c>
      <c r="M1239" t="s">
        <v>203</v>
      </c>
      <c r="O1239">
        <v>3147400318</v>
      </c>
      <c r="P1239">
        <v>0</v>
      </c>
      <c r="T1239" s="29" t="s">
        <v>204</v>
      </c>
      <c r="U1239">
        <f t="shared" si="147"/>
        <v>10</v>
      </c>
      <c r="V1239">
        <f t="shared" si="148"/>
        <v>2</v>
      </c>
      <c r="W1239">
        <v>2019</v>
      </c>
      <c r="X1239" t="s">
        <v>2897</v>
      </c>
      <c r="Y1239" t="s">
        <v>7391</v>
      </c>
      <c r="Z1239" t="s">
        <v>7392</v>
      </c>
      <c r="AA1239">
        <v>8001187</v>
      </c>
      <c r="AB1239" t="s">
        <v>100</v>
      </c>
      <c r="AC1239" t="s">
        <v>258</v>
      </c>
      <c r="AD1239" s="1">
        <f t="shared" si="149"/>
        <v>3.8138159999999997E-2</v>
      </c>
      <c r="AE1239" s="2">
        <v>37500000</v>
      </c>
      <c r="AF1239" t="s">
        <v>362</v>
      </c>
      <c r="AG1239" t="s">
        <v>103</v>
      </c>
      <c r="AH1239" t="s">
        <v>104</v>
      </c>
      <c r="AI1239">
        <v>0</v>
      </c>
      <c r="AJ1239">
        <v>161916988</v>
      </c>
      <c r="AK1239" s="2">
        <v>1430181</v>
      </c>
      <c r="AL1239" s="2">
        <v>1181832.4099999999</v>
      </c>
      <c r="AP1239" t="s">
        <v>105</v>
      </c>
      <c r="AQ1239" t="s">
        <v>105</v>
      </c>
      <c r="AR1239" t="s">
        <v>105</v>
      </c>
      <c r="AV1239" t="s">
        <v>105</v>
      </c>
      <c r="AW1239" t="s">
        <v>105</v>
      </c>
      <c r="AX1239" t="s">
        <v>105</v>
      </c>
      <c r="BH1239" t="s">
        <v>21</v>
      </c>
      <c r="BI1239" t="s">
        <v>5</v>
      </c>
    </row>
    <row r="1240" spans="1:61" x14ac:dyDescent="0.25">
      <c r="A1240">
        <v>79359493</v>
      </c>
      <c r="B1240">
        <v>79359493</v>
      </c>
      <c r="C1240" t="s">
        <v>89</v>
      </c>
      <c r="D1240" t="s">
        <v>375</v>
      </c>
      <c r="E1240" t="s">
        <v>3309</v>
      </c>
      <c r="F1240" t="s">
        <v>818</v>
      </c>
      <c r="G1240" t="s">
        <v>7393</v>
      </c>
      <c r="H1240" s="30" t="s">
        <v>19336</v>
      </c>
      <c r="I1240" t="s">
        <v>7394</v>
      </c>
      <c r="J1240">
        <v>0</v>
      </c>
      <c r="K1240" t="s">
        <v>126</v>
      </c>
      <c r="L1240">
        <v>25</v>
      </c>
      <c r="M1240" t="s">
        <v>126</v>
      </c>
      <c r="O1240">
        <v>3102144071</v>
      </c>
      <c r="P1240">
        <v>0</v>
      </c>
      <c r="T1240" s="29" t="s">
        <v>958</v>
      </c>
      <c r="U1240">
        <f t="shared" si="147"/>
        <v>10</v>
      </c>
      <c r="V1240">
        <f t="shared" si="148"/>
        <v>24</v>
      </c>
      <c r="W1240">
        <v>2015</v>
      </c>
      <c r="X1240" t="s">
        <v>6821</v>
      </c>
      <c r="Y1240" t="s">
        <v>7395</v>
      </c>
      <c r="Z1240" t="s">
        <v>7396</v>
      </c>
      <c r="AA1240">
        <v>1601260</v>
      </c>
      <c r="AB1240" t="s">
        <v>173</v>
      </c>
      <c r="AC1240" t="s">
        <v>2876</v>
      </c>
      <c r="AD1240" s="1">
        <f t="shared" si="149"/>
        <v>3.5718235344827591E-2</v>
      </c>
      <c r="AE1240" s="2">
        <v>34800000</v>
      </c>
      <c r="AF1240" t="s">
        <v>175</v>
      </c>
      <c r="AG1240" t="s">
        <v>103</v>
      </c>
      <c r="AH1240" t="s">
        <v>104</v>
      </c>
      <c r="AI1240" t="s">
        <v>7397</v>
      </c>
      <c r="AJ1240">
        <v>29955319</v>
      </c>
      <c r="AK1240" s="2">
        <v>1242994.5900000001</v>
      </c>
      <c r="AL1240" s="2">
        <v>1024533.27</v>
      </c>
      <c r="AP1240">
        <v>29982751</v>
      </c>
      <c r="AQ1240" s="2">
        <v>1380381.6</v>
      </c>
      <c r="AR1240" s="2">
        <v>1139984.54</v>
      </c>
      <c r="AV1240" t="s">
        <v>105</v>
      </c>
      <c r="AW1240" s="2" t="s">
        <v>105</v>
      </c>
      <c r="AX1240" s="2" t="s">
        <v>105</v>
      </c>
      <c r="BH1240" t="s">
        <v>21</v>
      </c>
      <c r="BI1240" t="s">
        <v>5</v>
      </c>
    </row>
    <row r="1241" spans="1:61" x14ac:dyDescent="0.25">
      <c r="A1241">
        <v>52413865</v>
      </c>
      <c r="B1241">
        <v>52413865</v>
      </c>
      <c r="C1241" t="s">
        <v>106</v>
      </c>
      <c r="D1241" t="s">
        <v>1875</v>
      </c>
      <c r="E1241">
        <v>0</v>
      </c>
      <c r="F1241" t="s">
        <v>199</v>
      </c>
      <c r="G1241" t="s">
        <v>6153</v>
      </c>
      <c r="H1241" s="30" t="s">
        <v>19337</v>
      </c>
      <c r="I1241" t="s">
        <v>7398</v>
      </c>
      <c r="J1241">
        <v>0</v>
      </c>
      <c r="K1241" t="s">
        <v>126</v>
      </c>
      <c r="L1241">
        <v>25</v>
      </c>
      <c r="M1241" t="s">
        <v>126</v>
      </c>
      <c r="O1241">
        <v>3173311331</v>
      </c>
      <c r="P1241">
        <v>0</v>
      </c>
      <c r="T1241" s="29" t="s">
        <v>96</v>
      </c>
      <c r="U1241">
        <f t="shared" si="147"/>
        <v>10</v>
      </c>
      <c r="V1241">
        <f t="shared" si="148"/>
        <v>22</v>
      </c>
      <c r="W1241">
        <v>2021</v>
      </c>
      <c r="X1241" t="s">
        <v>7399</v>
      </c>
      <c r="Y1241" t="s">
        <v>7400</v>
      </c>
      <c r="Z1241" t="s">
        <v>7401</v>
      </c>
      <c r="AA1241">
        <v>808057</v>
      </c>
      <c r="AB1241" t="s">
        <v>542</v>
      </c>
      <c r="AC1241" t="s">
        <v>671</v>
      </c>
      <c r="AD1241" s="1">
        <f t="shared" si="149"/>
        <v>1.8793600944510037E-2</v>
      </c>
      <c r="AE1241" s="2">
        <v>169400000</v>
      </c>
      <c r="AF1241" t="s">
        <v>102</v>
      </c>
      <c r="AG1241" t="s">
        <v>452</v>
      </c>
      <c r="AH1241" t="s">
        <v>104</v>
      </c>
      <c r="AI1241" t="s">
        <v>7402</v>
      </c>
      <c r="AJ1241">
        <v>161804818</v>
      </c>
      <c r="AK1241" s="2">
        <v>3183636</v>
      </c>
      <c r="AL1241" s="2">
        <v>2655324.2999999998</v>
      </c>
      <c r="AP1241" t="s">
        <v>105</v>
      </c>
      <c r="AQ1241" t="s">
        <v>105</v>
      </c>
      <c r="AR1241" t="s">
        <v>105</v>
      </c>
      <c r="AV1241" t="s">
        <v>105</v>
      </c>
      <c r="AW1241" t="s">
        <v>105</v>
      </c>
      <c r="AX1241" t="s">
        <v>105</v>
      </c>
      <c r="BH1241" t="s">
        <v>20</v>
      </c>
      <c r="BI1241" t="s">
        <v>5</v>
      </c>
    </row>
    <row r="1242" spans="1:61" x14ac:dyDescent="0.25">
      <c r="A1242">
        <v>42980260</v>
      </c>
      <c r="B1242">
        <v>42980260</v>
      </c>
      <c r="C1242" t="s">
        <v>106</v>
      </c>
      <c r="D1242" t="s">
        <v>355</v>
      </c>
      <c r="E1242" t="s">
        <v>991</v>
      </c>
      <c r="F1242" t="s">
        <v>1942</v>
      </c>
      <c r="G1242" t="s">
        <v>7403</v>
      </c>
      <c r="H1242" s="30" t="s">
        <v>19338</v>
      </c>
      <c r="I1242" t="s">
        <v>7404</v>
      </c>
      <c r="J1242">
        <v>5631</v>
      </c>
      <c r="K1242" t="s">
        <v>2726</v>
      </c>
      <c r="L1242">
        <v>5</v>
      </c>
      <c r="M1242" t="s">
        <v>203</v>
      </c>
      <c r="O1242">
        <v>3104166208</v>
      </c>
      <c r="P1242">
        <v>3127808714</v>
      </c>
      <c r="T1242" s="29" t="s">
        <v>204</v>
      </c>
      <c r="U1242">
        <f t="shared" si="147"/>
        <v>10</v>
      </c>
      <c r="V1242">
        <f t="shared" si="148"/>
        <v>2</v>
      </c>
      <c r="W1242">
        <v>2021</v>
      </c>
      <c r="X1242" t="s">
        <v>7405</v>
      </c>
      <c r="Y1242" t="s">
        <v>7406</v>
      </c>
      <c r="Z1242" t="s">
        <v>7407</v>
      </c>
      <c r="AA1242">
        <v>1601321</v>
      </c>
      <c r="AB1242" t="s">
        <v>173</v>
      </c>
      <c r="AC1242" t="s">
        <v>1222</v>
      </c>
      <c r="AD1242" s="1">
        <f t="shared" si="149"/>
        <v>3.8850422141119223E-2</v>
      </c>
      <c r="AE1242" s="2">
        <v>41100000</v>
      </c>
      <c r="AF1242" t="s">
        <v>102</v>
      </c>
      <c r="AG1242" t="s">
        <v>103</v>
      </c>
      <c r="AH1242" t="s">
        <v>104</v>
      </c>
      <c r="AI1242" t="s">
        <v>7408</v>
      </c>
      <c r="AJ1242">
        <v>29950373</v>
      </c>
      <c r="AK1242" s="2">
        <v>1596752.35</v>
      </c>
      <c r="AL1242" s="2">
        <v>1321808.7</v>
      </c>
      <c r="AP1242">
        <v>30007939</v>
      </c>
      <c r="AQ1242" s="2">
        <v>2869025.7</v>
      </c>
      <c r="AR1242" s="2">
        <v>2390945.9700000002</v>
      </c>
      <c r="AV1242" t="s">
        <v>105</v>
      </c>
      <c r="AW1242" s="2" t="s">
        <v>105</v>
      </c>
      <c r="AX1242" s="2" t="s">
        <v>105</v>
      </c>
      <c r="BH1242" t="s">
        <v>21</v>
      </c>
      <c r="BI1242" t="s">
        <v>5</v>
      </c>
    </row>
    <row r="1243" spans="1:61" x14ac:dyDescent="0.25">
      <c r="A1243">
        <v>59816757</v>
      </c>
      <c r="B1243">
        <v>59816757</v>
      </c>
      <c r="C1243" t="s">
        <v>106</v>
      </c>
      <c r="D1243" t="s">
        <v>682</v>
      </c>
      <c r="E1243">
        <v>0</v>
      </c>
      <c r="F1243" t="s">
        <v>315</v>
      </c>
      <c r="G1243" t="s">
        <v>1500</v>
      </c>
      <c r="H1243" s="30" t="s">
        <v>18486</v>
      </c>
      <c r="I1243" t="s">
        <v>7409</v>
      </c>
      <c r="J1243">
        <v>0</v>
      </c>
      <c r="K1243" t="s">
        <v>126</v>
      </c>
      <c r="L1243">
        <v>25</v>
      </c>
      <c r="M1243" t="s">
        <v>126</v>
      </c>
      <c r="O1243">
        <v>3152296866</v>
      </c>
      <c r="P1243">
        <v>0</v>
      </c>
      <c r="T1243" s="29" t="s">
        <v>327</v>
      </c>
      <c r="U1243">
        <f t="shared" si="147"/>
        <v>10</v>
      </c>
      <c r="V1243">
        <f t="shared" si="148"/>
        <v>31</v>
      </c>
      <c r="W1243">
        <v>2024</v>
      </c>
      <c r="X1243" t="s">
        <v>6685</v>
      </c>
      <c r="Y1243" t="s">
        <v>7410</v>
      </c>
      <c r="Z1243" t="s">
        <v>7411</v>
      </c>
      <c r="AA1243">
        <v>9008235</v>
      </c>
      <c r="AB1243" t="s">
        <v>244</v>
      </c>
      <c r="AC1243" t="s">
        <v>1048</v>
      </c>
      <c r="AD1243" s="1">
        <f t="shared" si="149"/>
        <v>8.5099654700854701E-3</v>
      </c>
      <c r="AE1243" s="2">
        <v>234000000</v>
      </c>
      <c r="AF1243" t="s">
        <v>102</v>
      </c>
      <c r="AG1243" t="s">
        <v>452</v>
      </c>
      <c r="AH1243" t="s">
        <v>104</v>
      </c>
      <c r="AI1243" t="s">
        <v>7412</v>
      </c>
      <c r="AJ1243">
        <v>29931907</v>
      </c>
      <c r="AK1243" s="2">
        <v>1991331.92</v>
      </c>
      <c r="AL1243" s="2">
        <v>1653388.17</v>
      </c>
      <c r="AP1243" t="s">
        <v>105</v>
      </c>
      <c r="AQ1243" s="2" t="s">
        <v>105</v>
      </c>
      <c r="AR1243" s="2" t="s">
        <v>105</v>
      </c>
      <c r="AV1243">
        <v>30048417</v>
      </c>
      <c r="AW1243" s="2">
        <v>3998532.53</v>
      </c>
      <c r="AX1243" s="2">
        <v>3340111.37</v>
      </c>
      <c r="BH1243" s="3" t="s">
        <v>18</v>
      </c>
      <c r="BI1243" t="s">
        <v>5</v>
      </c>
    </row>
    <row r="1244" spans="1:61" x14ac:dyDescent="0.25">
      <c r="A1244">
        <v>1077420026</v>
      </c>
      <c r="B1244">
        <v>1077420026</v>
      </c>
      <c r="C1244" t="s">
        <v>106</v>
      </c>
      <c r="D1244" t="s">
        <v>7413</v>
      </c>
      <c r="E1244" t="s">
        <v>7414</v>
      </c>
      <c r="F1244" t="s">
        <v>7415</v>
      </c>
      <c r="G1244" t="s">
        <v>7416</v>
      </c>
      <c r="H1244" s="30" t="s">
        <v>19339</v>
      </c>
      <c r="I1244" t="s">
        <v>7417</v>
      </c>
      <c r="J1244">
        <v>5001</v>
      </c>
      <c r="K1244" t="s">
        <v>202</v>
      </c>
      <c r="L1244">
        <v>5</v>
      </c>
      <c r="M1244" t="s">
        <v>203</v>
      </c>
      <c r="O1244">
        <v>3115912845</v>
      </c>
      <c r="P1244">
        <v>3002438019</v>
      </c>
      <c r="T1244" s="29" t="s">
        <v>3448</v>
      </c>
      <c r="U1244">
        <f t="shared" si="147"/>
        <v>10</v>
      </c>
      <c r="V1244">
        <f t="shared" si="148"/>
        <v>11</v>
      </c>
      <c r="W1244">
        <v>2021</v>
      </c>
      <c r="X1244" t="s">
        <v>1107</v>
      </c>
      <c r="Y1244" t="s">
        <v>7418</v>
      </c>
      <c r="Z1244" t="s">
        <v>7419</v>
      </c>
      <c r="AA1244">
        <v>8806018</v>
      </c>
      <c r="AB1244" t="s">
        <v>662</v>
      </c>
      <c r="AC1244" t="s">
        <v>663</v>
      </c>
      <c r="AD1244" s="1">
        <f t="shared" si="149"/>
        <v>2.4811319727891155E-2</v>
      </c>
      <c r="AE1244" s="2">
        <v>73500000</v>
      </c>
      <c r="AF1244" t="s">
        <v>175</v>
      </c>
      <c r="AG1244" t="s">
        <v>120</v>
      </c>
      <c r="AH1244" t="s">
        <v>104</v>
      </c>
      <c r="AI1244" t="s">
        <v>7420</v>
      </c>
      <c r="AJ1244">
        <v>161807613</v>
      </c>
      <c r="AK1244" s="2">
        <v>1823632</v>
      </c>
      <c r="AL1244" s="2">
        <v>1512464.19</v>
      </c>
      <c r="AP1244" t="s">
        <v>105</v>
      </c>
      <c r="AQ1244" t="s">
        <v>105</v>
      </c>
      <c r="AR1244" t="s">
        <v>105</v>
      </c>
      <c r="AV1244" t="s">
        <v>105</v>
      </c>
      <c r="AW1244" t="s">
        <v>105</v>
      </c>
      <c r="AX1244" t="s">
        <v>105</v>
      </c>
      <c r="BH1244" t="s">
        <v>19</v>
      </c>
      <c r="BI1244" t="s">
        <v>5</v>
      </c>
    </row>
    <row r="1245" spans="1:61" x14ac:dyDescent="0.25">
      <c r="A1245">
        <v>1022372959</v>
      </c>
      <c r="B1245">
        <v>1022372959</v>
      </c>
      <c r="C1245" t="s">
        <v>106</v>
      </c>
      <c r="D1245" t="s">
        <v>435</v>
      </c>
      <c r="E1245" t="s">
        <v>312</v>
      </c>
      <c r="F1245" t="s">
        <v>7421</v>
      </c>
      <c r="G1245" t="s">
        <v>565</v>
      </c>
      <c r="H1245" s="30" t="s">
        <v>19340</v>
      </c>
      <c r="I1245" t="s">
        <v>7422</v>
      </c>
      <c r="J1245">
        <v>0</v>
      </c>
      <c r="K1245" t="s">
        <v>126</v>
      </c>
      <c r="L1245">
        <v>25</v>
      </c>
      <c r="M1245" t="s">
        <v>126</v>
      </c>
      <c r="O1245">
        <v>3103431600</v>
      </c>
      <c r="P1245">
        <v>0</v>
      </c>
      <c r="T1245" s="29" t="s">
        <v>3448</v>
      </c>
      <c r="U1245">
        <f t="shared" si="147"/>
        <v>10</v>
      </c>
      <c r="V1245">
        <f t="shared" si="148"/>
        <v>11</v>
      </c>
      <c r="W1245">
        <v>2019</v>
      </c>
      <c r="X1245" t="s">
        <v>7423</v>
      </c>
      <c r="Y1245">
        <v>2888101</v>
      </c>
      <c r="Z1245" t="s">
        <v>7424</v>
      </c>
      <c r="AA1245">
        <v>9406070</v>
      </c>
      <c r="AB1245" t="s">
        <v>1882</v>
      </c>
      <c r="AC1245" t="s">
        <v>7425</v>
      </c>
      <c r="AD1245" s="1">
        <f t="shared" si="149"/>
        <v>2.9199507246376811E-2</v>
      </c>
      <c r="AE1245" s="2">
        <v>103500000</v>
      </c>
      <c r="AF1245" t="s">
        <v>175</v>
      </c>
      <c r="AG1245" t="s">
        <v>120</v>
      </c>
      <c r="AH1245" t="s">
        <v>104</v>
      </c>
      <c r="AI1245" t="s">
        <v>7426</v>
      </c>
      <c r="AJ1245">
        <v>161814189</v>
      </c>
      <c r="AK1245" s="2">
        <v>3022149</v>
      </c>
      <c r="AL1245" s="2">
        <v>2519620.81</v>
      </c>
      <c r="AP1245" t="s">
        <v>105</v>
      </c>
      <c r="AQ1245" t="s">
        <v>105</v>
      </c>
      <c r="AR1245" t="s">
        <v>105</v>
      </c>
      <c r="AV1245" t="s">
        <v>105</v>
      </c>
      <c r="AW1245" t="s">
        <v>105</v>
      </c>
      <c r="AX1245" t="s">
        <v>105</v>
      </c>
      <c r="BH1245" t="s">
        <v>21</v>
      </c>
      <c r="BI1245" t="s">
        <v>5</v>
      </c>
    </row>
    <row r="1246" spans="1:61" x14ac:dyDescent="0.25">
      <c r="A1246">
        <v>51602773</v>
      </c>
      <c r="B1246">
        <v>51602773</v>
      </c>
      <c r="C1246" t="s">
        <v>106</v>
      </c>
      <c r="D1246" t="s">
        <v>5207</v>
      </c>
      <c r="E1246" t="s">
        <v>426</v>
      </c>
      <c r="F1246" t="s">
        <v>2759</v>
      </c>
      <c r="G1246" t="s">
        <v>2965</v>
      </c>
      <c r="H1246" s="30" t="s">
        <v>19341</v>
      </c>
      <c r="I1246" t="s">
        <v>7427</v>
      </c>
      <c r="J1246">
        <v>0</v>
      </c>
      <c r="K1246" t="s">
        <v>126</v>
      </c>
      <c r="L1246">
        <v>25</v>
      </c>
      <c r="M1246" t="s">
        <v>126</v>
      </c>
      <c r="O1246">
        <v>3152528725</v>
      </c>
      <c r="P1246">
        <v>3112166045</v>
      </c>
      <c r="T1246" s="29" t="s">
        <v>887</v>
      </c>
      <c r="U1246">
        <f t="shared" si="147"/>
        <v>10</v>
      </c>
      <c r="V1246">
        <f t="shared" si="148"/>
        <v>3</v>
      </c>
      <c r="W1246">
        <v>2023</v>
      </c>
      <c r="X1246" t="s">
        <v>4082</v>
      </c>
      <c r="Y1246" t="s">
        <v>7428</v>
      </c>
      <c r="Z1246" t="s">
        <v>7429</v>
      </c>
      <c r="AA1246">
        <v>8001211</v>
      </c>
      <c r="AB1246" t="s">
        <v>100</v>
      </c>
      <c r="AC1246" t="s">
        <v>101</v>
      </c>
      <c r="AD1246" s="1">
        <f t="shared" si="149"/>
        <v>1.8249376050420166E-2</v>
      </c>
      <c r="AE1246" s="2">
        <v>71400000</v>
      </c>
      <c r="AF1246" t="s">
        <v>219</v>
      </c>
      <c r="AG1246" t="s">
        <v>103</v>
      </c>
      <c r="AH1246" t="s">
        <v>104</v>
      </c>
      <c r="AI1246">
        <v>0</v>
      </c>
      <c r="AJ1246">
        <v>29946887</v>
      </c>
      <c r="AK1246" s="2">
        <v>1303005.45</v>
      </c>
      <c r="AL1246" s="2">
        <v>1074962.56</v>
      </c>
      <c r="AP1246" t="s">
        <v>105</v>
      </c>
      <c r="AQ1246" s="2" t="s">
        <v>105</v>
      </c>
      <c r="AR1246" s="2" t="s">
        <v>105</v>
      </c>
      <c r="AV1246">
        <v>30056241</v>
      </c>
      <c r="AW1246" s="2">
        <v>1508324.2</v>
      </c>
      <c r="AX1246" s="2">
        <v>1247499.33</v>
      </c>
      <c r="BH1246" t="s">
        <v>19</v>
      </c>
      <c r="BI1246" t="s">
        <v>5</v>
      </c>
    </row>
    <row r="1247" spans="1:61" x14ac:dyDescent="0.25">
      <c r="A1247">
        <v>30355897</v>
      </c>
      <c r="B1247">
        <v>30355897</v>
      </c>
      <c r="C1247" t="s">
        <v>106</v>
      </c>
      <c r="D1247" t="s">
        <v>2790</v>
      </c>
      <c r="E1247" t="s">
        <v>775</v>
      </c>
      <c r="F1247" t="s">
        <v>416</v>
      </c>
      <c r="G1247" t="s">
        <v>1603</v>
      </c>
      <c r="H1247" s="30" t="s">
        <v>19342</v>
      </c>
      <c r="I1247" t="s">
        <v>7430</v>
      </c>
      <c r="J1247">
        <v>0</v>
      </c>
      <c r="K1247" t="s">
        <v>4980</v>
      </c>
      <c r="L1247">
        <v>17</v>
      </c>
      <c r="M1247" t="s">
        <v>141</v>
      </c>
      <c r="O1247">
        <v>3136005473</v>
      </c>
      <c r="P1247">
        <v>3116057707</v>
      </c>
      <c r="T1247" s="29" t="s">
        <v>958</v>
      </c>
      <c r="U1247">
        <f t="shared" si="147"/>
        <v>10</v>
      </c>
      <c r="V1247">
        <f t="shared" si="148"/>
        <v>24</v>
      </c>
      <c r="W1247">
        <v>2011</v>
      </c>
      <c r="X1247" t="s">
        <v>7431</v>
      </c>
      <c r="Y1247" t="s">
        <v>7432</v>
      </c>
      <c r="Z1247" t="s">
        <v>7433</v>
      </c>
      <c r="AA1247">
        <v>6420031</v>
      </c>
      <c r="AB1247" t="s">
        <v>131</v>
      </c>
      <c r="AC1247" t="s">
        <v>696</v>
      </c>
      <c r="AD1247" s="1">
        <f t="shared" si="149"/>
        <v>2.5064199623352167E-2</v>
      </c>
      <c r="AE1247" s="2">
        <v>53100000</v>
      </c>
      <c r="AF1247" t="s">
        <v>219</v>
      </c>
      <c r="AG1247" t="s">
        <v>6118</v>
      </c>
      <c r="AH1247" t="s">
        <v>104</v>
      </c>
      <c r="AI1247" t="s">
        <v>7434</v>
      </c>
      <c r="AJ1247">
        <v>161810855</v>
      </c>
      <c r="AK1247" s="2">
        <v>1330909</v>
      </c>
      <c r="AL1247" s="2">
        <v>1098410.99</v>
      </c>
      <c r="AP1247" t="s">
        <v>105</v>
      </c>
      <c r="AQ1247" t="s">
        <v>105</v>
      </c>
      <c r="AR1247" t="s">
        <v>105</v>
      </c>
      <c r="AV1247" t="s">
        <v>105</v>
      </c>
      <c r="AW1247" t="s">
        <v>105</v>
      </c>
      <c r="AX1247" t="s">
        <v>105</v>
      </c>
      <c r="BH1247" t="s">
        <v>19</v>
      </c>
      <c r="BI1247" t="s">
        <v>5</v>
      </c>
    </row>
    <row r="1248" spans="1:61" x14ac:dyDescent="0.25">
      <c r="A1248">
        <v>41499454</v>
      </c>
      <c r="B1248">
        <v>41499454</v>
      </c>
      <c r="C1248" t="s">
        <v>106</v>
      </c>
      <c r="D1248" t="s">
        <v>7435</v>
      </c>
      <c r="E1248">
        <v>0</v>
      </c>
      <c r="F1248" t="s">
        <v>7436</v>
      </c>
      <c r="G1248" t="s">
        <v>7437</v>
      </c>
      <c r="H1248" s="30" t="s">
        <v>19343</v>
      </c>
      <c r="I1248" t="s">
        <v>7438</v>
      </c>
      <c r="J1248">
        <v>0</v>
      </c>
      <c r="K1248" t="s">
        <v>126</v>
      </c>
      <c r="L1248">
        <v>25</v>
      </c>
      <c r="M1248" t="s">
        <v>126</v>
      </c>
      <c r="O1248">
        <v>3106022166</v>
      </c>
      <c r="P1248">
        <v>3183474663</v>
      </c>
      <c r="T1248" s="29" t="s">
        <v>96</v>
      </c>
      <c r="U1248">
        <f t="shared" si="147"/>
        <v>10</v>
      </c>
      <c r="V1248">
        <f t="shared" si="148"/>
        <v>22</v>
      </c>
      <c r="W1248">
        <v>2015</v>
      </c>
      <c r="X1248" t="s">
        <v>7439</v>
      </c>
      <c r="Y1248" t="s">
        <v>7440</v>
      </c>
      <c r="Z1248" t="s">
        <v>7441</v>
      </c>
      <c r="AA1248">
        <v>801367</v>
      </c>
      <c r="AB1248" t="s">
        <v>542</v>
      </c>
      <c r="AC1248" t="s">
        <v>7442</v>
      </c>
      <c r="AD1248" s="1">
        <f t="shared" si="149"/>
        <v>3.3575144230769231E-2</v>
      </c>
      <c r="AE1248" s="2">
        <v>62400000</v>
      </c>
      <c r="AF1248" t="s">
        <v>102</v>
      </c>
      <c r="AG1248" t="s">
        <v>103</v>
      </c>
      <c r="AH1248" t="s">
        <v>104</v>
      </c>
      <c r="AI1248" t="s">
        <v>7443</v>
      </c>
      <c r="AJ1248">
        <v>161810411</v>
      </c>
      <c r="AK1248" s="2">
        <v>2095089</v>
      </c>
      <c r="AL1248" s="2">
        <v>1740579.29</v>
      </c>
      <c r="AP1248" t="s">
        <v>105</v>
      </c>
      <c r="AQ1248" t="s">
        <v>105</v>
      </c>
      <c r="AR1248" t="s">
        <v>105</v>
      </c>
      <c r="AV1248" t="s">
        <v>105</v>
      </c>
      <c r="AW1248" t="s">
        <v>105</v>
      </c>
      <c r="AX1248" t="s">
        <v>105</v>
      </c>
      <c r="BH1248" t="s">
        <v>21</v>
      </c>
      <c r="BI1248" t="s">
        <v>5</v>
      </c>
    </row>
    <row r="1249" spans="1:61" x14ac:dyDescent="0.25">
      <c r="A1249">
        <v>43584464</v>
      </c>
      <c r="B1249">
        <v>43584464</v>
      </c>
      <c r="C1249" t="s">
        <v>106</v>
      </c>
      <c r="D1249" t="s">
        <v>1128</v>
      </c>
      <c r="E1249">
        <v>0</v>
      </c>
      <c r="F1249" t="s">
        <v>1534</v>
      </c>
      <c r="G1249" t="s">
        <v>1942</v>
      </c>
      <c r="H1249" s="30" t="s">
        <v>19344</v>
      </c>
      <c r="I1249" t="s">
        <v>7444</v>
      </c>
      <c r="J1249">
        <v>5001</v>
      </c>
      <c r="K1249" t="s">
        <v>202</v>
      </c>
      <c r="L1249">
        <v>5</v>
      </c>
      <c r="M1249" t="s">
        <v>203</v>
      </c>
      <c r="O1249">
        <v>3122810112</v>
      </c>
      <c r="P1249">
        <v>0</v>
      </c>
      <c r="T1249" s="29" t="s">
        <v>358</v>
      </c>
      <c r="U1249">
        <f t="shared" si="147"/>
        <v>10</v>
      </c>
      <c r="V1249">
        <f t="shared" si="148"/>
        <v>29</v>
      </c>
      <c r="W1249">
        <v>2020</v>
      </c>
      <c r="X1249" t="s">
        <v>7445</v>
      </c>
      <c r="Y1249" t="s">
        <v>7446</v>
      </c>
      <c r="Z1249" t="s">
        <v>7447</v>
      </c>
      <c r="AA1249">
        <v>6401240</v>
      </c>
      <c r="AB1249" t="s">
        <v>131</v>
      </c>
      <c r="AC1249" t="s">
        <v>5081</v>
      </c>
      <c r="AD1249" s="1">
        <f t="shared" si="149"/>
        <v>2.937557E-2</v>
      </c>
      <c r="AE1249" s="2">
        <v>100000000</v>
      </c>
      <c r="AF1249" t="s">
        <v>102</v>
      </c>
      <c r="AG1249" t="s">
        <v>103</v>
      </c>
      <c r="AH1249" t="s">
        <v>104</v>
      </c>
      <c r="AI1249" t="s">
        <v>7448</v>
      </c>
      <c r="AJ1249">
        <v>161915586</v>
      </c>
      <c r="AK1249" s="2">
        <v>2937557</v>
      </c>
      <c r="AL1249" s="2">
        <v>2448535.62</v>
      </c>
      <c r="AP1249" t="s">
        <v>105</v>
      </c>
      <c r="AQ1249" t="s">
        <v>105</v>
      </c>
      <c r="AR1249" t="s">
        <v>105</v>
      </c>
      <c r="AV1249" t="s">
        <v>105</v>
      </c>
      <c r="AW1249" t="s">
        <v>105</v>
      </c>
      <c r="AX1249" t="s">
        <v>105</v>
      </c>
      <c r="BH1249" t="s">
        <v>21</v>
      </c>
      <c r="BI1249" t="s">
        <v>5</v>
      </c>
    </row>
    <row r="1250" spans="1:61" x14ac:dyDescent="0.25">
      <c r="A1250">
        <v>89000478</v>
      </c>
      <c r="B1250">
        <v>89000478</v>
      </c>
      <c r="C1250" t="s">
        <v>89</v>
      </c>
      <c r="D1250" t="s">
        <v>1190</v>
      </c>
      <c r="E1250">
        <v>0</v>
      </c>
      <c r="F1250" t="s">
        <v>4170</v>
      </c>
      <c r="G1250" t="s">
        <v>2308</v>
      </c>
      <c r="H1250" s="30" t="s">
        <v>19345</v>
      </c>
      <c r="I1250" t="s">
        <v>7449</v>
      </c>
      <c r="J1250">
        <v>63001</v>
      </c>
      <c r="K1250" t="s">
        <v>1443</v>
      </c>
      <c r="L1250">
        <v>63</v>
      </c>
      <c r="M1250" t="s">
        <v>1444</v>
      </c>
      <c r="O1250">
        <v>3128504720</v>
      </c>
      <c r="P1250">
        <v>0</v>
      </c>
      <c r="T1250" s="29" t="s">
        <v>215</v>
      </c>
      <c r="U1250">
        <f t="shared" si="147"/>
        <v>10</v>
      </c>
      <c r="V1250">
        <f t="shared" si="148"/>
        <v>20</v>
      </c>
      <c r="W1250">
        <v>2016</v>
      </c>
      <c r="X1250" t="s">
        <v>4072</v>
      </c>
      <c r="Y1250" t="s">
        <v>7450</v>
      </c>
      <c r="Z1250" t="s">
        <v>7451</v>
      </c>
      <c r="AA1250">
        <v>9008197</v>
      </c>
      <c r="AB1250" t="s">
        <v>244</v>
      </c>
      <c r="AC1250" t="s">
        <v>404</v>
      </c>
      <c r="AD1250" s="1">
        <f t="shared" si="149"/>
        <v>1.2948836174944403E-2</v>
      </c>
      <c r="AE1250" s="2">
        <v>134900000</v>
      </c>
      <c r="AF1250" t="s">
        <v>362</v>
      </c>
      <c r="AG1250" t="s">
        <v>452</v>
      </c>
      <c r="AH1250" t="s">
        <v>104</v>
      </c>
      <c r="AI1250">
        <v>0</v>
      </c>
      <c r="AJ1250">
        <v>161801435</v>
      </c>
      <c r="AK1250" s="2">
        <v>1746798</v>
      </c>
      <c r="AL1250" s="2">
        <v>1447897.55</v>
      </c>
      <c r="AP1250" t="s">
        <v>105</v>
      </c>
      <c r="AQ1250" t="s">
        <v>105</v>
      </c>
      <c r="AR1250" t="s">
        <v>105</v>
      </c>
      <c r="AV1250" t="s">
        <v>105</v>
      </c>
      <c r="AW1250" t="s">
        <v>105</v>
      </c>
      <c r="AX1250" t="s">
        <v>105</v>
      </c>
      <c r="BH1250" s="3" t="s">
        <v>18</v>
      </c>
      <c r="BI1250" t="s">
        <v>5</v>
      </c>
    </row>
    <row r="1251" spans="1:61" x14ac:dyDescent="0.25">
      <c r="A1251">
        <v>78709658</v>
      </c>
      <c r="B1251">
        <v>78709658</v>
      </c>
      <c r="C1251" t="s">
        <v>89</v>
      </c>
      <c r="D1251" t="s">
        <v>7452</v>
      </c>
      <c r="E1251" t="s">
        <v>295</v>
      </c>
      <c r="F1251" t="s">
        <v>7453</v>
      </c>
      <c r="G1251" t="s">
        <v>7454</v>
      </c>
      <c r="H1251" s="30" t="s">
        <v>19346</v>
      </c>
      <c r="I1251" t="s">
        <v>7455</v>
      </c>
      <c r="J1251">
        <v>0</v>
      </c>
      <c r="K1251" t="s">
        <v>498</v>
      </c>
      <c r="L1251">
        <v>0</v>
      </c>
      <c r="M1251" t="s">
        <v>499</v>
      </c>
      <c r="O1251">
        <v>3156892783</v>
      </c>
      <c r="P1251">
        <v>0</v>
      </c>
      <c r="T1251" s="29" t="s">
        <v>500</v>
      </c>
      <c r="U1251">
        <f t="shared" si="147"/>
        <v>10</v>
      </c>
      <c r="V1251">
        <f t="shared" si="148"/>
        <v>5</v>
      </c>
      <c r="W1251">
        <v>2023</v>
      </c>
      <c r="X1251" t="s">
        <v>6915</v>
      </c>
      <c r="Y1251" t="s">
        <v>7456</v>
      </c>
      <c r="Z1251" t="s">
        <v>7457</v>
      </c>
      <c r="AA1251">
        <v>1601346</v>
      </c>
      <c r="AB1251" t="s">
        <v>173</v>
      </c>
      <c r="AC1251" t="s">
        <v>1527</v>
      </c>
      <c r="AD1251" s="1">
        <f t="shared" si="149"/>
        <v>4.2644908722109534E-2</v>
      </c>
      <c r="AE1251" s="2">
        <v>49300000</v>
      </c>
      <c r="AF1251" t="s">
        <v>1567</v>
      </c>
      <c r="AG1251" t="s">
        <v>103</v>
      </c>
      <c r="AH1251" t="s">
        <v>104</v>
      </c>
      <c r="AI1251" t="s">
        <v>7458</v>
      </c>
      <c r="AJ1251">
        <v>161814310</v>
      </c>
      <c r="AK1251" s="2">
        <v>2102394</v>
      </c>
      <c r="AL1251" s="2">
        <v>1746717.65</v>
      </c>
      <c r="AP1251" t="s">
        <v>105</v>
      </c>
      <c r="AQ1251" t="s">
        <v>105</v>
      </c>
      <c r="AR1251" t="s">
        <v>105</v>
      </c>
      <c r="AV1251" t="s">
        <v>105</v>
      </c>
      <c r="AW1251" t="s">
        <v>105</v>
      </c>
      <c r="AX1251" t="s">
        <v>105</v>
      </c>
      <c r="BH1251" t="s">
        <v>21</v>
      </c>
      <c r="BI1251" t="s">
        <v>5</v>
      </c>
    </row>
    <row r="1252" spans="1:61" x14ac:dyDescent="0.25">
      <c r="A1252">
        <v>70512954</v>
      </c>
      <c r="B1252">
        <v>70512954</v>
      </c>
      <c r="C1252" t="s">
        <v>89</v>
      </c>
      <c r="D1252" t="s">
        <v>6613</v>
      </c>
      <c r="E1252" t="s">
        <v>1326</v>
      </c>
      <c r="F1252" t="s">
        <v>474</v>
      </c>
      <c r="G1252" t="s">
        <v>2621</v>
      </c>
      <c r="H1252" s="30" t="s">
        <v>19347</v>
      </c>
      <c r="I1252" t="s">
        <v>7459</v>
      </c>
      <c r="J1252">
        <v>5001</v>
      </c>
      <c r="K1252" t="s">
        <v>202</v>
      </c>
      <c r="L1252">
        <v>5</v>
      </c>
      <c r="M1252" t="s">
        <v>203</v>
      </c>
      <c r="O1252">
        <v>3108450405</v>
      </c>
      <c r="P1252">
        <v>3108450406</v>
      </c>
      <c r="T1252" s="29" t="s">
        <v>299</v>
      </c>
      <c r="U1252">
        <f t="shared" si="147"/>
        <v>10</v>
      </c>
      <c r="V1252">
        <f t="shared" si="148"/>
        <v>23</v>
      </c>
      <c r="W1252">
        <v>2016</v>
      </c>
      <c r="X1252" t="s">
        <v>6020</v>
      </c>
      <c r="Y1252" t="s">
        <v>7460</v>
      </c>
      <c r="Z1252" t="s">
        <v>7461</v>
      </c>
      <c r="AA1252">
        <v>1606223</v>
      </c>
      <c r="AB1252" t="s">
        <v>173</v>
      </c>
      <c r="AC1252" t="s">
        <v>815</v>
      </c>
      <c r="AD1252" s="1">
        <f t="shared" si="149"/>
        <v>3.3475216346153844E-2</v>
      </c>
      <c r="AE1252" s="2">
        <v>41600000</v>
      </c>
      <c r="AF1252" t="s">
        <v>175</v>
      </c>
      <c r="AG1252" t="s">
        <v>120</v>
      </c>
      <c r="AH1252" t="s">
        <v>104</v>
      </c>
      <c r="AI1252">
        <v>0</v>
      </c>
      <c r="AJ1252">
        <v>161917998</v>
      </c>
      <c r="AK1252" s="2">
        <v>1392569</v>
      </c>
      <c r="AL1252" s="2">
        <v>1150226.18</v>
      </c>
      <c r="AP1252" t="s">
        <v>105</v>
      </c>
      <c r="AQ1252" t="s">
        <v>105</v>
      </c>
      <c r="AR1252" t="s">
        <v>105</v>
      </c>
      <c r="AV1252" t="s">
        <v>105</v>
      </c>
      <c r="AW1252" t="s">
        <v>105</v>
      </c>
      <c r="AX1252" t="s">
        <v>105</v>
      </c>
      <c r="BH1252" t="s">
        <v>21</v>
      </c>
      <c r="BI1252" t="s">
        <v>5</v>
      </c>
    </row>
    <row r="1253" spans="1:61" x14ac:dyDescent="0.25">
      <c r="A1253">
        <v>71262323</v>
      </c>
      <c r="B1253">
        <v>71262323</v>
      </c>
      <c r="C1253" t="s">
        <v>89</v>
      </c>
      <c r="D1253" t="s">
        <v>7462</v>
      </c>
      <c r="E1253" t="s">
        <v>891</v>
      </c>
      <c r="F1253" t="s">
        <v>507</v>
      </c>
      <c r="G1253" t="s">
        <v>7463</v>
      </c>
      <c r="H1253" s="30" t="s">
        <v>19348</v>
      </c>
      <c r="I1253" t="s">
        <v>7464</v>
      </c>
      <c r="J1253">
        <v>5088</v>
      </c>
      <c r="K1253" t="s">
        <v>908</v>
      </c>
      <c r="L1253">
        <v>5</v>
      </c>
      <c r="M1253" t="s">
        <v>203</v>
      </c>
      <c r="O1253">
        <v>3006509619</v>
      </c>
      <c r="P1253">
        <v>3005000652</v>
      </c>
      <c r="T1253" s="29" t="s">
        <v>327</v>
      </c>
      <c r="U1253">
        <f t="shared" si="147"/>
        <v>10</v>
      </c>
      <c r="V1253">
        <f t="shared" si="148"/>
        <v>31</v>
      </c>
      <c r="W1253">
        <v>2020</v>
      </c>
      <c r="X1253" t="s">
        <v>3348</v>
      </c>
      <c r="Y1253" t="s">
        <v>7465</v>
      </c>
      <c r="Z1253" t="s">
        <v>7466</v>
      </c>
      <c r="AA1253">
        <v>5606089</v>
      </c>
      <c r="AB1253" t="s">
        <v>146</v>
      </c>
      <c r="AC1253" t="s">
        <v>147</v>
      </c>
      <c r="AD1253" s="1">
        <f t="shared" si="149"/>
        <v>4.026228251507321E-2</v>
      </c>
      <c r="AE1253" s="2">
        <v>116100000</v>
      </c>
      <c r="AF1253" t="s">
        <v>362</v>
      </c>
      <c r="AG1253" t="s">
        <v>120</v>
      </c>
      <c r="AH1253" t="s">
        <v>104</v>
      </c>
      <c r="AI1253" t="s">
        <v>7467</v>
      </c>
      <c r="AJ1253">
        <v>161813264</v>
      </c>
      <c r="AK1253" s="2">
        <v>4674451</v>
      </c>
      <c r="AL1253" s="2">
        <v>3908110.37</v>
      </c>
      <c r="AP1253" t="s">
        <v>105</v>
      </c>
      <c r="AQ1253" t="s">
        <v>105</v>
      </c>
      <c r="AR1253" t="s">
        <v>105</v>
      </c>
      <c r="AV1253" t="s">
        <v>105</v>
      </c>
      <c r="AW1253" t="s">
        <v>105</v>
      </c>
      <c r="AX1253" t="s">
        <v>105</v>
      </c>
      <c r="BH1253" t="s">
        <v>21</v>
      </c>
      <c r="BI1253" t="s">
        <v>5</v>
      </c>
    </row>
    <row r="1254" spans="1:61" x14ac:dyDescent="0.25">
      <c r="A1254">
        <v>1038358732</v>
      </c>
      <c r="B1254">
        <v>1038358732</v>
      </c>
      <c r="C1254" t="s">
        <v>106</v>
      </c>
      <c r="D1254" t="s">
        <v>616</v>
      </c>
      <c r="E1254">
        <v>0</v>
      </c>
      <c r="F1254" t="s">
        <v>138</v>
      </c>
      <c r="G1254" t="s">
        <v>199</v>
      </c>
      <c r="H1254" s="30" t="s">
        <v>19349</v>
      </c>
      <c r="I1254" t="s">
        <v>7468</v>
      </c>
      <c r="J1254">
        <v>5001</v>
      </c>
      <c r="K1254" t="s">
        <v>202</v>
      </c>
      <c r="L1254">
        <v>5</v>
      </c>
      <c r="M1254" t="s">
        <v>203</v>
      </c>
      <c r="O1254">
        <v>3218302907</v>
      </c>
      <c r="P1254">
        <v>0</v>
      </c>
      <c r="T1254" s="29" t="s">
        <v>429</v>
      </c>
      <c r="U1254">
        <f t="shared" si="147"/>
        <v>10</v>
      </c>
      <c r="V1254">
        <f t="shared" si="148"/>
        <v>7</v>
      </c>
      <c r="W1254">
        <v>2022</v>
      </c>
      <c r="X1254" t="s">
        <v>7469</v>
      </c>
      <c r="Y1254" t="s">
        <v>7470</v>
      </c>
      <c r="Z1254" t="s">
        <v>7471</v>
      </c>
      <c r="AA1254">
        <v>6401256</v>
      </c>
      <c r="AB1254" t="s">
        <v>131</v>
      </c>
      <c r="AC1254" t="s">
        <v>1126</v>
      </c>
      <c r="AD1254" s="1">
        <f t="shared" si="149"/>
        <v>4.6985485098039223E-2</v>
      </c>
      <c r="AE1254" s="2">
        <v>51000000</v>
      </c>
      <c r="AF1254" t="s">
        <v>279</v>
      </c>
      <c r="AG1254" t="s">
        <v>103</v>
      </c>
      <c r="AH1254" t="s">
        <v>104</v>
      </c>
      <c r="AI1254">
        <v>0</v>
      </c>
      <c r="AJ1254">
        <v>29926439</v>
      </c>
      <c r="AK1254" s="2">
        <v>2396259.7400000002</v>
      </c>
      <c r="AL1254" s="2">
        <v>1993663.65</v>
      </c>
      <c r="AP1254">
        <v>29991581</v>
      </c>
      <c r="AQ1254" s="2">
        <v>1448773.04</v>
      </c>
      <c r="AR1254" s="2">
        <v>1197456.3400000001</v>
      </c>
      <c r="AV1254" t="s">
        <v>105</v>
      </c>
      <c r="AW1254" s="2" t="s">
        <v>105</v>
      </c>
      <c r="AX1254" s="2" t="s">
        <v>105</v>
      </c>
      <c r="BH1254" t="s">
        <v>21</v>
      </c>
      <c r="BI1254" t="s">
        <v>5</v>
      </c>
    </row>
    <row r="1255" spans="1:61" x14ac:dyDescent="0.25">
      <c r="A1255">
        <v>38992903</v>
      </c>
      <c r="B1255">
        <v>38992903</v>
      </c>
      <c r="C1255" t="s">
        <v>106</v>
      </c>
      <c r="D1255" t="s">
        <v>312</v>
      </c>
      <c r="E1255" t="s">
        <v>2488</v>
      </c>
      <c r="F1255" t="s">
        <v>1050</v>
      </c>
      <c r="G1255" t="s">
        <v>4203</v>
      </c>
      <c r="H1255" s="30" t="s">
        <v>19350</v>
      </c>
      <c r="I1255" t="s">
        <v>7472</v>
      </c>
      <c r="J1255">
        <v>76001</v>
      </c>
      <c r="K1255" t="s">
        <v>486</v>
      </c>
      <c r="L1255">
        <v>76</v>
      </c>
      <c r="M1255" t="s">
        <v>95</v>
      </c>
      <c r="O1255">
        <v>3137676497</v>
      </c>
      <c r="P1255">
        <v>0</v>
      </c>
      <c r="T1255" s="29" t="s">
        <v>568</v>
      </c>
      <c r="U1255">
        <f t="shared" si="147"/>
        <v>10</v>
      </c>
      <c r="V1255">
        <f t="shared" si="148"/>
        <v>30</v>
      </c>
      <c r="W1255">
        <v>2021</v>
      </c>
      <c r="X1255" t="s">
        <v>7473</v>
      </c>
      <c r="Y1255" t="s">
        <v>7474</v>
      </c>
      <c r="Z1255" t="s">
        <v>7475</v>
      </c>
      <c r="AA1255">
        <v>9206076</v>
      </c>
      <c r="AB1255" t="s">
        <v>268</v>
      </c>
      <c r="AC1255" t="s">
        <v>1025</v>
      </c>
      <c r="AD1255" s="1">
        <f t="shared" si="149"/>
        <v>2.415635643153527E-2</v>
      </c>
      <c r="AE1255" s="2">
        <v>72300000</v>
      </c>
      <c r="AF1255" t="s">
        <v>219</v>
      </c>
      <c r="AG1255" t="s">
        <v>292</v>
      </c>
      <c r="AH1255" t="s">
        <v>104</v>
      </c>
      <c r="AI1255">
        <v>0</v>
      </c>
      <c r="AJ1255">
        <v>29952633</v>
      </c>
      <c r="AK1255" s="2">
        <v>1746504.57</v>
      </c>
      <c r="AL1255" s="2">
        <v>1447650.9</v>
      </c>
      <c r="AP1255" t="s">
        <v>105</v>
      </c>
      <c r="AQ1255" s="2" t="s">
        <v>105</v>
      </c>
      <c r="AR1255" s="2" t="s">
        <v>105</v>
      </c>
      <c r="AV1255">
        <v>30031903</v>
      </c>
      <c r="AW1255" s="2">
        <v>2044358.47</v>
      </c>
      <c r="AX1255" s="2">
        <v>1697948.29</v>
      </c>
      <c r="BH1255" t="s">
        <v>19</v>
      </c>
      <c r="BI1255" t="s">
        <v>5</v>
      </c>
    </row>
    <row r="1256" spans="1:61" x14ac:dyDescent="0.25">
      <c r="A1256">
        <v>1010227688</v>
      </c>
      <c r="B1256">
        <v>1010227688</v>
      </c>
      <c r="C1256" t="s">
        <v>89</v>
      </c>
      <c r="D1256" t="s">
        <v>2642</v>
      </c>
      <c r="E1256" t="s">
        <v>3029</v>
      </c>
      <c r="F1256" t="s">
        <v>7476</v>
      </c>
      <c r="G1256" t="s">
        <v>1050</v>
      </c>
      <c r="H1256" s="30" t="s">
        <v>19351</v>
      </c>
      <c r="I1256" t="s">
        <v>7477</v>
      </c>
      <c r="J1256">
        <v>0</v>
      </c>
      <c r="K1256" t="s">
        <v>126</v>
      </c>
      <c r="L1256">
        <v>25</v>
      </c>
      <c r="M1256" t="s">
        <v>126</v>
      </c>
      <c r="O1256">
        <v>3213263234</v>
      </c>
      <c r="P1256">
        <v>3007689666</v>
      </c>
      <c r="T1256" s="29" t="s">
        <v>155</v>
      </c>
      <c r="U1256">
        <f t="shared" si="147"/>
        <v>10</v>
      </c>
      <c r="V1256">
        <f t="shared" si="148"/>
        <v>14</v>
      </c>
      <c r="W1256">
        <v>2014</v>
      </c>
      <c r="X1256" t="s">
        <v>1193</v>
      </c>
      <c r="Y1256" t="s">
        <v>7478</v>
      </c>
      <c r="Z1256" t="s">
        <v>7479</v>
      </c>
      <c r="AA1256">
        <v>1606222</v>
      </c>
      <c r="AB1256" t="s">
        <v>173</v>
      </c>
      <c r="AC1256" t="s">
        <v>815</v>
      </c>
      <c r="AD1256" s="1">
        <f t="shared" si="149"/>
        <v>4.0491689373297002E-2</v>
      </c>
      <c r="AE1256" s="2">
        <v>36700000</v>
      </c>
      <c r="AF1256" t="s">
        <v>133</v>
      </c>
      <c r="AG1256" t="s">
        <v>120</v>
      </c>
      <c r="AH1256" t="s">
        <v>104</v>
      </c>
      <c r="AI1256" t="s">
        <v>7480</v>
      </c>
      <c r="AJ1256">
        <v>161814225</v>
      </c>
      <c r="AK1256" s="2">
        <v>1486045</v>
      </c>
      <c r="AL1256" s="2">
        <v>1228777.45</v>
      </c>
      <c r="AP1256" t="s">
        <v>105</v>
      </c>
      <c r="AQ1256" t="s">
        <v>105</v>
      </c>
      <c r="AR1256" t="s">
        <v>105</v>
      </c>
      <c r="AV1256" t="s">
        <v>105</v>
      </c>
      <c r="AW1256" t="s">
        <v>105</v>
      </c>
      <c r="AX1256" t="s">
        <v>105</v>
      </c>
      <c r="BH1256" t="s">
        <v>21</v>
      </c>
      <c r="BI1256" t="s">
        <v>5</v>
      </c>
    </row>
    <row r="1257" spans="1:61" x14ac:dyDescent="0.25">
      <c r="A1257">
        <v>1018433709</v>
      </c>
      <c r="B1257">
        <v>1018433709</v>
      </c>
      <c r="C1257" t="s">
        <v>89</v>
      </c>
      <c r="D1257" t="s">
        <v>699</v>
      </c>
      <c r="E1257" t="s">
        <v>1027</v>
      </c>
      <c r="F1257" t="s">
        <v>212</v>
      </c>
      <c r="G1257" t="s">
        <v>2188</v>
      </c>
      <c r="H1257" s="30" t="s">
        <v>19352</v>
      </c>
      <c r="I1257" t="s">
        <v>7481</v>
      </c>
      <c r="J1257">
        <v>0</v>
      </c>
      <c r="K1257" t="s">
        <v>126</v>
      </c>
      <c r="L1257">
        <v>25</v>
      </c>
      <c r="M1257" t="s">
        <v>126</v>
      </c>
      <c r="O1257">
        <v>3174347187</v>
      </c>
      <c r="P1257">
        <v>0</v>
      </c>
      <c r="T1257" s="29" t="s">
        <v>3448</v>
      </c>
      <c r="U1257">
        <f t="shared" si="147"/>
        <v>10</v>
      </c>
      <c r="V1257">
        <f t="shared" si="148"/>
        <v>11</v>
      </c>
      <c r="W1257">
        <v>2025</v>
      </c>
      <c r="X1257" t="s">
        <v>7482</v>
      </c>
      <c r="Y1257" t="s">
        <v>7483</v>
      </c>
      <c r="Z1257" t="s">
        <v>7484</v>
      </c>
      <c r="AA1257">
        <v>3206136</v>
      </c>
      <c r="AB1257" t="s">
        <v>393</v>
      </c>
      <c r="AC1257" t="s">
        <v>2962</v>
      </c>
      <c r="AD1257" s="1">
        <f t="shared" si="149"/>
        <v>2.4262682672233821E-2</v>
      </c>
      <c r="AE1257" s="2">
        <v>95800000</v>
      </c>
      <c r="AF1257" t="s">
        <v>175</v>
      </c>
      <c r="AG1257" t="s">
        <v>120</v>
      </c>
      <c r="AH1257" t="s">
        <v>104</v>
      </c>
      <c r="AI1257" t="s">
        <v>7485</v>
      </c>
      <c r="AJ1257">
        <v>161813898</v>
      </c>
      <c r="AK1257" s="2">
        <v>2324365</v>
      </c>
      <c r="AL1257" s="2">
        <v>1933248.29</v>
      </c>
      <c r="AP1257" t="s">
        <v>105</v>
      </c>
      <c r="AQ1257" t="s">
        <v>105</v>
      </c>
      <c r="AR1257" t="s">
        <v>105</v>
      </c>
      <c r="AV1257" t="s">
        <v>105</v>
      </c>
      <c r="AW1257" t="s">
        <v>105</v>
      </c>
      <c r="AX1257" t="s">
        <v>105</v>
      </c>
      <c r="BH1257" t="s">
        <v>21</v>
      </c>
      <c r="BI1257" t="s">
        <v>5</v>
      </c>
    </row>
    <row r="1258" spans="1:61" x14ac:dyDescent="0.25">
      <c r="A1258">
        <v>70564015</v>
      </c>
      <c r="B1258">
        <v>70564015</v>
      </c>
      <c r="C1258" t="s">
        <v>89</v>
      </c>
      <c r="D1258" t="s">
        <v>162</v>
      </c>
      <c r="E1258" t="s">
        <v>749</v>
      </c>
      <c r="F1258" t="s">
        <v>1534</v>
      </c>
      <c r="G1258" t="s">
        <v>1065</v>
      </c>
      <c r="H1258" s="30" t="s">
        <v>19353</v>
      </c>
      <c r="I1258" t="s">
        <v>7486</v>
      </c>
      <c r="J1258">
        <v>5001</v>
      </c>
      <c r="K1258" t="s">
        <v>202</v>
      </c>
      <c r="L1258">
        <v>5</v>
      </c>
      <c r="M1258" t="s">
        <v>203</v>
      </c>
      <c r="O1258">
        <v>3206906548</v>
      </c>
      <c r="P1258">
        <v>0</v>
      </c>
      <c r="T1258" s="29" t="s">
        <v>254</v>
      </c>
      <c r="U1258">
        <f t="shared" si="147"/>
        <v>10</v>
      </c>
      <c r="V1258">
        <f t="shared" si="148"/>
        <v>4</v>
      </c>
      <c r="W1258">
        <v>2018</v>
      </c>
      <c r="X1258" t="s">
        <v>1321</v>
      </c>
      <c r="Y1258" t="s">
        <v>7487</v>
      </c>
      <c r="Z1258" t="s">
        <v>7488</v>
      </c>
      <c r="AA1258">
        <v>8001188</v>
      </c>
      <c r="AB1258" t="s">
        <v>100</v>
      </c>
      <c r="AC1258" t="s">
        <v>423</v>
      </c>
      <c r="AD1258" s="1">
        <f t="shared" si="149"/>
        <v>3.5007904509283823E-2</v>
      </c>
      <c r="AE1258" s="2">
        <v>37700000</v>
      </c>
      <c r="AF1258" t="s">
        <v>279</v>
      </c>
      <c r="AG1258" t="s">
        <v>103</v>
      </c>
      <c r="AH1258" t="s">
        <v>104</v>
      </c>
      <c r="AI1258">
        <v>0</v>
      </c>
      <c r="AJ1258">
        <v>161918928</v>
      </c>
      <c r="AK1258" s="2">
        <v>1319798</v>
      </c>
      <c r="AL1258" s="2">
        <v>1089073.97</v>
      </c>
      <c r="AP1258" t="s">
        <v>105</v>
      </c>
      <c r="AQ1258" t="s">
        <v>105</v>
      </c>
      <c r="AR1258" t="s">
        <v>105</v>
      </c>
      <c r="AV1258" t="s">
        <v>105</v>
      </c>
      <c r="AW1258" t="s">
        <v>105</v>
      </c>
      <c r="AX1258" t="s">
        <v>105</v>
      </c>
      <c r="BH1258" t="s">
        <v>21</v>
      </c>
      <c r="BI1258" t="s">
        <v>5</v>
      </c>
    </row>
    <row r="1259" spans="1:61" x14ac:dyDescent="0.25">
      <c r="A1259">
        <v>43530323</v>
      </c>
      <c r="B1259">
        <v>43530323</v>
      </c>
      <c r="C1259" t="s">
        <v>106</v>
      </c>
      <c r="D1259" t="s">
        <v>616</v>
      </c>
      <c r="E1259" t="s">
        <v>7489</v>
      </c>
      <c r="F1259" t="s">
        <v>1072</v>
      </c>
      <c r="G1259" t="s">
        <v>137</v>
      </c>
      <c r="H1259" s="30" t="s">
        <v>19354</v>
      </c>
      <c r="I1259" t="s">
        <v>7490</v>
      </c>
      <c r="J1259">
        <v>0</v>
      </c>
      <c r="K1259" t="s">
        <v>126</v>
      </c>
      <c r="L1259">
        <v>25</v>
      </c>
      <c r="M1259" t="s">
        <v>126</v>
      </c>
      <c r="O1259">
        <v>3103905584</v>
      </c>
      <c r="P1259">
        <v>3108954497</v>
      </c>
      <c r="T1259" s="29" t="s">
        <v>228</v>
      </c>
      <c r="U1259">
        <f t="shared" si="147"/>
        <v>10</v>
      </c>
      <c r="V1259">
        <f t="shared" si="148"/>
        <v>6</v>
      </c>
      <c r="W1259">
        <v>2013</v>
      </c>
      <c r="X1259" t="s">
        <v>7491</v>
      </c>
      <c r="Y1259" t="s">
        <v>7492</v>
      </c>
      <c r="Z1259" t="s">
        <v>7493</v>
      </c>
      <c r="AA1259">
        <v>8001156</v>
      </c>
      <c r="AB1259" t="s">
        <v>100</v>
      </c>
      <c r="AC1259" t="s">
        <v>101</v>
      </c>
      <c r="AD1259" s="1">
        <f t="shared" si="149"/>
        <v>3.8140928526645773E-2</v>
      </c>
      <c r="AE1259" s="2">
        <v>31900000</v>
      </c>
      <c r="AF1259" t="s">
        <v>133</v>
      </c>
      <c r="AG1259" t="s">
        <v>103</v>
      </c>
      <c r="AH1259" t="s">
        <v>104</v>
      </c>
      <c r="AI1259" t="s">
        <v>7494</v>
      </c>
      <c r="AJ1259">
        <v>29926865</v>
      </c>
      <c r="AK1259" s="2">
        <v>1216695.6200000001</v>
      </c>
      <c r="AL1259" s="2">
        <v>1002433.29</v>
      </c>
      <c r="AP1259">
        <v>29992073</v>
      </c>
      <c r="AQ1259" s="2">
        <v>1212625.82</v>
      </c>
      <c r="AR1259" s="2">
        <v>999013.29</v>
      </c>
      <c r="AV1259" t="s">
        <v>105</v>
      </c>
      <c r="AW1259" s="2" t="s">
        <v>105</v>
      </c>
      <c r="AX1259" s="2" t="s">
        <v>105</v>
      </c>
      <c r="BH1259" t="s">
        <v>21</v>
      </c>
      <c r="BI1259" t="s">
        <v>5</v>
      </c>
    </row>
    <row r="1260" spans="1:61" x14ac:dyDescent="0.25">
      <c r="A1260">
        <v>52518195</v>
      </c>
      <c r="B1260">
        <v>52518195</v>
      </c>
      <c r="C1260" t="s">
        <v>106</v>
      </c>
      <c r="D1260" t="s">
        <v>281</v>
      </c>
      <c r="E1260" t="s">
        <v>640</v>
      </c>
      <c r="F1260" t="s">
        <v>123</v>
      </c>
      <c r="G1260" t="s">
        <v>1375</v>
      </c>
      <c r="H1260" s="30" t="s">
        <v>19355</v>
      </c>
      <c r="I1260" t="s">
        <v>7495</v>
      </c>
      <c r="J1260">
        <v>0</v>
      </c>
      <c r="K1260" t="s">
        <v>126</v>
      </c>
      <c r="L1260">
        <v>25</v>
      </c>
      <c r="M1260" t="s">
        <v>126</v>
      </c>
      <c r="O1260">
        <v>3102612924</v>
      </c>
      <c r="P1260">
        <v>3102611924</v>
      </c>
      <c r="T1260" s="29" t="s">
        <v>369</v>
      </c>
      <c r="U1260">
        <f t="shared" si="147"/>
        <v>10</v>
      </c>
      <c r="V1260">
        <f t="shared" si="148"/>
        <v>21</v>
      </c>
      <c r="W1260">
        <v>2025</v>
      </c>
      <c r="X1260" t="s">
        <v>1958</v>
      </c>
      <c r="Y1260" t="s">
        <v>7496</v>
      </c>
      <c r="Z1260" t="s">
        <v>7497</v>
      </c>
      <c r="AA1260">
        <v>11101033</v>
      </c>
      <c r="AB1260" t="s">
        <v>1961</v>
      </c>
      <c r="AC1260" t="s">
        <v>1962</v>
      </c>
      <c r="AD1260" s="1">
        <f t="shared" si="149"/>
        <v>2.3697972805933252E-2</v>
      </c>
      <c r="AE1260" s="2">
        <v>80900000</v>
      </c>
      <c r="AF1260" t="s">
        <v>102</v>
      </c>
      <c r="AG1260" t="s">
        <v>103</v>
      </c>
      <c r="AH1260" t="s">
        <v>104</v>
      </c>
      <c r="AI1260" t="s">
        <v>7498</v>
      </c>
      <c r="AJ1260">
        <v>161939681</v>
      </c>
      <c r="AK1260" s="2">
        <v>1917166</v>
      </c>
      <c r="AL1260" s="2">
        <v>1591063.66</v>
      </c>
      <c r="AP1260" t="s">
        <v>105</v>
      </c>
      <c r="AQ1260" t="s">
        <v>105</v>
      </c>
      <c r="AR1260" t="s">
        <v>105</v>
      </c>
      <c r="AV1260" t="s">
        <v>105</v>
      </c>
      <c r="AW1260" t="s">
        <v>105</v>
      </c>
      <c r="AX1260" t="s">
        <v>105</v>
      </c>
      <c r="BH1260" t="s">
        <v>19</v>
      </c>
      <c r="BI1260" t="s">
        <v>5</v>
      </c>
    </row>
    <row r="1261" spans="1:61" x14ac:dyDescent="0.25">
      <c r="A1261">
        <v>13435869</v>
      </c>
      <c r="B1261">
        <v>13435869</v>
      </c>
      <c r="C1261" t="s">
        <v>89</v>
      </c>
      <c r="D1261" t="s">
        <v>699</v>
      </c>
      <c r="E1261" t="s">
        <v>304</v>
      </c>
      <c r="F1261" t="s">
        <v>7499</v>
      </c>
      <c r="G1261" t="s">
        <v>2643</v>
      </c>
      <c r="H1261" s="30" t="s">
        <v>19201</v>
      </c>
      <c r="I1261" t="s">
        <v>7500</v>
      </c>
      <c r="J1261">
        <v>0</v>
      </c>
      <c r="K1261" t="s">
        <v>1235</v>
      </c>
      <c r="L1261">
        <v>54</v>
      </c>
      <c r="M1261" t="s">
        <v>1236</v>
      </c>
      <c r="O1261">
        <v>3162330676</v>
      </c>
      <c r="P1261">
        <v>0</v>
      </c>
      <c r="T1261" s="29" t="s">
        <v>228</v>
      </c>
      <c r="U1261">
        <f t="shared" si="147"/>
        <v>10</v>
      </c>
      <c r="V1261">
        <f t="shared" si="148"/>
        <v>6</v>
      </c>
      <c r="W1261">
        <v>2023</v>
      </c>
      <c r="X1261" t="s">
        <v>7501</v>
      </c>
      <c r="Y1261" t="s">
        <v>7502</v>
      </c>
      <c r="Z1261" t="s">
        <v>7503</v>
      </c>
      <c r="AA1261">
        <v>3201404</v>
      </c>
      <c r="AB1261" t="s">
        <v>393</v>
      </c>
      <c r="AC1261" t="s">
        <v>1380</v>
      </c>
      <c r="AD1261" s="1">
        <f t="shared" si="149"/>
        <v>4.9311648312611006E-2</v>
      </c>
      <c r="AE1261" s="2">
        <v>56300000</v>
      </c>
      <c r="AF1261" t="s">
        <v>102</v>
      </c>
      <c r="AG1261" t="s">
        <v>103</v>
      </c>
      <c r="AH1261" t="s">
        <v>104</v>
      </c>
      <c r="AI1261" t="s">
        <v>7504</v>
      </c>
      <c r="AJ1261">
        <v>29955897</v>
      </c>
      <c r="AK1261" s="2">
        <v>2776245.8</v>
      </c>
      <c r="AL1261" s="2">
        <v>2312979.66</v>
      </c>
      <c r="AP1261">
        <v>29983335</v>
      </c>
      <c r="AQ1261" s="2">
        <v>3057119.48</v>
      </c>
      <c r="AR1261" s="2">
        <v>2549007.9700000002</v>
      </c>
      <c r="AV1261" t="s">
        <v>105</v>
      </c>
      <c r="AW1261" s="2" t="s">
        <v>105</v>
      </c>
      <c r="AX1261" s="2" t="s">
        <v>105</v>
      </c>
      <c r="BH1261" t="s">
        <v>21</v>
      </c>
      <c r="BI1261" t="s">
        <v>5</v>
      </c>
    </row>
    <row r="1262" spans="1:61" x14ac:dyDescent="0.25">
      <c r="A1262">
        <v>78751219</v>
      </c>
      <c r="B1262">
        <v>78751219</v>
      </c>
      <c r="C1262" t="s">
        <v>89</v>
      </c>
      <c r="D1262" t="s">
        <v>148</v>
      </c>
      <c r="E1262" t="s">
        <v>2504</v>
      </c>
      <c r="F1262" t="s">
        <v>1863</v>
      </c>
      <c r="G1262" t="s">
        <v>7505</v>
      </c>
      <c r="H1262" s="30" t="s">
        <v>19356</v>
      </c>
      <c r="I1262" t="s">
        <v>7506</v>
      </c>
      <c r="J1262">
        <v>0</v>
      </c>
      <c r="K1262" t="s">
        <v>498</v>
      </c>
      <c r="L1262">
        <v>0</v>
      </c>
      <c r="M1262" t="s">
        <v>499</v>
      </c>
      <c r="O1262">
        <v>3008079019</v>
      </c>
      <c r="P1262">
        <v>3114226719</v>
      </c>
      <c r="T1262" s="29" t="s">
        <v>487</v>
      </c>
      <c r="U1262">
        <f t="shared" si="147"/>
        <v>10</v>
      </c>
      <c r="V1262">
        <f t="shared" si="148"/>
        <v>8</v>
      </c>
      <c r="W1262">
        <v>2025</v>
      </c>
      <c r="X1262" t="s">
        <v>5994</v>
      </c>
      <c r="Y1262" t="s">
        <v>7507</v>
      </c>
      <c r="Z1262" t="s">
        <v>7508</v>
      </c>
      <c r="AA1262">
        <v>9006182</v>
      </c>
      <c r="AB1262" t="s">
        <v>244</v>
      </c>
      <c r="AC1262" t="s">
        <v>2694</v>
      </c>
      <c r="AD1262" s="1">
        <f t="shared" si="149"/>
        <v>1.4118594917787743E-2</v>
      </c>
      <c r="AE1262" s="2">
        <v>133800000</v>
      </c>
      <c r="AF1262" t="s">
        <v>102</v>
      </c>
      <c r="AG1262" t="s">
        <v>120</v>
      </c>
      <c r="AH1262" t="s">
        <v>104</v>
      </c>
      <c r="AI1262">
        <v>0</v>
      </c>
      <c r="AJ1262">
        <v>161814650</v>
      </c>
      <c r="AK1262" s="2">
        <v>1889068</v>
      </c>
      <c r="AL1262" s="2">
        <v>1567451.99</v>
      </c>
      <c r="AP1262" t="s">
        <v>105</v>
      </c>
      <c r="AQ1262" t="s">
        <v>105</v>
      </c>
      <c r="AR1262" t="s">
        <v>105</v>
      </c>
      <c r="AV1262" t="s">
        <v>105</v>
      </c>
      <c r="AW1262" t="s">
        <v>105</v>
      </c>
      <c r="AX1262" t="s">
        <v>105</v>
      </c>
      <c r="BH1262" s="3" t="s">
        <v>18</v>
      </c>
      <c r="BI1262" t="s">
        <v>5</v>
      </c>
    </row>
    <row r="1263" spans="1:61" x14ac:dyDescent="0.25">
      <c r="A1263">
        <v>32521670</v>
      </c>
      <c r="B1263">
        <v>32521670</v>
      </c>
      <c r="C1263" t="s">
        <v>106</v>
      </c>
      <c r="D1263" t="s">
        <v>7509</v>
      </c>
      <c r="E1263" t="s">
        <v>426</v>
      </c>
      <c r="F1263" t="s">
        <v>200</v>
      </c>
      <c r="G1263" t="s">
        <v>2013</v>
      </c>
      <c r="H1263" s="30" t="s">
        <v>19357</v>
      </c>
      <c r="I1263" t="s">
        <v>7510</v>
      </c>
      <c r="J1263">
        <v>5001</v>
      </c>
      <c r="K1263" t="s">
        <v>202</v>
      </c>
      <c r="L1263">
        <v>5</v>
      </c>
      <c r="M1263" t="s">
        <v>203</v>
      </c>
      <c r="O1263">
        <v>3135797373</v>
      </c>
      <c r="P1263">
        <v>0</v>
      </c>
      <c r="T1263" s="29" t="s">
        <v>887</v>
      </c>
      <c r="U1263">
        <f t="shared" si="147"/>
        <v>10</v>
      </c>
      <c r="V1263">
        <f t="shared" si="148"/>
        <v>3</v>
      </c>
      <c r="W1263">
        <v>2023</v>
      </c>
      <c r="X1263" t="s">
        <v>2156</v>
      </c>
      <c r="Y1263" t="s">
        <v>7511</v>
      </c>
      <c r="Z1263" t="s">
        <v>7512</v>
      </c>
      <c r="AA1263">
        <v>8001206</v>
      </c>
      <c r="AB1263" t="s">
        <v>100</v>
      </c>
      <c r="AC1263" t="s">
        <v>423</v>
      </c>
      <c r="AD1263" s="1">
        <f t="shared" si="149"/>
        <v>2.720329067641682E-2</v>
      </c>
      <c r="AE1263" s="2">
        <v>54700000</v>
      </c>
      <c r="AF1263" t="s">
        <v>362</v>
      </c>
      <c r="AG1263" t="s">
        <v>103</v>
      </c>
      <c r="AH1263" t="s">
        <v>104</v>
      </c>
      <c r="AI1263" t="s">
        <v>7513</v>
      </c>
      <c r="AJ1263">
        <v>161813112</v>
      </c>
      <c r="AK1263" s="2">
        <v>1488020</v>
      </c>
      <c r="AL1263" s="2">
        <v>1230437.1499999999</v>
      </c>
      <c r="AP1263" t="s">
        <v>105</v>
      </c>
      <c r="AQ1263" t="s">
        <v>105</v>
      </c>
      <c r="AR1263" t="s">
        <v>105</v>
      </c>
      <c r="AV1263" t="s">
        <v>105</v>
      </c>
      <c r="AW1263" t="s">
        <v>105</v>
      </c>
      <c r="AX1263" t="s">
        <v>105</v>
      </c>
      <c r="BH1263" t="s">
        <v>19</v>
      </c>
      <c r="BI1263" t="s">
        <v>5</v>
      </c>
    </row>
    <row r="1264" spans="1:61" x14ac:dyDescent="0.25">
      <c r="A1264">
        <v>11380586</v>
      </c>
      <c r="B1264">
        <v>11380586</v>
      </c>
      <c r="C1264" t="s">
        <v>89</v>
      </c>
      <c r="D1264" t="s">
        <v>1846</v>
      </c>
      <c r="E1264">
        <v>0</v>
      </c>
      <c r="F1264" t="s">
        <v>4268</v>
      </c>
      <c r="G1264" t="s">
        <v>6770</v>
      </c>
      <c r="H1264" s="30" t="s">
        <v>19358</v>
      </c>
      <c r="I1264" t="s">
        <v>7514</v>
      </c>
      <c r="J1264">
        <v>0</v>
      </c>
      <c r="K1264" t="s">
        <v>126</v>
      </c>
      <c r="L1264">
        <v>25</v>
      </c>
      <c r="M1264" t="s">
        <v>126</v>
      </c>
      <c r="O1264">
        <v>3104885548</v>
      </c>
      <c r="P1264">
        <v>0</v>
      </c>
      <c r="T1264" s="29" t="s">
        <v>327</v>
      </c>
      <c r="U1264">
        <f t="shared" si="147"/>
        <v>10</v>
      </c>
      <c r="V1264">
        <f t="shared" si="148"/>
        <v>31</v>
      </c>
      <c r="W1264">
        <v>2022</v>
      </c>
      <c r="X1264" t="s">
        <v>7515</v>
      </c>
      <c r="Y1264" t="s">
        <v>7516</v>
      </c>
      <c r="Z1264" t="s">
        <v>7517</v>
      </c>
      <c r="AA1264">
        <v>9206089</v>
      </c>
      <c r="AB1264" t="s">
        <v>268</v>
      </c>
      <c r="AC1264" t="s">
        <v>782</v>
      </c>
      <c r="AD1264" s="1">
        <f t="shared" si="149"/>
        <v>1.2685146104491292E-2</v>
      </c>
      <c r="AE1264" s="2">
        <v>109100000</v>
      </c>
      <c r="AF1264" t="s">
        <v>175</v>
      </c>
      <c r="AG1264" t="s">
        <v>292</v>
      </c>
      <c r="AH1264" t="s">
        <v>104</v>
      </c>
      <c r="AI1264" t="s">
        <v>7518</v>
      </c>
      <c r="AJ1264">
        <v>29936335</v>
      </c>
      <c r="AK1264" s="2">
        <v>1383949.44</v>
      </c>
      <c r="AL1264" s="2">
        <v>1142982.72</v>
      </c>
      <c r="AP1264" t="s">
        <v>105</v>
      </c>
      <c r="AQ1264" s="2" t="s">
        <v>105</v>
      </c>
      <c r="AR1264" s="2" t="s">
        <v>105</v>
      </c>
      <c r="AV1264">
        <v>30051037</v>
      </c>
      <c r="AW1264" s="2">
        <v>2406431.91</v>
      </c>
      <c r="AX1264" s="2">
        <v>2002211.69</v>
      </c>
      <c r="BH1264" s="3" t="s">
        <v>18</v>
      </c>
      <c r="BI1264" t="s">
        <v>5</v>
      </c>
    </row>
    <row r="1265" spans="1:61" x14ac:dyDescent="0.25">
      <c r="A1265">
        <v>52842383</v>
      </c>
      <c r="B1265">
        <v>52842383</v>
      </c>
      <c r="C1265" t="s">
        <v>106</v>
      </c>
      <c r="D1265" t="s">
        <v>6036</v>
      </c>
      <c r="E1265" t="s">
        <v>3397</v>
      </c>
      <c r="F1265" t="s">
        <v>863</v>
      </c>
      <c r="G1265" t="s">
        <v>7519</v>
      </c>
      <c r="H1265" s="30" t="s">
        <v>19359</v>
      </c>
      <c r="I1265" t="s">
        <v>7520</v>
      </c>
      <c r="J1265">
        <v>76001</v>
      </c>
      <c r="K1265" t="s">
        <v>486</v>
      </c>
      <c r="L1265">
        <v>76</v>
      </c>
      <c r="M1265" t="s">
        <v>95</v>
      </c>
      <c r="O1265">
        <v>3132868582</v>
      </c>
      <c r="P1265">
        <v>3154822708</v>
      </c>
      <c r="T1265" s="29" t="s">
        <v>587</v>
      </c>
      <c r="U1265">
        <f t="shared" si="147"/>
        <v>10</v>
      </c>
      <c r="V1265">
        <f t="shared" si="148"/>
        <v>17</v>
      </c>
      <c r="W1265">
        <v>2025</v>
      </c>
      <c r="X1265" t="s">
        <v>2202</v>
      </c>
      <c r="Y1265" t="s">
        <v>7521</v>
      </c>
      <c r="Z1265" t="s">
        <v>7522</v>
      </c>
      <c r="AA1265">
        <v>4606179</v>
      </c>
      <c r="AB1265" t="s">
        <v>352</v>
      </c>
      <c r="AC1265" t="s">
        <v>2205</v>
      </c>
      <c r="AD1265" s="1">
        <f t="shared" si="149"/>
        <v>4.9961334981458591E-2</v>
      </c>
      <c r="AE1265" s="2">
        <v>80900000</v>
      </c>
      <c r="AF1265" t="s">
        <v>102</v>
      </c>
      <c r="AG1265" t="s">
        <v>120</v>
      </c>
      <c r="AH1265" t="s">
        <v>104</v>
      </c>
      <c r="AI1265" t="s">
        <v>7523</v>
      </c>
      <c r="AJ1265">
        <v>161916447</v>
      </c>
      <c r="AK1265" s="2">
        <v>4041872</v>
      </c>
      <c r="AL1265" s="2">
        <v>3376530.8</v>
      </c>
      <c r="AP1265" t="s">
        <v>105</v>
      </c>
      <c r="AQ1265" t="s">
        <v>105</v>
      </c>
      <c r="AR1265" t="s">
        <v>105</v>
      </c>
      <c r="AV1265" t="s">
        <v>105</v>
      </c>
      <c r="AW1265" t="s">
        <v>105</v>
      </c>
      <c r="AX1265" t="s">
        <v>105</v>
      </c>
      <c r="BH1265" t="s">
        <v>21</v>
      </c>
      <c r="BI1265" t="s">
        <v>5</v>
      </c>
    </row>
    <row r="1266" spans="1:61" x14ac:dyDescent="0.25">
      <c r="A1266">
        <v>51797971</v>
      </c>
      <c r="B1266">
        <v>51797971</v>
      </c>
      <c r="C1266" t="s">
        <v>106</v>
      </c>
      <c r="D1266" t="s">
        <v>6036</v>
      </c>
      <c r="E1266" t="s">
        <v>991</v>
      </c>
      <c r="F1266" t="s">
        <v>700</v>
      </c>
      <c r="G1266" t="s">
        <v>609</v>
      </c>
      <c r="H1266" s="30" t="s">
        <v>19360</v>
      </c>
      <c r="I1266" t="s">
        <v>7524</v>
      </c>
      <c r="J1266">
        <v>0</v>
      </c>
      <c r="K1266" t="s">
        <v>126</v>
      </c>
      <c r="L1266">
        <v>25</v>
      </c>
      <c r="M1266" t="s">
        <v>126</v>
      </c>
      <c r="O1266">
        <v>3112304895</v>
      </c>
      <c r="P1266">
        <v>3112304894</v>
      </c>
      <c r="T1266" s="29" t="s">
        <v>429</v>
      </c>
      <c r="U1266">
        <f t="shared" si="147"/>
        <v>10</v>
      </c>
      <c r="V1266">
        <f t="shared" si="148"/>
        <v>7</v>
      </c>
      <c r="W1266">
        <v>2020</v>
      </c>
      <c r="X1266" t="s">
        <v>7525</v>
      </c>
      <c r="Y1266" t="s">
        <v>7526</v>
      </c>
      <c r="Z1266" t="s">
        <v>7527</v>
      </c>
      <c r="AA1266">
        <v>3006138</v>
      </c>
      <c r="AB1266" t="s">
        <v>491</v>
      </c>
      <c r="AC1266" t="s">
        <v>631</v>
      </c>
      <c r="AD1266" s="1">
        <f t="shared" si="149"/>
        <v>1.9536082343499198E-2</v>
      </c>
      <c r="AE1266" s="2">
        <v>62300000</v>
      </c>
      <c r="AF1266" t="s">
        <v>219</v>
      </c>
      <c r="AG1266" t="s">
        <v>292</v>
      </c>
      <c r="AH1266" t="s">
        <v>104</v>
      </c>
      <c r="AI1266" t="s">
        <v>7528</v>
      </c>
      <c r="AJ1266">
        <v>29934085</v>
      </c>
      <c r="AK1266" s="2">
        <v>1217097.93</v>
      </c>
      <c r="AL1266" s="2">
        <v>1002771.37</v>
      </c>
      <c r="AP1266">
        <v>29999883</v>
      </c>
      <c r="AQ1266" s="2">
        <v>1214525.95</v>
      </c>
      <c r="AR1266" s="2">
        <v>1000610.04</v>
      </c>
      <c r="AV1266" t="s">
        <v>105</v>
      </c>
      <c r="AW1266" s="2" t="s">
        <v>105</v>
      </c>
      <c r="AX1266" s="2" t="s">
        <v>105</v>
      </c>
      <c r="BH1266" t="s">
        <v>19</v>
      </c>
      <c r="BI1266" t="s">
        <v>5</v>
      </c>
    </row>
    <row r="1267" spans="1:61" x14ac:dyDescent="0.25">
      <c r="A1267">
        <v>13715787</v>
      </c>
      <c r="B1267">
        <v>13715787</v>
      </c>
      <c r="C1267" t="s">
        <v>89</v>
      </c>
      <c r="D1267" t="s">
        <v>3571</v>
      </c>
      <c r="E1267" t="s">
        <v>2701</v>
      </c>
      <c r="F1267" t="s">
        <v>474</v>
      </c>
      <c r="G1267" t="s">
        <v>296</v>
      </c>
      <c r="H1267" s="30" t="s">
        <v>19361</v>
      </c>
      <c r="I1267" t="s">
        <v>7529</v>
      </c>
      <c r="J1267">
        <v>68276</v>
      </c>
      <c r="K1267" t="s">
        <v>226</v>
      </c>
      <c r="L1267">
        <v>68</v>
      </c>
      <c r="M1267" t="s">
        <v>227</v>
      </c>
      <c r="O1267">
        <v>3182520011</v>
      </c>
      <c r="P1267">
        <v>0</v>
      </c>
      <c r="T1267" s="29" t="s">
        <v>466</v>
      </c>
      <c r="U1267">
        <f t="shared" si="147"/>
        <v>10</v>
      </c>
      <c r="V1267">
        <f t="shared" si="148"/>
        <v>15</v>
      </c>
      <c r="W1267">
        <v>2018</v>
      </c>
      <c r="X1267" t="s">
        <v>7530</v>
      </c>
      <c r="Y1267" t="s">
        <v>7531</v>
      </c>
      <c r="Z1267" t="s">
        <v>7532</v>
      </c>
      <c r="AA1267">
        <v>6406126</v>
      </c>
      <c r="AB1267" t="s">
        <v>131</v>
      </c>
      <c r="AC1267" t="s">
        <v>310</v>
      </c>
      <c r="AD1267" s="1">
        <f t="shared" si="149"/>
        <v>1.9077759463276837E-2</v>
      </c>
      <c r="AE1267" s="2">
        <v>70800000</v>
      </c>
      <c r="AF1267" t="s">
        <v>102</v>
      </c>
      <c r="AG1267" t="s">
        <v>292</v>
      </c>
      <c r="AH1267" t="s">
        <v>104</v>
      </c>
      <c r="AI1267" t="s">
        <v>7533</v>
      </c>
      <c r="AJ1267">
        <v>29941751</v>
      </c>
      <c r="AK1267" s="2">
        <v>1350705.37</v>
      </c>
      <c r="AL1267" s="2">
        <v>1115046.53</v>
      </c>
      <c r="AP1267" t="s">
        <v>105</v>
      </c>
      <c r="AQ1267" s="2" t="s">
        <v>105</v>
      </c>
      <c r="AR1267" s="2" t="s">
        <v>105</v>
      </c>
      <c r="AV1267">
        <v>30053871</v>
      </c>
      <c r="AW1267" s="2">
        <v>1471091.88</v>
      </c>
      <c r="AX1267" s="2">
        <v>1216211.6599999999</v>
      </c>
      <c r="BH1267" t="s">
        <v>19</v>
      </c>
      <c r="BI1267" t="s">
        <v>5</v>
      </c>
    </row>
    <row r="1268" spans="1:61" x14ac:dyDescent="0.25">
      <c r="A1268">
        <v>79519393</v>
      </c>
      <c r="B1268">
        <v>79519393</v>
      </c>
      <c r="C1268" t="s">
        <v>89</v>
      </c>
      <c r="D1268" t="s">
        <v>375</v>
      </c>
      <c r="E1268" t="s">
        <v>295</v>
      </c>
      <c r="F1268" t="s">
        <v>879</v>
      </c>
      <c r="G1268" t="s">
        <v>574</v>
      </c>
      <c r="H1268" s="30" t="s">
        <v>19362</v>
      </c>
      <c r="I1268" t="s">
        <v>7534</v>
      </c>
      <c r="J1268">
        <v>0</v>
      </c>
      <c r="K1268" t="s">
        <v>126</v>
      </c>
      <c r="L1268">
        <v>25</v>
      </c>
      <c r="M1268" t="s">
        <v>126</v>
      </c>
      <c r="O1268">
        <v>3213530346</v>
      </c>
      <c r="P1268">
        <v>0</v>
      </c>
      <c r="T1268" s="29" t="s">
        <v>568</v>
      </c>
      <c r="U1268">
        <f t="shared" si="147"/>
        <v>10</v>
      </c>
      <c r="V1268">
        <f t="shared" si="148"/>
        <v>30</v>
      </c>
      <c r="W1268">
        <v>2019</v>
      </c>
      <c r="X1268" t="s">
        <v>3588</v>
      </c>
      <c r="Y1268" t="s">
        <v>7535</v>
      </c>
      <c r="Z1268" t="s">
        <v>7536</v>
      </c>
      <c r="AA1268">
        <v>1606235</v>
      </c>
      <c r="AB1268" t="s">
        <v>173</v>
      </c>
      <c r="AC1268" t="s">
        <v>815</v>
      </c>
      <c r="AD1268" s="1">
        <f t="shared" si="149"/>
        <v>2.1122773958333334E-2</v>
      </c>
      <c r="AE1268" s="2">
        <v>57600000</v>
      </c>
      <c r="AF1268" t="s">
        <v>133</v>
      </c>
      <c r="AG1268" t="s">
        <v>292</v>
      </c>
      <c r="AH1268" t="s">
        <v>104</v>
      </c>
      <c r="AI1268" t="s">
        <v>7537</v>
      </c>
      <c r="AJ1268">
        <v>29955047</v>
      </c>
      <c r="AK1268" s="2">
        <v>1216671.78</v>
      </c>
      <c r="AL1268" s="2">
        <v>1002413.26</v>
      </c>
      <c r="AP1268">
        <v>29982501</v>
      </c>
      <c r="AQ1268" s="2">
        <v>1230024.3999999999</v>
      </c>
      <c r="AR1268" s="2">
        <v>1013633.95</v>
      </c>
      <c r="AV1268" t="s">
        <v>105</v>
      </c>
      <c r="AW1268" s="2" t="s">
        <v>105</v>
      </c>
      <c r="AX1268" s="2" t="s">
        <v>105</v>
      </c>
      <c r="BH1268" t="s">
        <v>19</v>
      </c>
      <c r="BI1268" t="s">
        <v>5</v>
      </c>
    </row>
    <row r="1269" spans="1:61" x14ac:dyDescent="0.25">
      <c r="A1269">
        <v>75095097</v>
      </c>
      <c r="B1269">
        <v>75095097</v>
      </c>
      <c r="C1269" t="s">
        <v>89</v>
      </c>
      <c r="D1269" t="s">
        <v>6013</v>
      </c>
      <c r="E1269" t="s">
        <v>656</v>
      </c>
      <c r="F1269" t="s">
        <v>737</v>
      </c>
      <c r="G1269" t="s">
        <v>296</v>
      </c>
      <c r="H1269" s="30" t="s">
        <v>19363</v>
      </c>
      <c r="I1269" t="s">
        <v>7538</v>
      </c>
      <c r="J1269">
        <v>17001</v>
      </c>
      <c r="K1269" t="s">
        <v>140</v>
      </c>
      <c r="L1269">
        <v>17</v>
      </c>
      <c r="M1269" t="s">
        <v>141</v>
      </c>
      <c r="O1269">
        <v>3127249774</v>
      </c>
      <c r="P1269">
        <v>0</v>
      </c>
      <c r="T1269" s="29" t="s">
        <v>448</v>
      </c>
      <c r="U1269">
        <f t="shared" si="147"/>
        <v>10</v>
      </c>
      <c r="V1269">
        <f t="shared" si="148"/>
        <v>9</v>
      </c>
      <c r="W1269">
        <v>2018</v>
      </c>
      <c r="X1269" t="s">
        <v>1674</v>
      </c>
      <c r="Y1269" t="s">
        <v>7539</v>
      </c>
      <c r="Z1269" t="s">
        <v>7540</v>
      </c>
      <c r="AA1269">
        <v>8006056</v>
      </c>
      <c r="AB1269" t="s">
        <v>100</v>
      </c>
      <c r="AC1269" t="s">
        <v>1677</v>
      </c>
      <c r="AD1269" s="1">
        <f t="shared" si="149"/>
        <v>2.129773489932886E-2</v>
      </c>
      <c r="AE1269" s="2">
        <v>59600000</v>
      </c>
      <c r="AF1269" t="s">
        <v>102</v>
      </c>
      <c r="AG1269" t="s">
        <v>120</v>
      </c>
      <c r="AH1269" t="s">
        <v>104</v>
      </c>
      <c r="AI1269" t="s">
        <v>7541</v>
      </c>
      <c r="AJ1269">
        <v>161909008</v>
      </c>
      <c r="AK1269" s="2">
        <v>1269345</v>
      </c>
      <c r="AL1269" s="2">
        <v>1046676.13</v>
      </c>
      <c r="AP1269" t="s">
        <v>105</v>
      </c>
      <c r="AQ1269" t="s">
        <v>105</v>
      </c>
      <c r="AR1269" t="s">
        <v>105</v>
      </c>
      <c r="AV1269" t="s">
        <v>105</v>
      </c>
      <c r="AW1269" t="s">
        <v>105</v>
      </c>
      <c r="AX1269" t="s">
        <v>105</v>
      </c>
      <c r="BH1269" t="s">
        <v>19</v>
      </c>
      <c r="BI1269" t="s">
        <v>5</v>
      </c>
    </row>
    <row r="1270" spans="1:61" x14ac:dyDescent="0.25">
      <c r="A1270">
        <v>51599238</v>
      </c>
      <c r="B1270">
        <v>51599238</v>
      </c>
      <c r="C1270" t="s">
        <v>106</v>
      </c>
      <c r="D1270" t="s">
        <v>260</v>
      </c>
      <c r="E1270" t="s">
        <v>991</v>
      </c>
      <c r="F1270" t="s">
        <v>213</v>
      </c>
      <c r="G1270" t="s">
        <v>2497</v>
      </c>
      <c r="H1270" s="30" t="s">
        <v>19059</v>
      </c>
      <c r="I1270" t="s">
        <v>7542</v>
      </c>
      <c r="J1270">
        <v>0</v>
      </c>
      <c r="K1270" t="s">
        <v>126</v>
      </c>
      <c r="L1270">
        <v>25</v>
      </c>
      <c r="M1270" t="s">
        <v>126</v>
      </c>
      <c r="O1270">
        <v>3112467896</v>
      </c>
      <c r="P1270">
        <v>0</v>
      </c>
      <c r="T1270" s="29" t="s">
        <v>369</v>
      </c>
      <c r="U1270">
        <f t="shared" si="147"/>
        <v>10</v>
      </c>
      <c r="V1270">
        <f t="shared" si="148"/>
        <v>21</v>
      </c>
      <c r="W1270">
        <v>2025</v>
      </c>
      <c r="X1270" t="s">
        <v>3877</v>
      </c>
      <c r="Y1270" t="s">
        <v>7543</v>
      </c>
      <c r="Z1270" t="s">
        <v>7544</v>
      </c>
      <c r="AA1270">
        <v>6406149</v>
      </c>
      <c r="AB1270" t="s">
        <v>131</v>
      </c>
      <c r="AC1270" t="s">
        <v>310</v>
      </c>
      <c r="AD1270" s="1">
        <f t="shared" si="149"/>
        <v>1.877221635883905E-2</v>
      </c>
      <c r="AE1270" s="2">
        <v>151600000</v>
      </c>
      <c r="AF1270" t="s">
        <v>133</v>
      </c>
      <c r="AG1270" t="s">
        <v>120</v>
      </c>
      <c r="AH1270" t="s">
        <v>104</v>
      </c>
      <c r="AI1270">
        <v>0</v>
      </c>
      <c r="AJ1270">
        <v>161803457</v>
      </c>
      <c r="AK1270" s="2">
        <v>2845868</v>
      </c>
      <c r="AL1270" s="2">
        <v>2371486.0699999998</v>
      </c>
      <c r="AP1270" t="s">
        <v>105</v>
      </c>
      <c r="AQ1270" t="s">
        <v>105</v>
      </c>
      <c r="AR1270" t="s">
        <v>105</v>
      </c>
      <c r="AV1270" t="s">
        <v>105</v>
      </c>
      <c r="AW1270" t="s">
        <v>105</v>
      </c>
      <c r="AX1270" t="s">
        <v>105</v>
      </c>
      <c r="BH1270" t="s">
        <v>20</v>
      </c>
      <c r="BI1270" t="s">
        <v>5</v>
      </c>
    </row>
    <row r="1271" spans="1:61" x14ac:dyDescent="0.25">
      <c r="A1271">
        <v>21223318</v>
      </c>
      <c r="B1271">
        <v>21223318</v>
      </c>
      <c r="C1271" t="s">
        <v>106</v>
      </c>
      <c r="D1271" t="s">
        <v>261</v>
      </c>
      <c r="E1271" t="s">
        <v>312</v>
      </c>
      <c r="F1271" t="s">
        <v>138</v>
      </c>
      <c r="G1271" t="s">
        <v>191</v>
      </c>
      <c r="H1271" s="30" t="s">
        <v>19364</v>
      </c>
      <c r="I1271" t="s">
        <v>7545</v>
      </c>
      <c r="J1271">
        <v>0</v>
      </c>
      <c r="K1271" t="s">
        <v>126</v>
      </c>
      <c r="L1271">
        <v>25</v>
      </c>
      <c r="M1271" t="s">
        <v>126</v>
      </c>
      <c r="O1271">
        <v>3153470621</v>
      </c>
      <c r="P1271">
        <v>0</v>
      </c>
      <c r="T1271" s="29" t="s">
        <v>228</v>
      </c>
      <c r="U1271">
        <f t="shared" si="147"/>
        <v>10</v>
      </c>
      <c r="V1271">
        <f t="shared" si="148"/>
        <v>6</v>
      </c>
      <c r="W1271">
        <v>2013</v>
      </c>
      <c r="X1271" t="s">
        <v>3817</v>
      </c>
      <c r="Y1271" t="s">
        <v>7546</v>
      </c>
      <c r="Z1271" t="s">
        <v>7547</v>
      </c>
      <c r="AA1271">
        <v>4606071</v>
      </c>
      <c r="AB1271" t="s">
        <v>352</v>
      </c>
      <c r="AC1271" t="s">
        <v>353</v>
      </c>
      <c r="AD1271" s="1">
        <f t="shared" si="149"/>
        <v>3.168301587301587E-2</v>
      </c>
      <c r="AE1271" s="2">
        <v>56700000</v>
      </c>
      <c r="AF1271" t="s">
        <v>219</v>
      </c>
      <c r="AG1271" t="s">
        <v>120</v>
      </c>
      <c r="AH1271" t="s">
        <v>104</v>
      </c>
      <c r="AI1271">
        <v>0</v>
      </c>
      <c r="AJ1271">
        <v>161823483</v>
      </c>
      <c r="AK1271" s="2">
        <v>1796427</v>
      </c>
      <c r="AL1271" s="2">
        <v>1489602.29</v>
      </c>
      <c r="AP1271" t="s">
        <v>105</v>
      </c>
      <c r="AQ1271" t="s">
        <v>105</v>
      </c>
      <c r="AR1271" t="s">
        <v>105</v>
      </c>
      <c r="AV1271" t="s">
        <v>105</v>
      </c>
      <c r="AW1271" t="s">
        <v>105</v>
      </c>
      <c r="AX1271" t="s">
        <v>105</v>
      </c>
      <c r="BH1271" t="s">
        <v>21</v>
      </c>
      <c r="BI1271" t="s">
        <v>5</v>
      </c>
    </row>
    <row r="1272" spans="1:61" x14ac:dyDescent="0.25">
      <c r="A1272">
        <v>4523020</v>
      </c>
      <c r="B1272">
        <v>4523020</v>
      </c>
      <c r="C1272" t="s">
        <v>89</v>
      </c>
      <c r="D1272" t="s">
        <v>375</v>
      </c>
      <c r="E1272" t="s">
        <v>3489</v>
      </c>
      <c r="F1272" t="s">
        <v>618</v>
      </c>
      <c r="G1272" t="s">
        <v>2194</v>
      </c>
      <c r="H1272" s="30" t="s">
        <v>19365</v>
      </c>
      <c r="I1272" t="s">
        <v>7548</v>
      </c>
      <c r="J1272">
        <v>0</v>
      </c>
      <c r="K1272" t="s">
        <v>3863</v>
      </c>
      <c r="L1272">
        <v>0</v>
      </c>
      <c r="M1272" t="s">
        <v>3864</v>
      </c>
      <c r="O1272">
        <v>3108016257</v>
      </c>
      <c r="P1272">
        <v>0</v>
      </c>
      <c r="T1272" s="29" t="s">
        <v>429</v>
      </c>
      <c r="U1272">
        <f t="shared" si="147"/>
        <v>10</v>
      </c>
      <c r="V1272">
        <f t="shared" si="148"/>
        <v>7</v>
      </c>
      <c r="W1272">
        <v>2015</v>
      </c>
      <c r="X1272" t="s">
        <v>3817</v>
      </c>
      <c r="Y1272" t="s">
        <v>7549</v>
      </c>
      <c r="Z1272" t="s">
        <v>7550</v>
      </c>
      <c r="AA1272">
        <v>4606071</v>
      </c>
      <c r="AB1272" t="s">
        <v>352</v>
      </c>
      <c r="AC1272" t="s">
        <v>353</v>
      </c>
      <c r="AD1272" s="1">
        <f t="shared" si="149"/>
        <v>2.2444716692189892E-2</v>
      </c>
      <c r="AE1272" s="2">
        <v>65300000</v>
      </c>
      <c r="AF1272" t="s">
        <v>219</v>
      </c>
      <c r="AG1272" t="s">
        <v>120</v>
      </c>
      <c r="AH1272" t="s">
        <v>104</v>
      </c>
      <c r="AI1272" t="s">
        <v>7551</v>
      </c>
      <c r="AJ1272">
        <v>161815514</v>
      </c>
      <c r="AK1272" s="2">
        <v>1465640</v>
      </c>
      <c r="AL1272" s="2">
        <v>1211630.28</v>
      </c>
      <c r="AP1272" t="s">
        <v>105</v>
      </c>
      <c r="AQ1272" t="s">
        <v>105</v>
      </c>
      <c r="AR1272" t="s">
        <v>105</v>
      </c>
      <c r="AV1272" t="s">
        <v>105</v>
      </c>
      <c r="AW1272" t="s">
        <v>105</v>
      </c>
      <c r="AX1272" t="s">
        <v>105</v>
      </c>
      <c r="BH1272" t="s">
        <v>19</v>
      </c>
      <c r="BI1272" t="s">
        <v>5</v>
      </c>
    </row>
    <row r="1273" spans="1:61" x14ac:dyDescent="0.25">
      <c r="A1273">
        <v>39708080</v>
      </c>
      <c r="B1273">
        <v>39708080</v>
      </c>
      <c r="C1273" t="s">
        <v>106</v>
      </c>
      <c r="D1273" t="s">
        <v>107</v>
      </c>
      <c r="E1273" t="s">
        <v>1035</v>
      </c>
      <c r="F1273" t="s">
        <v>7552</v>
      </c>
      <c r="G1273" t="s">
        <v>1728</v>
      </c>
      <c r="H1273" s="30" t="s">
        <v>19366</v>
      </c>
      <c r="I1273" t="s">
        <v>7553</v>
      </c>
      <c r="J1273">
        <v>0</v>
      </c>
      <c r="K1273" t="s">
        <v>872</v>
      </c>
      <c r="L1273">
        <v>25</v>
      </c>
      <c r="M1273" t="s">
        <v>113</v>
      </c>
      <c r="O1273">
        <v>3133875327</v>
      </c>
      <c r="P1273">
        <v>3124487588</v>
      </c>
      <c r="T1273" s="29" t="s">
        <v>287</v>
      </c>
      <c r="U1273">
        <f t="shared" si="147"/>
        <v>10</v>
      </c>
      <c r="V1273">
        <f t="shared" si="148"/>
        <v>13</v>
      </c>
      <c r="W1273">
        <v>2022</v>
      </c>
      <c r="X1273" t="s">
        <v>6115</v>
      </c>
      <c r="Y1273" t="s">
        <v>7554</v>
      </c>
      <c r="Z1273" t="s">
        <v>7555</v>
      </c>
      <c r="AA1273">
        <v>6420059</v>
      </c>
      <c r="AB1273" t="s">
        <v>131</v>
      </c>
      <c r="AC1273" t="s">
        <v>3178</v>
      </c>
      <c r="AD1273" s="1">
        <f t="shared" si="149"/>
        <v>2.0648757225433526E-2</v>
      </c>
      <c r="AE1273" s="2">
        <v>138400000</v>
      </c>
      <c r="AF1273" t="s">
        <v>219</v>
      </c>
      <c r="AG1273" t="s">
        <v>6118</v>
      </c>
      <c r="AH1273" t="s">
        <v>104</v>
      </c>
      <c r="AI1273" t="s">
        <v>7556</v>
      </c>
      <c r="AJ1273">
        <v>161809483</v>
      </c>
      <c r="AK1273" s="2">
        <v>2857788</v>
      </c>
      <c r="AL1273" s="2">
        <v>2381502.44</v>
      </c>
      <c r="AP1273" t="s">
        <v>105</v>
      </c>
      <c r="AQ1273" t="s">
        <v>105</v>
      </c>
      <c r="AR1273" t="s">
        <v>105</v>
      </c>
      <c r="AV1273" t="s">
        <v>105</v>
      </c>
      <c r="AW1273" t="s">
        <v>105</v>
      </c>
      <c r="AX1273" t="s">
        <v>105</v>
      </c>
      <c r="BH1273" t="s">
        <v>21</v>
      </c>
      <c r="BI1273" t="s">
        <v>5</v>
      </c>
    </row>
    <row r="1274" spans="1:61" x14ac:dyDescent="0.25">
      <c r="A1274">
        <v>1079177251</v>
      </c>
      <c r="B1274">
        <v>1079177251</v>
      </c>
      <c r="C1274" t="s">
        <v>89</v>
      </c>
      <c r="D1274" t="s">
        <v>554</v>
      </c>
      <c r="E1274" t="s">
        <v>1737</v>
      </c>
      <c r="F1274" t="s">
        <v>667</v>
      </c>
      <c r="G1274" t="s">
        <v>819</v>
      </c>
      <c r="H1274" s="30" t="s">
        <v>19367</v>
      </c>
      <c r="I1274" t="s">
        <v>7557</v>
      </c>
      <c r="J1274">
        <v>0</v>
      </c>
      <c r="K1274" t="s">
        <v>126</v>
      </c>
      <c r="L1274">
        <v>25</v>
      </c>
      <c r="M1274" t="s">
        <v>126</v>
      </c>
      <c r="O1274">
        <v>3167972454</v>
      </c>
      <c r="P1274">
        <v>0</v>
      </c>
      <c r="T1274" s="29" t="s">
        <v>448</v>
      </c>
      <c r="U1274">
        <f t="shared" si="147"/>
        <v>10</v>
      </c>
      <c r="V1274">
        <f t="shared" si="148"/>
        <v>9</v>
      </c>
      <c r="W1274">
        <v>2023</v>
      </c>
      <c r="X1274" t="s">
        <v>7558</v>
      </c>
      <c r="Y1274" t="s">
        <v>7559</v>
      </c>
      <c r="Z1274" t="s">
        <v>7560</v>
      </c>
      <c r="AA1274">
        <v>9001154</v>
      </c>
      <c r="AB1274" t="s">
        <v>244</v>
      </c>
      <c r="AC1274" t="s">
        <v>245</v>
      </c>
      <c r="AD1274" s="1">
        <f t="shared" si="149"/>
        <v>1.6627453877139979E-2</v>
      </c>
      <c r="AE1274" s="2">
        <v>99300000</v>
      </c>
      <c r="AF1274" t="s">
        <v>102</v>
      </c>
      <c r="AG1274" t="s">
        <v>103</v>
      </c>
      <c r="AH1274" t="s">
        <v>104</v>
      </c>
      <c r="AI1274" t="s">
        <v>7561</v>
      </c>
      <c r="AJ1274">
        <v>29968515</v>
      </c>
      <c r="AK1274" s="2">
        <v>1651106.17</v>
      </c>
      <c r="AL1274" s="2">
        <v>1367484.18</v>
      </c>
      <c r="AP1274" t="s">
        <v>105</v>
      </c>
      <c r="AQ1274" s="2" t="s">
        <v>105</v>
      </c>
      <c r="AR1274" s="2" t="s">
        <v>105</v>
      </c>
      <c r="AV1274">
        <v>30150654</v>
      </c>
      <c r="AW1274" s="2">
        <v>1984952.53</v>
      </c>
      <c r="AX1274" s="2">
        <v>1648027.34</v>
      </c>
      <c r="BH1274" t="s">
        <v>19</v>
      </c>
      <c r="BI1274" t="s">
        <v>5</v>
      </c>
    </row>
    <row r="1275" spans="1:61" x14ac:dyDescent="0.25">
      <c r="A1275">
        <v>6383729</v>
      </c>
      <c r="B1275">
        <v>6383729</v>
      </c>
      <c r="C1275" t="s">
        <v>89</v>
      </c>
      <c r="D1275" t="s">
        <v>2487</v>
      </c>
      <c r="E1275" t="s">
        <v>149</v>
      </c>
      <c r="F1275" t="s">
        <v>819</v>
      </c>
      <c r="G1275" t="s">
        <v>2397</v>
      </c>
      <c r="H1275" s="30" t="s">
        <v>19368</v>
      </c>
      <c r="I1275" t="s">
        <v>7562</v>
      </c>
      <c r="J1275">
        <v>0</v>
      </c>
      <c r="K1275" t="s">
        <v>126</v>
      </c>
      <c r="L1275">
        <v>25</v>
      </c>
      <c r="M1275" t="s">
        <v>126</v>
      </c>
      <c r="O1275">
        <v>3124473013</v>
      </c>
      <c r="P1275">
        <v>0</v>
      </c>
      <c r="T1275" s="29" t="s">
        <v>204</v>
      </c>
      <c r="U1275">
        <f t="shared" si="147"/>
        <v>10</v>
      </c>
      <c r="V1275">
        <f t="shared" si="148"/>
        <v>2</v>
      </c>
      <c r="W1275">
        <v>2022</v>
      </c>
      <c r="X1275" t="s">
        <v>1314</v>
      </c>
      <c r="Y1275" t="s">
        <v>7563</v>
      </c>
      <c r="Z1275" t="s">
        <v>7564</v>
      </c>
      <c r="AA1275">
        <v>8801057</v>
      </c>
      <c r="AB1275" t="s">
        <v>662</v>
      </c>
      <c r="AC1275" t="s">
        <v>773</v>
      </c>
      <c r="AD1275" s="1">
        <f t="shared" si="149"/>
        <v>2.0458822923588037E-2</v>
      </c>
      <c r="AE1275" s="2">
        <v>60200000</v>
      </c>
      <c r="AF1275" t="s">
        <v>133</v>
      </c>
      <c r="AG1275" t="s">
        <v>103</v>
      </c>
      <c r="AH1275" t="s">
        <v>104</v>
      </c>
      <c r="AI1275" t="s">
        <v>7565</v>
      </c>
      <c r="AJ1275">
        <v>29958639</v>
      </c>
      <c r="AK1275" s="2">
        <v>1231621.1399999999</v>
      </c>
      <c r="AL1275" s="2">
        <v>1014975.75</v>
      </c>
      <c r="AP1275">
        <v>29986131</v>
      </c>
      <c r="AQ1275" s="2">
        <v>1266094.17</v>
      </c>
      <c r="AR1275" s="2">
        <v>1043944.68</v>
      </c>
      <c r="AV1275" t="s">
        <v>105</v>
      </c>
      <c r="AW1275" s="2" t="s">
        <v>105</v>
      </c>
      <c r="AX1275" s="2" t="s">
        <v>105</v>
      </c>
      <c r="BH1275" t="s">
        <v>19</v>
      </c>
      <c r="BI1275" t="s">
        <v>5</v>
      </c>
    </row>
    <row r="1276" spans="1:61" x14ac:dyDescent="0.25">
      <c r="A1276">
        <v>28714178</v>
      </c>
      <c r="B1276">
        <v>28714178</v>
      </c>
      <c r="C1276" t="s">
        <v>106</v>
      </c>
      <c r="D1276" t="s">
        <v>582</v>
      </c>
      <c r="E1276">
        <v>0</v>
      </c>
      <c r="F1276" t="s">
        <v>2053</v>
      </c>
      <c r="G1276" t="s">
        <v>4946</v>
      </c>
      <c r="H1276" s="30" t="s">
        <v>19369</v>
      </c>
      <c r="I1276" t="s">
        <v>7566</v>
      </c>
      <c r="J1276">
        <v>0</v>
      </c>
      <c r="K1276" t="s">
        <v>126</v>
      </c>
      <c r="L1276">
        <v>25</v>
      </c>
      <c r="M1276" t="s">
        <v>126</v>
      </c>
      <c r="O1276">
        <v>3005709144</v>
      </c>
      <c r="P1276">
        <v>3108018164</v>
      </c>
      <c r="T1276" s="29" t="s">
        <v>96</v>
      </c>
      <c r="U1276">
        <f t="shared" si="147"/>
        <v>10</v>
      </c>
      <c r="V1276">
        <f t="shared" si="148"/>
        <v>22</v>
      </c>
      <c r="W1276">
        <v>2013</v>
      </c>
      <c r="X1276" t="s">
        <v>7567</v>
      </c>
      <c r="Y1276" t="s">
        <v>7568</v>
      </c>
      <c r="Z1276" t="s">
        <v>7569</v>
      </c>
      <c r="AA1276">
        <v>4606056</v>
      </c>
      <c r="AB1276" t="s">
        <v>352</v>
      </c>
      <c r="AC1276" t="s">
        <v>7570</v>
      </c>
      <c r="AD1276" s="1">
        <f t="shared" si="149"/>
        <v>1.9760726748971193E-2</v>
      </c>
      <c r="AE1276" s="2">
        <v>72900000</v>
      </c>
      <c r="AF1276" t="s">
        <v>219</v>
      </c>
      <c r="AG1276" t="s">
        <v>292</v>
      </c>
      <c r="AH1276" t="s">
        <v>104</v>
      </c>
      <c r="AI1276" t="s">
        <v>7571</v>
      </c>
      <c r="AJ1276">
        <v>29925297</v>
      </c>
      <c r="AK1276" s="2">
        <v>1440556.98</v>
      </c>
      <c r="AL1276" s="2">
        <v>1190552.08</v>
      </c>
      <c r="AP1276" t="s">
        <v>105</v>
      </c>
      <c r="AQ1276" s="2" t="s">
        <v>105</v>
      </c>
      <c r="AR1276" s="2" t="s">
        <v>105</v>
      </c>
      <c r="AV1276">
        <v>30036905</v>
      </c>
      <c r="AW1276" s="2">
        <v>1443241.32</v>
      </c>
      <c r="AX1276" s="2">
        <v>1192807.83</v>
      </c>
      <c r="BH1276" t="s">
        <v>19</v>
      </c>
      <c r="BI1276" t="s">
        <v>5</v>
      </c>
    </row>
    <row r="1277" spans="1:61" x14ac:dyDescent="0.25">
      <c r="A1277">
        <v>1018431530</v>
      </c>
      <c r="B1277">
        <v>1018431530</v>
      </c>
      <c r="C1277" t="s">
        <v>106</v>
      </c>
      <c r="D1277" t="s">
        <v>7572</v>
      </c>
      <c r="E1277" t="s">
        <v>2082</v>
      </c>
      <c r="F1277" t="s">
        <v>7573</v>
      </c>
      <c r="G1277" t="s">
        <v>283</v>
      </c>
      <c r="H1277" s="30" t="s">
        <v>18880</v>
      </c>
      <c r="I1277" t="s">
        <v>7574</v>
      </c>
      <c r="J1277">
        <v>0</v>
      </c>
      <c r="K1277" t="s">
        <v>2140</v>
      </c>
      <c r="L1277">
        <v>25</v>
      </c>
      <c r="M1277" t="s">
        <v>113</v>
      </c>
      <c r="O1277">
        <v>3046435792</v>
      </c>
      <c r="P1277">
        <v>3102027894</v>
      </c>
      <c r="T1277" s="29" t="s">
        <v>1081</v>
      </c>
      <c r="U1277">
        <f t="shared" si="147"/>
        <v>10</v>
      </c>
      <c r="V1277">
        <f t="shared" si="148"/>
        <v>25</v>
      </c>
      <c r="W1277">
        <v>2016</v>
      </c>
      <c r="X1277" t="s">
        <v>5999</v>
      </c>
      <c r="Y1277" t="s">
        <v>7575</v>
      </c>
      <c r="Z1277" t="s">
        <v>7576</v>
      </c>
      <c r="AA1277">
        <v>6401213</v>
      </c>
      <c r="AB1277" t="s">
        <v>131</v>
      </c>
      <c r="AC1277" t="s">
        <v>607</v>
      </c>
      <c r="AD1277" s="1">
        <f t="shared" si="149"/>
        <v>3.9420525668449197E-2</v>
      </c>
      <c r="AE1277" s="2">
        <v>37400000</v>
      </c>
      <c r="AF1277" t="s">
        <v>133</v>
      </c>
      <c r="AG1277" t="s">
        <v>103</v>
      </c>
      <c r="AH1277" t="s">
        <v>104</v>
      </c>
      <c r="AI1277">
        <v>0</v>
      </c>
      <c r="AJ1277">
        <v>29973551</v>
      </c>
      <c r="AK1277" s="2">
        <v>1474327.66</v>
      </c>
      <c r="AL1277" s="2">
        <v>1218930.81</v>
      </c>
      <c r="AP1277">
        <v>30013347</v>
      </c>
      <c r="AQ1277" s="2">
        <v>1564736.03</v>
      </c>
      <c r="AR1277" s="2">
        <v>1294904.23</v>
      </c>
      <c r="AV1277" t="s">
        <v>105</v>
      </c>
      <c r="AW1277" s="2" t="s">
        <v>105</v>
      </c>
      <c r="AX1277" s="2" t="s">
        <v>105</v>
      </c>
      <c r="BH1277" t="s">
        <v>21</v>
      </c>
      <c r="BI1277" t="s">
        <v>5</v>
      </c>
    </row>
    <row r="1278" spans="1:61" x14ac:dyDescent="0.25">
      <c r="A1278">
        <v>10248424</v>
      </c>
      <c r="B1278">
        <v>10248424</v>
      </c>
      <c r="C1278" t="s">
        <v>89</v>
      </c>
      <c r="D1278" t="s">
        <v>295</v>
      </c>
      <c r="E1278">
        <v>0</v>
      </c>
      <c r="F1278" t="s">
        <v>1787</v>
      </c>
      <c r="G1278" t="s">
        <v>315</v>
      </c>
      <c r="H1278" s="30" t="s">
        <v>19370</v>
      </c>
      <c r="I1278" t="s">
        <v>7577</v>
      </c>
      <c r="J1278">
        <v>17001</v>
      </c>
      <c r="K1278" t="s">
        <v>140</v>
      </c>
      <c r="L1278">
        <v>17</v>
      </c>
      <c r="M1278" t="s">
        <v>141</v>
      </c>
      <c r="O1278">
        <v>3113417584</v>
      </c>
      <c r="P1278">
        <v>0</v>
      </c>
      <c r="T1278" s="29" t="s">
        <v>228</v>
      </c>
      <c r="U1278">
        <f t="shared" si="147"/>
        <v>10</v>
      </c>
      <c r="V1278">
        <f t="shared" si="148"/>
        <v>6</v>
      </c>
      <c r="W1278">
        <v>2016</v>
      </c>
      <c r="X1278" t="s">
        <v>7578</v>
      </c>
      <c r="Y1278" t="s">
        <v>7579</v>
      </c>
      <c r="Z1278" t="s">
        <v>7580</v>
      </c>
      <c r="AA1278">
        <v>3208035</v>
      </c>
      <c r="AB1278" t="s">
        <v>393</v>
      </c>
      <c r="AC1278" t="s">
        <v>1256</v>
      </c>
      <c r="AD1278" s="1">
        <f t="shared" si="149"/>
        <v>2.8370141287284146E-2</v>
      </c>
      <c r="AE1278" s="2">
        <v>63700000</v>
      </c>
      <c r="AF1278" t="s">
        <v>219</v>
      </c>
      <c r="AG1278" t="s">
        <v>452</v>
      </c>
      <c r="AH1278" t="s">
        <v>104</v>
      </c>
      <c r="AI1278" t="s">
        <v>7581</v>
      </c>
      <c r="AJ1278">
        <v>161907048</v>
      </c>
      <c r="AK1278" s="2">
        <v>1807178</v>
      </c>
      <c r="AL1278" s="2">
        <v>1498636.64</v>
      </c>
      <c r="AP1278" t="s">
        <v>105</v>
      </c>
      <c r="AQ1278" t="s">
        <v>105</v>
      </c>
      <c r="AR1278" t="s">
        <v>105</v>
      </c>
      <c r="AV1278" t="s">
        <v>105</v>
      </c>
      <c r="AW1278" t="s">
        <v>105</v>
      </c>
      <c r="AX1278" t="s">
        <v>105</v>
      </c>
      <c r="BH1278" t="s">
        <v>19</v>
      </c>
      <c r="BI1278" t="s">
        <v>5</v>
      </c>
    </row>
    <row r="1279" spans="1:61" x14ac:dyDescent="0.25">
      <c r="A1279">
        <v>75105292</v>
      </c>
      <c r="B1279">
        <v>75105292</v>
      </c>
      <c r="C1279" t="s">
        <v>89</v>
      </c>
      <c r="D1279" t="s">
        <v>2818</v>
      </c>
      <c r="E1279">
        <v>0</v>
      </c>
      <c r="F1279" t="s">
        <v>474</v>
      </c>
      <c r="G1279" t="s">
        <v>1050</v>
      </c>
      <c r="H1279" s="30" t="s">
        <v>19371</v>
      </c>
      <c r="I1279" t="s">
        <v>7582</v>
      </c>
      <c r="J1279">
        <v>5001</v>
      </c>
      <c r="K1279" t="s">
        <v>202</v>
      </c>
      <c r="L1279">
        <v>5</v>
      </c>
      <c r="M1279" t="s">
        <v>203</v>
      </c>
      <c r="O1279">
        <v>3137952994</v>
      </c>
      <c r="P1279">
        <v>0</v>
      </c>
      <c r="T1279" s="29" t="s">
        <v>1371</v>
      </c>
      <c r="U1279">
        <f t="shared" si="147"/>
        <v>10</v>
      </c>
      <c r="V1279">
        <f t="shared" si="148"/>
        <v>12</v>
      </c>
      <c r="W1279">
        <v>2019</v>
      </c>
      <c r="X1279" t="s">
        <v>7583</v>
      </c>
      <c r="Y1279" t="s">
        <v>7584</v>
      </c>
      <c r="Z1279" t="s">
        <v>7585</v>
      </c>
      <c r="AA1279">
        <v>9008211</v>
      </c>
      <c r="AB1279" t="s">
        <v>244</v>
      </c>
      <c r="AC1279" t="s">
        <v>404</v>
      </c>
      <c r="AD1279" s="1">
        <f t="shared" si="149"/>
        <v>1.8049534261241972E-2</v>
      </c>
      <c r="AE1279" s="2">
        <v>186800000</v>
      </c>
      <c r="AF1279" t="s">
        <v>175</v>
      </c>
      <c r="AG1279" t="s">
        <v>452</v>
      </c>
      <c r="AH1279" t="s">
        <v>104</v>
      </c>
      <c r="AI1279" t="s">
        <v>7586</v>
      </c>
      <c r="AJ1279">
        <v>161813173</v>
      </c>
      <c r="AK1279" s="2">
        <v>3371653</v>
      </c>
      <c r="AL1279" s="2">
        <v>2813321.77</v>
      </c>
      <c r="AP1279" t="s">
        <v>105</v>
      </c>
      <c r="AQ1279" t="s">
        <v>105</v>
      </c>
      <c r="AR1279" t="s">
        <v>105</v>
      </c>
      <c r="AV1279" t="s">
        <v>105</v>
      </c>
      <c r="AW1279" t="s">
        <v>105</v>
      </c>
      <c r="AX1279" t="s">
        <v>105</v>
      </c>
      <c r="BH1279" t="s">
        <v>20</v>
      </c>
      <c r="BI1279" t="s">
        <v>5</v>
      </c>
    </row>
    <row r="1280" spans="1:61" x14ac:dyDescent="0.25">
      <c r="A1280">
        <v>80491026</v>
      </c>
      <c r="B1280">
        <v>80491026</v>
      </c>
      <c r="C1280" t="s">
        <v>89</v>
      </c>
      <c r="D1280" t="s">
        <v>7587</v>
      </c>
      <c r="E1280">
        <v>0</v>
      </c>
      <c r="F1280" t="s">
        <v>7588</v>
      </c>
      <c r="G1280" t="s">
        <v>7588</v>
      </c>
      <c r="H1280" s="30" t="s">
        <v>19372</v>
      </c>
      <c r="I1280" t="s">
        <v>7589</v>
      </c>
      <c r="J1280">
        <v>0</v>
      </c>
      <c r="K1280" t="s">
        <v>126</v>
      </c>
      <c r="L1280">
        <v>25</v>
      </c>
      <c r="M1280" t="s">
        <v>126</v>
      </c>
      <c r="O1280">
        <v>3115388606</v>
      </c>
      <c r="P1280">
        <v>3105666321</v>
      </c>
      <c r="T1280" s="29" t="s">
        <v>228</v>
      </c>
      <c r="U1280">
        <f t="shared" si="147"/>
        <v>10</v>
      </c>
      <c r="V1280">
        <f t="shared" si="148"/>
        <v>6</v>
      </c>
      <c r="W1280">
        <v>2024</v>
      </c>
      <c r="X1280" t="s">
        <v>5178</v>
      </c>
      <c r="Y1280" t="s">
        <v>7590</v>
      </c>
      <c r="Z1280" t="s">
        <v>7591</v>
      </c>
      <c r="AA1280">
        <v>6406154</v>
      </c>
      <c r="AB1280" t="s">
        <v>131</v>
      </c>
      <c r="AC1280" t="s">
        <v>1174</v>
      </c>
      <c r="AD1280" s="1">
        <f t="shared" si="149"/>
        <v>9.8610488846701469E-3</v>
      </c>
      <c r="AE1280" s="2">
        <v>210700000</v>
      </c>
      <c r="AF1280" t="s">
        <v>133</v>
      </c>
      <c r="AG1280" t="s">
        <v>120</v>
      </c>
      <c r="AH1280" t="s">
        <v>104</v>
      </c>
      <c r="AI1280" t="s">
        <v>7592</v>
      </c>
      <c r="AJ1280">
        <v>161903921</v>
      </c>
      <c r="AK1280" s="2">
        <v>2077723</v>
      </c>
      <c r="AL1280" s="2">
        <v>1725985.9</v>
      </c>
      <c r="AP1280" t="s">
        <v>105</v>
      </c>
      <c r="AQ1280" t="s">
        <v>105</v>
      </c>
      <c r="AR1280" t="s">
        <v>105</v>
      </c>
      <c r="AV1280" t="s">
        <v>105</v>
      </c>
      <c r="AW1280" t="s">
        <v>105</v>
      </c>
      <c r="AX1280" t="s">
        <v>105</v>
      </c>
      <c r="BH1280" s="3" t="s">
        <v>18</v>
      </c>
      <c r="BI1280" t="s">
        <v>5</v>
      </c>
    </row>
    <row r="1281" spans="1:61" x14ac:dyDescent="0.25">
      <c r="A1281">
        <v>43876698</v>
      </c>
      <c r="B1281">
        <v>43876698</v>
      </c>
      <c r="C1281" t="s">
        <v>106</v>
      </c>
      <c r="D1281" t="s">
        <v>435</v>
      </c>
      <c r="E1281" t="s">
        <v>312</v>
      </c>
      <c r="F1281" t="s">
        <v>2013</v>
      </c>
      <c r="G1281" t="s">
        <v>684</v>
      </c>
      <c r="H1281" s="30" t="s">
        <v>19373</v>
      </c>
      <c r="I1281" t="s">
        <v>7593</v>
      </c>
      <c r="J1281">
        <v>5001</v>
      </c>
      <c r="K1281" t="s">
        <v>202</v>
      </c>
      <c r="L1281">
        <v>5</v>
      </c>
      <c r="M1281" t="s">
        <v>203</v>
      </c>
      <c r="O1281">
        <v>3004985774</v>
      </c>
      <c r="P1281">
        <v>3013909375</v>
      </c>
      <c r="T1281" s="29" t="s">
        <v>169</v>
      </c>
      <c r="U1281">
        <f t="shared" si="147"/>
        <v>10</v>
      </c>
      <c r="V1281">
        <f t="shared" si="148"/>
        <v>16</v>
      </c>
      <c r="W1281">
        <v>2018</v>
      </c>
      <c r="X1281" t="s">
        <v>7594</v>
      </c>
      <c r="Y1281" t="s">
        <v>7595</v>
      </c>
      <c r="Z1281" t="s">
        <v>7596</v>
      </c>
      <c r="AA1281">
        <v>4606108</v>
      </c>
      <c r="AB1281" t="s">
        <v>352</v>
      </c>
      <c r="AC1281" t="s">
        <v>353</v>
      </c>
      <c r="AD1281" s="1">
        <f t="shared" si="149"/>
        <v>2.3373637302551643E-2</v>
      </c>
      <c r="AE1281" s="2">
        <v>82300000</v>
      </c>
      <c r="AF1281" t="s">
        <v>219</v>
      </c>
      <c r="AG1281" t="s">
        <v>292</v>
      </c>
      <c r="AH1281" t="s">
        <v>104</v>
      </c>
      <c r="AI1281" t="s">
        <v>7597</v>
      </c>
      <c r="AJ1281">
        <v>29960091</v>
      </c>
      <c r="AK1281" s="2">
        <v>1923650.35</v>
      </c>
      <c r="AL1281" s="2">
        <v>1596512.9</v>
      </c>
      <c r="AP1281" t="s">
        <v>105</v>
      </c>
      <c r="AQ1281" s="2" t="s">
        <v>105</v>
      </c>
      <c r="AR1281" s="2" t="s">
        <v>105</v>
      </c>
      <c r="AV1281">
        <v>30046604</v>
      </c>
      <c r="AW1281" s="2">
        <v>2288081.4500000002</v>
      </c>
      <c r="AX1281" s="2">
        <v>1902757.52</v>
      </c>
      <c r="BH1281" t="s">
        <v>19</v>
      </c>
      <c r="BI1281" t="s">
        <v>5</v>
      </c>
    </row>
    <row r="1282" spans="1:61" x14ac:dyDescent="0.25">
      <c r="A1282">
        <v>24388145</v>
      </c>
      <c r="B1282">
        <v>24388145</v>
      </c>
      <c r="C1282" t="s">
        <v>106</v>
      </c>
      <c r="D1282" t="s">
        <v>2355</v>
      </c>
      <c r="E1282" t="s">
        <v>3659</v>
      </c>
      <c r="F1282" t="s">
        <v>7598</v>
      </c>
      <c r="G1282" t="s">
        <v>700</v>
      </c>
      <c r="H1282" s="30" t="s">
        <v>19374</v>
      </c>
      <c r="I1282" t="s">
        <v>7599</v>
      </c>
      <c r="J1282">
        <v>25513</v>
      </c>
      <c r="K1282" t="s">
        <v>7600</v>
      </c>
      <c r="L1282">
        <v>25</v>
      </c>
      <c r="M1282" t="s">
        <v>113</v>
      </c>
      <c r="O1282">
        <v>3155548348</v>
      </c>
      <c r="P1282">
        <v>3163268213</v>
      </c>
      <c r="T1282" s="29" t="s">
        <v>466</v>
      </c>
      <c r="U1282">
        <f t="shared" si="147"/>
        <v>10</v>
      </c>
      <c r="V1282">
        <f t="shared" si="148"/>
        <v>15</v>
      </c>
      <c r="W1282">
        <v>2015</v>
      </c>
      <c r="X1282" t="s">
        <v>1138</v>
      </c>
      <c r="Y1282" t="s">
        <v>7601</v>
      </c>
      <c r="Z1282" t="s">
        <v>7602</v>
      </c>
      <c r="AA1282">
        <v>8001152</v>
      </c>
      <c r="AB1282" t="s">
        <v>100</v>
      </c>
      <c r="AC1282" t="s">
        <v>423</v>
      </c>
      <c r="AD1282" s="1">
        <f t="shared" si="149"/>
        <v>4.4544584717607971E-2</v>
      </c>
      <c r="AE1282" s="2">
        <v>30100000</v>
      </c>
      <c r="AF1282" t="s">
        <v>160</v>
      </c>
      <c r="AG1282" t="s">
        <v>103</v>
      </c>
      <c r="AH1282" t="s">
        <v>104</v>
      </c>
      <c r="AI1282" t="s">
        <v>7603</v>
      </c>
      <c r="AJ1282">
        <v>161815738</v>
      </c>
      <c r="AK1282" s="2">
        <v>1340792</v>
      </c>
      <c r="AL1282" s="2">
        <v>1106715.8600000001</v>
      </c>
      <c r="AP1282" t="s">
        <v>105</v>
      </c>
      <c r="AQ1282" t="s">
        <v>105</v>
      </c>
      <c r="AR1282" t="s">
        <v>105</v>
      </c>
      <c r="AV1282" t="s">
        <v>105</v>
      </c>
      <c r="AW1282" t="s">
        <v>105</v>
      </c>
      <c r="AX1282" t="s">
        <v>105</v>
      </c>
      <c r="BH1282" t="s">
        <v>21</v>
      </c>
      <c r="BI1282" t="s">
        <v>5</v>
      </c>
    </row>
    <row r="1283" spans="1:61" x14ac:dyDescent="0.25">
      <c r="A1283">
        <v>22642515</v>
      </c>
      <c r="B1283">
        <v>22642515</v>
      </c>
      <c r="C1283" t="s">
        <v>106</v>
      </c>
      <c r="D1283" t="s">
        <v>7604</v>
      </c>
      <c r="E1283" t="s">
        <v>2328</v>
      </c>
      <c r="F1283" t="s">
        <v>1163</v>
      </c>
      <c r="G1283" t="s">
        <v>650</v>
      </c>
      <c r="H1283" s="30" t="s">
        <v>18788</v>
      </c>
      <c r="I1283" t="s">
        <v>7605</v>
      </c>
      <c r="J1283">
        <v>0</v>
      </c>
      <c r="K1283" t="s">
        <v>182</v>
      </c>
      <c r="L1283">
        <v>8</v>
      </c>
      <c r="M1283" t="s">
        <v>183</v>
      </c>
      <c r="O1283">
        <v>3016203332</v>
      </c>
      <c r="P1283">
        <v>0</v>
      </c>
      <c r="T1283" s="29" t="s">
        <v>299</v>
      </c>
      <c r="U1283">
        <f t="shared" si="147"/>
        <v>10</v>
      </c>
      <c r="V1283">
        <f t="shared" si="148"/>
        <v>23</v>
      </c>
      <c r="W1283">
        <v>2021</v>
      </c>
      <c r="X1283" t="s">
        <v>7606</v>
      </c>
      <c r="Y1283" t="s">
        <v>7607</v>
      </c>
      <c r="Z1283" t="s">
        <v>7608</v>
      </c>
      <c r="AA1283">
        <v>6421075</v>
      </c>
      <c r="AB1283" t="s">
        <v>131</v>
      </c>
      <c r="AC1283" t="s">
        <v>3178</v>
      </c>
      <c r="AD1283" s="1">
        <f t="shared" si="149"/>
        <v>3.2111463815789471E-2</v>
      </c>
      <c r="AE1283" s="2">
        <v>121600000</v>
      </c>
      <c r="AF1283" t="s">
        <v>160</v>
      </c>
      <c r="AG1283" t="s">
        <v>697</v>
      </c>
      <c r="AH1283" t="s">
        <v>104</v>
      </c>
      <c r="AI1283" t="s">
        <v>7609</v>
      </c>
      <c r="AJ1283">
        <v>161809642</v>
      </c>
      <c r="AK1283" s="2">
        <v>3904754</v>
      </c>
      <c r="AL1283" s="2">
        <v>3261305.68</v>
      </c>
      <c r="AP1283" t="s">
        <v>105</v>
      </c>
      <c r="AQ1283" t="s">
        <v>105</v>
      </c>
      <c r="AR1283" t="s">
        <v>105</v>
      </c>
      <c r="AV1283" t="s">
        <v>105</v>
      </c>
      <c r="AW1283" t="s">
        <v>105</v>
      </c>
      <c r="AX1283" t="s">
        <v>105</v>
      </c>
      <c r="BH1283" t="s">
        <v>21</v>
      </c>
      <c r="BI1283" t="s">
        <v>5</v>
      </c>
    </row>
    <row r="1284" spans="1:61" x14ac:dyDescent="0.25">
      <c r="A1284">
        <v>1019070389</v>
      </c>
      <c r="B1284">
        <v>1019070389</v>
      </c>
      <c r="C1284" t="s">
        <v>89</v>
      </c>
      <c r="D1284" t="s">
        <v>564</v>
      </c>
      <c r="E1284">
        <v>0</v>
      </c>
      <c r="F1284" t="s">
        <v>6153</v>
      </c>
      <c r="G1284" t="s">
        <v>6028</v>
      </c>
      <c r="H1284" s="30" t="s">
        <v>19375</v>
      </c>
      <c r="I1284" t="s">
        <v>7610</v>
      </c>
      <c r="J1284">
        <v>0</v>
      </c>
      <c r="K1284" t="s">
        <v>7611</v>
      </c>
      <c r="L1284">
        <v>50</v>
      </c>
      <c r="M1284" t="s">
        <v>154</v>
      </c>
      <c r="O1284">
        <v>3182553498</v>
      </c>
      <c r="P1284">
        <v>0</v>
      </c>
      <c r="T1284" s="29" t="s">
        <v>127</v>
      </c>
      <c r="U1284">
        <f t="shared" si="147"/>
        <v>10</v>
      </c>
      <c r="V1284">
        <f t="shared" si="148"/>
        <v>18</v>
      </c>
      <c r="W1284">
        <v>2013</v>
      </c>
      <c r="X1284" t="s">
        <v>1985</v>
      </c>
      <c r="Y1284" t="s">
        <v>7612</v>
      </c>
      <c r="Z1284" t="s">
        <v>7613</v>
      </c>
      <c r="AA1284">
        <v>8008006</v>
      </c>
      <c r="AB1284" t="s">
        <v>100</v>
      </c>
      <c r="AC1284" t="s">
        <v>208</v>
      </c>
      <c r="AD1284" s="1">
        <f t="shared" si="149"/>
        <v>4.7045303403141364E-2</v>
      </c>
      <c r="AE1284" s="2">
        <v>38200000</v>
      </c>
      <c r="AF1284" t="s">
        <v>133</v>
      </c>
      <c r="AG1284" t="s">
        <v>452</v>
      </c>
      <c r="AH1284" t="s">
        <v>104</v>
      </c>
      <c r="AI1284">
        <v>0</v>
      </c>
      <c r="AJ1284">
        <v>29970527</v>
      </c>
      <c r="AK1284" s="2">
        <v>1797130.59</v>
      </c>
      <c r="AL1284" s="2">
        <v>1490193.77</v>
      </c>
      <c r="AP1284">
        <v>30010311</v>
      </c>
      <c r="AQ1284" s="2">
        <v>2879153.54</v>
      </c>
      <c r="AR1284" s="2">
        <v>2399456.7599999998</v>
      </c>
      <c r="AV1284" t="s">
        <v>105</v>
      </c>
      <c r="AW1284" s="2" t="s">
        <v>105</v>
      </c>
      <c r="AX1284" s="2" t="s">
        <v>105</v>
      </c>
      <c r="BH1284" t="s">
        <v>21</v>
      </c>
      <c r="BI1284" t="s">
        <v>5</v>
      </c>
    </row>
    <row r="1285" spans="1:61" x14ac:dyDescent="0.25">
      <c r="A1285">
        <v>25910581</v>
      </c>
      <c r="B1285">
        <v>25910581</v>
      </c>
      <c r="C1285" t="s">
        <v>106</v>
      </c>
      <c r="D1285" t="s">
        <v>919</v>
      </c>
      <c r="E1285" t="s">
        <v>7614</v>
      </c>
      <c r="F1285" t="s">
        <v>2505</v>
      </c>
      <c r="G1285" t="s">
        <v>7615</v>
      </c>
      <c r="H1285" s="30" t="s">
        <v>19376</v>
      </c>
      <c r="I1285" t="s">
        <v>7616</v>
      </c>
      <c r="J1285">
        <v>0</v>
      </c>
      <c r="K1285" t="s">
        <v>3224</v>
      </c>
      <c r="L1285">
        <v>13</v>
      </c>
      <c r="M1285" t="s">
        <v>175</v>
      </c>
      <c r="O1285">
        <v>3012748469</v>
      </c>
      <c r="P1285">
        <v>3017380364</v>
      </c>
      <c r="T1285" s="29" t="s">
        <v>142</v>
      </c>
      <c r="U1285">
        <f t="shared" si="147"/>
        <v>10</v>
      </c>
      <c r="V1285">
        <f t="shared" si="148"/>
        <v>12</v>
      </c>
      <c r="W1285">
        <v>2018</v>
      </c>
      <c r="X1285" t="s">
        <v>5518</v>
      </c>
      <c r="Y1285" t="s">
        <v>7617</v>
      </c>
      <c r="Z1285" t="s">
        <v>7618</v>
      </c>
      <c r="AA1285">
        <v>1606232</v>
      </c>
      <c r="AB1285" t="s">
        <v>173</v>
      </c>
      <c r="AC1285" t="s">
        <v>815</v>
      </c>
      <c r="AD1285" s="1">
        <f t="shared" si="149"/>
        <v>2.7980492700729928E-2</v>
      </c>
      <c r="AE1285" s="2">
        <v>54800000</v>
      </c>
      <c r="AF1285" t="s">
        <v>219</v>
      </c>
      <c r="AG1285" t="s">
        <v>120</v>
      </c>
      <c r="AH1285" t="s">
        <v>104</v>
      </c>
      <c r="AI1285" t="s">
        <v>7619</v>
      </c>
      <c r="AJ1285">
        <v>161811667</v>
      </c>
      <c r="AK1285" s="2">
        <v>1533331</v>
      </c>
      <c r="AL1285" s="2">
        <v>1268513.1499999999</v>
      </c>
      <c r="AP1285" t="s">
        <v>105</v>
      </c>
      <c r="AQ1285" t="s">
        <v>105</v>
      </c>
      <c r="AR1285" t="s">
        <v>105</v>
      </c>
      <c r="AV1285" t="s">
        <v>105</v>
      </c>
      <c r="AW1285" t="s">
        <v>105</v>
      </c>
      <c r="AX1285" t="s">
        <v>105</v>
      </c>
      <c r="BH1285" t="s">
        <v>19</v>
      </c>
      <c r="BI1285" t="s">
        <v>5</v>
      </c>
    </row>
    <row r="1286" spans="1:61" x14ac:dyDescent="0.25">
      <c r="A1286">
        <v>41493630</v>
      </c>
      <c r="B1286">
        <v>41493630</v>
      </c>
      <c r="C1286" t="s">
        <v>106</v>
      </c>
      <c r="D1286" t="s">
        <v>312</v>
      </c>
      <c r="E1286" t="s">
        <v>1198</v>
      </c>
      <c r="F1286" t="s">
        <v>942</v>
      </c>
      <c r="G1286" t="s">
        <v>7620</v>
      </c>
      <c r="H1286" s="30" t="s">
        <v>19377</v>
      </c>
      <c r="I1286" t="s">
        <v>7621</v>
      </c>
      <c r="J1286">
        <v>0</v>
      </c>
      <c r="K1286" t="s">
        <v>126</v>
      </c>
      <c r="L1286">
        <v>25</v>
      </c>
      <c r="M1286" t="s">
        <v>126</v>
      </c>
      <c r="O1286">
        <v>3173835864</v>
      </c>
      <c r="P1286">
        <v>3177835864</v>
      </c>
      <c r="T1286" s="29" t="s">
        <v>358</v>
      </c>
      <c r="U1286">
        <f t="shared" si="147"/>
        <v>10</v>
      </c>
      <c r="V1286">
        <f t="shared" si="148"/>
        <v>29</v>
      </c>
      <c r="W1286">
        <v>2016</v>
      </c>
      <c r="X1286" t="s">
        <v>7622</v>
      </c>
      <c r="Y1286" t="s">
        <v>7623</v>
      </c>
      <c r="Z1286" t="s">
        <v>7624</v>
      </c>
      <c r="AA1286">
        <v>6401113</v>
      </c>
      <c r="AB1286" t="s">
        <v>131</v>
      </c>
      <c r="AC1286" t="s">
        <v>132</v>
      </c>
      <c r="AD1286" s="1">
        <f t="shared" si="149"/>
        <v>3.578593471810089E-2</v>
      </c>
      <c r="AE1286" s="2">
        <v>33700000</v>
      </c>
      <c r="AF1286" t="s">
        <v>362</v>
      </c>
      <c r="AG1286" t="s">
        <v>103</v>
      </c>
      <c r="AH1286" t="s">
        <v>104</v>
      </c>
      <c r="AI1286" t="s">
        <v>7625</v>
      </c>
      <c r="AJ1286">
        <v>161815515</v>
      </c>
      <c r="AK1286" s="2">
        <v>1205986</v>
      </c>
      <c r="AL1286" s="2">
        <v>993433.4</v>
      </c>
      <c r="AP1286" t="s">
        <v>105</v>
      </c>
      <c r="AQ1286" t="s">
        <v>105</v>
      </c>
      <c r="AR1286" t="s">
        <v>105</v>
      </c>
      <c r="AV1286" t="s">
        <v>105</v>
      </c>
      <c r="AW1286" t="s">
        <v>105</v>
      </c>
      <c r="AX1286" t="s">
        <v>105</v>
      </c>
      <c r="BH1286" t="s">
        <v>21</v>
      </c>
      <c r="BI1286" t="s">
        <v>5</v>
      </c>
    </row>
    <row r="1287" spans="1:61" x14ac:dyDescent="0.25">
      <c r="A1287">
        <v>1081152181</v>
      </c>
      <c r="B1287">
        <v>1081152181</v>
      </c>
      <c r="C1287" t="s">
        <v>106</v>
      </c>
      <c r="D1287" t="s">
        <v>775</v>
      </c>
      <c r="E1287" t="s">
        <v>919</v>
      </c>
      <c r="F1287" t="s">
        <v>609</v>
      </c>
      <c r="G1287" t="s">
        <v>609</v>
      </c>
      <c r="H1287" s="30" t="s">
        <v>19378</v>
      </c>
      <c r="I1287" t="s">
        <v>7626</v>
      </c>
      <c r="J1287">
        <v>41615</v>
      </c>
      <c r="K1287" t="s">
        <v>164</v>
      </c>
      <c r="L1287">
        <v>41</v>
      </c>
      <c r="M1287" t="s">
        <v>286</v>
      </c>
      <c r="O1287">
        <v>3185232236</v>
      </c>
      <c r="P1287">
        <v>0</v>
      </c>
      <c r="T1287" s="29" t="s">
        <v>96</v>
      </c>
      <c r="U1287">
        <f t="shared" si="147"/>
        <v>10</v>
      </c>
      <c r="V1287">
        <f t="shared" si="148"/>
        <v>22</v>
      </c>
      <c r="W1287">
        <v>2025</v>
      </c>
      <c r="X1287" t="s">
        <v>7627</v>
      </c>
      <c r="Y1287" t="s">
        <v>7628</v>
      </c>
      <c r="Z1287" t="s">
        <v>7629</v>
      </c>
      <c r="AA1287">
        <v>3201406</v>
      </c>
      <c r="AB1287" t="s">
        <v>393</v>
      </c>
      <c r="AC1287" t="s">
        <v>1380</v>
      </c>
      <c r="AD1287" s="1">
        <f t="shared" si="149"/>
        <v>3.2581292517006803E-2</v>
      </c>
      <c r="AE1287" s="2">
        <v>73500000</v>
      </c>
      <c r="AF1287" t="s">
        <v>219</v>
      </c>
      <c r="AG1287" t="s">
        <v>103</v>
      </c>
      <c r="AH1287" t="s">
        <v>104</v>
      </c>
      <c r="AI1287" t="s">
        <v>7630</v>
      </c>
      <c r="AJ1287">
        <v>161899462</v>
      </c>
      <c r="AK1287" s="2">
        <v>2394725</v>
      </c>
      <c r="AL1287" s="2">
        <v>1992373.84</v>
      </c>
      <c r="AP1287" t="s">
        <v>105</v>
      </c>
      <c r="AQ1287" t="s">
        <v>105</v>
      </c>
      <c r="AR1287" t="s">
        <v>105</v>
      </c>
      <c r="AV1287" t="s">
        <v>105</v>
      </c>
      <c r="AW1287" t="s">
        <v>105</v>
      </c>
      <c r="AX1287" t="s">
        <v>105</v>
      </c>
      <c r="BH1287" t="s">
        <v>21</v>
      </c>
      <c r="BI1287" t="s">
        <v>5</v>
      </c>
    </row>
    <row r="1288" spans="1:61" x14ac:dyDescent="0.25">
      <c r="A1288">
        <v>1022967881</v>
      </c>
      <c r="B1288">
        <v>1022967881</v>
      </c>
      <c r="C1288" t="s">
        <v>89</v>
      </c>
      <c r="D1288" t="s">
        <v>3141</v>
      </c>
      <c r="E1288" t="s">
        <v>7631</v>
      </c>
      <c r="F1288" t="s">
        <v>684</v>
      </c>
      <c r="G1288" t="s">
        <v>846</v>
      </c>
      <c r="H1288" s="30" t="s">
        <v>18582</v>
      </c>
      <c r="I1288" t="s">
        <v>7632</v>
      </c>
      <c r="J1288">
        <v>0</v>
      </c>
      <c r="K1288" t="s">
        <v>126</v>
      </c>
      <c r="L1288">
        <v>25</v>
      </c>
      <c r="M1288" t="s">
        <v>126</v>
      </c>
      <c r="O1288">
        <v>3507721117</v>
      </c>
      <c r="P1288">
        <v>3197961200</v>
      </c>
      <c r="T1288" s="29" t="s">
        <v>142</v>
      </c>
      <c r="U1288">
        <f t="shared" si="147"/>
        <v>10</v>
      </c>
      <c r="V1288">
        <f t="shared" si="148"/>
        <v>12</v>
      </c>
      <c r="W1288">
        <v>2018</v>
      </c>
      <c r="X1288" t="s">
        <v>4164</v>
      </c>
      <c r="Y1288" t="s">
        <v>7633</v>
      </c>
      <c r="Z1288" t="s">
        <v>7634</v>
      </c>
      <c r="AA1288">
        <v>8001190</v>
      </c>
      <c r="AB1288" t="s">
        <v>100</v>
      </c>
      <c r="AC1288" t="s">
        <v>423</v>
      </c>
      <c r="AD1288" s="1">
        <f t="shared" si="149"/>
        <v>3.5755250659630609E-2</v>
      </c>
      <c r="AE1288" s="2">
        <v>37900000</v>
      </c>
      <c r="AF1288" t="s">
        <v>219</v>
      </c>
      <c r="AG1288" t="s">
        <v>103</v>
      </c>
      <c r="AH1288" t="s">
        <v>104</v>
      </c>
      <c r="AI1288" t="s">
        <v>7635</v>
      </c>
      <c r="AJ1288">
        <v>161812028</v>
      </c>
      <c r="AK1288" s="2">
        <v>1355124</v>
      </c>
      <c r="AL1288" s="2">
        <v>1118759.5</v>
      </c>
      <c r="AP1288" t="s">
        <v>105</v>
      </c>
      <c r="AQ1288" t="s">
        <v>105</v>
      </c>
      <c r="AR1288" t="s">
        <v>105</v>
      </c>
      <c r="AV1288" t="s">
        <v>105</v>
      </c>
      <c r="AW1288" t="s">
        <v>105</v>
      </c>
      <c r="AX1288" t="s">
        <v>105</v>
      </c>
      <c r="BH1288" t="s">
        <v>21</v>
      </c>
      <c r="BI1288" t="s">
        <v>5</v>
      </c>
    </row>
    <row r="1289" spans="1:61" x14ac:dyDescent="0.25">
      <c r="A1289">
        <v>22506823</v>
      </c>
      <c r="B1289">
        <v>22506823</v>
      </c>
      <c r="C1289" t="s">
        <v>106</v>
      </c>
      <c r="D1289" t="s">
        <v>1128</v>
      </c>
      <c r="E1289" t="s">
        <v>991</v>
      </c>
      <c r="F1289" t="s">
        <v>701</v>
      </c>
      <c r="G1289" t="s">
        <v>700</v>
      </c>
      <c r="H1289" s="30" t="s">
        <v>19379</v>
      </c>
      <c r="I1289" t="s">
        <v>7636</v>
      </c>
      <c r="J1289">
        <v>0</v>
      </c>
      <c r="K1289" t="s">
        <v>182</v>
      </c>
      <c r="L1289">
        <v>8</v>
      </c>
      <c r="M1289" t="s">
        <v>183</v>
      </c>
      <c r="O1289">
        <v>3008367633</v>
      </c>
      <c r="P1289">
        <v>3156396161</v>
      </c>
      <c r="T1289" s="29" t="s">
        <v>287</v>
      </c>
      <c r="U1289">
        <f t="shared" si="147"/>
        <v>10</v>
      </c>
      <c r="V1289">
        <f t="shared" si="148"/>
        <v>13</v>
      </c>
      <c r="W1289">
        <v>2018</v>
      </c>
      <c r="X1289" t="s">
        <v>7637</v>
      </c>
      <c r="Y1289">
        <v>0</v>
      </c>
      <c r="Z1289" t="s">
        <v>7638</v>
      </c>
      <c r="AA1289">
        <v>2406041</v>
      </c>
      <c r="AB1289" t="s">
        <v>480</v>
      </c>
      <c r="AC1289" t="s">
        <v>481</v>
      </c>
      <c r="AD1289" s="1">
        <f t="shared" si="149"/>
        <v>3.3727751004016066E-2</v>
      </c>
      <c r="AE1289" s="2">
        <v>49800000</v>
      </c>
      <c r="AF1289" t="s">
        <v>279</v>
      </c>
      <c r="AG1289" t="s">
        <v>120</v>
      </c>
      <c r="AH1289" t="s">
        <v>104</v>
      </c>
      <c r="AI1289" t="s">
        <v>7639</v>
      </c>
      <c r="AJ1289">
        <v>161810568</v>
      </c>
      <c r="AK1289" s="2">
        <v>1679642</v>
      </c>
      <c r="AL1289" s="2">
        <v>1391463.83</v>
      </c>
      <c r="AP1289" t="s">
        <v>105</v>
      </c>
      <c r="AQ1289" t="s">
        <v>105</v>
      </c>
      <c r="AR1289" t="s">
        <v>105</v>
      </c>
      <c r="AV1289" t="s">
        <v>105</v>
      </c>
      <c r="AW1289" t="s">
        <v>105</v>
      </c>
      <c r="AX1289" t="s">
        <v>105</v>
      </c>
      <c r="BH1289" t="s">
        <v>21</v>
      </c>
      <c r="BI1289" t="s">
        <v>5</v>
      </c>
    </row>
    <row r="1290" spans="1:61" x14ac:dyDescent="0.25">
      <c r="A1290">
        <v>22631610</v>
      </c>
      <c r="B1290">
        <v>22631610</v>
      </c>
      <c r="C1290" t="s">
        <v>106</v>
      </c>
      <c r="D1290" t="s">
        <v>2328</v>
      </c>
      <c r="E1290" t="s">
        <v>1249</v>
      </c>
      <c r="F1290" t="s">
        <v>250</v>
      </c>
      <c r="G1290" t="s">
        <v>691</v>
      </c>
      <c r="H1290" s="30" t="s">
        <v>19380</v>
      </c>
      <c r="I1290" t="s">
        <v>7640</v>
      </c>
      <c r="J1290">
        <v>0</v>
      </c>
      <c r="K1290" t="s">
        <v>182</v>
      </c>
      <c r="L1290">
        <v>8</v>
      </c>
      <c r="M1290" t="s">
        <v>183</v>
      </c>
      <c r="O1290">
        <v>3012187360</v>
      </c>
      <c r="P1290">
        <v>0</v>
      </c>
      <c r="T1290" s="29" t="s">
        <v>327</v>
      </c>
      <c r="U1290">
        <f t="shared" ref="U1290:U1353" si="150">MONTH(T1290)</f>
        <v>10</v>
      </c>
      <c r="V1290">
        <f t="shared" ref="V1290:V1353" si="151">DAY(T1290)</f>
        <v>31</v>
      </c>
      <c r="W1290">
        <v>2013</v>
      </c>
      <c r="X1290" t="s">
        <v>4628</v>
      </c>
      <c r="Y1290" t="s">
        <v>7641</v>
      </c>
      <c r="Z1290" t="s">
        <v>7642</v>
      </c>
      <c r="AA1290">
        <v>4606068</v>
      </c>
      <c r="AB1290" t="s">
        <v>352</v>
      </c>
      <c r="AC1290" t="s">
        <v>353</v>
      </c>
      <c r="AD1290" s="1">
        <f t="shared" ref="AD1290:AD1353" si="152">+AK1290/AE1290</f>
        <v>2.7672880733944954E-2</v>
      </c>
      <c r="AE1290" s="2">
        <v>54500000</v>
      </c>
      <c r="AF1290" t="s">
        <v>175</v>
      </c>
      <c r="AG1290" t="s">
        <v>120</v>
      </c>
      <c r="AH1290" t="s">
        <v>104</v>
      </c>
      <c r="AI1290" t="s">
        <v>7643</v>
      </c>
      <c r="AJ1290">
        <v>161805389</v>
      </c>
      <c r="AK1290" s="2">
        <v>1508172</v>
      </c>
      <c r="AL1290" s="2">
        <v>1247371.03</v>
      </c>
      <c r="AP1290" t="s">
        <v>105</v>
      </c>
      <c r="AQ1290" t="s">
        <v>105</v>
      </c>
      <c r="AR1290" t="s">
        <v>105</v>
      </c>
      <c r="AV1290" t="s">
        <v>105</v>
      </c>
      <c r="AW1290" t="s">
        <v>105</v>
      </c>
      <c r="AX1290" t="s">
        <v>105</v>
      </c>
      <c r="BH1290" t="s">
        <v>19</v>
      </c>
      <c r="BI1290" t="s">
        <v>5</v>
      </c>
    </row>
    <row r="1291" spans="1:61" x14ac:dyDescent="0.25">
      <c r="A1291">
        <v>16748926</v>
      </c>
      <c r="B1291">
        <v>16748926</v>
      </c>
      <c r="C1291" t="s">
        <v>89</v>
      </c>
      <c r="D1291" t="s">
        <v>817</v>
      </c>
      <c r="E1291">
        <v>0</v>
      </c>
      <c r="F1291" t="s">
        <v>7644</v>
      </c>
      <c r="G1291" t="s">
        <v>7645</v>
      </c>
      <c r="H1291" s="30" t="s">
        <v>19381</v>
      </c>
      <c r="I1291" t="s">
        <v>7646</v>
      </c>
      <c r="J1291">
        <v>76001</v>
      </c>
      <c r="K1291" t="s">
        <v>486</v>
      </c>
      <c r="L1291">
        <v>76</v>
      </c>
      <c r="M1291" t="s">
        <v>95</v>
      </c>
      <c r="O1291">
        <v>3154055997</v>
      </c>
      <c r="P1291">
        <v>0</v>
      </c>
      <c r="T1291" s="29" t="s">
        <v>448</v>
      </c>
      <c r="U1291">
        <f t="shared" si="150"/>
        <v>10</v>
      </c>
      <c r="V1291">
        <f t="shared" si="151"/>
        <v>9</v>
      </c>
      <c r="W1291">
        <v>2013</v>
      </c>
      <c r="X1291" t="s">
        <v>5989</v>
      </c>
      <c r="Y1291" t="s">
        <v>7647</v>
      </c>
      <c r="Z1291" t="s">
        <v>7648</v>
      </c>
      <c r="AA1291">
        <v>3408049</v>
      </c>
      <c r="AB1291" t="s">
        <v>321</v>
      </c>
      <c r="AC1291" t="s">
        <v>1792</v>
      </c>
      <c r="AD1291" s="1">
        <f t="shared" si="152"/>
        <v>3.3360195286195285E-2</v>
      </c>
      <c r="AE1291" s="2">
        <v>59400000</v>
      </c>
      <c r="AF1291" t="s">
        <v>362</v>
      </c>
      <c r="AG1291" t="s">
        <v>452</v>
      </c>
      <c r="AH1291" t="s">
        <v>104</v>
      </c>
      <c r="AI1291" t="s">
        <v>7649</v>
      </c>
      <c r="AJ1291">
        <v>29954743</v>
      </c>
      <c r="AK1291" s="2">
        <v>1981595.6</v>
      </c>
      <c r="AL1291" s="2">
        <v>1645206.39</v>
      </c>
      <c r="AP1291">
        <v>29982183</v>
      </c>
      <c r="AQ1291" s="2">
        <v>2117899.4900000002</v>
      </c>
      <c r="AR1291" s="2">
        <v>1759747.47</v>
      </c>
      <c r="AV1291" t="s">
        <v>105</v>
      </c>
      <c r="AW1291" s="2" t="s">
        <v>105</v>
      </c>
      <c r="AX1291" s="2" t="s">
        <v>105</v>
      </c>
      <c r="BH1291" t="s">
        <v>21</v>
      </c>
      <c r="BI1291" t="s">
        <v>5</v>
      </c>
    </row>
    <row r="1292" spans="1:61" x14ac:dyDescent="0.25">
      <c r="A1292">
        <v>1020720777</v>
      </c>
      <c r="B1292">
        <v>1020720777</v>
      </c>
      <c r="C1292" t="s">
        <v>106</v>
      </c>
      <c r="D1292" t="s">
        <v>343</v>
      </c>
      <c r="E1292" t="s">
        <v>472</v>
      </c>
      <c r="F1292" t="s">
        <v>7650</v>
      </c>
      <c r="G1292" t="s">
        <v>1064</v>
      </c>
      <c r="H1292" s="30" t="s">
        <v>19382</v>
      </c>
      <c r="I1292" t="s">
        <v>7651</v>
      </c>
      <c r="J1292">
        <v>0</v>
      </c>
      <c r="K1292" t="s">
        <v>126</v>
      </c>
      <c r="L1292">
        <v>25</v>
      </c>
      <c r="M1292" t="s">
        <v>126</v>
      </c>
      <c r="O1292">
        <v>3134392390</v>
      </c>
      <c r="P1292">
        <v>0</v>
      </c>
      <c r="T1292" s="29" t="s">
        <v>114</v>
      </c>
      <c r="U1292">
        <f t="shared" si="150"/>
        <v>10</v>
      </c>
      <c r="V1292">
        <f t="shared" si="151"/>
        <v>28</v>
      </c>
      <c r="W1292">
        <v>2016</v>
      </c>
      <c r="X1292" t="s">
        <v>255</v>
      </c>
      <c r="Y1292" t="s">
        <v>7652</v>
      </c>
      <c r="Z1292" t="s">
        <v>7653</v>
      </c>
      <c r="AA1292">
        <v>8001171</v>
      </c>
      <c r="AB1292" t="s">
        <v>100</v>
      </c>
      <c r="AC1292" t="s">
        <v>258</v>
      </c>
      <c r="AD1292" s="1">
        <f t="shared" si="152"/>
        <v>3.3784626038781164E-2</v>
      </c>
      <c r="AE1292" s="2">
        <v>36100000</v>
      </c>
      <c r="AF1292" t="s">
        <v>219</v>
      </c>
      <c r="AG1292" t="s">
        <v>103</v>
      </c>
      <c r="AH1292" t="s">
        <v>104</v>
      </c>
      <c r="AI1292" t="s">
        <v>7654</v>
      </c>
      <c r="AJ1292">
        <v>161815151</v>
      </c>
      <c r="AK1292" s="2">
        <v>1219625</v>
      </c>
      <c r="AL1292" s="2">
        <v>1004894.87</v>
      </c>
      <c r="AP1292" t="s">
        <v>105</v>
      </c>
      <c r="AQ1292" t="s">
        <v>105</v>
      </c>
      <c r="AR1292" t="s">
        <v>105</v>
      </c>
      <c r="AV1292" t="s">
        <v>105</v>
      </c>
      <c r="AW1292" t="s">
        <v>105</v>
      </c>
      <c r="AX1292" t="s">
        <v>105</v>
      </c>
      <c r="BH1292" t="s">
        <v>21</v>
      </c>
      <c r="BI1292" t="s">
        <v>5</v>
      </c>
    </row>
    <row r="1293" spans="1:61" x14ac:dyDescent="0.25">
      <c r="A1293">
        <v>51810529</v>
      </c>
      <c r="B1293">
        <v>51810529</v>
      </c>
      <c r="C1293" t="s">
        <v>106</v>
      </c>
      <c r="D1293" t="s">
        <v>7655</v>
      </c>
      <c r="E1293" t="s">
        <v>234</v>
      </c>
      <c r="F1293" t="s">
        <v>1072</v>
      </c>
      <c r="G1293" t="s">
        <v>7656</v>
      </c>
      <c r="H1293" s="30" t="s">
        <v>19383</v>
      </c>
      <c r="I1293" t="s">
        <v>7657</v>
      </c>
      <c r="J1293">
        <v>0</v>
      </c>
      <c r="K1293" t="s">
        <v>126</v>
      </c>
      <c r="L1293">
        <v>25</v>
      </c>
      <c r="M1293" t="s">
        <v>126</v>
      </c>
      <c r="O1293">
        <v>3104868736</v>
      </c>
      <c r="P1293">
        <v>3104868756</v>
      </c>
      <c r="T1293" s="29" t="s">
        <v>358</v>
      </c>
      <c r="U1293">
        <f t="shared" si="150"/>
        <v>10</v>
      </c>
      <c r="V1293">
        <f t="shared" si="151"/>
        <v>29</v>
      </c>
      <c r="W1293">
        <v>2016</v>
      </c>
      <c r="X1293" t="s">
        <v>3075</v>
      </c>
      <c r="Y1293">
        <v>2.7091030896E+23</v>
      </c>
      <c r="Z1293" t="s">
        <v>7658</v>
      </c>
      <c r="AA1293">
        <v>5806114</v>
      </c>
      <c r="AB1293" t="s">
        <v>469</v>
      </c>
      <c r="AC1293" t="s">
        <v>2299</v>
      </c>
      <c r="AD1293" s="1">
        <f t="shared" si="152"/>
        <v>1.6478479318734793E-2</v>
      </c>
      <c r="AE1293" s="2">
        <v>82200000</v>
      </c>
      <c r="AF1293" t="s">
        <v>160</v>
      </c>
      <c r="AG1293" t="s">
        <v>120</v>
      </c>
      <c r="AH1293" t="s">
        <v>104</v>
      </c>
      <c r="AI1293" t="s">
        <v>7659</v>
      </c>
      <c r="AJ1293">
        <v>161807514</v>
      </c>
      <c r="AK1293" s="2">
        <v>1354531</v>
      </c>
      <c r="AL1293" s="2">
        <v>1118261.3400000001</v>
      </c>
      <c r="AP1293" t="s">
        <v>105</v>
      </c>
      <c r="AQ1293" t="s">
        <v>105</v>
      </c>
      <c r="AR1293" t="s">
        <v>105</v>
      </c>
      <c r="AV1293" t="s">
        <v>105</v>
      </c>
      <c r="AW1293" t="s">
        <v>105</v>
      </c>
      <c r="AX1293" t="s">
        <v>105</v>
      </c>
      <c r="BH1293" t="s">
        <v>19</v>
      </c>
      <c r="BI1293" t="s">
        <v>5</v>
      </c>
    </row>
    <row r="1294" spans="1:61" x14ac:dyDescent="0.25">
      <c r="A1294">
        <v>33110992</v>
      </c>
      <c r="B1294">
        <v>33110992</v>
      </c>
      <c r="C1294" t="s">
        <v>106</v>
      </c>
      <c r="D1294" t="s">
        <v>3774</v>
      </c>
      <c r="E1294" t="s">
        <v>7660</v>
      </c>
      <c r="F1294" t="s">
        <v>7049</v>
      </c>
      <c r="G1294" t="s">
        <v>263</v>
      </c>
      <c r="H1294" s="30" t="s">
        <v>19384</v>
      </c>
      <c r="I1294" t="s">
        <v>7661</v>
      </c>
      <c r="J1294">
        <v>0</v>
      </c>
      <c r="K1294" t="s">
        <v>126</v>
      </c>
      <c r="L1294">
        <v>25</v>
      </c>
      <c r="M1294" t="s">
        <v>126</v>
      </c>
      <c r="O1294">
        <v>3108004667</v>
      </c>
      <c r="P1294">
        <v>3185400384</v>
      </c>
      <c r="T1294" s="29" t="s">
        <v>1081</v>
      </c>
      <c r="U1294">
        <f t="shared" si="150"/>
        <v>10</v>
      </c>
      <c r="V1294">
        <f t="shared" si="151"/>
        <v>25</v>
      </c>
      <c r="W1294">
        <v>2019</v>
      </c>
      <c r="X1294" t="s">
        <v>7662</v>
      </c>
      <c r="Y1294" t="s">
        <v>7663</v>
      </c>
      <c r="Z1294" t="s">
        <v>7664</v>
      </c>
      <c r="AA1294">
        <v>6401212</v>
      </c>
      <c r="AB1294" t="s">
        <v>131</v>
      </c>
      <c r="AC1294" t="s">
        <v>607</v>
      </c>
      <c r="AD1294" s="1">
        <f t="shared" si="152"/>
        <v>2.6400472270742357E-2</v>
      </c>
      <c r="AE1294" s="2">
        <v>45800000</v>
      </c>
      <c r="AF1294" t="s">
        <v>102</v>
      </c>
      <c r="AG1294" t="s">
        <v>103</v>
      </c>
      <c r="AH1294" t="s">
        <v>104</v>
      </c>
      <c r="AI1294" t="s">
        <v>7665</v>
      </c>
      <c r="AJ1294">
        <v>29928263</v>
      </c>
      <c r="AK1294" s="2">
        <v>1209141.6299999999</v>
      </c>
      <c r="AL1294" s="2">
        <v>996085.4</v>
      </c>
      <c r="AP1294">
        <v>29993464</v>
      </c>
      <c r="AQ1294" s="2">
        <v>1204306.3500000001</v>
      </c>
      <c r="AR1294" s="2">
        <v>992022.14</v>
      </c>
      <c r="AV1294" t="s">
        <v>105</v>
      </c>
      <c r="AW1294" s="2" t="s">
        <v>105</v>
      </c>
      <c r="AX1294" s="2" t="s">
        <v>105</v>
      </c>
      <c r="BH1294" t="s">
        <v>19</v>
      </c>
      <c r="BI1294" t="s">
        <v>5</v>
      </c>
    </row>
    <row r="1295" spans="1:61" x14ac:dyDescent="0.25">
      <c r="A1295">
        <v>52330315</v>
      </c>
      <c r="B1295">
        <v>52330315</v>
      </c>
      <c r="C1295" t="s">
        <v>106</v>
      </c>
      <c r="D1295" t="s">
        <v>107</v>
      </c>
      <c r="E1295" t="s">
        <v>3749</v>
      </c>
      <c r="F1295" t="s">
        <v>7666</v>
      </c>
      <c r="G1295" t="s">
        <v>5618</v>
      </c>
      <c r="H1295" s="30" t="s">
        <v>19385</v>
      </c>
      <c r="I1295" t="s">
        <v>7667</v>
      </c>
      <c r="J1295">
        <v>0</v>
      </c>
      <c r="K1295" t="s">
        <v>126</v>
      </c>
      <c r="L1295">
        <v>25</v>
      </c>
      <c r="M1295" t="s">
        <v>126</v>
      </c>
      <c r="O1295">
        <v>3102607497</v>
      </c>
      <c r="P1295">
        <v>0</v>
      </c>
      <c r="T1295" s="29" t="s">
        <v>958</v>
      </c>
      <c r="U1295">
        <f t="shared" si="150"/>
        <v>10</v>
      </c>
      <c r="V1295">
        <f t="shared" si="151"/>
        <v>24</v>
      </c>
      <c r="W1295">
        <v>2024</v>
      </c>
      <c r="X1295" t="s">
        <v>770</v>
      </c>
      <c r="Y1295" t="s">
        <v>7668</v>
      </c>
      <c r="Z1295" t="s">
        <v>7669</v>
      </c>
      <c r="AA1295">
        <v>8801057</v>
      </c>
      <c r="AB1295" t="s">
        <v>662</v>
      </c>
      <c r="AC1295" t="s">
        <v>773</v>
      </c>
      <c r="AD1295" s="1">
        <f t="shared" si="152"/>
        <v>2.6408044117647057E-2</v>
      </c>
      <c r="AE1295" s="2">
        <v>68000000</v>
      </c>
      <c r="AF1295" t="s">
        <v>102</v>
      </c>
      <c r="AG1295" t="s">
        <v>103</v>
      </c>
      <c r="AH1295" t="s">
        <v>104</v>
      </c>
      <c r="AI1295" t="s">
        <v>7670</v>
      </c>
      <c r="AJ1295">
        <v>161814747</v>
      </c>
      <c r="AK1295" s="2">
        <v>1795747</v>
      </c>
      <c r="AL1295" s="2">
        <v>1489030.75</v>
      </c>
      <c r="AP1295" t="s">
        <v>105</v>
      </c>
      <c r="AQ1295" t="s">
        <v>105</v>
      </c>
      <c r="AR1295" t="s">
        <v>105</v>
      </c>
      <c r="AV1295" t="s">
        <v>105</v>
      </c>
      <c r="AW1295" t="s">
        <v>105</v>
      </c>
      <c r="AX1295" t="s">
        <v>105</v>
      </c>
      <c r="BH1295" t="s">
        <v>19</v>
      </c>
      <c r="BI1295" t="s">
        <v>5</v>
      </c>
    </row>
    <row r="1296" spans="1:61" x14ac:dyDescent="0.25">
      <c r="A1296">
        <v>74439449</v>
      </c>
      <c r="B1296">
        <v>74439449</v>
      </c>
      <c r="C1296" t="s">
        <v>89</v>
      </c>
      <c r="D1296" t="s">
        <v>891</v>
      </c>
      <c r="E1296" t="s">
        <v>537</v>
      </c>
      <c r="F1296" t="s">
        <v>7241</v>
      </c>
      <c r="G1296" t="s">
        <v>1065</v>
      </c>
      <c r="H1296" s="30" t="s">
        <v>19386</v>
      </c>
      <c r="I1296" t="s">
        <v>7671</v>
      </c>
      <c r="J1296">
        <v>0</v>
      </c>
      <c r="K1296" t="s">
        <v>126</v>
      </c>
      <c r="L1296">
        <v>25</v>
      </c>
      <c r="M1296" t="s">
        <v>126</v>
      </c>
      <c r="O1296">
        <v>3122202487</v>
      </c>
      <c r="P1296">
        <v>3122202486</v>
      </c>
      <c r="T1296" s="29" t="s">
        <v>114</v>
      </c>
      <c r="U1296">
        <f t="shared" si="150"/>
        <v>10</v>
      </c>
      <c r="V1296">
        <f t="shared" si="151"/>
        <v>28</v>
      </c>
      <c r="W1296">
        <v>2016</v>
      </c>
      <c r="X1296" t="s">
        <v>7672</v>
      </c>
      <c r="Y1296" t="s">
        <v>7673</v>
      </c>
      <c r="Z1296" t="s">
        <v>7674</v>
      </c>
      <c r="AA1296">
        <v>8001150</v>
      </c>
      <c r="AB1296" t="s">
        <v>100</v>
      </c>
      <c r="AC1296" t="s">
        <v>423</v>
      </c>
      <c r="AD1296" s="1">
        <f t="shared" si="152"/>
        <v>3.735913846153846E-2</v>
      </c>
      <c r="AE1296" s="2">
        <v>32500000</v>
      </c>
      <c r="AF1296" t="s">
        <v>219</v>
      </c>
      <c r="AG1296" t="s">
        <v>103</v>
      </c>
      <c r="AH1296" t="s">
        <v>104</v>
      </c>
      <c r="AI1296" t="s">
        <v>7675</v>
      </c>
      <c r="AJ1296">
        <v>161928899</v>
      </c>
      <c r="AK1296" s="2">
        <v>1214172</v>
      </c>
      <c r="AL1296" s="2">
        <v>1000312.96</v>
      </c>
      <c r="AP1296" t="s">
        <v>105</v>
      </c>
      <c r="AQ1296" t="s">
        <v>105</v>
      </c>
      <c r="AR1296" t="s">
        <v>105</v>
      </c>
      <c r="AV1296" t="s">
        <v>105</v>
      </c>
      <c r="AW1296" t="s">
        <v>105</v>
      </c>
      <c r="AX1296" t="s">
        <v>105</v>
      </c>
      <c r="BH1296" t="s">
        <v>21</v>
      </c>
      <c r="BI1296" t="s">
        <v>5</v>
      </c>
    </row>
    <row r="1297" spans="1:61" x14ac:dyDescent="0.25">
      <c r="A1297">
        <v>19470131</v>
      </c>
      <c r="B1297">
        <v>19470131</v>
      </c>
      <c r="C1297" t="s">
        <v>89</v>
      </c>
      <c r="D1297" t="s">
        <v>749</v>
      </c>
      <c r="E1297">
        <v>0</v>
      </c>
      <c r="F1297" t="s">
        <v>4268</v>
      </c>
      <c r="G1297" t="s">
        <v>212</v>
      </c>
      <c r="H1297" s="30" t="s">
        <v>19387</v>
      </c>
      <c r="I1297" t="s">
        <v>7676</v>
      </c>
      <c r="J1297">
        <v>0</v>
      </c>
      <c r="K1297" t="s">
        <v>7611</v>
      </c>
      <c r="L1297">
        <v>50</v>
      </c>
      <c r="M1297" t="s">
        <v>154</v>
      </c>
      <c r="O1297">
        <v>3158932549</v>
      </c>
      <c r="P1297">
        <v>0</v>
      </c>
      <c r="T1297" s="29" t="s">
        <v>2379</v>
      </c>
      <c r="U1297">
        <f t="shared" si="150"/>
        <v>10</v>
      </c>
      <c r="V1297">
        <f t="shared" si="151"/>
        <v>6</v>
      </c>
      <c r="W1297">
        <v>2020</v>
      </c>
      <c r="X1297" t="s">
        <v>3313</v>
      </c>
      <c r="Y1297" t="s">
        <v>7677</v>
      </c>
      <c r="Z1297" t="s">
        <v>7678</v>
      </c>
      <c r="AA1297">
        <v>9006169</v>
      </c>
      <c r="AB1297" t="s">
        <v>244</v>
      </c>
      <c r="AC1297" t="s">
        <v>1048</v>
      </c>
      <c r="AD1297" s="1">
        <f t="shared" si="152"/>
        <v>2.3345432415118515E-2</v>
      </c>
      <c r="AE1297" s="2">
        <v>156100000</v>
      </c>
      <c r="AF1297" t="s">
        <v>175</v>
      </c>
      <c r="AG1297" t="s">
        <v>120</v>
      </c>
      <c r="AH1297" t="s">
        <v>104</v>
      </c>
      <c r="AI1297" t="s">
        <v>7679</v>
      </c>
      <c r="AJ1297">
        <v>161773235</v>
      </c>
      <c r="AK1297" s="2">
        <v>3644222</v>
      </c>
      <c r="AL1297" s="2">
        <v>3042371.76</v>
      </c>
      <c r="AP1297" t="s">
        <v>105</v>
      </c>
      <c r="AQ1297" t="s">
        <v>105</v>
      </c>
      <c r="AR1297" t="s">
        <v>105</v>
      </c>
      <c r="AV1297" t="s">
        <v>105</v>
      </c>
      <c r="AW1297" t="s">
        <v>105</v>
      </c>
      <c r="AX1297" t="s">
        <v>105</v>
      </c>
      <c r="BH1297" t="s">
        <v>21</v>
      </c>
      <c r="BI1297" t="s">
        <v>5</v>
      </c>
    </row>
    <row r="1298" spans="1:61" x14ac:dyDescent="0.25">
      <c r="A1298">
        <v>41457359</v>
      </c>
      <c r="B1298">
        <v>41457359</v>
      </c>
      <c r="C1298" t="s">
        <v>106</v>
      </c>
      <c r="D1298" t="s">
        <v>990</v>
      </c>
      <c r="E1298" t="s">
        <v>122</v>
      </c>
      <c r="F1298" t="s">
        <v>1243</v>
      </c>
      <c r="G1298" t="s">
        <v>544</v>
      </c>
      <c r="H1298" s="30" t="s">
        <v>18727</v>
      </c>
      <c r="I1298" t="s">
        <v>7680</v>
      </c>
      <c r="J1298">
        <v>0</v>
      </c>
      <c r="K1298" t="s">
        <v>126</v>
      </c>
      <c r="L1298">
        <v>25</v>
      </c>
      <c r="M1298" t="s">
        <v>126</v>
      </c>
      <c r="O1298">
        <v>3103190786</v>
      </c>
      <c r="P1298">
        <v>3115201091</v>
      </c>
      <c r="T1298" s="29" t="s">
        <v>228</v>
      </c>
      <c r="U1298">
        <f t="shared" si="150"/>
        <v>10</v>
      </c>
      <c r="V1298">
        <f t="shared" si="151"/>
        <v>6</v>
      </c>
      <c r="W1298">
        <v>2022</v>
      </c>
      <c r="X1298" t="s">
        <v>1107</v>
      </c>
      <c r="Y1298" t="s">
        <v>7681</v>
      </c>
      <c r="Z1298" t="s">
        <v>7682</v>
      </c>
      <c r="AA1298">
        <v>8806018</v>
      </c>
      <c r="AB1298" t="s">
        <v>662</v>
      </c>
      <c r="AC1298" t="s">
        <v>663</v>
      </c>
      <c r="AD1298" s="1">
        <f t="shared" si="152"/>
        <v>1.6724884979702301E-2</v>
      </c>
      <c r="AE1298" s="2">
        <v>73900000</v>
      </c>
      <c r="AF1298" t="s">
        <v>133</v>
      </c>
      <c r="AG1298" t="s">
        <v>120</v>
      </c>
      <c r="AH1298" t="s">
        <v>104</v>
      </c>
      <c r="AI1298" t="s">
        <v>7683</v>
      </c>
      <c r="AJ1298">
        <v>161916024</v>
      </c>
      <c r="AK1298" s="2">
        <v>1235969</v>
      </c>
      <c r="AL1298" s="2">
        <v>1018629.25</v>
      </c>
      <c r="AP1298" t="s">
        <v>105</v>
      </c>
      <c r="AQ1298" t="s">
        <v>105</v>
      </c>
      <c r="AR1298" t="s">
        <v>105</v>
      </c>
      <c r="AV1298" t="s">
        <v>105</v>
      </c>
      <c r="AW1298" t="s">
        <v>105</v>
      </c>
      <c r="AX1298" t="s">
        <v>105</v>
      </c>
      <c r="BH1298" t="s">
        <v>19</v>
      </c>
      <c r="BI1298" t="s">
        <v>5</v>
      </c>
    </row>
    <row r="1299" spans="1:61" x14ac:dyDescent="0.25">
      <c r="A1299">
        <v>37251945</v>
      </c>
      <c r="B1299">
        <v>37251945</v>
      </c>
      <c r="C1299" t="s">
        <v>106</v>
      </c>
      <c r="D1299" t="s">
        <v>6036</v>
      </c>
      <c r="E1299" t="s">
        <v>1191</v>
      </c>
      <c r="F1299" t="s">
        <v>495</v>
      </c>
      <c r="G1299" t="s">
        <v>793</v>
      </c>
      <c r="H1299" s="30" t="s">
        <v>19388</v>
      </c>
      <c r="I1299" t="s">
        <v>7684</v>
      </c>
      <c r="J1299">
        <v>54223</v>
      </c>
      <c r="K1299" t="s">
        <v>3980</v>
      </c>
      <c r="L1299">
        <v>54</v>
      </c>
      <c r="M1299" t="s">
        <v>1236</v>
      </c>
      <c r="O1299">
        <v>3142516430</v>
      </c>
      <c r="P1299">
        <v>3027815027</v>
      </c>
      <c r="T1299" s="29" t="s">
        <v>287</v>
      </c>
      <c r="U1299">
        <f t="shared" si="150"/>
        <v>10</v>
      </c>
      <c r="V1299">
        <f t="shared" si="151"/>
        <v>13</v>
      </c>
      <c r="W1299">
        <v>2021</v>
      </c>
      <c r="X1299" t="s">
        <v>370</v>
      </c>
      <c r="Y1299" t="s">
        <v>7685</v>
      </c>
      <c r="Z1299" t="s">
        <v>7686</v>
      </c>
      <c r="AA1299">
        <v>1601343</v>
      </c>
      <c r="AB1299" t="s">
        <v>173</v>
      </c>
      <c r="AC1299" t="s">
        <v>373</v>
      </c>
      <c r="AD1299" s="1">
        <f t="shared" si="152"/>
        <v>3.2755062773722629E-2</v>
      </c>
      <c r="AE1299" s="2">
        <v>54800000</v>
      </c>
      <c r="AF1299" t="s">
        <v>102</v>
      </c>
      <c r="AG1299" t="s">
        <v>103</v>
      </c>
      <c r="AH1299" t="s">
        <v>104</v>
      </c>
      <c r="AI1299" t="s">
        <v>7687</v>
      </c>
      <c r="AJ1299">
        <v>29934105</v>
      </c>
      <c r="AK1299" s="2">
        <v>1794977.44</v>
      </c>
      <c r="AL1299" s="2">
        <v>1488384.4</v>
      </c>
      <c r="AP1299">
        <v>29999971</v>
      </c>
      <c r="AQ1299" s="2">
        <v>1655928.58</v>
      </c>
      <c r="AR1299" s="2">
        <v>1371536.62</v>
      </c>
      <c r="AV1299" t="s">
        <v>105</v>
      </c>
      <c r="AW1299" s="2" t="s">
        <v>105</v>
      </c>
      <c r="AX1299" s="2" t="s">
        <v>105</v>
      </c>
      <c r="BH1299" t="s">
        <v>21</v>
      </c>
      <c r="BI1299" t="s">
        <v>5</v>
      </c>
    </row>
    <row r="1300" spans="1:61" x14ac:dyDescent="0.25">
      <c r="A1300">
        <v>51646468</v>
      </c>
      <c r="B1300">
        <v>51646468</v>
      </c>
      <c r="C1300" t="s">
        <v>106</v>
      </c>
      <c r="D1300" t="s">
        <v>7688</v>
      </c>
      <c r="E1300" t="s">
        <v>2094</v>
      </c>
      <c r="F1300" t="s">
        <v>263</v>
      </c>
      <c r="G1300" t="s">
        <v>879</v>
      </c>
      <c r="H1300" s="30" t="s">
        <v>19389</v>
      </c>
      <c r="I1300" t="s">
        <v>7689</v>
      </c>
      <c r="J1300">
        <v>0</v>
      </c>
      <c r="K1300" t="s">
        <v>126</v>
      </c>
      <c r="L1300">
        <v>25</v>
      </c>
      <c r="M1300" t="s">
        <v>126</v>
      </c>
      <c r="O1300">
        <v>3102075037</v>
      </c>
      <c r="P1300">
        <v>3158851791</v>
      </c>
      <c r="T1300" s="29" t="s">
        <v>429</v>
      </c>
      <c r="U1300">
        <f t="shared" si="150"/>
        <v>10</v>
      </c>
      <c r="V1300">
        <f t="shared" si="151"/>
        <v>7</v>
      </c>
      <c r="W1300">
        <v>2014</v>
      </c>
      <c r="X1300" t="s">
        <v>5237</v>
      </c>
      <c r="Y1300" t="s">
        <v>7690</v>
      </c>
      <c r="Z1300" t="s">
        <v>7691</v>
      </c>
      <c r="AA1300">
        <v>808028</v>
      </c>
      <c r="AB1300" t="s">
        <v>542</v>
      </c>
      <c r="AC1300" t="s">
        <v>671</v>
      </c>
      <c r="AD1300" s="1">
        <f t="shared" si="152"/>
        <v>2.064529745042493E-2</v>
      </c>
      <c r="AE1300" s="2">
        <v>70600000</v>
      </c>
      <c r="AF1300" t="s">
        <v>102</v>
      </c>
      <c r="AG1300" t="s">
        <v>452</v>
      </c>
      <c r="AH1300" t="s">
        <v>104</v>
      </c>
      <c r="AI1300" t="s">
        <v>7692</v>
      </c>
      <c r="AJ1300">
        <v>161854524</v>
      </c>
      <c r="AK1300" s="2">
        <v>1457558</v>
      </c>
      <c r="AL1300" s="2">
        <v>1204838.8</v>
      </c>
      <c r="AP1300" t="s">
        <v>105</v>
      </c>
      <c r="AQ1300" t="s">
        <v>105</v>
      </c>
      <c r="AR1300" t="s">
        <v>105</v>
      </c>
      <c r="AV1300" t="s">
        <v>105</v>
      </c>
      <c r="AW1300" t="s">
        <v>105</v>
      </c>
      <c r="AX1300" t="s">
        <v>105</v>
      </c>
      <c r="BH1300" t="s">
        <v>19</v>
      </c>
      <c r="BI1300" t="s">
        <v>5</v>
      </c>
    </row>
    <row r="1301" spans="1:61" x14ac:dyDescent="0.25">
      <c r="A1301">
        <v>60353386</v>
      </c>
      <c r="B1301">
        <v>60353386</v>
      </c>
      <c r="C1301" t="s">
        <v>106</v>
      </c>
      <c r="D1301" t="s">
        <v>435</v>
      </c>
      <c r="E1301" t="s">
        <v>178</v>
      </c>
      <c r="F1301" t="s">
        <v>314</v>
      </c>
      <c r="G1301" t="s">
        <v>212</v>
      </c>
      <c r="H1301" s="30" t="s">
        <v>19390</v>
      </c>
      <c r="I1301" t="s">
        <v>7693</v>
      </c>
      <c r="J1301">
        <v>54405</v>
      </c>
      <c r="K1301" t="s">
        <v>4426</v>
      </c>
      <c r="L1301">
        <v>54</v>
      </c>
      <c r="M1301" t="s">
        <v>1236</v>
      </c>
      <c r="O1301">
        <v>3158757645</v>
      </c>
      <c r="P1301">
        <v>3158757646</v>
      </c>
      <c r="T1301" s="29" t="s">
        <v>287</v>
      </c>
      <c r="U1301">
        <f t="shared" si="150"/>
        <v>10</v>
      </c>
      <c r="V1301">
        <f t="shared" si="151"/>
        <v>13</v>
      </c>
      <c r="W1301">
        <v>2023</v>
      </c>
      <c r="X1301" t="s">
        <v>1536</v>
      </c>
      <c r="Y1301" t="s">
        <v>7694</v>
      </c>
      <c r="Z1301" t="s">
        <v>7695</v>
      </c>
      <c r="AA1301">
        <v>5606106</v>
      </c>
      <c r="AB1301" t="s">
        <v>146</v>
      </c>
      <c r="AC1301" t="s">
        <v>147</v>
      </c>
      <c r="AD1301" s="1">
        <f t="shared" si="152"/>
        <v>1.6219975786924939E-2</v>
      </c>
      <c r="AE1301" s="2">
        <v>123900000</v>
      </c>
      <c r="AF1301" t="s">
        <v>362</v>
      </c>
      <c r="AG1301" t="s">
        <v>120</v>
      </c>
      <c r="AH1301" t="s">
        <v>104</v>
      </c>
      <c r="AI1301">
        <v>0</v>
      </c>
      <c r="AJ1301">
        <v>161899992</v>
      </c>
      <c r="AK1301" s="2">
        <v>2009655</v>
      </c>
      <c r="AL1301" s="2">
        <v>1668785.83</v>
      </c>
      <c r="AP1301" t="s">
        <v>105</v>
      </c>
      <c r="AQ1301" t="s">
        <v>105</v>
      </c>
      <c r="AR1301" t="s">
        <v>105</v>
      </c>
      <c r="AV1301" t="s">
        <v>105</v>
      </c>
      <c r="AW1301" t="s">
        <v>105</v>
      </c>
      <c r="AX1301" t="s">
        <v>105</v>
      </c>
      <c r="BH1301" t="s">
        <v>20</v>
      </c>
      <c r="BI1301" t="s">
        <v>5</v>
      </c>
    </row>
    <row r="1302" spans="1:61" x14ac:dyDescent="0.25">
      <c r="A1302">
        <v>13510855</v>
      </c>
      <c r="B1302">
        <v>13510855</v>
      </c>
      <c r="C1302" t="s">
        <v>89</v>
      </c>
      <c r="D1302" t="s">
        <v>648</v>
      </c>
      <c r="E1302" t="s">
        <v>817</v>
      </c>
      <c r="F1302" t="s">
        <v>819</v>
      </c>
      <c r="G1302" t="s">
        <v>4187</v>
      </c>
      <c r="H1302" s="30" t="s">
        <v>18256</v>
      </c>
      <c r="I1302" t="s">
        <v>7696</v>
      </c>
      <c r="J1302">
        <v>50001</v>
      </c>
      <c r="K1302" t="s">
        <v>153</v>
      </c>
      <c r="L1302">
        <v>50</v>
      </c>
      <c r="M1302" t="s">
        <v>154</v>
      </c>
      <c r="O1302">
        <v>3208560395</v>
      </c>
      <c r="P1302">
        <v>0</v>
      </c>
      <c r="T1302" s="29" t="s">
        <v>887</v>
      </c>
      <c r="U1302">
        <f t="shared" si="150"/>
        <v>10</v>
      </c>
      <c r="V1302">
        <f t="shared" si="151"/>
        <v>3</v>
      </c>
      <c r="W1302">
        <v>2023</v>
      </c>
      <c r="X1302" t="s">
        <v>1446</v>
      </c>
      <c r="Y1302" t="s">
        <v>7697</v>
      </c>
      <c r="Z1302" t="s">
        <v>7698</v>
      </c>
      <c r="AA1302">
        <v>4606154</v>
      </c>
      <c r="AB1302" t="s">
        <v>352</v>
      </c>
      <c r="AC1302" t="s">
        <v>353</v>
      </c>
      <c r="AD1302" s="1">
        <f t="shared" si="152"/>
        <v>1.8454145084485406E-2</v>
      </c>
      <c r="AE1302" s="2">
        <v>130200000</v>
      </c>
      <c r="AF1302" t="s">
        <v>102</v>
      </c>
      <c r="AG1302" t="s">
        <v>292</v>
      </c>
      <c r="AH1302" t="s">
        <v>104</v>
      </c>
      <c r="AI1302" t="s">
        <v>7699</v>
      </c>
      <c r="AJ1302">
        <v>29956827</v>
      </c>
      <c r="AK1302" s="2">
        <v>2402729.69</v>
      </c>
      <c r="AL1302" s="2">
        <v>1999100.58</v>
      </c>
      <c r="AP1302" t="s">
        <v>105</v>
      </c>
      <c r="AQ1302" s="2" t="s">
        <v>105</v>
      </c>
      <c r="AR1302" s="2" t="s">
        <v>105</v>
      </c>
      <c r="AV1302">
        <v>30040073</v>
      </c>
      <c r="AW1302" s="2">
        <v>2602006.5</v>
      </c>
      <c r="AX1302" s="2">
        <v>2166560.08</v>
      </c>
      <c r="BH1302" t="s">
        <v>20</v>
      </c>
      <c r="BI1302" t="s">
        <v>5</v>
      </c>
    </row>
    <row r="1303" spans="1:61" x14ac:dyDescent="0.25">
      <c r="A1303">
        <v>1102858802</v>
      </c>
      <c r="B1303">
        <v>1102858802</v>
      </c>
      <c r="C1303" t="s">
        <v>89</v>
      </c>
      <c r="D1303" t="s">
        <v>7700</v>
      </c>
      <c r="E1303" t="s">
        <v>1821</v>
      </c>
      <c r="F1303" t="s">
        <v>4500</v>
      </c>
      <c r="G1303" t="s">
        <v>408</v>
      </c>
      <c r="H1303" s="30" t="s">
        <v>19391</v>
      </c>
      <c r="I1303" t="s">
        <v>7701</v>
      </c>
      <c r="J1303">
        <v>0</v>
      </c>
      <c r="K1303" t="s">
        <v>182</v>
      </c>
      <c r="L1303">
        <v>8</v>
      </c>
      <c r="M1303" t="s">
        <v>183</v>
      </c>
      <c r="O1303">
        <v>3058297616</v>
      </c>
      <c r="P1303">
        <v>0</v>
      </c>
      <c r="T1303" s="29" t="s">
        <v>1081</v>
      </c>
      <c r="U1303">
        <f t="shared" si="150"/>
        <v>10</v>
      </c>
      <c r="V1303">
        <f t="shared" si="151"/>
        <v>25</v>
      </c>
      <c r="W1303">
        <v>2022</v>
      </c>
      <c r="X1303" t="s">
        <v>7150</v>
      </c>
      <c r="Y1303" t="s">
        <v>7702</v>
      </c>
      <c r="Z1303" t="s">
        <v>7703</v>
      </c>
      <c r="AA1303">
        <v>3201382</v>
      </c>
      <c r="AB1303" t="s">
        <v>393</v>
      </c>
      <c r="AC1303" t="s">
        <v>1380</v>
      </c>
      <c r="AD1303" s="1">
        <f t="shared" si="152"/>
        <v>3.5301185133020344E-2</v>
      </c>
      <c r="AE1303" s="2">
        <v>63900000</v>
      </c>
      <c r="AF1303" t="s">
        <v>175</v>
      </c>
      <c r="AG1303" t="s">
        <v>103</v>
      </c>
      <c r="AH1303" t="s">
        <v>104</v>
      </c>
      <c r="AI1303" t="s">
        <v>7704</v>
      </c>
      <c r="AJ1303">
        <v>29974906</v>
      </c>
      <c r="AK1303" s="2">
        <v>2255745.73</v>
      </c>
      <c r="AL1303" s="2">
        <v>1875584.65</v>
      </c>
      <c r="AP1303">
        <v>30014693</v>
      </c>
      <c r="AQ1303" s="2">
        <v>2664149.4300000002</v>
      </c>
      <c r="AR1303" s="2">
        <v>2218781.0299999998</v>
      </c>
      <c r="AV1303" t="s">
        <v>105</v>
      </c>
      <c r="AW1303" s="2" t="s">
        <v>105</v>
      </c>
      <c r="AX1303" s="2" t="s">
        <v>105</v>
      </c>
      <c r="BH1303" t="s">
        <v>21</v>
      </c>
      <c r="BI1303" t="s">
        <v>5</v>
      </c>
    </row>
    <row r="1304" spans="1:61" x14ac:dyDescent="0.25">
      <c r="A1304">
        <v>94060113</v>
      </c>
      <c r="B1304">
        <v>94060113</v>
      </c>
      <c r="C1304" t="s">
        <v>89</v>
      </c>
      <c r="D1304" t="s">
        <v>998</v>
      </c>
      <c r="E1304" t="s">
        <v>7705</v>
      </c>
      <c r="F1304" t="s">
        <v>7706</v>
      </c>
      <c r="G1304" t="s">
        <v>970</v>
      </c>
      <c r="H1304" s="30" t="s">
        <v>19392</v>
      </c>
      <c r="I1304" t="s">
        <v>7707</v>
      </c>
      <c r="J1304">
        <v>0</v>
      </c>
      <c r="K1304" t="s">
        <v>126</v>
      </c>
      <c r="L1304">
        <v>25</v>
      </c>
      <c r="M1304" t="s">
        <v>126</v>
      </c>
      <c r="O1304">
        <v>3013219128</v>
      </c>
      <c r="P1304">
        <v>0</v>
      </c>
      <c r="T1304" s="29" t="s">
        <v>204</v>
      </c>
      <c r="U1304">
        <f t="shared" si="150"/>
        <v>10</v>
      </c>
      <c r="V1304">
        <f t="shared" si="151"/>
        <v>2</v>
      </c>
      <c r="W1304">
        <v>2020</v>
      </c>
      <c r="X1304" t="s">
        <v>1617</v>
      </c>
      <c r="Y1304" t="s">
        <v>7708</v>
      </c>
      <c r="Z1304" t="s">
        <v>7709</v>
      </c>
      <c r="AA1304">
        <v>5601167</v>
      </c>
      <c r="AB1304" t="s">
        <v>146</v>
      </c>
      <c r="AC1304" t="s">
        <v>188</v>
      </c>
      <c r="AD1304" s="1">
        <f t="shared" si="152"/>
        <v>3.660070809248555E-2</v>
      </c>
      <c r="AE1304" s="2">
        <v>69200000</v>
      </c>
      <c r="AF1304" t="s">
        <v>133</v>
      </c>
      <c r="AG1304" t="s">
        <v>103</v>
      </c>
      <c r="AH1304" t="s">
        <v>104</v>
      </c>
      <c r="AI1304" t="s">
        <v>7710</v>
      </c>
      <c r="AJ1304">
        <v>161916828</v>
      </c>
      <c r="AK1304" s="2">
        <v>2532769</v>
      </c>
      <c r="AL1304" s="2">
        <v>2108377.64</v>
      </c>
      <c r="AP1304" t="s">
        <v>105</v>
      </c>
      <c r="AQ1304" t="s">
        <v>105</v>
      </c>
      <c r="AR1304" t="s">
        <v>105</v>
      </c>
      <c r="AV1304" t="s">
        <v>105</v>
      </c>
      <c r="AW1304" t="s">
        <v>105</v>
      </c>
      <c r="AX1304" t="s">
        <v>105</v>
      </c>
      <c r="BH1304" t="s">
        <v>21</v>
      </c>
      <c r="BI1304" t="s">
        <v>5</v>
      </c>
    </row>
    <row r="1305" spans="1:61" x14ac:dyDescent="0.25">
      <c r="A1305">
        <v>70044839</v>
      </c>
      <c r="B1305">
        <v>70044839</v>
      </c>
      <c r="C1305" t="s">
        <v>89</v>
      </c>
      <c r="D1305" t="s">
        <v>162</v>
      </c>
      <c r="E1305" t="s">
        <v>148</v>
      </c>
      <c r="F1305" t="s">
        <v>2012</v>
      </c>
      <c r="G1305" t="s">
        <v>199</v>
      </c>
      <c r="H1305" s="30" t="s">
        <v>19393</v>
      </c>
      <c r="I1305" t="s">
        <v>7711</v>
      </c>
      <c r="J1305">
        <v>5001</v>
      </c>
      <c r="K1305" t="s">
        <v>202</v>
      </c>
      <c r="L1305">
        <v>5</v>
      </c>
      <c r="M1305" t="s">
        <v>203</v>
      </c>
      <c r="O1305">
        <v>3017545545</v>
      </c>
      <c r="P1305">
        <v>3006165506</v>
      </c>
      <c r="T1305" s="29" t="s">
        <v>184</v>
      </c>
      <c r="U1305">
        <f t="shared" si="150"/>
        <v>10</v>
      </c>
      <c r="V1305">
        <f t="shared" si="151"/>
        <v>10</v>
      </c>
      <c r="W1305">
        <v>2017</v>
      </c>
      <c r="X1305" t="s">
        <v>6487</v>
      </c>
      <c r="Y1305" t="s">
        <v>7712</v>
      </c>
      <c r="Z1305" t="s">
        <v>7713</v>
      </c>
      <c r="AA1305">
        <v>8808033</v>
      </c>
      <c r="AB1305" t="s">
        <v>662</v>
      </c>
      <c r="AC1305" t="s">
        <v>721</v>
      </c>
      <c r="AD1305" s="1">
        <f t="shared" si="152"/>
        <v>3.0867371794871794E-2</v>
      </c>
      <c r="AE1305" s="2">
        <v>62400000</v>
      </c>
      <c r="AF1305" t="s">
        <v>219</v>
      </c>
      <c r="AG1305" t="s">
        <v>452</v>
      </c>
      <c r="AH1305" t="s">
        <v>104</v>
      </c>
      <c r="AI1305" t="s">
        <v>7714</v>
      </c>
      <c r="AJ1305">
        <v>161790875</v>
      </c>
      <c r="AK1305" s="2">
        <v>1926124</v>
      </c>
      <c r="AL1305" s="2">
        <v>1598591.98</v>
      </c>
      <c r="AP1305" t="s">
        <v>105</v>
      </c>
      <c r="AQ1305" t="s">
        <v>105</v>
      </c>
      <c r="AR1305" t="s">
        <v>105</v>
      </c>
      <c r="AV1305" t="s">
        <v>105</v>
      </c>
      <c r="AW1305" t="s">
        <v>105</v>
      </c>
      <c r="AX1305" t="s">
        <v>105</v>
      </c>
      <c r="BH1305" t="s">
        <v>21</v>
      </c>
      <c r="BI1305" t="s">
        <v>5</v>
      </c>
    </row>
    <row r="1306" spans="1:61" x14ac:dyDescent="0.25">
      <c r="A1306">
        <v>13513130</v>
      </c>
      <c r="B1306">
        <v>13513130</v>
      </c>
      <c r="C1306" t="s">
        <v>89</v>
      </c>
      <c r="D1306" t="s">
        <v>1821</v>
      </c>
      <c r="E1306" t="s">
        <v>1334</v>
      </c>
      <c r="F1306" t="s">
        <v>528</v>
      </c>
      <c r="G1306" t="s">
        <v>7715</v>
      </c>
      <c r="H1306" s="30" t="s">
        <v>19394</v>
      </c>
      <c r="I1306" t="s">
        <v>7716</v>
      </c>
      <c r="J1306">
        <v>0</v>
      </c>
      <c r="K1306" t="s">
        <v>126</v>
      </c>
      <c r="L1306">
        <v>25</v>
      </c>
      <c r="M1306" t="s">
        <v>126</v>
      </c>
      <c r="O1306">
        <v>3006783405</v>
      </c>
      <c r="P1306">
        <v>3202660760</v>
      </c>
      <c r="T1306" s="29" t="s">
        <v>228</v>
      </c>
      <c r="U1306">
        <f t="shared" si="150"/>
        <v>10</v>
      </c>
      <c r="V1306">
        <f t="shared" si="151"/>
        <v>6</v>
      </c>
      <c r="W1306">
        <v>2024</v>
      </c>
      <c r="X1306" t="s">
        <v>3685</v>
      </c>
      <c r="Y1306" t="s">
        <v>7717</v>
      </c>
      <c r="Z1306" t="s">
        <v>7718</v>
      </c>
      <c r="AA1306">
        <v>6406143</v>
      </c>
      <c r="AB1306" t="s">
        <v>131</v>
      </c>
      <c r="AC1306" t="s">
        <v>580</v>
      </c>
      <c r="AD1306" s="1">
        <f t="shared" si="152"/>
        <v>1.9370910052910053E-2</v>
      </c>
      <c r="AE1306" s="2">
        <v>94500000</v>
      </c>
      <c r="AF1306" t="s">
        <v>102</v>
      </c>
      <c r="AG1306" t="s">
        <v>120</v>
      </c>
      <c r="AH1306" t="s">
        <v>104</v>
      </c>
      <c r="AI1306" t="s">
        <v>7719</v>
      </c>
      <c r="AJ1306">
        <v>161808252</v>
      </c>
      <c r="AK1306" s="2">
        <v>1830551</v>
      </c>
      <c r="AL1306" s="2">
        <v>1518277.85</v>
      </c>
      <c r="AP1306" t="s">
        <v>105</v>
      </c>
      <c r="AQ1306" t="s">
        <v>105</v>
      </c>
      <c r="AR1306" t="s">
        <v>105</v>
      </c>
      <c r="AV1306" t="s">
        <v>105</v>
      </c>
      <c r="AW1306" t="s">
        <v>105</v>
      </c>
      <c r="AX1306" t="s">
        <v>105</v>
      </c>
      <c r="BH1306" t="s">
        <v>19</v>
      </c>
      <c r="BI1306" t="s">
        <v>5</v>
      </c>
    </row>
    <row r="1307" spans="1:61" x14ac:dyDescent="0.25">
      <c r="A1307">
        <v>8062010</v>
      </c>
      <c r="B1307">
        <v>8062010</v>
      </c>
      <c r="C1307" t="s">
        <v>89</v>
      </c>
      <c r="D1307" t="s">
        <v>2433</v>
      </c>
      <c r="E1307" t="s">
        <v>537</v>
      </c>
      <c r="F1307" t="s">
        <v>933</v>
      </c>
      <c r="G1307" t="s">
        <v>495</v>
      </c>
      <c r="H1307" s="30" t="s">
        <v>19395</v>
      </c>
      <c r="I1307" t="s">
        <v>7720</v>
      </c>
      <c r="J1307">
        <v>5001</v>
      </c>
      <c r="K1307" t="s">
        <v>202</v>
      </c>
      <c r="L1307">
        <v>5</v>
      </c>
      <c r="M1307" t="s">
        <v>203</v>
      </c>
      <c r="O1307">
        <v>3206648439</v>
      </c>
      <c r="P1307">
        <v>0</v>
      </c>
      <c r="T1307" s="29" t="s">
        <v>887</v>
      </c>
      <c r="U1307">
        <f t="shared" si="150"/>
        <v>10</v>
      </c>
      <c r="V1307">
        <f t="shared" si="151"/>
        <v>3</v>
      </c>
      <c r="W1307">
        <v>2025</v>
      </c>
      <c r="X1307" t="s">
        <v>1336</v>
      </c>
      <c r="Y1307" t="s">
        <v>7721</v>
      </c>
      <c r="Z1307" t="s">
        <v>7722</v>
      </c>
      <c r="AA1307">
        <v>5606111</v>
      </c>
      <c r="AB1307" t="s">
        <v>146</v>
      </c>
      <c r="AC1307" t="s">
        <v>341</v>
      </c>
      <c r="AD1307" s="1">
        <f t="shared" si="152"/>
        <v>2.6721395730706074E-2</v>
      </c>
      <c r="AE1307" s="2">
        <v>121800000</v>
      </c>
      <c r="AF1307" t="s">
        <v>362</v>
      </c>
      <c r="AG1307" t="s">
        <v>120</v>
      </c>
      <c r="AH1307" t="s">
        <v>104</v>
      </c>
      <c r="AI1307" t="s">
        <v>7723</v>
      </c>
      <c r="AJ1307">
        <v>161909502</v>
      </c>
      <c r="AK1307" s="2">
        <v>3254666</v>
      </c>
      <c r="AL1307" s="2">
        <v>2715013.62</v>
      </c>
      <c r="AP1307" t="s">
        <v>105</v>
      </c>
      <c r="AQ1307" t="s">
        <v>105</v>
      </c>
      <c r="AR1307" t="s">
        <v>105</v>
      </c>
      <c r="AV1307" t="s">
        <v>105</v>
      </c>
      <c r="AW1307" t="s">
        <v>105</v>
      </c>
      <c r="AX1307" t="s">
        <v>105</v>
      </c>
      <c r="BH1307" t="s">
        <v>21</v>
      </c>
      <c r="BI1307" t="s">
        <v>5</v>
      </c>
    </row>
    <row r="1308" spans="1:61" x14ac:dyDescent="0.25">
      <c r="A1308">
        <v>32324397</v>
      </c>
      <c r="B1308">
        <v>32324397</v>
      </c>
      <c r="C1308" t="s">
        <v>106</v>
      </c>
      <c r="D1308" t="s">
        <v>281</v>
      </c>
      <c r="E1308" t="s">
        <v>312</v>
      </c>
      <c r="F1308" t="s">
        <v>2434</v>
      </c>
      <c r="G1308" t="s">
        <v>2059</v>
      </c>
      <c r="H1308" s="30" t="s">
        <v>19396</v>
      </c>
      <c r="I1308" t="s">
        <v>7724</v>
      </c>
      <c r="J1308">
        <v>5001</v>
      </c>
      <c r="K1308" t="s">
        <v>202</v>
      </c>
      <c r="L1308">
        <v>5</v>
      </c>
      <c r="M1308" t="s">
        <v>203</v>
      </c>
      <c r="O1308">
        <v>3137799681</v>
      </c>
      <c r="P1308">
        <v>3137799680</v>
      </c>
      <c r="T1308" s="29" t="s">
        <v>204</v>
      </c>
      <c r="U1308">
        <f t="shared" si="150"/>
        <v>10</v>
      </c>
      <c r="V1308">
        <f t="shared" si="151"/>
        <v>2</v>
      </c>
      <c r="W1308">
        <v>2024</v>
      </c>
      <c r="X1308" t="s">
        <v>753</v>
      </c>
      <c r="Y1308" t="s">
        <v>7725</v>
      </c>
      <c r="Z1308" t="s">
        <v>7726</v>
      </c>
      <c r="AA1308">
        <v>8001211</v>
      </c>
      <c r="AB1308" t="s">
        <v>100</v>
      </c>
      <c r="AC1308" t="s">
        <v>101</v>
      </c>
      <c r="AD1308" s="1">
        <f t="shared" si="152"/>
        <v>4.4924562584118435E-2</v>
      </c>
      <c r="AE1308" s="2">
        <v>74300000</v>
      </c>
      <c r="AF1308" t="s">
        <v>133</v>
      </c>
      <c r="AG1308" t="s">
        <v>103</v>
      </c>
      <c r="AH1308" t="s">
        <v>104</v>
      </c>
      <c r="AI1308" t="s">
        <v>7727</v>
      </c>
      <c r="AJ1308">
        <v>161798107</v>
      </c>
      <c r="AK1308" s="2">
        <v>3337895</v>
      </c>
      <c r="AL1308" s="2">
        <v>2784953.98</v>
      </c>
      <c r="AP1308" t="s">
        <v>105</v>
      </c>
      <c r="AQ1308" t="s">
        <v>105</v>
      </c>
      <c r="AR1308" t="s">
        <v>105</v>
      </c>
      <c r="AV1308" t="s">
        <v>105</v>
      </c>
      <c r="AW1308" t="s">
        <v>105</v>
      </c>
      <c r="AX1308" t="s">
        <v>105</v>
      </c>
      <c r="BH1308" t="s">
        <v>21</v>
      </c>
      <c r="BI1308" t="s">
        <v>5</v>
      </c>
    </row>
    <row r="1309" spans="1:61" x14ac:dyDescent="0.25">
      <c r="A1309">
        <v>1023912260</v>
      </c>
      <c r="B1309">
        <v>1023912260</v>
      </c>
      <c r="C1309" t="s">
        <v>89</v>
      </c>
      <c r="D1309" t="s">
        <v>1027</v>
      </c>
      <c r="E1309" t="s">
        <v>656</v>
      </c>
      <c r="F1309" t="s">
        <v>1258</v>
      </c>
      <c r="G1309" t="s">
        <v>409</v>
      </c>
      <c r="H1309" s="30" t="s">
        <v>19397</v>
      </c>
      <c r="I1309" t="s">
        <v>7728</v>
      </c>
      <c r="J1309">
        <v>0</v>
      </c>
      <c r="K1309" t="s">
        <v>126</v>
      </c>
      <c r="L1309">
        <v>25</v>
      </c>
      <c r="M1309" t="s">
        <v>126</v>
      </c>
      <c r="O1309">
        <v>3153523548</v>
      </c>
      <c r="P1309">
        <v>0</v>
      </c>
      <c r="T1309" s="29" t="s">
        <v>2379</v>
      </c>
      <c r="U1309">
        <f t="shared" si="150"/>
        <v>10</v>
      </c>
      <c r="V1309">
        <f t="shared" si="151"/>
        <v>6</v>
      </c>
      <c r="W1309">
        <v>2021</v>
      </c>
      <c r="X1309" t="s">
        <v>909</v>
      </c>
      <c r="Y1309" t="s">
        <v>7729</v>
      </c>
      <c r="Z1309" t="s">
        <v>7730</v>
      </c>
      <c r="AA1309">
        <v>5606100</v>
      </c>
      <c r="AB1309" t="s">
        <v>146</v>
      </c>
      <c r="AC1309" t="s">
        <v>341</v>
      </c>
      <c r="AD1309" s="1">
        <f t="shared" si="152"/>
        <v>1.6800946601941747E-2</v>
      </c>
      <c r="AE1309" s="2">
        <v>82400000</v>
      </c>
      <c r="AF1309" t="s">
        <v>175</v>
      </c>
      <c r="AG1309" t="s">
        <v>120</v>
      </c>
      <c r="AH1309" t="s">
        <v>104</v>
      </c>
      <c r="AI1309" t="s">
        <v>7731</v>
      </c>
      <c r="AJ1309">
        <v>161813954</v>
      </c>
      <c r="AK1309" s="2">
        <v>1384398</v>
      </c>
      <c r="AL1309" s="2">
        <v>1143359.6599999999</v>
      </c>
      <c r="AP1309" t="s">
        <v>105</v>
      </c>
      <c r="AQ1309" t="s">
        <v>105</v>
      </c>
      <c r="AR1309" t="s">
        <v>105</v>
      </c>
      <c r="AV1309" t="s">
        <v>105</v>
      </c>
      <c r="AW1309" t="s">
        <v>105</v>
      </c>
      <c r="AX1309" t="s">
        <v>105</v>
      </c>
      <c r="BH1309" t="s">
        <v>19</v>
      </c>
      <c r="BI1309" t="s">
        <v>5</v>
      </c>
    </row>
    <row r="1310" spans="1:61" x14ac:dyDescent="0.25">
      <c r="A1310">
        <v>1024493146</v>
      </c>
      <c r="B1310">
        <v>1024493146</v>
      </c>
      <c r="C1310" t="s">
        <v>106</v>
      </c>
      <c r="D1310" t="s">
        <v>3391</v>
      </c>
      <c r="E1310" t="s">
        <v>2082</v>
      </c>
      <c r="F1310" t="s">
        <v>137</v>
      </c>
      <c r="G1310" t="s">
        <v>138</v>
      </c>
      <c r="H1310" s="30" t="s">
        <v>19398</v>
      </c>
      <c r="I1310" t="s">
        <v>7732</v>
      </c>
      <c r="J1310">
        <v>0</v>
      </c>
      <c r="K1310" t="s">
        <v>126</v>
      </c>
      <c r="L1310">
        <v>25</v>
      </c>
      <c r="M1310" t="s">
        <v>126</v>
      </c>
      <c r="O1310">
        <v>3202846908</v>
      </c>
      <c r="P1310">
        <v>0</v>
      </c>
      <c r="T1310" s="29" t="s">
        <v>275</v>
      </c>
      <c r="U1310">
        <f t="shared" si="150"/>
        <v>10</v>
      </c>
      <c r="V1310">
        <f t="shared" si="151"/>
        <v>11</v>
      </c>
      <c r="W1310">
        <v>2018</v>
      </c>
      <c r="X1310" t="s">
        <v>1321</v>
      </c>
      <c r="Y1310" t="s">
        <v>7733</v>
      </c>
      <c r="Z1310" t="s">
        <v>7734</v>
      </c>
      <c r="AA1310">
        <v>8001188</v>
      </c>
      <c r="AB1310" t="s">
        <v>100</v>
      </c>
      <c r="AC1310" t="s">
        <v>423</v>
      </c>
      <c r="AD1310" s="1">
        <f t="shared" si="152"/>
        <v>4.4084801061007955E-2</v>
      </c>
      <c r="AE1310" s="2">
        <v>37700000</v>
      </c>
      <c r="AF1310" t="s">
        <v>102</v>
      </c>
      <c r="AG1310" t="s">
        <v>103</v>
      </c>
      <c r="AH1310" t="s">
        <v>104</v>
      </c>
      <c r="AI1310" t="s">
        <v>7735</v>
      </c>
      <c r="AJ1310">
        <v>161808990</v>
      </c>
      <c r="AK1310" s="2">
        <v>1661997</v>
      </c>
      <c r="AL1310" s="2">
        <v>1376636.41</v>
      </c>
      <c r="AP1310" t="s">
        <v>105</v>
      </c>
      <c r="AQ1310" t="s">
        <v>105</v>
      </c>
      <c r="AR1310" t="s">
        <v>105</v>
      </c>
      <c r="AV1310" t="s">
        <v>105</v>
      </c>
      <c r="AW1310" t="s">
        <v>105</v>
      </c>
      <c r="AX1310" t="s">
        <v>105</v>
      </c>
      <c r="BH1310" t="s">
        <v>21</v>
      </c>
      <c r="BI1310" t="s">
        <v>5</v>
      </c>
    </row>
    <row r="1311" spans="1:61" x14ac:dyDescent="0.25">
      <c r="A1311">
        <v>79166205</v>
      </c>
      <c r="B1311">
        <v>79166205</v>
      </c>
      <c r="C1311" t="s">
        <v>89</v>
      </c>
      <c r="D1311" t="s">
        <v>7736</v>
      </c>
      <c r="E1311" t="s">
        <v>7737</v>
      </c>
      <c r="F1311" t="s">
        <v>2598</v>
      </c>
      <c r="G1311" t="s">
        <v>1065</v>
      </c>
      <c r="H1311" s="30" t="s">
        <v>19399</v>
      </c>
      <c r="I1311" t="s">
        <v>7738</v>
      </c>
      <c r="J1311">
        <v>0</v>
      </c>
      <c r="K1311" t="s">
        <v>126</v>
      </c>
      <c r="L1311">
        <v>25</v>
      </c>
      <c r="M1311" t="s">
        <v>126</v>
      </c>
      <c r="O1311">
        <v>3213927555</v>
      </c>
      <c r="P1311">
        <v>0</v>
      </c>
      <c r="T1311" s="29" t="s">
        <v>369</v>
      </c>
      <c r="U1311">
        <f t="shared" si="150"/>
        <v>10</v>
      </c>
      <c r="V1311">
        <f t="shared" si="151"/>
        <v>21</v>
      </c>
      <c r="W1311">
        <v>2022</v>
      </c>
      <c r="X1311" t="s">
        <v>739</v>
      </c>
      <c r="Y1311" t="s">
        <v>7739</v>
      </c>
      <c r="Z1311" t="s">
        <v>7740</v>
      </c>
      <c r="AA1311">
        <v>8001201</v>
      </c>
      <c r="AB1311" t="s">
        <v>100</v>
      </c>
      <c r="AC1311" t="s">
        <v>258</v>
      </c>
      <c r="AD1311" s="1">
        <f t="shared" si="152"/>
        <v>2.4704021544715449E-2</v>
      </c>
      <c r="AE1311" s="2">
        <v>49200000</v>
      </c>
      <c r="AF1311" t="s">
        <v>362</v>
      </c>
      <c r="AG1311" t="s">
        <v>103</v>
      </c>
      <c r="AH1311" t="s">
        <v>104</v>
      </c>
      <c r="AI1311" t="s">
        <v>7741</v>
      </c>
      <c r="AJ1311">
        <v>29969051</v>
      </c>
      <c r="AK1311" s="2">
        <v>1215437.8600000001</v>
      </c>
      <c r="AL1311" s="2">
        <v>1001376.35</v>
      </c>
      <c r="AP1311">
        <v>30008851</v>
      </c>
      <c r="AQ1311" s="2">
        <v>1258894.93</v>
      </c>
      <c r="AR1311" s="2">
        <v>1037894.9</v>
      </c>
      <c r="AV1311" t="s">
        <v>105</v>
      </c>
      <c r="AW1311" s="2" t="s">
        <v>105</v>
      </c>
      <c r="AX1311" s="2" t="s">
        <v>105</v>
      </c>
      <c r="BH1311" t="s">
        <v>19</v>
      </c>
      <c r="BI1311" t="s">
        <v>5</v>
      </c>
    </row>
    <row r="1312" spans="1:61" x14ac:dyDescent="0.25">
      <c r="A1312">
        <v>42682540</v>
      </c>
      <c r="B1312">
        <v>42682540</v>
      </c>
      <c r="C1312" t="s">
        <v>106</v>
      </c>
      <c r="D1312" t="s">
        <v>977</v>
      </c>
      <c r="E1312" t="s">
        <v>312</v>
      </c>
      <c r="F1312" t="s">
        <v>2747</v>
      </c>
      <c r="G1312" t="s">
        <v>399</v>
      </c>
      <c r="H1312" s="30" t="s">
        <v>19400</v>
      </c>
      <c r="I1312" t="s">
        <v>7742</v>
      </c>
      <c r="J1312">
        <v>5212</v>
      </c>
      <c r="K1312" t="s">
        <v>3454</v>
      </c>
      <c r="L1312">
        <v>5</v>
      </c>
      <c r="M1312" t="s">
        <v>203</v>
      </c>
      <c r="O1312">
        <v>3103593677</v>
      </c>
      <c r="P1312">
        <v>0</v>
      </c>
      <c r="T1312" s="29" t="s">
        <v>440</v>
      </c>
      <c r="U1312">
        <f t="shared" si="150"/>
        <v>10</v>
      </c>
      <c r="V1312">
        <f t="shared" si="151"/>
        <v>15</v>
      </c>
      <c r="W1312">
        <v>2021</v>
      </c>
      <c r="X1312" t="s">
        <v>6685</v>
      </c>
      <c r="Y1312" t="s">
        <v>7743</v>
      </c>
      <c r="Z1312" t="s">
        <v>7744</v>
      </c>
      <c r="AA1312">
        <v>9008235</v>
      </c>
      <c r="AB1312" t="s">
        <v>244</v>
      </c>
      <c r="AC1312" t="s">
        <v>1048</v>
      </c>
      <c r="AD1312" s="1">
        <f t="shared" si="152"/>
        <v>2.852915681937862E-2</v>
      </c>
      <c r="AE1312" s="2">
        <v>189900000</v>
      </c>
      <c r="AF1312" t="s">
        <v>175</v>
      </c>
      <c r="AG1312" t="s">
        <v>452</v>
      </c>
      <c r="AH1312" t="s">
        <v>104</v>
      </c>
      <c r="AI1312" t="s">
        <v>7745</v>
      </c>
      <c r="AJ1312">
        <v>29969355</v>
      </c>
      <c r="AK1312" s="2">
        <v>5417686.8799999999</v>
      </c>
      <c r="AL1312" s="2">
        <v>4532678.05</v>
      </c>
      <c r="AP1312" t="s">
        <v>105</v>
      </c>
      <c r="AQ1312" s="2" t="s">
        <v>105</v>
      </c>
      <c r="AR1312" s="2" t="s">
        <v>105</v>
      </c>
      <c r="AV1312">
        <v>30151514</v>
      </c>
      <c r="AW1312" s="2">
        <v>43730312.979999997</v>
      </c>
      <c r="AX1312" s="2">
        <v>36728162.170000002</v>
      </c>
      <c r="BH1312" t="s">
        <v>21</v>
      </c>
      <c r="BI1312" t="s">
        <v>5</v>
      </c>
    </row>
    <row r="1313" spans="1:61" x14ac:dyDescent="0.25">
      <c r="A1313">
        <v>71265090</v>
      </c>
      <c r="B1313">
        <v>71265090</v>
      </c>
      <c r="C1313" t="s">
        <v>89</v>
      </c>
      <c r="D1313" t="s">
        <v>537</v>
      </c>
      <c r="E1313">
        <v>0</v>
      </c>
      <c r="F1313" t="s">
        <v>7746</v>
      </c>
      <c r="G1313" t="s">
        <v>2308</v>
      </c>
      <c r="H1313" s="30" t="s">
        <v>19046</v>
      </c>
      <c r="I1313" t="s">
        <v>7747</v>
      </c>
      <c r="J1313">
        <v>5360</v>
      </c>
      <c r="K1313" t="s">
        <v>1115</v>
      </c>
      <c r="L1313">
        <v>5</v>
      </c>
      <c r="M1313" t="s">
        <v>203</v>
      </c>
      <c r="O1313">
        <v>3183351004</v>
      </c>
      <c r="P1313">
        <v>0</v>
      </c>
      <c r="T1313" s="29" t="s">
        <v>299</v>
      </c>
      <c r="U1313">
        <f t="shared" si="150"/>
        <v>10</v>
      </c>
      <c r="V1313">
        <f t="shared" si="151"/>
        <v>23</v>
      </c>
      <c r="W1313">
        <v>2022</v>
      </c>
      <c r="X1313" t="s">
        <v>1512</v>
      </c>
      <c r="Y1313" t="s">
        <v>7748</v>
      </c>
      <c r="Z1313" t="s">
        <v>7749</v>
      </c>
      <c r="AA1313">
        <v>5606090</v>
      </c>
      <c r="AB1313" t="s">
        <v>146</v>
      </c>
      <c r="AC1313" t="s">
        <v>147</v>
      </c>
      <c r="AD1313" s="1">
        <f t="shared" si="152"/>
        <v>2.7780013075060533E-2</v>
      </c>
      <c r="AE1313" s="2">
        <v>123900000</v>
      </c>
      <c r="AF1313" t="s">
        <v>219</v>
      </c>
      <c r="AG1313" t="s">
        <v>292</v>
      </c>
      <c r="AH1313" t="s">
        <v>104</v>
      </c>
      <c r="AI1313" t="s">
        <v>7750</v>
      </c>
      <c r="AJ1313">
        <v>29970123</v>
      </c>
      <c r="AK1313" s="2">
        <v>3441943.62</v>
      </c>
      <c r="AL1313" s="2">
        <v>2872389.6</v>
      </c>
      <c r="AP1313" t="s">
        <v>105</v>
      </c>
      <c r="AQ1313" s="2" t="s">
        <v>105</v>
      </c>
      <c r="AR1313" s="2" t="s">
        <v>105</v>
      </c>
      <c r="AV1313">
        <v>30152284</v>
      </c>
      <c r="AW1313" s="2">
        <v>18359821.34</v>
      </c>
      <c r="AX1313" s="2">
        <v>15408421.289999999</v>
      </c>
      <c r="BH1313" t="s">
        <v>21</v>
      </c>
      <c r="BI1313" t="s">
        <v>5</v>
      </c>
    </row>
    <row r="1314" spans="1:61" x14ac:dyDescent="0.25">
      <c r="A1314">
        <v>12964906</v>
      </c>
      <c r="B1314">
        <v>12964906</v>
      </c>
      <c r="C1314" t="s">
        <v>89</v>
      </c>
      <c r="D1314" t="s">
        <v>6152</v>
      </c>
      <c r="E1314" t="s">
        <v>7751</v>
      </c>
      <c r="F1314" t="s">
        <v>495</v>
      </c>
      <c r="G1314" t="s">
        <v>7752</v>
      </c>
      <c r="H1314" s="30" t="s">
        <v>19401</v>
      </c>
      <c r="I1314" t="s">
        <v>7753</v>
      </c>
      <c r="J1314">
        <v>52001</v>
      </c>
      <c r="K1314" t="s">
        <v>530</v>
      </c>
      <c r="L1314">
        <v>52</v>
      </c>
      <c r="M1314" t="s">
        <v>531</v>
      </c>
      <c r="O1314">
        <v>3122571094</v>
      </c>
      <c r="P1314">
        <v>0</v>
      </c>
      <c r="T1314" s="29" t="s">
        <v>1267</v>
      </c>
      <c r="U1314">
        <f t="shared" si="150"/>
        <v>10</v>
      </c>
      <c r="V1314">
        <f t="shared" si="151"/>
        <v>7</v>
      </c>
      <c r="W1314">
        <v>2022</v>
      </c>
      <c r="X1314" t="s">
        <v>7754</v>
      </c>
      <c r="Y1314" t="s">
        <v>7755</v>
      </c>
      <c r="Z1314" t="s">
        <v>7756</v>
      </c>
      <c r="AA1314">
        <v>3206117</v>
      </c>
      <c r="AB1314" t="s">
        <v>393</v>
      </c>
      <c r="AC1314" t="s">
        <v>1256</v>
      </c>
      <c r="AD1314" s="1">
        <f t="shared" si="152"/>
        <v>1.3813836996336997E-2</v>
      </c>
      <c r="AE1314" s="2">
        <v>109200000</v>
      </c>
      <c r="AF1314" t="s">
        <v>175</v>
      </c>
      <c r="AG1314" t="s">
        <v>120</v>
      </c>
      <c r="AH1314" t="s">
        <v>104</v>
      </c>
      <c r="AI1314" t="s">
        <v>7757</v>
      </c>
      <c r="AJ1314">
        <v>161828642</v>
      </c>
      <c r="AK1314" s="2">
        <v>1508471</v>
      </c>
      <c r="AL1314" s="2">
        <v>1247622.8999999999</v>
      </c>
      <c r="AP1314" t="s">
        <v>105</v>
      </c>
      <c r="AQ1314" t="s">
        <v>105</v>
      </c>
      <c r="AR1314" t="s">
        <v>105</v>
      </c>
      <c r="AV1314" t="s">
        <v>105</v>
      </c>
      <c r="AW1314" t="s">
        <v>105</v>
      </c>
      <c r="AX1314" t="s">
        <v>105</v>
      </c>
      <c r="BH1314" s="3" t="s">
        <v>18</v>
      </c>
      <c r="BI1314" t="s">
        <v>5</v>
      </c>
    </row>
    <row r="1315" spans="1:61" x14ac:dyDescent="0.25">
      <c r="A1315">
        <v>19591141</v>
      </c>
      <c r="B1315">
        <v>19591141</v>
      </c>
      <c r="C1315" t="s">
        <v>89</v>
      </c>
      <c r="D1315" t="s">
        <v>2642</v>
      </c>
      <c r="E1315" t="s">
        <v>2504</v>
      </c>
      <c r="F1315" t="s">
        <v>212</v>
      </c>
      <c r="G1315" t="s">
        <v>2818</v>
      </c>
      <c r="H1315" s="30" t="s">
        <v>19402</v>
      </c>
      <c r="I1315" t="s">
        <v>7758</v>
      </c>
      <c r="J1315">
        <v>0</v>
      </c>
      <c r="K1315" t="s">
        <v>7759</v>
      </c>
      <c r="L1315">
        <v>47</v>
      </c>
      <c r="M1315" t="s">
        <v>239</v>
      </c>
      <c r="O1315">
        <v>3043502179</v>
      </c>
      <c r="P1315">
        <v>0</v>
      </c>
      <c r="T1315" s="29" t="s">
        <v>155</v>
      </c>
      <c r="U1315">
        <f t="shared" si="150"/>
        <v>10</v>
      </c>
      <c r="V1315">
        <f t="shared" si="151"/>
        <v>14</v>
      </c>
      <c r="W1315">
        <v>2023</v>
      </c>
      <c r="X1315" t="s">
        <v>1965</v>
      </c>
      <c r="Y1315" t="s">
        <v>7760</v>
      </c>
      <c r="Z1315" t="s">
        <v>7761</v>
      </c>
      <c r="AA1315">
        <v>9008205</v>
      </c>
      <c r="AB1315" t="s">
        <v>244</v>
      </c>
      <c r="AC1315" t="s">
        <v>614</v>
      </c>
      <c r="AD1315" s="1">
        <f t="shared" si="152"/>
        <v>2.1616517533252722E-2</v>
      </c>
      <c r="AE1315" s="2">
        <v>248100000</v>
      </c>
      <c r="AF1315" t="s">
        <v>102</v>
      </c>
      <c r="AG1315" t="s">
        <v>452</v>
      </c>
      <c r="AH1315" t="s">
        <v>104</v>
      </c>
      <c r="AI1315" t="s">
        <v>7762</v>
      </c>
      <c r="AJ1315">
        <v>161820371</v>
      </c>
      <c r="AK1315" s="2">
        <v>5363058</v>
      </c>
      <c r="AL1315" s="2">
        <v>4486771.05</v>
      </c>
      <c r="AP1315" t="s">
        <v>105</v>
      </c>
      <c r="AQ1315" t="s">
        <v>105</v>
      </c>
      <c r="AR1315" t="s">
        <v>105</v>
      </c>
      <c r="AV1315" t="s">
        <v>105</v>
      </c>
      <c r="AW1315" t="s">
        <v>105</v>
      </c>
      <c r="AX1315" t="s">
        <v>105</v>
      </c>
      <c r="BH1315" t="s">
        <v>21</v>
      </c>
      <c r="BI1315" t="s">
        <v>5</v>
      </c>
    </row>
    <row r="1316" spans="1:61" x14ac:dyDescent="0.25">
      <c r="A1316">
        <v>80181488</v>
      </c>
      <c r="B1316">
        <v>80181488</v>
      </c>
      <c r="C1316" t="s">
        <v>89</v>
      </c>
      <c r="D1316" t="s">
        <v>707</v>
      </c>
      <c r="E1316" t="s">
        <v>295</v>
      </c>
      <c r="F1316" t="s">
        <v>408</v>
      </c>
      <c r="G1316" t="s">
        <v>2233</v>
      </c>
      <c r="H1316" s="30" t="s">
        <v>18469</v>
      </c>
      <c r="I1316" t="s">
        <v>7763</v>
      </c>
      <c r="J1316">
        <v>0</v>
      </c>
      <c r="K1316" t="s">
        <v>126</v>
      </c>
      <c r="L1316">
        <v>25</v>
      </c>
      <c r="M1316" t="s">
        <v>126</v>
      </c>
      <c r="O1316">
        <v>3017900663</v>
      </c>
      <c r="P1316">
        <v>3112515693</v>
      </c>
      <c r="T1316" s="29" t="s">
        <v>568</v>
      </c>
      <c r="U1316">
        <f t="shared" si="150"/>
        <v>10</v>
      </c>
      <c r="V1316">
        <f t="shared" si="151"/>
        <v>30</v>
      </c>
      <c r="W1316">
        <v>2025</v>
      </c>
      <c r="X1316" t="s">
        <v>7764</v>
      </c>
      <c r="Y1316" t="s">
        <v>7765</v>
      </c>
      <c r="Z1316" t="s">
        <v>7766</v>
      </c>
      <c r="AA1316">
        <v>4606178</v>
      </c>
      <c r="AB1316" t="s">
        <v>352</v>
      </c>
      <c r="AC1316" t="s">
        <v>7767</v>
      </c>
      <c r="AD1316" s="1">
        <f t="shared" si="152"/>
        <v>1.5277974947807933E-2</v>
      </c>
      <c r="AE1316" s="2">
        <v>191600000</v>
      </c>
      <c r="AF1316" t="s">
        <v>362</v>
      </c>
      <c r="AG1316" t="s">
        <v>120</v>
      </c>
      <c r="AH1316" t="s">
        <v>104</v>
      </c>
      <c r="AI1316">
        <v>0</v>
      </c>
      <c r="AJ1316">
        <v>161808368</v>
      </c>
      <c r="AK1316" s="2">
        <v>2927260</v>
      </c>
      <c r="AL1316" s="2">
        <v>2439882.0699999998</v>
      </c>
      <c r="AP1316" t="s">
        <v>105</v>
      </c>
      <c r="AQ1316" t="s">
        <v>105</v>
      </c>
      <c r="AR1316" t="s">
        <v>105</v>
      </c>
      <c r="AV1316" t="s">
        <v>105</v>
      </c>
      <c r="AW1316" t="s">
        <v>105</v>
      </c>
      <c r="AX1316" t="s">
        <v>105</v>
      </c>
      <c r="BH1316" t="s">
        <v>20</v>
      </c>
      <c r="BI1316" t="s">
        <v>5</v>
      </c>
    </row>
    <row r="1317" spans="1:61" x14ac:dyDescent="0.25">
      <c r="A1317">
        <v>43726584</v>
      </c>
      <c r="B1317">
        <v>43726584</v>
      </c>
      <c r="C1317" t="s">
        <v>106</v>
      </c>
      <c r="D1317" t="s">
        <v>2327</v>
      </c>
      <c r="E1317" t="s">
        <v>3749</v>
      </c>
      <c r="F1317" t="s">
        <v>650</v>
      </c>
      <c r="G1317" t="s">
        <v>522</v>
      </c>
      <c r="H1317" s="30" t="s">
        <v>19403</v>
      </c>
      <c r="I1317" t="s">
        <v>7768</v>
      </c>
      <c r="J1317">
        <v>0</v>
      </c>
      <c r="K1317" t="s">
        <v>2140</v>
      </c>
      <c r="L1317">
        <v>25</v>
      </c>
      <c r="M1317" t="s">
        <v>113</v>
      </c>
      <c r="O1317">
        <v>3004877757</v>
      </c>
      <c r="P1317">
        <v>3017575577</v>
      </c>
      <c r="T1317" s="29" t="s">
        <v>287</v>
      </c>
      <c r="U1317">
        <f t="shared" si="150"/>
        <v>10</v>
      </c>
      <c r="V1317">
        <f t="shared" si="151"/>
        <v>13</v>
      </c>
      <c r="W1317">
        <v>2022</v>
      </c>
      <c r="X1317" t="s">
        <v>7192</v>
      </c>
      <c r="Y1317" t="s">
        <v>7769</v>
      </c>
      <c r="Z1317" t="s">
        <v>7770</v>
      </c>
      <c r="AA1317">
        <v>806055</v>
      </c>
      <c r="AB1317" t="s">
        <v>542</v>
      </c>
      <c r="AC1317" t="s">
        <v>7195</v>
      </c>
      <c r="AD1317" s="1">
        <f t="shared" si="152"/>
        <v>2.1440154639175257E-2</v>
      </c>
      <c r="AE1317" s="2">
        <v>232800000</v>
      </c>
      <c r="AF1317" t="s">
        <v>160</v>
      </c>
      <c r="AG1317" t="s">
        <v>120</v>
      </c>
      <c r="AH1317" t="s">
        <v>104</v>
      </c>
      <c r="AI1317" t="s">
        <v>7771</v>
      </c>
      <c r="AJ1317">
        <v>161861292</v>
      </c>
      <c r="AK1317" s="2">
        <v>4991268</v>
      </c>
      <c r="AL1317" s="2">
        <v>4174342.51</v>
      </c>
      <c r="AP1317" t="s">
        <v>105</v>
      </c>
      <c r="AQ1317" t="s">
        <v>105</v>
      </c>
      <c r="AR1317" t="s">
        <v>105</v>
      </c>
      <c r="AV1317" t="s">
        <v>105</v>
      </c>
      <c r="AW1317" t="s">
        <v>105</v>
      </c>
      <c r="AX1317" t="s">
        <v>105</v>
      </c>
      <c r="BH1317" t="s">
        <v>21</v>
      </c>
      <c r="BI1317" t="s">
        <v>5</v>
      </c>
    </row>
    <row r="1318" spans="1:61" x14ac:dyDescent="0.25">
      <c r="A1318">
        <v>1128278000</v>
      </c>
      <c r="B1318">
        <v>1128278000</v>
      </c>
      <c r="C1318" t="s">
        <v>106</v>
      </c>
      <c r="D1318" t="s">
        <v>1756</v>
      </c>
      <c r="E1318">
        <v>0</v>
      </c>
      <c r="F1318" t="s">
        <v>1577</v>
      </c>
      <c r="G1318" t="s">
        <v>3123</v>
      </c>
      <c r="H1318" s="30" t="s">
        <v>19404</v>
      </c>
      <c r="I1318" t="s">
        <v>7772</v>
      </c>
      <c r="J1318">
        <v>0</v>
      </c>
      <c r="K1318" t="s">
        <v>126</v>
      </c>
      <c r="L1318">
        <v>25</v>
      </c>
      <c r="M1318" t="s">
        <v>126</v>
      </c>
      <c r="O1318">
        <v>3014577839</v>
      </c>
      <c r="P1318">
        <v>0</v>
      </c>
      <c r="T1318" s="29" t="s">
        <v>568</v>
      </c>
      <c r="U1318">
        <f t="shared" si="150"/>
        <v>10</v>
      </c>
      <c r="V1318">
        <f t="shared" si="151"/>
        <v>30</v>
      </c>
      <c r="W1318">
        <v>2016</v>
      </c>
      <c r="X1318" t="s">
        <v>3654</v>
      </c>
      <c r="Y1318" t="s">
        <v>7773</v>
      </c>
      <c r="Z1318" t="s">
        <v>7774</v>
      </c>
      <c r="AA1318">
        <v>5601150</v>
      </c>
      <c r="AB1318" t="s">
        <v>146</v>
      </c>
      <c r="AC1318" t="s">
        <v>383</v>
      </c>
      <c r="AD1318" s="1">
        <f t="shared" si="152"/>
        <v>2.7307105831533476E-2</v>
      </c>
      <c r="AE1318" s="2">
        <v>46300000</v>
      </c>
      <c r="AF1318" t="s">
        <v>175</v>
      </c>
      <c r="AG1318" t="s">
        <v>103</v>
      </c>
      <c r="AH1318" t="s">
        <v>104</v>
      </c>
      <c r="AI1318" t="s">
        <v>7775</v>
      </c>
      <c r="AJ1318">
        <v>161940820</v>
      </c>
      <c r="AK1318" s="2">
        <v>1264319</v>
      </c>
      <c r="AL1318" s="2">
        <v>1042452.61</v>
      </c>
      <c r="AP1318" t="s">
        <v>105</v>
      </c>
      <c r="AQ1318" t="s">
        <v>105</v>
      </c>
      <c r="AR1318" t="s">
        <v>105</v>
      </c>
      <c r="AV1318" t="s">
        <v>105</v>
      </c>
      <c r="AW1318" t="s">
        <v>105</v>
      </c>
      <c r="AX1318" t="s">
        <v>105</v>
      </c>
      <c r="BH1318" t="s">
        <v>19</v>
      </c>
      <c r="BI1318" t="s">
        <v>5</v>
      </c>
    </row>
    <row r="1319" spans="1:61" x14ac:dyDescent="0.25">
      <c r="A1319">
        <v>55304830</v>
      </c>
      <c r="B1319">
        <v>55304830</v>
      </c>
      <c r="C1319" t="s">
        <v>106</v>
      </c>
      <c r="D1319" t="s">
        <v>7776</v>
      </c>
      <c r="E1319" t="s">
        <v>1198</v>
      </c>
      <c r="F1319" t="s">
        <v>5398</v>
      </c>
      <c r="G1319" t="s">
        <v>2505</v>
      </c>
      <c r="H1319" s="30" t="s">
        <v>19405</v>
      </c>
      <c r="I1319" t="s">
        <v>7777</v>
      </c>
      <c r="J1319">
        <v>0</v>
      </c>
      <c r="K1319" t="s">
        <v>182</v>
      </c>
      <c r="L1319">
        <v>8</v>
      </c>
      <c r="M1319" t="s">
        <v>183</v>
      </c>
      <c r="O1319">
        <v>3008439111</v>
      </c>
      <c r="P1319">
        <v>3135734241</v>
      </c>
      <c r="T1319" s="29" t="s">
        <v>487</v>
      </c>
      <c r="U1319">
        <f t="shared" si="150"/>
        <v>10</v>
      </c>
      <c r="V1319">
        <f t="shared" si="151"/>
        <v>8</v>
      </c>
      <c r="W1319">
        <v>2019</v>
      </c>
      <c r="X1319" t="s">
        <v>7778</v>
      </c>
      <c r="Y1319" t="s">
        <v>7779</v>
      </c>
      <c r="Z1319" t="s">
        <v>7780</v>
      </c>
      <c r="AA1319">
        <v>5606084</v>
      </c>
      <c r="AB1319" t="s">
        <v>146</v>
      </c>
      <c r="AC1319" t="s">
        <v>4748</v>
      </c>
      <c r="AD1319" s="1">
        <f t="shared" si="152"/>
        <v>4.7417337209302322E-2</v>
      </c>
      <c r="AE1319" s="2">
        <v>86000000</v>
      </c>
      <c r="AF1319" t="s">
        <v>362</v>
      </c>
      <c r="AG1319" t="s">
        <v>120</v>
      </c>
      <c r="AH1319" t="s">
        <v>104</v>
      </c>
      <c r="AI1319" t="s">
        <v>7781</v>
      </c>
      <c r="AJ1319">
        <v>161812030</v>
      </c>
      <c r="AK1319" s="2">
        <v>4077891</v>
      </c>
      <c r="AL1319" s="2">
        <v>3406799.56</v>
      </c>
      <c r="AP1319" t="s">
        <v>105</v>
      </c>
      <c r="AQ1319" t="s">
        <v>105</v>
      </c>
      <c r="AR1319" t="s">
        <v>105</v>
      </c>
      <c r="AV1319" t="s">
        <v>105</v>
      </c>
      <c r="AW1319" t="s">
        <v>105</v>
      </c>
      <c r="AX1319" t="s">
        <v>105</v>
      </c>
      <c r="BH1319" t="s">
        <v>21</v>
      </c>
      <c r="BI1319" t="s">
        <v>5</v>
      </c>
    </row>
    <row r="1320" spans="1:61" x14ac:dyDescent="0.25">
      <c r="A1320">
        <v>51844974</v>
      </c>
      <c r="B1320">
        <v>51844974</v>
      </c>
      <c r="C1320" t="s">
        <v>106</v>
      </c>
      <c r="D1320" t="s">
        <v>312</v>
      </c>
      <c r="E1320" t="s">
        <v>7782</v>
      </c>
      <c r="F1320" t="s">
        <v>2598</v>
      </c>
      <c r="G1320" t="s">
        <v>495</v>
      </c>
      <c r="H1320" s="30" t="s">
        <v>19406</v>
      </c>
      <c r="I1320" t="s">
        <v>7783</v>
      </c>
      <c r="J1320">
        <v>0</v>
      </c>
      <c r="K1320" t="s">
        <v>126</v>
      </c>
      <c r="L1320">
        <v>25</v>
      </c>
      <c r="M1320" t="s">
        <v>126</v>
      </c>
      <c r="O1320">
        <v>3192023752</v>
      </c>
      <c r="P1320">
        <v>3132220518</v>
      </c>
      <c r="T1320" s="29" t="s">
        <v>568</v>
      </c>
      <c r="U1320">
        <f t="shared" si="150"/>
        <v>10</v>
      </c>
      <c r="V1320">
        <f t="shared" si="151"/>
        <v>30</v>
      </c>
      <c r="W1320">
        <v>2019</v>
      </c>
      <c r="X1320" t="s">
        <v>3025</v>
      </c>
      <c r="Y1320" t="s">
        <v>7784</v>
      </c>
      <c r="Z1320" t="s">
        <v>7785</v>
      </c>
      <c r="AA1320">
        <v>3408057</v>
      </c>
      <c r="AB1320" t="s">
        <v>321</v>
      </c>
      <c r="AC1320" t="s">
        <v>1792</v>
      </c>
      <c r="AD1320" s="1">
        <f t="shared" si="152"/>
        <v>3.4316060606060607E-2</v>
      </c>
      <c r="AE1320" s="2">
        <v>112200000</v>
      </c>
      <c r="AF1320" t="s">
        <v>102</v>
      </c>
      <c r="AG1320" t="s">
        <v>452</v>
      </c>
      <c r="AH1320" t="s">
        <v>104</v>
      </c>
      <c r="AI1320" t="s">
        <v>7786</v>
      </c>
      <c r="AJ1320">
        <v>161796117</v>
      </c>
      <c r="AK1320" s="2">
        <v>3850262</v>
      </c>
      <c r="AL1320" s="2">
        <v>3215514.34</v>
      </c>
      <c r="AP1320" t="s">
        <v>105</v>
      </c>
      <c r="AQ1320" t="s">
        <v>105</v>
      </c>
      <c r="AR1320" t="s">
        <v>105</v>
      </c>
      <c r="AV1320" t="s">
        <v>105</v>
      </c>
      <c r="AW1320" t="s">
        <v>105</v>
      </c>
      <c r="AX1320" t="s">
        <v>105</v>
      </c>
      <c r="BH1320" t="s">
        <v>21</v>
      </c>
      <c r="BI1320" t="s">
        <v>5</v>
      </c>
    </row>
    <row r="1321" spans="1:61" x14ac:dyDescent="0.25">
      <c r="A1321">
        <v>43548815</v>
      </c>
      <c r="B1321">
        <v>43548815</v>
      </c>
      <c r="C1321" t="s">
        <v>106</v>
      </c>
      <c r="D1321" t="s">
        <v>1128</v>
      </c>
      <c r="E1321" t="s">
        <v>583</v>
      </c>
      <c r="F1321" t="s">
        <v>2040</v>
      </c>
      <c r="G1321" t="s">
        <v>565</v>
      </c>
      <c r="H1321" s="30" t="s">
        <v>19407</v>
      </c>
      <c r="I1321" t="s">
        <v>7787</v>
      </c>
      <c r="J1321">
        <v>5001</v>
      </c>
      <c r="K1321" t="s">
        <v>202</v>
      </c>
      <c r="L1321">
        <v>5</v>
      </c>
      <c r="M1321" t="s">
        <v>203</v>
      </c>
      <c r="O1321">
        <v>3122176276</v>
      </c>
      <c r="P1321">
        <v>0</v>
      </c>
      <c r="T1321" s="29" t="s">
        <v>487</v>
      </c>
      <c r="U1321">
        <f t="shared" si="150"/>
        <v>10</v>
      </c>
      <c r="V1321">
        <f t="shared" si="151"/>
        <v>8</v>
      </c>
      <c r="W1321">
        <v>2021</v>
      </c>
      <c r="X1321" t="s">
        <v>3393</v>
      </c>
      <c r="Y1321" t="s">
        <v>7788</v>
      </c>
      <c r="Z1321" t="s">
        <v>7789</v>
      </c>
      <c r="AA1321">
        <v>4606135</v>
      </c>
      <c r="AB1321" t="s">
        <v>352</v>
      </c>
      <c r="AC1321" t="s">
        <v>1402</v>
      </c>
      <c r="AD1321" s="1">
        <f t="shared" si="152"/>
        <v>2.4655212014134276E-2</v>
      </c>
      <c r="AE1321" s="2">
        <v>113200000</v>
      </c>
      <c r="AF1321" t="s">
        <v>362</v>
      </c>
      <c r="AG1321" t="s">
        <v>120</v>
      </c>
      <c r="AH1321" t="s">
        <v>104</v>
      </c>
      <c r="AI1321" t="s">
        <v>7790</v>
      </c>
      <c r="AJ1321">
        <v>161915000</v>
      </c>
      <c r="AK1321" s="2">
        <v>2790970</v>
      </c>
      <c r="AL1321" s="2">
        <v>2325353.19</v>
      </c>
      <c r="AP1321" t="s">
        <v>105</v>
      </c>
      <c r="AQ1321" t="s">
        <v>105</v>
      </c>
      <c r="AR1321" t="s">
        <v>105</v>
      </c>
      <c r="AV1321" t="s">
        <v>105</v>
      </c>
      <c r="AW1321" t="s">
        <v>105</v>
      </c>
      <c r="AX1321" t="s">
        <v>105</v>
      </c>
      <c r="BH1321" t="s">
        <v>21</v>
      </c>
      <c r="BI1321" t="s">
        <v>5</v>
      </c>
    </row>
    <row r="1322" spans="1:61" x14ac:dyDescent="0.25">
      <c r="A1322">
        <v>1098788418</v>
      </c>
      <c r="B1322">
        <v>1098788418</v>
      </c>
      <c r="C1322" t="s">
        <v>106</v>
      </c>
      <c r="D1322" t="s">
        <v>7791</v>
      </c>
      <c r="E1322">
        <v>0</v>
      </c>
      <c r="F1322" t="s">
        <v>250</v>
      </c>
      <c r="G1322" t="s">
        <v>4334</v>
      </c>
      <c r="H1322" s="30" t="s">
        <v>19408</v>
      </c>
      <c r="I1322" t="s">
        <v>7792</v>
      </c>
      <c r="J1322">
        <v>68001</v>
      </c>
      <c r="K1322" t="s">
        <v>317</v>
      </c>
      <c r="L1322">
        <v>68</v>
      </c>
      <c r="M1322" t="s">
        <v>227</v>
      </c>
      <c r="O1322">
        <v>3203419822</v>
      </c>
      <c r="P1322">
        <v>3166298109</v>
      </c>
      <c r="T1322" s="29" t="s">
        <v>299</v>
      </c>
      <c r="U1322">
        <f t="shared" si="150"/>
        <v>10</v>
      </c>
      <c r="V1322">
        <f t="shared" si="151"/>
        <v>23</v>
      </c>
      <c r="W1322">
        <v>2024</v>
      </c>
      <c r="X1322" t="s">
        <v>4876</v>
      </c>
      <c r="Y1322" t="s">
        <v>7793</v>
      </c>
      <c r="Z1322" t="s">
        <v>7794</v>
      </c>
      <c r="AA1322">
        <v>6406143</v>
      </c>
      <c r="AB1322" t="s">
        <v>131</v>
      </c>
      <c r="AC1322" t="s">
        <v>580</v>
      </c>
      <c r="AD1322" s="1">
        <f t="shared" si="152"/>
        <v>2.2708030687830685E-2</v>
      </c>
      <c r="AE1322" s="2">
        <v>94500000</v>
      </c>
      <c r="AF1322" t="s">
        <v>102</v>
      </c>
      <c r="AG1322" t="s">
        <v>292</v>
      </c>
      <c r="AH1322" t="s">
        <v>104</v>
      </c>
      <c r="AI1322" t="s">
        <v>7795</v>
      </c>
      <c r="AJ1322">
        <v>29976363</v>
      </c>
      <c r="AK1322" s="2">
        <v>2145908.9</v>
      </c>
      <c r="AL1322" s="2">
        <v>1783284.79</v>
      </c>
      <c r="AP1322" t="s">
        <v>105</v>
      </c>
      <c r="AQ1322" s="2" t="s">
        <v>105</v>
      </c>
      <c r="AR1322" s="2" t="s">
        <v>105</v>
      </c>
      <c r="AV1322">
        <v>30158386</v>
      </c>
      <c r="AW1322" s="2">
        <v>4002551.03</v>
      </c>
      <c r="AX1322" s="2">
        <v>3343488.26</v>
      </c>
      <c r="BH1322" t="s">
        <v>21</v>
      </c>
      <c r="BI1322" t="s">
        <v>5</v>
      </c>
    </row>
    <row r="1323" spans="1:61" x14ac:dyDescent="0.25">
      <c r="A1323">
        <v>43276151</v>
      </c>
      <c r="B1323">
        <v>43276151</v>
      </c>
      <c r="C1323" t="s">
        <v>106</v>
      </c>
      <c r="D1323" t="s">
        <v>2075</v>
      </c>
      <c r="E1323" t="s">
        <v>136</v>
      </c>
      <c r="F1323" t="s">
        <v>7796</v>
      </c>
      <c r="G1323" t="s">
        <v>1814</v>
      </c>
      <c r="H1323" s="30" t="s">
        <v>19409</v>
      </c>
      <c r="I1323" t="s">
        <v>7797</v>
      </c>
      <c r="J1323">
        <v>5001</v>
      </c>
      <c r="K1323" t="s">
        <v>202</v>
      </c>
      <c r="L1323">
        <v>5</v>
      </c>
      <c r="M1323" t="s">
        <v>203</v>
      </c>
      <c r="O1323">
        <v>3164290531</v>
      </c>
      <c r="P1323">
        <v>0</v>
      </c>
      <c r="T1323" s="29" t="s">
        <v>169</v>
      </c>
      <c r="U1323">
        <f t="shared" si="150"/>
        <v>10</v>
      </c>
      <c r="V1323">
        <f t="shared" si="151"/>
        <v>16</v>
      </c>
      <c r="W1323">
        <v>2023</v>
      </c>
      <c r="X1323" t="s">
        <v>1965</v>
      </c>
      <c r="Y1323" t="s">
        <v>7798</v>
      </c>
      <c r="Z1323" t="s">
        <v>7799</v>
      </c>
      <c r="AA1323">
        <v>9008205</v>
      </c>
      <c r="AB1323" t="s">
        <v>244</v>
      </c>
      <c r="AC1323" t="s">
        <v>614</v>
      </c>
      <c r="AD1323" s="1">
        <f t="shared" si="152"/>
        <v>2.0710261991132607E-2</v>
      </c>
      <c r="AE1323" s="2">
        <v>248100000</v>
      </c>
      <c r="AF1323" t="s">
        <v>102</v>
      </c>
      <c r="AG1323" t="s">
        <v>452</v>
      </c>
      <c r="AH1323" t="s">
        <v>104</v>
      </c>
      <c r="AI1323" t="s">
        <v>7800</v>
      </c>
      <c r="AJ1323">
        <v>161910436</v>
      </c>
      <c r="AK1323" s="2">
        <v>5138216</v>
      </c>
      <c r="AL1323" s="2">
        <v>4297828.3499999996</v>
      </c>
      <c r="AP1323" t="s">
        <v>105</v>
      </c>
      <c r="AQ1323" t="s">
        <v>105</v>
      </c>
      <c r="AR1323" t="s">
        <v>105</v>
      </c>
      <c r="AV1323" t="s">
        <v>105</v>
      </c>
      <c r="AW1323" t="s">
        <v>105</v>
      </c>
      <c r="AX1323" t="s">
        <v>105</v>
      </c>
      <c r="BH1323" t="s">
        <v>21</v>
      </c>
      <c r="BI1323" t="s">
        <v>5</v>
      </c>
    </row>
    <row r="1324" spans="1:61" x14ac:dyDescent="0.25">
      <c r="A1324">
        <v>1026251387</v>
      </c>
      <c r="B1324">
        <v>1026251387</v>
      </c>
      <c r="C1324" t="s">
        <v>106</v>
      </c>
      <c r="D1324" t="s">
        <v>3082</v>
      </c>
      <c r="E1324" t="s">
        <v>682</v>
      </c>
      <c r="F1324" t="s">
        <v>399</v>
      </c>
      <c r="G1324" t="s">
        <v>399</v>
      </c>
      <c r="H1324" s="30" t="s">
        <v>19410</v>
      </c>
      <c r="I1324" t="s">
        <v>7801</v>
      </c>
      <c r="J1324">
        <v>0</v>
      </c>
      <c r="K1324" t="s">
        <v>126</v>
      </c>
      <c r="L1324">
        <v>25</v>
      </c>
      <c r="M1324" t="s">
        <v>126</v>
      </c>
      <c r="O1324">
        <v>3134085416</v>
      </c>
      <c r="P1324">
        <v>0</v>
      </c>
      <c r="T1324" s="29" t="s">
        <v>568</v>
      </c>
      <c r="U1324">
        <f t="shared" si="150"/>
        <v>10</v>
      </c>
      <c r="V1324">
        <f t="shared" si="151"/>
        <v>30</v>
      </c>
      <c r="W1324">
        <v>2015</v>
      </c>
      <c r="X1324" t="s">
        <v>7802</v>
      </c>
      <c r="Y1324" t="s">
        <v>7803</v>
      </c>
      <c r="Z1324" t="s">
        <v>7804</v>
      </c>
      <c r="AA1324">
        <v>1601255</v>
      </c>
      <c r="AB1324" t="s">
        <v>173</v>
      </c>
      <c r="AC1324" t="s">
        <v>174</v>
      </c>
      <c r="AD1324" s="1">
        <f t="shared" si="152"/>
        <v>4.4340987096774198E-2</v>
      </c>
      <c r="AE1324" s="2">
        <v>27900000</v>
      </c>
      <c r="AF1324" t="s">
        <v>219</v>
      </c>
      <c r="AG1324" t="s">
        <v>103</v>
      </c>
      <c r="AH1324" t="s">
        <v>104</v>
      </c>
      <c r="AI1324" t="s">
        <v>7805</v>
      </c>
      <c r="AJ1324">
        <v>29946777</v>
      </c>
      <c r="AK1324" s="2">
        <v>1237113.54</v>
      </c>
      <c r="AL1324" s="2">
        <v>1019591.21</v>
      </c>
      <c r="AP1324">
        <v>30006337</v>
      </c>
      <c r="AQ1324" s="2">
        <v>1331933.31</v>
      </c>
      <c r="AR1324" s="2">
        <v>1099271.69</v>
      </c>
      <c r="AV1324" t="s">
        <v>105</v>
      </c>
      <c r="AW1324" s="2" t="s">
        <v>105</v>
      </c>
      <c r="AX1324" s="2" t="s">
        <v>105</v>
      </c>
      <c r="BH1324" t="s">
        <v>21</v>
      </c>
      <c r="BI1324" t="s">
        <v>5</v>
      </c>
    </row>
    <row r="1325" spans="1:61" x14ac:dyDescent="0.25">
      <c r="A1325">
        <v>55165408</v>
      </c>
      <c r="B1325">
        <v>55165408</v>
      </c>
      <c r="C1325" t="s">
        <v>106</v>
      </c>
      <c r="D1325" t="s">
        <v>2082</v>
      </c>
      <c r="E1325" t="s">
        <v>2488</v>
      </c>
      <c r="F1325" t="s">
        <v>7806</v>
      </c>
      <c r="G1325" t="s">
        <v>7807</v>
      </c>
      <c r="H1325" s="30" t="s">
        <v>19411</v>
      </c>
      <c r="I1325" t="s">
        <v>7808</v>
      </c>
      <c r="J1325">
        <v>41001</v>
      </c>
      <c r="K1325" t="s">
        <v>285</v>
      </c>
      <c r="L1325">
        <v>41</v>
      </c>
      <c r="M1325" t="s">
        <v>286</v>
      </c>
      <c r="O1325">
        <v>3142917291</v>
      </c>
      <c r="P1325">
        <v>0</v>
      </c>
      <c r="T1325" s="29" t="s">
        <v>744</v>
      </c>
      <c r="U1325">
        <f t="shared" si="150"/>
        <v>10</v>
      </c>
      <c r="V1325">
        <f t="shared" si="151"/>
        <v>9</v>
      </c>
      <c r="W1325">
        <v>2025</v>
      </c>
      <c r="X1325" t="s">
        <v>909</v>
      </c>
      <c r="Y1325" t="s">
        <v>7809</v>
      </c>
      <c r="Z1325" t="s">
        <v>7810</v>
      </c>
      <c r="AA1325">
        <v>5606100</v>
      </c>
      <c r="AB1325" t="s">
        <v>146</v>
      </c>
      <c r="AC1325" t="s">
        <v>341</v>
      </c>
      <c r="AD1325" s="1">
        <f t="shared" si="152"/>
        <v>2.8284323271665045E-2</v>
      </c>
      <c r="AE1325" s="2">
        <v>102700000</v>
      </c>
      <c r="AF1325" t="s">
        <v>175</v>
      </c>
      <c r="AG1325" t="s">
        <v>120</v>
      </c>
      <c r="AH1325" t="s">
        <v>104</v>
      </c>
      <c r="AI1325" t="s">
        <v>7811</v>
      </c>
      <c r="AJ1325">
        <v>161815362</v>
      </c>
      <c r="AK1325" s="2">
        <v>2904800</v>
      </c>
      <c r="AL1325" s="2">
        <v>2421008.4700000002</v>
      </c>
      <c r="AP1325" t="s">
        <v>105</v>
      </c>
      <c r="AQ1325" t="s">
        <v>105</v>
      </c>
      <c r="AR1325" t="s">
        <v>105</v>
      </c>
      <c r="AV1325" t="s">
        <v>105</v>
      </c>
      <c r="AW1325" t="s">
        <v>105</v>
      </c>
      <c r="AX1325" t="s">
        <v>105</v>
      </c>
      <c r="BH1325" t="s">
        <v>21</v>
      </c>
      <c r="BI1325" t="s">
        <v>5</v>
      </c>
    </row>
    <row r="1326" spans="1:61" x14ac:dyDescent="0.25">
      <c r="A1326">
        <v>52986798</v>
      </c>
      <c r="B1326">
        <v>52986798</v>
      </c>
      <c r="C1326" t="s">
        <v>106</v>
      </c>
      <c r="D1326" t="s">
        <v>435</v>
      </c>
      <c r="E1326" t="s">
        <v>1405</v>
      </c>
      <c r="F1326" t="s">
        <v>7812</v>
      </c>
      <c r="G1326" t="s">
        <v>474</v>
      </c>
      <c r="H1326" s="30" t="s">
        <v>19412</v>
      </c>
      <c r="I1326" t="s">
        <v>7813</v>
      </c>
      <c r="J1326">
        <v>0</v>
      </c>
      <c r="K1326" t="s">
        <v>126</v>
      </c>
      <c r="L1326">
        <v>25</v>
      </c>
      <c r="M1326" t="s">
        <v>126</v>
      </c>
      <c r="O1326">
        <v>3115512125</v>
      </c>
      <c r="P1326">
        <v>0</v>
      </c>
      <c r="T1326" s="29" t="s">
        <v>114</v>
      </c>
      <c r="U1326">
        <f t="shared" si="150"/>
        <v>10</v>
      </c>
      <c r="V1326">
        <f t="shared" si="151"/>
        <v>28</v>
      </c>
      <c r="W1326">
        <v>2016</v>
      </c>
      <c r="X1326" t="s">
        <v>3374</v>
      </c>
      <c r="Y1326" t="s">
        <v>7814</v>
      </c>
      <c r="Z1326" t="s">
        <v>7815</v>
      </c>
      <c r="AA1326">
        <v>8001136</v>
      </c>
      <c r="AB1326" t="s">
        <v>100</v>
      </c>
      <c r="AC1326" t="s">
        <v>258</v>
      </c>
      <c r="AD1326" s="1">
        <f t="shared" si="152"/>
        <v>4.0052159468438535E-2</v>
      </c>
      <c r="AE1326" s="2">
        <v>30100000</v>
      </c>
      <c r="AF1326" t="s">
        <v>133</v>
      </c>
      <c r="AG1326" t="s">
        <v>103</v>
      </c>
      <c r="AH1326" t="s">
        <v>104</v>
      </c>
      <c r="AI1326">
        <v>0</v>
      </c>
      <c r="AJ1326">
        <v>161817609</v>
      </c>
      <c r="AK1326" s="2">
        <v>1205570</v>
      </c>
      <c r="AL1326" s="2">
        <v>993083.82</v>
      </c>
      <c r="AP1326" t="s">
        <v>105</v>
      </c>
      <c r="AQ1326" t="s">
        <v>105</v>
      </c>
      <c r="AR1326" t="s">
        <v>105</v>
      </c>
      <c r="AV1326" t="s">
        <v>105</v>
      </c>
      <c r="AW1326" t="s">
        <v>105</v>
      </c>
      <c r="AX1326" t="s">
        <v>105</v>
      </c>
      <c r="BH1326" t="s">
        <v>21</v>
      </c>
      <c r="BI1326" t="s">
        <v>5</v>
      </c>
    </row>
    <row r="1327" spans="1:61" x14ac:dyDescent="0.25">
      <c r="A1327">
        <v>43205065</v>
      </c>
      <c r="B1327">
        <v>43205065</v>
      </c>
      <c r="C1327" t="s">
        <v>106</v>
      </c>
      <c r="D1327" t="s">
        <v>1516</v>
      </c>
      <c r="E1327" t="s">
        <v>312</v>
      </c>
      <c r="F1327" t="s">
        <v>666</v>
      </c>
      <c r="G1327" t="s">
        <v>2391</v>
      </c>
      <c r="H1327" s="30" t="s">
        <v>19413</v>
      </c>
      <c r="I1327" t="s">
        <v>7816</v>
      </c>
      <c r="J1327">
        <v>5088</v>
      </c>
      <c r="K1327" t="s">
        <v>908</v>
      </c>
      <c r="L1327">
        <v>5</v>
      </c>
      <c r="M1327" t="s">
        <v>203</v>
      </c>
      <c r="O1327">
        <v>3052458688</v>
      </c>
      <c r="P1327">
        <v>3053514389</v>
      </c>
      <c r="T1327" s="29" t="s">
        <v>429</v>
      </c>
      <c r="U1327">
        <f t="shared" si="150"/>
        <v>10</v>
      </c>
      <c r="V1327">
        <f t="shared" si="151"/>
        <v>7</v>
      </c>
      <c r="W1327">
        <v>2015</v>
      </c>
      <c r="X1327" t="s">
        <v>6020</v>
      </c>
      <c r="Y1327" t="s">
        <v>7817</v>
      </c>
      <c r="Z1327" t="s">
        <v>7818</v>
      </c>
      <c r="AA1327">
        <v>1606223</v>
      </c>
      <c r="AB1327" t="s">
        <v>173</v>
      </c>
      <c r="AC1327" t="s">
        <v>815</v>
      </c>
      <c r="AD1327" s="1">
        <f t="shared" si="152"/>
        <v>4.1852155388471181E-2</v>
      </c>
      <c r="AE1327" s="2">
        <v>39900000</v>
      </c>
      <c r="AF1327" t="s">
        <v>102</v>
      </c>
      <c r="AG1327" t="s">
        <v>120</v>
      </c>
      <c r="AH1327" t="s">
        <v>104</v>
      </c>
      <c r="AI1327" t="s">
        <v>7819</v>
      </c>
      <c r="AJ1327">
        <v>161813717</v>
      </c>
      <c r="AK1327" s="2">
        <v>1669901</v>
      </c>
      <c r="AL1327" s="2">
        <v>1383277.93</v>
      </c>
      <c r="AP1327" t="s">
        <v>105</v>
      </c>
      <c r="AQ1327" t="s">
        <v>105</v>
      </c>
      <c r="AR1327" t="s">
        <v>105</v>
      </c>
      <c r="AV1327" t="s">
        <v>105</v>
      </c>
      <c r="AW1327" t="s">
        <v>105</v>
      </c>
      <c r="AX1327" t="s">
        <v>105</v>
      </c>
      <c r="BH1327" t="s">
        <v>21</v>
      </c>
      <c r="BI1327" t="s">
        <v>5</v>
      </c>
    </row>
    <row r="1328" spans="1:61" x14ac:dyDescent="0.25">
      <c r="A1328">
        <v>7211718</v>
      </c>
      <c r="B1328">
        <v>7211718</v>
      </c>
      <c r="C1328" t="s">
        <v>89</v>
      </c>
      <c r="D1328" t="s">
        <v>1440</v>
      </c>
      <c r="E1328" t="s">
        <v>7820</v>
      </c>
      <c r="F1328" t="s">
        <v>7821</v>
      </c>
      <c r="G1328" t="s">
        <v>7822</v>
      </c>
      <c r="H1328" s="30" t="s">
        <v>19414</v>
      </c>
      <c r="I1328" t="s">
        <v>7823</v>
      </c>
      <c r="J1328">
        <v>0</v>
      </c>
      <c r="K1328" t="s">
        <v>126</v>
      </c>
      <c r="L1328">
        <v>25</v>
      </c>
      <c r="M1328" t="s">
        <v>126</v>
      </c>
      <c r="O1328">
        <v>3102036819</v>
      </c>
      <c r="P1328">
        <v>0</v>
      </c>
      <c r="T1328" s="29" t="s">
        <v>254</v>
      </c>
      <c r="U1328">
        <f t="shared" si="150"/>
        <v>10</v>
      </c>
      <c r="V1328">
        <f t="shared" si="151"/>
        <v>4</v>
      </c>
      <c r="W1328">
        <v>2024</v>
      </c>
      <c r="X1328" t="s">
        <v>2544</v>
      </c>
      <c r="Y1328" t="s">
        <v>7824</v>
      </c>
      <c r="Z1328" t="s">
        <v>7825</v>
      </c>
      <c r="AA1328">
        <v>5606116</v>
      </c>
      <c r="AB1328" t="s">
        <v>146</v>
      </c>
      <c r="AC1328" t="s">
        <v>2547</v>
      </c>
      <c r="AD1328" s="1">
        <f t="shared" si="152"/>
        <v>1.0429815332960269E-2</v>
      </c>
      <c r="AE1328" s="2">
        <v>178700000</v>
      </c>
      <c r="AF1328" t="s">
        <v>362</v>
      </c>
      <c r="AG1328" t="s">
        <v>120</v>
      </c>
      <c r="AH1328" t="s">
        <v>104</v>
      </c>
      <c r="AI1328" t="s">
        <v>7826</v>
      </c>
      <c r="AJ1328">
        <v>161914082</v>
      </c>
      <c r="AK1328" s="2">
        <v>1863808</v>
      </c>
      <c r="AL1328" s="2">
        <v>1546225.15</v>
      </c>
      <c r="AP1328" t="s">
        <v>105</v>
      </c>
      <c r="AQ1328" t="s">
        <v>105</v>
      </c>
      <c r="AR1328" t="s">
        <v>105</v>
      </c>
      <c r="AV1328" t="s">
        <v>105</v>
      </c>
      <c r="AW1328" t="s">
        <v>105</v>
      </c>
      <c r="AX1328" t="s">
        <v>105</v>
      </c>
      <c r="BH1328" s="3" t="s">
        <v>18</v>
      </c>
      <c r="BI1328" t="s">
        <v>5</v>
      </c>
    </row>
    <row r="1329" spans="1:61" x14ac:dyDescent="0.25">
      <c r="A1329">
        <v>19297151</v>
      </c>
      <c r="B1329">
        <v>19297151</v>
      </c>
      <c r="C1329" t="s">
        <v>89</v>
      </c>
      <c r="D1329" t="s">
        <v>304</v>
      </c>
      <c r="E1329" t="s">
        <v>7827</v>
      </c>
      <c r="F1329" t="s">
        <v>7807</v>
      </c>
      <c r="G1329" t="s">
        <v>1942</v>
      </c>
      <c r="H1329" s="30" t="s">
        <v>19269</v>
      </c>
      <c r="I1329" t="s">
        <v>7828</v>
      </c>
      <c r="J1329">
        <v>50001</v>
      </c>
      <c r="K1329" t="s">
        <v>153</v>
      </c>
      <c r="L1329">
        <v>50</v>
      </c>
      <c r="M1329" t="s">
        <v>154</v>
      </c>
      <c r="O1329">
        <v>3108277010</v>
      </c>
      <c r="P1329">
        <v>0</v>
      </c>
      <c r="T1329" s="29" t="s">
        <v>448</v>
      </c>
      <c r="U1329">
        <f t="shared" si="150"/>
        <v>10</v>
      </c>
      <c r="V1329">
        <f t="shared" si="151"/>
        <v>9</v>
      </c>
      <c r="W1329">
        <v>2019</v>
      </c>
      <c r="X1329" t="s">
        <v>3439</v>
      </c>
      <c r="Y1329" t="s">
        <v>7829</v>
      </c>
      <c r="Z1329" t="s">
        <v>7830</v>
      </c>
      <c r="AA1329">
        <v>3006137</v>
      </c>
      <c r="AB1329" t="s">
        <v>491</v>
      </c>
      <c r="AC1329" t="s">
        <v>492</v>
      </c>
      <c r="AD1329" s="1">
        <f t="shared" si="152"/>
        <v>2.0928190422885573E-2</v>
      </c>
      <c r="AE1329" s="2">
        <v>80400000</v>
      </c>
      <c r="AF1329" t="s">
        <v>219</v>
      </c>
      <c r="AG1329" t="s">
        <v>292</v>
      </c>
      <c r="AH1329" t="s">
        <v>104</v>
      </c>
      <c r="AI1329" t="s">
        <v>7831</v>
      </c>
      <c r="AJ1329">
        <v>29929386</v>
      </c>
      <c r="AK1329" s="2">
        <v>1682626.51</v>
      </c>
      <c r="AL1329" s="2">
        <v>1393971.86</v>
      </c>
      <c r="AP1329" t="s">
        <v>105</v>
      </c>
      <c r="AQ1329" s="2" t="s">
        <v>105</v>
      </c>
      <c r="AR1329" s="2" t="s">
        <v>105</v>
      </c>
      <c r="AV1329">
        <v>30045201</v>
      </c>
      <c r="AW1329" s="2">
        <v>1610522.58</v>
      </c>
      <c r="AX1329" s="2">
        <v>1333380.32</v>
      </c>
      <c r="BH1329" t="s">
        <v>19</v>
      </c>
      <c r="BI1329" t="s">
        <v>5</v>
      </c>
    </row>
    <row r="1330" spans="1:61" x14ac:dyDescent="0.25">
      <c r="A1330">
        <v>1151952975</v>
      </c>
      <c r="B1330">
        <v>1151952975</v>
      </c>
      <c r="C1330" t="s">
        <v>106</v>
      </c>
      <c r="D1330" t="s">
        <v>1404</v>
      </c>
      <c r="E1330">
        <v>0</v>
      </c>
      <c r="F1330" t="s">
        <v>2059</v>
      </c>
      <c r="G1330" t="s">
        <v>5688</v>
      </c>
      <c r="H1330" s="30" t="s">
        <v>19415</v>
      </c>
      <c r="I1330" t="s">
        <v>7832</v>
      </c>
      <c r="J1330">
        <v>5631</v>
      </c>
      <c r="K1330" t="s">
        <v>2726</v>
      </c>
      <c r="L1330">
        <v>5</v>
      </c>
      <c r="M1330" t="s">
        <v>203</v>
      </c>
      <c r="O1330">
        <v>3006681315</v>
      </c>
      <c r="P1330">
        <v>0</v>
      </c>
      <c r="T1330" s="29" t="s">
        <v>369</v>
      </c>
      <c r="U1330">
        <f t="shared" si="150"/>
        <v>10</v>
      </c>
      <c r="V1330">
        <f t="shared" si="151"/>
        <v>21</v>
      </c>
      <c r="W1330">
        <v>2022</v>
      </c>
      <c r="X1330" t="s">
        <v>7833</v>
      </c>
      <c r="Y1330" t="s">
        <v>7834</v>
      </c>
      <c r="Z1330" t="s">
        <v>7835</v>
      </c>
      <c r="AA1330">
        <v>5606098</v>
      </c>
      <c r="AB1330" t="s">
        <v>146</v>
      </c>
      <c r="AC1330" t="s">
        <v>341</v>
      </c>
      <c r="AD1330" s="1">
        <f t="shared" si="152"/>
        <v>2.821321894977169E-2</v>
      </c>
      <c r="AE1330" s="2">
        <v>87600000</v>
      </c>
      <c r="AF1330" t="s">
        <v>133</v>
      </c>
      <c r="AG1330" t="s">
        <v>292</v>
      </c>
      <c r="AH1330" t="s">
        <v>104</v>
      </c>
      <c r="AI1330" t="s">
        <v>7836</v>
      </c>
      <c r="AJ1330">
        <v>29968560</v>
      </c>
      <c r="AK1330" s="2">
        <v>2471477.98</v>
      </c>
      <c r="AL1330" s="2">
        <v>2056872.25</v>
      </c>
      <c r="AP1330" t="s">
        <v>105</v>
      </c>
      <c r="AQ1330" s="2" t="s">
        <v>105</v>
      </c>
      <c r="AR1330" s="2" t="s">
        <v>105</v>
      </c>
      <c r="AV1330">
        <v>30150682</v>
      </c>
      <c r="AW1330" s="2">
        <v>2548032.7000000002</v>
      </c>
      <c r="AX1330" s="2">
        <v>2121203.9500000002</v>
      </c>
      <c r="BH1330" t="s">
        <v>21</v>
      </c>
      <c r="BI1330" t="s">
        <v>5</v>
      </c>
    </row>
    <row r="1331" spans="1:61" x14ac:dyDescent="0.25">
      <c r="A1331">
        <v>37750576</v>
      </c>
      <c r="B1331">
        <v>37750576</v>
      </c>
      <c r="C1331" t="s">
        <v>106</v>
      </c>
      <c r="D1331" t="s">
        <v>7837</v>
      </c>
      <c r="E1331" t="s">
        <v>7838</v>
      </c>
      <c r="F1331" t="s">
        <v>191</v>
      </c>
      <c r="G1331" t="s">
        <v>335</v>
      </c>
      <c r="H1331" s="30" t="s">
        <v>19416</v>
      </c>
      <c r="I1331" t="s">
        <v>7839</v>
      </c>
      <c r="J1331">
        <v>68276</v>
      </c>
      <c r="K1331" t="s">
        <v>226</v>
      </c>
      <c r="L1331">
        <v>68</v>
      </c>
      <c r="M1331" t="s">
        <v>227</v>
      </c>
      <c r="O1331">
        <v>3203334947</v>
      </c>
      <c r="P1331">
        <v>3107812243</v>
      </c>
      <c r="T1331" s="29" t="s">
        <v>887</v>
      </c>
      <c r="U1331">
        <f t="shared" si="150"/>
        <v>10</v>
      </c>
      <c r="V1331">
        <f t="shared" si="151"/>
        <v>3</v>
      </c>
      <c r="W1331">
        <v>2022</v>
      </c>
      <c r="X1331" t="s">
        <v>7840</v>
      </c>
      <c r="Y1331" t="s">
        <v>7841</v>
      </c>
      <c r="Z1331" t="s">
        <v>7842</v>
      </c>
      <c r="AA1331">
        <v>5606099</v>
      </c>
      <c r="AB1331" t="s">
        <v>146</v>
      </c>
      <c r="AC1331" t="s">
        <v>341</v>
      </c>
      <c r="AD1331" s="1">
        <f t="shared" si="152"/>
        <v>2.3433257328990226E-2</v>
      </c>
      <c r="AE1331" s="2">
        <v>92100000</v>
      </c>
      <c r="AF1331" t="s">
        <v>279</v>
      </c>
      <c r="AG1331" t="s">
        <v>120</v>
      </c>
      <c r="AH1331" t="s">
        <v>104</v>
      </c>
      <c r="AI1331" t="s">
        <v>7843</v>
      </c>
      <c r="AJ1331">
        <v>161817378</v>
      </c>
      <c r="AK1331" s="2">
        <v>2158203</v>
      </c>
      <c r="AL1331" s="2">
        <v>1793615.58</v>
      </c>
      <c r="AP1331" t="s">
        <v>105</v>
      </c>
      <c r="AQ1331" t="s">
        <v>105</v>
      </c>
      <c r="AR1331" t="s">
        <v>105</v>
      </c>
      <c r="AV1331" t="s">
        <v>105</v>
      </c>
      <c r="AW1331" t="s">
        <v>105</v>
      </c>
      <c r="AX1331" t="s">
        <v>105</v>
      </c>
      <c r="BH1331" t="s">
        <v>21</v>
      </c>
      <c r="BI1331" t="s">
        <v>5</v>
      </c>
    </row>
    <row r="1332" spans="1:61" x14ac:dyDescent="0.25">
      <c r="A1332">
        <v>42011464</v>
      </c>
      <c r="B1332">
        <v>42011464</v>
      </c>
      <c r="C1332" t="s">
        <v>106</v>
      </c>
      <c r="D1332" t="s">
        <v>1272</v>
      </c>
      <c r="E1332" t="s">
        <v>1071</v>
      </c>
      <c r="F1332" t="s">
        <v>7844</v>
      </c>
      <c r="G1332" t="s">
        <v>985</v>
      </c>
      <c r="H1332" s="30" t="s">
        <v>19417</v>
      </c>
      <c r="I1332" t="s">
        <v>7845</v>
      </c>
      <c r="J1332">
        <v>0</v>
      </c>
      <c r="K1332" t="s">
        <v>2208</v>
      </c>
      <c r="L1332">
        <v>66</v>
      </c>
      <c r="M1332" t="s">
        <v>253</v>
      </c>
      <c r="O1332">
        <v>3168641992</v>
      </c>
      <c r="P1332">
        <v>0</v>
      </c>
      <c r="T1332" s="29" t="s">
        <v>849</v>
      </c>
      <c r="U1332">
        <f t="shared" si="150"/>
        <v>10</v>
      </c>
      <c r="V1332">
        <f t="shared" si="151"/>
        <v>19</v>
      </c>
      <c r="W1332">
        <v>2018</v>
      </c>
      <c r="X1332" t="s">
        <v>1082</v>
      </c>
      <c r="Y1332" t="s">
        <v>7846</v>
      </c>
      <c r="Z1332" t="s">
        <v>7847</v>
      </c>
      <c r="AA1332">
        <v>8001193</v>
      </c>
      <c r="AB1332" t="s">
        <v>100</v>
      </c>
      <c r="AC1332" t="s">
        <v>101</v>
      </c>
      <c r="AD1332" s="1">
        <f t="shared" si="152"/>
        <v>2.6791888888888889E-2</v>
      </c>
      <c r="AE1332" s="2">
        <v>45000000</v>
      </c>
      <c r="AF1332" t="s">
        <v>219</v>
      </c>
      <c r="AG1332" t="s">
        <v>103</v>
      </c>
      <c r="AH1332" t="s">
        <v>104</v>
      </c>
      <c r="AI1332" t="s">
        <v>7848</v>
      </c>
      <c r="AJ1332">
        <v>161812737</v>
      </c>
      <c r="AK1332" s="2">
        <v>1205635</v>
      </c>
      <c r="AL1332" s="2">
        <v>993138.5</v>
      </c>
      <c r="AP1332" t="s">
        <v>105</v>
      </c>
      <c r="AQ1332" t="s">
        <v>105</v>
      </c>
      <c r="AR1332" t="s">
        <v>105</v>
      </c>
      <c r="AV1332" t="s">
        <v>105</v>
      </c>
      <c r="AW1332" t="s">
        <v>105</v>
      </c>
      <c r="AX1332" t="s">
        <v>105</v>
      </c>
      <c r="BH1332" t="s">
        <v>19</v>
      </c>
      <c r="BI1332" t="s">
        <v>5</v>
      </c>
    </row>
    <row r="1333" spans="1:61" x14ac:dyDescent="0.25">
      <c r="A1333">
        <v>41672615</v>
      </c>
      <c r="B1333">
        <v>41672615</v>
      </c>
      <c r="C1333" t="s">
        <v>106</v>
      </c>
      <c r="D1333" t="s">
        <v>6719</v>
      </c>
      <c r="E1333">
        <v>0</v>
      </c>
      <c r="F1333" t="s">
        <v>4355</v>
      </c>
      <c r="G1333" t="s">
        <v>985</v>
      </c>
      <c r="H1333" s="30" t="s">
        <v>19418</v>
      </c>
      <c r="I1333" t="s">
        <v>7849</v>
      </c>
      <c r="J1333">
        <v>0</v>
      </c>
      <c r="K1333" t="s">
        <v>126</v>
      </c>
      <c r="L1333">
        <v>25</v>
      </c>
      <c r="M1333" t="s">
        <v>126</v>
      </c>
      <c r="O1333">
        <v>3106186199</v>
      </c>
      <c r="P1333">
        <v>0</v>
      </c>
      <c r="T1333" s="29" t="s">
        <v>142</v>
      </c>
      <c r="U1333">
        <f t="shared" si="150"/>
        <v>10</v>
      </c>
      <c r="V1333">
        <f t="shared" si="151"/>
        <v>12</v>
      </c>
      <c r="W1333">
        <v>2022</v>
      </c>
      <c r="X1333" t="s">
        <v>1314</v>
      </c>
      <c r="Y1333" t="s">
        <v>7850</v>
      </c>
      <c r="Z1333" t="s">
        <v>7851</v>
      </c>
      <c r="AA1333">
        <v>8801057</v>
      </c>
      <c r="AB1333" t="s">
        <v>662</v>
      </c>
      <c r="AC1333" t="s">
        <v>773</v>
      </c>
      <c r="AD1333" s="1">
        <f t="shared" si="152"/>
        <v>2.0471755481727572E-2</v>
      </c>
      <c r="AE1333" s="2">
        <v>60200000</v>
      </c>
      <c r="AF1333" t="s">
        <v>133</v>
      </c>
      <c r="AG1333" t="s">
        <v>103</v>
      </c>
      <c r="AH1333" t="s">
        <v>104</v>
      </c>
      <c r="AI1333" t="s">
        <v>7852</v>
      </c>
      <c r="AJ1333">
        <v>29939963</v>
      </c>
      <c r="AK1333" s="2">
        <v>1232399.68</v>
      </c>
      <c r="AL1333" s="2">
        <v>1015629.98</v>
      </c>
      <c r="AP1333">
        <v>30002857</v>
      </c>
      <c r="AQ1333" s="2">
        <v>1742876.24</v>
      </c>
      <c r="AR1333" s="2">
        <v>1444601.88</v>
      </c>
      <c r="AV1333" t="s">
        <v>105</v>
      </c>
      <c r="AW1333" s="2" t="s">
        <v>105</v>
      </c>
      <c r="AX1333" s="2" t="s">
        <v>105</v>
      </c>
      <c r="BH1333" t="s">
        <v>19</v>
      </c>
      <c r="BI1333" t="s">
        <v>5</v>
      </c>
    </row>
    <row r="1334" spans="1:61" x14ac:dyDescent="0.25">
      <c r="A1334">
        <v>39441009</v>
      </c>
      <c r="B1334">
        <v>39441009</v>
      </c>
      <c r="C1334" t="s">
        <v>106</v>
      </c>
      <c r="D1334" t="s">
        <v>1590</v>
      </c>
      <c r="E1334" t="s">
        <v>3151</v>
      </c>
      <c r="F1334" t="s">
        <v>878</v>
      </c>
      <c r="G1334" t="s">
        <v>2742</v>
      </c>
      <c r="H1334" s="30" t="s">
        <v>19419</v>
      </c>
      <c r="I1334" t="s">
        <v>7853</v>
      </c>
      <c r="J1334">
        <v>0</v>
      </c>
      <c r="K1334" t="s">
        <v>7854</v>
      </c>
      <c r="L1334">
        <v>5</v>
      </c>
      <c r="M1334" t="s">
        <v>203</v>
      </c>
      <c r="O1334">
        <v>3148892626</v>
      </c>
      <c r="P1334">
        <v>0</v>
      </c>
      <c r="T1334" s="29" t="s">
        <v>448</v>
      </c>
      <c r="U1334">
        <f t="shared" si="150"/>
        <v>10</v>
      </c>
      <c r="V1334">
        <f t="shared" si="151"/>
        <v>9</v>
      </c>
      <c r="W1334">
        <v>2023</v>
      </c>
      <c r="X1334" t="s">
        <v>753</v>
      </c>
      <c r="Y1334" t="s">
        <v>7855</v>
      </c>
      <c r="Z1334" t="s">
        <v>7856</v>
      </c>
      <c r="AA1334">
        <v>8001211</v>
      </c>
      <c r="AB1334" t="s">
        <v>100</v>
      </c>
      <c r="AC1334" t="s">
        <v>101</v>
      </c>
      <c r="AD1334" s="1">
        <f t="shared" si="152"/>
        <v>1.9615826330532212E-2</v>
      </c>
      <c r="AE1334" s="2">
        <v>71400000</v>
      </c>
      <c r="AF1334" t="s">
        <v>219</v>
      </c>
      <c r="AG1334" t="s">
        <v>103</v>
      </c>
      <c r="AH1334" t="s">
        <v>104</v>
      </c>
      <c r="AI1334" t="s">
        <v>7857</v>
      </c>
      <c r="AJ1334">
        <v>161813344</v>
      </c>
      <c r="AK1334" s="2">
        <v>1400570</v>
      </c>
      <c r="AL1334" s="2">
        <v>1156949.92</v>
      </c>
      <c r="AP1334" t="s">
        <v>105</v>
      </c>
      <c r="AQ1334" t="s">
        <v>105</v>
      </c>
      <c r="AR1334" t="s">
        <v>105</v>
      </c>
      <c r="AV1334" t="s">
        <v>105</v>
      </c>
      <c r="AW1334" t="s">
        <v>105</v>
      </c>
      <c r="AX1334" t="s">
        <v>105</v>
      </c>
      <c r="BH1334" t="s">
        <v>19</v>
      </c>
      <c r="BI1334" t="s">
        <v>5</v>
      </c>
    </row>
    <row r="1335" spans="1:61" x14ac:dyDescent="0.25">
      <c r="A1335">
        <v>8129397</v>
      </c>
      <c r="B1335">
        <v>8129397</v>
      </c>
      <c r="C1335" t="s">
        <v>89</v>
      </c>
      <c r="D1335" t="s">
        <v>375</v>
      </c>
      <c r="E1335" t="s">
        <v>7858</v>
      </c>
      <c r="F1335" t="s">
        <v>7859</v>
      </c>
      <c r="G1335" t="s">
        <v>5443</v>
      </c>
      <c r="H1335" s="30" t="s">
        <v>19420</v>
      </c>
      <c r="I1335" t="s">
        <v>7860</v>
      </c>
      <c r="J1335">
        <v>5129</v>
      </c>
      <c r="K1335" t="s">
        <v>141</v>
      </c>
      <c r="L1335">
        <v>5</v>
      </c>
      <c r="M1335" t="s">
        <v>203</v>
      </c>
      <c r="O1335">
        <v>3105973614</v>
      </c>
      <c r="P1335">
        <v>0</v>
      </c>
      <c r="T1335" s="29" t="s">
        <v>96</v>
      </c>
      <c r="U1335">
        <f t="shared" si="150"/>
        <v>10</v>
      </c>
      <c r="V1335">
        <f t="shared" si="151"/>
        <v>22</v>
      </c>
      <c r="W1335">
        <v>2022</v>
      </c>
      <c r="X1335" t="s">
        <v>1116</v>
      </c>
      <c r="Y1335" t="s">
        <v>7861</v>
      </c>
      <c r="Z1335" t="s">
        <v>7862</v>
      </c>
      <c r="AA1335">
        <v>8008018</v>
      </c>
      <c r="AB1335" t="s">
        <v>100</v>
      </c>
      <c r="AC1335" t="s">
        <v>208</v>
      </c>
      <c r="AD1335" s="1">
        <f t="shared" si="152"/>
        <v>3.3321056879606875E-2</v>
      </c>
      <c r="AE1335" s="2">
        <v>81400000</v>
      </c>
      <c r="AF1335" t="s">
        <v>133</v>
      </c>
      <c r="AG1335" t="s">
        <v>452</v>
      </c>
      <c r="AH1335" t="s">
        <v>104</v>
      </c>
      <c r="AI1335" t="s">
        <v>7863</v>
      </c>
      <c r="AJ1335">
        <v>29955331</v>
      </c>
      <c r="AK1335" s="2">
        <v>2712334.03</v>
      </c>
      <c r="AL1335" s="2">
        <v>2259272.29</v>
      </c>
      <c r="AP1335" t="s">
        <v>105</v>
      </c>
      <c r="AQ1335" s="2" t="s">
        <v>105</v>
      </c>
      <c r="AR1335" s="2" t="s">
        <v>105</v>
      </c>
      <c r="AV1335">
        <v>30037087</v>
      </c>
      <c r="AW1335" s="2">
        <v>2859305.72</v>
      </c>
      <c r="AX1335" s="2">
        <v>2382777.92</v>
      </c>
      <c r="BH1335" t="s">
        <v>21</v>
      </c>
      <c r="BI1335" t="s">
        <v>5</v>
      </c>
    </row>
    <row r="1336" spans="1:61" x14ac:dyDescent="0.25">
      <c r="A1336">
        <v>29116281</v>
      </c>
      <c r="B1336">
        <v>29116281</v>
      </c>
      <c r="C1336" t="s">
        <v>106</v>
      </c>
      <c r="D1336" t="s">
        <v>7864</v>
      </c>
      <c r="E1336">
        <v>0</v>
      </c>
      <c r="F1336" t="s">
        <v>495</v>
      </c>
      <c r="G1336" t="s">
        <v>1029</v>
      </c>
      <c r="H1336" s="30" t="s">
        <v>19421</v>
      </c>
      <c r="I1336" t="s">
        <v>7865</v>
      </c>
      <c r="J1336">
        <v>76892</v>
      </c>
      <c r="K1336" t="s">
        <v>7866</v>
      </c>
      <c r="L1336">
        <v>76</v>
      </c>
      <c r="M1336" t="s">
        <v>95</v>
      </c>
      <c r="O1336">
        <v>3206944625</v>
      </c>
      <c r="P1336">
        <v>3147404069</v>
      </c>
      <c r="T1336" s="29" t="s">
        <v>448</v>
      </c>
      <c r="U1336">
        <f t="shared" si="150"/>
        <v>10</v>
      </c>
      <c r="V1336">
        <f t="shared" si="151"/>
        <v>9</v>
      </c>
      <c r="W1336">
        <v>2025</v>
      </c>
      <c r="X1336" t="s">
        <v>4736</v>
      </c>
      <c r="Y1336" t="s">
        <v>7867</v>
      </c>
      <c r="Z1336" t="s">
        <v>7868</v>
      </c>
      <c r="AA1336">
        <v>8001217</v>
      </c>
      <c r="AB1336" t="s">
        <v>100</v>
      </c>
      <c r="AC1336" t="s">
        <v>159</v>
      </c>
      <c r="AD1336" s="1">
        <f t="shared" si="152"/>
        <v>4.1862560296846013E-2</v>
      </c>
      <c r="AE1336" s="2">
        <v>53900000</v>
      </c>
      <c r="AF1336" t="s">
        <v>133</v>
      </c>
      <c r="AG1336" t="s">
        <v>103</v>
      </c>
      <c r="AH1336" t="s">
        <v>104</v>
      </c>
      <c r="AI1336" t="s">
        <v>7869</v>
      </c>
      <c r="AJ1336">
        <v>161962303</v>
      </c>
      <c r="AK1336" s="2">
        <v>2256392</v>
      </c>
      <c r="AL1336" s="2">
        <v>1876127.85</v>
      </c>
      <c r="AP1336" t="s">
        <v>105</v>
      </c>
      <c r="AQ1336" t="s">
        <v>105</v>
      </c>
      <c r="AR1336" t="s">
        <v>105</v>
      </c>
      <c r="AV1336" t="s">
        <v>105</v>
      </c>
      <c r="AW1336" t="s">
        <v>105</v>
      </c>
      <c r="AX1336" t="s">
        <v>105</v>
      </c>
      <c r="BH1336" t="s">
        <v>21</v>
      </c>
      <c r="BI1336" t="s">
        <v>5</v>
      </c>
    </row>
    <row r="1337" spans="1:61" x14ac:dyDescent="0.25">
      <c r="A1337">
        <v>50870269</v>
      </c>
      <c r="B1337">
        <v>50870269</v>
      </c>
      <c r="C1337" t="s">
        <v>106</v>
      </c>
      <c r="D1337" t="s">
        <v>7870</v>
      </c>
      <c r="E1337">
        <v>0</v>
      </c>
      <c r="F1337" t="s">
        <v>1029</v>
      </c>
      <c r="G1337" t="s">
        <v>4571</v>
      </c>
      <c r="H1337" s="30" t="s">
        <v>19422</v>
      </c>
      <c r="I1337" t="s">
        <v>7871</v>
      </c>
      <c r="J1337">
        <v>5001</v>
      </c>
      <c r="K1337" t="s">
        <v>202</v>
      </c>
      <c r="L1337">
        <v>5</v>
      </c>
      <c r="M1337" t="s">
        <v>203</v>
      </c>
      <c r="O1337">
        <v>3014414587</v>
      </c>
      <c r="P1337">
        <v>3181772222</v>
      </c>
      <c r="T1337" s="29" t="s">
        <v>500</v>
      </c>
      <c r="U1337">
        <f t="shared" si="150"/>
        <v>10</v>
      </c>
      <c r="V1337">
        <f t="shared" si="151"/>
        <v>5</v>
      </c>
      <c r="W1337">
        <v>2023</v>
      </c>
      <c r="X1337" t="s">
        <v>1107</v>
      </c>
      <c r="Y1337" t="s">
        <v>7872</v>
      </c>
      <c r="Z1337" t="s">
        <v>7873</v>
      </c>
      <c r="AA1337">
        <v>8806018</v>
      </c>
      <c r="AB1337" t="s">
        <v>662</v>
      </c>
      <c r="AC1337" t="s">
        <v>663</v>
      </c>
      <c r="AD1337" s="1">
        <f t="shared" si="152"/>
        <v>4.0227029702970298E-2</v>
      </c>
      <c r="AE1337" s="2">
        <v>80800000</v>
      </c>
      <c r="AF1337" t="s">
        <v>102</v>
      </c>
      <c r="AG1337" t="s">
        <v>120</v>
      </c>
      <c r="AH1337" t="s">
        <v>104</v>
      </c>
      <c r="AI1337" t="s">
        <v>7874</v>
      </c>
      <c r="AJ1337">
        <v>161812389</v>
      </c>
      <c r="AK1337" s="2">
        <v>3250344</v>
      </c>
      <c r="AL1337" s="2">
        <v>2711381.85</v>
      </c>
      <c r="AP1337" t="s">
        <v>105</v>
      </c>
      <c r="AQ1337" t="s">
        <v>105</v>
      </c>
      <c r="AR1337" t="s">
        <v>105</v>
      </c>
      <c r="AV1337" t="s">
        <v>105</v>
      </c>
      <c r="AW1337" t="s">
        <v>105</v>
      </c>
      <c r="AX1337" t="s">
        <v>105</v>
      </c>
      <c r="BH1337" t="s">
        <v>21</v>
      </c>
      <c r="BI1337" t="s">
        <v>5</v>
      </c>
    </row>
    <row r="1338" spans="1:61" x14ac:dyDescent="0.25">
      <c r="A1338">
        <v>43825347</v>
      </c>
      <c r="B1338">
        <v>43825347</v>
      </c>
      <c r="C1338" t="s">
        <v>106</v>
      </c>
      <c r="D1338" t="s">
        <v>7875</v>
      </c>
      <c r="E1338">
        <v>0</v>
      </c>
      <c r="F1338" t="s">
        <v>1711</v>
      </c>
      <c r="G1338" t="s">
        <v>1924</v>
      </c>
      <c r="H1338" s="30" t="s">
        <v>19423</v>
      </c>
      <c r="I1338" t="s">
        <v>7876</v>
      </c>
      <c r="J1338">
        <v>5001</v>
      </c>
      <c r="K1338" t="s">
        <v>202</v>
      </c>
      <c r="L1338">
        <v>5</v>
      </c>
      <c r="M1338" t="s">
        <v>203</v>
      </c>
      <c r="O1338">
        <v>3128188146</v>
      </c>
      <c r="P1338">
        <v>0</v>
      </c>
      <c r="T1338" s="29" t="s">
        <v>1081</v>
      </c>
      <c r="U1338">
        <f t="shared" si="150"/>
        <v>10</v>
      </c>
      <c r="V1338">
        <f t="shared" si="151"/>
        <v>25</v>
      </c>
      <c r="W1338">
        <v>2014</v>
      </c>
      <c r="X1338" t="s">
        <v>2386</v>
      </c>
      <c r="Y1338" t="s">
        <v>7877</v>
      </c>
      <c r="Z1338" t="s">
        <v>7878</v>
      </c>
      <c r="AA1338">
        <v>1606221</v>
      </c>
      <c r="AB1338" t="s">
        <v>173</v>
      </c>
      <c r="AC1338" t="s">
        <v>291</v>
      </c>
      <c r="AD1338" s="1">
        <f t="shared" si="152"/>
        <v>4.8529287833827893E-2</v>
      </c>
      <c r="AE1338" s="2">
        <v>33700000</v>
      </c>
      <c r="AF1338" t="s">
        <v>219</v>
      </c>
      <c r="AG1338" t="s">
        <v>120</v>
      </c>
      <c r="AH1338" t="s">
        <v>104</v>
      </c>
      <c r="AI1338" t="s">
        <v>7879</v>
      </c>
      <c r="AJ1338">
        <v>161912315</v>
      </c>
      <c r="AK1338" s="2">
        <v>1635437</v>
      </c>
      <c r="AL1338" s="2">
        <v>1354317.21</v>
      </c>
      <c r="AP1338" t="s">
        <v>105</v>
      </c>
      <c r="AQ1338" t="s">
        <v>105</v>
      </c>
      <c r="AR1338" t="s">
        <v>105</v>
      </c>
      <c r="AV1338" t="s">
        <v>105</v>
      </c>
      <c r="AW1338" t="s">
        <v>105</v>
      </c>
      <c r="AX1338" t="s">
        <v>105</v>
      </c>
      <c r="BH1338" t="s">
        <v>21</v>
      </c>
      <c r="BI1338" t="s">
        <v>5</v>
      </c>
    </row>
    <row r="1339" spans="1:61" x14ac:dyDescent="0.25">
      <c r="A1339">
        <v>31404990</v>
      </c>
      <c r="B1339">
        <v>31404990</v>
      </c>
      <c r="C1339" t="s">
        <v>106</v>
      </c>
      <c r="D1339" t="s">
        <v>7880</v>
      </c>
      <c r="E1339" t="s">
        <v>775</v>
      </c>
      <c r="F1339" t="s">
        <v>819</v>
      </c>
      <c r="G1339" t="s">
        <v>878</v>
      </c>
      <c r="H1339" s="30" t="s">
        <v>19424</v>
      </c>
      <c r="I1339" t="s">
        <v>7881</v>
      </c>
      <c r="J1339">
        <v>76147</v>
      </c>
      <c r="K1339" t="s">
        <v>4199</v>
      </c>
      <c r="L1339">
        <v>76</v>
      </c>
      <c r="M1339" t="s">
        <v>95</v>
      </c>
      <c r="O1339">
        <v>3104524511</v>
      </c>
      <c r="P1339">
        <v>0</v>
      </c>
      <c r="T1339" s="29" t="s">
        <v>327</v>
      </c>
      <c r="U1339">
        <f t="shared" si="150"/>
        <v>10</v>
      </c>
      <c r="V1339">
        <f t="shared" si="151"/>
        <v>31</v>
      </c>
      <c r="W1339">
        <v>2021</v>
      </c>
      <c r="X1339" t="s">
        <v>620</v>
      </c>
      <c r="Y1339" t="s">
        <v>7882</v>
      </c>
      <c r="Z1339" t="s">
        <v>7883</v>
      </c>
      <c r="AA1339">
        <v>6406130</v>
      </c>
      <c r="AB1339" t="s">
        <v>131</v>
      </c>
      <c r="AC1339" t="s">
        <v>580</v>
      </c>
      <c r="AD1339" s="1">
        <f t="shared" si="152"/>
        <v>2.1629944751381216E-2</v>
      </c>
      <c r="AE1339" s="2">
        <v>72400000</v>
      </c>
      <c r="AF1339" t="s">
        <v>102</v>
      </c>
      <c r="AG1339" t="s">
        <v>120</v>
      </c>
      <c r="AH1339" t="s">
        <v>104</v>
      </c>
      <c r="AI1339">
        <v>0</v>
      </c>
      <c r="AJ1339">
        <v>161808462</v>
      </c>
      <c r="AK1339" s="2">
        <v>1566008</v>
      </c>
      <c r="AL1339" s="2">
        <v>1295973.3700000001</v>
      </c>
      <c r="AP1339" t="s">
        <v>105</v>
      </c>
      <c r="AQ1339" t="s">
        <v>105</v>
      </c>
      <c r="AR1339" t="s">
        <v>105</v>
      </c>
      <c r="AV1339" t="s">
        <v>105</v>
      </c>
      <c r="AW1339" t="s">
        <v>105</v>
      </c>
      <c r="AX1339" t="s">
        <v>105</v>
      </c>
      <c r="BH1339" t="s">
        <v>19</v>
      </c>
      <c r="BI1339" t="s">
        <v>5</v>
      </c>
    </row>
    <row r="1340" spans="1:61" x14ac:dyDescent="0.25">
      <c r="A1340">
        <v>72215641</v>
      </c>
      <c r="B1340">
        <v>72215641</v>
      </c>
      <c r="C1340" t="s">
        <v>89</v>
      </c>
      <c r="D1340" t="s">
        <v>1027</v>
      </c>
      <c r="E1340" t="s">
        <v>304</v>
      </c>
      <c r="F1340" t="s">
        <v>1406</v>
      </c>
      <c r="G1340" t="s">
        <v>2040</v>
      </c>
      <c r="H1340" s="30" t="s">
        <v>19425</v>
      </c>
      <c r="I1340" t="s">
        <v>7884</v>
      </c>
      <c r="J1340">
        <v>0</v>
      </c>
      <c r="K1340" t="s">
        <v>182</v>
      </c>
      <c r="L1340">
        <v>8</v>
      </c>
      <c r="M1340" t="s">
        <v>183</v>
      </c>
      <c r="O1340">
        <v>3112170947</v>
      </c>
      <c r="P1340">
        <v>3175325022</v>
      </c>
      <c r="T1340" s="29" t="s">
        <v>429</v>
      </c>
      <c r="U1340">
        <f t="shared" si="150"/>
        <v>10</v>
      </c>
      <c r="V1340">
        <f t="shared" si="151"/>
        <v>7</v>
      </c>
      <c r="W1340">
        <v>2017</v>
      </c>
      <c r="X1340" t="s">
        <v>2677</v>
      </c>
      <c r="Y1340" t="s">
        <v>7885</v>
      </c>
      <c r="Z1340" t="s">
        <v>7886</v>
      </c>
      <c r="AA1340">
        <v>5606079</v>
      </c>
      <c r="AB1340" t="s">
        <v>146</v>
      </c>
      <c r="AC1340" t="s">
        <v>147</v>
      </c>
      <c r="AD1340" s="1">
        <f t="shared" si="152"/>
        <v>3.6831933842239185E-2</v>
      </c>
      <c r="AE1340" s="2">
        <v>78600000</v>
      </c>
      <c r="AF1340" t="s">
        <v>133</v>
      </c>
      <c r="AG1340" t="s">
        <v>120</v>
      </c>
      <c r="AH1340" t="s">
        <v>104</v>
      </c>
      <c r="AI1340">
        <v>0</v>
      </c>
      <c r="AJ1340">
        <v>161809081</v>
      </c>
      <c r="AK1340" s="2">
        <v>2894990</v>
      </c>
      <c r="AL1340" s="2">
        <v>2412764.7599999998</v>
      </c>
      <c r="AP1340" t="s">
        <v>105</v>
      </c>
      <c r="AQ1340" t="s">
        <v>105</v>
      </c>
      <c r="AR1340" t="s">
        <v>105</v>
      </c>
      <c r="AV1340" t="s">
        <v>105</v>
      </c>
      <c r="AW1340" t="s">
        <v>105</v>
      </c>
      <c r="AX1340" t="s">
        <v>105</v>
      </c>
      <c r="BH1340" t="s">
        <v>21</v>
      </c>
      <c r="BI1340" t="s">
        <v>5</v>
      </c>
    </row>
    <row r="1341" spans="1:61" x14ac:dyDescent="0.25">
      <c r="A1341">
        <v>51682854</v>
      </c>
      <c r="B1341">
        <v>51682854</v>
      </c>
      <c r="C1341" t="s">
        <v>106</v>
      </c>
      <c r="D1341" t="s">
        <v>312</v>
      </c>
      <c r="E1341" t="s">
        <v>2488</v>
      </c>
      <c r="F1341" t="s">
        <v>602</v>
      </c>
      <c r="G1341" t="s">
        <v>700</v>
      </c>
      <c r="H1341" s="30" t="s">
        <v>19234</v>
      </c>
      <c r="I1341" t="s">
        <v>7887</v>
      </c>
      <c r="J1341">
        <v>0</v>
      </c>
      <c r="K1341" t="s">
        <v>126</v>
      </c>
      <c r="L1341">
        <v>25</v>
      </c>
      <c r="M1341" t="s">
        <v>126</v>
      </c>
      <c r="O1341">
        <v>3002711716</v>
      </c>
      <c r="P1341">
        <v>0</v>
      </c>
      <c r="T1341" s="29" t="s">
        <v>96</v>
      </c>
      <c r="U1341">
        <f t="shared" si="150"/>
        <v>10</v>
      </c>
      <c r="V1341">
        <f t="shared" si="151"/>
        <v>22</v>
      </c>
      <c r="W1341">
        <v>2011</v>
      </c>
      <c r="X1341" t="s">
        <v>477</v>
      </c>
      <c r="Y1341" t="s">
        <v>7888</v>
      </c>
      <c r="Z1341" t="s">
        <v>7889</v>
      </c>
      <c r="AA1341">
        <v>2406042</v>
      </c>
      <c r="AB1341" t="s">
        <v>480</v>
      </c>
      <c r="AC1341" t="s">
        <v>481</v>
      </c>
      <c r="AD1341" s="1">
        <f t="shared" si="152"/>
        <v>3.8160870870870868E-2</v>
      </c>
      <c r="AE1341" s="2">
        <v>33300000</v>
      </c>
      <c r="AF1341" t="s">
        <v>219</v>
      </c>
      <c r="AG1341" t="s">
        <v>120</v>
      </c>
      <c r="AH1341" t="s">
        <v>104</v>
      </c>
      <c r="AI1341" t="s">
        <v>7890</v>
      </c>
      <c r="AJ1341">
        <v>161909900</v>
      </c>
      <c r="AK1341" s="2">
        <v>1270757</v>
      </c>
      <c r="AL1341" s="2">
        <v>1047862.89</v>
      </c>
      <c r="AP1341" t="s">
        <v>105</v>
      </c>
      <c r="AQ1341" t="s">
        <v>105</v>
      </c>
      <c r="AR1341" t="s">
        <v>105</v>
      </c>
      <c r="AV1341" t="s">
        <v>105</v>
      </c>
      <c r="AW1341" t="s">
        <v>105</v>
      </c>
      <c r="AX1341" t="s">
        <v>105</v>
      </c>
      <c r="BH1341" t="s">
        <v>21</v>
      </c>
      <c r="BI1341" t="s">
        <v>5</v>
      </c>
    </row>
    <row r="1342" spans="1:61" x14ac:dyDescent="0.25">
      <c r="A1342">
        <v>30300359</v>
      </c>
      <c r="B1342">
        <v>30300359</v>
      </c>
      <c r="C1342" t="s">
        <v>106</v>
      </c>
      <c r="D1342" t="s">
        <v>1099</v>
      </c>
      <c r="E1342" t="s">
        <v>234</v>
      </c>
      <c r="F1342" t="s">
        <v>3135</v>
      </c>
      <c r="G1342" t="s">
        <v>484</v>
      </c>
      <c r="H1342" s="30" t="s">
        <v>19426</v>
      </c>
      <c r="I1342" t="s">
        <v>7891</v>
      </c>
      <c r="J1342">
        <v>66001</v>
      </c>
      <c r="K1342" t="s">
        <v>252</v>
      </c>
      <c r="L1342">
        <v>66</v>
      </c>
      <c r="M1342" t="s">
        <v>253</v>
      </c>
      <c r="O1342">
        <v>3105000615</v>
      </c>
      <c r="P1342">
        <v>0</v>
      </c>
      <c r="T1342" s="29" t="s">
        <v>254</v>
      </c>
      <c r="U1342">
        <f t="shared" si="150"/>
        <v>10</v>
      </c>
      <c r="V1342">
        <f t="shared" si="151"/>
        <v>4</v>
      </c>
      <c r="W1342">
        <v>2025</v>
      </c>
      <c r="X1342" t="s">
        <v>4325</v>
      </c>
      <c r="Y1342" t="s">
        <v>7892</v>
      </c>
      <c r="Z1342" t="s">
        <v>7893</v>
      </c>
      <c r="AA1342">
        <v>4606173</v>
      </c>
      <c r="AB1342" t="s">
        <v>352</v>
      </c>
      <c r="AC1342" t="s">
        <v>2124</v>
      </c>
      <c r="AD1342" s="1">
        <f t="shared" si="152"/>
        <v>1.6287639305711085E-2</v>
      </c>
      <c r="AE1342" s="2">
        <v>89300000</v>
      </c>
      <c r="AF1342" t="s">
        <v>102</v>
      </c>
      <c r="AG1342" t="s">
        <v>292</v>
      </c>
      <c r="AH1342" t="s">
        <v>104</v>
      </c>
      <c r="AI1342" t="s">
        <v>7894</v>
      </c>
      <c r="AJ1342">
        <v>29935929</v>
      </c>
      <c r="AK1342" s="2">
        <v>1454486.19</v>
      </c>
      <c r="AL1342" s="2">
        <v>1202257.3</v>
      </c>
      <c r="AP1342" t="s">
        <v>105</v>
      </c>
      <c r="AQ1342" s="2" t="s">
        <v>105</v>
      </c>
      <c r="AR1342" s="2" t="s">
        <v>105</v>
      </c>
      <c r="AV1342">
        <v>30050805</v>
      </c>
      <c r="AW1342" s="2">
        <v>1470391.2</v>
      </c>
      <c r="AX1342" s="2">
        <v>1215622.8600000001</v>
      </c>
      <c r="BH1342" t="s">
        <v>19</v>
      </c>
      <c r="BI1342" t="s">
        <v>5</v>
      </c>
    </row>
    <row r="1343" spans="1:61" x14ac:dyDescent="0.25">
      <c r="A1343">
        <v>7171503</v>
      </c>
      <c r="B1343">
        <v>7171503</v>
      </c>
      <c r="C1343" t="s">
        <v>89</v>
      </c>
      <c r="D1343" t="s">
        <v>7895</v>
      </c>
      <c r="E1343" t="s">
        <v>7896</v>
      </c>
      <c r="F1343" t="s">
        <v>7897</v>
      </c>
      <c r="G1343" t="s">
        <v>2551</v>
      </c>
      <c r="H1343" s="30" t="s">
        <v>19427</v>
      </c>
      <c r="I1343" t="s">
        <v>7898</v>
      </c>
      <c r="J1343">
        <v>0</v>
      </c>
      <c r="K1343" t="s">
        <v>126</v>
      </c>
      <c r="L1343">
        <v>25</v>
      </c>
      <c r="M1343" t="s">
        <v>126</v>
      </c>
      <c r="O1343">
        <v>3143237727</v>
      </c>
      <c r="P1343">
        <v>3137381450</v>
      </c>
      <c r="T1343" s="29" t="s">
        <v>327</v>
      </c>
      <c r="U1343">
        <f t="shared" si="150"/>
        <v>10</v>
      </c>
      <c r="V1343">
        <f t="shared" si="151"/>
        <v>31</v>
      </c>
      <c r="W1343">
        <v>2022</v>
      </c>
      <c r="X1343" t="s">
        <v>779</v>
      </c>
      <c r="Y1343" t="s">
        <v>7899</v>
      </c>
      <c r="Z1343" t="s">
        <v>7900</v>
      </c>
      <c r="AA1343">
        <v>9206089</v>
      </c>
      <c r="AB1343" t="s">
        <v>268</v>
      </c>
      <c r="AC1343" t="s">
        <v>782</v>
      </c>
      <c r="AD1343" s="1">
        <f t="shared" si="152"/>
        <v>1.8591998166819432E-2</v>
      </c>
      <c r="AE1343" s="2">
        <v>109100000</v>
      </c>
      <c r="AF1343" t="s">
        <v>133</v>
      </c>
      <c r="AG1343" t="s">
        <v>120</v>
      </c>
      <c r="AH1343" t="s">
        <v>104</v>
      </c>
      <c r="AI1343" t="s">
        <v>7901</v>
      </c>
      <c r="AJ1343">
        <v>161813923</v>
      </c>
      <c r="AK1343" s="2">
        <v>2028387</v>
      </c>
      <c r="AL1343" s="2">
        <v>1684526.77</v>
      </c>
      <c r="AP1343" t="s">
        <v>105</v>
      </c>
      <c r="AQ1343" t="s">
        <v>105</v>
      </c>
      <c r="AR1343" t="s">
        <v>105</v>
      </c>
      <c r="AV1343" t="s">
        <v>105</v>
      </c>
      <c r="AW1343" t="s">
        <v>105</v>
      </c>
      <c r="AX1343" t="s">
        <v>105</v>
      </c>
      <c r="BH1343" t="s">
        <v>20</v>
      </c>
      <c r="BI1343" t="s">
        <v>5</v>
      </c>
    </row>
    <row r="1344" spans="1:61" x14ac:dyDescent="0.25">
      <c r="A1344">
        <v>1013650536</v>
      </c>
      <c r="B1344">
        <v>1013650536</v>
      </c>
      <c r="C1344" t="s">
        <v>89</v>
      </c>
      <c r="D1344" t="s">
        <v>699</v>
      </c>
      <c r="E1344" t="s">
        <v>891</v>
      </c>
      <c r="F1344" t="s">
        <v>7902</v>
      </c>
      <c r="G1344" t="s">
        <v>7903</v>
      </c>
      <c r="H1344" s="30" t="s">
        <v>19428</v>
      </c>
      <c r="I1344" t="s">
        <v>7904</v>
      </c>
      <c r="J1344">
        <v>0</v>
      </c>
      <c r="K1344" t="s">
        <v>126</v>
      </c>
      <c r="L1344">
        <v>25</v>
      </c>
      <c r="M1344" t="s">
        <v>126</v>
      </c>
      <c r="O1344">
        <v>3108021421</v>
      </c>
      <c r="P1344">
        <v>3043741493</v>
      </c>
      <c r="T1344" s="29" t="s">
        <v>155</v>
      </c>
      <c r="U1344">
        <f t="shared" si="150"/>
        <v>10</v>
      </c>
      <c r="V1344">
        <f t="shared" si="151"/>
        <v>14</v>
      </c>
      <c r="W1344">
        <v>2022</v>
      </c>
      <c r="X1344" t="s">
        <v>712</v>
      </c>
      <c r="Y1344" t="s">
        <v>7905</v>
      </c>
      <c r="Z1344" t="s">
        <v>7906</v>
      </c>
      <c r="AA1344">
        <v>5606102</v>
      </c>
      <c r="AB1344" t="s">
        <v>146</v>
      </c>
      <c r="AC1344" t="s">
        <v>341</v>
      </c>
      <c r="AD1344" s="1">
        <f t="shared" si="152"/>
        <v>2.1366599597585512E-2</v>
      </c>
      <c r="AE1344" s="2">
        <v>99400000</v>
      </c>
      <c r="AF1344" t="s">
        <v>102</v>
      </c>
      <c r="AG1344" t="s">
        <v>120</v>
      </c>
      <c r="AH1344" t="s">
        <v>104</v>
      </c>
      <c r="AI1344" t="s">
        <v>7907</v>
      </c>
      <c r="AJ1344">
        <v>161917738</v>
      </c>
      <c r="AK1344" s="2">
        <v>2123840</v>
      </c>
      <c r="AL1344" s="2">
        <v>1764739.38</v>
      </c>
      <c r="AP1344" t="s">
        <v>105</v>
      </c>
      <c r="AQ1344" t="s">
        <v>105</v>
      </c>
      <c r="AR1344" t="s">
        <v>105</v>
      </c>
      <c r="AV1344" t="s">
        <v>105</v>
      </c>
      <c r="AW1344" t="s">
        <v>105</v>
      </c>
      <c r="AX1344" t="s">
        <v>105</v>
      </c>
      <c r="BH1344" t="s">
        <v>21</v>
      </c>
      <c r="BI1344" t="s">
        <v>5</v>
      </c>
    </row>
    <row r="1345" spans="1:61" x14ac:dyDescent="0.25">
      <c r="A1345">
        <v>19150908</v>
      </c>
      <c r="B1345">
        <v>19150908</v>
      </c>
      <c r="C1345" t="s">
        <v>89</v>
      </c>
      <c r="D1345" t="s">
        <v>1738</v>
      </c>
      <c r="E1345">
        <v>0</v>
      </c>
      <c r="F1345" t="s">
        <v>7908</v>
      </c>
      <c r="G1345" t="s">
        <v>7909</v>
      </c>
      <c r="H1345" s="30" t="s">
        <v>19429</v>
      </c>
      <c r="I1345" t="s">
        <v>7910</v>
      </c>
      <c r="J1345">
        <v>0</v>
      </c>
      <c r="K1345" t="s">
        <v>126</v>
      </c>
      <c r="L1345">
        <v>25</v>
      </c>
      <c r="M1345" t="s">
        <v>126</v>
      </c>
      <c r="O1345">
        <v>3105572505</v>
      </c>
      <c r="P1345">
        <v>0</v>
      </c>
      <c r="T1345" s="29" t="s">
        <v>254</v>
      </c>
      <c r="U1345">
        <f t="shared" si="150"/>
        <v>10</v>
      </c>
      <c r="V1345">
        <f t="shared" si="151"/>
        <v>4</v>
      </c>
      <c r="W1345">
        <v>2024</v>
      </c>
      <c r="X1345" t="s">
        <v>4077</v>
      </c>
      <c r="Y1345" t="s">
        <v>7911</v>
      </c>
      <c r="Z1345" t="s">
        <v>7912</v>
      </c>
      <c r="AA1345">
        <v>9006179</v>
      </c>
      <c r="AB1345" t="s">
        <v>244</v>
      </c>
      <c r="AC1345" t="s">
        <v>245</v>
      </c>
      <c r="AD1345" s="1">
        <f t="shared" si="152"/>
        <v>1.0795838787878787E-2</v>
      </c>
      <c r="AE1345" s="2">
        <v>132000000</v>
      </c>
      <c r="AF1345" t="s">
        <v>102</v>
      </c>
      <c r="AG1345" t="s">
        <v>292</v>
      </c>
      <c r="AH1345" t="s">
        <v>104</v>
      </c>
      <c r="AI1345" t="s">
        <v>7913</v>
      </c>
      <c r="AJ1345">
        <v>29944762</v>
      </c>
      <c r="AK1345" s="2">
        <v>1425050.72</v>
      </c>
      <c r="AL1345" s="2">
        <v>1177521.6100000001</v>
      </c>
      <c r="AP1345" t="s">
        <v>105</v>
      </c>
      <c r="AQ1345" s="2" t="s">
        <v>105</v>
      </c>
      <c r="AR1345" s="2" t="s">
        <v>105</v>
      </c>
      <c r="AV1345">
        <v>30055198</v>
      </c>
      <c r="AW1345" s="2">
        <v>1384626.39</v>
      </c>
      <c r="AX1345" s="2">
        <v>1143551.5900000001</v>
      </c>
      <c r="BH1345" s="3" t="s">
        <v>18</v>
      </c>
      <c r="BI1345" t="s">
        <v>5</v>
      </c>
    </row>
    <row r="1346" spans="1:61" x14ac:dyDescent="0.25">
      <c r="A1346">
        <v>31643164</v>
      </c>
      <c r="B1346">
        <v>31643164</v>
      </c>
      <c r="C1346" t="s">
        <v>106</v>
      </c>
      <c r="D1346" t="s">
        <v>7914</v>
      </c>
      <c r="E1346">
        <v>0</v>
      </c>
      <c r="F1346" t="s">
        <v>1665</v>
      </c>
      <c r="G1346" t="s">
        <v>123</v>
      </c>
      <c r="H1346" s="30" t="s">
        <v>19430</v>
      </c>
      <c r="I1346" t="s">
        <v>7915</v>
      </c>
      <c r="J1346">
        <v>5615</v>
      </c>
      <c r="K1346" t="s">
        <v>2322</v>
      </c>
      <c r="L1346">
        <v>5</v>
      </c>
      <c r="M1346" t="s">
        <v>203</v>
      </c>
      <c r="O1346">
        <v>3137316629</v>
      </c>
      <c r="P1346">
        <v>0</v>
      </c>
      <c r="T1346" s="29" t="s">
        <v>228</v>
      </c>
      <c r="U1346">
        <f t="shared" si="150"/>
        <v>10</v>
      </c>
      <c r="V1346">
        <f t="shared" si="151"/>
        <v>6</v>
      </c>
      <c r="W1346">
        <v>2022</v>
      </c>
      <c r="X1346" t="s">
        <v>2035</v>
      </c>
      <c r="Y1346" t="s">
        <v>7916</v>
      </c>
      <c r="Z1346" t="s">
        <v>7917</v>
      </c>
      <c r="AA1346">
        <v>5606096</v>
      </c>
      <c r="AB1346" t="s">
        <v>146</v>
      </c>
      <c r="AC1346" t="s">
        <v>341</v>
      </c>
      <c r="AD1346" s="1">
        <f t="shared" si="152"/>
        <v>3.8996684491978607E-2</v>
      </c>
      <c r="AE1346" s="2">
        <v>93500000</v>
      </c>
      <c r="AF1346" t="s">
        <v>362</v>
      </c>
      <c r="AG1346" t="s">
        <v>120</v>
      </c>
      <c r="AH1346" t="s">
        <v>104</v>
      </c>
      <c r="AI1346">
        <v>0</v>
      </c>
      <c r="AJ1346">
        <v>161897916</v>
      </c>
      <c r="AK1346" s="2">
        <v>3646190</v>
      </c>
      <c r="AL1346" s="2">
        <v>3044025.57</v>
      </c>
      <c r="AP1346" t="s">
        <v>105</v>
      </c>
      <c r="AQ1346" t="s">
        <v>105</v>
      </c>
      <c r="AR1346" t="s">
        <v>105</v>
      </c>
      <c r="AV1346" t="s">
        <v>105</v>
      </c>
      <c r="AW1346" t="s">
        <v>105</v>
      </c>
      <c r="AX1346" t="s">
        <v>105</v>
      </c>
      <c r="BH1346" t="s">
        <v>21</v>
      </c>
      <c r="BI1346" t="s">
        <v>5</v>
      </c>
    </row>
    <row r="1347" spans="1:61" x14ac:dyDescent="0.25">
      <c r="A1347">
        <v>11321397</v>
      </c>
      <c r="B1347">
        <v>11321397</v>
      </c>
      <c r="C1347" t="s">
        <v>89</v>
      </c>
      <c r="D1347" t="s">
        <v>7918</v>
      </c>
      <c r="E1347" t="s">
        <v>537</v>
      </c>
      <c r="F1347" t="s">
        <v>408</v>
      </c>
      <c r="G1347" t="s">
        <v>2240</v>
      </c>
      <c r="H1347" s="30" t="s">
        <v>19431</v>
      </c>
      <c r="I1347" t="s">
        <v>7919</v>
      </c>
      <c r="J1347">
        <v>25307</v>
      </c>
      <c r="K1347" t="s">
        <v>2349</v>
      </c>
      <c r="L1347">
        <v>25</v>
      </c>
      <c r="M1347" t="s">
        <v>113</v>
      </c>
      <c r="O1347">
        <v>3107634893</v>
      </c>
      <c r="P1347">
        <v>3214676790</v>
      </c>
      <c r="T1347" s="29" t="s">
        <v>568</v>
      </c>
      <c r="U1347">
        <f t="shared" si="150"/>
        <v>10</v>
      </c>
      <c r="V1347">
        <f t="shared" si="151"/>
        <v>30</v>
      </c>
      <c r="W1347">
        <v>2018</v>
      </c>
      <c r="X1347" t="s">
        <v>7920</v>
      </c>
      <c r="Y1347" t="s">
        <v>7921</v>
      </c>
      <c r="Z1347" t="s">
        <v>7922</v>
      </c>
      <c r="AA1347">
        <v>4606101</v>
      </c>
      <c r="AB1347" t="s">
        <v>352</v>
      </c>
      <c r="AC1347" t="s">
        <v>353</v>
      </c>
      <c r="AD1347" s="1">
        <f t="shared" si="152"/>
        <v>1.6839686323713927E-2</v>
      </c>
      <c r="AE1347" s="2">
        <v>79700000</v>
      </c>
      <c r="AF1347" t="s">
        <v>102</v>
      </c>
      <c r="AG1347" t="s">
        <v>120</v>
      </c>
      <c r="AH1347" t="s">
        <v>104</v>
      </c>
      <c r="AI1347" t="s">
        <v>7923</v>
      </c>
      <c r="AJ1347">
        <v>161826883</v>
      </c>
      <c r="AK1347" s="2">
        <v>1342123</v>
      </c>
      <c r="AL1347" s="2">
        <v>1107834.77</v>
      </c>
      <c r="AP1347" t="s">
        <v>105</v>
      </c>
      <c r="AQ1347" t="s">
        <v>105</v>
      </c>
      <c r="AR1347" t="s">
        <v>105</v>
      </c>
      <c r="AV1347" t="s">
        <v>105</v>
      </c>
      <c r="AW1347" t="s">
        <v>105</v>
      </c>
      <c r="AX1347" t="s">
        <v>105</v>
      </c>
      <c r="BH1347" t="s">
        <v>19</v>
      </c>
      <c r="BI1347" t="s">
        <v>5</v>
      </c>
    </row>
    <row r="1348" spans="1:61" x14ac:dyDescent="0.25">
      <c r="A1348">
        <v>41725848</v>
      </c>
      <c r="B1348">
        <v>41725848</v>
      </c>
      <c r="C1348" t="s">
        <v>106</v>
      </c>
      <c r="D1348" t="s">
        <v>7924</v>
      </c>
      <c r="E1348" t="s">
        <v>963</v>
      </c>
      <c r="F1348" t="s">
        <v>1757</v>
      </c>
      <c r="G1348" t="s">
        <v>6840</v>
      </c>
      <c r="H1348" s="30" t="s">
        <v>19432</v>
      </c>
      <c r="I1348" t="s">
        <v>7925</v>
      </c>
      <c r="J1348">
        <v>0</v>
      </c>
      <c r="K1348" t="s">
        <v>126</v>
      </c>
      <c r="L1348">
        <v>25</v>
      </c>
      <c r="M1348" t="s">
        <v>126</v>
      </c>
      <c r="O1348">
        <v>3124217449</v>
      </c>
      <c r="P1348">
        <v>3158451522</v>
      </c>
      <c r="T1348" s="29" t="s">
        <v>1445</v>
      </c>
      <c r="U1348">
        <f t="shared" si="150"/>
        <v>10</v>
      </c>
      <c r="V1348">
        <f t="shared" si="151"/>
        <v>13</v>
      </c>
      <c r="W1348">
        <v>2018</v>
      </c>
      <c r="X1348" t="s">
        <v>2897</v>
      </c>
      <c r="Y1348" t="s">
        <v>7926</v>
      </c>
      <c r="Z1348" t="s">
        <v>7927</v>
      </c>
      <c r="AA1348">
        <v>8001187</v>
      </c>
      <c r="AB1348" t="s">
        <v>100</v>
      </c>
      <c r="AC1348" t="s">
        <v>258</v>
      </c>
      <c r="AD1348" s="1">
        <f t="shared" si="152"/>
        <v>3.2760054347826084E-2</v>
      </c>
      <c r="AE1348" s="2">
        <v>36800000</v>
      </c>
      <c r="AF1348" t="s">
        <v>175</v>
      </c>
      <c r="AG1348" t="s">
        <v>103</v>
      </c>
      <c r="AH1348" t="s">
        <v>104</v>
      </c>
      <c r="AI1348">
        <v>0</v>
      </c>
      <c r="AJ1348">
        <v>161803905</v>
      </c>
      <c r="AK1348" s="2">
        <v>1205570</v>
      </c>
      <c r="AL1348" s="2">
        <v>993083.82</v>
      </c>
      <c r="AP1348" t="s">
        <v>105</v>
      </c>
      <c r="AQ1348" t="s">
        <v>105</v>
      </c>
      <c r="AR1348" t="s">
        <v>105</v>
      </c>
      <c r="AV1348" t="s">
        <v>105</v>
      </c>
      <c r="AW1348" t="s">
        <v>105</v>
      </c>
      <c r="AX1348" t="s">
        <v>105</v>
      </c>
      <c r="BH1348" t="s">
        <v>21</v>
      </c>
      <c r="BI1348" t="s">
        <v>5</v>
      </c>
    </row>
    <row r="1349" spans="1:61" x14ac:dyDescent="0.25">
      <c r="A1349">
        <v>8125794</v>
      </c>
      <c r="B1349">
        <v>8125794</v>
      </c>
      <c r="C1349" t="s">
        <v>89</v>
      </c>
      <c r="D1349" t="s">
        <v>7928</v>
      </c>
      <c r="E1349" t="s">
        <v>7929</v>
      </c>
      <c r="F1349" t="s">
        <v>7186</v>
      </c>
      <c r="G1349" t="s">
        <v>985</v>
      </c>
      <c r="H1349" s="30" t="s">
        <v>19433</v>
      </c>
      <c r="I1349" t="s">
        <v>7930</v>
      </c>
      <c r="J1349">
        <v>5001</v>
      </c>
      <c r="K1349" t="s">
        <v>202</v>
      </c>
      <c r="L1349">
        <v>5</v>
      </c>
      <c r="M1349" t="s">
        <v>203</v>
      </c>
      <c r="O1349">
        <v>3218024132</v>
      </c>
      <c r="P1349">
        <v>3206283876</v>
      </c>
      <c r="T1349" s="29" t="s">
        <v>448</v>
      </c>
      <c r="U1349">
        <f t="shared" si="150"/>
        <v>10</v>
      </c>
      <c r="V1349">
        <f t="shared" si="151"/>
        <v>9</v>
      </c>
      <c r="W1349">
        <v>2023</v>
      </c>
      <c r="X1349" t="s">
        <v>4077</v>
      </c>
      <c r="Y1349" t="s">
        <v>7931</v>
      </c>
      <c r="Z1349" t="s">
        <v>7932</v>
      </c>
      <c r="AA1349">
        <v>9006179</v>
      </c>
      <c r="AB1349" t="s">
        <v>244</v>
      </c>
      <c r="AC1349" t="s">
        <v>245</v>
      </c>
      <c r="AD1349" s="1">
        <f t="shared" si="152"/>
        <v>2.8611155194805192E-2</v>
      </c>
      <c r="AE1349" s="2">
        <v>123200000</v>
      </c>
      <c r="AF1349" t="s">
        <v>133</v>
      </c>
      <c r="AG1349" t="s">
        <v>292</v>
      </c>
      <c r="AH1349" t="s">
        <v>104</v>
      </c>
      <c r="AI1349" t="s">
        <v>7933</v>
      </c>
      <c r="AJ1349">
        <v>29977291</v>
      </c>
      <c r="AK1349" s="2">
        <v>3524894.32</v>
      </c>
      <c r="AL1349" s="2">
        <v>2942096.07</v>
      </c>
      <c r="AP1349" t="s">
        <v>105</v>
      </c>
      <c r="AQ1349" s="2" t="s">
        <v>105</v>
      </c>
      <c r="AR1349" s="2" t="s">
        <v>105</v>
      </c>
      <c r="AV1349">
        <v>30159524</v>
      </c>
      <c r="AW1349" s="2">
        <v>5011865.3099999996</v>
      </c>
      <c r="AX1349" s="2">
        <v>4191651.52</v>
      </c>
      <c r="BH1349" t="s">
        <v>21</v>
      </c>
      <c r="BI1349" t="s">
        <v>5</v>
      </c>
    </row>
    <row r="1350" spans="1:61" x14ac:dyDescent="0.25">
      <c r="A1350">
        <v>1094977552</v>
      </c>
      <c r="B1350">
        <v>1094977552</v>
      </c>
      <c r="C1350" t="s">
        <v>89</v>
      </c>
      <c r="D1350" t="s">
        <v>7934</v>
      </c>
      <c r="E1350">
        <v>0</v>
      </c>
      <c r="F1350" t="s">
        <v>1534</v>
      </c>
      <c r="G1350" t="s">
        <v>863</v>
      </c>
      <c r="H1350" s="30" t="s">
        <v>19434</v>
      </c>
      <c r="I1350" t="s">
        <v>7935</v>
      </c>
      <c r="J1350">
        <v>63001</v>
      </c>
      <c r="K1350" t="s">
        <v>1443</v>
      </c>
      <c r="L1350">
        <v>63</v>
      </c>
      <c r="M1350" t="s">
        <v>1444</v>
      </c>
      <c r="O1350">
        <v>3003253609</v>
      </c>
      <c r="P1350">
        <v>0</v>
      </c>
      <c r="T1350" s="29" t="s">
        <v>1081</v>
      </c>
      <c r="U1350">
        <f t="shared" si="150"/>
        <v>10</v>
      </c>
      <c r="V1350">
        <f t="shared" si="151"/>
        <v>25</v>
      </c>
      <c r="W1350">
        <v>2021</v>
      </c>
      <c r="X1350" t="s">
        <v>1919</v>
      </c>
      <c r="Y1350" t="s">
        <v>7936</v>
      </c>
      <c r="Z1350" t="s">
        <v>7937</v>
      </c>
      <c r="AA1350">
        <v>5606090</v>
      </c>
      <c r="AB1350" t="s">
        <v>146</v>
      </c>
      <c r="AC1350" t="s">
        <v>147</v>
      </c>
      <c r="AD1350" s="1">
        <f t="shared" si="152"/>
        <v>2.8212259740259739E-2</v>
      </c>
      <c r="AE1350" s="2">
        <v>115500000</v>
      </c>
      <c r="AF1350" t="s">
        <v>175</v>
      </c>
      <c r="AG1350" t="s">
        <v>120</v>
      </c>
      <c r="AH1350" t="s">
        <v>104</v>
      </c>
      <c r="AI1350" t="s">
        <v>7938</v>
      </c>
      <c r="AJ1350">
        <v>161783944</v>
      </c>
      <c r="AK1350" s="2">
        <v>3258516</v>
      </c>
      <c r="AL1350" s="2">
        <v>2718248.6</v>
      </c>
      <c r="AP1350" t="s">
        <v>105</v>
      </c>
      <c r="AQ1350" t="s">
        <v>105</v>
      </c>
      <c r="AR1350" t="s">
        <v>105</v>
      </c>
      <c r="AV1350" t="s">
        <v>105</v>
      </c>
      <c r="AW1350" t="s">
        <v>105</v>
      </c>
      <c r="AX1350" t="s">
        <v>105</v>
      </c>
      <c r="BH1350" t="s">
        <v>21</v>
      </c>
      <c r="BI1350" t="s">
        <v>5</v>
      </c>
    </row>
    <row r="1351" spans="1:61" x14ac:dyDescent="0.25">
      <c r="A1351">
        <v>72003307</v>
      </c>
      <c r="B1351">
        <v>72003307</v>
      </c>
      <c r="C1351" t="s">
        <v>89</v>
      </c>
      <c r="D1351" t="s">
        <v>699</v>
      </c>
      <c r="E1351" t="s">
        <v>1625</v>
      </c>
      <c r="F1351" t="s">
        <v>1757</v>
      </c>
      <c r="G1351" t="s">
        <v>819</v>
      </c>
      <c r="H1351" s="30" t="s">
        <v>19435</v>
      </c>
      <c r="I1351" t="s">
        <v>7939</v>
      </c>
      <c r="J1351">
        <v>0</v>
      </c>
      <c r="K1351" t="s">
        <v>182</v>
      </c>
      <c r="L1351">
        <v>8</v>
      </c>
      <c r="M1351" t="s">
        <v>183</v>
      </c>
      <c r="O1351">
        <v>3014637631</v>
      </c>
      <c r="P1351">
        <v>0</v>
      </c>
      <c r="T1351" s="29" t="s">
        <v>1081</v>
      </c>
      <c r="U1351">
        <f t="shared" si="150"/>
        <v>10</v>
      </c>
      <c r="V1351">
        <f t="shared" si="151"/>
        <v>25</v>
      </c>
      <c r="W1351">
        <v>2023</v>
      </c>
      <c r="X1351" t="s">
        <v>5923</v>
      </c>
      <c r="Y1351" t="s">
        <v>7940</v>
      </c>
      <c r="Z1351" t="s">
        <v>7941</v>
      </c>
      <c r="AA1351">
        <v>1606242</v>
      </c>
      <c r="AB1351" t="s">
        <v>173</v>
      </c>
      <c r="AC1351" t="s">
        <v>5926</v>
      </c>
      <c r="AD1351" s="1">
        <f t="shared" si="152"/>
        <v>2.0338852140077822E-2</v>
      </c>
      <c r="AE1351" s="2">
        <v>154200000</v>
      </c>
      <c r="AF1351" t="s">
        <v>133</v>
      </c>
      <c r="AG1351" t="s">
        <v>120</v>
      </c>
      <c r="AH1351" t="s">
        <v>104</v>
      </c>
      <c r="AI1351">
        <v>0</v>
      </c>
      <c r="AJ1351">
        <v>161810195</v>
      </c>
      <c r="AK1351" s="2">
        <v>3136251</v>
      </c>
      <c r="AL1351" s="2">
        <v>2615505.2799999998</v>
      </c>
      <c r="AP1351" t="s">
        <v>105</v>
      </c>
      <c r="AQ1351" t="s">
        <v>105</v>
      </c>
      <c r="AR1351" t="s">
        <v>105</v>
      </c>
      <c r="AV1351" t="s">
        <v>105</v>
      </c>
      <c r="AW1351" t="s">
        <v>105</v>
      </c>
      <c r="AX1351" t="s">
        <v>105</v>
      </c>
      <c r="BH1351" t="s">
        <v>21</v>
      </c>
      <c r="BI1351" t="s">
        <v>5</v>
      </c>
    </row>
    <row r="1352" spans="1:61" x14ac:dyDescent="0.25">
      <c r="A1352">
        <v>39644750</v>
      </c>
      <c r="B1352">
        <v>39644750</v>
      </c>
      <c r="C1352" t="s">
        <v>106</v>
      </c>
      <c r="D1352" t="s">
        <v>990</v>
      </c>
      <c r="E1352" t="s">
        <v>7942</v>
      </c>
      <c r="F1352" t="s">
        <v>657</v>
      </c>
      <c r="G1352" t="s">
        <v>5366</v>
      </c>
      <c r="H1352" s="30" t="s">
        <v>19436</v>
      </c>
      <c r="I1352" t="s">
        <v>7943</v>
      </c>
      <c r="J1352">
        <v>0</v>
      </c>
      <c r="K1352" t="s">
        <v>126</v>
      </c>
      <c r="L1352">
        <v>25</v>
      </c>
      <c r="M1352" t="s">
        <v>126</v>
      </c>
      <c r="O1352">
        <v>3105540056</v>
      </c>
      <c r="P1352">
        <v>3105540057</v>
      </c>
      <c r="T1352" s="29" t="s">
        <v>275</v>
      </c>
      <c r="U1352">
        <f t="shared" si="150"/>
        <v>10</v>
      </c>
      <c r="V1352">
        <f t="shared" si="151"/>
        <v>11</v>
      </c>
      <c r="W1352">
        <v>2020</v>
      </c>
      <c r="X1352" t="s">
        <v>6641</v>
      </c>
      <c r="Y1352" t="s">
        <v>7944</v>
      </c>
      <c r="Z1352" t="s">
        <v>7945</v>
      </c>
      <c r="AA1352">
        <v>4606124</v>
      </c>
      <c r="AB1352" t="s">
        <v>352</v>
      </c>
      <c r="AC1352" t="s">
        <v>353</v>
      </c>
      <c r="AD1352" s="1">
        <f t="shared" si="152"/>
        <v>1.5667251131221721E-2</v>
      </c>
      <c r="AE1352" s="2">
        <v>88400000</v>
      </c>
      <c r="AF1352" t="s">
        <v>219</v>
      </c>
      <c r="AG1352" t="s">
        <v>120</v>
      </c>
      <c r="AH1352" t="s">
        <v>104</v>
      </c>
      <c r="AI1352" t="s">
        <v>7946</v>
      </c>
      <c r="AJ1352">
        <v>161813126</v>
      </c>
      <c r="AK1352" s="2">
        <v>1384985</v>
      </c>
      <c r="AL1352" s="2">
        <v>1143853.06</v>
      </c>
      <c r="AP1352" t="s">
        <v>105</v>
      </c>
      <c r="AQ1352" t="s">
        <v>105</v>
      </c>
      <c r="AR1352" t="s">
        <v>105</v>
      </c>
      <c r="AV1352" t="s">
        <v>105</v>
      </c>
      <c r="AW1352" t="s">
        <v>105</v>
      </c>
      <c r="AX1352" t="s">
        <v>105</v>
      </c>
      <c r="BH1352" t="s">
        <v>19</v>
      </c>
      <c r="BI1352" t="s">
        <v>5</v>
      </c>
    </row>
    <row r="1353" spans="1:61" x14ac:dyDescent="0.25">
      <c r="A1353">
        <v>32530489</v>
      </c>
      <c r="B1353">
        <v>32530489</v>
      </c>
      <c r="C1353" t="s">
        <v>106</v>
      </c>
      <c r="D1353" t="s">
        <v>6036</v>
      </c>
      <c r="E1353" t="s">
        <v>991</v>
      </c>
      <c r="F1353" t="s">
        <v>445</v>
      </c>
      <c r="G1353" t="s">
        <v>5009</v>
      </c>
      <c r="H1353" s="30" t="s">
        <v>19437</v>
      </c>
      <c r="I1353" t="s">
        <v>7947</v>
      </c>
      <c r="J1353">
        <v>5001</v>
      </c>
      <c r="K1353" t="s">
        <v>202</v>
      </c>
      <c r="L1353">
        <v>5</v>
      </c>
      <c r="M1353" t="s">
        <v>203</v>
      </c>
      <c r="O1353">
        <v>3007796468</v>
      </c>
      <c r="P1353">
        <v>0</v>
      </c>
      <c r="T1353" s="29" t="s">
        <v>114</v>
      </c>
      <c r="U1353">
        <f t="shared" si="150"/>
        <v>10</v>
      </c>
      <c r="V1353">
        <f t="shared" si="151"/>
        <v>28</v>
      </c>
      <c r="W1353">
        <v>2018</v>
      </c>
      <c r="X1353" t="s">
        <v>7948</v>
      </c>
      <c r="Y1353" t="s">
        <v>7949</v>
      </c>
      <c r="Z1353" t="s">
        <v>7950</v>
      </c>
      <c r="AA1353">
        <v>4606100</v>
      </c>
      <c r="AB1353" t="s">
        <v>352</v>
      </c>
      <c r="AC1353" t="s">
        <v>353</v>
      </c>
      <c r="AD1353" s="1">
        <f t="shared" si="152"/>
        <v>1.9013554555680538E-2</v>
      </c>
      <c r="AE1353" s="2">
        <v>88900000</v>
      </c>
      <c r="AF1353" t="s">
        <v>175</v>
      </c>
      <c r="AG1353" t="s">
        <v>120</v>
      </c>
      <c r="AH1353" t="s">
        <v>104</v>
      </c>
      <c r="AI1353">
        <v>0</v>
      </c>
      <c r="AJ1353">
        <v>161915156</v>
      </c>
      <c r="AK1353" s="2">
        <v>1690305</v>
      </c>
      <c r="AL1353" s="2">
        <v>1400424.32</v>
      </c>
      <c r="AP1353" t="s">
        <v>105</v>
      </c>
      <c r="AQ1353" t="s">
        <v>105</v>
      </c>
      <c r="AR1353" t="s">
        <v>105</v>
      </c>
      <c r="AV1353" t="s">
        <v>105</v>
      </c>
      <c r="AW1353" t="s">
        <v>105</v>
      </c>
      <c r="AX1353" t="s">
        <v>105</v>
      </c>
      <c r="BH1353" t="s">
        <v>19</v>
      </c>
      <c r="BI1353" t="s">
        <v>5</v>
      </c>
    </row>
    <row r="1354" spans="1:61" x14ac:dyDescent="0.25">
      <c r="A1354">
        <v>1086278098</v>
      </c>
      <c r="B1354">
        <v>1086278098</v>
      </c>
      <c r="C1354" t="s">
        <v>106</v>
      </c>
      <c r="D1354" t="s">
        <v>375</v>
      </c>
      <c r="E1354" t="s">
        <v>294</v>
      </c>
      <c r="F1354" t="s">
        <v>5208</v>
      </c>
      <c r="G1354" t="s">
        <v>250</v>
      </c>
      <c r="H1354" s="30" t="s">
        <v>19438</v>
      </c>
      <c r="I1354" t="s">
        <v>7951</v>
      </c>
      <c r="J1354">
        <v>66001</v>
      </c>
      <c r="K1354" t="s">
        <v>252</v>
      </c>
      <c r="L1354">
        <v>66</v>
      </c>
      <c r="M1354" t="s">
        <v>253</v>
      </c>
      <c r="O1354">
        <v>3175180003</v>
      </c>
      <c r="P1354">
        <v>3206192100</v>
      </c>
      <c r="T1354" s="29" t="s">
        <v>1081</v>
      </c>
      <c r="U1354">
        <f t="shared" ref="U1354:U1417" si="153">MONTH(T1354)</f>
        <v>10</v>
      </c>
      <c r="V1354">
        <f t="shared" ref="V1354:V1417" si="154">DAY(T1354)</f>
        <v>25</v>
      </c>
      <c r="W1354">
        <v>2023</v>
      </c>
      <c r="X1354" t="s">
        <v>7952</v>
      </c>
      <c r="Y1354" t="s">
        <v>7953</v>
      </c>
      <c r="Z1354" t="s">
        <v>7954</v>
      </c>
      <c r="AA1354">
        <v>4606145</v>
      </c>
      <c r="AB1354" t="s">
        <v>352</v>
      </c>
      <c r="AC1354" t="s">
        <v>791</v>
      </c>
      <c r="AD1354" s="1">
        <f t="shared" ref="AD1354:AD1417" si="155">+AK1354/AE1354</f>
        <v>2.6208928828828831E-2</v>
      </c>
      <c r="AE1354" s="2">
        <v>99900000</v>
      </c>
      <c r="AF1354" t="s">
        <v>279</v>
      </c>
      <c r="AG1354" t="s">
        <v>292</v>
      </c>
      <c r="AH1354" t="s">
        <v>104</v>
      </c>
      <c r="AI1354" t="s">
        <v>7955</v>
      </c>
      <c r="AJ1354">
        <v>29955277</v>
      </c>
      <c r="AK1354" s="2">
        <v>2618271.9900000002</v>
      </c>
      <c r="AL1354" s="2">
        <v>2180228.56</v>
      </c>
      <c r="AP1354" t="s">
        <v>105</v>
      </c>
      <c r="AQ1354" s="2" t="s">
        <v>105</v>
      </c>
      <c r="AR1354" s="2" t="s">
        <v>105</v>
      </c>
      <c r="AV1354">
        <v>30036994</v>
      </c>
      <c r="AW1354" s="2">
        <v>1921101.69</v>
      </c>
      <c r="AX1354" s="2">
        <v>1594371.17</v>
      </c>
      <c r="BH1354" t="s">
        <v>21</v>
      </c>
      <c r="BI1354" t="s">
        <v>5</v>
      </c>
    </row>
    <row r="1355" spans="1:61" x14ac:dyDescent="0.25">
      <c r="A1355">
        <v>31465644</v>
      </c>
      <c r="B1355">
        <v>31465644</v>
      </c>
      <c r="C1355" t="s">
        <v>106</v>
      </c>
      <c r="D1355" t="s">
        <v>1516</v>
      </c>
      <c r="E1355">
        <v>0</v>
      </c>
      <c r="F1355" t="s">
        <v>7956</v>
      </c>
      <c r="G1355" t="s">
        <v>123</v>
      </c>
      <c r="H1355" s="30" t="s">
        <v>19439</v>
      </c>
      <c r="I1355" t="s">
        <v>7957</v>
      </c>
      <c r="J1355">
        <v>76001</v>
      </c>
      <c r="K1355" t="s">
        <v>486</v>
      </c>
      <c r="L1355">
        <v>76</v>
      </c>
      <c r="M1355" t="s">
        <v>95</v>
      </c>
      <c r="O1355">
        <v>3188332479</v>
      </c>
      <c r="P1355">
        <v>3117739526</v>
      </c>
      <c r="T1355" s="29" t="s">
        <v>487</v>
      </c>
      <c r="U1355">
        <f t="shared" si="153"/>
        <v>10</v>
      </c>
      <c r="V1355">
        <f t="shared" si="154"/>
        <v>8</v>
      </c>
      <c r="W1355">
        <v>2017</v>
      </c>
      <c r="X1355" t="s">
        <v>873</v>
      </c>
      <c r="Y1355" t="s">
        <v>7958</v>
      </c>
      <c r="Z1355" t="s">
        <v>7959</v>
      </c>
      <c r="AA1355">
        <v>9201223</v>
      </c>
      <c r="AB1355" t="s">
        <v>268</v>
      </c>
      <c r="AC1355" t="s">
        <v>269</v>
      </c>
      <c r="AD1355" s="1">
        <f t="shared" si="155"/>
        <v>3.9081618798955615E-2</v>
      </c>
      <c r="AE1355" s="2">
        <v>38300000</v>
      </c>
      <c r="AF1355" t="s">
        <v>133</v>
      </c>
      <c r="AG1355" t="s">
        <v>103</v>
      </c>
      <c r="AH1355" t="s">
        <v>104</v>
      </c>
      <c r="AI1355">
        <v>0</v>
      </c>
      <c r="AJ1355">
        <v>161915599</v>
      </c>
      <c r="AK1355" s="2">
        <v>1496826</v>
      </c>
      <c r="AL1355" s="2">
        <v>1237837.28</v>
      </c>
      <c r="AP1355" t="s">
        <v>105</v>
      </c>
      <c r="AQ1355" t="s">
        <v>105</v>
      </c>
      <c r="AR1355" t="s">
        <v>105</v>
      </c>
      <c r="AV1355" t="s">
        <v>105</v>
      </c>
      <c r="AW1355" t="s">
        <v>105</v>
      </c>
      <c r="AX1355" t="s">
        <v>105</v>
      </c>
      <c r="BH1355" t="s">
        <v>21</v>
      </c>
      <c r="BI1355" t="s">
        <v>5</v>
      </c>
    </row>
    <row r="1356" spans="1:61" x14ac:dyDescent="0.25">
      <c r="A1356">
        <v>1088335946</v>
      </c>
      <c r="B1356">
        <v>1088335946</v>
      </c>
      <c r="C1356" t="s">
        <v>106</v>
      </c>
      <c r="D1356" t="s">
        <v>3147</v>
      </c>
      <c r="E1356">
        <v>0</v>
      </c>
      <c r="F1356" t="s">
        <v>7073</v>
      </c>
      <c r="G1356" t="s">
        <v>335</v>
      </c>
      <c r="H1356" s="30" t="s">
        <v>19440</v>
      </c>
      <c r="I1356" t="s">
        <v>7960</v>
      </c>
      <c r="J1356">
        <v>0</v>
      </c>
      <c r="K1356" t="s">
        <v>2208</v>
      </c>
      <c r="L1356">
        <v>66</v>
      </c>
      <c r="M1356" t="s">
        <v>253</v>
      </c>
      <c r="O1356">
        <v>3165332085</v>
      </c>
      <c r="P1356">
        <v>0</v>
      </c>
      <c r="T1356" s="29" t="s">
        <v>96</v>
      </c>
      <c r="U1356">
        <f t="shared" si="153"/>
        <v>10</v>
      </c>
      <c r="V1356">
        <f t="shared" si="154"/>
        <v>22</v>
      </c>
      <c r="W1356">
        <v>2019</v>
      </c>
      <c r="X1356" t="s">
        <v>7961</v>
      </c>
      <c r="Y1356" t="s">
        <v>7962</v>
      </c>
      <c r="Z1356" t="s">
        <v>7963</v>
      </c>
      <c r="AA1356">
        <v>5601164</v>
      </c>
      <c r="AB1356" t="s">
        <v>146</v>
      </c>
      <c r="AC1356" t="s">
        <v>383</v>
      </c>
      <c r="AD1356" s="1">
        <f t="shared" si="155"/>
        <v>4.6934973166368514E-2</v>
      </c>
      <c r="AE1356" s="2">
        <v>55900000</v>
      </c>
      <c r="AF1356" t="s">
        <v>133</v>
      </c>
      <c r="AG1356" t="s">
        <v>103</v>
      </c>
      <c r="AH1356" t="s">
        <v>104</v>
      </c>
      <c r="AI1356" t="s">
        <v>7964</v>
      </c>
      <c r="AJ1356">
        <v>161812665</v>
      </c>
      <c r="AK1356" s="2">
        <v>2623665</v>
      </c>
      <c r="AL1356" s="2">
        <v>2184760.85</v>
      </c>
      <c r="AP1356" t="s">
        <v>105</v>
      </c>
      <c r="AQ1356" t="s">
        <v>105</v>
      </c>
      <c r="AR1356" t="s">
        <v>105</v>
      </c>
      <c r="AV1356" t="s">
        <v>105</v>
      </c>
      <c r="AW1356" t="s">
        <v>105</v>
      </c>
      <c r="AX1356" t="s">
        <v>105</v>
      </c>
      <c r="BH1356" t="s">
        <v>21</v>
      </c>
      <c r="BI1356" t="s">
        <v>5</v>
      </c>
    </row>
    <row r="1357" spans="1:61" x14ac:dyDescent="0.25">
      <c r="A1357">
        <v>80270156</v>
      </c>
      <c r="B1357">
        <v>80270156</v>
      </c>
      <c r="C1357" t="s">
        <v>89</v>
      </c>
      <c r="D1357" t="s">
        <v>162</v>
      </c>
      <c r="E1357" t="s">
        <v>148</v>
      </c>
      <c r="F1357" t="s">
        <v>495</v>
      </c>
      <c r="G1357" t="s">
        <v>700</v>
      </c>
      <c r="H1357" s="30" t="s">
        <v>19441</v>
      </c>
      <c r="I1357" t="s">
        <v>7965</v>
      </c>
      <c r="J1357">
        <v>0</v>
      </c>
      <c r="K1357" t="s">
        <v>126</v>
      </c>
      <c r="L1357">
        <v>25</v>
      </c>
      <c r="M1357" t="s">
        <v>126</v>
      </c>
      <c r="O1357">
        <v>3108658608</v>
      </c>
      <c r="P1357">
        <v>0</v>
      </c>
      <c r="T1357" s="29" t="s">
        <v>275</v>
      </c>
      <c r="U1357">
        <f t="shared" si="153"/>
        <v>10</v>
      </c>
      <c r="V1357">
        <f t="shared" si="154"/>
        <v>11</v>
      </c>
      <c r="W1357">
        <v>2015</v>
      </c>
      <c r="X1357" t="s">
        <v>1713</v>
      </c>
      <c r="Y1357" t="s">
        <v>7966</v>
      </c>
      <c r="Z1357" t="s">
        <v>7967</v>
      </c>
      <c r="AA1357">
        <v>9201179</v>
      </c>
      <c r="AB1357" t="s">
        <v>268</v>
      </c>
      <c r="AC1357" t="s">
        <v>519</v>
      </c>
      <c r="AD1357" s="1">
        <f t="shared" si="155"/>
        <v>4.7885922077922076E-2</v>
      </c>
      <c r="AE1357" s="2">
        <v>38500000</v>
      </c>
      <c r="AF1357" t="s">
        <v>102</v>
      </c>
      <c r="AG1357" t="s">
        <v>103</v>
      </c>
      <c r="AH1357" t="s">
        <v>104</v>
      </c>
      <c r="AI1357" t="s">
        <v>7968</v>
      </c>
      <c r="AJ1357">
        <v>161818607</v>
      </c>
      <c r="AK1357" s="2">
        <v>1843608</v>
      </c>
      <c r="AL1357" s="2">
        <v>1529250.55</v>
      </c>
      <c r="AP1357" t="s">
        <v>105</v>
      </c>
      <c r="AQ1357" t="s">
        <v>105</v>
      </c>
      <c r="AR1357" t="s">
        <v>105</v>
      </c>
      <c r="AV1357" t="s">
        <v>105</v>
      </c>
      <c r="AW1357" t="s">
        <v>105</v>
      </c>
      <c r="AX1357" t="s">
        <v>105</v>
      </c>
      <c r="BH1357" t="s">
        <v>21</v>
      </c>
      <c r="BI1357" t="s">
        <v>5</v>
      </c>
    </row>
    <row r="1358" spans="1:61" x14ac:dyDescent="0.25">
      <c r="A1358">
        <v>8160289</v>
      </c>
      <c r="B1358">
        <v>8160289</v>
      </c>
      <c r="C1358" t="s">
        <v>89</v>
      </c>
      <c r="D1358" t="s">
        <v>2642</v>
      </c>
      <c r="E1358" t="s">
        <v>656</v>
      </c>
      <c r="F1358" t="s">
        <v>1015</v>
      </c>
      <c r="G1358" t="s">
        <v>315</v>
      </c>
      <c r="H1358" s="30" t="s">
        <v>19442</v>
      </c>
      <c r="I1358" t="s">
        <v>7969</v>
      </c>
      <c r="J1358">
        <v>5266</v>
      </c>
      <c r="K1358" t="s">
        <v>428</v>
      </c>
      <c r="L1358">
        <v>5</v>
      </c>
      <c r="M1358" t="s">
        <v>203</v>
      </c>
      <c r="O1358">
        <v>3007827676</v>
      </c>
      <c r="P1358">
        <v>3007827679</v>
      </c>
      <c r="T1358" s="29" t="s">
        <v>169</v>
      </c>
      <c r="U1358">
        <f t="shared" si="153"/>
        <v>10</v>
      </c>
      <c r="V1358">
        <f t="shared" si="154"/>
        <v>16</v>
      </c>
      <c r="W1358">
        <v>2025</v>
      </c>
      <c r="X1358" t="s">
        <v>5155</v>
      </c>
      <c r="Y1358" t="s">
        <v>7970</v>
      </c>
      <c r="Z1358" t="s">
        <v>7971</v>
      </c>
      <c r="AA1358">
        <v>3206138</v>
      </c>
      <c r="AB1358" t="s">
        <v>393</v>
      </c>
      <c r="AC1358" t="s">
        <v>394</v>
      </c>
      <c r="AD1358" s="1">
        <f t="shared" si="155"/>
        <v>1.7735978723404256E-2</v>
      </c>
      <c r="AE1358" s="2">
        <v>141000000</v>
      </c>
      <c r="AF1358" t="s">
        <v>219</v>
      </c>
      <c r="AG1358" t="s">
        <v>120</v>
      </c>
      <c r="AH1358" t="s">
        <v>104</v>
      </c>
      <c r="AI1358" t="s">
        <v>7972</v>
      </c>
      <c r="AJ1358">
        <v>161814307</v>
      </c>
      <c r="AK1358" s="2">
        <v>2500773</v>
      </c>
      <c r="AL1358" s="2">
        <v>2081489.9199999999</v>
      </c>
      <c r="AP1358" t="s">
        <v>105</v>
      </c>
      <c r="AQ1358" t="s">
        <v>105</v>
      </c>
      <c r="AR1358" t="s">
        <v>105</v>
      </c>
      <c r="AV1358" t="s">
        <v>105</v>
      </c>
      <c r="AW1358" t="s">
        <v>105</v>
      </c>
      <c r="AX1358" t="s">
        <v>105</v>
      </c>
      <c r="BH1358" t="s">
        <v>20</v>
      </c>
      <c r="BI1358" t="s">
        <v>5</v>
      </c>
    </row>
    <row r="1359" spans="1:61" x14ac:dyDescent="0.25">
      <c r="A1359">
        <v>39690762</v>
      </c>
      <c r="B1359">
        <v>39690762</v>
      </c>
      <c r="C1359" t="s">
        <v>106</v>
      </c>
      <c r="D1359" t="s">
        <v>1727</v>
      </c>
      <c r="E1359">
        <v>0</v>
      </c>
      <c r="F1359" t="s">
        <v>2524</v>
      </c>
      <c r="G1359">
        <v>0</v>
      </c>
      <c r="H1359" s="30" t="s">
        <v>19443</v>
      </c>
      <c r="I1359" t="s">
        <v>7973</v>
      </c>
      <c r="J1359">
        <v>0</v>
      </c>
      <c r="K1359" t="s">
        <v>126</v>
      </c>
      <c r="L1359">
        <v>25</v>
      </c>
      <c r="M1359" t="s">
        <v>126</v>
      </c>
      <c r="O1359">
        <v>3187757950</v>
      </c>
      <c r="P1359">
        <v>3006514222</v>
      </c>
      <c r="T1359" s="29" t="s">
        <v>299</v>
      </c>
      <c r="U1359">
        <f t="shared" si="153"/>
        <v>10</v>
      </c>
      <c r="V1359">
        <f t="shared" si="154"/>
        <v>23</v>
      </c>
      <c r="W1359">
        <v>2015</v>
      </c>
      <c r="X1359" t="s">
        <v>3338</v>
      </c>
      <c r="Y1359" t="s">
        <v>7974</v>
      </c>
      <c r="Z1359" t="s">
        <v>7975</v>
      </c>
      <c r="AA1359">
        <v>3001137</v>
      </c>
      <c r="AB1359" t="s">
        <v>491</v>
      </c>
      <c r="AC1359" t="s">
        <v>1475</v>
      </c>
      <c r="AD1359" s="1">
        <f t="shared" si="155"/>
        <v>3.3937108108108106E-2</v>
      </c>
      <c r="AE1359" s="2">
        <v>37000000</v>
      </c>
      <c r="AF1359" t="s">
        <v>219</v>
      </c>
      <c r="AG1359" t="s">
        <v>103</v>
      </c>
      <c r="AH1359" t="s">
        <v>104</v>
      </c>
      <c r="AI1359" t="s">
        <v>7976</v>
      </c>
      <c r="AJ1359">
        <v>161823878</v>
      </c>
      <c r="AK1359" s="2">
        <v>1255673</v>
      </c>
      <c r="AL1359" s="2">
        <v>1035187.56</v>
      </c>
      <c r="AP1359" t="s">
        <v>105</v>
      </c>
      <c r="AQ1359" t="s">
        <v>105</v>
      </c>
      <c r="AR1359" t="s">
        <v>105</v>
      </c>
      <c r="AV1359" t="s">
        <v>105</v>
      </c>
      <c r="AW1359" t="s">
        <v>105</v>
      </c>
      <c r="AX1359" t="s">
        <v>105</v>
      </c>
      <c r="BH1359" t="s">
        <v>21</v>
      </c>
      <c r="BI1359" t="s">
        <v>5</v>
      </c>
    </row>
    <row r="1360" spans="1:61" x14ac:dyDescent="0.25">
      <c r="A1360">
        <v>22105014</v>
      </c>
      <c r="B1360">
        <v>22105014</v>
      </c>
      <c r="C1360" t="s">
        <v>106</v>
      </c>
      <c r="D1360" t="s">
        <v>616</v>
      </c>
      <c r="E1360" t="s">
        <v>312</v>
      </c>
      <c r="F1360" t="s">
        <v>2747</v>
      </c>
      <c r="G1360" t="s">
        <v>445</v>
      </c>
      <c r="H1360" s="30" t="s">
        <v>19444</v>
      </c>
      <c r="I1360" t="s">
        <v>7977</v>
      </c>
      <c r="J1360">
        <v>5001</v>
      </c>
      <c r="K1360" t="s">
        <v>202</v>
      </c>
      <c r="L1360">
        <v>5</v>
      </c>
      <c r="M1360" t="s">
        <v>203</v>
      </c>
      <c r="O1360">
        <v>3148878841</v>
      </c>
      <c r="P1360">
        <v>3005467896</v>
      </c>
      <c r="T1360" s="29" t="s">
        <v>327</v>
      </c>
      <c r="U1360">
        <f t="shared" si="153"/>
        <v>10</v>
      </c>
      <c r="V1360">
        <f t="shared" si="154"/>
        <v>31</v>
      </c>
      <c r="W1360">
        <v>2016</v>
      </c>
      <c r="X1360" t="s">
        <v>2266</v>
      </c>
      <c r="Y1360" t="s">
        <v>7978</v>
      </c>
      <c r="Z1360" t="s">
        <v>7979</v>
      </c>
      <c r="AA1360">
        <v>8001166</v>
      </c>
      <c r="AB1360" t="s">
        <v>100</v>
      </c>
      <c r="AC1360" t="s">
        <v>2269</v>
      </c>
      <c r="AD1360" s="1">
        <f t="shared" si="155"/>
        <v>4.3155047021943574E-2</v>
      </c>
      <c r="AE1360" s="2">
        <v>31900000</v>
      </c>
      <c r="AF1360" t="s">
        <v>133</v>
      </c>
      <c r="AG1360" t="s">
        <v>103</v>
      </c>
      <c r="AH1360" t="s">
        <v>104</v>
      </c>
      <c r="AI1360" t="s">
        <v>7980</v>
      </c>
      <c r="AJ1360">
        <v>161808851</v>
      </c>
      <c r="AK1360" s="2">
        <v>1376646</v>
      </c>
      <c r="AL1360" s="2">
        <v>1136845.0900000001</v>
      </c>
      <c r="AP1360" t="s">
        <v>105</v>
      </c>
      <c r="AQ1360" t="s">
        <v>105</v>
      </c>
      <c r="AR1360" t="s">
        <v>105</v>
      </c>
      <c r="AV1360" t="s">
        <v>105</v>
      </c>
      <c r="AW1360" t="s">
        <v>105</v>
      </c>
      <c r="AX1360" t="s">
        <v>105</v>
      </c>
      <c r="BH1360" t="s">
        <v>21</v>
      </c>
      <c r="BI1360" t="s">
        <v>5</v>
      </c>
    </row>
    <row r="1361" spans="1:61" x14ac:dyDescent="0.25">
      <c r="A1361">
        <v>1121897396</v>
      </c>
      <c r="B1361">
        <v>1121897396</v>
      </c>
      <c r="C1361" t="s">
        <v>106</v>
      </c>
      <c r="D1361" t="s">
        <v>2846</v>
      </c>
      <c r="E1361" t="s">
        <v>7981</v>
      </c>
      <c r="F1361" t="s">
        <v>7982</v>
      </c>
      <c r="G1361" t="s">
        <v>700</v>
      </c>
      <c r="H1361" s="30" t="s">
        <v>18716</v>
      </c>
      <c r="I1361" t="s">
        <v>7983</v>
      </c>
      <c r="J1361">
        <v>50001</v>
      </c>
      <c r="K1361" t="s">
        <v>153</v>
      </c>
      <c r="L1361">
        <v>50</v>
      </c>
      <c r="M1361" t="s">
        <v>154</v>
      </c>
      <c r="O1361">
        <v>3004277082</v>
      </c>
      <c r="P1361">
        <v>0</v>
      </c>
      <c r="T1361" s="29" t="s">
        <v>275</v>
      </c>
      <c r="U1361">
        <f t="shared" si="153"/>
        <v>10</v>
      </c>
      <c r="V1361">
        <f t="shared" si="154"/>
        <v>11</v>
      </c>
      <c r="W1361">
        <v>2023</v>
      </c>
      <c r="X1361" t="s">
        <v>1888</v>
      </c>
      <c r="Y1361" t="s">
        <v>7984</v>
      </c>
      <c r="Z1361" t="s">
        <v>7985</v>
      </c>
      <c r="AA1361">
        <v>8001207</v>
      </c>
      <c r="AB1361" t="s">
        <v>100</v>
      </c>
      <c r="AC1361" t="s">
        <v>423</v>
      </c>
      <c r="AD1361" s="1">
        <f t="shared" si="155"/>
        <v>3.7560688405797099E-2</v>
      </c>
      <c r="AE1361" s="2">
        <v>55200000</v>
      </c>
      <c r="AF1361" t="s">
        <v>133</v>
      </c>
      <c r="AG1361" t="s">
        <v>103</v>
      </c>
      <c r="AH1361" t="s">
        <v>104</v>
      </c>
      <c r="AI1361" t="s">
        <v>7986</v>
      </c>
      <c r="AJ1361">
        <v>161915597</v>
      </c>
      <c r="AK1361" s="2">
        <v>2073350</v>
      </c>
      <c r="AL1361" s="2">
        <v>1722310.63</v>
      </c>
      <c r="AP1361" t="s">
        <v>105</v>
      </c>
      <c r="AQ1361" t="s">
        <v>105</v>
      </c>
      <c r="AR1361" t="s">
        <v>105</v>
      </c>
      <c r="AV1361" t="s">
        <v>105</v>
      </c>
      <c r="AW1361" t="s">
        <v>105</v>
      </c>
      <c r="AX1361" t="s">
        <v>105</v>
      </c>
      <c r="BH1361" t="s">
        <v>21</v>
      </c>
      <c r="BI1361" t="s">
        <v>5</v>
      </c>
    </row>
    <row r="1362" spans="1:61" x14ac:dyDescent="0.25">
      <c r="A1362">
        <v>39430183</v>
      </c>
      <c r="B1362">
        <v>39430183</v>
      </c>
      <c r="C1362" t="s">
        <v>106</v>
      </c>
      <c r="D1362" t="s">
        <v>312</v>
      </c>
      <c r="E1362" t="s">
        <v>7987</v>
      </c>
      <c r="F1362" t="s">
        <v>2357</v>
      </c>
      <c r="G1362" t="s">
        <v>1120</v>
      </c>
      <c r="H1362" s="30" t="s">
        <v>19445</v>
      </c>
      <c r="I1362" t="s">
        <v>7988</v>
      </c>
      <c r="J1362">
        <v>5615</v>
      </c>
      <c r="K1362" t="s">
        <v>2322</v>
      </c>
      <c r="L1362">
        <v>5</v>
      </c>
      <c r="M1362" t="s">
        <v>203</v>
      </c>
      <c r="O1362">
        <v>3128403086</v>
      </c>
      <c r="P1362">
        <v>0</v>
      </c>
      <c r="T1362" s="29" t="s">
        <v>568</v>
      </c>
      <c r="U1362">
        <f t="shared" si="153"/>
        <v>10</v>
      </c>
      <c r="V1362">
        <f t="shared" si="154"/>
        <v>30</v>
      </c>
      <c r="W1362">
        <v>2016</v>
      </c>
      <c r="X1362" t="s">
        <v>967</v>
      </c>
      <c r="Y1362" t="s">
        <v>7989</v>
      </c>
      <c r="Z1362" t="s">
        <v>7990</v>
      </c>
      <c r="AA1362">
        <v>6408115</v>
      </c>
      <c r="AB1362" t="s">
        <v>131</v>
      </c>
      <c r="AC1362" t="s">
        <v>310</v>
      </c>
      <c r="AD1362" s="1">
        <f t="shared" si="155"/>
        <v>2.3059547383309759E-2</v>
      </c>
      <c r="AE1362" s="2">
        <v>70700000</v>
      </c>
      <c r="AF1362" t="s">
        <v>133</v>
      </c>
      <c r="AG1362" t="s">
        <v>452</v>
      </c>
      <c r="AH1362" t="s">
        <v>104</v>
      </c>
      <c r="AI1362" t="s">
        <v>7991</v>
      </c>
      <c r="AJ1362">
        <v>161897983</v>
      </c>
      <c r="AK1362" s="2">
        <v>1630310</v>
      </c>
      <c r="AL1362" s="2">
        <v>1350008.18</v>
      </c>
      <c r="AP1362" t="s">
        <v>105</v>
      </c>
      <c r="AQ1362" t="s">
        <v>105</v>
      </c>
      <c r="AR1362" t="s">
        <v>105</v>
      </c>
      <c r="AV1362" t="s">
        <v>105</v>
      </c>
      <c r="AW1362" t="s">
        <v>105</v>
      </c>
      <c r="AX1362" t="s">
        <v>105</v>
      </c>
      <c r="BH1362" t="s">
        <v>19</v>
      </c>
      <c r="BI1362" t="s">
        <v>5</v>
      </c>
    </row>
    <row r="1363" spans="1:61" x14ac:dyDescent="0.25">
      <c r="A1363">
        <v>79501115</v>
      </c>
      <c r="B1363">
        <v>79501115</v>
      </c>
      <c r="C1363" t="s">
        <v>89</v>
      </c>
      <c r="D1363" t="s">
        <v>3292</v>
      </c>
      <c r="E1363" t="s">
        <v>2512</v>
      </c>
      <c r="F1363" t="s">
        <v>366</v>
      </c>
      <c r="G1363" t="s">
        <v>1122</v>
      </c>
      <c r="H1363" s="30" t="s">
        <v>19446</v>
      </c>
      <c r="I1363" t="s">
        <v>7992</v>
      </c>
      <c r="J1363">
        <v>0</v>
      </c>
      <c r="K1363" t="s">
        <v>126</v>
      </c>
      <c r="L1363">
        <v>25</v>
      </c>
      <c r="M1363" t="s">
        <v>126</v>
      </c>
      <c r="O1363">
        <v>3005811698</v>
      </c>
      <c r="P1363">
        <v>0</v>
      </c>
      <c r="T1363" s="29" t="s">
        <v>487</v>
      </c>
      <c r="U1363">
        <f t="shared" si="153"/>
        <v>10</v>
      </c>
      <c r="V1363">
        <f t="shared" si="154"/>
        <v>8</v>
      </c>
      <c r="W1363">
        <v>2020</v>
      </c>
      <c r="X1363" t="s">
        <v>1107</v>
      </c>
      <c r="Y1363" t="s">
        <v>7993</v>
      </c>
      <c r="Z1363" t="s">
        <v>7994</v>
      </c>
      <c r="AA1363">
        <v>8806018</v>
      </c>
      <c r="AB1363" t="s">
        <v>662</v>
      </c>
      <c r="AC1363" t="s">
        <v>663</v>
      </c>
      <c r="AD1363" s="1">
        <f t="shared" si="155"/>
        <v>2.5820860832137735E-2</v>
      </c>
      <c r="AE1363" s="2">
        <v>69700000</v>
      </c>
      <c r="AF1363" t="s">
        <v>219</v>
      </c>
      <c r="AG1363" t="s">
        <v>120</v>
      </c>
      <c r="AH1363" t="s">
        <v>104</v>
      </c>
      <c r="AI1363" t="s">
        <v>7995</v>
      </c>
      <c r="AJ1363">
        <v>161905354</v>
      </c>
      <c r="AK1363" s="2">
        <v>1799714</v>
      </c>
      <c r="AL1363" s="2">
        <v>1492364.74</v>
      </c>
      <c r="AP1363" t="s">
        <v>105</v>
      </c>
      <c r="AQ1363" t="s">
        <v>105</v>
      </c>
      <c r="AR1363" t="s">
        <v>105</v>
      </c>
      <c r="AV1363" t="s">
        <v>105</v>
      </c>
      <c r="AW1363" t="s">
        <v>105</v>
      </c>
      <c r="AX1363" t="s">
        <v>105</v>
      </c>
      <c r="BH1363" t="s">
        <v>19</v>
      </c>
      <c r="BI1363" t="s">
        <v>5</v>
      </c>
    </row>
    <row r="1364" spans="1:61" x14ac:dyDescent="0.25">
      <c r="A1364">
        <v>80503144</v>
      </c>
      <c r="B1364">
        <v>80503144</v>
      </c>
      <c r="C1364" t="s">
        <v>89</v>
      </c>
      <c r="D1364" t="s">
        <v>148</v>
      </c>
      <c r="E1364">
        <v>0</v>
      </c>
      <c r="F1364" t="s">
        <v>2440</v>
      </c>
      <c r="G1364" t="s">
        <v>7996</v>
      </c>
      <c r="H1364" s="30" t="s">
        <v>19447</v>
      </c>
      <c r="I1364" t="s">
        <v>7997</v>
      </c>
      <c r="J1364">
        <v>0</v>
      </c>
      <c r="K1364" t="s">
        <v>126</v>
      </c>
      <c r="L1364">
        <v>25</v>
      </c>
      <c r="M1364" t="s">
        <v>126</v>
      </c>
      <c r="O1364">
        <v>3153591687</v>
      </c>
      <c r="P1364">
        <v>0</v>
      </c>
      <c r="T1364" s="29" t="s">
        <v>215</v>
      </c>
      <c r="U1364">
        <f t="shared" si="153"/>
        <v>10</v>
      </c>
      <c r="V1364">
        <f t="shared" si="154"/>
        <v>20</v>
      </c>
      <c r="W1364">
        <v>2016</v>
      </c>
      <c r="X1364" t="s">
        <v>1965</v>
      </c>
      <c r="Y1364" t="s">
        <v>7998</v>
      </c>
      <c r="Z1364" t="s">
        <v>7999</v>
      </c>
      <c r="AA1364">
        <v>9008205</v>
      </c>
      <c r="AB1364" t="s">
        <v>244</v>
      </c>
      <c r="AC1364" t="s">
        <v>614</v>
      </c>
      <c r="AD1364" s="1">
        <f t="shared" si="155"/>
        <v>1.0954135593220339E-2</v>
      </c>
      <c r="AE1364" s="2">
        <v>147500000</v>
      </c>
      <c r="AF1364" t="s">
        <v>102</v>
      </c>
      <c r="AG1364" t="s">
        <v>452</v>
      </c>
      <c r="AH1364" t="s">
        <v>104</v>
      </c>
      <c r="AI1364" t="s">
        <v>8000</v>
      </c>
      <c r="AJ1364">
        <v>161930861</v>
      </c>
      <c r="AK1364" s="2">
        <v>1615735</v>
      </c>
      <c r="AL1364" s="2">
        <v>1337760.6399999999</v>
      </c>
      <c r="AP1364" t="s">
        <v>105</v>
      </c>
      <c r="AQ1364" t="s">
        <v>105</v>
      </c>
      <c r="AR1364" t="s">
        <v>105</v>
      </c>
      <c r="AV1364" t="s">
        <v>105</v>
      </c>
      <c r="AW1364" t="s">
        <v>105</v>
      </c>
      <c r="AX1364" t="s">
        <v>105</v>
      </c>
      <c r="BH1364" s="3" t="s">
        <v>18</v>
      </c>
      <c r="BI1364" t="s">
        <v>5</v>
      </c>
    </row>
    <row r="1365" spans="1:61" x14ac:dyDescent="0.25">
      <c r="A1365">
        <v>17330813</v>
      </c>
      <c r="B1365">
        <v>17330813</v>
      </c>
      <c r="C1365" t="s">
        <v>89</v>
      </c>
      <c r="D1365" t="s">
        <v>5544</v>
      </c>
      <c r="E1365" t="s">
        <v>1334</v>
      </c>
      <c r="F1365" t="s">
        <v>3116</v>
      </c>
      <c r="G1365" t="s">
        <v>1163</v>
      </c>
      <c r="H1365" s="30" t="s">
        <v>19448</v>
      </c>
      <c r="I1365" t="s">
        <v>8001</v>
      </c>
      <c r="J1365">
        <v>5631</v>
      </c>
      <c r="K1365" t="s">
        <v>2726</v>
      </c>
      <c r="L1365">
        <v>5</v>
      </c>
      <c r="M1365" t="s">
        <v>203</v>
      </c>
      <c r="O1365">
        <v>3104712358</v>
      </c>
      <c r="P1365">
        <v>0</v>
      </c>
      <c r="T1365" s="29" t="s">
        <v>287</v>
      </c>
      <c r="U1365">
        <f t="shared" si="153"/>
        <v>10</v>
      </c>
      <c r="V1365">
        <f t="shared" si="154"/>
        <v>13</v>
      </c>
      <c r="W1365">
        <v>2012</v>
      </c>
      <c r="X1365" t="s">
        <v>5989</v>
      </c>
      <c r="Y1365" t="s">
        <v>8002</v>
      </c>
      <c r="Z1365" t="s">
        <v>8003</v>
      </c>
      <c r="AA1365">
        <v>3408049</v>
      </c>
      <c r="AB1365" t="s">
        <v>321</v>
      </c>
      <c r="AC1365" t="s">
        <v>1792</v>
      </c>
      <c r="AD1365" s="1">
        <f t="shared" si="155"/>
        <v>3.0962303527336862E-2</v>
      </c>
      <c r="AE1365" s="2">
        <v>56700000</v>
      </c>
      <c r="AF1365" t="s">
        <v>133</v>
      </c>
      <c r="AG1365" t="s">
        <v>452</v>
      </c>
      <c r="AH1365" t="s">
        <v>104</v>
      </c>
      <c r="AI1365" t="s">
        <v>8004</v>
      </c>
      <c r="AJ1365">
        <v>29934981</v>
      </c>
      <c r="AK1365" s="2">
        <v>1755562.61</v>
      </c>
      <c r="AL1365" s="2">
        <v>1455262.7</v>
      </c>
      <c r="AP1365" t="s">
        <v>105</v>
      </c>
      <c r="AQ1365" s="2" t="s">
        <v>105</v>
      </c>
      <c r="AR1365" s="2" t="s">
        <v>105</v>
      </c>
      <c r="AV1365" t="s">
        <v>105</v>
      </c>
      <c r="AW1365" s="2" t="s">
        <v>105</v>
      </c>
      <c r="AX1365" s="2" t="s">
        <v>105</v>
      </c>
      <c r="BH1365" t="s">
        <v>21</v>
      </c>
      <c r="BI1365" t="s">
        <v>5</v>
      </c>
    </row>
    <row r="1366" spans="1:61" x14ac:dyDescent="0.25">
      <c r="A1366">
        <v>71786636</v>
      </c>
      <c r="B1366">
        <v>71786636</v>
      </c>
      <c r="C1366" t="s">
        <v>89</v>
      </c>
      <c r="D1366" t="s">
        <v>3013</v>
      </c>
      <c r="E1366">
        <v>0</v>
      </c>
      <c r="F1366" t="s">
        <v>2013</v>
      </c>
      <c r="G1366" t="s">
        <v>2621</v>
      </c>
      <c r="H1366" s="30" t="s">
        <v>19449</v>
      </c>
      <c r="I1366" t="s">
        <v>8005</v>
      </c>
      <c r="J1366">
        <v>5001</v>
      </c>
      <c r="K1366" t="s">
        <v>202</v>
      </c>
      <c r="L1366">
        <v>5</v>
      </c>
      <c r="M1366" t="s">
        <v>203</v>
      </c>
      <c r="O1366">
        <v>3168762887</v>
      </c>
      <c r="P1366">
        <v>0</v>
      </c>
      <c r="T1366" s="29" t="s">
        <v>228</v>
      </c>
      <c r="U1366">
        <f t="shared" si="153"/>
        <v>10</v>
      </c>
      <c r="V1366">
        <f t="shared" si="154"/>
        <v>6</v>
      </c>
      <c r="W1366">
        <v>2022</v>
      </c>
      <c r="X1366" t="s">
        <v>8006</v>
      </c>
      <c r="Y1366" t="s">
        <v>8007</v>
      </c>
      <c r="Z1366" t="s">
        <v>8008</v>
      </c>
      <c r="AA1366">
        <v>9201276</v>
      </c>
      <c r="AB1366" t="s">
        <v>268</v>
      </c>
      <c r="AC1366" t="s">
        <v>1420</v>
      </c>
      <c r="AD1366" s="1">
        <f t="shared" si="155"/>
        <v>3.9286140651801027E-2</v>
      </c>
      <c r="AE1366" s="2">
        <v>58300000</v>
      </c>
      <c r="AF1366" t="s">
        <v>102</v>
      </c>
      <c r="AG1366" t="s">
        <v>103</v>
      </c>
      <c r="AH1366" t="s">
        <v>104</v>
      </c>
      <c r="AI1366">
        <v>0</v>
      </c>
      <c r="AJ1366">
        <v>161774869</v>
      </c>
      <c r="AK1366" s="2">
        <v>2290382</v>
      </c>
      <c r="AL1366" s="2">
        <v>1904691.01</v>
      </c>
      <c r="AP1366" t="s">
        <v>105</v>
      </c>
      <c r="AQ1366" t="s">
        <v>105</v>
      </c>
      <c r="AR1366" t="s">
        <v>105</v>
      </c>
      <c r="AV1366" t="s">
        <v>105</v>
      </c>
      <c r="AW1366" t="s">
        <v>105</v>
      </c>
      <c r="AX1366" t="s">
        <v>105</v>
      </c>
      <c r="BH1366" t="s">
        <v>21</v>
      </c>
      <c r="BI1366" t="s">
        <v>5</v>
      </c>
    </row>
    <row r="1367" spans="1:61" x14ac:dyDescent="0.25">
      <c r="A1367">
        <v>31223652</v>
      </c>
      <c r="B1367">
        <v>31223652</v>
      </c>
      <c r="C1367" t="s">
        <v>106</v>
      </c>
      <c r="D1367" t="s">
        <v>2790</v>
      </c>
      <c r="E1367">
        <v>0</v>
      </c>
      <c r="F1367" t="s">
        <v>445</v>
      </c>
      <c r="G1367" t="s">
        <v>223</v>
      </c>
      <c r="H1367" s="30" t="s">
        <v>19450</v>
      </c>
      <c r="I1367" t="s">
        <v>8009</v>
      </c>
      <c r="J1367">
        <v>76001</v>
      </c>
      <c r="K1367" t="s">
        <v>486</v>
      </c>
      <c r="L1367">
        <v>76</v>
      </c>
      <c r="M1367" t="s">
        <v>95</v>
      </c>
      <c r="O1367">
        <v>3175113508</v>
      </c>
      <c r="P1367">
        <v>3122938531</v>
      </c>
      <c r="T1367" s="29" t="s">
        <v>429</v>
      </c>
      <c r="U1367">
        <f t="shared" si="153"/>
        <v>10</v>
      </c>
      <c r="V1367">
        <f t="shared" si="154"/>
        <v>7</v>
      </c>
      <c r="W1367">
        <v>2014</v>
      </c>
      <c r="X1367" t="s">
        <v>1157</v>
      </c>
      <c r="Y1367" t="s">
        <v>8010</v>
      </c>
      <c r="Z1367" t="s">
        <v>8011</v>
      </c>
      <c r="AA1367">
        <v>6401204</v>
      </c>
      <c r="AB1367" t="s">
        <v>131</v>
      </c>
      <c r="AC1367" t="s">
        <v>1160</v>
      </c>
      <c r="AD1367" s="1">
        <f t="shared" si="155"/>
        <v>4.242734756097561E-2</v>
      </c>
      <c r="AE1367" s="2">
        <v>32800000</v>
      </c>
      <c r="AF1367" t="s">
        <v>1567</v>
      </c>
      <c r="AG1367" t="s">
        <v>103</v>
      </c>
      <c r="AH1367" t="s">
        <v>104</v>
      </c>
      <c r="AI1367" t="s">
        <v>8012</v>
      </c>
      <c r="AJ1367">
        <v>161946443</v>
      </c>
      <c r="AK1367" s="2">
        <v>1391617</v>
      </c>
      <c r="AL1367" s="2">
        <v>1149426.3</v>
      </c>
      <c r="AP1367" t="s">
        <v>105</v>
      </c>
      <c r="AQ1367" t="s">
        <v>105</v>
      </c>
      <c r="AR1367" t="s">
        <v>105</v>
      </c>
      <c r="AV1367" t="s">
        <v>105</v>
      </c>
      <c r="AW1367" t="s">
        <v>105</v>
      </c>
      <c r="AX1367" t="s">
        <v>105</v>
      </c>
      <c r="BH1367" t="s">
        <v>21</v>
      </c>
      <c r="BI1367" t="s">
        <v>5</v>
      </c>
    </row>
    <row r="1368" spans="1:61" x14ac:dyDescent="0.25">
      <c r="A1368">
        <v>51557805</v>
      </c>
      <c r="B1368">
        <v>51557805</v>
      </c>
      <c r="C1368" t="s">
        <v>106</v>
      </c>
      <c r="D1368" t="s">
        <v>582</v>
      </c>
      <c r="E1368" t="s">
        <v>1057</v>
      </c>
      <c r="F1368" t="s">
        <v>8013</v>
      </c>
      <c r="G1368" t="s">
        <v>2996</v>
      </c>
      <c r="H1368" s="30" t="s">
        <v>19451</v>
      </c>
      <c r="I1368" t="s">
        <v>8014</v>
      </c>
      <c r="J1368">
        <v>0</v>
      </c>
      <c r="K1368" t="s">
        <v>126</v>
      </c>
      <c r="L1368">
        <v>25</v>
      </c>
      <c r="M1368" t="s">
        <v>126</v>
      </c>
      <c r="O1368">
        <v>3108588430</v>
      </c>
      <c r="P1368">
        <v>0</v>
      </c>
      <c r="T1368" s="29" t="s">
        <v>429</v>
      </c>
      <c r="U1368">
        <f t="shared" si="153"/>
        <v>10</v>
      </c>
      <c r="V1368">
        <f t="shared" si="154"/>
        <v>7</v>
      </c>
      <c r="W1368">
        <v>2011</v>
      </c>
      <c r="X1368" t="s">
        <v>8015</v>
      </c>
      <c r="Y1368" t="s">
        <v>8016</v>
      </c>
      <c r="Z1368" t="s">
        <v>8017</v>
      </c>
      <c r="AA1368">
        <v>6421052</v>
      </c>
      <c r="AB1368" t="s">
        <v>131</v>
      </c>
      <c r="AC1368" t="s">
        <v>696</v>
      </c>
      <c r="AD1368" s="1">
        <f t="shared" si="155"/>
        <v>2.2798411418047882E-2</v>
      </c>
      <c r="AE1368" s="2">
        <v>54300000</v>
      </c>
      <c r="AF1368" t="s">
        <v>102</v>
      </c>
      <c r="AG1368" t="s">
        <v>925</v>
      </c>
      <c r="AH1368" t="s">
        <v>104</v>
      </c>
      <c r="AI1368" t="s">
        <v>8018</v>
      </c>
      <c r="AJ1368">
        <v>29925323</v>
      </c>
      <c r="AK1368" s="2">
        <v>1237953.74</v>
      </c>
      <c r="AL1368" s="2">
        <v>1020297.26</v>
      </c>
      <c r="AP1368">
        <v>29990551</v>
      </c>
      <c r="AQ1368" s="2">
        <v>1275310.29</v>
      </c>
      <c r="AR1368" s="2">
        <v>1051689.32</v>
      </c>
      <c r="AV1368" t="s">
        <v>105</v>
      </c>
      <c r="AW1368" s="2" t="s">
        <v>105</v>
      </c>
      <c r="AX1368" s="2" t="s">
        <v>105</v>
      </c>
      <c r="BH1368" t="s">
        <v>19</v>
      </c>
      <c r="BI1368" t="s">
        <v>5</v>
      </c>
    </row>
    <row r="1369" spans="1:61" x14ac:dyDescent="0.25">
      <c r="A1369">
        <v>93341800</v>
      </c>
      <c r="B1369">
        <v>93341800</v>
      </c>
      <c r="C1369" t="s">
        <v>89</v>
      </c>
      <c r="D1369" t="s">
        <v>2433</v>
      </c>
      <c r="E1369">
        <v>0</v>
      </c>
      <c r="F1369" t="s">
        <v>985</v>
      </c>
      <c r="G1369" t="s">
        <v>5366</v>
      </c>
      <c r="H1369" s="30" t="s">
        <v>19452</v>
      </c>
      <c r="I1369" t="s">
        <v>8019</v>
      </c>
      <c r="J1369">
        <v>0</v>
      </c>
      <c r="K1369" t="s">
        <v>167</v>
      </c>
      <c r="L1369">
        <v>73</v>
      </c>
      <c r="M1369" t="s">
        <v>168</v>
      </c>
      <c r="O1369">
        <v>3112121821</v>
      </c>
      <c r="P1369">
        <v>3227306746</v>
      </c>
      <c r="T1369" s="29" t="s">
        <v>275</v>
      </c>
      <c r="U1369">
        <f t="shared" si="153"/>
        <v>10</v>
      </c>
      <c r="V1369">
        <f t="shared" si="154"/>
        <v>11</v>
      </c>
      <c r="W1369">
        <v>2024</v>
      </c>
      <c r="X1369" t="s">
        <v>2338</v>
      </c>
      <c r="Y1369" t="s">
        <v>8020</v>
      </c>
      <c r="Z1369" t="s">
        <v>8021</v>
      </c>
      <c r="AA1369">
        <v>9008231</v>
      </c>
      <c r="AB1369" t="s">
        <v>244</v>
      </c>
      <c r="AC1369" t="s">
        <v>1775</v>
      </c>
      <c r="AD1369" s="1">
        <f t="shared" si="155"/>
        <v>1.7109974197247708E-2</v>
      </c>
      <c r="AE1369" s="2">
        <v>348800000</v>
      </c>
      <c r="AF1369" t="s">
        <v>102</v>
      </c>
      <c r="AG1369" t="s">
        <v>452</v>
      </c>
      <c r="AH1369" t="s">
        <v>104</v>
      </c>
      <c r="AI1369" t="s">
        <v>8022</v>
      </c>
      <c r="AJ1369">
        <v>29945735</v>
      </c>
      <c r="AK1369" s="2">
        <v>5967959</v>
      </c>
      <c r="AL1369" s="2">
        <v>4995091.5999999996</v>
      </c>
      <c r="AP1369" t="s">
        <v>105</v>
      </c>
      <c r="AQ1369" s="2" t="s">
        <v>105</v>
      </c>
      <c r="AR1369" s="2" t="s">
        <v>105</v>
      </c>
      <c r="AV1369">
        <v>30055633</v>
      </c>
      <c r="AW1369" s="2">
        <v>6276785.5899999999</v>
      </c>
      <c r="AX1369" s="2">
        <v>5254609.74</v>
      </c>
      <c r="BH1369" t="s">
        <v>20</v>
      </c>
      <c r="BI1369" t="s">
        <v>5</v>
      </c>
    </row>
    <row r="1370" spans="1:61" x14ac:dyDescent="0.25">
      <c r="A1370">
        <v>20944977</v>
      </c>
      <c r="B1370">
        <v>20944977</v>
      </c>
      <c r="C1370" t="s">
        <v>106</v>
      </c>
      <c r="D1370" t="s">
        <v>8023</v>
      </c>
      <c r="E1370">
        <v>0</v>
      </c>
      <c r="F1370" t="s">
        <v>544</v>
      </c>
      <c r="G1370" t="s">
        <v>212</v>
      </c>
      <c r="H1370" s="30" t="s">
        <v>19453</v>
      </c>
      <c r="I1370" t="s">
        <v>8024</v>
      </c>
      <c r="J1370">
        <v>0</v>
      </c>
      <c r="K1370" t="s">
        <v>126</v>
      </c>
      <c r="L1370">
        <v>25</v>
      </c>
      <c r="M1370" t="s">
        <v>126</v>
      </c>
      <c r="O1370">
        <v>3105853458</v>
      </c>
      <c r="P1370">
        <v>0</v>
      </c>
      <c r="T1370" s="29" t="s">
        <v>142</v>
      </c>
      <c r="U1370">
        <f t="shared" si="153"/>
        <v>10</v>
      </c>
      <c r="V1370">
        <f t="shared" si="154"/>
        <v>12</v>
      </c>
      <c r="W1370">
        <v>2020</v>
      </c>
      <c r="X1370" t="s">
        <v>8025</v>
      </c>
      <c r="Y1370" t="s">
        <v>8026</v>
      </c>
      <c r="Z1370" t="s">
        <v>8027</v>
      </c>
      <c r="AA1370">
        <v>1601317</v>
      </c>
      <c r="AB1370" t="s">
        <v>173</v>
      </c>
      <c r="AC1370" t="s">
        <v>373</v>
      </c>
      <c r="AD1370" s="1">
        <f t="shared" si="155"/>
        <v>2.6760618277310924E-2</v>
      </c>
      <c r="AE1370" s="2">
        <v>47600000</v>
      </c>
      <c r="AF1370" t="s">
        <v>219</v>
      </c>
      <c r="AG1370" t="s">
        <v>103</v>
      </c>
      <c r="AH1370" t="s">
        <v>104</v>
      </c>
      <c r="AI1370" t="s">
        <v>8028</v>
      </c>
      <c r="AJ1370">
        <v>29948666</v>
      </c>
      <c r="AK1370" s="2">
        <v>1273805.43</v>
      </c>
      <c r="AL1370" s="2">
        <v>1050424.73</v>
      </c>
      <c r="AP1370">
        <v>30007061</v>
      </c>
      <c r="AQ1370" s="2">
        <v>1226968.56</v>
      </c>
      <c r="AR1370" s="2">
        <v>1011066.02</v>
      </c>
      <c r="AV1370" t="s">
        <v>105</v>
      </c>
      <c r="AW1370" s="2" t="s">
        <v>105</v>
      </c>
      <c r="AX1370" s="2" t="s">
        <v>105</v>
      </c>
      <c r="BH1370" t="s">
        <v>19</v>
      </c>
      <c r="BI1370" t="s">
        <v>5</v>
      </c>
    </row>
    <row r="1371" spans="1:61" x14ac:dyDescent="0.25">
      <c r="A1371">
        <v>71668022</v>
      </c>
      <c r="B1371">
        <v>71668022</v>
      </c>
      <c r="C1371" t="s">
        <v>89</v>
      </c>
      <c r="D1371" t="s">
        <v>1931</v>
      </c>
      <c r="E1371" t="s">
        <v>5529</v>
      </c>
      <c r="F1371" t="s">
        <v>1112</v>
      </c>
      <c r="G1371" t="s">
        <v>8029</v>
      </c>
      <c r="H1371" s="30" t="s">
        <v>19454</v>
      </c>
      <c r="I1371" t="s">
        <v>8030</v>
      </c>
      <c r="J1371">
        <v>5001</v>
      </c>
      <c r="K1371" t="s">
        <v>202</v>
      </c>
      <c r="L1371">
        <v>5</v>
      </c>
      <c r="M1371" t="s">
        <v>203</v>
      </c>
      <c r="O1371">
        <v>3136144522</v>
      </c>
      <c r="P1371">
        <v>3016832465</v>
      </c>
      <c r="T1371" s="29" t="s">
        <v>215</v>
      </c>
      <c r="U1371">
        <f t="shared" si="153"/>
        <v>10</v>
      </c>
      <c r="V1371">
        <f t="shared" si="154"/>
        <v>20</v>
      </c>
      <c r="W1371">
        <v>2023</v>
      </c>
      <c r="X1371" t="s">
        <v>8031</v>
      </c>
      <c r="Y1371" t="s">
        <v>8032</v>
      </c>
      <c r="Z1371" t="s">
        <v>8033</v>
      </c>
      <c r="AA1371">
        <v>8806033</v>
      </c>
      <c r="AB1371" t="s">
        <v>662</v>
      </c>
      <c r="AC1371" t="s">
        <v>663</v>
      </c>
      <c r="AD1371" s="1">
        <f t="shared" si="155"/>
        <v>4.9055052264808365E-2</v>
      </c>
      <c r="AE1371" s="2">
        <v>86100000</v>
      </c>
      <c r="AF1371" t="s">
        <v>133</v>
      </c>
      <c r="AG1371" t="s">
        <v>120</v>
      </c>
      <c r="AH1371" t="s">
        <v>104</v>
      </c>
      <c r="AI1371" t="s">
        <v>8034</v>
      </c>
      <c r="AJ1371">
        <v>161914440</v>
      </c>
      <c r="AK1371" s="2">
        <v>4223640</v>
      </c>
      <c r="AL1371" s="2">
        <v>3529277.41</v>
      </c>
      <c r="AP1371" t="s">
        <v>105</v>
      </c>
      <c r="AQ1371" t="s">
        <v>105</v>
      </c>
      <c r="AR1371" t="s">
        <v>105</v>
      </c>
      <c r="AV1371" t="s">
        <v>105</v>
      </c>
      <c r="AW1371" t="s">
        <v>105</v>
      </c>
      <c r="AX1371" t="s">
        <v>105</v>
      </c>
      <c r="BH1371" t="s">
        <v>21</v>
      </c>
      <c r="BI1371" t="s">
        <v>5</v>
      </c>
    </row>
    <row r="1372" spans="1:61" x14ac:dyDescent="0.25">
      <c r="A1372">
        <v>32335338</v>
      </c>
      <c r="B1372">
        <v>32335338</v>
      </c>
      <c r="C1372" t="s">
        <v>106</v>
      </c>
      <c r="D1372" t="s">
        <v>8035</v>
      </c>
      <c r="E1372" t="s">
        <v>426</v>
      </c>
      <c r="F1372" t="s">
        <v>1528</v>
      </c>
      <c r="G1372">
        <v>0</v>
      </c>
      <c r="H1372" s="30" t="s">
        <v>19455</v>
      </c>
      <c r="I1372" t="s">
        <v>8036</v>
      </c>
      <c r="J1372">
        <v>5001</v>
      </c>
      <c r="K1372" t="s">
        <v>202</v>
      </c>
      <c r="L1372">
        <v>5</v>
      </c>
      <c r="M1372" t="s">
        <v>203</v>
      </c>
      <c r="O1372">
        <v>3113082279</v>
      </c>
      <c r="P1372">
        <v>0</v>
      </c>
      <c r="T1372" s="29" t="s">
        <v>204</v>
      </c>
      <c r="U1372">
        <f t="shared" si="153"/>
        <v>10</v>
      </c>
      <c r="V1372">
        <f t="shared" si="154"/>
        <v>2</v>
      </c>
      <c r="W1372">
        <v>2017</v>
      </c>
      <c r="X1372" t="s">
        <v>677</v>
      </c>
      <c r="Y1372" t="s">
        <v>8037</v>
      </c>
      <c r="Z1372" t="s">
        <v>8038</v>
      </c>
      <c r="AA1372">
        <v>8006058</v>
      </c>
      <c r="AB1372" t="s">
        <v>100</v>
      </c>
      <c r="AC1372" t="s">
        <v>433</v>
      </c>
      <c r="AD1372" s="1">
        <f t="shared" si="155"/>
        <v>1.9953728323699422E-2</v>
      </c>
      <c r="AE1372" s="2">
        <v>69200000</v>
      </c>
      <c r="AF1372" t="s">
        <v>102</v>
      </c>
      <c r="AG1372" t="s">
        <v>120</v>
      </c>
      <c r="AH1372" t="s">
        <v>104</v>
      </c>
      <c r="AI1372" t="s">
        <v>8039</v>
      </c>
      <c r="AJ1372">
        <v>161936828</v>
      </c>
      <c r="AK1372" s="2">
        <v>1380798</v>
      </c>
      <c r="AL1372" s="2">
        <v>1140334.51</v>
      </c>
      <c r="AP1372" t="s">
        <v>105</v>
      </c>
      <c r="AQ1372" t="s">
        <v>105</v>
      </c>
      <c r="AR1372" t="s">
        <v>105</v>
      </c>
      <c r="AV1372" t="s">
        <v>105</v>
      </c>
      <c r="AW1372" t="s">
        <v>105</v>
      </c>
      <c r="AX1372" t="s">
        <v>105</v>
      </c>
      <c r="BH1372" t="s">
        <v>19</v>
      </c>
      <c r="BI1372" t="s">
        <v>5</v>
      </c>
    </row>
    <row r="1373" spans="1:61" x14ac:dyDescent="0.25">
      <c r="A1373">
        <v>22399182</v>
      </c>
      <c r="B1373">
        <v>22399182</v>
      </c>
      <c r="C1373" t="s">
        <v>106</v>
      </c>
      <c r="D1373" t="s">
        <v>312</v>
      </c>
      <c r="E1373" t="s">
        <v>426</v>
      </c>
      <c r="F1373" t="s">
        <v>200</v>
      </c>
      <c r="G1373" t="s">
        <v>408</v>
      </c>
      <c r="H1373" s="30" t="s">
        <v>19456</v>
      </c>
      <c r="I1373" t="s">
        <v>8040</v>
      </c>
      <c r="J1373">
        <v>0</v>
      </c>
      <c r="K1373" t="s">
        <v>182</v>
      </c>
      <c r="L1373">
        <v>8</v>
      </c>
      <c r="M1373" t="s">
        <v>183</v>
      </c>
      <c r="O1373">
        <v>3013588100</v>
      </c>
      <c r="P1373">
        <v>0</v>
      </c>
      <c r="T1373" s="29" t="s">
        <v>254</v>
      </c>
      <c r="U1373">
        <f t="shared" si="153"/>
        <v>10</v>
      </c>
      <c r="V1373">
        <f t="shared" si="154"/>
        <v>4</v>
      </c>
      <c r="W1373">
        <v>2023</v>
      </c>
      <c r="X1373" t="s">
        <v>8041</v>
      </c>
      <c r="Y1373" t="s">
        <v>8042</v>
      </c>
      <c r="Z1373" t="s">
        <v>8043</v>
      </c>
      <c r="AA1373">
        <v>1601345</v>
      </c>
      <c r="AB1373" t="s">
        <v>173</v>
      </c>
      <c r="AC1373" t="s">
        <v>1527</v>
      </c>
      <c r="AD1373" s="1">
        <f t="shared" si="155"/>
        <v>4.1327969351669942E-2</v>
      </c>
      <c r="AE1373" s="2">
        <v>50900000</v>
      </c>
      <c r="AF1373" t="s">
        <v>362</v>
      </c>
      <c r="AG1373" t="s">
        <v>103</v>
      </c>
      <c r="AH1373" t="s">
        <v>104</v>
      </c>
      <c r="AI1373">
        <v>0</v>
      </c>
      <c r="AJ1373">
        <v>29953333</v>
      </c>
      <c r="AK1373" s="2">
        <v>2103593.64</v>
      </c>
      <c r="AL1373" s="2">
        <v>1747725.75</v>
      </c>
      <c r="AP1373">
        <v>29980779</v>
      </c>
      <c r="AQ1373" s="2">
        <v>2308896.2400000002</v>
      </c>
      <c r="AR1373" s="2">
        <v>1920248.94</v>
      </c>
      <c r="AV1373" t="s">
        <v>105</v>
      </c>
      <c r="AW1373" s="2" t="s">
        <v>105</v>
      </c>
      <c r="AX1373" s="2" t="s">
        <v>105</v>
      </c>
      <c r="BH1373" t="s">
        <v>21</v>
      </c>
      <c r="BI1373" t="s">
        <v>5</v>
      </c>
    </row>
    <row r="1374" spans="1:61" x14ac:dyDescent="0.25">
      <c r="A1374">
        <v>23493482</v>
      </c>
      <c r="B1374">
        <v>23493482</v>
      </c>
      <c r="C1374" t="s">
        <v>106</v>
      </c>
      <c r="D1374" t="s">
        <v>312</v>
      </c>
      <c r="E1374" t="s">
        <v>505</v>
      </c>
      <c r="F1374" t="s">
        <v>3728</v>
      </c>
      <c r="G1374" t="s">
        <v>2053</v>
      </c>
      <c r="H1374" s="30" t="s">
        <v>19457</v>
      </c>
      <c r="I1374" t="s">
        <v>8044</v>
      </c>
      <c r="J1374">
        <v>0</v>
      </c>
      <c r="K1374" t="s">
        <v>126</v>
      </c>
      <c r="L1374">
        <v>25</v>
      </c>
      <c r="M1374" t="s">
        <v>126</v>
      </c>
      <c r="O1374">
        <v>3107549399</v>
      </c>
      <c r="P1374">
        <v>0</v>
      </c>
      <c r="T1374" s="29" t="s">
        <v>958</v>
      </c>
      <c r="U1374">
        <f t="shared" si="153"/>
        <v>10</v>
      </c>
      <c r="V1374">
        <f t="shared" si="154"/>
        <v>24</v>
      </c>
      <c r="W1374">
        <v>2020</v>
      </c>
      <c r="X1374" t="s">
        <v>1643</v>
      </c>
      <c r="Y1374" t="s">
        <v>8045</v>
      </c>
      <c r="Z1374" t="s">
        <v>8046</v>
      </c>
      <c r="AA1374">
        <v>1601331</v>
      </c>
      <c r="AB1374" t="s">
        <v>173</v>
      </c>
      <c r="AC1374" t="s">
        <v>373</v>
      </c>
      <c r="AD1374" s="1">
        <f t="shared" si="155"/>
        <v>3.2558586065573769E-2</v>
      </c>
      <c r="AE1374" s="2">
        <v>48800000</v>
      </c>
      <c r="AF1374" t="s">
        <v>160</v>
      </c>
      <c r="AG1374" t="s">
        <v>103</v>
      </c>
      <c r="AH1374" t="s">
        <v>104</v>
      </c>
      <c r="AI1374" t="s">
        <v>8047</v>
      </c>
      <c r="AJ1374">
        <v>161938090</v>
      </c>
      <c r="AK1374" s="2">
        <v>1588859</v>
      </c>
      <c r="AL1374" s="2">
        <v>1315175.46</v>
      </c>
      <c r="AP1374" t="s">
        <v>105</v>
      </c>
      <c r="AQ1374" t="s">
        <v>105</v>
      </c>
      <c r="AR1374" t="s">
        <v>105</v>
      </c>
      <c r="AV1374" t="s">
        <v>105</v>
      </c>
      <c r="AW1374" t="s">
        <v>105</v>
      </c>
      <c r="AX1374" t="s">
        <v>105</v>
      </c>
      <c r="BH1374" t="s">
        <v>21</v>
      </c>
      <c r="BI1374" t="s">
        <v>5</v>
      </c>
    </row>
    <row r="1375" spans="1:61" x14ac:dyDescent="0.25">
      <c r="A1375">
        <v>71620808</v>
      </c>
      <c r="B1375">
        <v>71620808</v>
      </c>
      <c r="C1375" t="s">
        <v>89</v>
      </c>
      <c r="D1375" t="s">
        <v>3110</v>
      </c>
      <c r="E1375" t="s">
        <v>294</v>
      </c>
      <c r="F1375" t="s">
        <v>334</v>
      </c>
      <c r="G1375" t="s">
        <v>2799</v>
      </c>
      <c r="H1375" s="30" t="s">
        <v>19458</v>
      </c>
      <c r="I1375" t="s">
        <v>8048</v>
      </c>
      <c r="J1375">
        <v>0</v>
      </c>
      <c r="K1375" t="s">
        <v>126</v>
      </c>
      <c r="L1375">
        <v>25</v>
      </c>
      <c r="M1375" t="s">
        <v>126</v>
      </c>
      <c r="O1375">
        <v>3107676507</v>
      </c>
      <c r="P1375">
        <v>0</v>
      </c>
      <c r="T1375" s="29" t="s">
        <v>887</v>
      </c>
      <c r="U1375">
        <f t="shared" si="153"/>
        <v>10</v>
      </c>
      <c r="V1375">
        <f t="shared" si="154"/>
        <v>3</v>
      </c>
      <c r="W1375">
        <v>2016</v>
      </c>
      <c r="X1375" t="s">
        <v>8049</v>
      </c>
      <c r="Y1375" t="s">
        <v>8050</v>
      </c>
      <c r="Z1375" t="s">
        <v>8051</v>
      </c>
      <c r="AA1375">
        <v>3020094</v>
      </c>
      <c r="AB1375" t="s">
        <v>491</v>
      </c>
      <c r="AC1375" t="s">
        <v>8052</v>
      </c>
      <c r="AD1375" s="1">
        <f t="shared" si="155"/>
        <v>2.3490900974025973E-2</v>
      </c>
      <c r="AE1375" s="2">
        <v>123200000</v>
      </c>
      <c r="AF1375" t="s">
        <v>133</v>
      </c>
      <c r="AG1375" t="s">
        <v>6118</v>
      </c>
      <c r="AH1375" t="s">
        <v>104</v>
      </c>
      <c r="AI1375" t="s">
        <v>8053</v>
      </c>
      <c r="AJ1375">
        <v>161815843</v>
      </c>
      <c r="AK1375" s="2">
        <v>2894079</v>
      </c>
      <c r="AL1375" s="2">
        <v>2411999.3199999998</v>
      </c>
      <c r="AP1375" t="s">
        <v>105</v>
      </c>
      <c r="AQ1375" t="s">
        <v>105</v>
      </c>
      <c r="AR1375" t="s">
        <v>105</v>
      </c>
      <c r="AV1375" t="s">
        <v>105</v>
      </c>
      <c r="AW1375" t="s">
        <v>105</v>
      </c>
      <c r="AX1375" t="s">
        <v>105</v>
      </c>
      <c r="BH1375" t="s">
        <v>21</v>
      </c>
      <c r="BI1375" t="s">
        <v>5</v>
      </c>
    </row>
    <row r="1376" spans="1:61" x14ac:dyDescent="0.25">
      <c r="A1376">
        <v>32728679</v>
      </c>
      <c r="B1376">
        <v>32728679</v>
      </c>
      <c r="C1376" t="s">
        <v>106</v>
      </c>
      <c r="D1376" t="s">
        <v>1063</v>
      </c>
      <c r="E1376" t="s">
        <v>682</v>
      </c>
      <c r="F1376" t="s">
        <v>8054</v>
      </c>
      <c r="G1376" t="s">
        <v>455</v>
      </c>
      <c r="H1376" s="30" t="s">
        <v>19459</v>
      </c>
      <c r="I1376" t="s">
        <v>8055</v>
      </c>
      <c r="J1376">
        <v>0</v>
      </c>
      <c r="K1376" t="s">
        <v>182</v>
      </c>
      <c r="L1376">
        <v>8</v>
      </c>
      <c r="M1376" t="s">
        <v>183</v>
      </c>
      <c r="O1376">
        <v>3174372770</v>
      </c>
      <c r="P1376">
        <v>0</v>
      </c>
      <c r="T1376" s="29" t="s">
        <v>568</v>
      </c>
      <c r="U1376">
        <f t="shared" si="153"/>
        <v>10</v>
      </c>
      <c r="V1376">
        <f t="shared" si="154"/>
        <v>30</v>
      </c>
      <c r="W1376">
        <v>2016</v>
      </c>
      <c r="X1376" t="s">
        <v>2773</v>
      </c>
      <c r="Y1376" t="s">
        <v>8056</v>
      </c>
      <c r="Z1376" t="s">
        <v>8057</v>
      </c>
      <c r="AA1376">
        <v>3406029</v>
      </c>
      <c r="AB1376" t="s">
        <v>321</v>
      </c>
      <c r="AC1376" t="s">
        <v>1792</v>
      </c>
      <c r="AD1376" s="1">
        <f t="shared" si="155"/>
        <v>2.6477313932291666E-2</v>
      </c>
      <c r="AE1376" s="2">
        <v>76800000</v>
      </c>
      <c r="AF1376" t="s">
        <v>219</v>
      </c>
      <c r="AG1376" t="s">
        <v>292</v>
      </c>
      <c r="AH1376" t="s">
        <v>104</v>
      </c>
      <c r="AI1376">
        <v>0</v>
      </c>
      <c r="AJ1376">
        <v>29971965</v>
      </c>
      <c r="AK1376" s="2">
        <v>2033457.71</v>
      </c>
      <c r="AL1376" s="2">
        <v>1688787.99</v>
      </c>
      <c r="AP1376" t="s">
        <v>105</v>
      </c>
      <c r="AQ1376" s="2" t="s">
        <v>105</v>
      </c>
      <c r="AR1376" s="2" t="s">
        <v>105</v>
      </c>
      <c r="AV1376">
        <v>30154112</v>
      </c>
      <c r="AW1376" s="2">
        <v>2096871.71</v>
      </c>
      <c r="AX1376" s="2">
        <v>1742077.07</v>
      </c>
      <c r="BH1376" t="s">
        <v>21</v>
      </c>
      <c r="BI1376" t="s">
        <v>5</v>
      </c>
    </row>
    <row r="1377" spans="1:61" x14ac:dyDescent="0.25">
      <c r="A1377">
        <v>53116603</v>
      </c>
      <c r="B1377">
        <v>53116603</v>
      </c>
      <c r="C1377" t="s">
        <v>106</v>
      </c>
      <c r="D1377" t="s">
        <v>898</v>
      </c>
      <c r="E1377" t="s">
        <v>1405</v>
      </c>
      <c r="F1377" t="s">
        <v>3135</v>
      </c>
      <c r="G1377" t="s">
        <v>387</v>
      </c>
      <c r="H1377" s="30" t="s">
        <v>19460</v>
      </c>
      <c r="I1377" t="s">
        <v>8058</v>
      </c>
      <c r="J1377">
        <v>0</v>
      </c>
      <c r="K1377" t="s">
        <v>126</v>
      </c>
      <c r="L1377">
        <v>25</v>
      </c>
      <c r="M1377" t="s">
        <v>126</v>
      </c>
      <c r="O1377">
        <v>3192921320</v>
      </c>
      <c r="P1377">
        <v>3228851026</v>
      </c>
      <c r="T1377" s="29" t="s">
        <v>240</v>
      </c>
      <c r="U1377">
        <f t="shared" si="153"/>
        <v>10</v>
      </c>
      <c r="V1377">
        <f t="shared" si="154"/>
        <v>27</v>
      </c>
      <c r="W1377">
        <v>2016</v>
      </c>
      <c r="X1377" t="s">
        <v>6263</v>
      </c>
      <c r="Y1377" t="s">
        <v>8059</v>
      </c>
      <c r="Z1377" t="s">
        <v>8060</v>
      </c>
      <c r="AA1377">
        <v>6408114</v>
      </c>
      <c r="AB1377" t="s">
        <v>131</v>
      </c>
      <c r="AC1377" t="s">
        <v>1174</v>
      </c>
      <c r="AD1377" s="1">
        <f t="shared" si="155"/>
        <v>2.6365470297029701E-2</v>
      </c>
      <c r="AE1377" s="2">
        <v>80800000</v>
      </c>
      <c r="AF1377" t="s">
        <v>102</v>
      </c>
      <c r="AG1377" t="s">
        <v>452</v>
      </c>
      <c r="AH1377" t="s">
        <v>104</v>
      </c>
      <c r="AI1377" t="s">
        <v>8061</v>
      </c>
      <c r="AJ1377">
        <v>161806992</v>
      </c>
      <c r="AK1377" s="2">
        <v>2130330</v>
      </c>
      <c r="AL1377" s="2">
        <v>1770193.34</v>
      </c>
      <c r="AP1377" t="s">
        <v>105</v>
      </c>
      <c r="AQ1377" t="s">
        <v>105</v>
      </c>
      <c r="AR1377" t="s">
        <v>105</v>
      </c>
      <c r="AV1377" t="s">
        <v>105</v>
      </c>
      <c r="AW1377" t="s">
        <v>105</v>
      </c>
      <c r="AX1377" t="s">
        <v>105</v>
      </c>
      <c r="BH1377" t="s">
        <v>21</v>
      </c>
      <c r="BI1377" t="s">
        <v>5</v>
      </c>
    </row>
    <row r="1378" spans="1:61" x14ac:dyDescent="0.25">
      <c r="A1378">
        <v>34510391</v>
      </c>
      <c r="B1378">
        <v>34510391</v>
      </c>
      <c r="C1378" t="s">
        <v>106</v>
      </c>
      <c r="D1378" t="s">
        <v>8062</v>
      </c>
      <c r="E1378">
        <v>0</v>
      </c>
      <c r="F1378" t="s">
        <v>8063</v>
      </c>
      <c r="G1378" t="s">
        <v>8064</v>
      </c>
      <c r="H1378" s="30" t="s">
        <v>19387</v>
      </c>
      <c r="I1378" t="s">
        <v>8065</v>
      </c>
      <c r="J1378">
        <v>76001</v>
      </c>
      <c r="K1378" t="s">
        <v>486</v>
      </c>
      <c r="L1378">
        <v>76</v>
      </c>
      <c r="M1378" t="s">
        <v>95</v>
      </c>
      <c r="O1378">
        <v>3155708478</v>
      </c>
      <c r="P1378">
        <v>3017558174</v>
      </c>
      <c r="T1378" s="29" t="s">
        <v>1081</v>
      </c>
      <c r="U1378">
        <f t="shared" si="153"/>
        <v>10</v>
      </c>
      <c r="V1378">
        <f t="shared" si="154"/>
        <v>25</v>
      </c>
      <c r="W1378">
        <v>2023</v>
      </c>
      <c r="X1378" t="s">
        <v>3300</v>
      </c>
      <c r="Y1378" t="s">
        <v>8066</v>
      </c>
      <c r="Z1378" t="s">
        <v>8067</v>
      </c>
      <c r="AA1378">
        <v>1601339</v>
      </c>
      <c r="AB1378" t="s">
        <v>173</v>
      </c>
      <c r="AC1378" t="s">
        <v>373</v>
      </c>
      <c r="AD1378" s="1">
        <f t="shared" si="155"/>
        <v>4.9388449111470112E-2</v>
      </c>
      <c r="AE1378" s="2">
        <v>61900000</v>
      </c>
      <c r="AF1378" t="s">
        <v>362</v>
      </c>
      <c r="AG1378" t="s">
        <v>103</v>
      </c>
      <c r="AH1378" t="s">
        <v>104</v>
      </c>
      <c r="AI1378" t="s">
        <v>8068</v>
      </c>
      <c r="AJ1378">
        <v>161905269</v>
      </c>
      <c r="AK1378" s="2">
        <v>3057145</v>
      </c>
      <c r="AL1378" s="2">
        <v>2549029.08</v>
      </c>
      <c r="AP1378" t="s">
        <v>105</v>
      </c>
      <c r="AQ1378" t="s">
        <v>105</v>
      </c>
      <c r="AR1378" t="s">
        <v>105</v>
      </c>
      <c r="AV1378" t="s">
        <v>105</v>
      </c>
      <c r="AW1378" t="s">
        <v>105</v>
      </c>
      <c r="AX1378" t="s">
        <v>105</v>
      </c>
      <c r="BH1378" t="s">
        <v>21</v>
      </c>
      <c r="BI1378" t="s">
        <v>5</v>
      </c>
    </row>
    <row r="1379" spans="1:61" x14ac:dyDescent="0.25">
      <c r="A1379">
        <v>52916259</v>
      </c>
      <c r="B1379">
        <v>52916259</v>
      </c>
      <c r="C1379" t="s">
        <v>106</v>
      </c>
      <c r="D1379" t="s">
        <v>8069</v>
      </c>
      <c r="E1379" t="s">
        <v>198</v>
      </c>
      <c r="F1379" t="s">
        <v>1169</v>
      </c>
      <c r="G1379" t="s">
        <v>2233</v>
      </c>
      <c r="H1379" s="30" t="s">
        <v>19461</v>
      </c>
      <c r="I1379" t="s">
        <v>8070</v>
      </c>
      <c r="J1379">
        <v>0</v>
      </c>
      <c r="K1379" t="s">
        <v>126</v>
      </c>
      <c r="L1379">
        <v>25</v>
      </c>
      <c r="M1379" t="s">
        <v>126</v>
      </c>
      <c r="O1379">
        <v>3123879419</v>
      </c>
      <c r="P1379">
        <v>0</v>
      </c>
      <c r="T1379" s="29" t="s">
        <v>254</v>
      </c>
      <c r="U1379">
        <f t="shared" si="153"/>
        <v>10</v>
      </c>
      <c r="V1379">
        <f t="shared" si="154"/>
        <v>4</v>
      </c>
      <c r="W1379">
        <v>2021</v>
      </c>
      <c r="X1379" t="s">
        <v>2592</v>
      </c>
      <c r="Y1379" t="s">
        <v>8071</v>
      </c>
      <c r="Z1379" t="s">
        <v>8072</v>
      </c>
      <c r="AA1379">
        <v>3006148</v>
      </c>
      <c r="AB1379" t="s">
        <v>491</v>
      </c>
      <c r="AC1379" t="s">
        <v>2595</v>
      </c>
      <c r="AD1379" s="1">
        <f t="shared" si="155"/>
        <v>1.8166912443778112E-2</v>
      </c>
      <c r="AE1379" s="2">
        <v>133400000</v>
      </c>
      <c r="AF1379" t="s">
        <v>160</v>
      </c>
      <c r="AG1379" t="s">
        <v>292</v>
      </c>
      <c r="AH1379" t="s">
        <v>104</v>
      </c>
      <c r="AI1379" t="s">
        <v>8073</v>
      </c>
      <c r="AJ1379">
        <v>29974668</v>
      </c>
      <c r="AK1379" s="2">
        <v>2423466.12</v>
      </c>
      <c r="AL1379" s="2">
        <v>2016526.15</v>
      </c>
      <c r="AP1379" t="s">
        <v>105</v>
      </c>
      <c r="AQ1379" s="2" t="s">
        <v>105</v>
      </c>
      <c r="AR1379" s="2" t="s">
        <v>105</v>
      </c>
      <c r="AV1379">
        <v>30156848</v>
      </c>
      <c r="AW1379" s="2">
        <v>2524820.7000000002</v>
      </c>
      <c r="AX1379" s="2">
        <v>2101698.0699999998</v>
      </c>
      <c r="BH1379" t="s">
        <v>20</v>
      </c>
      <c r="BI1379" t="s">
        <v>5</v>
      </c>
    </row>
    <row r="1380" spans="1:61" x14ac:dyDescent="0.25">
      <c r="A1380">
        <v>94377016</v>
      </c>
      <c r="B1380">
        <v>94377016</v>
      </c>
      <c r="C1380" t="s">
        <v>89</v>
      </c>
      <c r="D1380" t="s">
        <v>2719</v>
      </c>
      <c r="E1380">
        <v>0</v>
      </c>
      <c r="F1380" t="s">
        <v>1949</v>
      </c>
      <c r="G1380" t="s">
        <v>846</v>
      </c>
      <c r="H1380" s="30" t="s">
        <v>19462</v>
      </c>
      <c r="I1380" t="s">
        <v>8074</v>
      </c>
      <c r="J1380">
        <v>76001</v>
      </c>
      <c r="K1380" t="s">
        <v>486</v>
      </c>
      <c r="L1380">
        <v>76</v>
      </c>
      <c r="M1380" t="s">
        <v>95</v>
      </c>
      <c r="O1380">
        <v>3164957331</v>
      </c>
      <c r="P1380">
        <v>3164857331</v>
      </c>
      <c r="T1380" s="29" t="s">
        <v>327</v>
      </c>
      <c r="U1380">
        <f t="shared" si="153"/>
        <v>10</v>
      </c>
      <c r="V1380">
        <f t="shared" si="154"/>
        <v>31</v>
      </c>
      <c r="W1380">
        <v>2020</v>
      </c>
      <c r="X1380" t="s">
        <v>2670</v>
      </c>
      <c r="Y1380" t="s">
        <v>8075</v>
      </c>
      <c r="Z1380" t="s">
        <v>8076</v>
      </c>
      <c r="AA1380">
        <v>8006055</v>
      </c>
      <c r="AB1380" t="s">
        <v>100</v>
      </c>
      <c r="AC1380" t="s">
        <v>1677</v>
      </c>
      <c r="AD1380" s="1">
        <f t="shared" si="155"/>
        <v>2.541063492063492E-2</v>
      </c>
      <c r="AE1380" s="2">
        <v>63000000</v>
      </c>
      <c r="AF1380" t="s">
        <v>219</v>
      </c>
      <c r="AG1380" t="s">
        <v>120</v>
      </c>
      <c r="AH1380" t="s">
        <v>104</v>
      </c>
      <c r="AI1380" t="s">
        <v>8077</v>
      </c>
      <c r="AJ1380">
        <v>161913185</v>
      </c>
      <c r="AK1380" s="2">
        <v>1600870</v>
      </c>
      <c r="AL1380" s="2">
        <v>1325268.6200000001</v>
      </c>
      <c r="AP1380" t="s">
        <v>105</v>
      </c>
      <c r="AQ1380" t="s">
        <v>105</v>
      </c>
      <c r="AR1380" t="s">
        <v>105</v>
      </c>
      <c r="AV1380" t="s">
        <v>105</v>
      </c>
      <c r="AW1380" t="s">
        <v>105</v>
      </c>
      <c r="AX1380" t="s">
        <v>105</v>
      </c>
      <c r="BH1380" t="s">
        <v>19</v>
      </c>
      <c r="BI1380" t="s">
        <v>5</v>
      </c>
    </row>
    <row r="1381" spans="1:61" x14ac:dyDescent="0.25">
      <c r="A1381">
        <v>43879443</v>
      </c>
      <c r="B1381">
        <v>43879443</v>
      </c>
      <c r="C1381" t="s">
        <v>106</v>
      </c>
      <c r="D1381" t="s">
        <v>312</v>
      </c>
      <c r="E1381" t="s">
        <v>1198</v>
      </c>
      <c r="F1381" t="s">
        <v>1217</v>
      </c>
      <c r="G1381" t="s">
        <v>8078</v>
      </c>
      <c r="H1381" s="30" t="s">
        <v>19463</v>
      </c>
      <c r="I1381" t="s">
        <v>8079</v>
      </c>
      <c r="J1381">
        <v>5001</v>
      </c>
      <c r="K1381" t="s">
        <v>202</v>
      </c>
      <c r="L1381">
        <v>5</v>
      </c>
      <c r="M1381" t="s">
        <v>203</v>
      </c>
      <c r="O1381">
        <v>3168346318</v>
      </c>
      <c r="P1381">
        <v>0</v>
      </c>
      <c r="T1381" s="29" t="s">
        <v>1957</v>
      </c>
      <c r="U1381">
        <f t="shared" si="153"/>
        <v>10</v>
      </c>
      <c r="V1381">
        <f t="shared" si="154"/>
        <v>4</v>
      </c>
      <c r="W1381">
        <v>2017</v>
      </c>
      <c r="X1381" t="s">
        <v>4385</v>
      </c>
      <c r="Y1381" t="s">
        <v>8080</v>
      </c>
      <c r="Z1381" t="s">
        <v>8081</v>
      </c>
      <c r="AA1381">
        <v>3008059</v>
      </c>
      <c r="AB1381" t="s">
        <v>491</v>
      </c>
      <c r="AC1381" t="s">
        <v>492</v>
      </c>
      <c r="AD1381" s="1">
        <f t="shared" si="155"/>
        <v>4.3320698324022348E-2</v>
      </c>
      <c r="AE1381" s="2">
        <v>71600000</v>
      </c>
      <c r="AF1381" t="s">
        <v>175</v>
      </c>
      <c r="AG1381" t="s">
        <v>452</v>
      </c>
      <c r="AH1381" t="s">
        <v>104</v>
      </c>
      <c r="AI1381" t="s">
        <v>8082</v>
      </c>
      <c r="AJ1381">
        <v>161933880</v>
      </c>
      <c r="AK1381" s="2">
        <v>3101762</v>
      </c>
      <c r="AL1381" s="2">
        <v>2586522.27</v>
      </c>
      <c r="AP1381" t="s">
        <v>105</v>
      </c>
      <c r="AQ1381" t="s">
        <v>105</v>
      </c>
      <c r="AR1381" t="s">
        <v>105</v>
      </c>
      <c r="AV1381" t="s">
        <v>105</v>
      </c>
      <c r="AW1381" t="s">
        <v>105</v>
      </c>
      <c r="AX1381" t="s">
        <v>105</v>
      </c>
      <c r="BH1381" t="s">
        <v>21</v>
      </c>
      <c r="BI1381" t="s">
        <v>5</v>
      </c>
    </row>
    <row r="1382" spans="1:61" x14ac:dyDescent="0.25">
      <c r="A1382">
        <v>1057571326</v>
      </c>
      <c r="B1382">
        <v>1057571326</v>
      </c>
      <c r="C1382" t="s">
        <v>89</v>
      </c>
      <c r="D1382" t="s">
        <v>3881</v>
      </c>
      <c r="E1382" t="s">
        <v>1625</v>
      </c>
      <c r="F1382" t="s">
        <v>863</v>
      </c>
      <c r="G1382" t="s">
        <v>399</v>
      </c>
      <c r="H1382" s="30" t="s">
        <v>19464</v>
      </c>
      <c r="I1382" t="s">
        <v>8083</v>
      </c>
      <c r="J1382">
        <v>0</v>
      </c>
      <c r="K1382" t="s">
        <v>126</v>
      </c>
      <c r="L1382">
        <v>25</v>
      </c>
      <c r="M1382" t="s">
        <v>126</v>
      </c>
      <c r="O1382">
        <v>3132254939</v>
      </c>
      <c r="P1382">
        <v>0</v>
      </c>
      <c r="T1382" s="29" t="s">
        <v>155</v>
      </c>
      <c r="U1382">
        <f t="shared" si="153"/>
        <v>10</v>
      </c>
      <c r="V1382">
        <f t="shared" si="154"/>
        <v>14</v>
      </c>
      <c r="W1382">
        <v>2017</v>
      </c>
      <c r="X1382" t="s">
        <v>1358</v>
      </c>
      <c r="Y1382" t="s">
        <v>8084</v>
      </c>
      <c r="Z1382" t="s">
        <v>8085</v>
      </c>
      <c r="AA1382">
        <v>5601143</v>
      </c>
      <c r="AB1382" t="s">
        <v>146</v>
      </c>
      <c r="AC1382" t="s">
        <v>188</v>
      </c>
      <c r="AD1382" s="1">
        <f t="shared" si="155"/>
        <v>2.6614603886397609E-2</v>
      </c>
      <c r="AE1382" s="2">
        <v>66900000</v>
      </c>
      <c r="AF1382" t="s">
        <v>133</v>
      </c>
      <c r="AG1382" t="s">
        <v>103</v>
      </c>
      <c r="AH1382" t="s">
        <v>104</v>
      </c>
      <c r="AI1382">
        <v>0</v>
      </c>
      <c r="AJ1382">
        <v>161804374</v>
      </c>
      <c r="AK1382" s="2">
        <v>1780517</v>
      </c>
      <c r="AL1382" s="2">
        <v>1476232.75</v>
      </c>
      <c r="AP1382" t="s">
        <v>105</v>
      </c>
      <c r="AQ1382" t="s">
        <v>105</v>
      </c>
      <c r="AR1382" t="s">
        <v>105</v>
      </c>
      <c r="AV1382" t="s">
        <v>105</v>
      </c>
      <c r="AW1382" t="s">
        <v>105</v>
      </c>
      <c r="AX1382" t="s">
        <v>105</v>
      </c>
      <c r="BH1382" t="s">
        <v>19</v>
      </c>
      <c r="BI1382" t="s">
        <v>5</v>
      </c>
    </row>
    <row r="1383" spans="1:61" x14ac:dyDescent="0.25">
      <c r="A1383">
        <v>41582162</v>
      </c>
      <c r="B1383">
        <v>41582162</v>
      </c>
      <c r="C1383" t="s">
        <v>106</v>
      </c>
      <c r="D1383" t="s">
        <v>312</v>
      </c>
      <c r="E1383" t="s">
        <v>8086</v>
      </c>
      <c r="F1383" t="s">
        <v>3078</v>
      </c>
      <c r="G1383" t="s">
        <v>1014</v>
      </c>
      <c r="H1383" s="30" t="s">
        <v>19465</v>
      </c>
      <c r="I1383" t="s">
        <v>8087</v>
      </c>
      <c r="J1383">
        <v>0</v>
      </c>
      <c r="K1383" t="s">
        <v>126</v>
      </c>
      <c r="L1383">
        <v>25</v>
      </c>
      <c r="M1383" t="s">
        <v>126</v>
      </c>
      <c r="O1383">
        <v>3152950942</v>
      </c>
      <c r="P1383">
        <v>0</v>
      </c>
      <c r="T1383" s="29" t="s">
        <v>369</v>
      </c>
      <c r="U1383">
        <f t="shared" si="153"/>
        <v>10</v>
      </c>
      <c r="V1383">
        <f t="shared" si="154"/>
        <v>21</v>
      </c>
      <c r="W1383">
        <v>2020</v>
      </c>
      <c r="X1383" t="s">
        <v>1965</v>
      </c>
      <c r="Y1383" t="s">
        <v>8088</v>
      </c>
      <c r="Z1383" t="s">
        <v>8089</v>
      </c>
      <c r="AA1383">
        <v>9008205</v>
      </c>
      <c r="AB1383" t="s">
        <v>244</v>
      </c>
      <c r="AC1383" t="s">
        <v>614</v>
      </c>
      <c r="AD1383" s="1">
        <f t="shared" si="155"/>
        <v>1.5054219875180028E-2</v>
      </c>
      <c r="AE1383" s="2">
        <v>208300000</v>
      </c>
      <c r="AF1383" t="s">
        <v>279</v>
      </c>
      <c r="AG1383" t="s">
        <v>452</v>
      </c>
      <c r="AH1383" t="s">
        <v>104</v>
      </c>
      <c r="AI1383" t="s">
        <v>8090</v>
      </c>
      <c r="AJ1383">
        <v>161806212</v>
      </c>
      <c r="AK1383" s="2">
        <v>3135794</v>
      </c>
      <c r="AL1383" s="2">
        <v>2615121.13</v>
      </c>
      <c r="AP1383" t="s">
        <v>105</v>
      </c>
      <c r="AQ1383" t="s">
        <v>105</v>
      </c>
      <c r="AR1383" t="s">
        <v>105</v>
      </c>
      <c r="AV1383" t="s">
        <v>105</v>
      </c>
      <c r="AW1383" t="s">
        <v>105</v>
      </c>
      <c r="AX1383" t="s">
        <v>105</v>
      </c>
      <c r="BH1383" t="s">
        <v>20</v>
      </c>
      <c r="BI1383" t="s">
        <v>5</v>
      </c>
    </row>
    <row r="1384" spans="1:61" x14ac:dyDescent="0.25">
      <c r="A1384">
        <v>79303508</v>
      </c>
      <c r="B1384">
        <v>79303508</v>
      </c>
      <c r="C1384" t="s">
        <v>89</v>
      </c>
      <c r="D1384" t="s">
        <v>3128</v>
      </c>
      <c r="E1384">
        <v>0</v>
      </c>
      <c r="F1384" t="s">
        <v>609</v>
      </c>
      <c r="G1384" t="s">
        <v>863</v>
      </c>
      <c r="H1384" s="30" t="s">
        <v>19466</v>
      </c>
      <c r="I1384" t="s">
        <v>8091</v>
      </c>
      <c r="J1384">
        <v>0</v>
      </c>
      <c r="K1384" t="s">
        <v>126</v>
      </c>
      <c r="L1384">
        <v>25</v>
      </c>
      <c r="M1384" t="s">
        <v>126</v>
      </c>
      <c r="O1384">
        <v>3186230111</v>
      </c>
      <c r="P1384">
        <v>0</v>
      </c>
      <c r="T1384" s="29" t="s">
        <v>587</v>
      </c>
      <c r="U1384">
        <f t="shared" si="153"/>
        <v>10</v>
      </c>
      <c r="V1384">
        <f t="shared" si="154"/>
        <v>17</v>
      </c>
      <c r="W1384">
        <v>2023</v>
      </c>
      <c r="X1384" t="s">
        <v>5344</v>
      </c>
      <c r="Y1384" t="s">
        <v>8092</v>
      </c>
      <c r="Z1384" t="s">
        <v>8093</v>
      </c>
      <c r="AA1384">
        <v>8808038</v>
      </c>
      <c r="AB1384" t="s">
        <v>662</v>
      </c>
      <c r="AC1384" t="s">
        <v>663</v>
      </c>
      <c r="AD1384" s="1">
        <f t="shared" si="155"/>
        <v>2.4778274285714285E-2</v>
      </c>
      <c r="AE1384" s="2">
        <v>87500000</v>
      </c>
      <c r="AF1384" t="s">
        <v>102</v>
      </c>
      <c r="AG1384" t="s">
        <v>452</v>
      </c>
      <c r="AH1384" t="s">
        <v>104</v>
      </c>
      <c r="AI1384" t="s">
        <v>8094</v>
      </c>
      <c r="AJ1384">
        <v>161905295</v>
      </c>
      <c r="AK1384" s="2">
        <v>2168099</v>
      </c>
      <c r="AL1384" s="2">
        <v>1801931.58</v>
      </c>
      <c r="AP1384" t="s">
        <v>105</v>
      </c>
      <c r="AQ1384" t="s">
        <v>105</v>
      </c>
      <c r="AR1384" t="s">
        <v>105</v>
      </c>
      <c r="AV1384" t="s">
        <v>105</v>
      </c>
      <c r="AW1384" t="s">
        <v>105</v>
      </c>
      <c r="AX1384" t="s">
        <v>105</v>
      </c>
      <c r="BH1384" t="s">
        <v>21</v>
      </c>
      <c r="BI1384" t="s">
        <v>5</v>
      </c>
    </row>
    <row r="1385" spans="1:61" x14ac:dyDescent="0.25">
      <c r="A1385">
        <v>71792100</v>
      </c>
      <c r="B1385">
        <v>71792100</v>
      </c>
      <c r="C1385" t="s">
        <v>89</v>
      </c>
      <c r="D1385" t="s">
        <v>2468</v>
      </c>
      <c r="E1385" t="s">
        <v>2805</v>
      </c>
      <c r="F1385" t="s">
        <v>8029</v>
      </c>
      <c r="G1385" t="s">
        <v>8095</v>
      </c>
      <c r="H1385" s="30" t="s">
        <v>19467</v>
      </c>
      <c r="I1385" t="s">
        <v>8096</v>
      </c>
      <c r="J1385">
        <v>5001</v>
      </c>
      <c r="K1385" t="s">
        <v>202</v>
      </c>
      <c r="L1385">
        <v>5</v>
      </c>
      <c r="M1385" t="s">
        <v>203</v>
      </c>
      <c r="O1385">
        <v>3147402867</v>
      </c>
      <c r="P1385">
        <v>0</v>
      </c>
      <c r="T1385" s="29" t="s">
        <v>327</v>
      </c>
      <c r="U1385">
        <f t="shared" si="153"/>
        <v>10</v>
      </c>
      <c r="V1385">
        <f t="shared" si="154"/>
        <v>31</v>
      </c>
      <c r="W1385">
        <v>2024</v>
      </c>
      <c r="X1385" t="s">
        <v>842</v>
      </c>
      <c r="Y1385" t="s">
        <v>8097</v>
      </c>
      <c r="Z1385" t="s">
        <v>8098</v>
      </c>
      <c r="AA1385">
        <v>5606127</v>
      </c>
      <c r="AB1385" t="s">
        <v>146</v>
      </c>
      <c r="AC1385" t="s">
        <v>341</v>
      </c>
      <c r="AD1385" s="1">
        <f t="shared" si="155"/>
        <v>3.7571415012942193E-2</v>
      </c>
      <c r="AE1385" s="2">
        <v>115900000</v>
      </c>
      <c r="AF1385" t="s">
        <v>362</v>
      </c>
      <c r="AG1385" t="s">
        <v>120</v>
      </c>
      <c r="AH1385" t="s">
        <v>104</v>
      </c>
      <c r="AI1385">
        <v>0</v>
      </c>
      <c r="AJ1385">
        <v>161811897</v>
      </c>
      <c r="AK1385" s="2">
        <v>4354527</v>
      </c>
      <c r="AL1385" s="2">
        <v>3639266.13</v>
      </c>
      <c r="AP1385" t="s">
        <v>105</v>
      </c>
      <c r="AQ1385" t="s">
        <v>105</v>
      </c>
      <c r="AR1385" t="s">
        <v>105</v>
      </c>
      <c r="AV1385" t="s">
        <v>105</v>
      </c>
      <c r="AW1385" t="s">
        <v>105</v>
      </c>
      <c r="AX1385" t="s">
        <v>105</v>
      </c>
      <c r="BH1385" t="s">
        <v>21</v>
      </c>
      <c r="BI1385" t="s">
        <v>5</v>
      </c>
    </row>
    <row r="1386" spans="1:61" x14ac:dyDescent="0.25">
      <c r="A1386">
        <v>70566246</v>
      </c>
      <c r="B1386">
        <v>70566246</v>
      </c>
      <c r="C1386" t="s">
        <v>89</v>
      </c>
      <c r="D1386" t="s">
        <v>162</v>
      </c>
      <c r="E1386" t="s">
        <v>749</v>
      </c>
      <c r="F1386" t="s">
        <v>2013</v>
      </c>
      <c r="G1386" t="s">
        <v>199</v>
      </c>
      <c r="H1386" s="30" t="s">
        <v>19468</v>
      </c>
      <c r="I1386" t="s">
        <v>8099</v>
      </c>
      <c r="J1386">
        <v>5266</v>
      </c>
      <c r="K1386" t="s">
        <v>428</v>
      </c>
      <c r="L1386">
        <v>5</v>
      </c>
      <c r="M1386" t="s">
        <v>203</v>
      </c>
      <c r="O1386">
        <v>3137338573</v>
      </c>
      <c r="P1386">
        <v>0</v>
      </c>
      <c r="T1386" s="29" t="s">
        <v>215</v>
      </c>
      <c r="U1386">
        <f t="shared" si="153"/>
        <v>10</v>
      </c>
      <c r="V1386">
        <f t="shared" si="154"/>
        <v>20</v>
      </c>
      <c r="W1386">
        <v>2023</v>
      </c>
      <c r="X1386" t="s">
        <v>8100</v>
      </c>
      <c r="Y1386" t="s">
        <v>8101</v>
      </c>
      <c r="Z1386" t="s">
        <v>8102</v>
      </c>
      <c r="AA1386">
        <v>1806037</v>
      </c>
      <c r="AB1386" t="s">
        <v>331</v>
      </c>
      <c r="AC1386" t="s">
        <v>332</v>
      </c>
      <c r="AD1386" s="1">
        <f t="shared" si="155"/>
        <v>2.6415092211404728E-2</v>
      </c>
      <c r="AE1386" s="2">
        <v>71900000</v>
      </c>
      <c r="AF1386" t="s">
        <v>362</v>
      </c>
      <c r="AG1386" t="s">
        <v>292</v>
      </c>
      <c r="AH1386" t="s">
        <v>104</v>
      </c>
      <c r="AI1386" t="s">
        <v>8103</v>
      </c>
      <c r="AJ1386">
        <v>29942847</v>
      </c>
      <c r="AK1386" s="2">
        <v>1899245.13</v>
      </c>
      <c r="AL1386" s="2">
        <v>1576004.31</v>
      </c>
      <c r="AP1386" t="s">
        <v>105</v>
      </c>
      <c r="AQ1386" s="2" t="s">
        <v>105</v>
      </c>
      <c r="AR1386" s="2" t="s">
        <v>105</v>
      </c>
      <c r="AV1386">
        <v>30054373</v>
      </c>
      <c r="AW1386" s="2">
        <v>2649340.14</v>
      </c>
      <c r="AX1386" s="2">
        <v>2206336.25</v>
      </c>
      <c r="BH1386" t="s">
        <v>19</v>
      </c>
      <c r="BI1386" t="s">
        <v>5</v>
      </c>
    </row>
    <row r="1387" spans="1:61" x14ac:dyDescent="0.25">
      <c r="A1387">
        <v>79558584</v>
      </c>
      <c r="B1387">
        <v>79558584</v>
      </c>
      <c r="C1387" t="s">
        <v>89</v>
      </c>
      <c r="D1387" t="s">
        <v>3128</v>
      </c>
      <c r="E1387">
        <v>0</v>
      </c>
      <c r="F1387" t="s">
        <v>151</v>
      </c>
      <c r="G1387" t="s">
        <v>8104</v>
      </c>
      <c r="H1387" s="30" t="s">
        <v>19469</v>
      </c>
      <c r="I1387" t="s">
        <v>8105</v>
      </c>
      <c r="J1387">
        <v>0</v>
      </c>
      <c r="K1387" t="s">
        <v>126</v>
      </c>
      <c r="L1387">
        <v>25</v>
      </c>
      <c r="M1387" t="s">
        <v>126</v>
      </c>
      <c r="O1387">
        <v>3005013211</v>
      </c>
      <c r="P1387">
        <v>3108772266</v>
      </c>
      <c r="T1387" s="29" t="s">
        <v>114</v>
      </c>
      <c r="U1387">
        <f t="shared" si="153"/>
        <v>10</v>
      </c>
      <c r="V1387">
        <f t="shared" si="154"/>
        <v>28</v>
      </c>
      <c r="W1387">
        <v>2022</v>
      </c>
      <c r="X1387" t="s">
        <v>745</v>
      </c>
      <c r="Y1387" t="s">
        <v>8106</v>
      </c>
      <c r="Z1387" t="s">
        <v>8107</v>
      </c>
      <c r="AA1387">
        <v>8001208</v>
      </c>
      <c r="AB1387" t="s">
        <v>100</v>
      </c>
      <c r="AC1387" t="s">
        <v>101</v>
      </c>
      <c r="AD1387" s="1">
        <f t="shared" si="155"/>
        <v>2.0740796075085322E-2</v>
      </c>
      <c r="AE1387" s="2">
        <v>58600000</v>
      </c>
      <c r="AF1387" t="s">
        <v>102</v>
      </c>
      <c r="AG1387" t="s">
        <v>103</v>
      </c>
      <c r="AH1387" t="s">
        <v>104</v>
      </c>
      <c r="AI1387" t="s">
        <v>8108</v>
      </c>
      <c r="AJ1387">
        <v>29928877</v>
      </c>
      <c r="AK1387" s="2">
        <v>1215410.6499999999</v>
      </c>
      <c r="AL1387" s="2">
        <v>1001353.49</v>
      </c>
      <c r="AP1387">
        <v>29994087</v>
      </c>
      <c r="AQ1387" s="2">
        <v>1215641.7</v>
      </c>
      <c r="AR1387" s="2">
        <v>1001547.65</v>
      </c>
      <c r="AV1387" t="s">
        <v>105</v>
      </c>
      <c r="AW1387" s="2" t="s">
        <v>105</v>
      </c>
      <c r="AX1387" s="2" t="s">
        <v>105</v>
      </c>
      <c r="BH1387" t="s">
        <v>19</v>
      </c>
      <c r="BI1387" t="s">
        <v>5</v>
      </c>
    </row>
    <row r="1388" spans="1:61" x14ac:dyDescent="0.25">
      <c r="A1388">
        <v>79345528</v>
      </c>
      <c r="B1388">
        <v>79345528</v>
      </c>
      <c r="C1388" t="s">
        <v>89</v>
      </c>
      <c r="D1388" t="s">
        <v>1885</v>
      </c>
      <c r="E1388" t="s">
        <v>8109</v>
      </c>
      <c r="F1388" t="s">
        <v>4350</v>
      </c>
      <c r="G1388" t="s">
        <v>4485</v>
      </c>
      <c r="H1388" s="30" t="s">
        <v>19470</v>
      </c>
      <c r="I1388" t="s">
        <v>8110</v>
      </c>
      <c r="J1388">
        <v>0</v>
      </c>
      <c r="K1388" t="s">
        <v>238</v>
      </c>
      <c r="L1388">
        <v>47</v>
      </c>
      <c r="M1388" t="s">
        <v>239</v>
      </c>
      <c r="O1388">
        <v>3157473057</v>
      </c>
      <c r="P1388">
        <v>3157473056</v>
      </c>
      <c r="T1388" s="29" t="s">
        <v>466</v>
      </c>
      <c r="U1388">
        <f t="shared" si="153"/>
        <v>10</v>
      </c>
      <c r="V1388">
        <f t="shared" si="154"/>
        <v>15</v>
      </c>
      <c r="W1388">
        <v>2016</v>
      </c>
      <c r="X1388" t="s">
        <v>1260</v>
      </c>
      <c r="Y1388" t="s">
        <v>8111</v>
      </c>
      <c r="Z1388" t="s">
        <v>8112</v>
      </c>
      <c r="AA1388">
        <v>8001176</v>
      </c>
      <c r="AB1388" t="s">
        <v>100</v>
      </c>
      <c r="AC1388" t="s">
        <v>101</v>
      </c>
      <c r="AD1388" s="1">
        <f t="shared" si="155"/>
        <v>3.2148533333333333E-2</v>
      </c>
      <c r="AE1388" s="2">
        <v>37500000</v>
      </c>
      <c r="AF1388" t="s">
        <v>175</v>
      </c>
      <c r="AG1388" t="s">
        <v>103</v>
      </c>
      <c r="AH1388" t="s">
        <v>104</v>
      </c>
      <c r="AI1388" t="s">
        <v>8113</v>
      </c>
      <c r="AJ1388">
        <v>161906986</v>
      </c>
      <c r="AK1388" s="2">
        <v>1205570</v>
      </c>
      <c r="AL1388" s="2">
        <v>993083.82</v>
      </c>
      <c r="AP1388" t="s">
        <v>105</v>
      </c>
      <c r="AQ1388" t="s">
        <v>105</v>
      </c>
      <c r="AR1388" t="s">
        <v>105</v>
      </c>
      <c r="AV1388" t="s">
        <v>105</v>
      </c>
      <c r="AW1388" t="s">
        <v>105</v>
      </c>
      <c r="AX1388" t="s">
        <v>105</v>
      </c>
      <c r="BH1388" t="s">
        <v>21</v>
      </c>
      <c r="BI1388" t="s">
        <v>5</v>
      </c>
    </row>
    <row r="1389" spans="1:61" x14ac:dyDescent="0.25">
      <c r="A1389">
        <v>1014210542</v>
      </c>
      <c r="B1389">
        <v>1014210542</v>
      </c>
      <c r="C1389" t="s">
        <v>106</v>
      </c>
      <c r="D1389" t="s">
        <v>8114</v>
      </c>
      <c r="E1389" t="s">
        <v>2571</v>
      </c>
      <c r="F1389" t="s">
        <v>3506</v>
      </c>
      <c r="G1389" t="s">
        <v>4652</v>
      </c>
      <c r="H1389" s="30" t="s">
        <v>19471</v>
      </c>
      <c r="I1389" t="s">
        <v>8115</v>
      </c>
      <c r="J1389">
        <v>25430</v>
      </c>
      <c r="K1389" t="s">
        <v>4479</v>
      </c>
      <c r="L1389">
        <v>25</v>
      </c>
      <c r="M1389" t="s">
        <v>113</v>
      </c>
      <c r="O1389">
        <v>3505038784</v>
      </c>
      <c r="P1389">
        <v>3505038785</v>
      </c>
      <c r="T1389" s="29" t="s">
        <v>228</v>
      </c>
      <c r="U1389">
        <f t="shared" si="153"/>
        <v>10</v>
      </c>
      <c r="V1389">
        <f t="shared" si="154"/>
        <v>6</v>
      </c>
      <c r="W1389">
        <v>2023</v>
      </c>
      <c r="X1389" t="s">
        <v>8116</v>
      </c>
      <c r="Y1389" t="s">
        <v>8117</v>
      </c>
      <c r="Z1389" t="s">
        <v>8118</v>
      </c>
      <c r="AA1389">
        <v>8001216</v>
      </c>
      <c r="AB1389" t="s">
        <v>100</v>
      </c>
      <c r="AC1389" t="s">
        <v>159</v>
      </c>
      <c r="AD1389" s="1">
        <f t="shared" si="155"/>
        <v>3.2542224824355974E-2</v>
      </c>
      <c r="AE1389" s="2">
        <v>42700000</v>
      </c>
      <c r="AF1389" t="s">
        <v>102</v>
      </c>
      <c r="AG1389" t="s">
        <v>103</v>
      </c>
      <c r="AH1389" t="s">
        <v>104</v>
      </c>
      <c r="AI1389" t="s">
        <v>8119</v>
      </c>
      <c r="AJ1389">
        <v>161900176</v>
      </c>
      <c r="AK1389" s="2">
        <v>1389553</v>
      </c>
      <c r="AL1389" s="2">
        <v>1147691.6000000001</v>
      </c>
      <c r="AP1389" t="s">
        <v>105</v>
      </c>
      <c r="AQ1389" t="s">
        <v>105</v>
      </c>
      <c r="AR1389" t="s">
        <v>105</v>
      </c>
      <c r="AV1389" t="s">
        <v>105</v>
      </c>
      <c r="AW1389" t="s">
        <v>105</v>
      </c>
      <c r="AX1389" t="s">
        <v>105</v>
      </c>
      <c r="BH1389" t="s">
        <v>21</v>
      </c>
      <c r="BI1389" t="s">
        <v>5</v>
      </c>
    </row>
    <row r="1390" spans="1:61" x14ac:dyDescent="0.25">
      <c r="A1390">
        <v>1113643164</v>
      </c>
      <c r="B1390">
        <v>1113643164</v>
      </c>
      <c r="C1390" t="s">
        <v>106</v>
      </c>
      <c r="D1390" t="s">
        <v>435</v>
      </c>
      <c r="E1390" t="s">
        <v>312</v>
      </c>
      <c r="F1390" t="s">
        <v>2742</v>
      </c>
      <c r="G1390" t="s">
        <v>2470</v>
      </c>
      <c r="H1390" s="30" t="s">
        <v>19472</v>
      </c>
      <c r="I1390" t="s">
        <v>8120</v>
      </c>
      <c r="J1390">
        <v>76520</v>
      </c>
      <c r="K1390" t="s">
        <v>2183</v>
      </c>
      <c r="L1390">
        <v>76</v>
      </c>
      <c r="M1390" t="s">
        <v>95</v>
      </c>
      <c r="O1390">
        <v>3174433599</v>
      </c>
      <c r="P1390">
        <v>0</v>
      </c>
      <c r="T1390" s="29" t="s">
        <v>587</v>
      </c>
      <c r="U1390">
        <f t="shared" si="153"/>
        <v>10</v>
      </c>
      <c r="V1390">
        <f t="shared" si="154"/>
        <v>17</v>
      </c>
      <c r="W1390">
        <v>2023</v>
      </c>
      <c r="X1390" t="s">
        <v>5994</v>
      </c>
      <c r="Y1390" t="s">
        <v>8121</v>
      </c>
      <c r="Z1390" t="s">
        <v>8122</v>
      </c>
      <c r="AA1390">
        <v>9006182</v>
      </c>
      <c r="AB1390" t="s">
        <v>244</v>
      </c>
      <c r="AC1390" t="s">
        <v>2694</v>
      </c>
      <c r="AD1390" s="1">
        <f t="shared" si="155"/>
        <v>3.2925571549534294E-2</v>
      </c>
      <c r="AE1390" s="2">
        <v>118100000</v>
      </c>
      <c r="AF1390" t="s">
        <v>175</v>
      </c>
      <c r="AG1390" t="s">
        <v>120</v>
      </c>
      <c r="AH1390" t="s">
        <v>104</v>
      </c>
      <c r="AI1390" t="s">
        <v>8123</v>
      </c>
      <c r="AJ1390">
        <v>161817046</v>
      </c>
      <c r="AK1390" s="2">
        <v>3888510</v>
      </c>
      <c r="AL1390" s="2">
        <v>3247655.46</v>
      </c>
      <c r="AP1390" t="s">
        <v>105</v>
      </c>
      <c r="AQ1390" t="s">
        <v>105</v>
      </c>
      <c r="AR1390" t="s">
        <v>105</v>
      </c>
      <c r="AV1390" t="s">
        <v>105</v>
      </c>
      <c r="AW1390" t="s">
        <v>105</v>
      </c>
      <c r="AX1390" t="s">
        <v>105</v>
      </c>
      <c r="BH1390" t="s">
        <v>21</v>
      </c>
      <c r="BI1390" t="s">
        <v>5</v>
      </c>
    </row>
    <row r="1391" spans="1:61" x14ac:dyDescent="0.25">
      <c r="A1391">
        <v>7168623</v>
      </c>
      <c r="B1391">
        <v>7168623</v>
      </c>
      <c r="C1391" t="s">
        <v>89</v>
      </c>
      <c r="D1391" t="s">
        <v>1190</v>
      </c>
      <c r="E1391" t="s">
        <v>708</v>
      </c>
      <c r="F1391" t="s">
        <v>1120</v>
      </c>
      <c r="G1391" t="s">
        <v>137</v>
      </c>
      <c r="H1391" s="30" t="s">
        <v>19473</v>
      </c>
      <c r="I1391" t="s">
        <v>8124</v>
      </c>
      <c r="J1391">
        <v>50001</v>
      </c>
      <c r="K1391" t="s">
        <v>153</v>
      </c>
      <c r="L1391">
        <v>50</v>
      </c>
      <c r="M1391" t="s">
        <v>154</v>
      </c>
      <c r="O1391">
        <v>3133978152</v>
      </c>
      <c r="P1391">
        <v>0</v>
      </c>
      <c r="T1391" s="29" t="s">
        <v>142</v>
      </c>
      <c r="U1391">
        <f t="shared" si="153"/>
        <v>10</v>
      </c>
      <c r="V1391">
        <f t="shared" si="154"/>
        <v>12</v>
      </c>
      <c r="W1391">
        <v>2022</v>
      </c>
      <c r="X1391" t="s">
        <v>1859</v>
      </c>
      <c r="Y1391" t="s">
        <v>8125</v>
      </c>
      <c r="Z1391" t="s">
        <v>8126</v>
      </c>
      <c r="AA1391">
        <v>8001208</v>
      </c>
      <c r="AB1391" t="s">
        <v>100</v>
      </c>
      <c r="AC1391" t="s">
        <v>101</v>
      </c>
      <c r="AD1391" s="1">
        <f t="shared" si="155"/>
        <v>3.0669334470989761E-2</v>
      </c>
      <c r="AE1391" s="2">
        <v>58600000</v>
      </c>
      <c r="AF1391" t="s">
        <v>102</v>
      </c>
      <c r="AG1391" t="s">
        <v>103</v>
      </c>
      <c r="AH1391" t="s">
        <v>104</v>
      </c>
      <c r="AI1391" t="s">
        <v>8127</v>
      </c>
      <c r="AJ1391">
        <v>161948951</v>
      </c>
      <c r="AK1391" s="2">
        <v>1797223</v>
      </c>
      <c r="AL1391" s="2">
        <v>1490271.15</v>
      </c>
      <c r="AP1391" t="s">
        <v>105</v>
      </c>
      <c r="AQ1391" t="s">
        <v>105</v>
      </c>
      <c r="AR1391" t="s">
        <v>105</v>
      </c>
      <c r="AV1391" t="s">
        <v>105</v>
      </c>
      <c r="AW1391" t="s">
        <v>105</v>
      </c>
      <c r="AX1391" t="s">
        <v>105</v>
      </c>
      <c r="BH1391" t="s">
        <v>21</v>
      </c>
      <c r="BI1391" t="s">
        <v>5</v>
      </c>
    </row>
    <row r="1392" spans="1:61" x14ac:dyDescent="0.25">
      <c r="A1392">
        <v>52470888</v>
      </c>
      <c r="B1392">
        <v>52470888</v>
      </c>
      <c r="C1392" t="s">
        <v>106</v>
      </c>
      <c r="D1392" t="s">
        <v>1128</v>
      </c>
      <c r="E1392" t="s">
        <v>583</v>
      </c>
      <c r="F1392" t="s">
        <v>538</v>
      </c>
      <c r="G1392" t="s">
        <v>325</v>
      </c>
      <c r="H1392" s="30" t="s">
        <v>19474</v>
      </c>
      <c r="I1392" t="s">
        <v>8128</v>
      </c>
      <c r="J1392">
        <v>0</v>
      </c>
      <c r="K1392" t="s">
        <v>126</v>
      </c>
      <c r="L1392">
        <v>25</v>
      </c>
      <c r="M1392" t="s">
        <v>126</v>
      </c>
      <c r="O1392">
        <v>3118043835</v>
      </c>
      <c r="P1392">
        <v>0</v>
      </c>
      <c r="T1392" s="29" t="s">
        <v>142</v>
      </c>
      <c r="U1392">
        <f t="shared" si="153"/>
        <v>10</v>
      </c>
      <c r="V1392">
        <f t="shared" si="154"/>
        <v>12</v>
      </c>
      <c r="W1392">
        <v>2025</v>
      </c>
      <c r="X1392" t="s">
        <v>3905</v>
      </c>
      <c r="Y1392" t="s">
        <v>8129</v>
      </c>
      <c r="Z1392" t="s">
        <v>8130</v>
      </c>
      <c r="AA1392">
        <v>8006096</v>
      </c>
      <c r="AB1392" t="s">
        <v>100</v>
      </c>
      <c r="AC1392" t="s">
        <v>3908</v>
      </c>
      <c r="AD1392" s="1">
        <f t="shared" si="155"/>
        <v>1.7081111111111109E-2</v>
      </c>
      <c r="AE1392" s="2">
        <v>125100000</v>
      </c>
      <c r="AF1392" t="s">
        <v>102</v>
      </c>
      <c r="AG1392" t="s">
        <v>120</v>
      </c>
      <c r="AH1392" t="s">
        <v>104</v>
      </c>
      <c r="AI1392" t="s">
        <v>8131</v>
      </c>
      <c r="AJ1392">
        <v>161914727</v>
      </c>
      <c r="AK1392" s="2">
        <v>2136847</v>
      </c>
      <c r="AL1392" s="2">
        <v>1775670</v>
      </c>
      <c r="AP1392" t="s">
        <v>105</v>
      </c>
      <c r="AQ1392" t="s">
        <v>105</v>
      </c>
      <c r="AR1392" t="s">
        <v>105</v>
      </c>
      <c r="AV1392" t="s">
        <v>105</v>
      </c>
      <c r="AW1392" t="s">
        <v>105</v>
      </c>
      <c r="AX1392" t="s">
        <v>105</v>
      </c>
      <c r="BH1392" t="s">
        <v>20</v>
      </c>
      <c r="BI1392" t="s">
        <v>5</v>
      </c>
    </row>
    <row r="1393" spans="1:61" x14ac:dyDescent="0.25">
      <c r="A1393">
        <v>19358903</v>
      </c>
      <c r="B1393">
        <v>19358903</v>
      </c>
      <c r="C1393" t="s">
        <v>89</v>
      </c>
      <c r="D1393" t="s">
        <v>1264</v>
      </c>
      <c r="E1393" t="s">
        <v>1242</v>
      </c>
      <c r="F1393" t="s">
        <v>1120</v>
      </c>
      <c r="G1393" t="s">
        <v>2053</v>
      </c>
      <c r="H1393" s="30" t="s">
        <v>19475</v>
      </c>
      <c r="I1393" t="s">
        <v>8132</v>
      </c>
      <c r="J1393">
        <v>0</v>
      </c>
      <c r="K1393" t="s">
        <v>126</v>
      </c>
      <c r="L1393">
        <v>25</v>
      </c>
      <c r="M1393" t="s">
        <v>126</v>
      </c>
      <c r="O1393">
        <v>3153379028</v>
      </c>
      <c r="P1393">
        <v>0</v>
      </c>
      <c r="T1393" s="29" t="s">
        <v>127</v>
      </c>
      <c r="U1393">
        <f t="shared" si="153"/>
        <v>10</v>
      </c>
      <c r="V1393">
        <f t="shared" si="154"/>
        <v>18</v>
      </c>
      <c r="W1393">
        <v>2013</v>
      </c>
      <c r="X1393" t="s">
        <v>6615</v>
      </c>
      <c r="Y1393" t="s">
        <v>8133</v>
      </c>
      <c r="Z1393" t="s">
        <v>8134</v>
      </c>
      <c r="AA1393">
        <v>1606225</v>
      </c>
      <c r="AB1393" t="s">
        <v>173</v>
      </c>
      <c r="AC1393" t="s">
        <v>6618</v>
      </c>
      <c r="AD1393" s="1">
        <f t="shared" si="155"/>
        <v>3.2840855614973262E-2</v>
      </c>
      <c r="AE1393" s="2">
        <v>37400000</v>
      </c>
      <c r="AF1393" t="s">
        <v>279</v>
      </c>
      <c r="AG1393" t="s">
        <v>120</v>
      </c>
      <c r="AH1393" t="s">
        <v>104</v>
      </c>
      <c r="AI1393" t="s">
        <v>8135</v>
      </c>
      <c r="AJ1393">
        <v>161864593</v>
      </c>
      <c r="AK1393" s="2">
        <v>1228248</v>
      </c>
      <c r="AL1393" s="2">
        <v>1012141.52</v>
      </c>
      <c r="AP1393" t="s">
        <v>105</v>
      </c>
      <c r="AQ1393" t="s">
        <v>105</v>
      </c>
      <c r="AR1393" t="s">
        <v>105</v>
      </c>
      <c r="AV1393" t="s">
        <v>105</v>
      </c>
      <c r="AW1393" t="s">
        <v>105</v>
      </c>
      <c r="AX1393" t="s">
        <v>105</v>
      </c>
      <c r="BH1393" t="s">
        <v>21</v>
      </c>
      <c r="BI1393" t="s">
        <v>5</v>
      </c>
    </row>
    <row r="1394" spans="1:61" x14ac:dyDescent="0.25">
      <c r="A1394">
        <v>19248008</v>
      </c>
      <c r="B1394">
        <v>19248008</v>
      </c>
      <c r="C1394" t="s">
        <v>89</v>
      </c>
      <c r="D1394" t="s">
        <v>148</v>
      </c>
      <c r="E1394" t="s">
        <v>1286</v>
      </c>
      <c r="F1394" t="s">
        <v>3116</v>
      </c>
      <c r="G1394" t="s">
        <v>5682</v>
      </c>
      <c r="H1394" s="30" t="s">
        <v>18471</v>
      </c>
      <c r="I1394" t="s">
        <v>8136</v>
      </c>
      <c r="J1394">
        <v>0</v>
      </c>
      <c r="K1394" t="s">
        <v>872</v>
      </c>
      <c r="L1394">
        <v>25</v>
      </c>
      <c r="M1394" t="s">
        <v>113</v>
      </c>
      <c r="O1394">
        <v>3003047698</v>
      </c>
      <c r="P1394">
        <v>0</v>
      </c>
      <c r="T1394" s="29" t="s">
        <v>500</v>
      </c>
      <c r="U1394">
        <f t="shared" si="153"/>
        <v>10</v>
      </c>
      <c r="V1394">
        <f t="shared" si="154"/>
        <v>5</v>
      </c>
      <c r="W1394">
        <v>2020</v>
      </c>
      <c r="X1394" t="s">
        <v>318</v>
      </c>
      <c r="Y1394" t="s">
        <v>8137</v>
      </c>
      <c r="Z1394" t="s">
        <v>8138</v>
      </c>
      <c r="AA1394">
        <v>3406034</v>
      </c>
      <c r="AB1394" t="s">
        <v>321</v>
      </c>
      <c r="AC1394" t="s">
        <v>322</v>
      </c>
      <c r="AD1394" s="1">
        <f t="shared" si="155"/>
        <v>2.5692241379310345E-2</v>
      </c>
      <c r="AE1394" s="2">
        <v>69600000</v>
      </c>
      <c r="AF1394" t="s">
        <v>219</v>
      </c>
      <c r="AG1394" t="s">
        <v>120</v>
      </c>
      <c r="AH1394" t="s">
        <v>104</v>
      </c>
      <c r="AI1394" t="s">
        <v>8139</v>
      </c>
      <c r="AJ1394">
        <v>161810687</v>
      </c>
      <c r="AK1394" s="2">
        <v>1788180</v>
      </c>
      <c r="AL1394" s="2">
        <v>1482672.36</v>
      </c>
      <c r="AP1394" t="s">
        <v>105</v>
      </c>
      <c r="AQ1394" t="s">
        <v>105</v>
      </c>
      <c r="AR1394" t="s">
        <v>105</v>
      </c>
      <c r="AV1394" t="s">
        <v>105</v>
      </c>
      <c r="AW1394" t="s">
        <v>105</v>
      </c>
      <c r="AX1394" t="s">
        <v>105</v>
      </c>
      <c r="BH1394" t="s">
        <v>19</v>
      </c>
      <c r="BI1394" t="s">
        <v>5</v>
      </c>
    </row>
    <row r="1395" spans="1:61" x14ac:dyDescent="0.25">
      <c r="A1395">
        <v>31165382</v>
      </c>
      <c r="B1395">
        <v>31165382</v>
      </c>
      <c r="C1395" t="s">
        <v>106</v>
      </c>
      <c r="D1395" t="s">
        <v>682</v>
      </c>
      <c r="E1395">
        <v>0</v>
      </c>
      <c r="F1395" t="s">
        <v>609</v>
      </c>
      <c r="G1395" t="s">
        <v>8140</v>
      </c>
      <c r="H1395" s="30" t="s">
        <v>19476</v>
      </c>
      <c r="I1395" t="s">
        <v>8141</v>
      </c>
      <c r="J1395">
        <v>76520</v>
      </c>
      <c r="K1395" t="s">
        <v>2183</v>
      </c>
      <c r="L1395">
        <v>76</v>
      </c>
      <c r="M1395" t="s">
        <v>95</v>
      </c>
      <c r="O1395">
        <v>3133973498</v>
      </c>
      <c r="P1395">
        <v>3182407060</v>
      </c>
      <c r="T1395" s="29" t="s">
        <v>287</v>
      </c>
      <c r="U1395">
        <f t="shared" si="153"/>
        <v>10</v>
      </c>
      <c r="V1395">
        <f t="shared" si="154"/>
        <v>13</v>
      </c>
      <c r="W1395">
        <v>2017</v>
      </c>
      <c r="X1395" t="s">
        <v>6487</v>
      </c>
      <c r="Y1395" t="s">
        <v>8142</v>
      </c>
      <c r="Z1395" t="s">
        <v>8143</v>
      </c>
      <c r="AA1395">
        <v>8808033</v>
      </c>
      <c r="AB1395" t="s">
        <v>662</v>
      </c>
      <c r="AC1395" t="s">
        <v>721</v>
      </c>
      <c r="AD1395" s="1">
        <f t="shared" si="155"/>
        <v>2.9829038461538462E-2</v>
      </c>
      <c r="AE1395" s="2">
        <v>62400000</v>
      </c>
      <c r="AF1395" t="s">
        <v>133</v>
      </c>
      <c r="AG1395" t="s">
        <v>452</v>
      </c>
      <c r="AH1395" t="s">
        <v>104</v>
      </c>
      <c r="AI1395">
        <v>0</v>
      </c>
      <c r="AJ1395">
        <v>161822663</v>
      </c>
      <c r="AK1395" s="2">
        <v>1861332</v>
      </c>
      <c r="AL1395" s="2">
        <v>1544144.49</v>
      </c>
      <c r="AP1395" t="s">
        <v>105</v>
      </c>
      <c r="AQ1395" t="s">
        <v>105</v>
      </c>
      <c r="AR1395" t="s">
        <v>105</v>
      </c>
      <c r="AV1395" t="s">
        <v>105</v>
      </c>
      <c r="AW1395" t="s">
        <v>105</v>
      </c>
      <c r="AX1395" t="s">
        <v>105</v>
      </c>
      <c r="BH1395" t="s">
        <v>19</v>
      </c>
      <c r="BI1395" t="s">
        <v>5</v>
      </c>
    </row>
    <row r="1396" spans="1:61" x14ac:dyDescent="0.25">
      <c r="A1396">
        <v>4578919</v>
      </c>
      <c r="B1396">
        <v>4578919</v>
      </c>
      <c r="C1396" t="s">
        <v>89</v>
      </c>
      <c r="D1396" t="s">
        <v>1554</v>
      </c>
      <c r="E1396" t="s">
        <v>2512</v>
      </c>
      <c r="F1396" t="s">
        <v>179</v>
      </c>
      <c r="G1396" t="s">
        <v>2013</v>
      </c>
      <c r="H1396" s="30" t="s">
        <v>18432</v>
      </c>
      <c r="I1396" t="s">
        <v>8144</v>
      </c>
      <c r="J1396">
        <v>66682</v>
      </c>
      <c r="K1396" t="s">
        <v>3299</v>
      </c>
      <c r="L1396">
        <v>66</v>
      </c>
      <c r="M1396" t="s">
        <v>253</v>
      </c>
      <c r="O1396">
        <v>3165346601</v>
      </c>
      <c r="P1396">
        <v>0</v>
      </c>
      <c r="T1396" s="29" t="s">
        <v>1081</v>
      </c>
      <c r="U1396">
        <f t="shared" si="153"/>
        <v>10</v>
      </c>
      <c r="V1396">
        <f t="shared" si="154"/>
        <v>25</v>
      </c>
      <c r="W1396">
        <v>2013</v>
      </c>
      <c r="X1396" t="s">
        <v>8145</v>
      </c>
      <c r="Y1396" t="s">
        <v>8146</v>
      </c>
      <c r="Z1396" t="s">
        <v>8147</v>
      </c>
      <c r="AA1396">
        <v>6401046</v>
      </c>
      <c r="AB1396" t="s">
        <v>131</v>
      </c>
      <c r="AC1396" t="s">
        <v>132</v>
      </c>
      <c r="AD1396" s="1">
        <f t="shared" si="155"/>
        <v>4.5839163498098856E-2</v>
      </c>
      <c r="AE1396" s="2">
        <v>26300000</v>
      </c>
      <c r="AF1396" t="s">
        <v>219</v>
      </c>
      <c r="AG1396" t="s">
        <v>103</v>
      </c>
      <c r="AH1396" t="s">
        <v>104</v>
      </c>
      <c r="AI1396" t="s">
        <v>8148</v>
      </c>
      <c r="AJ1396">
        <v>161907814</v>
      </c>
      <c r="AK1396" s="2">
        <v>1205570</v>
      </c>
      <c r="AL1396" s="2">
        <v>993083.82</v>
      </c>
      <c r="AP1396" t="s">
        <v>105</v>
      </c>
      <c r="AQ1396" t="s">
        <v>105</v>
      </c>
      <c r="AR1396" t="s">
        <v>105</v>
      </c>
      <c r="AV1396" t="s">
        <v>105</v>
      </c>
      <c r="AW1396" t="s">
        <v>105</v>
      </c>
      <c r="AX1396" t="s">
        <v>105</v>
      </c>
      <c r="BH1396" t="s">
        <v>21</v>
      </c>
      <c r="BI1396" t="s">
        <v>5</v>
      </c>
    </row>
    <row r="1397" spans="1:61" x14ac:dyDescent="0.25">
      <c r="A1397">
        <v>39698596</v>
      </c>
      <c r="B1397">
        <v>39698596</v>
      </c>
      <c r="C1397" t="s">
        <v>106</v>
      </c>
      <c r="D1397" t="s">
        <v>1216</v>
      </c>
      <c r="E1397" t="s">
        <v>1923</v>
      </c>
      <c r="F1397" t="s">
        <v>2240</v>
      </c>
      <c r="G1397" t="s">
        <v>863</v>
      </c>
      <c r="H1397" s="30" t="s">
        <v>19477</v>
      </c>
      <c r="I1397" t="s">
        <v>8149</v>
      </c>
      <c r="J1397">
        <v>0</v>
      </c>
      <c r="K1397" t="s">
        <v>126</v>
      </c>
      <c r="L1397">
        <v>25</v>
      </c>
      <c r="M1397" t="s">
        <v>126</v>
      </c>
      <c r="O1397">
        <v>3153746985</v>
      </c>
      <c r="P1397">
        <v>0</v>
      </c>
      <c r="T1397" s="29" t="s">
        <v>228</v>
      </c>
      <c r="U1397">
        <f t="shared" si="153"/>
        <v>10</v>
      </c>
      <c r="V1397">
        <f t="shared" si="154"/>
        <v>6</v>
      </c>
      <c r="W1397">
        <v>2014</v>
      </c>
      <c r="X1397" t="s">
        <v>4182</v>
      </c>
      <c r="Y1397" t="s">
        <v>8150</v>
      </c>
      <c r="Z1397" t="s">
        <v>8151</v>
      </c>
      <c r="AA1397">
        <v>6401209</v>
      </c>
      <c r="AB1397" t="s">
        <v>131</v>
      </c>
      <c r="AC1397" t="s">
        <v>1126</v>
      </c>
      <c r="AD1397" s="1">
        <f t="shared" si="155"/>
        <v>3.4822913165266103E-2</v>
      </c>
      <c r="AE1397" s="2">
        <v>35700000</v>
      </c>
      <c r="AF1397" t="s">
        <v>133</v>
      </c>
      <c r="AG1397" t="s">
        <v>103</v>
      </c>
      <c r="AH1397" t="s">
        <v>104</v>
      </c>
      <c r="AI1397" t="s">
        <v>8152</v>
      </c>
      <c r="AJ1397">
        <v>161832652</v>
      </c>
      <c r="AK1397" s="2">
        <v>1243178</v>
      </c>
      <c r="AL1397" s="2">
        <v>1024687.19</v>
      </c>
      <c r="AP1397" t="s">
        <v>105</v>
      </c>
      <c r="AQ1397" t="s">
        <v>105</v>
      </c>
      <c r="AR1397" t="s">
        <v>105</v>
      </c>
      <c r="AV1397" t="s">
        <v>105</v>
      </c>
      <c r="AW1397" t="s">
        <v>105</v>
      </c>
      <c r="AX1397" t="s">
        <v>105</v>
      </c>
      <c r="BH1397" t="s">
        <v>21</v>
      </c>
      <c r="BI1397" t="s">
        <v>5</v>
      </c>
    </row>
    <row r="1398" spans="1:61" x14ac:dyDescent="0.25">
      <c r="A1398">
        <v>65781631</v>
      </c>
      <c r="B1398">
        <v>65781631</v>
      </c>
      <c r="C1398" t="s">
        <v>106</v>
      </c>
      <c r="D1398" t="s">
        <v>343</v>
      </c>
      <c r="E1398" t="s">
        <v>775</v>
      </c>
      <c r="F1398" t="s">
        <v>602</v>
      </c>
      <c r="G1398" t="s">
        <v>8153</v>
      </c>
      <c r="H1398" s="30" t="s">
        <v>18831</v>
      </c>
      <c r="I1398" t="s">
        <v>8154</v>
      </c>
      <c r="J1398">
        <v>0</v>
      </c>
      <c r="K1398" t="s">
        <v>126</v>
      </c>
      <c r="L1398">
        <v>25</v>
      </c>
      <c r="M1398" t="s">
        <v>126</v>
      </c>
      <c r="O1398">
        <v>3123787956</v>
      </c>
      <c r="P1398">
        <v>0</v>
      </c>
      <c r="T1398" s="29" t="s">
        <v>887</v>
      </c>
      <c r="U1398">
        <f t="shared" si="153"/>
        <v>10</v>
      </c>
      <c r="V1398">
        <f t="shared" si="154"/>
        <v>3</v>
      </c>
      <c r="W1398">
        <v>2012</v>
      </c>
      <c r="X1398" t="s">
        <v>8155</v>
      </c>
      <c r="Y1398" t="s">
        <v>8156</v>
      </c>
      <c r="Z1398" t="s">
        <v>8156</v>
      </c>
      <c r="AA1398">
        <v>2408005</v>
      </c>
      <c r="AB1398" t="s">
        <v>480</v>
      </c>
      <c r="AC1398" t="s">
        <v>6163</v>
      </c>
      <c r="AD1398" s="1">
        <f t="shared" si="155"/>
        <v>3.1575097285067875E-2</v>
      </c>
      <c r="AE1398" s="2">
        <v>66300000</v>
      </c>
      <c r="AF1398" t="s">
        <v>362</v>
      </c>
      <c r="AG1398" t="s">
        <v>452</v>
      </c>
      <c r="AH1398" t="s">
        <v>104</v>
      </c>
      <c r="AI1398" t="s">
        <v>8157</v>
      </c>
      <c r="AJ1398">
        <v>29923343</v>
      </c>
      <c r="AK1398" s="2">
        <v>2093428.95</v>
      </c>
      <c r="AL1398" s="2">
        <v>1739183.99</v>
      </c>
      <c r="AP1398">
        <v>29988586</v>
      </c>
      <c r="AQ1398" s="2">
        <v>2612675.37</v>
      </c>
      <c r="AR1398" s="2">
        <v>2175525.52</v>
      </c>
      <c r="AV1398" t="s">
        <v>105</v>
      </c>
      <c r="AW1398" s="2" t="s">
        <v>105</v>
      </c>
      <c r="AX1398" s="2" t="s">
        <v>105</v>
      </c>
      <c r="BH1398" t="s">
        <v>21</v>
      </c>
      <c r="BI1398" t="s">
        <v>5</v>
      </c>
    </row>
    <row r="1399" spans="1:61" x14ac:dyDescent="0.25">
      <c r="A1399">
        <v>43571512</v>
      </c>
      <c r="B1399">
        <v>43571512</v>
      </c>
      <c r="C1399" t="s">
        <v>106</v>
      </c>
      <c r="D1399" t="s">
        <v>1198</v>
      </c>
      <c r="E1399" t="s">
        <v>313</v>
      </c>
      <c r="F1399" t="s">
        <v>1857</v>
      </c>
      <c r="G1399" t="s">
        <v>484</v>
      </c>
      <c r="H1399" s="30" t="s">
        <v>19478</v>
      </c>
      <c r="I1399" t="s">
        <v>8158</v>
      </c>
      <c r="J1399">
        <v>0</v>
      </c>
      <c r="K1399" t="s">
        <v>126</v>
      </c>
      <c r="L1399">
        <v>25</v>
      </c>
      <c r="M1399" t="s">
        <v>126</v>
      </c>
      <c r="O1399">
        <v>3154346487</v>
      </c>
      <c r="P1399">
        <v>3154346648</v>
      </c>
      <c r="T1399" s="29" t="s">
        <v>96</v>
      </c>
      <c r="U1399">
        <f t="shared" si="153"/>
        <v>10</v>
      </c>
      <c r="V1399">
        <f t="shared" si="154"/>
        <v>22</v>
      </c>
      <c r="W1399">
        <v>2022</v>
      </c>
      <c r="X1399" t="s">
        <v>8159</v>
      </c>
      <c r="Y1399" t="s">
        <v>8160</v>
      </c>
      <c r="Z1399" t="s">
        <v>8161</v>
      </c>
      <c r="AA1399">
        <v>4601301</v>
      </c>
      <c r="AB1399" t="s">
        <v>352</v>
      </c>
      <c r="AC1399" t="s">
        <v>2205</v>
      </c>
      <c r="AD1399" s="1">
        <f t="shared" si="155"/>
        <v>4.3558856767411301E-2</v>
      </c>
      <c r="AE1399" s="2">
        <v>76100000</v>
      </c>
      <c r="AF1399" t="s">
        <v>362</v>
      </c>
      <c r="AG1399" t="s">
        <v>103</v>
      </c>
      <c r="AH1399" t="s">
        <v>104</v>
      </c>
      <c r="AI1399" t="s">
        <v>8162</v>
      </c>
      <c r="AJ1399">
        <v>161904229</v>
      </c>
      <c r="AK1399" s="2">
        <v>3314829</v>
      </c>
      <c r="AL1399" s="2">
        <v>2765570.56</v>
      </c>
      <c r="AP1399" t="s">
        <v>105</v>
      </c>
      <c r="AQ1399" t="s">
        <v>105</v>
      </c>
      <c r="AR1399" t="s">
        <v>105</v>
      </c>
      <c r="AV1399" t="s">
        <v>105</v>
      </c>
      <c r="AW1399" t="s">
        <v>105</v>
      </c>
      <c r="AX1399" t="s">
        <v>105</v>
      </c>
      <c r="BH1399" t="s">
        <v>21</v>
      </c>
      <c r="BI1399" t="s">
        <v>5</v>
      </c>
    </row>
    <row r="1400" spans="1:61" x14ac:dyDescent="0.25">
      <c r="A1400">
        <v>1082895146</v>
      </c>
      <c r="B1400">
        <v>1082895146</v>
      </c>
      <c r="C1400" t="s">
        <v>89</v>
      </c>
      <c r="D1400" t="s">
        <v>375</v>
      </c>
      <c r="E1400" t="s">
        <v>3869</v>
      </c>
      <c r="F1400" t="s">
        <v>1699</v>
      </c>
      <c r="G1400" t="s">
        <v>399</v>
      </c>
      <c r="H1400" s="30" t="s">
        <v>19479</v>
      </c>
      <c r="I1400" t="s">
        <v>8163</v>
      </c>
      <c r="J1400">
        <v>0</v>
      </c>
      <c r="K1400" t="s">
        <v>126</v>
      </c>
      <c r="L1400">
        <v>25</v>
      </c>
      <c r="M1400" t="s">
        <v>126</v>
      </c>
      <c r="O1400">
        <v>3105809883</v>
      </c>
      <c r="P1400">
        <v>3044411457</v>
      </c>
      <c r="T1400" s="29" t="s">
        <v>448</v>
      </c>
      <c r="U1400">
        <f t="shared" si="153"/>
        <v>10</v>
      </c>
      <c r="V1400">
        <f t="shared" si="154"/>
        <v>9</v>
      </c>
      <c r="W1400">
        <v>2023</v>
      </c>
      <c r="X1400" t="s">
        <v>8164</v>
      </c>
      <c r="Y1400" t="s">
        <v>8165</v>
      </c>
      <c r="Z1400" t="s">
        <v>8166</v>
      </c>
      <c r="AA1400">
        <v>4601306</v>
      </c>
      <c r="AB1400" t="s">
        <v>352</v>
      </c>
      <c r="AC1400" t="s">
        <v>1230</v>
      </c>
      <c r="AD1400" s="1">
        <f t="shared" si="155"/>
        <v>3.9876902927580893E-2</v>
      </c>
      <c r="AE1400" s="2">
        <v>64900000</v>
      </c>
      <c r="AF1400" t="s">
        <v>102</v>
      </c>
      <c r="AG1400" t="s">
        <v>103</v>
      </c>
      <c r="AH1400" t="s">
        <v>104</v>
      </c>
      <c r="AI1400" t="s">
        <v>8167</v>
      </c>
      <c r="AJ1400">
        <v>161810330</v>
      </c>
      <c r="AK1400" s="2">
        <v>2588011</v>
      </c>
      <c r="AL1400" s="2">
        <v>2154799.5299999998</v>
      </c>
      <c r="AP1400" t="s">
        <v>105</v>
      </c>
      <c r="AQ1400" t="s">
        <v>105</v>
      </c>
      <c r="AR1400" t="s">
        <v>105</v>
      </c>
      <c r="AV1400" t="s">
        <v>105</v>
      </c>
      <c r="AW1400" t="s">
        <v>105</v>
      </c>
      <c r="AX1400" t="s">
        <v>105</v>
      </c>
      <c r="BH1400" t="s">
        <v>21</v>
      </c>
      <c r="BI1400" t="s">
        <v>5</v>
      </c>
    </row>
    <row r="1401" spans="1:61" x14ac:dyDescent="0.25">
      <c r="A1401">
        <v>78079250</v>
      </c>
      <c r="B1401">
        <v>78079250</v>
      </c>
      <c r="C1401" t="s">
        <v>89</v>
      </c>
      <c r="D1401" t="s">
        <v>375</v>
      </c>
      <c r="E1401" t="s">
        <v>162</v>
      </c>
      <c r="F1401" t="s">
        <v>2313</v>
      </c>
      <c r="G1401" t="s">
        <v>3891</v>
      </c>
      <c r="H1401" s="30" t="s">
        <v>19480</v>
      </c>
      <c r="I1401" t="s">
        <v>8168</v>
      </c>
      <c r="J1401">
        <v>8758</v>
      </c>
      <c r="K1401" t="s">
        <v>1466</v>
      </c>
      <c r="L1401">
        <v>8</v>
      </c>
      <c r="M1401" t="s">
        <v>183</v>
      </c>
      <c r="O1401">
        <v>3205317664</v>
      </c>
      <c r="P1401">
        <v>3016004634</v>
      </c>
      <c r="T1401" s="29" t="s">
        <v>429</v>
      </c>
      <c r="U1401">
        <f t="shared" si="153"/>
        <v>10</v>
      </c>
      <c r="V1401">
        <f t="shared" si="154"/>
        <v>7</v>
      </c>
      <c r="W1401">
        <v>2020</v>
      </c>
      <c r="X1401" t="s">
        <v>8169</v>
      </c>
      <c r="Y1401" t="s">
        <v>8170</v>
      </c>
      <c r="Z1401" t="s">
        <v>8171</v>
      </c>
      <c r="AA1401">
        <v>8001178</v>
      </c>
      <c r="AB1401" t="s">
        <v>100</v>
      </c>
      <c r="AC1401" t="s">
        <v>423</v>
      </c>
      <c r="AD1401" s="1">
        <f t="shared" si="155"/>
        <v>4.6646128364389236E-2</v>
      </c>
      <c r="AE1401" s="2">
        <v>48300000</v>
      </c>
      <c r="AF1401" t="s">
        <v>279</v>
      </c>
      <c r="AG1401" t="s">
        <v>103</v>
      </c>
      <c r="AH1401" t="s">
        <v>104</v>
      </c>
      <c r="AI1401" t="s">
        <v>8172</v>
      </c>
      <c r="AJ1401">
        <v>161909586</v>
      </c>
      <c r="AK1401" s="2">
        <v>2253008</v>
      </c>
      <c r="AL1401" s="2">
        <v>1873283.68</v>
      </c>
      <c r="AP1401" t="s">
        <v>105</v>
      </c>
      <c r="AQ1401" t="s">
        <v>105</v>
      </c>
      <c r="AR1401" t="s">
        <v>105</v>
      </c>
      <c r="AV1401" t="s">
        <v>105</v>
      </c>
      <c r="AW1401" t="s">
        <v>105</v>
      </c>
      <c r="AX1401" t="s">
        <v>105</v>
      </c>
      <c r="BH1401" t="s">
        <v>21</v>
      </c>
      <c r="BI1401" t="s">
        <v>5</v>
      </c>
    </row>
    <row r="1402" spans="1:61" x14ac:dyDescent="0.25">
      <c r="A1402">
        <v>51891329</v>
      </c>
      <c r="B1402">
        <v>51891329</v>
      </c>
      <c r="C1402" t="s">
        <v>106</v>
      </c>
      <c r="D1402" t="s">
        <v>616</v>
      </c>
      <c r="E1402">
        <v>0</v>
      </c>
      <c r="F1402" t="s">
        <v>1823</v>
      </c>
      <c r="G1402">
        <v>0</v>
      </c>
      <c r="H1402" s="30" t="s">
        <v>19481</v>
      </c>
      <c r="I1402" t="s">
        <v>8173</v>
      </c>
      <c r="J1402">
        <v>0</v>
      </c>
      <c r="K1402" t="s">
        <v>126</v>
      </c>
      <c r="L1402">
        <v>25</v>
      </c>
      <c r="M1402" t="s">
        <v>126</v>
      </c>
      <c r="O1402">
        <v>3152066003</v>
      </c>
      <c r="P1402">
        <v>3175132372</v>
      </c>
      <c r="T1402" s="29" t="s">
        <v>204</v>
      </c>
      <c r="U1402">
        <f t="shared" si="153"/>
        <v>10</v>
      </c>
      <c r="V1402">
        <f t="shared" si="154"/>
        <v>2</v>
      </c>
      <c r="W1402">
        <v>2024</v>
      </c>
      <c r="X1402" t="s">
        <v>3579</v>
      </c>
      <c r="Y1402" t="s">
        <v>8174</v>
      </c>
      <c r="Z1402" t="s">
        <v>8175</v>
      </c>
      <c r="AA1402">
        <v>3006163</v>
      </c>
      <c r="AB1402" t="s">
        <v>491</v>
      </c>
      <c r="AC1402" t="s">
        <v>492</v>
      </c>
      <c r="AD1402" s="1">
        <f t="shared" si="155"/>
        <v>2.0488152173913043E-2</v>
      </c>
      <c r="AE1402" s="2">
        <v>138000000</v>
      </c>
      <c r="AF1402" t="s">
        <v>219</v>
      </c>
      <c r="AG1402" t="s">
        <v>120</v>
      </c>
      <c r="AH1402" t="s">
        <v>104</v>
      </c>
      <c r="AI1402">
        <v>0</v>
      </c>
      <c r="AJ1402">
        <v>161814459</v>
      </c>
      <c r="AK1402" s="2">
        <v>2827365</v>
      </c>
      <c r="AL1402" s="2">
        <v>2355937.0499999998</v>
      </c>
      <c r="AP1402" t="s">
        <v>105</v>
      </c>
      <c r="AQ1402" t="s">
        <v>105</v>
      </c>
      <c r="AR1402" t="s">
        <v>105</v>
      </c>
      <c r="AV1402" t="s">
        <v>105</v>
      </c>
      <c r="AW1402" t="s">
        <v>105</v>
      </c>
      <c r="AX1402" t="s">
        <v>105</v>
      </c>
      <c r="BH1402" t="s">
        <v>21</v>
      </c>
      <c r="BI1402" t="s">
        <v>5</v>
      </c>
    </row>
    <row r="1403" spans="1:61" x14ac:dyDescent="0.25">
      <c r="A1403">
        <v>24336592</v>
      </c>
      <c r="B1403">
        <v>24336592</v>
      </c>
      <c r="C1403" t="s">
        <v>106</v>
      </c>
      <c r="D1403" t="s">
        <v>877</v>
      </c>
      <c r="E1403">
        <v>0</v>
      </c>
      <c r="F1403" t="s">
        <v>2470</v>
      </c>
      <c r="G1403" t="s">
        <v>2195</v>
      </c>
      <c r="H1403" s="30" t="s">
        <v>19482</v>
      </c>
      <c r="I1403" t="s">
        <v>8176</v>
      </c>
      <c r="J1403">
        <v>76001</v>
      </c>
      <c r="K1403" t="s">
        <v>486</v>
      </c>
      <c r="L1403">
        <v>76</v>
      </c>
      <c r="M1403" t="s">
        <v>95</v>
      </c>
      <c r="O1403">
        <v>3043819785</v>
      </c>
      <c r="P1403">
        <v>3006933945</v>
      </c>
      <c r="T1403" s="29" t="s">
        <v>1081</v>
      </c>
      <c r="U1403">
        <f t="shared" si="153"/>
        <v>10</v>
      </c>
      <c r="V1403">
        <f t="shared" si="154"/>
        <v>25</v>
      </c>
      <c r="W1403">
        <v>2021</v>
      </c>
      <c r="X1403" t="s">
        <v>3037</v>
      </c>
      <c r="Y1403" t="s">
        <v>8177</v>
      </c>
      <c r="Z1403" t="s">
        <v>8178</v>
      </c>
      <c r="AA1403">
        <v>5606101</v>
      </c>
      <c r="AB1403" t="s">
        <v>146</v>
      </c>
      <c r="AC1403" t="s">
        <v>341</v>
      </c>
      <c r="AD1403" s="1">
        <f t="shared" si="155"/>
        <v>3.8078268215417106E-2</v>
      </c>
      <c r="AE1403" s="2">
        <v>94700000</v>
      </c>
      <c r="AF1403" t="s">
        <v>102</v>
      </c>
      <c r="AG1403" t="s">
        <v>120</v>
      </c>
      <c r="AH1403" t="s">
        <v>104</v>
      </c>
      <c r="AI1403" t="s">
        <v>8179</v>
      </c>
      <c r="AJ1403">
        <v>161909450</v>
      </c>
      <c r="AK1403" s="2">
        <v>3606012</v>
      </c>
      <c r="AL1403" s="2">
        <v>3010262.49</v>
      </c>
      <c r="AP1403" t="s">
        <v>105</v>
      </c>
      <c r="AQ1403" t="s">
        <v>105</v>
      </c>
      <c r="AR1403" t="s">
        <v>105</v>
      </c>
      <c r="AV1403" t="s">
        <v>105</v>
      </c>
      <c r="AW1403" t="s">
        <v>105</v>
      </c>
      <c r="AX1403" t="s">
        <v>105</v>
      </c>
      <c r="BH1403" t="s">
        <v>21</v>
      </c>
      <c r="BI1403" t="s">
        <v>5</v>
      </c>
    </row>
    <row r="1404" spans="1:61" x14ac:dyDescent="0.25">
      <c r="A1404">
        <v>21575830</v>
      </c>
      <c r="B1404">
        <v>21575830</v>
      </c>
      <c r="C1404" t="s">
        <v>106</v>
      </c>
      <c r="D1404" t="s">
        <v>312</v>
      </c>
      <c r="E1404" t="s">
        <v>583</v>
      </c>
      <c r="F1404" t="s">
        <v>1050</v>
      </c>
      <c r="G1404" t="s">
        <v>4111</v>
      </c>
      <c r="H1404" s="30" t="s">
        <v>18959</v>
      </c>
      <c r="I1404" t="s">
        <v>8180</v>
      </c>
      <c r="J1404">
        <v>5001</v>
      </c>
      <c r="K1404" t="s">
        <v>202</v>
      </c>
      <c r="L1404">
        <v>5</v>
      </c>
      <c r="M1404" t="s">
        <v>203</v>
      </c>
      <c r="O1404">
        <v>3217595096</v>
      </c>
      <c r="P1404">
        <v>3128503274</v>
      </c>
      <c r="T1404" s="29" t="s">
        <v>500</v>
      </c>
      <c r="U1404">
        <f t="shared" si="153"/>
        <v>10</v>
      </c>
      <c r="V1404">
        <f t="shared" si="154"/>
        <v>5</v>
      </c>
      <c r="W1404">
        <v>2019</v>
      </c>
      <c r="X1404" t="s">
        <v>4164</v>
      </c>
      <c r="Y1404" t="s">
        <v>8181</v>
      </c>
      <c r="Z1404" t="s">
        <v>8182</v>
      </c>
      <c r="AA1404">
        <v>8001190</v>
      </c>
      <c r="AB1404" t="s">
        <v>100</v>
      </c>
      <c r="AC1404" t="s">
        <v>423</v>
      </c>
      <c r="AD1404" s="1">
        <f t="shared" si="155"/>
        <v>4.1918797953964193E-2</v>
      </c>
      <c r="AE1404" s="2">
        <v>39100000</v>
      </c>
      <c r="AF1404" t="s">
        <v>133</v>
      </c>
      <c r="AG1404" t="s">
        <v>103</v>
      </c>
      <c r="AH1404" t="s">
        <v>104</v>
      </c>
      <c r="AI1404" t="s">
        <v>8183</v>
      </c>
      <c r="AJ1404">
        <v>161794460</v>
      </c>
      <c r="AK1404" s="2">
        <v>1639025</v>
      </c>
      <c r="AL1404" s="2">
        <v>1357332.04</v>
      </c>
      <c r="AP1404" t="s">
        <v>105</v>
      </c>
      <c r="AQ1404" t="s">
        <v>105</v>
      </c>
      <c r="AR1404" t="s">
        <v>105</v>
      </c>
      <c r="AV1404" t="s">
        <v>105</v>
      </c>
      <c r="AW1404" t="s">
        <v>105</v>
      </c>
      <c r="AX1404" t="s">
        <v>105</v>
      </c>
      <c r="BH1404" t="s">
        <v>21</v>
      </c>
      <c r="BI1404" t="s">
        <v>5</v>
      </c>
    </row>
    <row r="1405" spans="1:61" x14ac:dyDescent="0.25">
      <c r="A1405">
        <v>98705473</v>
      </c>
      <c r="B1405">
        <v>98705473</v>
      </c>
      <c r="C1405" t="s">
        <v>89</v>
      </c>
      <c r="D1405" t="s">
        <v>699</v>
      </c>
      <c r="E1405" t="s">
        <v>891</v>
      </c>
      <c r="F1405" t="s">
        <v>1976</v>
      </c>
      <c r="G1405" t="s">
        <v>409</v>
      </c>
      <c r="H1405" s="30" t="s">
        <v>19483</v>
      </c>
      <c r="I1405" t="s">
        <v>8184</v>
      </c>
      <c r="J1405">
        <v>5088</v>
      </c>
      <c r="K1405" t="s">
        <v>908</v>
      </c>
      <c r="L1405">
        <v>5</v>
      </c>
      <c r="M1405" t="s">
        <v>203</v>
      </c>
      <c r="O1405">
        <v>3003673103</v>
      </c>
      <c r="P1405">
        <v>3342064630</v>
      </c>
      <c r="T1405" s="29" t="s">
        <v>568</v>
      </c>
      <c r="U1405">
        <f t="shared" si="153"/>
        <v>10</v>
      </c>
      <c r="V1405">
        <f t="shared" si="154"/>
        <v>30</v>
      </c>
      <c r="W1405">
        <v>2022</v>
      </c>
      <c r="X1405" t="s">
        <v>8185</v>
      </c>
      <c r="Y1405" t="s">
        <v>8186</v>
      </c>
      <c r="Z1405" t="s">
        <v>8187</v>
      </c>
      <c r="AA1405">
        <v>8806023</v>
      </c>
      <c r="AB1405" t="s">
        <v>662</v>
      </c>
      <c r="AC1405" t="s">
        <v>7209</v>
      </c>
      <c r="AD1405" s="1">
        <f t="shared" si="155"/>
        <v>4.3361601830663614E-2</v>
      </c>
      <c r="AE1405" s="2">
        <v>87400000</v>
      </c>
      <c r="AF1405" t="s">
        <v>362</v>
      </c>
      <c r="AG1405" t="s">
        <v>120</v>
      </c>
      <c r="AH1405" t="s">
        <v>104</v>
      </c>
      <c r="AI1405" t="s">
        <v>8188</v>
      </c>
      <c r="AJ1405">
        <v>161813449</v>
      </c>
      <c r="AK1405" s="2">
        <v>3789804</v>
      </c>
      <c r="AL1405" s="2">
        <v>3164709.49</v>
      </c>
      <c r="AP1405" t="s">
        <v>105</v>
      </c>
      <c r="AQ1405" t="s">
        <v>105</v>
      </c>
      <c r="AR1405" t="s">
        <v>105</v>
      </c>
      <c r="AV1405" t="s">
        <v>105</v>
      </c>
      <c r="AW1405" t="s">
        <v>105</v>
      </c>
      <c r="AX1405" t="s">
        <v>105</v>
      </c>
      <c r="BH1405" t="s">
        <v>21</v>
      </c>
      <c r="BI1405" t="s">
        <v>5</v>
      </c>
    </row>
    <row r="1406" spans="1:61" x14ac:dyDescent="0.25">
      <c r="A1406">
        <v>71367916</v>
      </c>
      <c r="B1406">
        <v>71367916</v>
      </c>
      <c r="C1406" t="s">
        <v>89</v>
      </c>
      <c r="D1406" t="s">
        <v>1027</v>
      </c>
      <c r="E1406" t="s">
        <v>656</v>
      </c>
      <c r="F1406" t="s">
        <v>199</v>
      </c>
      <c r="G1406" t="s">
        <v>199</v>
      </c>
      <c r="H1406" s="30" t="s">
        <v>19484</v>
      </c>
      <c r="I1406" t="s">
        <v>8189</v>
      </c>
      <c r="J1406">
        <v>5001</v>
      </c>
      <c r="K1406" t="s">
        <v>202</v>
      </c>
      <c r="L1406">
        <v>5</v>
      </c>
      <c r="M1406" t="s">
        <v>203</v>
      </c>
      <c r="O1406">
        <v>3148898619</v>
      </c>
      <c r="P1406">
        <v>0</v>
      </c>
      <c r="T1406" s="29" t="s">
        <v>240</v>
      </c>
      <c r="U1406">
        <f t="shared" si="153"/>
        <v>10</v>
      </c>
      <c r="V1406">
        <f t="shared" si="154"/>
        <v>27</v>
      </c>
      <c r="W1406">
        <v>2022</v>
      </c>
      <c r="X1406" t="s">
        <v>3050</v>
      </c>
      <c r="Y1406" t="s">
        <v>8190</v>
      </c>
      <c r="Z1406" t="s">
        <v>8191</v>
      </c>
      <c r="AA1406">
        <v>9006173</v>
      </c>
      <c r="AB1406" t="s">
        <v>244</v>
      </c>
      <c r="AC1406" t="s">
        <v>404</v>
      </c>
      <c r="AD1406" s="1">
        <f t="shared" si="155"/>
        <v>2.6730675287356322E-2</v>
      </c>
      <c r="AE1406" s="2">
        <v>208800000</v>
      </c>
      <c r="AF1406" t="s">
        <v>102</v>
      </c>
      <c r="AG1406" t="s">
        <v>120</v>
      </c>
      <c r="AH1406" t="s">
        <v>104</v>
      </c>
      <c r="AI1406" t="s">
        <v>8192</v>
      </c>
      <c r="AJ1406">
        <v>161909645</v>
      </c>
      <c r="AK1406" s="2">
        <v>5581365</v>
      </c>
      <c r="AL1406" s="2">
        <v>4670222.84</v>
      </c>
      <c r="AP1406" t="s">
        <v>105</v>
      </c>
      <c r="AQ1406" t="s">
        <v>105</v>
      </c>
      <c r="AR1406" t="s">
        <v>105</v>
      </c>
      <c r="AV1406" t="s">
        <v>105</v>
      </c>
      <c r="AW1406" t="s">
        <v>105</v>
      </c>
      <c r="AX1406" t="s">
        <v>105</v>
      </c>
      <c r="BH1406" t="s">
        <v>21</v>
      </c>
      <c r="BI1406" t="s">
        <v>5</v>
      </c>
    </row>
    <row r="1407" spans="1:61" x14ac:dyDescent="0.25">
      <c r="A1407">
        <v>71216623</v>
      </c>
      <c r="B1407">
        <v>71216623</v>
      </c>
      <c r="C1407" t="s">
        <v>89</v>
      </c>
      <c r="D1407" t="s">
        <v>699</v>
      </c>
      <c r="E1407" t="s">
        <v>148</v>
      </c>
      <c r="F1407" t="s">
        <v>138</v>
      </c>
      <c r="G1407" t="s">
        <v>138</v>
      </c>
      <c r="H1407" s="30" t="s">
        <v>19485</v>
      </c>
      <c r="I1407" t="s">
        <v>8193</v>
      </c>
      <c r="J1407">
        <v>5001</v>
      </c>
      <c r="K1407" t="s">
        <v>202</v>
      </c>
      <c r="L1407">
        <v>5</v>
      </c>
      <c r="M1407" t="s">
        <v>203</v>
      </c>
      <c r="O1407">
        <v>3246157534</v>
      </c>
      <c r="P1407">
        <v>3113413996</v>
      </c>
      <c r="T1407" s="29" t="s">
        <v>184</v>
      </c>
      <c r="U1407">
        <f t="shared" si="153"/>
        <v>10</v>
      </c>
      <c r="V1407">
        <f t="shared" si="154"/>
        <v>10</v>
      </c>
      <c r="W1407">
        <v>2019</v>
      </c>
      <c r="X1407" t="s">
        <v>459</v>
      </c>
      <c r="Y1407" t="s">
        <v>8194</v>
      </c>
      <c r="Z1407" t="s">
        <v>8195</v>
      </c>
      <c r="AA1407">
        <v>8008014</v>
      </c>
      <c r="AB1407" t="s">
        <v>100</v>
      </c>
      <c r="AC1407" t="s">
        <v>208</v>
      </c>
      <c r="AD1407" s="1">
        <f t="shared" si="155"/>
        <v>4.9621260364842455E-2</v>
      </c>
      <c r="AE1407" s="2">
        <v>60300000</v>
      </c>
      <c r="AF1407" t="s">
        <v>133</v>
      </c>
      <c r="AG1407" t="s">
        <v>452</v>
      </c>
      <c r="AH1407" t="s">
        <v>104</v>
      </c>
      <c r="AI1407" t="s">
        <v>8196</v>
      </c>
      <c r="AJ1407">
        <v>161917280</v>
      </c>
      <c r="AK1407" s="2">
        <v>2992162</v>
      </c>
      <c r="AL1407" s="2">
        <v>2494421.7799999998</v>
      </c>
      <c r="AP1407" t="s">
        <v>105</v>
      </c>
      <c r="AQ1407" t="s">
        <v>105</v>
      </c>
      <c r="AR1407" t="s">
        <v>105</v>
      </c>
      <c r="AV1407" t="s">
        <v>105</v>
      </c>
      <c r="AW1407" t="s">
        <v>105</v>
      </c>
      <c r="AX1407" t="s">
        <v>105</v>
      </c>
      <c r="BH1407" t="s">
        <v>21</v>
      </c>
      <c r="BI1407" t="s">
        <v>5</v>
      </c>
    </row>
    <row r="1408" spans="1:61" x14ac:dyDescent="0.25">
      <c r="A1408">
        <v>41358288</v>
      </c>
      <c r="B1408">
        <v>41358288</v>
      </c>
      <c r="C1408" t="s">
        <v>106</v>
      </c>
      <c r="D1408" t="s">
        <v>5303</v>
      </c>
      <c r="E1408">
        <v>0</v>
      </c>
      <c r="F1408" t="s">
        <v>3891</v>
      </c>
      <c r="G1408" t="s">
        <v>863</v>
      </c>
      <c r="H1408" s="30" t="s">
        <v>19486</v>
      </c>
      <c r="I1408" t="s">
        <v>8197</v>
      </c>
      <c r="J1408">
        <v>63001</v>
      </c>
      <c r="K1408" t="s">
        <v>1443</v>
      </c>
      <c r="L1408">
        <v>63</v>
      </c>
      <c r="M1408" t="s">
        <v>1444</v>
      </c>
      <c r="O1408">
        <v>3148642585</v>
      </c>
      <c r="P1408">
        <v>3155388084</v>
      </c>
      <c r="T1408" s="29" t="s">
        <v>254</v>
      </c>
      <c r="U1408">
        <f t="shared" si="153"/>
        <v>10</v>
      </c>
      <c r="V1408">
        <f t="shared" si="154"/>
        <v>4</v>
      </c>
      <c r="W1408">
        <v>2015</v>
      </c>
      <c r="X1408" t="s">
        <v>8198</v>
      </c>
      <c r="Y1408" t="s">
        <v>8199</v>
      </c>
      <c r="Z1408" t="s">
        <v>8200</v>
      </c>
      <c r="AA1408">
        <v>6401216</v>
      </c>
      <c r="AB1408" t="s">
        <v>131</v>
      </c>
      <c r="AC1408" t="s">
        <v>1126</v>
      </c>
      <c r="AD1408" s="1">
        <f t="shared" si="155"/>
        <v>3.3772537777777778E-2</v>
      </c>
      <c r="AE1408" s="2">
        <v>36000000</v>
      </c>
      <c r="AF1408" t="s">
        <v>362</v>
      </c>
      <c r="AG1408" t="s">
        <v>103</v>
      </c>
      <c r="AH1408" t="s">
        <v>104</v>
      </c>
      <c r="AI1408" t="s">
        <v>8201</v>
      </c>
      <c r="AJ1408">
        <v>29973927</v>
      </c>
      <c r="AK1408" s="2">
        <v>1215811.3600000001</v>
      </c>
      <c r="AL1408" s="2">
        <v>1001690.22</v>
      </c>
      <c r="AP1408">
        <v>30013729</v>
      </c>
      <c r="AQ1408" s="2">
        <v>1437785.05</v>
      </c>
      <c r="AR1408" s="2">
        <v>1188222.73</v>
      </c>
      <c r="AV1408" t="s">
        <v>105</v>
      </c>
      <c r="AW1408" s="2" t="s">
        <v>105</v>
      </c>
      <c r="AX1408" s="2" t="s">
        <v>105</v>
      </c>
      <c r="BH1408" t="s">
        <v>21</v>
      </c>
      <c r="BI1408" t="s">
        <v>5</v>
      </c>
    </row>
    <row r="1409" spans="1:61" x14ac:dyDescent="0.25">
      <c r="A1409">
        <v>51559275</v>
      </c>
      <c r="B1409">
        <v>51559275</v>
      </c>
      <c r="C1409" t="s">
        <v>106</v>
      </c>
      <c r="D1409" t="s">
        <v>343</v>
      </c>
      <c r="E1409" t="s">
        <v>344</v>
      </c>
      <c r="F1409" t="s">
        <v>594</v>
      </c>
      <c r="G1409" t="s">
        <v>544</v>
      </c>
      <c r="H1409" s="30" t="s">
        <v>19487</v>
      </c>
      <c r="I1409" t="s">
        <v>8202</v>
      </c>
      <c r="J1409">
        <v>0</v>
      </c>
      <c r="K1409" t="s">
        <v>126</v>
      </c>
      <c r="L1409">
        <v>25</v>
      </c>
      <c r="M1409" t="s">
        <v>126</v>
      </c>
      <c r="O1409">
        <v>3132039754</v>
      </c>
      <c r="P1409">
        <v>0</v>
      </c>
      <c r="T1409" s="29" t="s">
        <v>369</v>
      </c>
      <c r="U1409">
        <f t="shared" si="153"/>
        <v>10</v>
      </c>
      <c r="V1409">
        <f t="shared" si="154"/>
        <v>21</v>
      </c>
      <c r="W1409">
        <v>2017</v>
      </c>
      <c r="X1409" t="s">
        <v>8203</v>
      </c>
      <c r="Y1409" t="s">
        <v>8204</v>
      </c>
      <c r="Z1409" t="s">
        <v>8205</v>
      </c>
      <c r="AA1409">
        <v>4601216</v>
      </c>
      <c r="AB1409" t="s">
        <v>352</v>
      </c>
      <c r="AC1409" t="s">
        <v>938</v>
      </c>
      <c r="AD1409" s="1">
        <f t="shared" si="155"/>
        <v>3.80311797752809E-2</v>
      </c>
      <c r="AE1409" s="2">
        <v>35600000</v>
      </c>
      <c r="AF1409" t="s">
        <v>133</v>
      </c>
      <c r="AG1409" t="s">
        <v>103</v>
      </c>
      <c r="AH1409" t="s">
        <v>104</v>
      </c>
      <c r="AI1409" t="s">
        <v>8206</v>
      </c>
      <c r="AJ1409">
        <v>161810748</v>
      </c>
      <c r="AK1409" s="2">
        <v>1353910</v>
      </c>
      <c r="AL1409" s="2">
        <v>1117739.4099999999</v>
      </c>
      <c r="AP1409" t="s">
        <v>105</v>
      </c>
      <c r="AQ1409" t="s">
        <v>105</v>
      </c>
      <c r="AR1409" t="s">
        <v>105</v>
      </c>
      <c r="AV1409" t="s">
        <v>105</v>
      </c>
      <c r="AW1409" t="s">
        <v>105</v>
      </c>
      <c r="AX1409" t="s">
        <v>105</v>
      </c>
      <c r="BH1409" t="s">
        <v>21</v>
      </c>
      <c r="BI1409" t="s">
        <v>5</v>
      </c>
    </row>
    <row r="1410" spans="1:61" x14ac:dyDescent="0.25">
      <c r="A1410">
        <v>63525969</v>
      </c>
      <c r="B1410">
        <v>63525969</v>
      </c>
      <c r="C1410" t="s">
        <v>106</v>
      </c>
      <c r="D1410" t="s">
        <v>8207</v>
      </c>
      <c r="E1410">
        <v>0</v>
      </c>
      <c r="F1410" t="s">
        <v>6542</v>
      </c>
      <c r="G1410" t="s">
        <v>8208</v>
      </c>
      <c r="H1410" s="30" t="s">
        <v>19488</v>
      </c>
      <c r="I1410" t="s">
        <v>8209</v>
      </c>
      <c r="J1410">
        <v>0</v>
      </c>
      <c r="K1410" t="s">
        <v>126</v>
      </c>
      <c r="L1410">
        <v>25</v>
      </c>
      <c r="M1410" t="s">
        <v>126</v>
      </c>
      <c r="O1410">
        <v>3124319199</v>
      </c>
      <c r="P1410">
        <v>3123099401</v>
      </c>
      <c r="T1410" s="29" t="s">
        <v>568</v>
      </c>
      <c r="U1410">
        <f t="shared" si="153"/>
        <v>10</v>
      </c>
      <c r="V1410">
        <f t="shared" si="154"/>
        <v>30</v>
      </c>
      <c r="W1410">
        <v>2017</v>
      </c>
      <c r="X1410" t="s">
        <v>8210</v>
      </c>
      <c r="Y1410" t="s">
        <v>8211</v>
      </c>
      <c r="Z1410" t="s">
        <v>8212</v>
      </c>
      <c r="AA1410">
        <v>1601282</v>
      </c>
      <c r="AB1410" t="s">
        <v>173</v>
      </c>
      <c r="AC1410" t="s">
        <v>1683</v>
      </c>
      <c r="AD1410" s="1">
        <f t="shared" si="155"/>
        <v>4.5597499999999999E-2</v>
      </c>
      <c r="AE1410" s="2">
        <v>27200000</v>
      </c>
      <c r="AF1410" t="s">
        <v>133</v>
      </c>
      <c r="AG1410" t="s">
        <v>103</v>
      </c>
      <c r="AH1410" t="s">
        <v>104</v>
      </c>
      <c r="AI1410" t="s">
        <v>8213</v>
      </c>
      <c r="AJ1410">
        <v>161810074</v>
      </c>
      <c r="AK1410" s="2">
        <v>1240252</v>
      </c>
      <c r="AL1410" s="2">
        <v>1022228.22</v>
      </c>
      <c r="AP1410" t="s">
        <v>105</v>
      </c>
      <c r="AQ1410" t="s">
        <v>105</v>
      </c>
      <c r="AR1410" t="s">
        <v>105</v>
      </c>
      <c r="AV1410" t="s">
        <v>105</v>
      </c>
      <c r="AW1410" t="s">
        <v>105</v>
      </c>
      <c r="AX1410" t="s">
        <v>105</v>
      </c>
      <c r="BH1410" t="s">
        <v>21</v>
      </c>
      <c r="BI1410" t="s">
        <v>5</v>
      </c>
    </row>
    <row r="1411" spans="1:61" x14ac:dyDescent="0.25">
      <c r="A1411">
        <v>16365791</v>
      </c>
      <c r="B1411">
        <v>16365791</v>
      </c>
      <c r="C1411" t="s">
        <v>89</v>
      </c>
      <c r="D1411" t="s">
        <v>1931</v>
      </c>
      <c r="E1411" t="s">
        <v>749</v>
      </c>
      <c r="F1411" t="s">
        <v>8214</v>
      </c>
      <c r="G1411" t="s">
        <v>474</v>
      </c>
      <c r="H1411" s="30" t="s">
        <v>19489</v>
      </c>
      <c r="I1411" t="s">
        <v>8215</v>
      </c>
      <c r="J1411">
        <v>76001</v>
      </c>
      <c r="K1411" t="s">
        <v>486</v>
      </c>
      <c r="L1411">
        <v>76</v>
      </c>
      <c r="M1411" t="s">
        <v>95</v>
      </c>
      <c r="O1411">
        <v>3003049449</v>
      </c>
      <c r="P1411">
        <v>3107569431</v>
      </c>
      <c r="T1411" s="29" t="s">
        <v>887</v>
      </c>
      <c r="U1411">
        <f t="shared" si="153"/>
        <v>10</v>
      </c>
      <c r="V1411">
        <f t="shared" si="154"/>
        <v>3</v>
      </c>
      <c r="W1411">
        <v>2015</v>
      </c>
      <c r="X1411" t="s">
        <v>2386</v>
      </c>
      <c r="Y1411" t="s">
        <v>8216</v>
      </c>
      <c r="Z1411" t="s">
        <v>8217</v>
      </c>
      <c r="AA1411">
        <v>1606211</v>
      </c>
      <c r="AB1411" t="s">
        <v>173</v>
      </c>
      <c r="AC1411" t="s">
        <v>291</v>
      </c>
      <c r="AD1411" s="1">
        <f t="shared" si="155"/>
        <v>4.8464550408719345E-2</v>
      </c>
      <c r="AE1411" s="2">
        <v>36700000</v>
      </c>
      <c r="AF1411" t="s">
        <v>362</v>
      </c>
      <c r="AG1411" t="s">
        <v>120</v>
      </c>
      <c r="AH1411" t="s">
        <v>104</v>
      </c>
      <c r="AI1411" t="s">
        <v>8218</v>
      </c>
      <c r="AJ1411">
        <v>161916983</v>
      </c>
      <c r="AK1411" s="2">
        <v>1778649</v>
      </c>
      <c r="AL1411" s="2">
        <v>1474662.73</v>
      </c>
      <c r="AP1411" t="s">
        <v>105</v>
      </c>
      <c r="AQ1411" t="s">
        <v>105</v>
      </c>
      <c r="AR1411" t="s">
        <v>105</v>
      </c>
      <c r="AV1411" t="s">
        <v>105</v>
      </c>
      <c r="AW1411" t="s">
        <v>105</v>
      </c>
      <c r="AX1411" t="s">
        <v>105</v>
      </c>
      <c r="BH1411" t="s">
        <v>21</v>
      </c>
      <c r="BI1411" t="s">
        <v>5</v>
      </c>
    </row>
    <row r="1412" spans="1:61" x14ac:dyDescent="0.25">
      <c r="A1412">
        <v>3133713</v>
      </c>
      <c r="B1412">
        <v>3133713</v>
      </c>
      <c r="C1412" t="s">
        <v>89</v>
      </c>
      <c r="D1412" t="s">
        <v>8219</v>
      </c>
      <c r="E1412" t="s">
        <v>766</v>
      </c>
      <c r="F1412" t="s">
        <v>5403</v>
      </c>
      <c r="G1412" t="s">
        <v>2610</v>
      </c>
      <c r="H1412" s="30" t="s">
        <v>19490</v>
      </c>
      <c r="I1412" t="s">
        <v>8220</v>
      </c>
      <c r="J1412">
        <v>0</v>
      </c>
      <c r="K1412" t="s">
        <v>126</v>
      </c>
      <c r="L1412">
        <v>25</v>
      </c>
      <c r="M1412" t="s">
        <v>126</v>
      </c>
      <c r="O1412">
        <v>3102236560</v>
      </c>
      <c r="P1412">
        <v>0</v>
      </c>
      <c r="T1412" s="29" t="s">
        <v>204</v>
      </c>
      <c r="U1412">
        <f t="shared" si="153"/>
        <v>10</v>
      </c>
      <c r="V1412">
        <f t="shared" si="154"/>
        <v>2</v>
      </c>
      <c r="W1412">
        <v>2011</v>
      </c>
      <c r="X1412" t="s">
        <v>2386</v>
      </c>
      <c r="Y1412" t="s">
        <v>8221</v>
      </c>
      <c r="Z1412" t="s">
        <v>8222</v>
      </c>
      <c r="AA1412">
        <v>1606213</v>
      </c>
      <c r="AB1412" t="s">
        <v>173</v>
      </c>
      <c r="AC1412" t="s">
        <v>291</v>
      </c>
      <c r="AD1412" s="1">
        <f t="shared" si="155"/>
        <v>4.2219064516129029E-2</v>
      </c>
      <c r="AE1412" s="2">
        <v>31000000</v>
      </c>
      <c r="AF1412" t="s">
        <v>279</v>
      </c>
      <c r="AG1412" t="s">
        <v>120</v>
      </c>
      <c r="AH1412" t="s">
        <v>104</v>
      </c>
      <c r="AI1412" t="s">
        <v>8223</v>
      </c>
      <c r="AJ1412">
        <v>161929623</v>
      </c>
      <c r="AK1412" s="2">
        <v>1308791</v>
      </c>
      <c r="AL1412" s="2">
        <v>1079824.78</v>
      </c>
      <c r="AP1412" t="s">
        <v>105</v>
      </c>
      <c r="AQ1412" t="s">
        <v>105</v>
      </c>
      <c r="AR1412" t="s">
        <v>105</v>
      </c>
      <c r="AV1412" t="s">
        <v>105</v>
      </c>
      <c r="AW1412" t="s">
        <v>105</v>
      </c>
      <c r="AX1412" t="s">
        <v>105</v>
      </c>
      <c r="BH1412" t="s">
        <v>21</v>
      </c>
      <c r="BI1412" t="s">
        <v>5</v>
      </c>
    </row>
    <row r="1413" spans="1:61" x14ac:dyDescent="0.25">
      <c r="A1413">
        <v>19374420</v>
      </c>
      <c r="B1413">
        <v>19374420</v>
      </c>
      <c r="C1413" t="s">
        <v>89</v>
      </c>
      <c r="D1413" t="s">
        <v>3570</v>
      </c>
      <c r="E1413" t="s">
        <v>1264</v>
      </c>
      <c r="F1413" t="s">
        <v>137</v>
      </c>
      <c r="G1413" t="s">
        <v>1976</v>
      </c>
      <c r="H1413" s="30" t="s">
        <v>19491</v>
      </c>
      <c r="I1413" t="s">
        <v>8224</v>
      </c>
      <c r="J1413">
        <v>0</v>
      </c>
      <c r="K1413" t="s">
        <v>126</v>
      </c>
      <c r="L1413">
        <v>25</v>
      </c>
      <c r="M1413" t="s">
        <v>126</v>
      </c>
      <c r="O1413">
        <v>3158083924</v>
      </c>
      <c r="P1413">
        <v>0</v>
      </c>
      <c r="T1413" s="29" t="s">
        <v>958</v>
      </c>
      <c r="U1413">
        <f t="shared" si="153"/>
        <v>10</v>
      </c>
      <c r="V1413">
        <f t="shared" si="154"/>
        <v>24</v>
      </c>
      <c r="W1413">
        <v>2017</v>
      </c>
      <c r="X1413" t="s">
        <v>255</v>
      </c>
      <c r="Y1413" t="s">
        <v>8225</v>
      </c>
      <c r="Z1413" t="s">
        <v>8226</v>
      </c>
      <c r="AA1413">
        <v>8001171</v>
      </c>
      <c r="AB1413" t="s">
        <v>100</v>
      </c>
      <c r="AC1413" t="s">
        <v>258</v>
      </c>
      <c r="AD1413" s="1">
        <f t="shared" si="155"/>
        <v>3.1118041237113401E-2</v>
      </c>
      <c r="AE1413" s="2">
        <v>38800000</v>
      </c>
      <c r="AF1413" t="s">
        <v>102</v>
      </c>
      <c r="AG1413" t="s">
        <v>103</v>
      </c>
      <c r="AH1413" t="s">
        <v>104</v>
      </c>
      <c r="AI1413" t="s">
        <v>8227</v>
      </c>
      <c r="AJ1413">
        <v>161844678</v>
      </c>
      <c r="AK1413" s="2">
        <v>1207380</v>
      </c>
      <c r="AL1413" s="2">
        <v>994605.26</v>
      </c>
      <c r="AP1413" t="s">
        <v>105</v>
      </c>
      <c r="AQ1413" t="s">
        <v>105</v>
      </c>
      <c r="AR1413" t="s">
        <v>105</v>
      </c>
      <c r="AV1413" t="s">
        <v>105</v>
      </c>
      <c r="AW1413" t="s">
        <v>105</v>
      </c>
      <c r="AX1413" t="s">
        <v>105</v>
      </c>
      <c r="BH1413" t="s">
        <v>21</v>
      </c>
      <c r="BI1413" t="s">
        <v>5</v>
      </c>
    </row>
    <row r="1414" spans="1:61" x14ac:dyDescent="0.25">
      <c r="A1414">
        <v>52343454</v>
      </c>
      <c r="B1414">
        <v>52343454</v>
      </c>
      <c r="C1414" t="s">
        <v>106</v>
      </c>
      <c r="D1414" t="s">
        <v>1405</v>
      </c>
      <c r="E1414" t="s">
        <v>2488</v>
      </c>
      <c r="F1414" t="s">
        <v>495</v>
      </c>
      <c r="G1414" t="s">
        <v>356</v>
      </c>
      <c r="H1414" s="30" t="s">
        <v>19492</v>
      </c>
      <c r="I1414" t="s">
        <v>8228</v>
      </c>
      <c r="J1414">
        <v>0</v>
      </c>
      <c r="K1414" t="s">
        <v>126</v>
      </c>
      <c r="L1414">
        <v>25</v>
      </c>
      <c r="M1414" t="s">
        <v>126</v>
      </c>
      <c r="O1414">
        <v>3173718178</v>
      </c>
      <c r="P1414">
        <v>3142373292</v>
      </c>
      <c r="T1414" s="29" t="s">
        <v>448</v>
      </c>
      <c r="U1414">
        <f t="shared" si="153"/>
        <v>10</v>
      </c>
      <c r="V1414">
        <f t="shared" si="154"/>
        <v>9</v>
      </c>
      <c r="W1414">
        <v>2023</v>
      </c>
      <c r="X1414" t="s">
        <v>659</v>
      </c>
      <c r="Y1414" t="s">
        <v>8229</v>
      </c>
      <c r="Z1414" t="s">
        <v>8230</v>
      </c>
      <c r="AA1414">
        <v>8806019</v>
      </c>
      <c r="AB1414" t="s">
        <v>662</v>
      </c>
      <c r="AC1414" t="s">
        <v>663</v>
      </c>
      <c r="AD1414" s="1">
        <f t="shared" si="155"/>
        <v>1.6376937738246507E-2</v>
      </c>
      <c r="AE1414" s="2">
        <v>78700000</v>
      </c>
      <c r="AF1414" t="s">
        <v>102</v>
      </c>
      <c r="AG1414" t="s">
        <v>120</v>
      </c>
      <c r="AH1414" t="s">
        <v>104</v>
      </c>
      <c r="AI1414" t="s">
        <v>8231</v>
      </c>
      <c r="AJ1414">
        <v>161810173</v>
      </c>
      <c r="AK1414" s="2">
        <v>1288865</v>
      </c>
      <c r="AL1414" s="2">
        <v>1063079.47</v>
      </c>
      <c r="AP1414" t="s">
        <v>105</v>
      </c>
      <c r="AQ1414" t="s">
        <v>105</v>
      </c>
      <c r="AR1414" t="s">
        <v>105</v>
      </c>
      <c r="AV1414" t="s">
        <v>105</v>
      </c>
      <c r="AW1414" t="s">
        <v>105</v>
      </c>
      <c r="AX1414" t="s">
        <v>105</v>
      </c>
      <c r="BH1414" t="s">
        <v>19</v>
      </c>
      <c r="BI1414" t="s">
        <v>5</v>
      </c>
    </row>
    <row r="1415" spans="1:61" x14ac:dyDescent="0.25">
      <c r="A1415">
        <v>41740209</v>
      </c>
      <c r="B1415">
        <v>41740209</v>
      </c>
      <c r="C1415" t="s">
        <v>106</v>
      </c>
      <c r="D1415" t="s">
        <v>312</v>
      </c>
      <c r="E1415" t="s">
        <v>775</v>
      </c>
      <c r="F1415" t="s">
        <v>212</v>
      </c>
      <c r="G1415" t="s">
        <v>8232</v>
      </c>
      <c r="H1415" s="30" t="s">
        <v>19493</v>
      </c>
      <c r="I1415" t="s">
        <v>8233</v>
      </c>
      <c r="J1415">
        <v>5001</v>
      </c>
      <c r="K1415" t="s">
        <v>202</v>
      </c>
      <c r="L1415">
        <v>5</v>
      </c>
      <c r="M1415" t="s">
        <v>203</v>
      </c>
      <c r="O1415">
        <v>3245565141</v>
      </c>
      <c r="P1415">
        <v>3143283529</v>
      </c>
      <c r="T1415" s="29" t="s">
        <v>448</v>
      </c>
      <c r="U1415">
        <f t="shared" si="153"/>
        <v>10</v>
      </c>
      <c r="V1415">
        <f t="shared" si="154"/>
        <v>9</v>
      </c>
      <c r="W1415">
        <v>2025</v>
      </c>
      <c r="X1415" t="s">
        <v>1446</v>
      </c>
      <c r="Y1415" t="s">
        <v>8234</v>
      </c>
      <c r="Z1415" t="s">
        <v>8235</v>
      </c>
      <c r="AA1415">
        <v>4606154</v>
      </c>
      <c r="AB1415" t="s">
        <v>352</v>
      </c>
      <c r="AC1415" t="s">
        <v>353</v>
      </c>
      <c r="AD1415" s="1">
        <f t="shared" si="155"/>
        <v>2.7083451766513056E-2</v>
      </c>
      <c r="AE1415" s="2">
        <v>130200000</v>
      </c>
      <c r="AF1415" t="s">
        <v>219</v>
      </c>
      <c r="AG1415" t="s">
        <v>292</v>
      </c>
      <c r="AH1415" t="s">
        <v>104</v>
      </c>
      <c r="AI1415">
        <v>0</v>
      </c>
      <c r="AJ1415">
        <v>29951531</v>
      </c>
      <c r="AK1415" s="2">
        <v>3526265.42</v>
      </c>
      <c r="AL1415" s="2">
        <v>2943248.25</v>
      </c>
      <c r="AP1415" t="s">
        <v>105</v>
      </c>
      <c r="AQ1415" s="2" t="s">
        <v>105</v>
      </c>
      <c r="AR1415" s="2" t="s">
        <v>105</v>
      </c>
      <c r="AV1415">
        <v>30030809</v>
      </c>
      <c r="AW1415" s="2">
        <v>4215908.5</v>
      </c>
      <c r="AX1415" s="2">
        <v>3522780.25</v>
      </c>
      <c r="BH1415" t="s">
        <v>21</v>
      </c>
      <c r="BI1415" t="s">
        <v>5</v>
      </c>
    </row>
    <row r="1416" spans="1:61" x14ac:dyDescent="0.25">
      <c r="A1416">
        <v>80114669</v>
      </c>
      <c r="B1416">
        <v>80114669</v>
      </c>
      <c r="C1416" t="s">
        <v>89</v>
      </c>
      <c r="D1416" t="s">
        <v>1931</v>
      </c>
      <c r="E1416" t="s">
        <v>564</v>
      </c>
      <c r="F1416" t="s">
        <v>314</v>
      </c>
      <c r="G1416" t="s">
        <v>700</v>
      </c>
      <c r="H1416" s="30" t="s">
        <v>19494</v>
      </c>
      <c r="I1416" t="s">
        <v>8236</v>
      </c>
      <c r="J1416">
        <v>0</v>
      </c>
      <c r="K1416" t="s">
        <v>126</v>
      </c>
      <c r="L1416">
        <v>25</v>
      </c>
      <c r="M1416" t="s">
        <v>126</v>
      </c>
      <c r="O1416">
        <v>3013421553</v>
      </c>
      <c r="P1416">
        <v>3112395561</v>
      </c>
      <c r="T1416" s="29" t="s">
        <v>500</v>
      </c>
      <c r="U1416">
        <f t="shared" si="153"/>
        <v>10</v>
      </c>
      <c r="V1416">
        <f t="shared" si="154"/>
        <v>5</v>
      </c>
      <c r="W1416">
        <v>2018</v>
      </c>
      <c r="X1416" t="s">
        <v>8237</v>
      </c>
      <c r="Y1416" t="s">
        <v>8238</v>
      </c>
      <c r="Z1416" t="s">
        <v>8239</v>
      </c>
      <c r="AA1416">
        <v>9201238</v>
      </c>
      <c r="AB1416" t="s">
        <v>268</v>
      </c>
      <c r="AC1416" t="s">
        <v>8240</v>
      </c>
      <c r="AD1416" s="1">
        <f t="shared" si="155"/>
        <v>2.7928654519774013E-2</v>
      </c>
      <c r="AE1416" s="2">
        <v>70800000</v>
      </c>
      <c r="AF1416" t="s">
        <v>1567</v>
      </c>
      <c r="AG1416" t="s">
        <v>103</v>
      </c>
      <c r="AH1416" t="s">
        <v>104</v>
      </c>
      <c r="AI1416" t="s">
        <v>8241</v>
      </c>
      <c r="AJ1416">
        <v>29970055</v>
      </c>
      <c r="AK1416" s="2">
        <v>1977348.74</v>
      </c>
      <c r="AL1416" s="2">
        <v>1641637.6</v>
      </c>
      <c r="AP1416" t="s">
        <v>105</v>
      </c>
      <c r="AQ1416" s="2" t="s">
        <v>105</v>
      </c>
      <c r="AR1416" s="2" t="s">
        <v>105</v>
      </c>
      <c r="AV1416">
        <v>30152212</v>
      </c>
      <c r="AW1416" s="2">
        <v>2561254.9700000002</v>
      </c>
      <c r="AX1416" s="2">
        <v>2132315.1</v>
      </c>
      <c r="BH1416" t="s">
        <v>19</v>
      </c>
      <c r="BI1416" t="s">
        <v>5</v>
      </c>
    </row>
    <row r="1417" spans="1:61" x14ac:dyDescent="0.25">
      <c r="A1417">
        <v>79647592</v>
      </c>
      <c r="B1417">
        <v>79647592</v>
      </c>
      <c r="C1417" t="s">
        <v>89</v>
      </c>
      <c r="D1417" t="s">
        <v>699</v>
      </c>
      <c r="E1417" t="s">
        <v>397</v>
      </c>
      <c r="F1417" t="s">
        <v>985</v>
      </c>
      <c r="G1417" t="s">
        <v>2033</v>
      </c>
      <c r="H1417" s="30" t="s">
        <v>19495</v>
      </c>
      <c r="I1417" t="s">
        <v>8242</v>
      </c>
      <c r="J1417">
        <v>0</v>
      </c>
      <c r="K1417" t="s">
        <v>126</v>
      </c>
      <c r="L1417">
        <v>25</v>
      </c>
      <c r="M1417" t="s">
        <v>126</v>
      </c>
      <c r="O1417">
        <v>3112172889</v>
      </c>
      <c r="P1417">
        <v>0</v>
      </c>
      <c r="T1417" s="29" t="s">
        <v>487</v>
      </c>
      <c r="U1417">
        <f t="shared" si="153"/>
        <v>10</v>
      </c>
      <c r="V1417">
        <f t="shared" si="154"/>
        <v>8</v>
      </c>
      <c r="W1417">
        <v>2022</v>
      </c>
      <c r="X1417" t="s">
        <v>2035</v>
      </c>
      <c r="Y1417" t="s">
        <v>8243</v>
      </c>
      <c r="Z1417" t="s">
        <v>8244</v>
      </c>
      <c r="AA1417">
        <v>5606103</v>
      </c>
      <c r="AB1417" t="s">
        <v>146</v>
      </c>
      <c r="AC1417" t="s">
        <v>341</v>
      </c>
      <c r="AD1417" s="1">
        <f t="shared" si="155"/>
        <v>1.7388258122743683E-2</v>
      </c>
      <c r="AE1417" s="2">
        <v>110800000</v>
      </c>
      <c r="AF1417" t="s">
        <v>133</v>
      </c>
      <c r="AG1417" t="s">
        <v>120</v>
      </c>
      <c r="AH1417" t="s">
        <v>104</v>
      </c>
      <c r="AI1417" t="s">
        <v>8245</v>
      </c>
      <c r="AJ1417">
        <v>161915983</v>
      </c>
      <c r="AK1417" s="2">
        <v>1926619</v>
      </c>
      <c r="AL1417" s="2">
        <v>1599007.6</v>
      </c>
      <c r="AP1417" t="s">
        <v>105</v>
      </c>
      <c r="AQ1417" t="s">
        <v>105</v>
      </c>
      <c r="AR1417" t="s">
        <v>105</v>
      </c>
      <c r="AV1417" t="s">
        <v>105</v>
      </c>
      <c r="AW1417" t="s">
        <v>105</v>
      </c>
      <c r="AX1417" t="s">
        <v>105</v>
      </c>
      <c r="BH1417" t="s">
        <v>19</v>
      </c>
      <c r="BI1417" t="s">
        <v>5</v>
      </c>
    </row>
    <row r="1418" spans="1:61" x14ac:dyDescent="0.25">
      <c r="A1418">
        <v>74082536</v>
      </c>
      <c r="B1418">
        <v>74082536</v>
      </c>
      <c r="C1418" t="s">
        <v>89</v>
      </c>
      <c r="D1418" t="s">
        <v>4858</v>
      </c>
      <c r="E1418">
        <v>0</v>
      </c>
      <c r="F1418" t="s">
        <v>224</v>
      </c>
      <c r="G1418" t="s">
        <v>250</v>
      </c>
      <c r="H1418" s="30" t="s">
        <v>19496</v>
      </c>
      <c r="I1418" t="s">
        <v>8246</v>
      </c>
      <c r="J1418">
        <v>0</v>
      </c>
      <c r="K1418" t="s">
        <v>126</v>
      </c>
      <c r="L1418">
        <v>25</v>
      </c>
      <c r="M1418" t="s">
        <v>126</v>
      </c>
      <c r="O1418">
        <v>3143829966</v>
      </c>
      <c r="P1418">
        <v>0</v>
      </c>
      <c r="T1418" s="29" t="s">
        <v>127</v>
      </c>
      <c r="U1418">
        <f t="shared" ref="U1418:U1481" si="156">MONTH(T1418)</f>
        <v>10</v>
      </c>
      <c r="V1418">
        <f t="shared" ref="V1418:V1481" si="157">DAY(T1418)</f>
        <v>18</v>
      </c>
      <c r="W1418">
        <v>2023</v>
      </c>
      <c r="X1418" t="s">
        <v>8247</v>
      </c>
      <c r="Y1418" t="s">
        <v>8248</v>
      </c>
      <c r="Z1418" t="s">
        <v>8249</v>
      </c>
      <c r="AA1418">
        <v>5606108</v>
      </c>
      <c r="AB1418" t="s">
        <v>146</v>
      </c>
      <c r="AC1418" t="s">
        <v>147</v>
      </c>
      <c r="AD1418" s="1">
        <f t="shared" ref="AD1418:AD1481" si="158">+AK1418/AE1418</f>
        <v>2.1204517216828481E-2</v>
      </c>
      <c r="AE1418" s="2">
        <v>154500000</v>
      </c>
      <c r="AF1418" t="s">
        <v>133</v>
      </c>
      <c r="AG1418" t="s">
        <v>292</v>
      </c>
      <c r="AH1418" t="s">
        <v>104</v>
      </c>
      <c r="AI1418">
        <v>0</v>
      </c>
      <c r="AJ1418">
        <v>29975913</v>
      </c>
      <c r="AK1418" s="2">
        <v>3276097.91</v>
      </c>
      <c r="AL1418" s="2">
        <v>2733023.45</v>
      </c>
      <c r="AP1418" t="s">
        <v>105</v>
      </c>
      <c r="AQ1418" s="2" t="s">
        <v>105</v>
      </c>
      <c r="AR1418" s="2" t="s">
        <v>105</v>
      </c>
      <c r="AV1418">
        <v>30158124</v>
      </c>
      <c r="AW1418" s="2">
        <v>2880250</v>
      </c>
      <c r="AX1418" s="2">
        <v>2400378.15</v>
      </c>
      <c r="BH1418" t="s">
        <v>21</v>
      </c>
      <c r="BI1418" t="s">
        <v>5</v>
      </c>
    </row>
    <row r="1419" spans="1:61" x14ac:dyDescent="0.25">
      <c r="A1419">
        <v>1088255212</v>
      </c>
      <c r="B1419">
        <v>1088255212</v>
      </c>
      <c r="C1419" t="s">
        <v>106</v>
      </c>
      <c r="D1419" t="s">
        <v>1211</v>
      </c>
      <c r="E1419" t="s">
        <v>312</v>
      </c>
      <c r="F1419" t="s">
        <v>8250</v>
      </c>
      <c r="G1419" t="s">
        <v>565</v>
      </c>
      <c r="H1419" s="30" t="s">
        <v>19497</v>
      </c>
      <c r="I1419" t="s">
        <v>8251</v>
      </c>
      <c r="J1419">
        <v>66001</v>
      </c>
      <c r="K1419" t="s">
        <v>252</v>
      </c>
      <c r="L1419">
        <v>66</v>
      </c>
      <c r="M1419" t="s">
        <v>253</v>
      </c>
      <c r="O1419">
        <v>3144781013</v>
      </c>
      <c r="P1419">
        <v>0</v>
      </c>
      <c r="T1419" s="29" t="s">
        <v>169</v>
      </c>
      <c r="U1419">
        <f t="shared" si="156"/>
        <v>10</v>
      </c>
      <c r="V1419">
        <f t="shared" si="157"/>
        <v>16</v>
      </c>
      <c r="W1419">
        <v>2024</v>
      </c>
      <c r="X1419" t="s">
        <v>1536</v>
      </c>
      <c r="Y1419" t="s">
        <v>8252</v>
      </c>
      <c r="Z1419" t="s">
        <v>8253</v>
      </c>
      <c r="AA1419">
        <v>5606106</v>
      </c>
      <c r="AB1419" t="s">
        <v>146</v>
      </c>
      <c r="AC1419" t="s">
        <v>147</v>
      </c>
      <c r="AD1419" s="1">
        <f t="shared" si="158"/>
        <v>2.0706254709871891E-2</v>
      </c>
      <c r="AE1419" s="2">
        <v>132700000</v>
      </c>
      <c r="AF1419" t="s">
        <v>133</v>
      </c>
      <c r="AG1419" t="s">
        <v>120</v>
      </c>
      <c r="AH1419" t="s">
        <v>104</v>
      </c>
      <c r="AI1419" t="s">
        <v>8254</v>
      </c>
      <c r="AJ1419">
        <v>161837434</v>
      </c>
      <c r="AK1419" s="2">
        <v>2747720</v>
      </c>
      <c r="AL1419" s="2">
        <v>2289008.36</v>
      </c>
      <c r="AP1419" t="s">
        <v>105</v>
      </c>
      <c r="AQ1419" t="s">
        <v>105</v>
      </c>
      <c r="AR1419" t="s">
        <v>105</v>
      </c>
      <c r="AV1419" t="s">
        <v>105</v>
      </c>
      <c r="AW1419" t="s">
        <v>105</v>
      </c>
      <c r="AX1419" t="s">
        <v>105</v>
      </c>
      <c r="BH1419" t="s">
        <v>21</v>
      </c>
      <c r="BI1419" t="s">
        <v>5</v>
      </c>
    </row>
    <row r="1420" spans="1:61" x14ac:dyDescent="0.25">
      <c r="A1420">
        <v>1016101461</v>
      </c>
      <c r="B1420">
        <v>1016101461</v>
      </c>
      <c r="C1420" t="s">
        <v>106</v>
      </c>
      <c r="D1420" t="s">
        <v>435</v>
      </c>
      <c r="E1420" t="s">
        <v>8255</v>
      </c>
      <c r="F1420" t="s">
        <v>2194</v>
      </c>
      <c r="G1420" t="s">
        <v>8256</v>
      </c>
      <c r="H1420" s="30" t="s">
        <v>19498</v>
      </c>
      <c r="I1420" t="s">
        <v>8257</v>
      </c>
      <c r="J1420">
        <v>0</v>
      </c>
      <c r="K1420" t="s">
        <v>126</v>
      </c>
      <c r="L1420">
        <v>25</v>
      </c>
      <c r="M1420" t="s">
        <v>126</v>
      </c>
      <c r="O1420">
        <v>3504693294</v>
      </c>
      <c r="P1420">
        <v>3112151936</v>
      </c>
      <c r="T1420" s="29" t="s">
        <v>547</v>
      </c>
      <c r="U1420">
        <f t="shared" si="156"/>
        <v>10</v>
      </c>
      <c r="V1420">
        <f t="shared" si="157"/>
        <v>26</v>
      </c>
      <c r="W1420">
        <v>2024</v>
      </c>
      <c r="X1420" t="s">
        <v>380</v>
      </c>
      <c r="Y1420" t="s">
        <v>8258</v>
      </c>
      <c r="Z1420" t="s">
        <v>8259</v>
      </c>
      <c r="AA1420">
        <v>5601200</v>
      </c>
      <c r="AB1420" t="s">
        <v>146</v>
      </c>
      <c r="AC1420" t="s">
        <v>383</v>
      </c>
      <c r="AD1420" s="1">
        <f t="shared" si="158"/>
        <v>3.9339908045977014E-2</v>
      </c>
      <c r="AE1420" s="2">
        <v>87000000</v>
      </c>
      <c r="AF1420" t="s">
        <v>133</v>
      </c>
      <c r="AG1420" t="s">
        <v>103</v>
      </c>
      <c r="AH1420" t="s">
        <v>104</v>
      </c>
      <c r="AI1420" t="s">
        <v>8260</v>
      </c>
      <c r="AJ1420">
        <v>161817319</v>
      </c>
      <c r="AK1420" s="2">
        <v>3422572</v>
      </c>
      <c r="AL1420" s="2">
        <v>2856110.89</v>
      </c>
      <c r="AP1420" t="s">
        <v>105</v>
      </c>
      <c r="AQ1420" t="s">
        <v>105</v>
      </c>
      <c r="AR1420" t="s">
        <v>105</v>
      </c>
      <c r="AV1420" t="s">
        <v>105</v>
      </c>
      <c r="AW1420" t="s">
        <v>105</v>
      </c>
      <c r="AX1420" t="s">
        <v>105</v>
      </c>
      <c r="BH1420" t="s">
        <v>21</v>
      </c>
      <c r="BI1420" t="s">
        <v>5</v>
      </c>
    </row>
    <row r="1421" spans="1:61" x14ac:dyDescent="0.25">
      <c r="A1421">
        <v>30567858</v>
      </c>
      <c r="B1421">
        <v>30567858</v>
      </c>
      <c r="C1421" t="s">
        <v>106</v>
      </c>
      <c r="D1421" t="s">
        <v>281</v>
      </c>
      <c r="E1421" t="s">
        <v>426</v>
      </c>
      <c r="F1421" t="s">
        <v>3701</v>
      </c>
      <c r="G1421" t="s">
        <v>1528</v>
      </c>
      <c r="H1421" s="30" t="s">
        <v>19499</v>
      </c>
      <c r="I1421" t="s">
        <v>8261</v>
      </c>
      <c r="J1421">
        <v>0</v>
      </c>
      <c r="K1421" t="s">
        <v>498</v>
      </c>
      <c r="L1421">
        <v>0</v>
      </c>
      <c r="M1421" t="s">
        <v>499</v>
      </c>
      <c r="O1421">
        <v>3114291971</v>
      </c>
      <c r="P1421">
        <v>3114291967</v>
      </c>
      <c r="T1421" s="29" t="s">
        <v>96</v>
      </c>
      <c r="U1421">
        <f t="shared" si="156"/>
        <v>10</v>
      </c>
      <c r="V1421">
        <f t="shared" si="157"/>
        <v>22</v>
      </c>
      <c r="W1421">
        <v>2018</v>
      </c>
      <c r="X1421" t="s">
        <v>967</v>
      </c>
      <c r="Y1421" t="s">
        <v>8262</v>
      </c>
      <c r="Z1421" t="s">
        <v>8263</v>
      </c>
      <c r="AA1421">
        <v>6408115</v>
      </c>
      <c r="AB1421" t="s">
        <v>131</v>
      </c>
      <c r="AC1421" t="s">
        <v>310</v>
      </c>
      <c r="AD1421" s="1">
        <f t="shared" si="158"/>
        <v>3.3585466830466829E-2</v>
      </c>
      <c r="AE1421" s="2">
        <v>81400000</v>
      </c>
      <c r="AF1421" t="s">
        <v>552</v>
      </c>
      <c r="AG1421" t="s">
        <v>452</v>
      </c>
      <c r="AH1421" t="s">
        <v>104</v>
      </c>
      <c r="AI1421" t="s">
        <v>8264</v>
      </c>
      <c r="AJ1421">
        <v>161814394</v>
      </c>
      <c r="AK1421" s="2">
        <v>2733857</v>
      </c>
      <c r="AL1421" s="2">
        <v>2277359.1</v>
      </c>
      <c r="AP1421" t="s">
        <v>105</v>
      </c>
      <c r="AQ1421" t="s">
        <v>105</v>
      </c>
      <c r="AR1421" t="s">
        <v>105</v>
      </c>
      <c r="AV1421" t="s">
        <v>105</v>
      </c>
      <c r="AW1421" t="s">
        <v>105</v>
      </c>
      <c r="AX1421" t="s">
        <v>105</v>
      </c>
      <c r="BH1421" t="s">
        <v>21</v>
      </c>
      <c r="BI1421" t="s">
        <v>5</v>
      </c>
    </row>
    <row r="1422" spans="1:61" x14ac:dyDescent="0.25">
      <c r="A1422">
        <v>1121875483</v>
      </c>
      <c r="B1422">
        <v>1121875483</v>
      </c>
      <c r="C1422" t="s">
        <v>106</v>
      </c>
      <c r="D1422" t="s">
        <v>8265</v>
      </c>
      <c r="E1422" t="s">
        <v>8266</v>
      </c>
      <c r="F1422" t="s">
        <v>1250</v>
      </c>
      <c r="G1422" t="s">
        <v>700</v>
      </c>
      <c r="H1422" s="30" t="s">
        <v>19500</v>
      </c>
      <c r="I1422" t="s">
        <v>8267</v>
      </c>
      <c r="J1422">
        <v>50001</v>
      </c>
      <c r="K1422" t="s">
        <v>153</v>
      </c>
      <c r="L1422">
        <v>50</v>
      </c>
      <c r="M1422" t="s">
        <v>154</v>
      </c>
      <c r="O1422">
        <v>3202012903</v>
      </c>
      <c r="P1422">
        <v>0</v>
      </c>
      <c r="T1422" s="29" t="s">
        <v>184</v>
      </c>
      <c r="U1422">
        <f t="shared" si="156"/>
        <v>10</v>
      </c>
      <c r="V1422">
        <f t="shared" si="157"/>
        <v>10</v>
      </c>
      <c r="W1422">
        <v>2019</v>
      </c>
      <c r="X1422" t="s">
        <v>8268</v>
      </c>
      <c r="Y1422" t="s">
        <v>8269</v>
      </c>
      <c r="Z1422" t="s">
        <v>8270</v>
      </c>
      <c r="AA1422">
        <v>8001178</v>
      </c>
      <c r="AB1422" t="s">
        <v>100</v>
      </c>
      <c r="AC1422" t="s">
        <v>423</v>
      </c>
      <c r="AD1422" s="1">
        <f t="shared" si="158"/>
        <v>4.1266621052631576E-2</v>
      </c>
      <c r="AE1422" s="2">
        <v>45600000</v>
      </c>
      <c r="AF1422" t="s">
        <v>102</v>
      </c>
      <c r="AG1422" t="s">
        <v>103</v>
      </c>
      <c r="AH1422" t="s">
        <v>104</v>
      </c>
      <c r="AI1422" t="s">
        <v>8271</v>
      </c>
      <c r="AJ1422">
        <v>29972989</v>
      </c>
      <c r="AK1422" s="2">
        <v>1881757.92</v>
      </c>
      <c r="AL1422" s="2">
        <v>1561309.18</v>
      </c>
      <c r="AP1422">
        <v>30012797</v>
      </c>
      <c r="AQ1422" s="2">
        <v>3922526.99</v>
      </c>
      <c r="AR1422" s="2">
        <v>3276241.17</v>
      </c>
      <c r="AV1422" t="s">
        <v>105</v>
      </c>
      <c r="AW1422" s="2" t="s">
        <v>105</v>
      </c>
      <c r="AX1422" s="2" t="s">
        <v>105</v>
      </c>
      <c r="BH1422" t="s">
        <v>21</v>
      </c>
      <c r="BI1422" t="s">
        <v>5</v>
      </c>
    </row>
    <row r="1423" spans="1:61" x14ac:dyDescent="0.25">
      <c r="A1423">
        <v>1129577560</v>
      </c>
      <c r="B1423">
        <v>1129577560</v>
      </c>
      <c r="C1423" t="s">
        <v>106</v>
      </c>
      <c r="D1423" t="s">
        <v>8272</v>
      </c>
      <c r="E1423" t="s">
        <v>8273</v>
      </c>
      <c r="F1423" t="s">
        <v>1155</v>
      </c>
      <c r="G1423" t="s">
        <v>1427</v>
      </c>
      <c r="H1423" s="30" t="s">
        <v>19501</v>
      </c>
      <c r="I1423" t="s">
        <v>8274</v>
      </c>
      <c r="J1423">
        <v>5001</v>
      </c>
      <c r="K1423" t="s">
        <v>202</v>
      </c>
      <c r="L1423">
        <v>5</v>
      </c>
      <c r="M1423" t="s">
        <v>203</v>
      </c>
      <c r="O1423">
        <v>3012510099</v>
      </c>
      <c r="P1423">
        <v>0</v>
      </c>
      <c r="T1423" s="29" t="s">
        <v>275</v>
      </c>
      <c r="U1423">
        <f t="shared" si="156"/>
        <v>10</v>
      </c>
      <c r="V1423">
        <f t="shared" si="157"/>
        <v>11</v>
      </c>
      <c r="W1423">
        <v>2024</v>
      </c>
      <c r="X1423" t="s">
        <v>4077</v>
      </c>
      <c r="Y1423" t="s">
        <v>8275</v>
      </c>
      <c r="Z1423" t="s">
        <v>8276</v>
      </c>
      <c r="AA1423">
        <v>9006179</v>
      </c>
      <c r="AB1423" t="s">
        <v>244</v>
      </c>
      <c r="AC1423" t="s">
        <v>245</v>
      </c>
      <c r="AD1423" s="1">
        <f t="shared" si="158"/>
        <v>2.6467972348484848E-2</v>
      </c>
      <c r="AE1423" s="2">
        <v>132000000</v>
      </c>
      <c r="AF1423" t="s">
        <v>102</v>
      </c>
      <c r="AG1423" t="s">
        <v>292</v>
      </c>
      <c r="AH1423" t="s">
        <v>104</v>
      </c>
      <c r="AI1423" t="s">
        <v>8277</v>
      </c>
      <c r="AJ1423">
        <v>29928695</v>
      </c>
      <c r="AK1423" s="2">
        <v>3493772.35</v>
      </c>
      <c r="AL1423" s="2">
        <v>2915943.15</v>
      </c>
      <c r="AP1423" t="s">
        <v>105</v>
      </c>
      <c r="AQ1423" s="2" t="s">
        <v>105</v>
      </c>
      <c r="AR1423" s="2" t="s">
        <v>105</v>
      </c>
      <c r="AV1423">
        <v>30043885</v>
      </c>
      <c r="AW1423" s="2">
        <v>13325359.26</v>
      </c>
      <c r="AX1423" s="2">
        <v>11177780.890000001</v>
      </c>
      <c r="BH1423" t="s">
        <v>21</v>
      </c>
      <c r="BI1423" t="s">
        <v>5</v>
      </c>
    </row>
    <row r="1424" spans="1:61" x14ac:dyDescent="0.25">
      <c r="A1424">
        <v>60293075</v>
      </c>
      <c r="B1424">
        <v>60293075</v>
      </c>
      <c r="C1424" t="s">
        <v>106</v>
      </c>
      <c r="D1424" t="s">
        <v>8278</v>
      </c>
      <c r="E1424">
        <v>0</v>
      </c>
      <c r="F1424" t="s">
        <v>409</v>
      </c>
      <c r="G1424" t="s">
        <v>1942</v>
      </c>
      <c r="H1424" s="30" t="s">
        <v>19502</v>
      </c>
      <c r="I1424" t="s">
        <v>8279</v>
      </c>
      <c r="J1424">
        <v>54405</v>
      </c>
      <c r="K1424" t="s">
        <v>4426</v>
      </c>
      <c r="L1424">
        <v>54</v>
      </c>
      <c r="M1424" t="s">
        <v>1236</v>
      </c>
      <c r="O1424">
        <v>3007411893</v>
      </c>
      <c r="P1424">
        <v>3177044646</v>
      </c>
      <c r="T1424" s="29" t="s">
        <v>369</v>
      </c>
      <c r="U1424">
        <f t="shared" si="156"/>
        <v>10</v>
      </c>
      <c r="V1424">
        <f t="shared" si="157"/>
        <v>21</v>
      </c>
      <c r="W1424">
        <v>2023</v>
      </c>
      <c r="X1424" t="s">
        <v>3247</v>
      </c>
      <c r="Y1424" t="s">
        <v>8280</v>
      </c>
      <c r="Z1424" t="s">
        <v>8281</v>
      </c>
      <c r="AA1424">
        <v>1601345</v>
      </c>
      <c r="AB1424" t="s">
        <v>173</v>
      </c>
      <c r="AC1424" t="s">
        <v>1527</v>
      </c>
      <c r="AD1424" s="1">
        <f t="shared" si="158"/>
        <v>3.1155854616895875E-2</v>
      </c>
      <c r="AE1424" s="2">
        <v>50900000</v>
      </c>
      <c r="AF1424" t="s">
        <v>133</v>
      </c>
      <c r="AG1424" t="s">
        <v>103</v>
      </c>
      <c r="AH1424" t="s">
        <v>104</v>
      </c>
      <c r="AI1424">
        <v>0</v>
      </c>
      <c r="AJ1424">
        <v>161899725</v>
      </c>
      <c r="AK1424" s="2">
        <v>1585833</v>
      </c>
      <c r="AL1424" s="2">
        <v>1312632.5</v>
      </c>
      <c r="AP1424" t="s">
        <v>105</v>
      </c>
      <c r="AQ1424" t="s">
        <v>105</v>
      </c>
      <c r="AR1424" t="s">
        <v>105</v>
      </c>
      <c r="AV1424" t="s">
        <v>105</v>
      </c>
      <c r="AW1424" t="s">
        <v>105</v>
      </c>
      <c r="AX1424" t="s">
        <v>105</v>
      </c>
      <c r="BH1424" t="s">
        <v>21</v>
      </c>
      <c r="BI1424" t="s">
        <v>5</v>
      </c>
    </row>
    <row r="1425" spans="1:61" x14ac:dyDescent="0.25">
      <c r="A1425">
        <v>42867636</v>
      </c>
      <c r="B1425">
        <v>42867636</v>
      </c>
      <c r="C1425" t="s">
        <v>106</v>
      </c>
      <c r="D1425" t="s">
        <v>312</v>
      </c>
      <c r="E1425" t="s">
        <v>775</v>
      </c>
      <c r="F1425" t="s">
        <v>334</v>
      </c>
      <c r="G1425" t="s">
        <v>2357</v>
      </c>
      <c r="H1425" s="30" t="s">
        <v>19503</v>
      </c>
      <c r="I1425" t="s">
        <v>8282</v>
      </c>
      <c r="J1425">
        <v>5266</v>
      </c>
      <c r="K1425" t="s">
        <v>428</v>
      </c>
      <c r="L1425">
        <v>5</v>
      </c>
      <c r="M1425" t="s">
        <v>203</v>
      </c>
      <c r="O1425">
        <v>3136491768</v>
      </c>
      <c r="P1425">
        <v>0</v>
      </c>
      <c r="T1425" s="29" t="s">
        <v>184</v>
      </c>
      <c r="U1425">
        <f t="shared" si="156"/>
        <v>10</v>
      </c>
      <c r="V1425">
        <f t="shared" si="157"/>
        <v>10</v>
      </c>
      <c r="W1425">
        <v>2022</v>
      </c>
      <c r="X1425" t="s">
        <v>4082</v>
      </c>
      <c r="Y1425" t="s">
        <v>8283</v>
      </c>
      <c r="Z1425" t="s">
        <v>8284</v>
      </c>
      <c r="AA1425">
        <v>8001211</v>
      </c>
      <c r="AB1425" t="s">
        <v>100</v>
      </c>
      <c r="AC1425" t="s">
        <v>101</v>
      </c>
      <c r="AD1425" s="1">
        <f t="shared" si="158"/>
        <v>2.4295306625577811E-2</v>
      </c>
      <c r="AE1425" s="2">
        <v>64900000</v>
      </c>
      <c r="AF1425" t="s">
        <v>362</v>
      </c>
      <c r="AG1425" t="s">
        <v>103</v>
      </c>
      <c r="AH1425" t="s">
        <v>104</v>
      </c>
      <c r="AI1425" t="s">
        <v>8285</v>
      </c>
      <c r="AJ1425">
        <v>29951541</v>
      </c>
      <c r="AK1425" s="2">
        <v>1576765.4</v>
      </c>
      <c r="AL1425" s="2">
        <v>1305012.94</v>
      </c>
      <c r="AP1425">
        <v>29978971</v>
      </c>
      <c r="AQ1425" s="2">
        <v>1364114.04</v>
      </c>
      <c r="AR1425" s="2">
        <v>1126314.32</v>
      </c>
      <c r="AV1425" t="s">
        <v>105</v>
      </c>
      <c r="AW1425" s="2" t="s">
        <v>105</v>
      </c>
      <c r="AX1425" s="2" t="s">
        <v>105</v>
      </c>
      <c r="BH1425" t="s">
        <v>19</v>
      </c>
      <c r="BI1425" t="s">
        <v>5</v>
      </c>
    </row>
    <row r="1426" spans="1:61" x14ac:dyDescent="0.25">
      <c r="A1426">
        <v>64552381</v>
      </c>
      <c r="B1426">
        <v>64552381</v>
      </c>
      <c r="C1426" t="s">
        <v>106</v>
      </c>
      <c r="D1426" t="s">
        <v>3615</v>
      </c>
      <c r="E1426" t="s">
        <v>122</v>
      </c>
      <c r="F1426" t="s">
        <v>825</v>
      </c>
      <c r="G1426" t="s">
        <v>8286</v>
      </c>
      <c r="H1426" s="30" t="s">
        <v>19195</v>
      </c>
      <c r="I1426" t="s">
        <v>8287</v>
      </c>
      <c r="J1426">
        <v>0</v>
      </c>
      <c r="K1426" t="s">
        <v>126</v>
      </c>
      <c r="L1426">
        <v>25</v>
      </c>
      <c r="M1426" t="s">
        <v>126</v>
      </c>
      <c r="O1426">
        <v>3123224600</v>
      </c>
      <c r="P1426">
        <v>3115896386</v>
      </c>
      <c r="T1426" s="29" t="s">
        <v>337</v>
      </c>
      <c r="U1426">
        <f t="shared" si="156"/>
        <v>10</v>
      </c>
      <c r="V1426">
        <f t="shared" si="157"/>
        <v>8</v>
      </c>
      <c r="W1426">
        <v>2014</v>
      </c>
      <c r="X1426" t="s">
        <v>2386</v>
      </c>
      <c r="Y1426" t="s">
        <v>8288</v>
      </c>
      <c r="Z1426" t="s">
        <v>8289</v>
      </c>
      <c r="AA1426">
        <v>1606221</v>
      </c>
      <c r="AB1426" t="s">
        <v>173</v>
      </c>
      <c r="AC1426" t="s">
        <v>291</v>
      </c>
      <c r="AD1426" s="1">
        <f t="shared" si="158"/>
        <v>3.6415994065281898E-2</v>
      </c>
      <c r="AE1426" s="2">
        <v>33700000</v>
      </c>
      <c r="AF1426" t="s">
        <v>175</v>
      </c>
      <c r="AG1426" t="s">
        <v>120</v>
      </c>
      <c r="AH1426" t="s">
        <v>104</v>
      </c>
      <c r="AI1426" t="s">
        <v>8290</v>
      </c>
      <c r="AJ1426">
        <v>161813305</v>
      </c>
      <c r="AK1426" s="2">
        <v>1227219</v>
      </c>
      <c r="AL1426" s="2">
        <v>1011276.07</v>
      </c>
      <c r="AP1426" t="s">
        <v>105</v>
      </c>
      <c r="AQ1426" t="s">
        <v>105</v>
      </c>
      <c r="AR1426" t="s">
        <v>105</v>
      </c>
      <c r="AV1426" t="s">
        <v>105</v>
      </c>
      <c r="AW1426" t="s">
        <v>105</v>
      </c>
      <c r="AX1426" t="s">
        <v>105</v>
      </c>
      <c r="BH1426" t="s">
        <v>21</v>
      </c>
      <c r="BI1426" t="s">
        <v>5</v>
      </c>
    </row>
    <row r="1427" spans="1:61" x14ac:dyDescent="0.25">
      <c r="A1427">
        <v>52316394</v>
      </c>
      <c r="B1427">
        <v>52316394</v>
      </c>
      <c r="C1427" t="s">
        <v>106</v>
      </c>
      <c r="D1427" t="s">
        <v>8291</v>
      </c>
      <c r="E1427">
        <v>0</v>
      </c>
      <c r="F1427" t="s">
        <v>819</v>
      </c>
      <c r="G1427" t="s">
        <v>879</v>
      </c>
      <c r="H1427" s="30" t="s">
        <v>19504</v>
      </c>
      <c r="I1427" t="s">
        <v>8292</v>
      </c>
      <c r="J1427">
        <v>0</v>
      </c>
      <c r="K1427" t="s">
        <v>126</v>
      </c>
      <c r="L1427">
        <v>25</v>
      </c>
      <c r="M1427" t="s">
        <v>126</v>
      </c>
      <c r="O1427">
        <v>3144428164</v>
      </c>
      <c r="P1427">
        <v>3214787774</v>
      </c>
      <c r="T1427" s="29" t="s">
        <v>142</v>
      </c>
      <c r="U1427">
        <f t="shared" si="156"/>
        <v>10</v>
      </c>
      <c r="V1427">
        <f t="shared" si="157"/>
        <v>12</v>
      </c>
      <c r="W1427">
        <v>2021</v>
      </c>
      <c r="X1427" t="s">
        <v>6569</v>
      </c>
      <c r="Y1427" t="s">
        <v>8293</v>
      </c>
      <c r="Z1427" t="s">
        <v>8294</v>
      </c>
      <c r="AA1427">
        <v>8001210</v>
      </c>
      <c r="AB1427" t="s">
        <v>100</v>
      </c>
      <c r="AC1427" t="s">
        <v>101</v>
      </c>
      <c r="AD1427" s="1">
        <f t="shared" si="158"/>
        <v>2.1054484343434345E-2</v>
      </c>
      <c r="AE1427" s="2">
        <v>59400000</v>
      </c>
      <c r="AF1427" t="s">
        <v>219</v>
      </c>
      <c r="AG1427" t="s">
        <v>103</v>
      </c>
      <c r="AH1427" t="s">
        <v>104</v>
      </c>
      <c r="AI1427" t="s">
        <v>8295</v>
      </c>
      <c r="AJ1427">
        <v>29975881</v>
      </c>
      <c r="AK1427" s="2">
        <v>1250636.3700000001</v>
      </c>
      <c r="AL1427" s="2">
        <v>1030954.93</v>
      </c>
      <c r="AP1427">
        <v>30015657</v>
      </c>
      <c r="AQ1427" s="2">
        <v>1217557.1200000001</v>
      </c>
      <c r="AR1427" s="2">
        <v>1003157.24</v>
      </c>
      <c r="AV1427" t="s">
        <v>105</v>
      </c>
      <c r="AW1427" s="2" t="s">
        <v>105</v>
      </c>
      <c r="AX1427" s="2" t="s">
        <v>105</v>
      </c>
      <c r="BH1427" t="s">
        <v>19</v>
      </c>
      <c r="BI1427" t="s">
        <v>5</v>
      </c>
    </row>
    <row r="1428" spans="1:61" x14ac:dyDescent="0.25">
      <c r="A1428">
        <v>75070119</v>
      </c>
      <c r="B1428">
        <v>75070119</v>
      </c>
      <c r="C1428" t="s">
        <v>89</v>
      </c>
      <c r="D1428" t="s">
        <v>8296</v>
      </c>
      <c r="E1428" t="s">
        <v>454</v>
      </c>
      <c r="F1428" t="s">
        <v>2470</v>
      </c>
      <c r="G1428" t="s">
        <v>8297</v>
      </c>
      <c r="H1428" s="30" t="s">
        <v>19505</v>
      </c>
      <c r="I1428" t="s">
        <v>8298</v>
      </c>
      <c r="J1428">
        <v>17001</v>
      </c>
      <c r="K1428" t="s">
        <v>140</v>
      </c>
      <c r="L1428">
        <v>17</v>
      </c>
      <c r="M1428" t="s">
        <v>141</v>
      </c>
      <c r="O1428">
        <v>3122888379</v>
      </c>
      <c r="P1428">
        <v>0</v>
      </c>
      <c r="T1428" s="29" t="s">
        <v>369</v>
      </c>
      <c r="U1428">
        <f t="shared" si="156"/>
        <v>10</v>
      </c>
      <c r="V1428">
        <f t="shared" si="157"/>
        <v>21</v>
      </c>
      <c r="W1428">
        <v>2014</v>
      </c>
      <c r="X1428" t="s">
        <v>3061</v>
      </c>
      <c r="Y1428" t="s">
        <v>8299</v>
      </c>
      <c r="Z1428" t="s">
        <v>8300</v>
      </c>
      <c r="AA1428">
        <v>8001134</v>
      </c>
      <c r="AB1428" t="s">
        <v>100</v>
      </c>
      <c r="AC1428" t="s">
        <v>258</v>
      </c>
      <c r="AD1428" s="1">
        <f t="shared" si="158"/>
        <v>4.3795555555555553E-2</v>
      </c>
      <c r="AE1428" s="2">
        <v>27900000</v>
      </c>
      <c r="AF1428" t="s">
        <v>175</v>
      </c>
      <c r="AG1428" t="s">
        <v>103</v>
      </c>
      <c r="AH1428" t="s">
        <v>104</v>
      </c>
      <c r="AI1428" t="s">
        <v>8301</v>
      </c>
      <c r="AJ1428">
        <v>161902557</v>
      </c>
      <c r="AK1428" s="2">
        <v>1221896</v>
      </c>
      <c r="AL1428" s="2">
        <v>1006803.37</v>
      </c>
      <c r="AP1428" t="s">
        <v>105</v>
      </c>
      <c r="AQ1428" t="s">
        <v>105</v>
      </c>
      <c r="AR1428" t="s">
        <v>105</v>
      </c>
      <c r="AV1428" t="s">
        <v>105</v>
      </c>
      <c r="AW1428" t="s">
        <v>105</v>
      </c>
      <c r="AX1428" t="s">
        <v>105</v>
      </c>
      <c r="BH1428" t="s">
        <v>21</v>
      </c>
      <c r="BI1428" t="s">
        <v>5</v>
      </c>
    </row>
    <row r="1429" spans="1:61" x14ac:dyDescent="0.25">
      <c r="A1429">
        <v>71592783</v>
      </c>
      <c r="B1429">
        <v>71592783</v>
      </c>
      <c r="C1429" t="s">
        <v>89</v>
      </c>
      <c r="D1429" t="s">
        <v>699</v>
      </c>
      <c r="E1429" t="s">
        <v>749</v>
      </c>
      <c r="F1429" t="s">
        <v>1050</v>
      </c>
      <c r="G1429" t="s">
        <v>566</v>
      </c>
      <c r="H1429" s="30" t="s">
        <v>19506</v>
      </c>
      <c r="I1429" t="s">
        <v>8302</v>
      </c>
      <c r="J1429">
        <v>5001</v>
      </c>
      <c r="K1429" t="s">
        <v>202</v>
      </c>
      <c r="L1429">
        <v>5</v>
      </c>
      <c r="M1429" t="s">
        <v>203</v>
      </c>
      <c r="O1429">
        <v>3006568348</v>
      </c>
      <c r="P1429">
        <v>3105172828</v>
      </c>
      <c r="T1429" s="29" t="s">
        <v>155</v>
      </c>
      <c r="U1429">
        <f t="shared" si="156"/>
        <v>10</v>
      </c>
      <c r="V1429">
        <f t="shared" si="157"/>
        <v>14</v>
      </c>
      <c r="W1429">
        <v>2016</v>
      </c>
      <c r="X1429" t="s">
        <v>8303</v>
      </c>
      <c r="Y1429" t="s">
        <v>8304</v>
      </c>
      <c r="Z1429" t="s">
        <v>8305</v>
      </c>
      <c r="AA1429">
        <v>3206089</v>
      </c>
      <c r="AB1429" t="s">
        <v>393</v>
      </c>
      <c r="AC1429" t="s">
        <v>1256</v>
      </c>
      <c r="AD1429" s="1">
        <f t="shared" si="158"/>
        <v>2.7592656E-2</v>
      </c>
      <c r="AE1429" s="2">
        <v>62500000</v>
      </c>
      <c r="AF1429" t="s">
        <v>160</v>
      </c>
      <c r="AG1429" t="s">
        <v>120</v>
      </c>
      <c r="AH1429" t="s">
        <v>104</v>
      </c>
      <c r="AI1429" t="s">
        <v>8306</v>
      </c>
      <c r="AJ1429">
        <v>161806868</v>
      </c>
      <c r="AK1429" s="2">
        <v>1724541</v>
      </c>
      <c r="AL1429" s="2">
        <v>1429194.06</v>
      </c>
      <c r="AP1429" t="s">
        <v>105</v>
      </c>
      <c r="AQ1429" t="s">
        <v>105</v>
      </c>
      <c r="AR1429" t="s">
        <v>105</v>
      </c>
      <c r="AV1429" t="s">
        <v>105</v>
      </c>
      <c r="AW1429" t="s">
        <v>105</v>
      </c>
      <c r="AX1429" t="s">
        <v>105</v>
      </c>
      <c r="BH1429" t="s">
        <v>19</v>
      </c>
      <c r="BI1429" t="s">
        <v>5</v>
      </c>
    </row>
    <row r="1430" spans="1:61" x14ac:dyDescent="0.25">
      <c r="A1430">
        <v>63444620</v>
      </c>
      <c r="B1430">
        <v>63444620</v>
      </c>
      <c r="C1430" t="s">
        <v>106</v>
      </c>
      <c r="D1430" t="s">
        <v>1176</v>
      </c>
      <c r="E1430">
        <v>0</v>
      </c>
      <c r="F1430" t="s">
        <v>315</v>
      </c>
      <c r="G1430" t="s">
        <v>399</v>
      </c>
      <c r="H1430" s="30" t="s">
        <v>19507</v>
      </c>
      <c r="I1430" t="s">
        <v>8307</v>
      </c>
      <c r="J1430">
        <v>68276</v>
      </c>
      <c r="K1430" t="s">
        <v>226</v>
      </c>
      <c r="L1430">
        <v>68</v>
      </c>
      <c r="M1430" t="s">
        <v>227</v>
      </c>
      <c r="O1430">
        <v>3112707203</v>
      </c>
      <c r="P1430">
        <v>3112707201</v>
      </c>
      <c r="T1430" s="29" t="s">
        <v>204</v>
      </c>
      <c r="U1430">
        <f t="shared" si="156"/>
        <v>10</v>
      </c>
      <c r="V1430">
        <f t="shared" si="157"/>
        <v>2</v>
      </c>
      <c r="W1430">
        <v>2011</v>
      </c>
      <c r="X1430" t="s">
        <v>2386</v>
      </c>
      <c r="Y1430" t="s">
        <v>8308</v>
      </c>
      <c r="Z1430" t="s">
        <v>8309</v>
      </c>
      <c r="AA1430">
        <v>1606211</v>
      </c>
      <c r="AB1430" t="s">
        <v>173</v>
      </c>
      <c r="AC1430" t="s">
        <v>291</v>
      </c>
      <c r="AD1430" s="1">
        <f t="shared" si="158"/>
        <v>4.2940918727915195E-2</v>
      </c>
      <c r="AE1430" s="2">
        <v>28300000</v>
      </c>
      <c r="AF1430" t="s">
        <v>362</v>
      </c>
      <c r="AG1430" t="s">
        <v>120</v>
      </c>
      <c r="AH1430" t="s">
        <v>104</v>
      </c>
      <c r="AI1430" t="s">
        <v>8310</v>
      </c>
      <c r="AJ1430">
        <v>161816077</v>
      </c>
      <c r="AK1430" s="2">
        <v>1215228</v>
      </c>
      <c r="AL1430" s="2">
        <v>1001200.39</v>
      </c>
      <c r="AP1430" t="s">
        <v>105</v>
      </c>
      <c r="AQ1430" t="s">
        <v>105</v>
      </c>
      <c r="AR1430" t="s">
        <v>105</v>
      </c>
      <c r="AV1430" t="s">
        <v>105</v>
      </c>
      <c r="AW1430" t="s">
        <v>105</v>
      </c>
      <c r="AX1430" t="s">
        <v>105</v>
      </c>
      <c r="BH1430" t="s">
        <v>21</v>
      </c>
      <c r="BI1430" t="s">
        <v>5</v>
      </c>
    </row>
    <row r="1431" spans="1:61" x14ac:dyDescent="0.25">
      <c r="A1431">
        <v>31988907</v>
      </c>
      <c r="B1431">
        <v>31988907</v>
      </c>
      <c r="C1431" t="s">
        <v>106</v>
      </c>
      <c r="D1431" t="s">
        <v>312</v>
      </c>
      <c r="E1431" t="s">
        <v>1128</v>
      </c>
      <c r="F1431" t="s">
        <v>6812</v>
      </c>
      <c r="G1431" t="s">
        <v>566</v>
      </c>
      <c r="H1431" s="30" t="s">
        <v>19508</v>
      </c>
      <c r="I1431" t="s">
        <v>8311</v>
      </c>
      <c r="J1431">
        <v>0</v>
      </c>
      <c r="K1431" t="s">
        <v>833</v>
      </c>
      <c r="L1431">
        <v>76</v>
      </c>
      <c r="M1431" t="s">
        <v>95</v>
      </c>
      <c r="O1431">
        <v>3006195595</v>
      </c>
      <c r="P1431">
        <v>0</v>
      </c>
      <c r="T1431" s="29" t="s">
        <v>429</v>
      </c>
      <c r="U1431">
        <f t="shared" si="156"/>
        <v>10</v>
      </c>
      <c r="V1431">
        <f t="shared" si="157"/>
        <v>7</v>
      </c>
      <c r="W1431">
        <v>2020</v>
      </c>
      <c r="X1431" t="s">
        <v>1765</v>
      </c>
      <c r="Y1431" t="s">
        <v>8312</v>
      </c>
      <c r="Z1431" t="s">
        <v>8313</v>
      </c>
      <c r="AA1431">
        <v>8808042</v>
      </c>
      <c r="AB1431" t="s">
        <v>662</v>
      </c>
      <c r="AC1431" t="s">
        <v>663</v>
      </c>
      <c r="AD1431" s="1">
        <f t="shared" si="158"/>
        <v>4.290217877094972E-2</v>
      </c>
      <c r="AE1431" s="2">
        <v>71600000</v>
      </c>
      <c r="AF1431" t="s">
        <v>102</v>
      </c>
      <c r="AG1431" t="s">
        <v>452</v>
      </c>
      <c r="AH1431" t="s">
        <v>104</v>
      </c>
      <c r="AI1431" t="s">
        <v>8314</v>
      </c>
      <c r="AJ1431">
        <v>161880488</v>
      </c>
      <c r="AK1431" s="2">
        <v>3071796</v>
      </c>
      <c r="AL1431" s="2">
        <v>2561341.19</v>
      </c>
      <c r="AP1431" t="s">
        <v>105</v>
      </c>
      <c r="AQ1431" t="s">
        <v>105</v>
      </c>
      <c r="AR1431" t="s">
        <v>105</v>
      </c>
      <c r="AV1431" t="s">
        <v>105</v>
      </c>
      <c r="AW1431" t="s">
        <v>105</v>
      </c>
      <c r="AX1431" t="s">
        <v>105</v>
      </c>
      <c r="BH1431" t="s">
        <v>21</v>
      </c>
      <c r="BI1431" t="s">
        <v>5</v>
      </c>
    </row>
    <row r="1432" spans="1:61" x14ac:dyDescent="0.25">
      <c r="A1432">
        <v>32646110</v>
      </c>
      <c r="B1432">
        <v>32646110</v>
      </c>
      <c r="C1432" t="s">
        <v>106</v>
      </c>
      <c r="D1432" t="s">
        <v>312</v>
      </c>
      <c r="E1432" t="s">
        <v>2905</v>
      </c>
      <c r="F1432" t="s">
        <v>1976</v>
      </c>
      <c r="G1432" t="s">
        <v>1976</v>
      </c>
      <c r="H1432" s="30" t="s">
        <v>19509</v>
      </c>
      <c r="I1432" t="s">
        <v>8315</v>
      </c>
      <c r="J1432">
        <v>0</v>
      </c>
      <c r="K1432" t="s">
        <v>182</v>
      </c>
      <c r="L1432">
        <v>8</v>
      </c>
      <c r="M1432" t="s">
        <v>183</v>
      </c>
      <c r="O1432">
        <v>3126193739</v>
      </c>
      <c r="P1432">
        <v>3003217966</v>
      </c>
      <c r="T1432" s="29" t="s">
        <v>487</v>
      </c>
      <c r="U1432">
        <f t="shared" si="156"/>
        <v>10</v>
      </c>
      <c r="V1432">
        <f t="shared" si="157"/>
        <v>8</v>
      </c>
      <c r="W1432">
        <v>2019</v>
      </c>
      <c r="X1432" t="s">
        <v>7662</v>
      </c>
      <c r="Y1432" t="s">
        <v>8316</v>
      </c>
      <c r="Z1432" t="s">
        <v>8317</v>
      </c>
      <c r="AA1432">
        <v>6401212</v>
      </c>
      <c r="AB1432" t="s">
        <v>131</v>
      </c>
      <c r="AC1432" t="s">
        <v>607</v>
      </c>
      <c r="AD1432" s="1">
        <f t="shared" si="158"/>
        <v>2.8547963100436679E-2</v>
      </c>
      <c r="AE1432" s="2">
        <v>45800000</v>
      </c>
      <c r="AF1432" t="s">
        <v>362</v>
      </c>
      <c r="AG1432" t="s">
        <v>103</v>
      </c>
      <c r="AH1432" t="s">
        <v>104</v>
      </c>
      <c r="AI1432">
        <v>0</v>
      </c>
      <c r="AJ1432">
        <v>29952299</v>
      </c>
      <c r="AK1432" s="2">
        <v>1307496.71</v>
      </c>
      <c r="AL1432" s="2">
        <v>1078736.73</v>
      </c>
      <c r="AP1432">
        <v>29979755</v>
      </c>
      <c r="AQ1432" s="2">
        <v>1374544.19</v>
      </c>
      <c r="AR1432" s="2">
        <v>1135079.1499999999</v>
      </c>
      <c r="AV1432" t="s">
        <v>105</v>
      </c>
      <c r="AW1432" s="2" t="s">
        <v>105</v>
      </c>
      <c r="AX1432" s="2" t="s">
        <v>105</v>
      </c>
      <c r="BH1432" t="s">
        <v>19</v>
      </c>
      <c r="BI1432" t="s">
        <v>5</v>
      </c>
    </row>
    <row r="1433" spans="1:61" x14ac:dyDescent="0.25">
      <c r="A1433">
        <v>41899947</v>
      </c>
      <c r="B1433">
        <v>41899947</v>
      </c>
      <c r="C1433" t="s">
        <v>106</v>
      </c>
      <c r="D1433" t="s">
        <v>3059</v>
      </c>
      <c r="E1433">
        <v>0</v>
      </c>
      <c r="F1433" t="s">
        <v>1113</v>
      </c>
      <c r="G1433" t="s">
        <v>137</v>
      </c>
      <c r="H1433" s="30" t="s">
        <v>19510</v>
      </c>
      <c r="I1433" t="s">
        <v>8318</v>
      </c>
      <c r="J1433">
        <v>63001</v>
      </c>
      <c r="K1433" t="s">
        <v>1443</v>
      </c>
      <c r="L1433">
        <v>63</v>
      </c>
      <c r="M1433" t="s">
        <v>1444</v>
      </c>
      <c r="O1433">
        <v>3104517884</v>
      </c>
      <c r="P1433">
        <v>0</v>
      </c>
      <c r="T1433" s="29" t="s">
        <v>215</v>
      </c>
      <c r="U1433">
        <f t="shared" si="156"/>
        <v>10</v>
      </c>
      <c r="V1433">
        <f t="shared" si="157"/>
        <v>20</v>
      </c>
      <c r="W1433">
        <v>2022</v>
      </c>
      <c r="X1433" t="s">
        <v>1991</v>
      </c>
      <c r="Y1433" t="s">
        <v>8319</v>
      </c>
      <c r="Z1433" t="s">
        <v>8320</v>
      </c>
      <c r="AA1433">
        <v>6408119</v>
      </c>
      <c r="AB1433" t="s">
        <v>131</v>
      </c>
      <c r="AC1433" t="s">
        <v>310</v>
      </c>
      <c r="AD1433" s="1">
        <f t="shared" si="158"/>
        <v>1.6536072124756336E-2</v>
      </c>
      <c r="AE1433" s="2">
        <v>102600000</v>
      </c>
      <c r="AF1433" t="s">
        <v>133</v>
      </c>
      <c r="AG1433" t="s">
        <v>452</v>
      </c>
      <c r="AH1433" t="s">
        <v>104</v>
      </c>
      <c r="AI1433" t="s">
        <v>8321</v>
      </c>
      <c r="AJ1433">
        <v>161800358</v>
      </c>
      <c r="AK1433" s="2">
        <v>1696601</v>
      </c>
      <c r="AL1433" s="2">
        <v>1405715.35</v>
      </c>
      <c r="AP1433" t="s">
        <v>105</v>
      </c>
      <c r="AQ1433" t="s">
        <v>105</v>
      </c>
      <c r="AR1433" t="s">
        <v>105</v>
      </c>
      <c r="AV1433" t="s">
        <v>105</v>
      </c>
      <c r="AW1433" t="s">
        <v>105</v>
      </c>
      <c r="AX1433" t="s">
        <v>105</v>
      </c>
      <c r="BH1433" t="s">
        <v>19</v>
      </c>
      <c r="BI1433" t="s">
        <v>5</v>
      </c>
    </row>
    <row r="1434" spans="1:61" x14ac:dyDescent="0.25">
      <c r="A1434">
        <v>51808508</v>
      </c>
      <c r="B1434">
        <v>51808508</v>
      </c>
      <c r="C1434" t="s">
        <v>106</v>
      </c>
      <c r="D1434" t="s">
        <v>8322</v>
      </c>
      <c r="E1434" t="s">
        <v>2328</v>
      </c>
      <c r="F1434" t="s">
        <v>315</v>
      </c>
      <c r="G1434" t="s">
        <v>609</v>
      </c>
      <c r="H1434" s="30" t="s">
        <v>19511</v>
      </c>
      <c r="I1434" t="s">
        <v>8323</v>
      </c>
      <c r="J1434">
        <v>0</v>
      </c>
      <c r="K1434" t="s">
        <v>126</v>
      </c>
      <c r="L1434">
        <v>25</v>
      </c>
      <c r="M1434" t="s">
        <v>126</v>
      </c>
      <c r="O1434">
        <v>3204850082</v>
      </c>
      <c r="P1434">
        <v>0</v>
      </c>
      <c r="T1434" s="29" t="s">
        <v>448</v>
      </c>
      <c r="U1434">
        <f t="shared" si="156"/>
        <v>10</v>
      </c>
      <c r="V1434">
        <f t="shared" si="157"/>
        <v>9</v>
      </c>
      <c r="W1434">
        <v>2019</v>
      </c>
      <c r="X1434" t="s">
        <v>2897</v>
      </c>
      <c r="Y1434" t="s">
        <v>8324</v>
      </c>
      <c r="Z1434" t="s">
        <v>8325</v>
      </c>
      <c r="AA1434">
        <v>8001187</v>
      </c>
      <c r="AB1434" t="s">
        <v>100</v>
      </c>
      <c r="AC1434" t="s">
        <v>258</v>
      </c>
      <c r="AD1434" s="1">
        <f t="shared" si="158"/>
        <v>3.3624080000000001E-2</v>
      </c>
      <c r="AE1434" s="2">
        <v>37500000</v>
      </c>
      <c r="AF1434" t="s">
        <v>102</v>
      </c>
      <c r="AG1434" t="s">
        <v>103</v>
      </c>
      <c r="AH1434" t="s">
        <v>104</v>
      </c>
      <c r="AI1434" t="s">
        <v>8326</v>
      </c>
      <c r="AJ1434">
        <v>161915411</v>
      </c>
      <c r="AK1434" s="2">
        <v>1260903</v>
      </c>
      <c r="AL1434" s="2">
        <v>1039582.68</v>
      </c>
      <c r="AP1434" t="s">
        <v>105</v>
      </c>
      <c r="AQ1434" t="s">
        <v>105</v>
      </c>
      <c r="AR1434" t="s">
        <v>105</v>
      </c>
      <c r="AV1434" t="s">
        <v>105</v>
      </c>
      <c r="AW1434" t="s">
        <v>105</v>
      </c>
      <c r="AX1434" t="s">
        <v>105</v>
      </c>
      <c r="BH1434" t="s">
        <v>21</v>
      </c>
      <c r="BI1434" t="s">
        <v>5</v>
      </c>
    </row>
    <row r="1435" spans="1:61" x14ac:dyDescent="0.25">
      <c r="A1435">
        <v>98578427</v>
      </c>
      <c r="B1435">
        <v>98578427</v>
      </c>
      <c r="C1435" t="s">
        <v>89</v>
      </c>
      <c r="D1435" t="s">
        <v>699</v>
      </c>
      <c r="E1435" t="s">
        <v>8109</v>
      </c>
      <c r="F1435" t="s">
        <v>191</v>
      </c>
      <c r="G1435" t="s">
        <v>1493</v>
      </c>
      <c r="H1435" s="30" t="s">
        <v>19512</v>
      </c>
      <c r="I1435" t="s">
        <v>8327</v>
      </c>
      <c r="J1435">
        <v>5088</v>
      </c>
      <c r="K1435" t="s">
        <v>908</v>
      </c>
      <c r="L1435">
        <v>5</v>
      </c>
      <c r="M1435" t="s">
        <v>203</v>
      </c>
      <c r="O1435">
        <v>3002218401</v>
      </c>
      <c r="P1435">
        <v>0</v>
      </c>
      <c r="T1435" s="29" t="s">
        <v>466</v>
      </c>
      <c r="U1435">
        <f t="shared" si="156"/>
        <v>10</v>
      </c>
      <c r="V1435">
        <f t="shared" si="157"/>
        <v>15</v>
      </c>
      <c r="W1435">
        <v>2021</v>
      </c>
      <c r="X1435" t="s">
        <v>430</v>
      </c>
      <c r="Y1435" t="s">
        <v>8328</v>
      </c>
      <c r="Z1435" t="s">
        <v>8329</v>
      </c>
      <c r="AA1435">
        <v>8006057</v>
      </c>
      <c r="AB1435" t="s">
        <v>100</v>
      </c>
      <c r="AC1435" t="s">
        <v>433</v>
      </c>
      <c r="AD1435" s="1">
        <f t="shared" si="158"/>
        <v>1.86634400921659E-2</v>
      </c>
      <c r="AE1435" s="2">
        <v>86800000</v>
      </c>
      <c r="AF1435" t="s">
        <v>219</v>
      </c>
      <c r="AG1435" t="s">
        <v>292</v>
      </c>
      <c r="AH1435" t="s">
        <v>104</v>
      </c>
      <c r="AI1435">
        <v>0</v>
      </c>
      <c r="AJ1435">
        <v>29956279</v>
      </c>
      <c r="AK1435" s="2">
        <v>1619986.6</v>
      </c>
      <c r="AL1435" s="2">
        <v>1341333.28</v>
      </c>
      <c r="AP1435" t="s">
        <v>105</v>
      </c>
      <c r="AQ1435" s="2" t="s">
        <v>105</v>
      </c>
      <c r="AR1435" s="2" t="s">
        <v>105</v>
      </c>
      <c r="AV1435">
        <v>30039047</v>
      </c>
      <c r="AW1435" s="2">
        <v>2226601.63</v>
      </c>
      <c r="AX1435" s="2">
        <v>1851093.81</v>
      </c>
      <c r="BH1435" t="s">
        <v>19</v>
      </c>
      <c r="BI1435" t="s">
        <v>5</v>
      </c>
    </row>
    <row r="1436" spans="1:61" x14ac:dyDescent="0.25">
      <c r="A1436">
        <v>52445802</v>
      </c>
      <c r="B1436">
        <v>52445802</v>
      </c>
      <c r="C1436" t="s">
        <v>106</v>
      </c>
      <c r="D1436" t="s">
        <v>435</v>
      </c>
      <c r="E1436" t="s">
        <v>108</v>
      </c>
      <c r="F1436" t="s">
        <v>737</v>
      </c>
      <c r="G1436" t="s">
        <v>1977</v>
      </c>
      <c r="H1436" s="30" t="s">
        <v>18926</v>
      </c>
      <c r="I1436" t="s">
        <v>8330</v>
      </c>
      <c r="J1436">
        <v>0</v>
      </c>
      <c r="K1436" t="s">
        <v>126</v>
      </c>
      <c r="L1436">
        <v>25</v>
      </c>
      <c r="M1436" t="s">
        <v>126</v>
      </c>
      <c r="O1436">
        <v>3212042224</v>
      </c>
      <c r="P1436">
        <v>3122042224</v>
      </c>
      <c r="T1436" s="29" t="s">
        <v>254</v>
      </c>
      <c r="U1436">
        <f t="shared" si="156"/>
        <v>10</v>
      </c>
      <c r="V1436">
        <f t="shared" si="157"/>
        <v>4</v>
      </c>
      <c r="W1436">
        <v>2016</v>
      </c>
      <c r="X1436" t="s">
        <v>8331</v>
      </c>
      <c r="Y1436" t="s">
        <v>8332</v>
      </c>
      <c r="Z1436" t="s">
        <v>8333</v>
      </c>
      <c r="AA1436">
        <v>8001169</v>
      </c>
      <c r="AB1436" t="s">
        <v>100</v>
      </c>
      <c r="AC1436" t="s">
        <v>2269</v>
      </c>
      <c r="AD1436" s="1">
        <f t="shared" si="158"/>
        <v>4.0312763157894733E-2</v>
      </c>
      <c r="AE1436" s="2">
        <v>30400000</v>
      </c>
      <c r="AF1436" t="s">
        <v>102</v>
      </c>
      <c r="AG1436" t="s">
        <v>103</v>
      </c>
      <c r="AH1436" t="s">
        <v>104</v>
      </c>
      <c r="AI1436" t="s">
        <v>8334</v>
      </c>
      <c r="AJ1436">
        <v>161928628</v>
      </c>
      <c r="AK1436" s="2">
        <v>1225508</v>
      </c>
      <c r="AL1436" s="2">
        <v>1009838.95</v>
      </c>
      <c r="AP1436" t="s">
        <v>105</v>
      </c>
      <c r="AQ1436" t="s">
        <v>105</v>
      </c>
      <c r="AR1436" t="s">
        <v>105</v>
      </c>
      <c r="AV1436" t="s">
        <v>105</v>
      </c>
      <c r="AW1436" t="s">
        <v>105</v>
      </c>
      <c r="AX1436" t="s">
        <v>105</v>
      </c>
      <c r="BH1436" t="s">
        <v>21</v>
      </c>
      <c r="BI1436" t="s">
        <v>5</v>
      </c>
    </row>
    <row r="1437" spans="1:61" x14ac:dyDescent="0.25">
      <c r="A1437">
        <v>1013603177</v>
      </c>
      <c r="B1437">
        <v>1013603177</v>
      </c>
      <c r="C1437" t="s">
        <v>89</v>
      </c>
      <c r="D1437" t="s">
        <v>2170</v>
      </c>
      <c r="E1437" t="s">
        <v>2512</v>
      </c>
      <c r="F1437" t="s">
        <v>819</v>
      </c>
      <c r="G1437" t="s">
        <v>8297</v>
      </c>
      <c r="H1437" s="30" t="s">
        <v>19513</v>
      </c>
      <c r="I1437" t="s">
        <v>8335</v>
      </c>
      <c r="J1437">
        <v>0</v>
      </c>
      <c r="K1437" t="s">
        <v>126</v>
      </c>
      <c r="L1437">
        <v>25</v>
      </c>
      <c r="M1437" t="s">
        <v>126</v>
      </c>
      <c r="O1437">
        <v>3212643797</v>
      </c>
      <c r="P1437">
        <v>0</v>
      </c>
      <c r="T1437" s="29" t="s">
        <v>2379</v>
      </c>
      <c r="U1437">
        <f t="shared" si="156"/>
        <v>10</v>
      </c>
      <c r="V1437">
        <f t="shared" si="157"/>
        <v>6</v>
      </c>
      <c r="W1437">
        <v>2023</v>
      </c>
      <c r="X1437" t="s">
        <v>8336</v>
      </c>
      <c r="Y1437" t="s">
        <v>8337</v>
      </c>
      <c r="Z1437" t="s">
        <v>8338</v>
      </c>
      <c r="AA1437">
        <v>9201253</v>
      </c>
      <c r="AB1437" t="s">
        <v>268</v>
      </c>
      <c r="AC1437" t="s">
        <v>860</v>
      </c>
      <c r="AD1437" s="1">
        <f t="shared" si="158"/>
        <v>3.9420232172470981E-2</v>
      </c>
      <c r="AE1437" s="2">
        <v>60300000</v>
      </c>
      <c r="AF1437" t="s">
        <v>175</v>
      </c>
      <c r="AG1437" t="s">
        <v>103</v>
      </c>
      <c r="AH1437" t="s">
        <v>104</v>
      </c>
      <c r="AI1437" t="s">
        <v>8339</v>
      </c>
      <c r="AJ1437">
        <v>161808244</v>
      </c>
      <c r="AK1437" s="2">
        <v>2377040</v>
      </c>
      <c r="AL1437" s="2">
        <v>1977512.68</v>
      </c>
      <c r="AP1437" t="s">
        <v>105</v>
      </c>
      <c r="AQ1437" t="s">
        <v>105</v>
      </c>
      <c r="AR1437" t="s">
        <v>105</v>
      </c>
      <c r="AV1437" t="s">
        <v>105</v>
      </c>
      <c r="AW1437" t="s">
        <v>105</v>
      </c>
      <c r="AX1437" t="s">
        <v>105</v>
      </c>
      <c r="BH1437" t="s">
        <v>21</v>
      </c>
      <c r="BI1437" t="s">
        <v>5</v>
      </c>
    </row>
    <row r="1438" spans="1:61" x14ac:dyDescent="0.25">
      <c r="A1438">
        <v>23855337</v>
      </c>
      <c r="B1438">
        <v>23855337</v>
      </c>
      <c r="C1438" t="s">
        <v>106</v>
      </c>
      <c r="D1438" t="s">
        <v>582</v>
      </c>
      <c r="E1438" t="s">
        <v>211</v>
      </c>
      <c r="F1438" t="s">
        <v>4203</v>
      </c>
      <c r="G1438" t="s">
        <v>4175</v>
      </c>
      <c r="H1438" s="30" t="s">
        <v>19068</v>
      </c>
      <c r="I1438" t="s">
        <v>8340</v>
      </c>
      <c r="J1438">
        <v>15759</v>
      </c>
      <c r="K1438" t="s">
        <v>2002</v>
      </c>
      <c r="L1438">
        <v>15</v>
      </c>
      <c r="M1438" t="s">
        <v>1090</v>
      </c>
      <c r="O1438">
        <v>3125215221</v>
      </c>
      <c r="P1438">
        <v>0</v>
      </c>
      <c r="T1438" s="29" t="s">
        <v>127</v>
      </c>
      <c r="U1438">
        <f t="shared" si="156"/>
        <v>10</v>
      </c>
      <c r="V1438">
        <f t="shared" si="157"/>
        <v>18</v>
      </c>
      <c r="W1438">
        <v>2021</v>
      </c>
      <c r="X1438" t="s">
        <v>8341</v>
      </c>
      <c r="Y1438" t="s">
        <v>8342</v>
      </c>
      <c r="Z1438" t="s">
        <v>8343</v>
      </c>
      <c r="AA1438">
        <v>608021</v>
      </c>
      <c r="AB1438" t="s">
        <v>118</v>
      </c>
      <c r="AC1438" t="s">
        <v>1914</v>
      </c>
      <c r="AD1438" s="1">
        <f t="shared" si="158"/>
        <v>1.7421644339025936E-2</v>
      </c>
      <c r="AE1438" s="2">
        <v>158100000</v>
      </c>
      <c r="AF1438" t="s">
        <v>279</v>
      </c>
      <c r="AG1438" t="s">
        <v>452</v>
      </c>
      <c r="AH1438" t="s">
        <v>104</v>
      </c>
      <c r="AI1438" t="s">
        <v>8344</v>
      </c>
      <c r="AJ1438">
        <v>29925341</v>
      </c>
      <c r="AK1438" s="2">
        <v>2754361.97</v>
      </c>
      <c r="AL1438" s="2">
        <v>2294589.89</v>
      </c>
      <c r="AP1438" t="s">
        <v>105</v>
      </c>
      <c r="AQ1438" s="2" t="s">
        <v>105</v>
      </c>
      <c r="AR1438" s="2" t="s">
        <v>105</v>
      </c>
      <c r="AV1438">
        <v>30036945</v>
      </c>
      <c r="AW1438" s="2">
        <v>4830270.9400000004</v>
      </c>
      <c r="AX1438" s="2">
        <v>4039051.21</v>
      </c>
      <c r="BH1438" t="s">
        <v>20</v>
      </c>
      <c r="BI1438" t="s">
        <v>5</v>
      </c>
    </row>
    <row r="1439" spans="1:61" x14ac:dyDescent="0.25">
      <c r="A1439">
        <v>71274357</v>
      </c>
      <c r="B1439">
        <v>71274357</v>
      </c>
      <c r="C1439" t="s">
        <v>89</v>
      </c>
      <c r="D1439" t="s">
        <v>3830</v>
      </c>
      <c r="E1439" t="s">
        <v>295</v>
      </c>
      <c r="F1439" t="s">
        <v>8345</v>
      </c>
      <c r="G1439" t="s">
        <v>1327</v>
      </c>
      <c r="H1439" s="30" t="s">
        <v>19514</v>
      </c>
      <c r="I1439" t="s">
        <v>8346</v>
      </c>
      <c r="J1439">
        <v>5001</v>
      </c>
      <c r="K1439" t="s">
        <v>202</v>
      </c>
      <c r="L1439">
        <v>5</v>
      </c>
      <c r="M1439" t="s">
        <v>203</v>
      </c>
      <c r="O1439">
        <v>3014505649</v>
      </c>
      <c r="P1439">
        <v>0</v>
      </c>
      <c r="T1439" s="29" t="s">
        <v>1957</v>
      </c>
      <c r="U1439">
        <f t="shared" si="156"/>
        <v>10</v>
      </c>
      <c r="V1439">
        <f t="shared" si="157"/>
        <v>4</v>
      </c>
      <c r="W1439">
        <v>2021</v>
      </c>
      <c r="X1439" t="s">
        <v>909</v>
      </c>
      <c r="Y1439" t="s">
        <v>8347</v>
      </c>
      <c r="Z1439" t="s">
        <v>8348</v>
      </c>
      <c r="AA1439">
        <v>5606100</v>
      </c>
      <c r="AB1439" t="s">
        <v>146</v>
      </c>
      <c r="AC1439" t="s">
        <v>341</v>
      </c>
      <c r="AD1439" s="1">
        <f t="shared" si="158"/>
        <v>3.634339805825243E-2</v>
      </c>
      <c r="AE1439" s="2">
        <v>82400000</v>
      </c>
      <c r="AF1439" t="s">
        <v>102</v>
      </c>
      <c r="AG1439" t="s">
        <v>120</v>
      </c>
      <c r="AH1439" t="s">
        <v>104</v>
      </c>
      <c r="AI1439" t="s">
        <v>8349</v>
      </c>
      <c r="AJ1439">
        <v>161813929</v>
      </c>
      <c r="AK1439" s="2">
        <v>2994696</v>
      </c>
      <c r="AL1439" s="2">
        <v>2496551.09</v>
      </c>
      <c r="AP1439" t="s">
        <v>105</v>
      </c>
      <c r="AQ1439" t="s">
        <v>105</v>
      </c>
      <c r="AR1439" t="s">
        <v>105</v>
      </c>
      <c r="AV1439" t="s">
        <v>105</v>
      </c>
      <c r="AW1439" t="s">
        <v>105</v>
      </c>
      <c r="AX1439" t="s">
        <v>105</v>
      </c>
      <c r="BH1439" t="s">
        <v>21</v>
      </c>
      <c r="BI1439" t="s">
        <v>5</v>
      </c>
    </row>
    <row r="1440" spans="1:61" x14ac:dyDescent="0.25">
      <c r="A1440">
        <v>30329582</v>
      </c>
      <c r="B1440">
        <v>30329582</v>
      </c>
      <c r="C1440" t="s">
        <v>106</v>
      </c>
      <c r="D1440" t="s">
        <v>977</v>
      </c>
      <c r="E1440" t="s">
        <v>312</v>
      </c>
      <c r="F1440" t="s">
        <v>334</v>
      </c>
      <c r="G1440" t="s">
        <v>2764</v>
      </c>
      <c r="H1440" s="30" t="s">
        <v>19515</v>
      </c>
      <c r="I1440" t="s">
        <v>8350</v>
      </c>
      <c r="J1440">
        <v>0</v>
      </c>
      <c r="K1440" t="s">
        <v>238</v>
      </c>
      <c r="L1440">
        <v>47</v>
      </c>
      <c r="M1440" t="s">
        <v>239</v>
      </c>
      <c r="O1440">
        <v>3157215752</v>
      </c>
      <c r="P1440">
        <v>0</v>
      </c>
      <c r="T1440" s="29" t="s">
        <v>448</v>
      </c>
      <c r="U1440">
        <f t="shared" si="156"/>
        <v>10</v>
      </c>
      <c r="V1440">
        <f t="shared" si="157"/>
        <v>9</v>
      </c>
      <c r="W1440">
        <v>2024</v>
      </c>
      <c r="X1440" t="s">
        <v>5994</v>
      </c>
      <c r="Y1440" t="s">
        <v>8351</v>
      </c>
      <c r="Z1440" t="s">
        <v>8352</v>
      </c>
      <c r="AA1440">
        <v>9006182</v>
      </c>
      <c r="AB1440" t="s">
        <v>244</v>
      </c>
      <c r="AC1440" t="s">
        <v>2694</v>
      </c>
      <c r="AD1440" s="1">
        <f t="shared" si="158"/>
        <v>1.3438484848484849E-2</v>
      </c>
      <c r="AE1440" s="2">
        <v>125400000</v>
      </c>
      <c r="AF1440" t="s">
        <v>102</v>
      </c>
      <c r="AG1440" t="s">
        <v>120</v>
      </c>
      <c r="AH1440" t="s">
        <v>104</v>
      </c>
      <c r="AI1440">
        <v>0</v>
      </c>
      <c r="AJ1440">
        <v>161905978</v>
      </c>
      <c r="AK1440" s="2">
        <v>1685186</v>
      </c>
      <c r="AL1440" s="2">
        <v>1396122.33</v>
      </c>
      <c r="AP1440" t="s">
        <v>105</v>
      </c>
      <c r="AQ1440" t="s">
        <v>105</v>
      </c>
      <c r="AR1440" t="s">
        <v>105</v>
      </c>
      <c r="AV1440" t="s">
        <v>105</v>
      </c>
      <c r="AW1440" t="s">
        <v>105</v>
      </c>
      <c r="AX1440" t="s">
        <v>105</v>
      </c>
      <c r="BH1440" s="3" t="s">
        <v>18</v>
      </c>
      <c r="BI1440" t="s">
        <v>5</v>
      </c>
    </row>
    <row r="1441" spans="1:61" x14ac:dyDescent="0.25">
      <c r="A1441">
        <v>1038404380</v>
      </c>
      <c r="B1441">
        <v>1038404380</v>
      </c>
      <c r="C1441" t="s">
        <v>89</v>
      </c>
      <c r="D1441" t="s">
        <v>1931</v>
      </c>
      <c r="E1441" t="s">
        <v>1243</v>
      </c>
      <c r="F1441" t="s">
        <v>8353</v>
      </c>
      <c r="G1441" t="s">
        <v>199</v>
      </c>
      <c r="H1441" s="30" t="s">
        <v>19516</v>
      </c>
      <c r="I1441" t="s">
        <v>8354</v>
      </c>
      <c r="J1441">
        <v>5001</v>
      </c>
      <c r="K1441" t="s">
        <v>202</v>
      </c>
      <c r="L1441">
        <v>5</v>
      </c>
      <c r="M1441" t="s">
        <v>203</v>
      </c>
      <c r="O1441">
        <v>3207878697</v>
      </c>
      <c r="P1441">
        <v>0</v>
      </c>
      <c r="T1441" s="29" t="s">
        <v>587</v>
      </c>
      <c r="U1441">
        <f t="shared" si="156"/>
        <v>10</v>
      </c>
      <c r="V1441">
        <f t="shared" si="157"/>
        <v>17</v>
      </c>
      <c r="W1441">
        <v>2015</v>
      </c>
      <c r="X1441" t="s">
        <v>2184</v>
      </c>
      <c r="Y1441" t="s">
        <v>8355</v>
      </c>
      <c r="Z1441" t="s">
        <v>8356</v>
      </c>
      <c r="AA1441">
        <v>3006130</v>
      </c>
      <c r="AB1441" t="s">
        <v>491</v>
      </c>
      <c r="AC1441" t="s">
        <v>631</v>
      </c>
      <c r="AD1441" s="1">
        <f t="shared" si="158"/>
        <v>4.1879491183294662E-2</v>
      </c>
      <c r="AE1441" s="2">
        <v>43100000</v>
      </c>
      <c r="AF1441" t="s">
        <v>219</v>
      </c>
      <c r="AG1441" t="s">
        <v>292</v>
      </c>
      <c r="AH1441" t="s">
        <v>104</v>
      </c>
      <c r="AI1441" t="s">
        <v>8357</v>
      </c>
      <c r="AJ1441">
        <v>29969830</v>
      </c>
      <c r="AK1441" s="2">
        <v>1805006.07</v>
      </c>
      <c r="AL1441" s="2">
        <v>1496811.82</v>
      </c>
      <c r="AP1441">
        <v>30009617</v>
      </c>
      <c r="AQ1441" s="2">
        <v>5583552.0499999998</v>
      </c>
      <c r="AR1441" s="2">
        <v>4672060.55</v>
      </c>
      <c r="AV1441" t="s">
        <v>105</v>
      </c>
      <c r="AW1441" s="2" t="s">
        <v>105</v>
      </c>
      <c r="AX1441" s="2" t="s">
        <v>105</v>
      </c>
      <c r="BH1441" t="s">
        <v>21</v>
      </c>
      <c r="BI1441" t="s">
        <v>5</v>
      </c>
    </row>
    <row r="1442" spans="1:61" x14ac:dyDescent="0.25">
      <c r="A1442">
        <v>8635646</v>
      </c>
      <c r="B1442">
        <v>8635646</v>
      </c>
      <c r="C1442" t="s">
        <v>89</v>
      </c>
      <c r="D1442" t="s">
        <v>1821</v>
      </c>
      <c r="E1442" t="s">
        <v>294</v>
      </c>
      <c r="F1442" t="s">
        <v>8358</v>
      </c>
      <c r="G1442" t="s">
        <v>8095</v>
      </c>
      <c r="H1442" s="30" t="s">
        <v>19517</v>
      </c>
      <c r="I1442" t="s">
        <v>8359</v>
      </c>
      <c r="J1442">
        <v>0</v>
      </c>
      <c r="K1442" t="s">
        <v>182</v>
      </c>
      <c r="L1442">
        <v>8</v>
      </c>
      <c r="M1442" t="s">
        <v>183</v>
      </c>
      <c r="O1442">
        <v>3013701109</v>
      </c>
      <c r="P1442">
        <v>3205927862</v>
      </c>
      <c r="T1442" s="29" t="s">
        <v>849</v>
      </c>
      <c r="U1442">
        <f t="shared" si="156"/>
        <v>10</v>
      </c>
      <c r="V1442">
        <f t="shared" si="157"/>
        <v>19</v>
      </c>
      <c r="W1442">
        <v>2019</v>
      </c>
      <c r="X1442" t="s">
        <v>8360</v>
      </c>
      <c r="Y1442" t="s">
        <v>8361</v>
      </c>
      <c r="Z1442" t="s">
        <v>8362</v>
      </c>
      <c r="AA1442">
        <v>5606093</v>
      </c>
      <c r="AB1442" t="s">
        <v>146</v>
      </c>
      <c r="AC1442" t="s">
        <v>4301</v>
      </c>
      <c r="AD1442" s="1">
        <f t="shared" si="158"/>
        <v>2.5851458990536279E-2</v>
      </c>
      <c r="AE1442" s="2">
        <v>126800000</v>
      </c>
      <c r="AF1442" t="s">
        <v>133</v>
      </c>
      <c r="AG1442" t="s">
        <v>120</v>
      </c>
      <c r="AH1442" t="s">
        <v>104</v>
      </c>
      <c r="AI1442" t="s">
        <v>8363</v>
      </c>
      <c r="AJ1442">
        <v>161811807</v>
      </c>
      <c r="AK1442" s="2">
        <v>3277965</v>
      </c>
      <c r="AL1442" s="2">
        <v>2734592.22</v>
      </c>
      <c r="AP1442" t="s">
        <v>105</v>
      </c>
      <c r="AQ1442" t="s">
        <v>105</v>
      </c>
      <c r="AR1442" t="s">
        <v>105</v>
      </c>
      <c r="AV1442" t="s">
        <v>105</v>
      </c>
      <c r="AW1442" t="s">
        <v>105</v>
      </c>
      <c r="AX1442" t="s">
        <v>105</v>
      </c>
      <c r="BH1442" t="s">
        <v>21</v>
      </c>
      <c r="BI1442" t="s">
        <v>5</v>
      </c>
    </row>
    <row r="1443" spans="1:61" x14ac:dyDescent="0.25">
      <c r="A1443">
        <v>40025350</v>
      </c>
      <c r="B1443">
        <v>40025350</v>
      </c>
      <c r="C1443" t="s">
        <v>106</v>
      </c>
      <c r="D1443" t="s">
        <v>616</v>
      </c>
      <c r="E1443" t="s">
        <v>8364</v>
      </c>
      <c r="F1443" t="s">
        <v>495</v>
      </c>
      <c r="G1443" t="s">
        <v>863</v>
      </c>
      <c r="H1443" s="30" t="s">
        <v>19518</v>
      </c>
      <c r="I1443" t="s">
        <v>8365</v>
      </c>
      <c r="J1443">
        <v>0</v>
      </c>
      <c r="K1443" t="s">
        <v>126</v>
      </c>
      <c r="L1443">
        <v>25</v>
      </c>
      <c r="M1443" t="s">
        <v>126</v>
      </c>
      <c r="O1443">
        <v>3143682169</v>
      </c>
      <c r="P1443">
        <v>0</v>
      </c>
      <c r="T1443" s="29" t="s">
        <v>327</v>
      </c>
      <c r="U1443">
        <f t="shared" si="156"/>
        <v>10</v>
      </c>
      <c r="V1443">
        <f t="shared" si="157"/>
        <v>31</v>
      </c>
      <c r="W1443">
        <v>2017</v>
      </c>
      <c r="X1443" t="s">
        <v>5102</v>
      </c>
      <c r="Y1443" t="s">
        <v>8366</v>
      </c>
      <c r="Z1443" t="s">
        <v>8367</v>
      </c>
      <c r="AA1443">
        <v>9006159</v>
      </c>
      <c r="AB1443" t="s">
        <v>244</v>
      </c>
      <c r="AC1443" t="s">
        <v>1048</v>
      </c>
      <c r="AD1443" s="1">
        <f t="shared" si="158"/>
        <v>1.3582630501535312E-2</v>
      </c>
      <c r="AE1443" s="2">
        <v>97700000</v>
      </c>
      <c r="AF1443" t="s">
        <v>102</v>
      </c>
      <c r="AG1443" t="s">
        <v>120</v>
      </c>
      <c r="AH1443" t="s">
        <v>104</v>
      </c>
      <c r="AI1443" t="s">
        <v>8368</v>
      </c>
      <c r="AJ1443">
        <v>161779797</v>
      </c>
      <c r="AK1443" s="2">
        <v>1327023</v>
      </c>
      <c r="AL1443" s="2">
        <v>1095145.1200000001</v>
      </c>
      <c r="AP1443" t="s">
        <v>105</v>
      </c>
      <c r="AQ1443" t="s">
        <v>105</v>
      </c>
      <c r="AR1443" t="s">
        <v>105</v>
      </c>
      <c r="AV1443" t="s">
        <v>105</v>
      </c>
      <c r="AW1443" t="s">
        <v>105</v>
      </c>
      <c r="AX1443" t="s">
        <v>105</v>
      </c>
      <c r="BH1443" s="3" t="s">
        <v>18</v>
      </c>
      <c r="BI1443" t="s">
        <v>5</v>
      </c>
    </row>
    <row r="1444" spans="1:61" x14ac:dyDescent="0.25">
      <c r="A1444">
        <v>43262637</v>
      </c>
      <c r="B1444">
        <v>43262637</v>
      </c>
      <c r="C1444" t="s">
        <v>106</v>
      </c>
      <c r="D1444" t="s">
        <v>281</v>
      </c>
      <c r="E1444" t="s">
        <v>1405</v>
      </c>
      <c r="F1444" t="s">
        <v>1015</v>
      </c>
      <c r="G1444" t="s">
        <v>2059</v>
      </c>
      <c r="H1444" s="30" t="s">
        <v>19519</v>
      </c>
      <c r="I1444" t="s">
        <v>8369</v>
      </c>
      <c r="J1444">
        <v>5212</v>
      </c>
      <c r="K1444" t="s">
        <v>3454</v>
      </c>
      <c r="L1444">
        <v>5</v>
      </c>
      <c r="M1444" t="s">
        <v>203</v>
      </c>
      <c r="O1444">
        <v>3113663628</v>
      </c>
      <c r="P1444">
        <v>3246182773</v>
      </c>
      <c r="T1444" s="29" t="s">
        <v>429</v>
      </c>
      <c r="U1444">
        <f t="shared" si="156"/>
        <v>10</v>
      </c>
      <c r="V1444">
        <f t="shared" si="157"/>
        <v>7</v>
      </c>
      <c r="W1444">
        <v>2015</v>
      </c>
      <c r="X1444" t="s">
        <v>6020</v>
      </c>
      <c r="Y1444" t="s">
        <v>8370</v>
      </c>
      <c r="Z1444" t="s">
        <v>8371</v>
      </c>
      <c r="AA1444">
        <v>1606223</v>
      </c>
      <c r="AB1444" t="s">
        <v>173</v>
      </c>
      <c r="AC1444" t="s">
        <v>815</v>
      </c>
      <c r="AD1444" s="1">
        <f t="shared" si="158"/>
        <v>4.2161102756892228E-2</v>
      </c>
      <c r="AE1444" s="2">
        <v>39900000</v>
      </c>
      <c r="AF1444" t="s">
        <v>102</v>
      </c>
      <c r="AG1444" t="s">
        <v>120</v>
      </c>
      <c r="AH1444" t="s">
        <v>104</v>
      </c>
      <c r="AI1444" t="s">
        <v>8372</v>
      </c>
      <c r="AJ1444">
        <v>161811534</v>
      </c>
      <c r="AK1444" s="2">
        <v>1682228</v>
      </c>
      <c r="AL1444" s="2">
        <v>1393637.03</v>
      </c>
      <c r="AP1444" t="s">
        <v>105</v>
      </c>
      <c r="AQ1444" t="s">
        <v>105</v>
      </c>
      <c r="AR1444" t="s">
        <v>105</v>
      </c>
      <c r="AV1444" t="s">
        <v>105</v>
      </c>
      <c r="AW1444" t="s">
        <v>105</v>
      </c>
      <c r="AX1444" t="s">
        <v>105</v>
      </c>
      <c r="BH1444" t="s">
        <v>21</v>
      </c>
      <c r="BI1444" t="s">
        <v>5</v>
      </c>
    </row>
    <row r="1445" spans="1:61" x14ac:dyDescent="0.25">
      <c r="A1445">
        <v>79787008</v>
      </c>
      <c r="B1445">
        <v>79787008</v>
      </c>
      <c r="C1445" t="s">
        <v>89</v>
      </c>
      <c r="D1445" t="s">
        <v>699</v>
      </c>
      <c r="E1445" t="s">
        <v>148</v>
      </c>
      <c r="F1445" t="s">
        <v>5865</v>
      </c>
      <c r="G1445" t="s">
        <v>8373</v>
      </c>
      <c r="H1445" s="30" t="s">
        <v>19520</v>
      </c>
      <c r="I1445" t="s">
        <v>8374</v>
      </c>
      <c r="J1445">
        <v>0</v>
      </c>
      <c r="K1445" t="s">
        <v>126</v>
      </c>
      <c r="L1445">
        <v>25</v>
      </c>
      <c r="M1445" t="s">
        <v>126</v>
      </c>
      <c r="O1445">
        <v>3203097860</v>
      </c>
      <c r="P1445">
        <v>3245552280</v>
      </c>
      <c r="T1445" s="29" t="s">
        <v>500</v>
      </c>
      <c r="U1445">
        <f t="shared" si="156"/>
        <v>10</v>
      </c>
      <c r="V1445">
        <f t="shared" si="157"/>
        <v>5</v>
      </c>
      <c r="W1445">
        <v>2012</v>
      </c>
      <c r="X1445" t="s">
        <v>8375</v>
      </c>
      <c r="Y1445" t="s">
        <v>8376</v>
      </c>
      <c r="Z1445" t="s">
        <v>8377</v>
      </c>
      <c r="AA1445">
        <v>9408004</v>
      </c>
      <c r="AB1445" t="s">
        <v>1882</v>
      </c>
      <c r="AC1445" t="s">
        <v>4065</v>
      </c>
      <c r="AD1445" s="1">
        <f t="shared" si="158"/>
        <v>3.597406082289803E-2</v>
      </c>
      <c r="AE1445" s="2">
        <v>55900000</v>
      </c>
      <c r="AF1445" t="s">
        <v>219</v>
      </c>
      <c r="AG1445" t="s">
        <v>452</v>
      </c>
      <c r="AH1445" t="s">
        <v>104</v>
      </c>
      <c r="AI1445" t="s">
        <v>8378</v>
      </c>
      <c r="AJ1445">
        <v>161811800</v>
      </c>
      <c r="AK1445" s="2">
        <v>2010950</v>
      </c>
      <c r="AL1445" s="2">
        <v>1669874.34</v>
      </c>
      <c r="AP1445" t="s">
        <v>105</v>
      </c>
      <c r="AQ1445" t="s">
        <v>105</v>
      </c>
      <c r="AR1445" t="s">
        <v>105</v>
      </c>
      <c r="AV1445" t="s">
        <v>105</v>
      </c>
      <c r="AW1445" t="s">
        <v>105</v>
      </c>
      <c r="AX1445" t="s">
        <v>105</v>
      </c>
      <c r="BH1445" t="s">
        <v>21</v>
      </c>
      <c r="BI1445" t="s">
        <v>5</v>
      </c>
    </row>
    <row r="1446" spans="1:61" x14ac:dyDescent="0.25">
      <c r="A1446">
        <v>52341631</v>
      </c>
      <c r="B1446">
        <v>52341631</v>
      </c>
      <c r="C1446" t="s">
        <v>106</v>
      </c>
      <c r="D1446" t="s">
        <v>8379</v>
      </c>
      <c r="E1446">
        <v>0</v>
      </c>
      <c r="F1446" t="s">
        <v>3609</v>
      </c>
      <c r="G1446" t="s">
        <v>1065</v>
      </c>
      <c r="H1446" s="30" t="s">
        <v>18498</v>
      </c>
      <c r="I1446" t="s">
        <v>8380</v>
      </c>
      <c r="J1446">
        <v>0</v>
      </c>
      <c r="K1446" t="s">
        <v>126</v>
      </c>
      <c r="L1446">
        <v>25</v>
      </c>
      <c r="M1446" t="s">
        <v>126</v>
      </c>
      <c r="O1446">
        <v>3118072670</v>
      </c>
      <c r="P1446">
        <v>3125237701</v>
      </c>
      <c r="T1446" s="29" t="s">
        <v>240</v>
      </c>
      <c r="U1446">
        <f t="shared" si="156"/>
        <v>10</v>
      </c>
      <c r="V1446">
        <f t="shared" si="157"/>
        <v>27</v>
      </c>
      <c r="W1446">
        <v>2018</v>
      </c>
      <c r="X1446" t="s">
        <v>8169</v>
      </c>
      <c r="Y1446" t="s">
        <v>8381</v>
      </c>
      <c r="Z1446" t="s">
        <v>8382</v>
      </c>
      <c r="AA1446">
        <v>8001178</v>
      </c>
      <c r="AB1446" t="s">
        <v>100</v>
      </c>
      <c r="AC1446" t="s">
        <v>423</v>
      </c>
      <c r="AD1446" s="1">
        <f t="shared" si="158"/>
        <v>3.9046318289786226E-2</v>
      </c>
      <c r="AE1446" s="2">
        <v>42100000</v>
      </c>
      <c r="AF1446" t="s">
        <v>279</v>
      </c>
      <c r="AG1446" t="s">
        <v>103</v>
      </c>
      <c r="AH1446" t="s">
        <v>104</v>
      </c>
      <c r="AI1446" t="s">
        <v>8383</v>
      </c>
      <c r="AJ1446">
        <v>161786934</v>
      </c>
      <c r="AK1446" s="2">
        <v>1643850</v>
      </c>
      <c r="AL1446" s="2">
        <v>1361386.75</v>
      </c>
      <c r="AP1446" t="s">
        <v>105</v>
      </c>
      <c r="AQ1446" t="s">
        <v>105</v>
      </c>
      <c r="AR1446" t="s">
        <v>105</v>
      </c>
      <c r="AV1446" t="s">
        <v>105</v>
      </c>
      <c r="AW1446" t="s">
        <v>105</v>
      </c>
      <c r="AX1446" t="s">
        <v>105</v>
      </c>
      <c r="BH1446" t="s">
        <v>21</v>
      </c>
      <c r="BI1446" t="s">
        <v>5</v>
      </c>
    </row>
    <row r="1447" spans="1:61" x14ac:dyDescent="0.25">
      <c r="A1447">
        <v>1036638839</v>
      </c>
      <c r="B1447">
        <v>1036638839</v>
      </c>
      <c r="C1447" t="s">
        <v>106</v>
      </c>
      <c r="D1447" t="s">
        <v>1727</v>
      </c>
      <c r="E1447" t="s">
        <v>1516</v>
      </c>
      <c r="F1447" t="s">
        <v>8384</v>
      </c>
      <c r="G1447" t="s">
        <v>3152</v>
      </c>
      <c r="H1447" s="30" t="s">
        <v>19521</v>
      </c>
      <c r="I1447" t="s">
        <v>8385</v>
      </c>
      <c r="J1447">
        <v>5360</v>
      </c>
      <c r="K1447" t="s">
        <v>1115</v>
      </c>
      <c r="L1447">
        <v>5</v>
      </c>
      <c r="M1447" t="s">
        <v>203</v>
      </c>
      <c r="O1447">
        <v>3008731253</v>
      </c>
      <c r="P1447">
        <v>0</v>
      </c>
      <c r="T1447" s="29" t="s">
        <v>369</v>
      </c>
      <c r="U1447">
        <f t="shared" si="156"/>
        <v>10</v>
      </c>
      <c r="V1447">
        <f t="shared" si="157"/>
        <v>21</v>
      </c>
      <c r="W1447">
        <v>2024</v>
      </c>
      <c r="X1447" t="s">
        <v>652</v>
      </c>
      <c r="Y1447" t="s">
        <v>8386</v>
      </c>
      <c r="Z1447" t="s">
        <v>8387</v>
      </c>
      <c r="AA1447">
        <v>5601193</v>
      </c>
      <c r="AB1447" t="s">
        <v>146</v>
      </c>
      <c r="AC1447" t="s">
        <v>383</v>
      </c>
      <c r="AD1447" s="1">
        <f t="shared" si="158"/>
        <v>3.8544015525672375E-2</v>
      </c>
      <c r="AE1447" s="2">
        <v>81800000</v>
      </c>
      <c r="AF1447" t="s">
        <v>133</v>
      </c>
      <c r="AG1447" t="s">
        <v>103</v>
      </c>
      <c r="AH1447" t="s">
        <v>104</v>
      </c>
      <c r="AI1447" t="s">
        <v>8388</v>
      </c>
      <c r="AJ1447">
        <v>29927005</v>
      </c>
      <c r="AK1447" s="2">
        <v>3152900.47</v>
      </c>
      <c r="AL1447" s="2">
        <v>2629496.19</v>
      </c>
      <c r="AP1447" t="s">
        <v>105</v>
      </c>
      <c r="AQ1447" s="2" t="s">
        <v>105</v>
      </c>
      <c r="AR1447" s="2" t="s">
        <v>105</v>
      </c>
      <c r="AV1447">
        <v>30040404</v>
      </c>
      <c r="AW1447" s="2">
        <v>2240477.44</v>
      </c>
      <c r="AX1447" s="2">
        <v>1862754.15</v>
      </c>
      <c r="BH1447" t="s">
        <v>21</v>
      </c>
      <c r="BI1447" t="s">
        <v>5</v>
      </c>
    </row>
    <row r="1448" spans="1:61" x14ac:dyDescent="0.25">
      <c r="A1448">
        <v>78695685</v>
      </c>
      <c r="B1448">
        <v>78695685</v>
      </c>
      <c r="C1448" t="s">
        <v>89</v>
      </c>
      <c r="D1448" t="s">
        <v>632</v>
      </c>
      <c r="E1448" t="s">
        <v>2701</v>
      </c>
      <c r="F1448" t="s">
        <v>8389</v>
      </c>
      <c r="G1448" t="s">
        <v>8390</v>
      </c>
      <c r="H1448" s="30" t="s">
        <v>19522</v>
      </c>
      <c r="I1448" t="s">
        <v>8391</v>
      </c>
      <c r="J1448">
        <v>0</v>
      </c>
      <c r="K1448" t="s">
        <v>8392</v>
      </c>
      <c r="L1448">
        <v>0</v>
      </c>
      <c r="M1448" t="s">
        <v>8393</v>
      </c>
      <c r="O1448">
        <v>3004796433</v>
      </c>
      <c r="P1448">
        <v>3014796433</v>
      </c>
      <c r="T1448" s="29" t="s">
        <v>466</v>
      </c>
      <c r="U1448">
        <f t="shared" si="156"/>
        <v>10</v>
      </c>
      <c r="V1448">
        <f t="shared" si="157"/>
        <v>15</v>
      </c>
      <c r="W1448">
        <v>2013</v>
      </c>
      <c r="X1448" t="s">
        <v>7491</v>
      </c>
      <c r="Y1448" t="s">
        <v>8394</v>
      </c>
      <c r="Z1448" t="s">
        <v>8395</v>
      </c>
      <c r="AA1448">
        <v>8001156</v>
      </c>
      <c r="AB1448" t="s">
        <v>100</v>
      </c>
      <c r="AC1448" t="s">
        <v>101</v>
      </c>
      <c r="AD1448" s="1">
        <f t="shared" si="158"/>
        <v>4.9902975548589343E-2</v>
      </c>
      <c r="AE1448" s="2">
        <v>31900000</v>
      </c>
      <c r="AF1448" t="s">
        <v>219</v>
      </c>
      <c r="AG1448" t="s">
        <v>103</v>
      </c>
      <c r="AH1448" t="s">
        <v>104</v>
      </c>
      <c r="AI1448" t="s">
        <v>8396</v>
      </c>
      <c r="AJ1448">
        <v>29971313</v>
      </c>
      <c r="AK1448" s="2">
        <v>1591904.92</v>
      </c>
      <c r="AL1448" s="2">
        <v>1317735.23</v>
      </c>
      <c r="AP1448">
        <v>30011101</v>
      </c>
      <c r="AQ1448" s="2">
        <v>2110774.8199999998</v>
      </c>
      <c r="AR1448" s="2">
        <v>1753760.35</v>
      </c>
      <c r="AV1448" t="s">
        <v>105</v>
      </c>
      <c r="AW1448" s="2" t="s">
        <v>105</v>
      </c>
      <c r="AX1448" s="2" t="s">
        <v>105</v>
      </c>
      <c r="BH1448" t="s">
        <v>21</v>
      </c>
      <c r="BI1448" t="s">
        <v>5</v>
      </c>
    </row>
    <row r="1449" spans="1:61" x14ac:dyDescent="0.25">
      <c r="A1449">
        <v>79614279</v>
      </c>
      <c r="B1449">
        <v>79614279</v>
      </c>
      <c r="C1449" t="s">
        <v>89</v>
      </c>
      <c r="D1449" t="s">
        <v>6158</v>
      </c>
      <c r="E1449" t="s">
        <v>304</v>
      </c>
      <c r="F1449" t="s">
        <v>575</v>
      </c>
      <c r="G1449" t="s">
        <v>819</v>
      </c>
      <c r="H1449" s="30" t="s">
        <v>19523</v>
      </c>
      <c r="I1449" t="s">
        <v>8397</v>
      </c>
      <c r="J1449">
        <v>0</v>
      </c>
      <c r="K1449" t="s">
        <v>126</v>
      </c>
      <c r="L1449">
        <v>25</v>
      </c>
      <c r="M1449" t="s">
        <v>126</v>
      </c>
      <c r="O1449">
        <v>3112437716</v>
      </c>
      <c r="P1449">
        <v>3005138120</v>
      </c>
      <c r="T1449" s="29" t="s">
        <v>466</v>
      </c>
      <c r="U1449">
        <f t="shared" si="156"/>
        <v>10</v>
      </c>
      <c r="V1449">
        <f t="shared" si="157"/>
        <v>15</v>
      </c>
      <c r="W1449">
        <v>2014</v>
      </c>
      <c r="X1449" t="s">
        <v>994</v>
      </c>
      <c r="Y1449" t="s">
        <v>8398</v>
      </c>
      <c r="Z1449" t="s">
        <v>8399</v>
      </c>
      <c r="AA1449">
        <v>9006150</v>
      </c>
      <c r="AB1449" t="s">
        <v>244</v>
      </c>
      <c r="AC1449" t="s">
        <v>404</v>
      </c>
      <c r="AD1449" s="1">
        <f t="shared" si="158"/>
        <v>1.3973936941410128E-2</v>
      </c>
      <c r="AE1449" s="2">
        <v>100700000</v>
      </c>
      <c r="AF1449" t="s">
        <v>102</v>
      </c>
      <c r="AG1449" t="s">
        <v>292</v>
      </c>
      <c r="AH1449" t="s">
        <v>104</v>
      </c>
      <c r="AI1449" t="s">
        <v>8400</v>
      </c>
      <c r="AJ1449">
        <v>29957777</v>
      </c>
      <c r="AK1449" s="2">
        <v>1407175.45</v>
      </c>
      <c r="AL1449" s="2">
        <v>1162500.3799999999</v>
      </c>
      <c r="AP1449" t="s">
        <v>105</v>
      </c>
      <c r="AQ1449" s="2" t="s">
        <v>105</v>
      </c>
      <c r="AR1449" s="2" t="s">
        <v>105</v>
      </c>
      <c r="AV1449">
        <v>30041811</v>
      </c>
      <c r="AW1449" s="2">
        <v>1407175.45</v>
      </c>
      <c r="AX1449" s="2">
        <v>1162500.3799999999</v>
      </c>
      <c r="BH1449" s="3" t="s">
        <v>18</v>
      </c>
      <c r="BI1449" t="s">
        <v>5</v>
      </c>
    </row>
    <row r="1450" spans="1:61" x14ac:dyDescent="0.25">
      <c r="A1450">
        <v>30301898</v>
      </c>
      <c r="B1450">
        <v>30301898</v>
      </c>
      <c r="C1450" t="s">
        <v>106</v>
      </c>
      <c r="D1450" t="s">
        <v>2790</v>
      </c>
      <c r="E1450">
        <v>0</v>
      </c>
      <c r="F1450" t="s">
        <v>199</v>
      </c>
      <c r="G1450" t="s">
        <v>7631</v>
      </c>
      <c r="H1450" s="30" t="s">
        <v>19524</v>
      </c>
      <c r="I1450" t="s">
        <v>8401</v>
      </c>
      <c r="J1450">
        <v>17001</v>
      </c>
      <c r="K1450" t="s">
        <v>140</v>
      </c>
      <c r="L1450">
        <v>17</v>
      </c>
      <c r="M1450" t="s">
        <v>141</v>
      </c>
      <c r="O1450">
        <v>3117226610</v>
      </c>
      <c r="P1450">
        <v>0</v>
      </c>
      <c r="T1450" s="29" t="s">
        <v>204</v>
      </c>
      <c r="U1450">
        <f t="shared" si="156"/>
        <v>10</v>
      </c>
      <c r="V1450">
        <f t="shared" si="157"/>
        <v>2</v>
      </c>
      <c r="W1450">
        <v>2023</v>
      </c>
      <c r="X1450" t="s">
        <v>8402</v>
      </c>
      <c r="Y1450" t="s">
        <v>8403</v>
      </c>
      <c r="Z1450" t="s">
        <v>8404</v>
      </c>
      <c r="AA1450">
        <v>8001201</v>
      </c>
      <c r="AB1450" t="s">
        <v>100</v>
      </c>
      <c r="AC1450" t="s">
        <v>258</v>
      </c>
      <c r="AD1450" s="1">
        <f t="shared" si="158"/>
        <v>2.300321361058601E-2</v>
      </c>
      <c r="AE1450" s="2">
        <v>52900000</v>
      </c>
      <c r="AF1450" t="s">
        <v>102</v>
      </c>
      <c r="AG1450" t="s">
        <v>103</v>
      </c>
      <c r="AH1450" t="s">
        <v>104</v>
      </c>
      <c r="AI1450">
        <v>0</v>
      </c>
      <c r="AJ1450">
        <v>161903062</v>
      </c>
      <c r="AK1450" s="2">
        <v>1216870</v>
      </c>
      <c r="AL1450" s="2">
        <v>1002579.51</v>
      </c>
      <c r="AP1450" t="s">
        <v>105</v>
      </c>
      <c r="AQ1450" t="s">
        <v>105</v>
      </c>
      <c r="AR1450" t="s">
        <v>105</v>
      </c>
      <c r="AV1450" t="s">
        <v>105</v>
      </c>
      <c r="AW1450" t="s">
        <v>105</v>
      </c>
      <c r="AX1450" t="s">
        <v>105</v>
      </c>
      <c r="BH1450" t="s">
        <v>19</v>
      </c>
      <c r="BI1450" t="s">
        <v>5</v>
      </c>
    </row>
    <row r="1451" spans="1:61" x14ac:dyDescent="0.25">
      <c r="A1451">
        <v>13615044</v>
      </c>
      <c r="B1451">
        <v>13615044</v>
      </c>
      <c r="C1451" t="s">
        <v>89</v>
      </c>
      <c r="D1451" t="s">
        <v>839</v>
      </c>
      <c r="E1451" t="s">
        <v>295</v>
      </c>
      <c r="F1451" t="s">
        <v>4334</v>
      </c>
      <c r="G1451" t="s">
        <v>1155</v>
      </c>
      <c r="H1451" s="30" t="s">
        <v>19525</v>
      </c>
      <c r="I1451" t="s">
        <v>8405</v>
      </c>
      <c r="J1451">
        <v>0</v>
      </c>
      <c r="K1451" t="s">
        <v>167</v>
      </c>
      <c r="L1451">
        <v>73</v>
      </c>
      <c r="M1451" t="s">
        <v>168</v>
      </c>
      <c r="O1451">
        <v>3103821597</v>
      </c>
      <c r="P1451">
        <v>0</v>
      </c>
      <c r="T1451" s="29" t="s">
        <v>287</v>
      </c>
      <c r="U1451">
        <f t="shared" si="156"/>
        <v>10</v>
      </c>
      <c r="V1451">
        <f t="shared" si="157"/>
        <v>13</v>
      </c>
      <c r="W1451">
        <v>2013</v>
      </c>
      <c r="X1451" t="s">
        <v>8406</v>
      </c>
      <c r="Y1451" t="s">
        <v>8407</v>
      </c>
      <c r="Z1451" t="s">
        <v>8408</v>
      </c>
      <c r="AA1451">
        <v>4606072</v>
      </c>
      <c r="AB1451" t="s">
        <v>352</v>
      </c>
      <c r="AC1451" t="s">
        <v>353</v>
      </c>
      <c r="AD1451" s="1">
        <f t="shared" si="158"/>
        <v>3.2864944356120827E-2</v>
      </c>
      <c r="AE1451" s="2">
        <v>62900000</v>
      </c>
      <c r="AF1451" t="s">
        <v>133</v>
      </c>
      <c r="AG1451" t="s">
        <v>120</v>
      </c>
      <c r="AH1451" t="s">
        <v>104</v>
      </c>
      <c r="AI1451" t="s">
        <v>8409</v>
      </c>
      <c r="AJ1451">
        <v>161855641</v>
      </c>
      <c r="AK1451" s="2">
        <v>2067205</v>
      </c>
      <c r="AL1451" s="2">
        <v>1717146.75</v>
      </c>
      <c r="AP1451" t="s">
        <v>105</v>
      </c>
      <c r="AQ1451" t="s">
        <v>105</v>
      </c>
      <c r="AR1451" t="s">
        <v>105</v>
      </c>
      <c r="AV1451" t="s">
        <v>105</v>
      </c>
      <c r="AW1451" t="s">
        <v>105</v>
      </c>
      <c r="AX1451" t="s">
        <v>105</v>
      </c>
      <c r="BH1451" t="s">
        <v>21</v>
      </c>
      <c r="BI1451" t="s">
        <v>5</v>
      </c>
    </row>
    <row r="1452" spans="1:61" x14ac:dyDescent="0.25">
      <c r="A1452">
        <v>1052400203</v>
      </c>
      <c r="B1452">
        <v>1052400203</v>
      </c>
      <c r="C1452" t="s">
        <v>89</v>
      </c>
      <c r="D1452" t="s">
        <v>656</v>
      </c>
      <c r="E1452" t="s">
        <v>1079</v>
      </c>
      <c r="F1452" t="s">
        <v>417</v>
      </c>
      <c r="G1452" t="s">
        <v>8410</v>
      </c>
      <c r="H1452" s="30" t="s">
        <v>19526</v>
      </c>
      <c r="I1452" t="s">
        <v>8411</v>
      </c>
      <c r="J1452">
        <v>76130</v>
      </c>
      <c r="K1452" t="s">
        <v>4324</v>
      </c>
      <c r="L1452">
        <v>76</v>
      </c>
      <c r="M1452" t="s">
        <v>95</v>
      </c>
      <c r="O1452">
        <v>3102009903</v>
      </c>
      <c r="P1452">
        <v>0</v>
      </c>
      <c r="T1452" s="29" t="s">
        <v>369</v>
      </c>
      <c r="U1452">
        <f t="shared" si="156"/>
        <v>10</v>
      </c>
      <c r="V1452">
        <f t="shared" si="157"/>
        <v>21</v>
      </c>
      <c r="W1452">
        <v>2023</v>
      </c>
      <c r="X1452" t="s">
        <v>725</v>
      </c>
      <c r="Y1452" t="s">
        <v>8412</v>
      </c>
      <c r="Z1452" t="s">
        <v>8413</v>
      </c>
      <c r="AA1452">
        <v>8006065</v>
      </c>
      <c r="AB1452" t="s">
        <v>100</v>
      </c>
      <c r="AC1452" t="s">
        <v>208</v>
      </c>
      <c r="AD1452" s="1">
        <f t="shared" si="158"/>
        <v>3.6698157894736842E-2</v>
      </c>
      <c r="AE1452" s="2">
        <v>79800000</v>
      </c>
      <c r="AF1452" t="s">
        <v>133</v>
      </c>
      <c r="AG1452" t="s">
        <v>120</v>
      </c>
      <c r="AH1452" t="s">
        <v>104</v>
      </c>
      <c r="AI1452" t="s">
        <v>8414</v>
      </c>
      <c r="AJ1452">
        <v>161795894</v>
      </c>
      <c r="AK1452" s="2">
        <v>2928513</v>
      </c>
      <c r="AL1452" s="2">
        <v>2440935.0699999998</v>
      </c>
      <c r="AP1452" t="s">
        <v>105</v>
      </c>
      <c r="AQ1452" t="s">
        <v>105</v>
      </c>
      <c r="AR1452" t="s">
        <v>105</v>
      </c>
      <c r="AV1452" t="s">
        <v>105</v>
      </c>
      <c r="AW1452" t="s">
        <v>105</v>
      </c>
      <c r="AX1452" t="s">
        <v>105</v>
      </c>
      <c r="BH1452" t="s">
        <v>21</v>
      </c>
      <c r="BI1452" t="s">
        <v>5</v>
      </c>
    </row>
    <row r="1453" spans="1:61" x14ac:dyDescent="0.25">
      <c r="A1453">
        <v>79497214</v>
      </c>
      <c r="B1453">
        <v>79497214</v>
      </c>
      <c r="C1453" t="s">
        <v>89</v>
      </c>
      <c r="D1453" t="s">
        <v>8415</v>
      </c>
      <c r="E1453">
        <v>0</v>
      </c>
      <c r="F1453" t="s">
        <v>2225</v>
      </c>
      <c r="G1453" t="s">
        <v>522</v>
      </c>
      <c r="H1453" s="30" t="s">
        <v>19527</v>
      </c>
      <c r="I1453" t="s">
        <v>8416</v>
      </c>
      <c r="J1453">
        <v>0</v>
      </c>
      <c r="K1453" t="s">
        <v>126</v>
      </c>
      <c r="L1453">
        <v>25</v>
      </c>
      <c r="M1453" t="s">
        <v>126</v>
      </c>
      <c r="O1453">
        <v>3502161030</v>
      </c>
      <c r="P1453">
        <v>0</v>
      </c>
      <c r="T1453" s="29" t="s">
        <v>155</v>
      </c>
      <c r="U1453">
        <f t="shared" si="156"/>
        <v>10</v>
      </c>
      <c r="V1453">
        <f t="shared" si="157"/>
        <v>14</v>
      </c>
      <c r="W1453">
        <v>2020</v>
      </c>
      <c r="X1453" t="s">
        <v>857</v>
      </c>
      <c r="Y1453" t="s">
        <v>8417</v>
      </c>
      <c r="Z1453" t="s">
        <v>8418</v>
      </c>
      <c r="AA1453">
        <v>9201256</v>
      </c>
      <c r="AB1453" t="s">
        <v>268</v>
      </c>
      <c r="AC1453" t="s">
        <v>860</v>
      </c>
      <c r="AD1453" s="1">
        <f t="shared" si="158"/>
        <v>2.5623393739703459E-2</v>
      </c>
      <c r="AE1453" s="2">
        <v>60700000</v>
      </c>
      <c r="AF1453" t="s">
        <v>133</v>
      </c>
      <c r="AG1453" t="s">
        <v>103</v>
      </c>
      <c r="AH1453" t="s">
        <v>104</v>
      </c>
      <c r="AI1453" t="s">
        <v>8419</v>
      </c>
      <c r="AJ1453">
        <v>161930422</v>
      </c>
      <c r="AK1453" s="2">
        <v>1555340</v>
      </c>
      <c r="AL1453" s="2">
        <v>1287008.1000000001</v>
      </c>
      <c r="AP1453" t="s">
        <v>105</v>
      </c>
      <c r="AQ1453" t="s">
        <v>105</v>
      </c>
      <c r="AR1453" t="s">
        <v>105</v>
      </c>
      <c r="AV1453" t="s">
        <v>105</v>
      </c>
      <c r="AW1453" t="s">
        <v>105</v>
      </c>
      <c r="AX1453" t="s">
        <v>105</v>
      </c>
      <c r="BH1453" t="s">
        <v>19</v>
      </c>
      <c r="BI1453" t="s">
        <v>5</v>
      </c>
    </row>
    <row r="1454" spans="1:61" x14ac:dyDescent="0.25">
      <c r="A1454">
        <v>30394587</v>
      </c>
      <c r="B1454">
        <v>30394587</v>
      </c>
      <c r="C1454" t="s">
        <v>106</v>
      </c>
      <c r="D1454" t="s">
        <v>281</v>
      </c>
      <c r="E1454" t="s">
        <v>583</v>
      </c>
      <c r="F1454" t="s">
        <v>933</v>
      </c>
      <c r="G1454" t="s">
        <v>199</v>
      </c>
      <c r="H1454" s="30" t="s">
        <v>19528</v>
      </c>
      <c r="I1454" t="s">
        <v>8420</v>
      </c>
      <c r="J1454">
        <v>17001</v>
      </c>
      <c r="K1454" t="s">
        <v>140</v>
      </c>
      <c r="L1454">
        <v>17</v>
      </c>
      <c r="M1454" t="s">
        <v>141</v>
      </c>
      <c r="O1454">
        <v>3127887943</v>
      </c>
      <c r="P1454">
        <v>0</v>
      </c>
      <c r="T1454" s="29" t="s">
        <v>358</v>
      </c>
      <c r="U1454">
        <f t="shared" si="156"/>
        <v>10</v>
      </c>
      <c r="V1454">
        <f t="shared" si="157"/>
        <v>29</v>
      </c>
      <c r="W1454">
        <v>2021</v>
      </c>
      <c r="X1454" t="s">
        <v>8421</v>
      </c>
      <c r="Y1454" t="s">
        <v>8422</v>
      </c>
      <c r="Z1454" t="s">
        <v>8423</v>
      </c>
      <c r="AA1454">
        <v>1606234</v>
      </c>
      <c r="AB1454" t="s">
        <v>173</v>
      </c>
      <c r="AC1454" t="s">
        <v>5504</v>
      </c>
      <c r="AD1454" s="1">
        <f t="shared" si="158"/>
        <v>3.5126789590443686E-2</v>
      </c>
      <c r="AE1454" s="2">
        <v>58600000</v>
      </c>
      <c r="AF1454" t="s">
        <v>219</v>
      </c>
      <c r="AG1454" t="s">
        <v>292</v>
      </c>
      <c r="AH1454" t="s">
        <v>104</v>
      </c>
      <c r="AI1454">
        <v>0</v>
      </c>
      <c r="AJ1454">
        <v>29959913</v>
      </c>
      <c r="AK1454" s="2">
        <v>2058429.87</v>
      </c>
      <c r="AL1454" s="2">
        <v>1709773</v>
      </c>
      <c r="AP1454">
        <v>29987394</v>
      </c>
      <c r="AQ1454" s="2">
        <v>2146777.4300000002</v>
      </c>
      <c r="AR1454" s="2">
        <v>1784014.65</v>
      </c>
      <c r="AV1454" t="s">
        <v>105</v>
      </c>
      <c r="AW1454" s="2" t="s">
        <v>105</v>
      </c>
      <c r="AX1454" s="2" t="s">
        <v>105</v>
      </c>
      <c r="BH1454" t="s">
        <v>21</v>
      </c>
      <c r="BI1454" t="s">
        <v>5</v>
      </c>
    </row>
    <row r="1455" spans="1:61" x14ac:dyDescent="0.25">
      <c r="A1455">
        <v>41913259</v>
      </c>
      <c r="B1455">
        <v>41913259</v>
      </c>
      <c r="C1455" t="s">
        <v>106</v>
      </c>
      <c r="D1455" t="s">
        <v>6846</v>
      </c>
      <c r="E1455" t="s">
        <v>343</v>
      </c>
      <c r="F1455" t="s">
        <v>4500</v>
      </c>
      <c r="G1455" t="s">
        <v>4708</v>
      </c>
      <c r="H1455" s="30" t="s">
        <v>19529</v>
      </c>
      <c r="I1455" t="s">
        <v>8424</v>
      </c>
      <c r="J1455">
        <v>63001</v>
      </c>
      <c r="K1455" t="s">
        <v>1443</v>
      </c>
      <c r="L1455">
        <v>63</v>
      </c>
      <c r="M1455" t="s">
        <v>1444</v>
      </c>
      <c r="O1455">
        <v>3113287032</v>
      </c>
      <c r="P1455">
        <v>0</v>
      </c>
      <c r="T1455" s="29" t="s">
        <v>299</v>
      </c>
      <c r="U1455">
        <f t="shared" si="156"/>
        <v>10</v>
      </c>
      <c r="V1455">
        <f t="shared" si="157"/>
        <v>23</v>
      </c>
      <c r="W1455">
        <v>2019</v>
      </c>
      <c r="X1455" t="s">
        <v>6441</v>
      </c>
      <c r="Y1455" t="s">
        <v>8425</v>
      </c>
      <c r="Z1455" t="s">
        <v>8426</v>
      </c>
      <c r="AA1455">
        <v>1601331</v>
      </c>
      <c r="AB1455" t="s">
        <v>173</v>
      </c>
      <c r="AC1455" t="s">
        <v>373</v>
      </c>
      <c r="AD1455" s="1">
        <f t="shared" si="158"/>
        <v>2.8234054545454548E-2</v>
      </c>
      <c r="AE1455" s="2">
        <v>45100000</v>
      </c>
      <c r="AF1455" t="s">
        <v>362</v>
      </c>
      <c r="AG1455" t="s">
        <v>103</v>
      </c>
      <c r="AH1455" t="s">
        <v>104</v>
      </c>
      <c r="AI1455" t="s">
        <v>8427</v>
      </c>
      <c r="AJ1455">
        <v>29973561</v>
      </c>
      <c r="AK1455" s="2">
        <v>1273355.8600000001</v>
      </c>
      <c r="AL1455" s="2">
        <v>1050046.94</v>
      </c>
      <c r="AP1455">
        <v>30013357</v>
      </c>
      <c r="AQ1455" s="2">
        <v>1317454.6399999999</v>
      </c>
      <c r="AR1455" s="2">
        <v>1087104.74</v>
      </c>
      <c r="AV1455" t="s">
        <v>105</v>
      </c>
      <c r="AW1455" s="2" t="s">
        <v>105</v>
      </c>
      <c r="AX1455" s="2" t="s">
        <v>105</v>
      </c>
      <c r="BH1455" t="s">
        <v>19</v>
      </c>
      <c r="BI1455" t="s">
        <v>5</v>
      </c>
    </row>
    <row r="1456" spans="1:61" x14ac:dyDescent="0.25">
      <c r="A1456">
        <v>73144918</v>
      </c>
      <c r="B1456">
        <v>73144918</v>
      </c>
      <c r="C1456" t="s">
        <v>89</v>
      </c>
      <c r="D1456" t="s">
        <v>839</v>
      </c>
      <c r="E1456" t="s">
        <v>2701</v>
      </c>
      <c r="F1456" t="s">
        <v>1079</v>
      </c>
      <c r="G1456" t="s">
        <v>8428</v>
      </c>
      <c r="H1456" s="30" t="s">
        <v>19530</v>
      </c>
      <c r="I1456" t="s">
        <v>8429</v>
      </c>
      <c r="J1456">
        <v>0</v>
      </c>
      <c r="K1456" t="s">
        <v>274</v>
      </c>
      <c r="L1456">
        <v>13</v>
      </c>
      <c r="M1456" t="s">
        <v>175</v>
      </c>
      <c r="O1456">
        <v>3106578143</v>
      </c>
      <c r="P1456">
        <v>0</v>
      </c>
      <c r="T1456" s="29" t="s">
        <v>215</v>
      </c>
      <c r="U1456">
        <f t="shared" si="156"/>
        <v>10</v>
      </c>
      <c r="V1456">
        <f t="shared" si="157"/>
        <v>20</v>
      </c>
      <c r="W1456">
        <v>2012</v>
      </c>
      <c r="X1456" t="s">
        <v>349</v>
      </c>
      <c r="Y1456" t="s">
        <v>8430</v>
      </c>
      <c r="Z1456" t="s">
        <v>8431</v>
      </c>
      <c r="AA1456">
        <v>4606065</v>
      </c>
      <c r="AB1456" t="s">
        <v>352</v>
      </c>
      <c r="AC1456" t="s">
        <v>353</v>
      </c>
      <c r="AD1456" s="1">
        <f t="shared" si="158"/>
        <v>3.1355630630630633E-2</v>
      </c>
      <c r="AE1456" s="2">
        <v>44400000</v>
      </c>
      <c r="AF1456" t="s">
        <v>175</v>
      </c>
      <c r="AG1456" t="s">
        <v>120</v>
      </c>
      <c r="AH1456" t="s">
        <v>104</v>
      </c>
      <c r="AI1456" t="s">
        <v>8432</v>
      </c>
      <c r="AJ1456">
        <v>161803741</v>
      </c>
      <c r="AK1456" s="2">
        <v>1392190</v>
      </c>
      <c r="AL1456" s="2">
        <v>1149907.75</v>
      </c>
      <c r="AP1456" t="s">
        <v>105</v>
      </c>
      <c r="AQ1456" t="s">
        <v>105</v>
      </c>
      <c r="AR1456" t="s">
        <v>105</v>
      </c>
      <c r="AV1456" t="s">
        <v>105</v>
      </c>
      <c r="AW1456" t="s">
        <v>105</v>
      </c>
      <c r="AX1456" t="s">
        <v>105</v>
      </c>
      <c r="BH1456" t="s">
        <v>21</v>
      </c>
      <c r="BI1456" t="s">
        <v>5</v>
      </c>
    </row>
    <row r="1457" spans="1:61" x14ac:dyDescent="0.25">
      <c r="A1457">
        <v>7560313</v>
      </c>
      <c r="B1457">
        <v>7560313</v>
      </c>
      <c r="C1457" t="s">
        <v>89</v>
      </c>
      <c r="D1457" t="s">
        <v>304</v>
      </c>
      <c r="E1457" t="s">
        <v>8433</v>
      </c>
      <c r="F1457" t="s">
        <v>2357</v>
      </c>
      <c r="G1457">
        <v>0</v>
      </c>
      <c r="H1457" s="30" t="s">
        <v>19531</v>
      </c>
      <c r="I1457" t="s">
        <v>8434</v>
      </c>
      <c r="J1457">
        <v>5001</v>
      </c>
      <c r="K1457" t="s">
        <v>202</v>
      </c>
      <c r="L1457">
        <v>5</v>
      </c>
      <c r="M1457" t="s">
        <v>203</v>
      </c>
      <c r="O1457">
        <v>3152181830</v>
      </c>
      <c r="P1457">
        <v>3206908547</v>
      </c>
      <c r="T1457" s="29" t="s">
        <v>204</v>
      </c>
      <c r="U1457">
        <f t="shared" si="156"/>
        <v>10</v>
      </c>
      <c r="V1457">
        <f t="shared" si="157"/>
        <v>2</v>
      </c>
      <c r="W1457">
        <v>2024</v>
      </c>
      <c r="X1457" t="s">
        <v>1859</v>
      </c>
      <c r="Y1457" t="s">
        <v>8435</v>
      </c>
      <c r="Z1457" t="s">
        <v>8436</v>
      </c>
      <c r="AA1457">
        <v>8001208</v>
      </c>
      <c r="AB1457" t="s">
        <v>100</v>
      </c>
      <c r="AC1457" t="s">
        <v>101</v>
      </c>
      <c r="AD1457" s="1">
        <f t="shared" si="158"/>
        <v>3.4856854961832058E-2</v>
      </c>
      <c r="AE1457" s="2">
        <v>65500000</v>
      </c>
      <c r="AF1457" t="s">
        <v>219</v>
      </c>
      <c r="AG1457" t="s">
        <v>103</v>
      </c>
      <c r="AH1457" t="s">
        <v>104</v>
      </c>
      <c r="AI1457">
        <v>0</v>
      </c>
      <c r="AJ1457">
        <v>161811854</v>
      </c>
      <c r="AK1457" s="2">
        <v>2283124</v>
      </c>
      <c r="AL1457" s="2">
        <v>1898591.61</v>
      </c>
      <c r="AP1457" t="s">
        <v>105</v>
      </c>
      <c r="AQ1457" t="s">
        <v>105</v>
      </c>
      <c r="AR1457" t="s">
        <v>105</v>
      </c>
      <c r="AV1457" t="s">
        <v>105</v>
      </c>
      <c r="AW1457" t="s">
        <v>105</v>
      </c>
      <c r="AX1457" t="s">
        <v>105</v>
      </c>
      <c r="BH1457" t="s">
        <v>21</v>
      </c>
      <c r="BI1457" t="s">
        <v>5</v>
      </c>
    </row>
    <row r="1458" spans="1:61" x14ac:dyDescent="0.25">
      <c r="A1458">
        <v>1037587379</v>
      </c>
      <c r="B1458">
        <v>1037587379</v>
      </c>
      <c r="C1458" t="s">
        <v>89</v>
      </c>
      <c r="D1458" t="s">
        <v>8437</v>
      </c>
      <c r="E1458">
        <v>0</v>
      </c>
      <c r="F1458" t="s">
        <v>8438</v>
      </c>
      <c r="G1458" t="s">
        <v>8439</v>
      </c>
      <c r="H1458" s="30" t="s">
        <v>19532</v>
      </c>
      <c r="I1458" t="s">
        <v>8440</v>
      </c>
      <c r="J1458">
        <v>5001</v>
      </c>
      <c r="K1458" t="s">
        <v>202</v>
      </c>
      <c r="L1458">
        <v>5</v>
      </c>
      <c r="M1458" t="s">
        <v>203</v>
      </c>
      <c r="O1458">
        <v>3022350339</v>
      </c>
      <c r="P1458">
        <v>3122090820</v>
      </c>
      <c r="T1458" s="29" t="s">
        <v>155</v>
      </c>
      <c r="U1458">
        <f t="shared" si="156"/>
        <v>10</v>
      </c>
      <c r="V1458">
        <f t="shared" si="157"/>
        <v>14</v>
      </c>
      <c r="W1458">
        <v>2022</v>
      </c>
      <c r="X1458" t="s">
        <v>2944</v>
      </c>
      <c r="Y1458">
        <v>0</v>
      </c>
      <c r="Z1458" t="s">
        <v>8441</v>
      </c>
      <c r="AA1458">
        <v>6806053</v>
      </c>
      <c r="AB1458" t="s">
        <v>413</v>
      </c>
      <c r="AC1458" t="s">
        <v>2946</v>
      </c>
      <c r="AD1458" s="1">
        <f t="shared" si="158"/>
        <v>4.7572343750000003E-2</v>
      </c>
      <c r="AE1458" s="2">
        <v>76800000</v>
      </c>
      <c r="AF1458" t="s">
        <v>362</v>
      </c>
      <c r="AG1458" t="s">
        <v>120</v>
      </c>
      <c r="AH1458" t="s">
        <v>104</v>
      </c>
      <c r="AI1458" t="s">
        <v>8442</v>
      </c>
      <c r="AJ1458">
        <v>161913214</v>
      </c>
      <c r="AK1458" s="2">
        <v>3653556</v>
      </c>
      <c r="AL1458" s="2">
        <v>3050215.49</v>
      </c>
      <c r="AP1458" t="s">
        <v>105</v>
      </c>
      <c r="AQ1458" t="s">
        <v>105</v>
      </c>
      <c r="AR1458" t="s">
        <v>105</v>
      </c>
      <c r="AV1458" t="s">
        <v>105</v>
      </c>
      <c r="AW1458" t="s">
        <v>105</v>
      </c>
      <c r="AX1458" t="s">
        <v>105</v>
      </c>
      <c r="BH1458" t="s">
        <v>21</v>
      </c>
      <c r="BI1458" t="s">
        <v>5</v>
      </c>
    </row>
    <row r="1459" spans="1:61" x14ac:dyDescent="0.25">
      <c r="A1459">
        <v>80442443</v>
      </c>
      <c r="B1459">
        <v>80442443</v>
      </c>
      <c r="C1459" t="s">
        <v>89</v>
      </c>
      <c r="D1459" t="s">
        <v>1302</v>
      </c>
      <c r="E1459" t="s">
        <v>2496</v>
      </c>
      <c r="F1459" t="s">
        <v>8443</v>
      </c>
      <c r="G1459" t="s">
        <v>1486</v>
      </c>
      <c r="H1459" s="30" t="s">
        <v>19533</v>
      </c>
      <c r="I1459" t="s">
        <v>8444</v>
      </c>
      <c r="J1459">
        <v>0</v>
      </c>
      <c r="K1459" t="s">
        <v>274</v>
      </c>
      <c r="L1459">
        <v>13</v>
      </c>
      <c r="M1459" t="s">
        <v>175</v>
      </c>
      <c r="O1459">
        <v>3114846992</v>
      </c>
      <c r="P1459">
        <v>0</v>
      </c>
      <c r="T1459" s="29" t="s">
        <v>369</v>
      </c>
      <c r="U1459">
        <f t="shared" si="156"/>
        <v>10</v>
      </c>
      <c r="V1459">
        <f t="shared" si="157"/>
        <v>21</v>
      </c>
      <c r="W1459">
        <v>2015</v>
      </c>
      <c r="X1459" t="s">
        <v>8445</v>
      </c>
      <c r="Y1459" t="s">
        <v>8446</v>
      </c>
      <c r="Z1459" t="s">
        <v>8447</v>
      </c>
      <c r="AA1459">
        <v>9021054</v>
      </c>
      <c r="AB1459" t="s">
        <v>244</v>
      </c>
      <c r="AC1459" t="s">
        <v>1153</v>
      </c>
      <c r="AD1459" s="1">
        <f t="shared" si="158"/>
        <v>2.3902863718140929E-2</v>
      </c>
      <c r="AE1459" s="2">
        <v>133400000</v>
      </c>
      <c r="AF1459" t="s">
        <v>219</v>
      </c>
      <c r="AG1459" t="s">
        <v>925</v>
      </c>
      <c r="AH1459" t="s">
        <v>104</v>
      </c>
      <c r="AI1459" t="s">
        <v>8448</v>
      </c>
      <c r="AJ1459">
        <v>29941603</v>
      </c>
      <c r="AK1459" s="2">
        <v>3188642.02</v>
      </c>
      <c r="AL1459" s="2">
        <v>2659531.11</v>
      </c>
      <c r="AP1459" t="s">
        <v>105</v>
      </c>
      <c r="AQ1459" s="2" t="s">
        <v>105</v>
      </c>
      <c r="AR1459" s="2" t="s">
        <v>105</v>
      </c>
      <c r="AV1459">
        <v>30053611</v>
      </c>
      <c r="AW1459" s="2">
        <v>3515345.88</v>
      </c>
      <c r="AX1459" s="2">
        <v>2934072.17</v>
      </c>
      <c r="BH1459" t="s">
        <v>21</v>
      </c>
      <c r="BI1459" t="s">
        <v>5</v>
      </c>
    </row>
    <row r="1460" spans="1:61" x14ac:dyDescent="0.25">
      <c r="A1460">
        <v>43085909</v>
      </c>
      <c r="B1460">
        <v>43085909</v>
      </c>
      <c r="C1460" t="s">
        <v>106</v>
      </c>
      <c r="D1460" t="s">
        <v>616</v>
      </c>
      <c r="E1460" t="s">
        <v>583</v>
      </c>
      <c r="F1460" t="s">
        <v>2013</v>
      </c>
      <c r="G1460" t="s">
        <v>7909</v>
      </c>
      <c r="H1460" s="30" t="s">
        <v>19534</v>
      </c>
      <c r="I1460" t="s">
        <v>8449</v>
      </c>
      <c r="J1460">
        <v>5001</v>
      </c>
      <c r="K1460" t="s">
        <v>202</v>
      </c>
      <c r="L1460">
        <v>5</v>
      </c>
      <c r="M1460" t="s">
        <v>203</v>
      </c>
      <c r="O1460">
        <v>3002696990</v>
      </c>
      <c r="P1460">
        <v>3004547884</v>
      </c>
      <c r="T1460" s="29" t="s">
        <v>958</v>
      </c>
      <c r="U1460">
        <f t="shared" si="156"/>
        <v>10</v>
      </c>
      <c r="V1460">
        <f t="shared" si="157"/>
        <v>24</v>
      </c>
      <c r="W1460">
        <v>2025</v>
      </c>
      <c r="X1460" t="s">
        <v>8450</v>
      </c>
      <c r="Y1460" t="s">
        <v>8451</v>
      </c>
      <c r="Z1460" t="s">
        <v>8452</v>
      </c>
      <c r="AA1460">
        <v>11106013</v>
      </c>
      <c r="AB1460" t="s">
        <v>1961</v>
      </c>
      <c r="AC1460" t="s">
        <v>2648</v>
      </c>
      <c r="AD1460" s="1">
        <f t="shared" si="158"/>
        <v>1.8991024065540194E-2</v>
      </c>
      <c r="AE1460" s="2">
        <v>195300000</v>
      </c>
      <c r="AF1460" t="s">
        <v>362</v>
      </c>
      <c r="AG1460" t="s">
        <v>120</v>
      </c>
      <c r="AH1460" t="s">
        <v>104</v>
      </c>
      <c r="AI1460">
        <v>0</v>
      </c>
      <c r="AJ1460">
        <v>161809866</v>
      </c>
      <c r="AK1460" s="2">
        <v>3708947</v>
      </c>
      <c r="AL1460" s="2">
        <v>3096762.56</v>
      </c>
      <c r="AP1460" t="s">
        <v>105</v>
      </c>
      <c r="AQ1460" t="s">
        <v>105</v>
      </c>
      <c r="AR1460" t="s">
        <v>105</v>
      </c>
      <c r="AV1460" t="s">
        <v>105</v>
      </c>
      <c r="AW1460" t="s">
        <v>105</v>
      </c>
      <c r="AX1460" t="s">
        <v>105</v>
      </c>
      <c r="BH1460" t="s">
        <v>20</v>
      </c>
      <c r="BI1460" t="s">
        <v>5</v>
      </c>
    </row>
    <row r="1461" spans="1:61" x14ac:dyDescent="0.25">
      <c r="A1461">
        <v>16185642</v>
      </c>
      <c r="B1461">
        <v>16185642</v>
      </c>
      <c r="C1461" t="s">
        <v>89</v>
      </c>
      <c r="D1461" t="s">
        <v>1440</v>
      </c>
      <c r="E1461">
        <v>0</v>
      </c>
      <c r="F1461" t="s">
        <v>970</v>
      </c>
      <c r="G1461">
        <v>0</v>
      </c>
      <c r="H1461" s="30" t="s">
        <v>19535</v>
      </c>
      <c r="I1461" t="s">
        <v>8453</v>
      </c>
      <c r="J1461">
        <v>0</v>
      </c>
      <c r="K1461" t="s">
        <v>1235</v>
      </c>
      <c r="L1461">
        <v>54</v>
      </c>
      <c r="M1461" t="s">
        <v>1236</v>
      </c>
      <c r="O1461">
        <v>3123530131</v>
      </c>
      <c r="P1461">
        <v>0</v>
      </c>
      <c r="T1461" s="29" t="s">
        <v>568</v>
      </c>
      <c r="U1461">
        <f t="shared" si="156"/>
        <v>10</v>
      </c>
      <c r="V1461">
        <f t="shared" si="157"/>
        <v>30</v>
      </c>
      <c r="W1461">
        <v>2024</v>
      </c>
      <c r="X1461" t="s">
        <v>8454</v>
      </c>
      <c r="Y1461" t="s">
        <v>8455</v>
      </c>
      <c r="Z1461" t="s">
        <v>8456</v>
      </c>
      <c r="AA1461">
        <v>4601304</v>
      </c>
      <c r="AB1461" t="s">
        <v>352</v>
      </c>
      <c r="AC1461" t="s">
        <v>1230</v>
      </c>
      <c r="AD1461" s="1">
        <f t="shared" si="158"/>
        <v>4.626681948424069E-2</v>
      </c>
      <c r="AE1461" s="2">
        <v>69800000</v>
      </c>
      <c r="AF1461" t="s">
        <v>102</v>
      </c>
      <c r="AG1461" t="s">
        <v>103</v>
      </c>
      <c r="AH1461" t="s">
        <v>104</v>
      </c>
      <c r="AI1461" t="s">
        <v>8457</v>
      </c>
      <c r="AJ1461">
        <v>161812213</v>
      </c>
      <c r="AK1461" s="2">
        <v>3229424</v>
      </c>
      <c r="AL1461" s="2">
        <v>2693801.57</v>
      </c>
      <c r="AP1461" t="s">
        <v>105</v>
      </c>
      <c r="AQ1461" t="s">
        <v>105</v>
      </c>
      <c r="AR1461" t="s">
        <v>105</v>
      </c>
      <c r="AV1461" t="s">
        <v>105</v>
      </c>
      <c r="AW1461" t="s">
        <v>105</v>
      </c>
      <c r="AX1461" t="s">
        <v>105</v>
      </c>
      <c r="BH1461" t="s">
        <v>21</v>
      </c>
      <c r="BI1461" t="s">
        <v>5</v>
      </c>
    </row>
    <row r="1462" spans="1:61" x14ac:dyDescent="0.25">
      <c r="A1462">
        <v>28556301</v>
      </c>
      <c r="B1462">
        <v>28556301</v>
      </c>
      <c r="C1462" t="s">
        <v>106</v>
      </c>
      <c r="D1462" t="s">
        <v>1875</v>
      </c>
      <c r="E1462" t="s">
        <v>136</v>
      </c>
      <c r="F1462" t="s">
        <v>3224</v>
      </c>
      <c r="G1462" t="s">
        <v>191</v>
      </c>
      <c r="H1462" s="30" t="s">
        <v>19536</v>
      </c>
      <c r="I1462" t="s">
        <v>8458</v>
      </c>
      <c r="J1462">
        <v>0</v>
      </c>
      <c r="K1462" t="s">
        <v>167</v>
      </c>
      <c r="L1462">
        <v>73</v>
      </c>
      <c r="M1462" t="s">
        <v>168</v>
      </c>
      <c r="O1462">
        <v>3202535034</v>
      </c>
      <c r="P1462">
        <v>0</v>
      </c>
      <c r="T1462" s="29" t="s">
        <v>958</v>
      </c>
      <c r="U1462">
        <f t="shared" si="156"/>
        <v>10</v>
      </c>
      <c r="V1462">
        <f t="shared" si="157"/>
        <v>24</v>
      </c>
      <c r="W1462">
        <v>2017</v>
      </c>
      <c r="X1462" t="s">
        <v>1193</v>
      </c>
      <c r="Y1462" t="s">
        <v>8459</v>
      </c>
      <c r="Z1462" t="s">
        <v>8460</v>
      </c>
      <c r="AA1462">
        <v>1606222</v>
      </c>
      <c r="AB1462" t="s">
        <v>173</v>
      </c>
      <c r="AC1462" t="s">
        <v>815</v>
      </c>
      <c r="AD1462" s="1">
        <f t="shared" si="158"/>
        <v>3.4821431623931622E-2</v>
      </c>
      <c r="AE1462" s="2">
        <v>46800000</v>
      </c>
      <c r="AF1462" t="s">
        <v>1567</v>
      </c>
      <c r="AG1462" t="s">
        <v>120</v>
      </c>
      <c r="AH1462" t="s">
        <v>104</v>
      </c>
      <c r="AI1462" t="s">
        <v>8461</v>
      </c>
      <c r="AJ1462">
        <v>161858790</v>
      </c>
      <c r="AK1462" s="2">
        <v>1629643</v>
      </c>
      <c r="AL1462" s="2">
        <v>1349448.2</v>
      </c>
      <c r="AP1462" t="s">
        <v>105</v>
      </c>
      <c r="AQ1462" t="s">
        <v>105</v>
      </c>
      <c r="AR1462" t="s">
        <v>105</v>
      </c>
      <c r="AV1462" t="s">
        <v>105</v>
      </c>
      <c r="AW1462" t="s">
        <v>105</v>
      </c>
      <c r="AX1462" t="s">
        <v>105</v>
      </c>
      <c r="BH1462" t="s">
        <v>21</v>
      </c>
      <c r="BI1462" t="s">
        <v>5</v>
      </c>
    </row>
    <row r="1463" spans="1:61" x14ac:dyDescent="0.25">
      <c r="A1463">
        <v>63347868</v>
      </c>
      <c r="B1463">
        <v>63347868</v>
      </c>
      <c r="C1463" t="s">
        <v>106</v>
      </c>
      <c r="D1463" t="s">
        <v>2328</v>
      </c>
      <c r="E1463">
        <v>0</v>
      </c>
      <c r="F1463" t="s">
        <v>5277</v>
      </c>
      <c r="G1463" t="s">
        <v>495</v>
      </c>
      <c r="H1463" s="30" t="s">
        <v>19537</v>
      </c>
      <c r="I1463" t="s">
        <v>8462</v>
      </c>
      <c r="J1463">
        <v>0</v>
      </c>
      <c r="K1463" t="s">
        <v>5688</v>
      </c>
      <c r="L1463">
        <v>68</v>
      </c>
      <c r="M1463" t="s">
        <v>227</v>
      </c>
      <c r="O1463">
        <v>3058155165</v>
      </c>
      <c r="P1463">
        <v>3167598125</v>
      </c>
      <c r="T1463" s="29" t="s">
        <v>568</v>
      </c>
      <c r="U1463">
        <f t="shared" si="156"/>
        <v>10</v>
      </c>
      <c r="V1463">
        <f t="shared" si="157"/>
        <v>30</v>
      </c>
      <c r="W1463">
        <v>2022</v>
      </c>
      <c r="X1463" t="s">
        <v>97</v>
      </c>
      <c r="Y1463" t="s">
        <v>8463</v>
      </c>
      <c r="Z1463" t="s">
        <v>8464</v>
      </c>
      <c r="AA1463">
        <v>8001210</v>
      </c>
      <c r="AB1463" t="s">
        <v>100</v>
      </c>
      <c r="AC1463" t="s">
        <v>101</v>
      </c>
      <c r="AD1463" s="1">
        <f t="shared" si="158"/>
        <v>2.429104E-2</v>
      </c>
      <c r="AE1463" s="2">
        <v>62500000</v>
      </c>
      <c r="AF1463" t="s">
        <v>102</v>
      </c>
      <c r="AG1463" t="s">
        <v>103</v>
      </c>
      <c r="AH1463" t="s">
        <v>104</v>
      </c>
      <c r="AI1463" t="s">
        <v>8465</v>
      </c>
      <c r="AJ1463">
        <v>161829361</v>
      </c>
      <c r="AK1463" s="2">
        <v>1518190</v>
      </c>
      <c r="AL1463" s="2">
        <v>1255790.31</v>
      </c>
      <c r="AP1463" t="s">
        <v>105</v>
      </c>
      <c r="AQ1463" t="s">
        <v>105</v>
      </c>
      <c r="AR1463" t="s">
        <v>105</v>
      </c>
      <c r="AV1463" t="s">
        <v>105</v>
      </c>
      <c r="AW1463" t="s">
        <v>105</v>
      </c>
      <c r="AX1463" t="s">
        <v>105</v>
      </c>
      <c r="BH1463" t="s">
        <v>19</v>
      </c>
      <c r="BI1463" t="s">
        <v>5</v>
      </c>
    </row>
    <row r="1464" spans="1:61" x14ac:dyDescent="0.25">
      <c r="A1464">
        <v>7424020</v>
      </c>
      <c r="B1464">
        <v>7424020</v>
      </c>
      <c r="C1464" t="s">
        <v>89</v>
      </c>
      <c r="D1464" t="s">
        <v>674</v>
      </c>
      <c r="E1464" t="s">
        <v>1821</v>
      </c>
      <c r="F1464" t="s">
        <v>8466</v>
      </c>
      <c r="G1464" t="s">
        <v>1950</v>
      </c>
      <c r="H1464" s="30" t="s">
        <v>19538</v>
      </c>
      <c r="I1464" t="s">
        <v>8467</v>
      </c>
      <c r="J1464">
        <v>0</v>
      </c>
      <c r="K1464" t="s">
        <v>126</v>
      </c>
      <c r="L1464">
        <v>25</v>
      </c>
      <c r="M1464" t="s">
        <v>126</v>
      </c>
      <c r="O1464">
        <v>3116743128</v>
      </c>
      <c r="P1464">
        <v>3148213734</v>
      </c>
      <c r="T1464" s="29" t="s">
        <v>1957</v>
      </c>
      <c r="U1464">
        <f t="shared" si="156"/>
        <v>10</v>
      </c>
      <c r="V1464">
        <f t="shared" si="157"/>
        <v>4</v>
      </c>
      <c r="W1464">
        <v>2023</v>
      </c>
      <c r="X1464" t="s">
        <v>1107</v>
      </c>
      <c r="Y1464" t="s">
        <v>8468</v>
      </c>
      <c r="Z1464" t="s">
        <v>8469</v>
      </c>
      <c r="AA1464">
        <v>8806018</v>
      </c>
      <c r="AB1464" t="s">
        <v>662</v>
      </c>
      <c r="AC1464" t="s">
        <v>663</v>
      </c>
      <c r="AD1464" s="1">
        <f t="shared" si="158"/>
        <v>2.7894752475247524E-2</v>
      </c>
      <c r="AE1464" s="2">
        <v>80800000</v>
      </c>
      <c r="AF1464" t="s">
        <v>175</v>
      </c>
      <c r="AG1464" t="s">
        <v>120</v>
      </c>
      <c r="AH1464" t="s">
        <v>104</v>
      </c>
      <c r="AI1464" t="s">
        <v>8470</v>
      </c>
      <c r="AJ1464">
        <v>161911610</v>
      </c>
      <c r="AK1464" s="2">
        <v>2253896</v>
      </c>
      <c r="AL1464" s="2">
        <v>1874030.44</v>
      </c>
      <c r="AP1464" t="s">
        <v>105</v>
      </c>
      <c r="AQ1464" t="s">
        <v>105</v>
      </c>
      <c r="AR1464" t="s">
        <v>105</v>
      </c>
      <c r="AV1464" t="s">
        <v>105</v>
      </c>
      <c r="AW1464" t="s">
        <v>105</v>
      </c>
      <c r="AX1464" t="s">
        <v>105</v>
      </c>
      <c r="BH1464" t="s">
        <v>21</v>
      </c>
      <c r="BI1464" t="s">
        <v>5</v>
      </c>
    </row>
    <row r="1465" spans="1:61" x14ac:dyDescent="0.25">
      <c r="A1465">
        <v>80729615</v>
      </c>
      <c r="B1465">
        <v>80729615</v>
      </c>
      <c r="C1465" t="s">
        <v>89</v>
      </c>
      <c r="D1465" t="s">
        <v>1931</v>
      </c>
      <c r="E1465" t="s">
        <v>749</v>
      </c>
      <c r="F1465" t="s">
        <v>684</v>
      </c>
      <c r="G1465" t="s">
        <v>366</v>
      </c>
      <c r="H1465" s="30" t="s">
        <v>18595</v>
      </c>
      <c r="I1465" t="s">
        <v>8471</v>
      </c>
      <c r="J1465">
        <v>0</v>
      </c>
      <c r="K1465" t="s">
        <v>126</v>
      </c>
      <c r="L1465">
        <v>25</v>
      </c>
      <c r="M1465" t="s">
        <v>126</v>
      </c>
      <c r="O1465">
        <v>3112500500</v>
      </c>
      <c r="P1465">
        <v>0</v>
      </c>
      <c r="T1465" s="29" t="s">
        <v>429</v>
      </c>
      <c r="U1465">
        <f t="shared" si="156"/>
        <v>10</v>
      </c>
      <c r="V1465">
        <f t="shared" si="157"/>
        <v>7</v>
      </c>
      <c r="W1465">
        <v>2012</v>
      </c>
      <c r="X1465" t="s">
        <v>6016</v>
      </c>
      <c r="Y1465" t="s">
        <v>8472</v>
      </c>
      <c r="Z1465" t="s">
        <v>8473</v>
      </c>
      <c r="AA1465">
        <v>1601146</v>
      </c>
      <c r="AB1465" t="s">
        <v>173</v>
      </c>
      <c r="AC1465" t="s">
        <v>6018</v>
      </c>
      <c r="AD1465" s="1">
        <f t="shared" si="158"/>
        <v>4.9960039840637453E-2</v>
      </c>
      <c r="AE1465" s="2">
        <v>25100000</v>
      </c>
      <c r="AF1465" t="s">
        <v>102</v>
      </c>
      <c r="AG1465" t="s">
        <v>103</v>
      </c>
      <c r="AH1465" t="s">
        <v>104</v>
      </c>
      <c r="AI1465" t="s">
        <v>8474</v>
      </c>
      <c r="AJ1465">
        <v>161918003</v>
      </c>
      <c r="AK1465" s="2">
        <v>1253997</v>
      </c>
      <c r="AL1465" s="2">
        <v>1033779.3</v>
      </c>
      <c r="AP1465" t="s">
        <v>105</v>
      </c>
      <c r="AQ1465" t="s">
        <v>105</v>
      </c>
      <c r="AR1465" t="s">
        <v>105</v>
      </c>
      <c r="AV1465" t="s">
        <v>105</v>
      </c>
      <c r="AW1465" t="s">
        <v>105</v>
      </c>
      <c r="AX1465" t="s">
        <v>105</v>
      </c>
      <c r="BH1465" t="s">
        <v>21</v>
      </c>
      <c r="BI1465" t="s">
        <v>5</v>
      </c>
    </row>
    <row r="1466" spans="1:61" x14ac:dyDescent="0.25">
      <c r="A1466">
        <v>37514280</v>
      </c>
      <c r="B1466">
        <v>37514280</v>
      </c>
      <c r="C1466" t="s">
        <v>106</v>
      </c>
      <c r="D1466" t="s">
        <v>8475</v>
      </c>
      <c r="E1466" t="s">
        <v>8476</v>
      </c>
      <c r="F1466" t="s">
        <v>110</v>
      </c>
      <c r="G1466" t="s">
        <v>137</v>
      </c>
      <c r="H1466" s="30" t="s">
        <v>19539</v>
      </c>
      <c r="I1466" t="s">
        <v>8477</v>
      </c>
      <c r="J1466">
        <v>50001</v>
      </c>
      <c r="K1466" t="s">
        <v>153</v>
      </c>
      <c r="L1466">
        <v>50</v>
      </c>
      <c r="M1466" t="s">
        <v>154</v>
      </c>
      <c r="O1466">
        <v>3134967800</v>
      </c>
      <c r="P1466">
        <v>0</v>
      </c>
      <c r="T1466" s="29" t="s">
        <v>849</v>
      </c>
      <c r="U1466">
        <f t="shared" si="156"/>
        <v>10</v>
      </c>
      <c r="V1466">
        <f t="shared" si="157"/>
        <v>19</v>
      </c>
      <c r="W1466">
        <v>2017</v>
      </c>
      <c r="X1466" t="s">
        <v>2920</v>
      </c>
      <c r="Y1466" t="s">
        <v>8478</v>
      </c>
      <c r="Z1466" t="s">
        <v>8479</v>
      </c>
      <c r="AA1466">
        <v>3008054</v>
      </c>
      <c r="AB1466" t="s">
        <v>491</v>
      </c>
      <c r="AC1466" t="s">
        <v>2923</v>
      </c>
      <c r="AD1466" s="1">
        <f t="shared" si="158"/>
        <v>1.8014040637450199E-2</v>
      </c>
      <c r="AE1466" s="2">
        <v>100400000</v>
      </c>
      <c r="AF1466" t="s">
        <v>175</v>
      </c>
      <c r="AG1466" t="s">
        <v>452</v>
      </c>
      <c r="AH1466" t="s">
        <v>104</v>
      </c>
      <c r="AI1466">
        <v>0</v>
      </c>
      <c r="AJ1466">
        <v>29975578</v>
      </c>
      <c r="AK1466" s="2">
        <v>1808609.68</v>
      </c>
      <c r="AL1466" s="2">
        <v>1499840.07</v>
      </c>
      <c r="AP1466" t="s">
        <v>105</v>
      </c>
      <c r="AQ1466" s="2" t="s">
        <v>105</v>
      </c>
      <c r="AR1466" s="2" t="s">
        <v>105</v>
      </c>
      <c r="AV1466">
        <v>30157782</v>
      </c>
      <c r="AW1466" s="2">
        <v>3434621.53</v>
      </c>
      <c r="AX1466" s="2">
        <v>2866236.58</v>
      </c>
      <c r="BH1466" t="s">
        <v>19</v>
      </c>
      <c r="BI1466" t="s">
        <v>5</v>
      </c>
    </row>
    <row r="1467" spans="1:61" x14ac:dyDescent="0.25">
      <c r="A1467">
        <v>80270156</v>
      </c>
      <c r="B1467">
        <v>80270156</v>
      </c>
      <c r="C1467" t="s">
        <v>89</v>
      </c>
      <c r="D1467" t="s">
        <v>162</v>
      </c>
      <c r="E1467" t="s">
        <v>148</v>
      </c>
      <c r="F1467" t="s">
        <v>495</v>
      </c>
      <c r="G1467" t="s">
        <v>700</v>
      </c>
      <c r="H1467" s="30" t="s">
        <v>19441</v>
      </c>
      <c r="I1467" t="s">
        <v>8480</v>
      </c>
      <c r="J1467">
        <v>0</v>
      </c>
      <c r="K1467" t="s">
        <v>126</v>
      </c>
      <c r="L1467">
        <v>25</v>
      </c>
      <c r="M1467" t="s">
        <v>126</v>
      </c>
      <c r="O1467">
        <v>3108658608</v>
      </c>
      <c r="P1467">
        <v>0</v>
      </c>
      <c r="T1467" s="29" t="s">
        <v>275</v>
      </c>
      <c r="U1467">
        <f t="shared" si="156"/>
        <v>10</v>
      </c>
      <c r="V1467">
        <f t="shared" si="157"/>
        <v>11</v>
      </c>
      <c r="W1467">
        <v>2017</v>
      </c>
      <c r="X1467" t="s">
        <v>8481</v>
      </c>
      <c r="Y1467" t="s">
        <v>8482</v>
      </c>
      <c r="Z1467" t="s">
        <v>8483</v>
      </c>
      <c r="AA1467">
        <v>6421065</v>
      </c>
      <c r="AB1467" t="s">
        <v>131</v>
      </c>
      <c r="AC1467" t="s">
        <v>696</v>
      </c>
      <c r="AD1467" s="1">
        <f t="shared" si="158"/>
        <v>3.0389692832764506E-2</v>
      </c>
      <c r="AE1467" s="2">
        <v>87900000</v>
      </c>
      <c r="AF1467" t="s">
        <v>102</v>
      </c>
      <c r="AG1467" t="s">
        <v>697</v>
      </c>
      <c r="AH1467" t="s">
        <v>104</v>
      </c>
      <c r="AI1467" t="s">
        <v>7968</v>
      </c>
      <c r="AJ1467">
        <v>161815552</v>
      </c>
      <c r="AK1467" s="2">
        <v>2671254</v>
      </c>
      <c r="AL1467" s="2">
        <v>2224751.52</v>
      </c>
      <c r="AP1467" t="s">
        <v>105</v>
      </c>
      <c r="AQ1467" t="s">
        <v>105</v>
      </c>
      <c r="AR1467" t="s">
        <v>105</v>
      </c>
      <c r="AV1467" t="s">
        <v>105</v>
      </c>
      <c r="AW1467" t="s">
        <v>105</v>
      </c>
      <c r="AX1467" t="s">
        <v>105</v>
      </c>
      <c r="BH1467" t="s">
        <v>21</v>
      </c>
      <c r="BI1467" t="s">
        <v>5</v>
      </c>
    </row>
    <row r="1468" spans="1:61" x14ac:dyDescent="0.25">
      <c r="A1468">
        <v>1075237716</v>
      </c>
      <c r="B1468">
        <v>1075237716</v>
      </c>
      <c r="C1468" t="s">
        <v>106</v>
      </c>
      <c r="D1468" t="s">
        <v>1232</v>
      </c>
      <c r="E1468">
        <v>0</v>
      </c>
      <c r="F1468" t="s">
        <v>455</v>
      </c>
      <c r="G1468" t="s">
        <v>8484</v>
      </c>
      <c r="H1468" s="30" t="s">
        <v>19540</v>
      </c>
      <c r="I1468" t="s">
        <v>8485</v>
      </c>
      <c r="J1468">
        <v>25430</v>
      </c>
      <c r="K1468" t="s">
        <v>4479</v>
      </c>
      <c r="L1468">
        <v>25</v>
      </c>
      <c r="M1468" t="s">
        <v>113</v>
      </c>
      <c r="O1468">
        <v>3183745914</v>
      </c>
      <c r="P1468">
        <v>0</v>
      </c>
      <c r="T1468" s="29" t="s">
        <v>254</v>
      </c>
      <c r="U1468">
        <f t="shared" si="156"/>
        <v>10</v>
      </c>
      <c r="V1468">
        <f t="shared" si="157"/>
        <v>4</v>
      </c>
      <c r="W1468">
        <v>2018</v>
      </c>
      <c r="X1468" t="s">
        <v>1473</v>
      </c>
      <c r="Y1468" t="s">
        <v>8486</v>
      </c>
      <c r="Z1468" t="s">
        <v>8487</v>
      </c>
      <c r="AA1468">
        <v>3001135</v>
      </c>
      <c r="AB1468" t="s">
        <v>491</v>
      </c>
      <c r="AC1468" t="s">
        <v>1475</v>
      </c>
      <c r="AD1468" s="1">
        <f t="shared" si="158"/>
        <v>3.5266449579831931E-2</v>
      </c>
      <c r="AE1468" s="2">
        <v>47600000</v>
      </c>
      <c r="AF1468" t="s">
        <v>133</v>
      </c>
      <c r="AG1468" t="s">
        <v>103</v>
      </c>
      <c r="AH1468" t="s">
        <v>104</v>
      </c>
      <c r="AI1468" t="s">
        <v>8488</v>
      </c>
      <c r="AJ1468">
        <v>161900364</v>
      </c>
      <c r="AK1468" s="2">
        <v>1678683</v>
      </c>
      <c r="AL1468" s="2">
        <v>1390658.1</v>
      </c>
      <c r="AP1468" t="s">
        <v>105</v>
      </c>
      <c r="AQ1468" t="s">
        <v>105</v>
      </c>
      <c r="AR1468" t="s">
        <v>105</v>
      </c>
      <c r="AV1468" t="s">
        <v>105</v>
      </c>
      <c r="AW1468" t="s">
        <v>105</v>
      </c>
      <c r="AX1468" t="s">
        <v>105</v>
      </c>
      <c r="BH1468" t="s">
        <v>21</v>
      </c>
      <c r="BI1468" t="s">
        <v>5</v>
      </c>
    </row>
    <row r="1469" spans="1:61" x14ac:dyDescent="0.25">
      <c r="A1469">
        <v>31988032</v>
      </c>
      <c r="B1469">
        <v>31988032</v>
      </c>
      <c r="C1469" t="s">
        <v>106</v>
      </c>
      <c r="D1469" t="s">
        <v>435</v>
      </c>
      <c r="E1469" t="s">
        <v>583</v>
      </c>
      <c r="F1469" t="s">
        <v>1272</v>
      </c>
      <c r="G1469" t="s">
        <v>2972</v>
      </c>
      <c r="H1469" s="30" t="s">
        <v>19541</v>
      </c>
      <c r="I1469" t="s">
        <v>8489</v>
      </c>
      <c r="J1469">
        <v>0</v>
      </c>
      <c r="K1469" t="s">
        <v>126</v>
      </c>
      <c r="L1469">
        <v>25</v>
      </c>
      <c r="M1469" t="s">
        <v>126</v>
      </c>
      <c r="O1469">
        <v>3155754698</v>
      </c>
      <c r="P1469">
        <v>3007859006</v>
      </c>
      <c r="T1469" s="29" t="s">
        <v>849</v>
      </c>
      <c r="U1469">
        <f t="shared" si="156"/>
        <v>10</v>
      </c>
      <c r="V1469">
        <f t="shared" si="157"/>
        <v>19</v>
      </c>
      <c r="W1469">
        <v>2019</v>
      </c>
      <c r="X1469" t="s">
        <v>8490</v>
      </c>
      <c r="Y1469" t="s">
        <v>8491</v>
      </c>
      <c r="Z1469" t="s">
        <v>8492</v>
      </c>
      <c r="AA1469">
        <v>3206098</v>
      </c>
      <c r="AB1469" t="s">
        <v>393</v>
      </c>
      <c r="AC1469" t="s">
        <v>2962</v>
      </c>
      <c r="AD1469" s="1">
        <f t="shared" si="158"/>
        <v>1.9025766961651917E-2</v>
      </c>
      <c r="AE1469" s="2">
        <v>67800000</v>
      </c>
      <c r="AF1469" t="s">
        <v>133</v>
      </c>
      <c r="AG1469" t="s">
        <v>120</v>
      </c>
      <c r="AH1469" t="s">
        <v>104</v>
      </c>
      <c r="AI1469" t="s">
        <v>8493</v>
      </c>
      <c r="AJ1469">
        <v>161907536</v>
      </c>
      <c r="AK1469" s="2">
        <v>1289947</v>
      </c>
      <c r="AL1469" s="2">
        <v>1063989.25</v>
      </c>
      <c r="AP1469" t="s">
        <v>105</v>
      </c>
      <c r="AQ1469" t="s">
        <v>105</v>
      </c>
      <c r="AR1469" t="s">
        <v>105</v>
      </c>
      <c r="AV1469" t="s">
        <v>105</v>
      </c>
      <c r="AW1469" t="s">
        <v>105</v>
      </c>
      <c r="AX1469" t="s">
        <v>105</v>
      </c>
      <c r="BH1469" t="s">
        <v>19</v>
      </c>
      <c r="BI1469" t="s">
        <v>5</v>
      </c>
    </row>
    <row r="1470" spans="1:61" x14ac:dyDescent="0.25">
      <c r="A1470">
        <v>43066204</v>
      </c>
      <c r="B1470">
        <v>43066204</v>
      </c>
      <c r="C1470" t="s">
        <v>106</v>
      </c>
      <c r="D1470" t="s">
        <v>6036</v>
      </c>
      <c r="E1470" t="s">
        <v>8494</v>
      </c>
      <c r="F1470" t="s">
        <v>2434</v>
      </c>
      <c r="G1470" t="s">
        <v>1942</v>
      </c>
      <c r="H1470" s="30" t="s">
        <v>18737</v>
      </c>
      <c r="I1470" t="s">
        <v>8495</v>
      </c>
      <c r="J1470">
        <v>0</v>
      </c>
      <c r="K1470" t="s">
        <v>126</v>
      </c>
      <c r="L1470">
        <v>25</v>
      </c>
      <c r="M1470" t="s">
        <v>126</v>
      </c>
      <c r="O1470">
        <v>3215098350</v>
      </c>
      <c r="P1470">
        <v>3108308094</v>
      </c>
      <c r="T1470" s="29" t="s">
        <v>240</v>
      </c>
      <c r="U1470">
        <f t="shared" si="156"/>
        <v>10</v>
      </c>
      <c r="V1470">
        <f t="shared" si="157"/>
        <v>27</v>
      </c>
      <c r="W1470">
        <v>2018</v>
      </c>
      <c r="X1470" t="s">
        <v>3951</v>
      </c>
      <c r="Y1470" t="s">
        <v>8496</v>
      </c>
      <c r="Z1470" t="s">
        <v>8497</v>
      </c>
      <c r="AA1470">
        <v>3001148</v>
      </c>
      <c r="AB1470" t="s">
        <v>491</v>
      </c>
      <c r="AC1470" t="s">
        <v>1475</v>
      </c>
      <c r="AD1470" s="1">
        <f t="shared" si="158"/>
        <v>4.5099575371549891E-2</v>
      </c>
      <c r="AE1470" s="2">
        <v>47100000</v>
      </c>
      <c r="AF1470" t="s">
        <v>133</v>
      </c>
      <c r="AG1470" t="s">
        <v>103</v>
      </c>
      <c r="AH1470" t="s">
        <v>104</v>
      </c>
      <c r="AI1470" t="s">
        <v>8498</v>
      </c>
      <c r="AJ1470">
        <v>161915207</v>
      </c>
      <c r="AK1470" s="2">
        <v>2124190</v>
      </c>
      <c r="AL1470" s="2">
        <v>1765033.66</v>
      </c>
      <c r="AP1470" t="s">
        <v>105</v>
      </c>
      <c r="AQ1470" t="s">
        <v>105</v>
      </c>
      <c r="AR1470" t="s">
        <v>105</v>
      </c>
      <c r="AV1470" t="s">
        <v>105</v>
      </c>
      <c r="AW1470" t="s">
        <v>105</v>
      </c>
      <c r="AX1470" t="s">
        <v>105</v>
      </c>
      <c r="BH1470" t="s">
        <v>21</v>
      </c>
      <c r="BI1470" t="s">
        <v>5</v>
      </c>
    </row>
    <row r="1471" spans="1:61" x14ac:dyDescent="0.25">
      <c r="A1471">
        <v>57418295</v>
      </c>
      <c r="B1471">
        <v>57418295</v>
      </c>
      <c r="C1471" t="s">
        <v>106</v>
      </c>
      <c r="D1471" t="s">
        <v>5364</v>
      </c>
      <c r="E1471" t="s">
        <v>505</v>
      </c>
      <c r="F1471" t="s">
        <v>1427</v>
      </c>
      <c r="G1471" t="s">
        <v>879</v>
      </c>
      <c r="H1471" s="30" t="s">
        <v>19542</v>
      </c>
      <c r="I1471" t="s">
        <v>8499</v>
      </c>
      <c r="J1471">
        <v>0</v>
      </c>
      <c r="K1471" t="s">
        <v>238</v>
      </c>
      <c r="L1471">
        <v>47</v>
      </c>
      <c r="M1471" t="s">
        <v>239</v>
      </c>
      <c r="O1471">
        <v>3184561546</v>
      </c>
      <c r="P1471">
        <v>0</v>
      </c>
      <c r="T1471" s="29" t="s">
        <v>8500</v>
      </c>
      <c r="U1471">
        <f t="shared" si="156"/>
        <v>10</v>
      </c>
      <c r="V1471">
        <f t="shared" si="157"/>
        <v>16</v>
      </c>
      <c r="W1471">
        <v>2025</v>
      </c>
      <c r="X1471" t="s">
        <v>380</v>
      </c>
      <c r="Y1471" t="s">
        <v>8501</v>
      </c>
      <c r="Z1471" t="s">
        <v>8502</v>
      </c>
      <c r="AA1471">
        <v>5601200</v>
      </c>
      <c r="AB1471" t="s">
        <v>146</v>
      </c>
      <c r="AC1471" t="s">
        <v>383</v>
      </c>
      <c r="AD1471" s="1">
        <f t="shared" si="158"/>
        <v>3.8507421236872813E-2</v>
      </c>
      <c r="AE1471" s="2">
        <v>85700000</v>
      </c>
      <c r="AF1471" t="s">
        <v>362</v>
      </c>
      <c r="AG1471" t="s">
        <v>103</v>
      </c>
      <c r="AH1471" t="s">
        <v>104</v>
      </c>
      <c r="AI1471" t="s">
        <v>8503</v>
      </c>
      <c r="AJ1471">
        <v>161905312</v>
      </c>
      <c r="AK1471" s="2">
        <v>3300086</v>
      </c>
      <c r="AL1471" s="2">
        <v>2753181.41</v>
      </c>
      <c r="AP1471" t="s">
        <v>105</v>
      </c>
      <c r="AQ1471" t="s">
        <v>105</v>
      </c>
      <c r="AR1471" t="s">
        <v>105</v>
      </c>
      <c r="AV1471" t="s">
        <v>105</v>
      </c>
      <c r="AW1471" t="s">
        <v>105</v>
      </c>
      <c r="AX1471" t="s">
        <v>105</v>
      </c>
      <c r="BH1471" t="s">
        <v>21</v>
      </c>
      <c r="BI1471" t="s">
        <v>5</v>
      </c>
    </row>
    <row r="1472" spans="1:61" x14ac:dyDescent="0.25">
      <c r="A1472">
        <v>98527464</v>
      </c>
      <c r="B1472">
        <v>98527464</v>
      </c>
      <c r="C1472" t="s">
        <v>89</v>
      </c>
      <c r="D1472" t="s">
        <v>1769</v>
      </c>
      <c r="E1472" t="s">
        <v>1326</v>
      </c>
      <c r="F1472" t="s">
        <v>1899</v>
      </c>
      <c r="G1472" t="s">
        <v>7186</v>
      </c>
      <c r="H1472" s="30" t="s">
        <v>19543</v>
      </c>
      <c r="I1472" t="s">
        <v>8504</v>
      </c>
      <c r="J1472">
        <v>5001</v>
      </c>
      <c r="K1472" t="s">
        <v>202</v>
      </c>
      <c r="L1472">
        <v>5</v>
      </c>
      <c r="M1472" t="s">
        <v>203</v>
      </c>
      <c r="O1472">
        <v>3164601111</v>
      </c>
      <c r="P1472">
        <v>3113725466</v>
      </c>
      <c r="T1472" s="29" t="s">
        <v>429</v>
      </c>
      <c r="U1472">
        <f t="shared" si="156"/>
        <v>10</v>
      </c>
      <c r="V1472">
        <f t="shared" si="157"/>
        <v>7</v>
      </c>
      <c r="W1472">
        <v>2018</v>
      </c>
      <c r="X1472" t="s">
        <v>2484</v>
      </c>
      <c r="Y1472" t="s">
        <v>8505</v>
      </c>
      <c r="Z1472" t="s">
        <v>8506</v>
      </c>
      <c r="AA1472">
        <v>9008220</v>
      </c>
      <c r="AB1472" t="s">
        <v>244</v>
      </c>
      <c r="AC1472" t="s">
        <v>1775</v>
      </c>
      <c r="AD1472" s="1">
        <f t="shared" si="158"/>
        <v>2.4508241666666666E-2</v>
      </c>
      <c r="AE1472" s="2">
        <v>240000000</v>
      </c>
      <c r="AF1472" t="s">
        <v>133</v>
      </c>
      <c r="AG1472" t="s">
        <v>452</v>
      </c>
      <c r="AH1472" t="s">
        <v>104</v>
      </c>
      <c r="AI1472" t="s">
        <v>8507</v>
      </c>
      <c r="AJ1472">
        <v>161811041</v>
      </c>
      <c r="AK1472" s="2">
        <v>5881978</v>
      </c>
      <c r="AL1472" s="2">
        <v>4922838.29</v>
      </c>
      <c r="AP1472" t="s">
        <v>105</v>
      </c>
      <c r="AQ1472" t="s">
        <v>105</v>
      </c>
      <c r="AR1472" t="s">
        <v>105</v>
      </c>
      <c r="AV1472" t="s">
        <v>105</v>
      </c>
      <c r="AW1472" t="s">
        <v>105</v>
      </c>
      <c r="AX1472" t="s">
        <v>105</v>
      </c>
      <c r="BH1472" t="s">
        <v>21</v>
      </c>
      <c r="BI1472" t="s">
        <v>5</v>
      </c>
    </row>
    <row r="1473" spans="1:61" x14ac:dyDescent="0.25">
      <c r="A1473">
        <v>72003307</v>
      </c>
      <c r="B1473">
        <v>72003307</v>
      </c>
      <c r="C1473" t="s">
        <v>89</v>
      </c>
      <c r="D1473" t="s">
        <v>699</v>
      </c>
      <c r="E1473" t="s">
        <v>1625</v>
      </c>
      <c r="F1473" t="s">
        <v>1757</v>
      </c>
      <c r="G1473" t="s">
        <v>819</v>
      </c>
      <c r="H1473" s="30" t="s">
        <v>19435</v>
      </c>
      <c r="I1473" t="s">
        <v>8508</v>
      </c>
      <c r="J1473">
        <v>0</v>
      </c>
      <c r="K1473" t="s">
        <v>182</v>
      </c>
      <c r="L1473">
        <v>8</v>
      </c>
      <c r="M1473" t="s">
        <v>183</v>
      </c>
      <c r="O1473">
        <v>3014637631</v>
      </c>
      <c r="P1473">
        <v>0</v>
      </c>
      <c r="T1473" s="29" t="s">
        <v>169</v>
      </c>
      <c r="U1473">
        <f t="shared" si="156"/>
        <v>10</v>
      </c>
      <c r="V1473">
        <f t="shared" si="157"/>
        <v>16</v>
      </c>
      <c r="W1473">
        <v>2019</v>
      </c>
      <c r="X1473" t="s">
        <v>5476</v>
      </c>
      <c r="Y1473" t="s">
        <v>8509</v>
      </c>
      <c r="Z1473" t="s">
        <v>8510</v>
      </c>
      <c r="AA1473">
        <v>5601155</v>
      </c>
      <c r="AB1473" t="s">
        <v>146</v>
      </c>
      <c r="AC1473" t="s">
        <v>383</v>
      </c>
      <c r="AD1473" s="1">
        <f t="shared" si="158"/>
        <v>2.8621278538812786E-2</v>
      </c>
      <c r="AE1473" s="2">
        <v>65700000</v>
      </c>
      <c r="AF1473" t="s">
        <v>219</v>
      </c>
      <c r="AG1473" t="s">
        <v>103</v>
      </c>
      <c r="AH1473" t="s">
        <v>104</v>
      </c>
      <c r="AI1473">
        <v>0</v>
      </c>
      <c r="AJ1473">
        <v>161806621</v>
      </c>
      <c r="AK1473" s="2">
        <v>1880418</v>
      </c>
      <c r="AL1473" s="2">
        <v>1560182.87</v>
      </c>
      <c r="AP1473" t="s">
        <v>105</v>
      </c>
      <c r="AQ1473" t="s">
        <v>105</v>
      </c>
      <c r="AR1473" t="s">
        <v>105</v>
      </c>
      <c r="AV1473" t="s">
        <v>105</v>
      </c>
      <c r="AW1473" t="s">
        <v>105</v>
      </c>
      <c r="AX1473" t="s">
        <v>105</v>
      </c>
      <c r="BH1473" t="s">
        <v>19</v>
      </c>
      <c r="BI1473" t="s">
        <v>5</v>
      </c>
    </row>
    <row r="1474" spans="1:61" x14ac:dyDescent="0.25">
      <c r="A1474">
        <v>43591369</v>
      </c>
      <c r="B1474">
        <v>43591369</v>
      </c>
      <c r="C1474" t="s">
        <v>106</v>
      </c>
      <c r="D1474" t="s">
        <v>1198</v>
      </c>
      <c r="E1474" t="s">
        <v>313</v>
      </c>
      <c r="F1474" t="s">
        <v>8511</v>
      </c>
      <c r="G1474" t="s">
        <v>2925</v>
      </c>
      <c r="H1474" s="30" t="s">
        <v>19544</v>
      </c>
      <c r="I1474" t="s">
        <v>8512</v>
      </c>
      <c r="J1474">
        <v>5001</v>
      </c>
      <c r="K1474" t="s">
        <v>202</v>
      </c>
      <c r="L1474">
        <v>5</v>
      </c>
      <c r="M1474" t="s">
        <v>203</v>
      </c>
      <c r="O1474">
        <v>3053396353</v>
      </c>
      <c r="P1474">
        <v>3122929195</v>
      </c>
      <c r="T1474" s="29" t="s">
        <v>1237</v>
      </c>
      <c r="U1474">
        <f t="shared" si="156"/>
        <v>10</v>
      </c>
      <c r="V1474">
        <f t="shared" si="157"/>
        <v>10</v>
      </c>
      <c r="W1474">
        <v>2012</v>
      </c>
      <c r="X1474" t="s">
        <v>2090</v>
      </c>
      <c r="Y1474" t="s">
        <v>8513</v>
      </c>
      <c r="Z1474" t="s">
        <v>8514</v>
      </c>
      <c r="AA1474">
        <v>8001129</v>
      </c>
      <c r="AB1474" t="s">
        <v>100</v>
      </c>
      <c r="AC1474" t="s">
        <v>101</v>
      </c>
      <c r="AD1474" s="1">
        <f t="shared" si="158"/>
        <v>4.9290259740259738E-2</v>
      </c>
      <c r="AE1474" s="2">
        <v>30800000</v>
      </c>
      <c r="AF1474" t="s">
        <v>175</v>
      </c>
      <c r="AG1474" t="s">
        <v>103</v>
      </c>
      <c r="AH1474" t="s">
        <v>104</v>
      </c>
      <c r="AI1474" t="s">
        <v>8515</v>
      </c>
      <c r="AJ1474">
        <v>161910232</v>
      </c>
      <c r="AK1474" s="2">
        <v>1518140</v>
      </c>
      <c r="AL1474" s="2">
        <v>1255748.06</v>
      </c>
      <c r="AP1474" t="s">
        <v>105</v>
      </c>
      <c r="AQ1474" t="s">
        <v>105</v>
      </c>
      <c r="AR1474" t="s">
        <v>105</v>
      </c>
      <c r="AV1474" t="s">
        <v>105</v>
      </c>
      <c r="AW1474" t="s">
        <v>105</v>
      </c>
      <c r="AX1474" t="s">
        <v>105</v>
      </c>
      <c r="BH1474" t="s">
        <v>21</v>
      </c>
      <c r="BI1474" t="s">
        <v>5</v>
      </c>
    </row>
    <row r="1475" spans="1:61" x14ac:dyDescent="0.25">
      <c r="A1475">
        <v>19268331</v>
      </c>
      <c r="B1475">
        <v>19268331</v>
      </c>
      <c r="C1475" t="s">
        <v>89</v>
      </c>
      <c r="D1475" t="s">
        <v>3128</v>
      </c>
      <c r="E1475">
        <v>0</v>
      </c>
      <c r="F1475" t="s">
        <v>3636</v>
      </c>
      <c r="G1475" t="s">
        <v>8516</v>
      </c>
      <c r="H1475" s="30" t="s">
        <v>19545</v>
      </c>
      <c r="I1475" t="s">
        <v>8517</v>
      </c>
      <c r="J1475">
        <v>0</v>
      </c>
      <c r="K1475" t="s">
        <v>126</v>
      </c>
      <c r="L1475">
        <v>25</v>
      </c>
      <c r="M1475" t="s">
        <v>126</v>
      </c>
      <c r="O1475">
        <v>3103137032</v>
      </c>
      <c r="P1475">
        <v>3145298744</v>
      </c>
      <c r="T1475" s="29" t="s">
        <v>287</v>
      </c>
      <c r="U1475">
        <f t="shared" si="156"/>
        <v>10</v>
      </c>
      <c r="V1475">
        <f t="shared" si="157"/>
        <v>13</v>
      </c>
      <c r="W1475">
        <v>2023</v>
      </c>
      <c r="X1475" t="s">
        <v>4895</v>
      </c>
      <c r="Y1475" t="s">
        <v>8518</v>
      </c>
      <c r="Z1475" t="s">
        <v>8519</v>
      </c>
      <c r="AA1475">
        <v>9006181</v>
      </c>
      <c r="AB1475" t="s">
        <v>244</v>
      </c>
      <c r="AC1475" t="s">
        <v>2694</v>
      </c>
      <c r="AD1475" s="1">
        <f t="shared" si="158"/>
        <v>1.1289019933554818E-2</v>
      </c>
      <c r="AE1475" s="2">
        <v>120400000</v>
      </c>
      <c r="AF1475" t="s">
        <v>102</v>
      </c>
      <c r="AG1475" t="s">
        <v>120</v>
      </c>
      <c r="AH1475" t="s">
        <v>104</v>
      </c>
      <c r="AI1475" t="s">
        <v>8520</v>
      </c>
      <c r="AJ1475">
        <v>161814391</v>
      </c>
      <c r="AK1475" s="2">
        <v>1359198</v>
      </c>
      <c r="AL1475" s="2">
        <v>1122182.95</v>
      </c>
      <c r="AP1475" t="s">
        <v>105</v>
      </c>
      <c r="AQ1475" t="s">
        <v>105</v>
      </c>
      <c r="AR1475" t="s">
        <v>105</v>
      </c>
      <c r="AV1475" t="s">
        <v>105</v>
      </c>
      <c r="AW1475" t="s">
        <v>105</v>
      </c>
      <c r="AX1475" t="s">
        <v>105</v>
      </c>
      <c r="BH1475" s="3" t="s">
        <v>18</v>
      </c>
      <c r="BI1475" t="s">
        <v>5</v>
      </c>
    </row>
    <row r="1476" spans="1:61" x14ac:dyDescent="0.25">
      <c r="A1476">
        <v>70286652</v>
      </c>
      <c r="B1476">
        <v>70286652</v>
      </c>
      <c r="C1476" t="s">
        <v>89</v>
      </c>
      <c r="D1476" t="s">
        <v>148</v>
      </c>
      <c r="E1476" t="s">
        <v>2504</v>
      </c>
      <c r="F1476" t="s">
        <v>3135</v>
      </c>
      <c r="G1476" t="s">
        <v>1015</v>
      </c>
      <c r="H1476" s="30" t="s">
        <v>19546</v>
      </c>
      <c r="I1476" t="s">
        <v>8521</v>
      </c>
      <c r="J1476">
        <v>5440</v>
      </c>
      <c r="K1476" t="s">
        <v>865</v>
      </c>
      <c r="L1476">
        <v>5</v>
      </c>
      <c r="M1476" t="s">
        <v>203</v>
      </c>
      <c r="O1476">
        <v>3205757329</v>
      </c>
      <c r="P1476">
        <v>0</v>
      </c>
      <c r="T1476" s="29" t="s">
        <v>184</v>
      </c>
      <c r="U1476">
        <f t="shared" si="156"/>
        <v>10</v>
      </c>
      <c r="V1476">
        <f t="shared" si="157"/>
        <v>10</v>
      </c>
      <c r="W1476">
        <v>2022</v>
      </c>
      <c r="X1476" t="s">
        <v>6115</v>
      </c>
      <c r="Y1476" t="s">
        <v>8522</v>
      </c>
      <c r="Z1476" t="s">
        <v>8523</v>
      </c>
      <c r="AA1476">
        <v>6420067</v>
      </c>
      <c r="AB1476" t="s">
        <v>131</v>
      </c>
      <c r="AC1476" t="s">
        <v>3178</v>
      </c>
      <c r="AD1476" s="1">
        <f t="shared" si="158"/>
        <v>2.1157866473149493E-2</v>
      </c>
      <c r="AE1476" s="2">
        <v>137800000</v>
      </c>
      <c r="AF1476" t="s">
        <v>362</v>
      </c>
      <c r="AG1476" t="s">
        <v>6118</v>
      </c>
      <c r="AH1476" t="s">
        <v>104</v>
      </c>
      <c r="AI1476" t="s">
        <v>8524</v>
      </c>
      <c r="AJ1476">
        <v>161909370</v>
      </c>
      <c r="AK1476" s="2">
        <v>2915554</v>
      </c>
      <c r="AL1476" s="2">
        <v>2430045.42</v>
      </c>
      <c r="AP1476" t="s">
        <v>105</v>
      </c>
      <c r="AQ1476" t="s">
        <v>105</v>
      </c>
      <c r="AR1476" t="s">
        <v>105</v>
      </c>
      <c r="AV1476" t="s">
        <v>105</v>
      </c>
      <c r="AW1476" t="s">
        <v>105</v>
      </c>
      <c r="AX1476" t="s">
        <v>105</v>
      </c>
      <c r="BH1476" t="s">
        <v>21</v>
      </c>
      <c r="BI1476" t="s">
        <v>5</v>
      </c>
    </row>
    <row r="1477" spans="1:61" x14ac:dyDescent="0.25">
      <c r="A1477">
        <v>52414359</v>
      </c>
      <c r="B1477">
        <v>52414359</v>
      </c>
      <c r="C1477" t="s">
        <v>106</v>
      </c>
      <c r="D1477" t="s">
        <v>1128</v>
      </c>
      <c r="E1477" t="s">
        <v>583</v>
      </c>
      <c r="F1477" t="s">
        <v>164</v>
      </c>
      <c r="G1477" t="s">
        <v>8525</v>
      </c>
      <c r="H1477" s="30" t="s">
        <v>19547</v>
      </c>
      <c r="I1477" t="s">
        <v>8526</v>
      </c>
      <c r="J1477">
        <v>0</v>
      </c>
      <c r="K1477" t="s">
        <v>126</v>
      </c>
      <c r="L1477">
        <v>25</v>
      </c>
      <c r="M1477" t="s">
        <v>126</v>
      </c>
      <c r="O1477">
        <v>3124543438</v>
      </c>
      <c r="P1477">
        <v>0</v>
      </c>
      <c r="T1477" s="29" t="s">
        <v>327</v>
      </c>
      <c r="U1477">
        <f t="shared" si="156"/>
        <v>10</v>
      </c>
      <c r="V1477">
        <f t="shared" si="157"/>
        <v>31</v>
      </c>
      <c r="W1477">
        <v>2019</v>
      </c>
      <c r="X1477" t="s">
        <v>1459</v>
      </c>
      <c r="Y1477" t="s">
        <v>8527</v>
      </c>
      <c r="Z1477" t="s">
        <v>8528</v>
      </c>
      <c r="AA1477">
        <v>8001189</v>
      </c>
      <c r="AB1477" t="s">
        <v>100</v>
      </c>
      <c r="AC1477" t="s">
        <v>258</v>
      </c>
      <c r="AD1477" s="1">
        <f t="shared" si="158"/>
        <v>3.6937836411609498E-2</v>
      </c>
      <c r="AE1477" s="2">
        <v>37900000</v>
      </c>
      <c r="AF1477" t="s">
        <v>133</v>
      </c>
      <c r="AG1477" t="s">
        <v>103</v>
      </c>
      <c r="AH1477" t="s">
        <v>104</v>
      </c>
      <c r="AI1477" t="s">
        <v>8529</v>
      </c>
      <c r="AJ1477">
        <v>161809741</v>
      </c>
      <c r="AK1477" s="2">
        <v>1399944</v>
      </c>
      <c r="AL1477" s="2">
        <v>1156423.3400000001</v>
      </c>
      <c r="AP1477" t="s">
        <v>105</v>
      </c>
      <c r="AQ1477" t="s">
        <v>105</v>
      </c>
      <c r="AR1477" t="s">
        <v>105</v>
      </c>
      <c r="AV1477" t="s">
        <v>105</v>
      </c>
      <c r="AW1477" t="s">
        <v>105</v>
      </c>
      <c r="AX1477" t="s">
        <v>105</v>
      </c>
      <c r="BH1477" t="s">
        <v>21</v>
      </c>
      <c r="BI1477" t="s">
        <v>5</v>
      </c>
    </row>
    <row r="1478" spans="1:61" x14ac:dyDescent="0.25">
      <c r="A1478">
        <v>37949046</v>
      </c>
      <c r="B1478">
        <v>37949046</v>
      </c>
      <c r="C1478" t="s">
        <v>106</v>
      </c>
      <c r="D1478" t="s">
        <v>435</v>
      </c>
      <c r="E1478" t="s">
        <v>198</v>
      </c>
      <c r="F1478" t="s">
        <v>1279</v>
      </c>
      <c r="G1478" t="s">
        <v>4431</v>
      </c>
      <c r="H1478" s="30" t="s">
        <v>19548</v>
      </c>
      <c r="I1478" t="s">
        <v>8530</v>
      </c>
      <c r="J1478">
        <v>68001</v>
      </c>
      <c r="K1478" t="s">
        <v>317</v>
      </c>
      <c r="L1478">
        <v>68</v>
      </c>
      <c r="M1478" t="s">
        <v>227</v>
      </c>
      <c r="O1478">
        <v>3172248692</v>
      </c>
      <c r="P1478">
        <v>0</v>
      </c>
      <c r="T1478" s="29" t="s">
        <v>254</v>
      </c>
      <c r="U1478">
        <f t="shared" si="156"/>
        <v>10</v>
      </c>
      <c r="V1478">
        <f t="shared" si="157"/>
        <v>4</v>
      </c>
      <c r="W1478">
        <v>2024</v>
      </c>
      <c r="X1478" t="s">
        <v>8450</v>
      </c>
      <c r="Y1478" t="s">
        <v>8531</v>
      </c>
      <c r="Z1478" t="s">
        <v>8532</v>
      </c>
      <c r="AA1478">
        <v>11106013</v>
      </c>
      <c r="AB1478" t="s">
        <v>1961</v>
      </c>
      <c r="AC1478" t="s">
        <v>2648</v>
      </c>
      <c r="AD1478" s="1">
        <f t="shared" si="158"/>
        <v>3.0091451005025124E-2</v>
      </c>
      <c r="AE1478" s="2">
        <v>159200000</v>
      </c>
      <c r="AF1478" t="s">
        <v>102</v>
      </c>
      <c r="AG1478" t="s">
        <v>120</v>
      </c>
      <c r="AH1478" t="s">
        <v>104</v>
      </c>
      <c r="AI1478" t="s">
        <v>8533</v>
      </c>
      <c r="AJ1478">
        <v>161848527</v>
      </c>
      <c r="AK1478" s="2">
        <v>4790559</v>
      </c>
      <c r="AL1478" s="2">
        <v>4005680.1</v>
      </c>
      <c r="AP1478" t="s">
        <v>105</v>
      </c>
      <c r="AQ1478" t="s">
        <v>105</v>
      </c>
      <c r="AR1478" t="s">
        <v>105</v>
      </c>
      <c r="AV1478" t="s">
        <v>105</v>
      </c>
      <c r="AW1478" t="s">
        <v>105</v>
      </c>
      <c r="AX1478" t="s">
        <v>105</v>
      </c>
      <c r="BH1478" t="s">
        <v>21</v>
      </c>
      <c r="BI1478" t="s">
        <v>5</v>
      </c>
    </row>
    <row r="1479" spans="1:61" x14ac:dyDescent="0.25">
      <c r="A1479">
        <v>40367789</v>
      </c>
      <c r="B1479">
        <v>40367789</v>
      </c>
      <c r="C1479" t="s">
        <v>106</v>
      </c>
      <c r="D1479" t="s">
        <v>1756</v>
      </c>
      <c r="E1479" t="s">
        <v>3715</v>
      </c>
      <c r="F1479" t="s">
        <v>151</v>
      </c>
      <c r="G1479" t="s">
        <v>6153</v>
      </c>
      <c r="H1479" s="30" t="s">
        <v>19549</v>
      </c>
      <c r="I1479" t="s">
        <v>8534</v>
      </c>
      <c r="J1479">
        <v>50001</v>
      </c>
      <c r="K1479" t="s">
        <v>153</v>
      </c>
      <c r="L1479">
        <v>50</v>
      </c>
      <c r="M1479" t="s">
        <v>154</v>
      </c>
      <c r="O1479">
        <v>3203014195</v>
      </c>
      <c r="P1479">
        <v>3122659588</v>
      </c>
      <c r="T1479" s="29" t="s">
        <v>958</v>
      </c>
      <c r="U1479">
        <f t="shared" si="156"/>
        <v>10</v>
      </c>
      <c r="V1479">
        <f t="shared" si="157"/>
        <v>24</v>
      </c>
      <c r="W1479">
        <v>2019</v>
      </c>
      <c r="X1479" t="s">
        <v>4147</v>
      </c>
      <c r="Y1479" t="s">
        <v>8535</v>
      </c>
      <c r="Z1479" t="s">
        <v>8536</v>
      </c>
      <c r="AA1479">
        <v>6401231</v>
      </c>
      <c r="AB1479" t="s">
        <v>131</v>
      </c>
      <c r="AC1479" t="s">
        <v>132</v>
      </c>
      <c r="AD1479" s="1">
        <f t="shared" si="158"/>
        <v>2.3820574506283661E-2</v>
      </c>
      <c r="AE1479" s="2">
        <v>55700000</v>
      </c>
      <c r="AF1479" t="s">
        <v>160</v>
      </c>
      <c r="AG1479" t="s">
        <v>103</v>
      </c>
      <c r="AH1479" t="s">
        <v>104</v>
      </c>
      <c r="AI1479" t="s">
        <v>8537</v>
      </c>
      <c r="AJ1479">
        <v>161915908</v>
      </c>
      <c r="AK1479" s="2">
        <v>1326806</v>
      </c>
      <c r="AL1479" s="2">
        <v>1094963.05</v>
      </c>
      <c r="AP1479" t="s">
        <v>105</v>
      </c>
      <c r="AQ1479" t="s">
        <v>105</v>
      </c>
      <c r="AR1479" t="s">
        <v>105</v>
      </c>
      <c r="AV1479" t="s">
        <v>105</v>
      </c>
      <c r="AW1479" t="s">
        <v>105</v>
      </c>
      <c r="AX1479" t="s">
        <v>105</v>
      </c>
      <c r="BH1479" t="s">
        <v>19</v>
      </c>
      <c r="BI1479" t="s">
        <v>5</v>
      </c>
    </row>
    <row r="1480" spans="1:61" x14ac:dyDescent="0.25">
      <c r="A1480">
        <v>25364034</v>
      </c>
      <c r="B1480">
        <v>25364034</v>
      </c>
      <c r="C1480" t="s">
        <v>106</v>
      </c>
      <c r="D1480" t="s">
        <v>1716</v>
      </c>
      <c r="E1480">
        <v>0</v>
      </c>
      <c r="F1480" t="s">
        <v>5865</v>
      </c>
      <c r="G1480" t="s">
        <v>408</v>
      </c>
      <c r="H1480" s="30" t="s">
        <v>19550</v>
      </c>
      <c r="I1480" t="s">
        <v>8538</v>
      </c>
      <c r="J1480">
        <v>76001</v>
      </c>
      <c r="K1480" t="s">
        <v>486</v>
      </c>
      <c r="L1480">
        <v>76</v>
      </c>
      <c r="M1480" t="s">
        <v>95</v>
      </c>
      <c r="O1480">
        <v>3113245859</v>
      </c>
      <c r="P1480">
        <v>0</v>
      </c>
      <c r="T1480" s="29" t="s">
        <v>228</v>
      </c>
      <c r="U1480">
        <f t="shared" si="156"/>
        <v>10</v>
      </c>
      <c r="V1480">
        <f t="shared" si="157"/>
        <v>6</v>
      </c>
      <c r="W1480">
        <v>2023</v>
      </c>
      <c r="X1480" t="s">
        <v>8539</v>
      </c>
      <c r="Y1480" t="s">
        <v>8540</v>
      </c>
      <c r="Z1480" t="s">
        <v>8541</v>
      </c>
      <c r="AA1480">
        <v>9001144</v>
      </c>
      <c r="AB1480" t="s">
        <v>244</v>
      </c>
      <c r="AC1480" t="s">
        <v>245</v>
      </c>
      <c r="AD1480" s="1">
        <f t="shared" si="158"/>
        <v>4.3451871871871869E-2</v>
      </c>
      <c r="AE1480" s="2">
        <v>99900000</v>
      </c>
      <c r="AF1480" t="s">
        <v>219</v>
      </c>
      <c r="AG1480" t="s">
        <v>103</v>
      </c>
      <c r="AH1480" t="s">
        <v>104</v>
      </c>
      <c r="AI1480" t="s">
        <v>8542</v>
      </c>
      <c r="AJ1480">
        <v>161912779</v>
      </c>
      <c r="AK1480" s="2">
        <v>4340842</v>
      </c>
      <c r="AL1480" s="2">
        <v>3627766.04</v>
      </c>
      <c r="AP1480" t="s">
        <v>105</v>
      </c>
      <c r="AQ1480" t="s">
        <v>105</v>
      </c>
      <c r="AR1480" t="s">
        <v>105</v>
      </c>
      <c r="AV1480" t="s">
        <v>105</v>
      </c>
      <c r="AW1480" t="s">
        <v>105</v>
      </c>
      <c r="AX1480" t="s">
        <v>105</v>
      </c>
      <c r="BH1480" t="s">
        <v>21</v>
      </c>
      <c r="BI1480" t="s">
        <v>5</v>
      </c>
    </row>
    <row r="1481" spans="1:61" x14ac:dyDescent="0.25">
      <c r="A1481">
        <v>41746039</v>
      </c>
      <c r="B1481">
        <v>41746039</v>
      </c>
      <c r="C1481" t="s">
        <v>106</v>
      </c>
      <c r="D1481" t="s">
        <v>990</v>
      </c>
      <c r="E1481" t="s">
        <v>991</v>
      </c>
      <c r="F1481" t="s">
        <v>1199</v>
      </c>
      <c r="G1481" t="s">
        <v>4322</v>
      </c>
      <c r="H1481" s="30" t="s">
        <v>19551</v>
      </c>
      <c r="I1481" t="s">
        <v>8543</v>
      </c>
      <c r="J1481">
        <v>0</v>
      </c>
      <c r="K1481" t="s">
        <v>126</v>
      </c>
      <c r="L1481">
        <v>25</v>
      </c>
      <c r="M1481" t="s">
        <v>126</v>
      </c>
      <c r="O1481">
        <v>3002082484</v>
      </c>
      <c r="P1481">
        <v>3132611678</v>
      </c>
      <c r="T1481" s="29" t="s">
        <v>127</v>
      </c>
      <c r="U1481">
        <f t="shared" si="156"/>
        <v>10</v>
      </c>
      <c r="V1481">
        <f t="shared" si="157"/>
        <v>18</v>
      </c>
      <c r="W1481">
        <v>2019</v>
      </c>
      <c r="X1481" t="s">
        <v>3566</v>
      </c>
      <c r="Y1481" t="s">
        <v>8544</v>
      </c>
      <c r="Z1481" t="s">
        <v>8545</v>
      </c>
      <c r="AA1481">
        <v>6406132</v>
      </c>
      <c r="AB1481" t="s">
        <v>131</v>
      </c>
      <c r="AC1481" t="s">
        <v>580</v>
      </c>
      <c r="AD1481" s="1">
        <f t="shared" si="158"/>
        <v>1.7886795252225519E-2</v>
      </c>
      <c r="AE1481" s="2">
        <v>67400000</v>
      </c>
      <c r="AF1481" t="s">
        <v>219</v>
      </c>
      <c r="AG1481" t="s">
        <v>120</v>
      </c>
      <c r="AH1481" t="s">
        <v>104</v>
      </c>
      <c r="AI1481" t="s">
        <v>8546</v>
      </c>
      <c r="AJ1481">
        <v>161913175</v>
      </c>
      <c r="AK1481" s="2">
        <v>1205570</v>
      </c>
      <c r="AL1481" s="2">
        <v>993083.82</v>
      </c>
      <c r="AP1481" t="s">
        <v>105</v>
      </c>
      <c r="AQ1481" t="s">
        <v>105</v>
      </c>
      <c r="AR1481" t="s">
        <v>105</v>
      </c>
      <c r="AV1481" t="s">
        <v>105</v>
      </c>
      <c r="AW1481" t="s">
        <v>105</v>
      </c>
      <c r="AX1481" t="s">
        <v>105</v>
      </c>
      <c r="BH1481" t="s">
        <v>19</v>
      </c>
      <c r="BI1481" t="s">
        <v>5</v>
      </c>
    </row>
    <row r="1482" spans="1:61" x14ac:dyDescent="0.25">
      <c r="A1482">
        <v>1032502090</v>
      </c>
      <c r="B1482">
        <v>1032502090</v>
      </c>
      <c r="C1482" t="s">
        <v>106</v>
      </c>
      <c r="D1482" t="s">
        <v>2846</v>
      </c>
      <c r="E1482" t="s">
        <v>2075</v>
      </c>
      <c r="F1482" t="s">
        <v>8547</v>
      </c>
      <c r="G1482" t="s">
        <v>249</v>
      </c>
      <c r="H1482" s="30" t="s">
        <v>19552</v>
      </c>
      <c r="I1482" t="s">
        <v>8548</v>
      </c>
      <c r="J1482">
        <v>0</v>
      </c>
      <c r="K1482" t="s">
        <v>126</v>
      </c>
      <c r="L1482">
        <v>25</v>
      </c>
      <c r="M1482" t="s">
        <v>126</v>
      </c>
      <c r="O1482">
        <v>3185955724</v>
      </c>
      <c r="P1482">
        <v>0</v>
      </c>
      <c r="T1482" s="29" t="s">
        <v>155</v>
      </c>
      <c r="U1482">
        <f t="shared" ref="U1482:U1545" si="159">MONTH(T1482)</f>
        <v>10</v>
      </c>
      <c r="V1482">
        <f t="shared" ref="V1482:V1545" si="160">DAY(T1482)</f>
        <v>14</v>
      </c>
      <c r="W1482">
        <v>2023</v>
      </c>
      <c r="X1482" t="s">
        <v>1314</v>
      </c>
      <c r="Y1482" t="s">
        <v>8549</v>
      </c>
      <c r="Z1482" t="s">
        <v>8550</v>
      </c>
      <c r="AA1482">
        <v>8801057</v>
      </c>
      <c r="AB1482" t="s">
        <v>662</v>
      </c>
      <c r="AC1482" t="s">
        <v>773</v>
      </c>
      <c r="AD1482" s="1">
        <f t="shared" ref="AD1482:AD1545" si="161">+AK1482/AE1482</f>
        <v>3.6300009905660374E-2</v>
      </c>
      <c r="AE1482" s="2">
        <v>63600000</v>
      </c>
      <c r="AF1482" t="s">
        <v>219</v>
      </c>
      <c r="AG1482" t="s">
        <v>103</v>
      </c>
      <c r="AH1482" t="s">
        <v>104</v>
      </c>
      <c r="AI1482" t="s">
        <v>8551</v>
      </c>
      <c r="AJ1482">
        <v>29933491</v>
      </c>
      <c r="AK1482" s="2">
        <v>2308680.63</v>
      </c>
      <c r="AL1482" s="2">
        <v>1920067.76</v>
      </c>
      <c r="AP1482">
        <v>29999607</v>
      </c>
      <c r="AQ1482" s="2">
        <v>3688064.9</v>
      </c>
      <c r="AR1482" s="2">
        <v>3079214.2</v>
      </c>
      <c r="AV1482" t="s">
        <v>105</v>
      </c>
      <c r="AW1482" s="2" t="s">
        <v>105</v>
      </c>
      <c r="AX1482" s="2" t="s">
        <v>105</v>
      </c>
      <c r="BH1482" t="s">
        <v>21</v>
      </c>
      <c r="BI1482" t="s">
        <v>5</v>
      </c>
    </row>
    <row r="1483" spans="1:61" x14ac:dyDescent="0.25">
      <c r="A1483">
        <v>1015397499</v>
      </c>
      <c r="B1483">
        <v>1015397499</v>
      </c>
      <c r="C1483" t="s">
        <v>89</v>
      </c>
      <c r="D1483" t="s">
        <v>163</v>
      </c>
      <c r="E1483" t="s">
        <v>4974</v>
      </c>
      <c r="F1483" t="s">
        <v>970</v>
      </c>
      <c r="G1483" t="s">
        <v>1050</v>
      </c>
      <c r="H1483" s="30" t="s">
        <v>19553</v>
      </c>
      <c r="I1483" t="s">
        <v>8552</v>
      </c>
      <c r="J1483">
        <v>0</v>
      </c>
      <c r="K1483" t="s">
        <v>167</v>
      </c>
      <c r="L1483">
        <v>73</v>
      </c>
      <c r="M1483" t="s">
        <v>168</v>
      </c>
      <c r="O1483">
        <v>3103290624</v>
      </c>
      <c r="P1483">
        <v>3153757556</v>
      </c>
      <c r="T1483" s="29" t="s">
        <v>547</v>
      </c>
      <c r="U1483">
        <f t="shared" si="159"/>
        <v>10</v>
      </c>
      <c r="V1483">
        <f t="shared" si="160"/>
        <v>26</v>
      </c>
      <c r="W1483">
        <v>2023</v>
      </c>
      <c r="X1483" t="s">
        <v>8553</v>
      </c>
      <c r="Y1483" t="s">
        <v>8554</v>
      </c>
      <c r="Z1483" t="s">
        <v>8555</v>
      </c>
      <c r="AA1483">
        <v>3006152</v>
      </c>
      <c r="AB1483" t="s">
        <v>491</v>
      </c>
      <c r="AC1483" t="s">
        <v>2595</v>
      </c>
      <c r="AD1483" s="1">
        <f t="shared" si="161"/>
        <v>2.3214494979326639E-2</v>
      </c>
      <c r="AE1483" s="2">
        <v>169300000</v>
      </c>
      <c r="AF1483" t="s">
        <v>133</v>
      </c>
      <c r="AG1483" t="s">
        <v>120</v>
      </c>
      <c r="AH1483" t="s">
        <v>104</v>
      </c>
      <c r="AI1483" t="s">
        <v>8556</v>
      </c>
      <c r="AJ1483">
        <v>161832812</v>
      </c>
      <c r="AK1483" s="2">
        <v>3930214</v>
      </c>
      <c r="AL1483" s="2">
        <v>3282700.51</v>
      </c>
      <c r="AP1483" t="s">
        <v>105</v>
      </c>
      <c r="AQ1483" t="s">
        <v>105</v>
      </c>
      <c r="AR1483" t="s">
        <v>105</v>
      </c>
      <c r="AV1483" t="s">
        <v>105</v>
      </c>
      <c r="AW1483" t="s">
        <v>105</v>
      </c>
      <c r="AX1483" t="s">
        <v>105</v>
      </c>
      <c r="BH1483" t="s">
        <v>21</v>
      </c>
      <c r="BI1483" t="s">
        <v>5</v>
      </c>
    </row>
    <row r="1484" spans="1:61" x14ac:dyDescent="0.25">
      <c r="A1484">
        <v>20625257</v>
      </c>
      <c r="B1484">
        <v>20625257</v>
      </c>
      <c r="C1484" t="s">
        <v>106</v>
      </c>
      <c r="D1484" t="s">
        <v>312</v>
      </c>
      <c r="E1484" t="s">
        <v>7776</v>
      </c>
      <c r="F1484" t="s">
        <v>2308</v>
      </c>
      <c r="G1484" t="s">
        <v>366</v>
      </c>
      <c r="H1484" s="30" t="s">
        <v>19554</v>
      </c>
      <c r="I1484" t="s">
        <v>8557</v>
      </c>
      <c r="J1484">
        <v>0</v>
      </c>
      <c r="K1484" t="s">
        <v>126</v>
      </c>
      <c r="L1484">
        <v>25</v>
      </c>
      <c r="M1484" t="s">
        <v>126</v>
      </c>
      <c r="O1484">
        <v>3132970356</v>
      </c>
      <c r="P1484">
        <v>0</v>
      </c>
      <c r="T1484" s="29" t="s">
        <v>240</v>
      </c>
      <c r="U1484">
        <f t="shared" si="159"/>
        <v>10</v>
      </c>
      <c r="V1484">
        <f t="shared" si="160"/>
        <v>27</v>
      </c>
      <c r="W1484">
        <v>2022</v>
      </c>
      <c r="X1484" t="s">
        <v>8558</v>
      </c>
      <c r="Y1484" t="s">
        <v>8559</v>
      </c>
      <c r="Z1484" t="s">
        <v>8560</v>
      </c>
      <c r="AA1484">
        <v>8021003</v>
      </c>
      <c r="AB1484" t="s">
        <v>100</v>
      </c>
      <c r="AC1484" t="s">
        <v>8561</v>
      </c>
      <c r="AD1484" s="1">
        <f t="shared" si="161"/>
        <v>2.2707434020618558E-2</v>
      </c>
      <c r="AE1484" s="2">
        <v>135800000</v>
      </c>
      <c r="AF1484" t="s">
        <v>279</v>
      </c>
      <c r="AG1484" t="s">
        <v>925</v>
      </c>
      <c r="AH1484" t="s">
        <v>104</v>
      </c>
      <c r="AI1484" t="s">
        <v>8562</v>
      </c>
      <c r="AJ1484">
        <v>29951901</v>
      </c>
      <c r="AK1484" s="2">
        <v>3083669.54</v>
      </c>
      <c r="AL1484" s="2">
        <v>2571318.94</v>
      </c>
      <c r="AP1484" t="s">
        <v>105</v>
      </c>
      <c r="AQ1484" s="2" t="s">
        <v>105</v>
      </c>
      <c r="AR1484" s="2" t="s">
        <v>105</v>
      </c>
      <c r="AV1484">
        <v>30031183</v>
      </c>
      <c r="AW1484" s="2">
        <v>3269372.36</v>
      </c>
      <c r="AX1484" s="2">
        <v>2727371.73</v>
      </c>
      <c r="BH1484" t="s">
        <v>21</v>
      </c>
      <c r="BI1484" t="s">
        <v>5</v>
      </c>
    </row>
    <row r="1485" spans="1:61" x14ac:dyDescent="0.25">
      <c r="A1485">
        <v>89007445</v>
      </c>
      <c r="B1485">
        <v>89007445</v>
      </c>
      <c r="C1485" t="s">
        <v>89</v>
      </c>
      <c r="D1485" t="s">
        <v>708</v>
      </c>
      <c r="E1485">
        <v>0</v>
      </c>
      <c r="F1485" t="s">
        <v>334</v>
      </c>
      <c r="G1485" t="s">
        <v>3224</v>
      </c>
      <c r="H1485" s="30" t="s">
        <v>19233</v>
      </c>
      <c r="I1485" t="s">
        <v>8563</v>
      </c>
      <c r="J1485">
        <v>0</v>
      </c>
      <c r="K1485" t="s">
        <v>126</v>
      </c>
      <c r="L1485">
        <v>25</v>
      </c>
      <c r="M1485" t="s">
        <v>126</v>
      </c>
      <c r="O1485">
        <v>3004901284</v>
      </c>
      <c r="P1485">
        <v>0</v>
      </c>
      <c r="T1485" s="29" t="s">
        <v>327</v>
      </c>
      <c r="U1485">
        <f t="shared" si="159"/>
        <v>10</v>
      </c>
      <c r="V1485">
        <f t="shared" si="160"/>
        <v>31</v>
      </c>
      <c r="W1485">
        <v>2023</v>
      </c>
      <c r="X1485" t="s">
        <v>2574</v>
      </c>
      <c r="Y1485" t="s">
        <v>8564</v>
      </c>
      <c r="Z1485" t="s">
        <v>8565</v>
      </c>
      <c r="AA1485">
        <v>9001146</v>
      </c>
      <c r="AB1485" t="s">
        <v>244</v>
      </c>
      <c r="AC1485" t="s">
        <v>245</v>
      </c>
      <c r="AD1485" s="1">
        <f t="shared" si="161"/>
        <v>1.3880130890052356E-2</v>
      </c>
      <c r="AE1485" s="2">
        <v>114600000</v>
      </c>
      <c r="AF1485" t="s">
        <v>102</v>
      </c>
      <c r="AG1485" t="s">
        <v>103</v>
      </c>
      <c r="AH1485" t="s">
        <v>104</v>
      </c>
      <c r="AI1485" t="s">
        <v>8566</v>
      </c>
      <c r="AJ1485">
        <v>161917756</v>
      </c>
      <c r="AK1485" s="2">
        <v>1590663</v>
      </c>
      <c r="AL1485" s="2">
        <v>1316691.9099999999</v>
      </c>
      <c r="AP1485" t="s">
        <v>105</v>
      </c>
      <c r="AQ1485" t="s">
        <v>105</v>
      </c>
      <c r="AR1485" t="s">
        <v>105</v>
      </c>
      <c r="AV1485" t="s">
        <v>105</v>
      </c>
      <c r="AW1485" t="s">
        <v>105</v>
      </c>
      <c r="AX1485" t="s">
        <v>105</v>
      </c>
      <c r="BH1485" s="3" t="s">
        <v>18</v>
      </c>
      <c r="BI1485" t="s">
        <v>5</v>
      </c>
    </row>
    <row r="1486" spans="1:61" x14ac:dyDescent="0.25">
      <c r="A1486">
        <v>41637007</v>
      </c>
      <c r="B1486">
        <v>41637007</v>
      </c>
      <c r="C1486" t="s">
        <v>106</v>
      </c>
      <c r="D1486" t="s">
        <v>312</v>
      </c>
      <c r="E1486" t="s">
        <v>8567</v>
      </c>
      <c r="F1486" t="s">
        <v>1942</v>
      </c>
      <c r="G1486" t="s">
        <v>250</v>
      </c>
      <c r="H1486" s="30" t="s">
        <v>19555</v>
      </c>
      <c r="I1486" t="s">
        <v>8568</v>
      </c>
      <c r="J1486">
        <v>0</v>
      </c>
      <c r="K1486" t="s">
        <v>126</v>
      </c>
      <c r="L1486">
        <v>25</v>
      </c>
      <c r="M1486" t="s">
        <v>126</v>
      </c>
      <c r="O1486">
        <v>3152083430</v>
      </c>
      <c r="P1486">
        <v>0</v>
      </c>
      <c r="T1486" s="29" t="s">
        <v>254</v>
      </c>
      <c r="U1486">
        <f t="shared" si="159"/>
        <v>10</v>
      </c>
      <c r="V1486">
        <f t="shared" si="160"/>
        <v>4</v>
      </c>
      <c r="W1486">
        <v>2019</v>
      </c>
      <c r="X1486" t="s">
        <v>8569</v>
      </c>
      <c r="Y1486">
        <v>270910316312</v>
      </c>
      <c r="Z1486" t="s">
        <v>8570</v>
      </c>
      <c r="AA1486">
        <v>5806063</v>
      </c>
      <c r="AB1486" t="s">
        <v>469</v>
      </c>
      <c r="AC1486" t="s">
        <v>2299</v>
      </c>
      <c r="AD1486" s="1">
        <f t="shared" si="161"/>
        <v>1.6318038422649141E-2</v>
      </c>
      <c r="AE1486" s="2">
        <v>98900000</v>
      </c>
      <c r="AF1486" t="s">
        <v>219</v>
      </c>
      <c r="AG1486" t="s">
        <v>120</v>
      </c>
      <c r="AH1486" t="s">
        <v>104</v>
      </c>
      <c r="AI1486" t="s">
        <v>8571</v>
      </c>
      <c r="AJ1486">
        <v>161815760</v>
      </c>
      <c r="AK1486" s="2">
        <v>1613854</v>
      </c>
      <c r="AL1486" s="2">
        <v>1336179.67</v>
      </c>
      <c r="AP1486" t="s">
        <v>105</v>
      </c>
      <c r="AQ1486" t="s">
        <v>105</v>
      </c>
      <c r="AR1486" t="s">
        <v>105</v>
      </c>
      <c r="AV1486" t="s">
        <v>105</v>
      </c>
      <c r="AW1486" t="s">
        <v>105</v>
      </c>
      <c r="AX1486" t="s">
        <v>105</v>
      </c>
      <c r="BH1486" t="s">
        <v>19</v>
      </c>
      <c r="BI1486" t="s">
        <v>5</v>
      </c>
    </row>
    <row r="1487" spans="1:61" x14ac:dyDescent="0.25">
      <c r="A1487">
        <v>42101767</v>
      </c>
      <c r="B1487">
        <v>42101767</v>
      </c>
      <c r="C1487" t="s">
        <v>106</v>
      </c>
      <c r="D1487" t="s">
        <v>1211</v>
      </c>
      <c r="E1487" t="s">
        <v>312</v>
      </c>
      <c r="F1487" t="s">
        <v>1942</v>
      </c>
      <c r="G1487" t="s">
        <v>4946</v>
      </c>
      <c r="H1487" s="30" t="s">
        <v>19556</v>
      </c>
      <c r="I1487" t="s">
        <v>8572</v>
      </c>
      <c r="J1487">
        <v>66001</v>
      </c>
      <c r="K1487" t="s">
        <v>252</v>
      </c>
      <c r="L1487">
        <v>66</v>
      </c>
      <c r="M1487" t="s">
        <v>253</v>
      </c>
      <c r="O1487">
        <v>3206954106</v>
      </c>
      <c r="P1487">
        <v>3218015217</v>
      </c>
      <c r="T1487" s="29" t="s">
        <v>448</v>
      </c>
      <c r="U1487">
        <f t="shared" si="159"/>
        <v>10</v>
      </c>
      <c r="V1487">
        <f t="shared" si="160"/>
        <v>9</v>
      </c>
      <c r="W1487">
        <v>2020</v>
      </c>
      <c r="X1487" t="s">
        <v>8573</v>
      </c>
      <c r="Y1487" t="s">
        <v>8574</v>
      </c>
      <c r="Z1487" t="s">
        <v>8575</v>
      </c>
      <c r="AA1487">
        <v>6401238</v>
      </c>
      <c r="AB1487" t="s">
        <v>131</v>
      </c>
      <c r="AC1487" t="s">
        <v>1126</v>
      </c>
      <c r="AD1487" s="1">
        <f t="shared" si="161"/>
        <v>2.5898288100208767E-2</v>
      </c>
      <c r="AE1487" s="2">
        <v>47900000</v>
      </c>
      <c r="AF1487" t="s">
        <v>219</v>
      </c>
      <c r="AG1487" t="s">
        <v>103</v>
      </c>
      <c r="AH1487" t="s">
        <v>104</v>
      </c>
      <c r="AI1487" t="s">
        <v>8576</v>
      </c>
      <c r="AJ1487">
        <v>161835858</v>
      </c>
      <c r="AK1487" s="2">
        <v>1240528</v>
      </c>
      <c r="AL1487" s="2">
        <v>1022460.15</v>
      </c>
      <c r="AP1487" t="s">
        <v>105</v>
      </c>
      <c r="AQ1487" t="s">
        <v>105</v>
      </c>
      <c r="AR1487" t="s">
        <v>105</v>
      </c>
      <c r="AV1487" t="s">
        <v>105</v>
      </c>
      <c r="AW1487" t="s">
        <v>105</v>
      </c>
      <c r="AX1487" t="s">
        <v>105</v>
      </c>
      <c r="BH1487" t="s">
        <v>19</v>
      </c>
      <c r="BI1487" t="s">
        <v>5</v>
      </c>
    </row>
    <row r="1488" spans="1:61" x14ac:dyDescent="0.25">
      <c r="A1488">
        <v>52036434</v>
      </c>
      <c r="B1488">
        <v>52036434</v>
      </c>
      <c r="C1488" t="s">
        <v>106</v>
      </c>
      <c r="D1488" t="s">
        <v>281</v>
      </c>
      <c r="E1488" t="s">
        <v>8476</v>
      </c>
      <c r="F1488" t="s">
        <v>7620</v>
      </c>
      <c r="G1488" t="s">
        <v>601</v>
      </c>
      <c r="H1488" s="30" t="s">
        <v>18916</v>
      </c>
      <c r="I1488" t="s">
        <v>8577</v>
      </c>
      <c r="J1488">
        <v>0</v>
      </c>
      <c r="K1488" t="s">
        <v>126</v>
      </c>
      <c r="L1488">
        <v>25</v>
      </c>
      <c r="M1488" t="s">
        <v>126</v>
      </c>
      <c r="O1488">
        <v>3125176474</v>
      </c>
      <c r="P1488">
        <v>3156743211</v>
      </c>
      <c r="T1488" s="29" t="s">
        <v>204</v>
      </c>
      <c r="U1488">
        <f t="shared" si="159"/>
        <v>10</v>
      </c>
      <c r="V1488">
        <f t="shared" si="160"/>
        <v>2</v>
      </c>
      <c r="W1488">
        <v>2019</v>
      </c>
      <c r="X1488" t="s">
        <v>3119</v>
      </c>
      <c r="Y1488" t="s">
        <v>8578</v>
      </c>
      <c r="Z1488" t="s">
        <v>8579</v>
      </c>
      <c r="AA1488">
        <v>3206105</v>
      </c>
      <c r="AB1488" t="s">
        <v>393</v>
      </c>
      <c r="AC1488" t="s">
        <v>2962</v>
      </c>
      <c r="AD1488" s="1">
        <f t="shared" si="161"/>
        <v>1.9419075500770416E-2</v>
      </c>
      <c r="AE1488" s="2">
        <v>64900000</v>
      </c>
      <c r="AF1488" t="s">
        <v>102</v>
      </c>
      <c r="AG1488" t="s">
        <v>120</v>
      </c>
      <c r="AH1488" t="s">
        <v>104</v>
      </c>
      <c r="AI1488" t="s">
        <v>8580</v>
      </c>
      <c r="AJ1488">
        <v>161811096</v>
      </c>
      <c r="AK1488" s="2">
        <v>1260298</v>
      </c>
      <c r="AL1488" s="2">
        <v>1039073.87</v>
      </c>
      <c r="AP1488" t="s">
        <v>105</v>
      </c>
      <c r="AQ1488" t="s">
        <v>105</v>
      </c>
      <c r="AR1488" t="s">
        <v>105</v>
      </c>
      <c r="AV1488" t="s">
        <v>105</v>
      </c>
      <c r="AW1488" t="s">
        <v>105</v>
      </c>
      <c r="AX1488" t="s">
        <v>105</v>
      </c>
      <c r="BH1488" t="s">
        <v>19</v>
      </c>
      <c r="BI1488" t="s">
        <v>5</v>
      </c>
    </row>
    <row r="1489" spans="1:61" x14ac:dyDescent="0.25">
      <c r="A1489">
        <v>40761551</v>
      </c>
      <c r="B1489">
        <v>40761551</v>
      </c>
      <c r="C1489" t="s">
        <v>106</v>
      </c>
      <c r="D1489" t="s">
        <v>8581</v>
      </c>
      <c r="E1489">
        <v>0</v>
      </c>
      <c r="F1489" t="s">
        <v>5568</v>
      </c>
      <c r="G1489" t="s">
        <v>6146</v>
      </c>
      <c r="H1489" s="30" t="s">
        <v>19557</v>
      </c>
      <c r="I1489" t="s">
        <v>8582</v>
      </c>
      <c r="J1489">
        <v>0</v>
      </c>
      <c r="K1489" t="s">
        <v>167</v>
      </c>
      <c r="L1489">
        <v>73</v>
      </c>
      <c r="M1489" t="s">
        <v>168</v>
      </c>
      <c r="O1489">
        <v>3158090560</v>
      </c>
      <c r="P1489">
        <v>0</v>
      </c>
      <c r="T1489" s="29" t="s">
        <v>299</v>
      </c>
      <c r="U1489">
        <f t="shared" si="159"/>
        <v>10</v>
      </c>
      <c r="V1489">
        <f t="shared" si="160"/>
        <v>23</v>
      </c>
      <c r="W1489">
        <v>2024</v>
      </c>
      <c r="X1489" t="s">
        <v>1314</v>
      </c>
      <c r="Y1489" t="s">
        <v>8583</v>
      </c>
      <c r="Z1489" t="s">
        <v>8584</v>
      </c>
      <c r="AA1489">
        <v>8801057</v>
      </c>
      <c r="AB1489" t="s">
        <v>662</v>
      </c>
      <c r="AC1489" t="s">
        <v>773</v>
      </c>
      <c r="AD1489" s="1">
        <f t="shared" si="161"/>
        <v>4.2337567352941176E-2</v>
      </c>
      <c r="AE1489" s="2">
        <v>68000000</v>
      </c>
      <c r="AF1489" t="s">
        <v>279</v>
      </c>
      <c r="AG1489" t="s">
        <v>103</v>
      </c>
      <c r="AH1489" t="s">
        <v>104</v>
      </c>
      <c r="AI1489">
        <v>0</v>
      </c>
      <c r="AJ1489">
        <v>29974653</v>
      </c>
      <c r="AK1489" s="2">
        <v>2878954.58</v>
      </c>
      <c r="AL1489" s="2">
        <v>2399289.56</v>
      </c>
      <c r="AP1489">
        <v>30014443</v>
      </c>
      <c r="AQ1489" s="2">
        <v>3174022.99</v>
      </c>
      <c r="AR1489" s="2">
        <v>2647246.21</v>
      </c>
      <c r="AV1489" t="s">
        <v>105</v>
      </c>
      <c r="AW1489" s="2" t="s">
        <v>105</v>
      </c>
      <c r="AX1489" s="2" t="s">
        <v>105</v>
      </c>
      <c r="BH1489" t="s">
        <v>21</v>
      </c>
      <c r="BI1489" t="s">
        <v>5</v>
      </c>
    </row>
    <row r="1490" spans="1:61" x14ac:dyDescent="0.25">
      <c r="A1490">
        <v>79563342</v>
      </c>
      <c r="B1490">
        <v>79563342</v>
      </c>
      <c r="C1490" t="s">
        <v>89</v>
      </c>
      <c r="D1490" t="s">
        <v>3452</v>
      </c>
      <c r="E1490" t="s">
        <v>1136</v>
      </c>
      <c r="F1490" t="s">
        <v>700</v>
      </c>
      <c r="G1490" t="s">
        <v>3652</v>
      </c>
      <c r="H1490" s="30" t="s">
        <v>19558</v>
      </c>
      <c r="I1490" t="s">
        <v>8585</v>
      </c>
      <c r="J1490">
        <v>0</v>
      </c>
      <c r="K1490" t="s">
        <v>126</v>
      </c>
      <c r="L1490">
        <v>25</v>
      </c>
      <c r="M1490" t="s">
        <v>126</v>
      </c>
      <c r="O1490">
        <v>3158997458</v>
      </c>
      <c r="P1490">
        <v>0</v>
      </c>
      <c r="T1490" s="29" t="s">
        <v>114</v>
      </c>
      <c r="U1490">
        <f t="shared" si="159"/>
        <v>10</v>
      </c>
      <c r="V1490">
        <f t="shared" si="160"/>
        <v>28</v>
      </c>
      <c r="W1490">
        <v>2024</v>
      </c>
      <c r="X1490" t="s">
        <v>5178</v>
      </c>
      <c r="Y1490" t="s">
        <v>8586</v>
      </c>
      <c r="Z1490" t="s">
        <v>8587</v>
      </c>
      <c r="AA1490">
        <v>6406154</v>
      </c>
      <c r="AB1490" t="s">
        <v>131</v>
      </c>
      <c r="AC1490" t="s">
        <v>1174</v>
      </c>
      <c r="AD1490" s="1">
        <f t="shared" si="161"/>
        <v>1.088437588989084E-2</v>
      </c>
      <c r="AE1490" s="2">
        <v>210700000</v>
      </c>
      <c r="AF1490" t="s">
        <v>102</v>
      </c>
      <c r="AG1490" t="s">
        <v>120</v>
      </c>
      <c r="AH1490" t="s">
        <v>104</v>
      </c>
      <c r="AI1490" t="s">
        <v>8588</v>
      </c>
      <c r="AJ1490">
        <v>161892779</v>
      </c>
      <c r="AK1490" s="2">
        <v>2293338</v>
      </c>
      <c r="AL1490" s="2">
        <v>1907174.7</v>
      </c>
      <c r="AP1490" t="s">
        <v>105</v>
      </c>
      <c r="AQ1490" t="s">
        <v>105</v>
      </c>
      <c r="AR1490" t="s">
        <v>105</v>
      </c>
      <c r="AV1490" t="s">
        <v>105</v>
      </c>
      <c r="AW1490" t="s">
        <v>105</v>
      </c>
      <c r="AX1490" t="s">
        <v>105</v>
      </c>
      <c r="BH1490" s="3" t="s">
        <v>18</v>
      </c>
      <c r="BI1490" t="s">
        <v>5</v>
      </c>
    </row>
    <row r="1491" spans="1:61" x14ac:dyDescent="0.25">
      <c r="A1491">
        <v>19219332</v>
      </c>
      <c r="B1491">
        <v>19219332</v>
      </c>
      <c r="C1491" t="s">
        <v>89</v>
      </c>
      <c r="D1491" t="s">
        <v>8296</v>
      </c>
      <c r="E1491" t="s">
        <v>8589</v>
      </c>
      <c r="F1491" t="s">
        <v>5386</v>
      </c>
      <c r="G1491" t="s">
        <v>5082</v>
      </c>
      <c r="H1491" s="30" t="s">
        <v>19559</v>
      </c>
      <c r="I1491" t="s">
        <v>8590</v>
      </c>
      <c r="J1491">
        <v>0</v>
      </c>
      <c r="K1491" t="s">
        <v>126</v>
      </c>
      <c r="L1491">
        <v>25</v>
      </c>
      <c r="M1491" t="s">
        <v>126</v>
      </c>
      <c r="O1491">
        <v>3106774617</v>
      </c>
      <c r="P1491">
        <v>0</v>
      </c>
      <c r="T1491" s="29" t="s">
        <v>487</v>
      </c>
      <c r="U1491">
        <f t="shared" si="159"/>
        <v>10</v>
      </c>
      <c r="V1491">
        <f t="shared" si="160"/>
        <v>8</v>
      </c>
      <c r="W1491">
        <v>2018</v>
      </c>
      <c r="X1491" t="s">
        <v>8591</v>
      </c>
      <c r="Y1491" t="s">
        <v>8592</v>
      </c>
      <c r="Z1491" t="s">
        <v>8593</v>
      </c>
      <c r="AA1491">
        <v>8608081</v>
      </c>
      <c r="AB1491" t="s">
        <v>3712</v>
      </c>
      <c r="AC1491" t="s">
        <v>3713</v>
      </c>
      <c r="AD1491" s="1">
        <f t="shared" si="161"/>
        <v>1.3042554291623577E-2</v>
      </c>
      <c r="AE1491" s="2">
        <v>96700000</v>
      </c>
      <c r="AF1491" t="s">
        <v>219</v>
      </c>
      <c r="AG1491" t="s">
        <v>452</v>
      </c>
      <c r="AH1491" t="s">
        <v>104</v>
      </c>
      <c r="AI1491" t="s">
        <v>8594</v>
      </c>
      <c r="AJ1491">
        <v>161909952</v>
      </c>
      <c r="AK1491" s="2">
        <v>1261215</v>
      </c>
      <c r="AL1491" s="2">
        <v>1039844.82</v>
      </c>
      <c r="AP1491" t="s">
        <v>105</v>
      </c>
      <c r="AQ1491" t="s">
        <v>105</v>
      </c>
      <c r="AR1491" t="s">
        <v>105</v>
      </c>
      <c r="AV1491" t="s">
        <v>105</v>
      </c>
      <c r="AW1491" t="s">
        <v>105</v>
      </c>
      <c r="AX1491" t="s">
        <v>105</v>
      </c>
      <c r="BH1491" s="3" t="s">
        <v>18</v>
      </c>
      <c r="BI1491" t="s">
        <v>5</v>
      </c>
    </row>
    <row r="1492" spans="1:61" x14ac:dyDescent="0.25">
      <c r="A1492">
        <v>1102836192</v>
      </c>
      <c r="B1492">
        <v>1102836192</v>
      </c>
      <c r="C1492" t="s">
        <v>106</v>
      </c>
      <c r="D1492" t="s">
        <v>8595</v>
      </c>
      <c r="E1492" t="s">
        <v>799</v>
      </c>
      <c r="F1492" t="s">
        <v>8596</v>
      </c>
      <c r="G1492" t="s">
        <v>985</v>
      </c>
      <c r="H1492" s="30" t="s">
        <v>19560</v>
      </c>
      <c r="I1492" t="s">
        <v>8597</v>
      </c>
      <c r="J1492">
        <v>70001</v>
      </c>
      <c r="K1492" t="s">
        <v>8598</v>
      </c>
      <c r="L1492">
        <v>70</v>
      </c>
      <c r="M1492" t="s">
        <v>8599</v>
      </c>
      <c r="O1492">
        <v>3012955082</v>
      </c>
      <c r="P1492">
        <v>0</v>
      </c>
      <c r="T1492" s="29" t="s">
        <v>287</v>
      </c>
      <c r="U1492">
        <f t="shared" si="159"/>
        <v>10</v>
      </c>
      <c r="V1492">
        <f t="shared" si="160"/>
        <v>13</v>
      </c>
      <c r="W1492">
        <v>2024</v>
      </c>
      <c r="X1492" t="s">
        <v>827</v>
      </c>
      <c r="Y1492" t="s">
        <v>8600</v>
      </c>
      <c r="Z1492" t="s">
        <v>8601</v>
      </c>
      <c r="AA1492">
        <v>5601200</v>
      </c>
      <c r="AB1492" t="s">
        <v>146</v>
      </c>
      <c r="AC1492" t="s">
        <v>383</v>
      </c>
      <c r="AD1492" s="1">
        <f t="shared" si="161"/>
        <v>3.3793334942528737E-2</v>
      </c>
      <c r="AE1492" s="2">
        <v>87000000</v>
      </c>
      <c r="AF1492" t="s">
        <v>133</v>
      </c>
      <c r="AG1492" t="s">
        <v>103</v>
      </c>
      <c r="AH1492" t="s">
        <v>104</v>
      </c>
      <c r="AI1492" t="s">
        <v>8602</v>
      </c>
      <c r="AJ1492">
        <v>29928736</v>
      </c>
      <c r="AK1492" s="2">
        <v>2940020.14</v>
      </c>
      <c r="AL1492" s="2">
        <v>2450605.16</v>
      </c>
      <c r="AP1492" t="s">
        <v>105</v>
      </c>
      <c r="AQ1492" s="2" t="s">
        <v>105</v>
      </c>
      <c r="AR1492" s="2" t="s">
        <v>105</v>
      </c>
      <c r="AV1492">
        <v>30043681</v>
      </c>
      <c r="AW1492" s="2">
        <v>2926719.68</v>
      </c>
      <c r="AX1492" s="2">
        <v>2439428.2999999998</v>
      </c>
      <c r="BH1492" t="s">
        <v>21</v>
      </c>
      <c r="BI1492" t="s">
        <v>5</v>
      </c>
    </row>
    <row r="1493" spans="1:61" x14ac:dyDescent="0.25">
      <c r="A1493">
        <v>65795864</v>
      </c>
      <c r="B1493">
        <v>65795864</v>
      </c>
      <c r="C1493" t="s">
        <v>106</v>
      </c>
      <c r="D1493" t="s">
        <v>5515</v>
      </c>
      <c r="E1493" t="s">
        <v>8603</v>
      </c>
      <c r="F1493" t="s">
        <v>314</v>
      </c>
      <c r="G1493" t="s">
        <v>314</v>
      </c>
      <c r="H1493" s="30" t="s">
        <v>18791</v>
      </c>
      <c r="I1493" t="s">
        <v>8604</v>
      </c>
      <c r="J1493">
        <v>5001</v>
      </c>
      <c r="K1493" t="s">
        <v>202</v>
      </c>
      <c r="L1493">
        <v>5</v>
      </c>
      <c r="M1493" t="s">
        <v>203</v>
      </c>
      <c r="O1493">
        <v>3212585470</v>
      </c>
      <c r="P1493">
        <v>3202313923</v>
      </c>
      <c r="T1493" s="29" t="s">
        <v>114</v>
      </c>
      <c r="U1493">
        <f t="shared" si="159"/>
        <v>10</v>
      </c>
      <c r="V1493">
        <f t="shared" si="160"/>
        <v>28</v>
      </c>
      <c r="W1493">
        <v>2021</v>
      </c>
      <c r="X1493" t="s">
        <v>4305</v>
      </c>
      <c r="Y1493" t="s">
        <v>8605</v>
      </c>
      <c r="Z1493" t="s">
        <v>8606</v>
      </c>
      <c r="AA1493">
        <v>9001147</v>
      </c>
      <c r="AB1493" t="s">
        <v>244</v>
      </c>
      <c r="AC1493" t="s">
        <v>2694</v>
      </c>
      <c r="AD1493" s="1">
        <f t="shared" si="161"/>
        <v>3.3418600288600289E-2</v>
      </c>
      <c r="AE1493" s="2">
        <v>69300000</v>
      </c>
      <c r="AF1493" t="s">
        <v>102</v>
      </c>
      <c r="AG1493" t="s">
        <v>103</v>
      </c>
      <c r="AH1493" t="s">
        <v>104</v>
      </c>
      <c r="AI1493">
        <v>0</v>
      </c>
      <c r="AJ1493">
        <v>161800086</v>
      </c>
      <c r="AK1493" s="2">
        <v>2315909</v>
      </c>
      <c r="AL1493" s="2">
        <v>1926141.75</v>
      </c>
      <c r="AP1493" t="s">
        <v>105</v>
      </c>
      <c r="AQ1493" t="s">
        <v>105</v>
      </c>
      <c r="AR1493" t="s">
        <v>105</v>
      </c>
      <c r="AV1493" t="s">
        <v>105</v>
      </c>
      <c r="AW1493" t="s">
        <v>105</v>
      </c>
      <c r="AX1493" t="s">
        <v>105</v>
      </c>
      <c r="BH1493" t="s">
        <v>21</v>
      </c>
      <c r="BI1493" t="s">
        <v>5</v>
      </c>
    </row>
    <row r="1494" spans="1:61" x14ac:dyDescent="0.25">
      <c r="A1494">
        <v>23690033</v>
      </c>
      <c r="B1494">
        <v>23690033</v>
      </c>
      <c r="C1494" t="s">
        <v>106</v>
      </c>
      <c r="D1494" t="s">
        <v>1211</v>
      </c>
      <c r="E1494" t="s">
        <v>312</v>
      </c>
      <c r="F1494" t="s">
        <v>8607</v>
      </c>
      <c r="G1494" t="s">
        <v>4591</v>
      </c>
      <c r="H1494" s="30" t="s">
        <v>18606</v>
      </c>
      <c r="I1494" t="s">
        <v>8608</v>
      </c>
      <c r="J1494">
        <v>0</v>
      </c>
      <c r="K1494" t="s">
        <v>126</v>
      </c>
      <c r="L1494">
        <v>25</v>
      </c>
      <c r="M1494" t="s">
        <v>126</v>
      </c>
      <c r="O1494">
        <v>3214397545</v>
      </c>
      <c r="P1494">
        <v>3125319516</v>
      </c>
      <c r="T1494" s="29" t="s">
        <v>429</v>
      </c>
      <c r="U1494">
        <f t="shared" si="159"/>
        <v>10</v>
      </c>
      <c r="V1494">
        <f t="shared" si="160"/>
        <v>7</v>
      </c>
      <c r="W1494">
        <v>2024</v>
      </c>
      <c r="X1494" t="s">
        <v>4721</v>
      </c>
      <c r="Y1494" t="s">
        <v>8609</v>
      </c>
      <c r="Z1494" t="s">
        <v>8610</v>
      </c>
      <c r="AA1494">
        <v>9206082</v>
      </c>
      <c r="AB1494" t="s">
        <v>268</v>
      </c>
      <c r="AC1494" t="s">
        <v>1209</v>
      </c>
      <c r="AD1494" s="1">
        <f t="shared" si="161"/>
        <v>1.5943423848878393E-2</v>
      </c>
      <c r="AE1494" s="2">
        <v>84700000</v>
      </c>
      <c r="AF1494" t="s">
        <v>160</v>
      </c>
      <c r="AG1494" t="s">
        <v>120</v>
      </c>
      <c r="AH1494" t="s">
        <v>104</v>
      </c>
      <c r="AI1494" t="s">
        <v>8611</v>
      </c>
      <c r="AJ1494">
        <v>161891547</v>
      </c>
      <c r="AK1494" s="2">
        <v>1350408</v>
      </c>
      <c r="AL1494" s="2">
        <v>1114796.77</v>
      </c>
      <c r="AP1494" t="s">
        <v>105</v>
      </c>
      <c r="AQ1494" t="s">
        <v>105</v>
      </c>
      <c r="AR1494" t="s">
        <v>105</v>
      </c>
      <c r="AV1494" t="s">
        <v>105</v>
      </c>
      <c r="AW1494" t="s">
        <v>105</v>
      </c>
      <c r="AX1494" t="s">
        <v>105</v>
      </c>
      <c r="BH1494" t="s">
        <v>19</v>
      </c>
      <c r="BI1494" t="s">
        <v>5</v>
      </c>
    </row>
    <row r="1495" spans="1:61" x14ac:dyDescent="0.25">
      <c r="A1495">
        <v>46353492</v>
      </c>
      <c r="B1495">
        <v>46353492</v>
      </c>
      <c r="C1495" t="s">
        <v>106</v>
      </c>
      <c r="D1495" t="s">
        <v>2327</v>
      </c>
      <c r="E1495">
        <v>0</v>
      </c>
      <c r="F1495" t="s">
        <v>387</v>
      </c>
      <c r="G1495" t="s">
        <v>1711</v>
      </c>
      <c r="H1495" s="30" t="s">
        <v>19487</v>
      </c>
      <c r="I1495" t="s">
        <v>8612</v>
      </c>
      <c r="J1495">
        <v>0</v>
      </c>
      <c r="K1495" t="s">
        <v>126</v>
      </c>
      <c r="L1495">
        <v>25</v>
      </c>
      <c r="M1495" t="s">
        <v>126</v>
      </c>
      <c r="O1495">
        <v>3184009255</v>
      </c>
      <c r="P1495">
        <v>3318400925</v>
      </c>
      <c r="T1495" s="29" t="s">
        <v>568</v>
      </c>
      <c r="U1495">
        <f t="shared" si="159"/>
        <v>10</v>
      </c>
      <c r="V1495">
        <f t="shared" si="160"/>
        <v>30</v>
      </c>
      <c r="W1495">
        <v>2021</v>
      </c>
      <c r="X1495" t="s">
        <v>8613</v>
      </c>
      <c r="Y1495" t="s">
        <v>8614</v>
      </c>
      <c r="Z1495" t="s">
        <v>8615</v>
      </c>
      <c r="AA1495">
        <v>1606248</v>
      </c>
      <c r="AB1495" t="s">
        <v>173</v>
      </c>
      <c r="AC1495" t="s">
        <v>815</v>
      </c>
      <c r="AD1495" s="1">
        <f t="shared" si="161"/>
        <v>2.7785410764872523E-2</v>
      </c>
      <c r="AE1495" s="2">
        <v>70600000</v>
      </c>
      <c r="AF1495" t="s">
        <v>133</v>
      </c>
      <c r="AG1495" t="s">
        <v>120</v>
      </c>
      <c r="AH1495" t="s">
        <v>104</v>
      </c>
      <c r="AI1495">
        <v>0</v>
      </c>
      <c r="AJ1495">
        <v>161806674</v>
      </c>
      <c r="AK1495" s="2">
        <v>1961650</v>
      </c>
      <c r="AL1495" s="2">
        <v>1628445.57</v>
      </c>
      <c r="AP1495" t="s">
        <v>105</v>
      </c>
      <c r="AQ1495" t="s">
        <v>105</v>
      </c>
      <c r="AR1495" t="s">
        <v>105</v>
      </c>
      <c r="AV1495" t="s">
        <v>105</v>
      </c>
      <c r="AW1495" t="s">
        <v>105</v>
      </c>
      <c r="AX1495" t="s">
        <v>105</v>
      </c>
      <c r="BH1495" t="s">
        <v>19</v>
      </c>
      <c r="BI1495" t="s">
        <v>5</v>
      </c>
    </row>
    <row r="1496" spans="1:61" x14ac:dyDescent="0.25">
      <c r="A1496">
        <v>23780220</v>
      </c>
      <c r="B1496">
        <v>23780220</v>
      </c>
      <c r="C1496" t="s">
        <v>106</v>
      </c>
      <c r="D1496" t="s">
        <v>963</v>
      </c>
      <c r="E1496" t="s">
        <v>8616</v>
      </c>
      <c r="F1496" t="s">
        <v>463</v>
      </c>
      <c r="G1496" t="s">
        <v>528</v>
      </c>
      <c r="H1496" s="30" t="s">
        <v>19561</v>
      </c>
      <c r="I1496" t="s">
        <v>8617</v>
      </c>
      <c r="J1496">
        <v>0</v>
      </c>
      <c r="K1496" t="s">
        <v>126</v>
      </c>
      <c r="L1496">
        <v>25</v>
      </c>
      <c r="M1496" t="s">
        <v>126</v>
      </c>
      <c r="O1496">
        <v>3002087667</v>
      </c>
      <c r="P1496">
        <v>0</v>
      </c>
      <c r="T1496" s="29" t="s">
        <v>1237</v>
      </c>
      <c r="U1496">
        <f t="shared" si="159"/>
        <v>10</v>
      </c>
      <c r="V1496">
        <f t="shared" si="160"/>
        <v>10</v>
      </c>
      <c r="W1496">
        <v>2010</v>
      </c>
      <c r="X1496" t="s">
        <v>5210</v>
      </c>
      <c r="Y1496" t="s">
        <v>8618</v>
      </c>
      <c r="Z1496" t="s">
        <v>8619</v>
      </c>
      <c r="AA1496">
        <v>3408047</v>
      </c>
      <c r="AB1496" t="s">
        <v>321</v>
      </c>
      <c r="AC1496" t="s">
        <v>1792</v>
      </c>
      <c r="AD1496" s="1">
        <f t="shared" si="161"/>
        <v>2.5673777225672878E-2</v>
      </c>
      <c r="AE1496" s="2">
        <v>48300000</v>
      </c>
      <c r="AF1496" t="s">
        <v>175</v>
      </c>
      <c r="AG1496" t="s">
        <v>452</v>
      </c>
      <c r="AH1496" t="s">
        <v>104</v>
      </c>
      <c r="AI1496">
        <v>0</v>
      </c>
      <c r="AJ1496">
        <v>29940380</v>
      </c>
      <c r="AK1496" s="2">
        <v>1240043.44</v>
      </c>
      <c r="AL1496" s="2">
        <v>1022053.31</v>
      </c>
      <c r="AP1496">
        <v>30003041</v>
      </c>
      <c r="AQ1496" s="2">
        <v>1650924.98</v>
      </c>
      <c r="AR1496" s="2">
        <v>1367331.92</v>
      </c>
      <c r="AV1496" t="s">
        <v>105</v>
      </c>
      <c r="AW1496" s="2" t="s">
        <v>105</v>
      </c>
      <c r="AX1496" s="2" t="s">
        <v>105</v>
      </c>
      <c r="BH1496" t="s">
        <v>19</v>
      </c>
      <c r="BI1496" t="s">
        <v>5</v>
      </c>
    </row>
    <row r="1497" spans="1:61" x14ac:dyDescent="0.25">
      <c r="A1497">
        <v>42131411</v>
      </c>
      <c r="B1497">
        <v>42131411</v>
      </c>
      <c r="C1497" t="s">
        <v>106</v>
      </c>
      <c r="D1497" t="s">
        <v>2445</v>
      </c>
      <c r="E1497" t="s">
        <v>3796</v>
      </c>
      <c r="F1497" t="s">
        <v>6980</v>
      </c>
      <c r="G1497" t="s">
        <v>4268</v>
      </c>
      <c r="H1497" s="30" t="s">
        <v>19562</v>
      </c>
      <c r="I1497" t="s">
        <v>8620</v>
      </c>
      <c r="J1497">
        <v>66001</v>
      </c>
      <c r="K1497" t="s">
        <v>252</v>
      </c>
      <c r="L1497">
        <v>66</v>
      </c>
      <c r="M1497" t="s">
        <v>253</v>
      </c>
      <c r="O1497">
        <v>3006106206</v>
      </c>
      <c r="P1497">
        <v>0</v>
      </c>
      <c r="T1497" s="29" t="s">
        <v>240</v>
      </c>
      <c r="U1497">
        <f t="shared" si="159"/>
        <v>10</v>
      </c>
      <c r="V1497">
        <f t="shared" si="160"/>
        <v>27</v>
      </c>
      <c r="W1497">
        <v>2020</v>
      </c>
      <c r="X1497" t="s">
        <v>2927</v>
      </c>
      <c r="Y1497" t="s">
        <v>8621</v>
      </c>
      <c r="Z1497" t="s">
        <v>8622</v>
      </c>
      <c r="AA1497">
        <v>3006134</v>
      </c>
      <c r="AB1497" t="s">
        <v>491</v>
      </c>
      <c r="AC1497" t="s">
        <v>631</v>
      </c>
      <c r="AD1497" s="1">
        <f t="shared" si="161"/>
        <v>2.1303486646884272E-2</v>
      </c>
      <c r="AE1497" s="2">
        <v>67400000</v>
      </c>
      <c r="AF1497" t="s">
        <v>175</v>
      </c>
      <c r="AG1497" t="s">
        <v>120</v>
      </c>
      <c r="AH1497" t="s">
        <v>104</v>
      </c>
      <c r="AI1497" t="s">
        <v>8623</v>
      </c>
      <c r="AJ1497">
        <v>161861300</v>
      </c>
      <c r="AK1497" s="2">
        <v>1435855</v>
      </c>
      <c r="AL1497" s="2">
        <v>1186600.83</v>
      </c>
      <c r="AP1497" t="s">
        <v>105</v>
      </c>
      <c r="AQ1497" t="s">
        <v>105</v>
      </c>
      <c r="AR1497" t="s">
        <v>105</v>
      </c>
      <c r="AV1497" t="s">
        <v>105</v>
      </c>
      <c r="AW1497" t="s">
        <v>105</v>
      </c>
      <c r="AX1497" t="s">
        <v>105</v>
      </c>
      <c r="BH1497" t="s">
        <v>19</v>
      </c>
      <c r="BI1497" t="s">
        <v>5</v>
      </c>
    </row>
    <row r="1498" spans="1:61" x14ac:dyDescent="0.25">
      <c r="A1498">
        <v>24695679</v>
      </c>
      <c r="B1498">
        <v>24695679</v>
      </c>
      <c r="C1498" t="s">
        <v>106</v>
      </c>
      <c r="D1498" t="s">
        <v>281</v>
      </c>
      <c r="E1498" t="s">
        <v>583</v>
      </c>
      <c r="F1498" t="s">
        <v>666</v>
      </c>
      <c r="G1498" t="s">
        <v>179</v>
      </c>
      <c r="H1498" s="30" t="s">
        <v>19563</v>
      </c>
      <c r="I1498" t="s">
        <v>8624</v>
      </c>
      <c r="J1498">
        <v>0</v>
      </c>
      <c r="K1498" t="s">
        <v>2208</v>
      </c>
      <c r="L1498">
        <v>66</v>
      </c>
      <c r="M1498" t="s">
        <v>253</v>
      </c>
      <c r="O1498">
        <v>3147870561</v>
      </c>
      <c r="P1498">
        <v>0</v>
      </c>
      <c r="T1498" s="29" t="s">
        <v>568</v>
      </c>
      <c r="U1498">
        <f t="shared" si="159"/>
        <v>10</v>
      </c>
      <c r="V1498">
        <f t="shared" si="160"/>
        <v>30</v>
      </c>
      <c r="W1498">
        <v>2019</v>
      </c>
      <c r="X1498" t="s">
        <v>4232</v>
      </c>
      <c r="Y1498" t="s">
        <v>8625</v>
      </c>
      <c r="Z1498" t="s">
        <v>8626</v>
      </c>
      <c r="AA1498">
        <v>1601334</v>
      </c>
      <c r="AB1498" t="s">
        <v>173</v>
      </c>
      <c r="AC1498" t="s">
        <v>373</v>
      </c>
      <c r="AD1498" s="1">
        <f t="shared" si="161"/>
        <v>2.7182241014799154E-2</v>
      </c>
      <c r="AE1498" s="2">
        <v>47300000</v>
      </c>
      <c r="AF1498" t="s">
        <v>102</v>
      </c>
      <c r="AG1498" t="s">
        <v>103</v>
      </c>
      <c r="AH1498" t="s">
        <v>104</v>
      </c>
      <c r="AI1498">
        <v>0</v>
      </c>
      <c r="AJ1498">
        <v>161813106</v>
      </c>
      <c r="AK1498" s="2">
        <v>1285720</v>
      </c>
      <c r="AL1498" s="2">
        <v>1060436.96</v>
      </c>
      <c r="AP1498" t="s">
        <v>105</v>
      </c>
      <c r="AQ1498" t="s">
        <v>105</v>
      </c>
      <c r="AR1498" t="s">
        <v>105</v>
      </c>
      <c r="AV1498" t="s">
        <v>105</v>
      </c>
      <c r="AW1498" t="s">
        <v>105</v>
      </c>
      <c r="AX1498" t="s">
        <v>105</v>
      </c>
      <c r="BH1498" t="s">
        <v>19</v>
      </c>
      <c r="BI1498" t="s">
        <v>5</v>
      </c>
    </row>
    <row r="1499" spans="1:61" x14ac:dyDescent="0.25">
      <c r="A1499">
        <v>42105462</v>
      </c>
      <c r="B1499">
        <v>42105462</v>
      </c>
      <c r="C1499" t="s">
        <v>106</v>
      </c>
      <c r="D1499" t="s">
        <v>736</v>
      </c>
      <c r="E1499" t="s">
        <v>583</v>
      </c>
      <c r="F1499" t="s">
        <v>335</v>
      </c>
      <c r="G1499" t="s">
        <v>2040</v>
      </c>
      <c r="H1499" s="30" t="s">
        <v>19564</v>
      </c>
      <c r="I1499" t="s">
        <v>8627</v>
      </c>
      <c r="J1499">
        <v>66001</v>
      </c>
      <c r="K1499" t="s">
        <v>252</v>
      </c>
      <c r="L1499">
        <v>66</v>
      </c>
      <c r="M1499" t="s">
        <v>253</v>
      </c>
      <c r="O1499">
        <v>3105247171</v>
      </c>
      <c r="P1499">
        <v>3152829334</v>
      </c>
      <c r="T1499" s="29" t="s">
        <v>7079</v>
      </c>
      <c r="U1499">
        <f t="shared" si="159"/>
        <v>10</v>
      </c>
      <c r="V1499">
        <f t="shared" si="160"/>
        <v>28</v>
      </c>
      <c r="W1499">
        <v>2020</v>
      </c>
      <c r="X1499" t="s">
        <v>7262</v>
      </c>
      <c r="Y1499" t="s">
        <v>8628</v>
      </c>
      <c r="Z1499" t="s">
        <v>8629</v>
      </c>
      <c r="AA1499">
        <v>4601251</v>
      </c>
      <c r="AB1499" t="s">
        <v>352</v>
      </c>
      <c r="AC1499" t="s">
        <v>938</v>
      </c>
      <c r="AD1499" s="1">
        <f t="shared" si="161"/>
        <v>3.2605886605080826E-2</v>
      </c>
      <c r="AE1499" s="2">
        <v>43300000</v>
      </c>
      <c r="AF1499" t="s">
        <v>102</v>
      </c>
      <c r="AG1499" t="s">
        <v>103</v>
      </c>
      <c r="AH1499" t="s">
        <v>104</v>
      </c>
      <c r="AI1499">
        <v>0</v>
      </c>
      <c r="AJ1499">
        <v>29930813</v>
      </c>
      <c r="AK1499" s="2">
        <v>1411834.89</v>
      </c>
      <c r="AL1499" s="2">
        <v>1166415.8700000001</v>
      </c>
      <c r="AP1499">
        <v>29996025</v>
      </c>
      <c r="AQ1499" s="2">
        <v>7918419.2300000004</v>
      </c>
      <c r="AR1499" s="2">
        <v>6634133.8099999996</v>
      </c>
      <c r="AV1499" t="s">
        <v>105</v>
      </c>
      <c r="AW1499" s="2" t="s">
        <v>105</v>
      </c>
      <c r="AX1499" s="2" t="s">
        <v>105</v>
      </c>
      <c r="BH1499" t="s">
        <v>21</v>
      </c>
      <c r="BI1499" t="s">
        <v>5</v>
      </c>
    </row>
    <row r="1500" spans="1:61" x14ac:dyDescent="0.25">
      <c r="A1500">
        <v>45427156</v>
      </c>
      <c r="B1500">
        <v>45427156</v>
      </c>
      <c r="C1500" t="s">
        <v>106</v>
      </c>
      <c r="D1500" t="s">
        <v>234</v>
      </c>
      <c r="E1500" t="s">
        <v>122</v>
      </c>
      <c r="F1500" t="s">
        <v>566</v>
      </c>
      <c r="G1500" t="s">
        <v>8630</v>
      </c>
      <c r="H1500" s="30" t="s">
        <v>18886</v>
      </c>
      <c r="I1500" t="s">
        <v>8631</v>
      </c>
      <c r="J1500">
        <v>0</v>
      </c>
      <c r="K1500" t="s">
        <v>274</v>
      </c>
      <c r="L1500">
        <v>13</v>
      </c>
      <c r="M1500" t="s">
        <v>175</v>
      </c>
      <c r="O1500">
        <v>3163142627</v>
      </c>
      <c r="P1500">
        <v>0</v>
      </c>
      <c r="T1500" s="29" t="s">
        <v>275</v>
      </c>
      <c r="U1500">
        <f t="shared" si="159"/>
        <v>10</v>
      </c>
      <c r="V1500">
        <f t="shared" si="160"/>
        <v>11</v>
      </c>
      <c r="W1500">
        <v>2020</v>
      </c>
      <c r="X1500" t="s">
        <v>8632</v>
      </c>
      <c r="Y1500" t="s">
        <v>8633</v>
      </c>
      <c r="Z1500" t="s">
        <v>8634</v>
      </c>
      <c r="AA1500">
        <v>4601273</v>
      </c>
      <c r="AB1500" t="s">
        <v>352</v>
      </c>
      <c r="AC1500" t="s">
        <v>1230</v>
      </c>
      <c r="AD1500" s="1">
        <f t="shared" si="161"/>
        <v>2.4477485822306237E-2</v>
      </c>
      <c r="AE1500" s="2">
        <v>52900000</v>
      </c>
      <c r="AF1500" t="s">
        <v>279</v>
      </c>
      <c r="AG1500" t="s">
        <v>103</v>
      </c>
      <c r="AH1500" t="s">
        <v>104</v>
      </c>
      <c r="AI1500" t="s">
        <v>8635</v>
      </c>
      <c r="AJ1500">
        <v>161805752</v>
      </c>
      <c r="AK1500" s="2">
        <v>1294859</v>
      </c>
      <c r="AL1500" s="2">
        <v>1068116.8700000001</v>
      </c>
      <c r="AP1500" t="s">
        <v>105</v>
      </c>
      <c r="AQ1500" t="s">
        <v>105</v>
      </c>
      <c r="AR1500" t="s">
        <v>105</v>
      </c>
      <c r="AV1500" t="s">
        <v>105</v>
      </c>
      <c r="AW1500" t="s">
        <v>105</v>
      </c>
      <c r="AX1500" t="s">
        <v>105</v>
      </c>
      <c r="BH1500" t="s">
        <v>19</v>
      </c>
      <c r="BI1500" t="s">
        <v>5</v>
      </c>
    </row>
    <row r="1501" spans="1:61" x14ac:dyDescent="0.25">
      <c r="A1501">
        <v>13235727</v>
      </c>
      <c r="B1501">
        <v>13235727</v>
      </c>
      <c r="C1501" t="s">
        <v>89</v>
      </c>
      <c r="D1501" t="s">
        <v>2701</v>
      </c>
      <c r="E1501">
        <v>0</v>
      </c>
      <c r="F1501" t="s">
        <v>8636</v>
      </c>
      <c r="G1501" t="s">
        <v>3111</v>
      </c>
      <c r="H1501" s="30" t="s">
        <v>19565</v>
      </c>
      <c r="I1501" t="s">
        <v>8637</v>
      </c>
      <c r="J1501">
        <v>0</v>
      </c>
      <c r="K1501" t="s">
        <v>1235</v>
      </c>
      <c r="L1501">
        <v>54</v>
      </c>
      <c r="M1501" t="s">
        <v>1236</v>
      </c>
      <c r="O1501">
        <v>3174018217</v>
      </c>
      <c r="P1501">
        <v>3612574753</v>
      </c>
      <c r="T1501" s="29" t="s">
        <v>587</v>
      </c>
      <c r="U1501">
        <f t="shared" si="159"/>
        <v>10</v>
      </c>
      <c r="V1501">
        <f t="shared" si="160"/>
        <v>17</v>
      </c>
      <c r="W1501">
        <v>2017</v>
      </c>
      <c r="X1501" t="s">
        <v>3970</v>
      </c>
      <c r="Y1501" t="s">
        <v>8638</v>
      </c>
      <c r="Z1501" t="s">
        <v>8639</v>
      </c>
      <c r="AA1501">
        <v>3406036</v>
      </c>
      <c r="AB1501" t="s">
        <v>321</v>
      </c>
      <c r="AC1501" t="s">
        <v>1792</v>
      </c>
      <c r="AD1501" s="1">
        <f t="shared" si="161"/>
        <v>2.760625307125307E-2</v>
      </c>
      <c r="AE1501" s="2">
        <v>81400000</v>
      </c>
      <c r="AF1501" t="s">
        <v>175</v>
      </c>
      <c r="AG1501" t="s">
        <v>120</v>
      </c>
      <c r="AH1501" t="s">
        <v>104</v>
      </c>
      <c r="AI1501" t="s">
        <v>8640</v>
      </c>
      <c r="AJ1501">
        <v>161812133</v>
      </c>
      <c r="AK1501" s="2">
        <v>2247149</v>
      </c>
      <c r="AL1501" s="2">
        <v>1868360.88</v>
      </c>
      <c r="AP1501" t="s">
        <v>105</v>
      </c>
      <c r="AQ1501" t="s">
        <v>105</v>
      </c>
      <c r="AR1501" t="s">
        <v>105</v>
      </c>
      <c r="AV1501" t="s">
        <v>105</v>
      </c>
      <c r="AW1501" t="s">
        <v>105</v>
      </c>
      <c r="AX1501" t="s">
        <v>105</v>
      </c>
      <c r="BH1501" t="s">
        <v>21</v>
      </c>
      <c r="BI1501" t="s">
        <v>5</v>
      </c>
    </row>
    <row r="1502" spans="1:61" x14ac:dyDescent="0.25">
      <c r="A1502">
        <v>19260570</v>
      </c>
      <c r="B1502">
        <v>19260570</v>
      </c>
      <c r="C1502" t="s">
        <v>89</v>
      </c>
      <c r="D1502" t="s">
        <v>304</v>
      </c>
      <c r="E1502" t="s">
        <v>6102</v>
      </c>
      <c r="F1502" t="s">
        <v>314</v>
      </c>
      <c r="G1502" t="s">
        <v>933</v>
      </c>
      <c r="H1502" s="30" t="s">
        <v>19566</v>
      </c>
      <c r="I1502" t="s">
        <v>8641</v>
      </c>
      <c r="J1502">
        <v>0</v>
      </c>
      <c r="K1502" t="s">
        <v>126</v>
      </c>
      <c r="L1502">
        <v>25</v>
      </c>
      <c r="M1502" t="s">
        <v>126</v>
      </c>
      <c r="O1502">
        <v>3153887782</v>
      </c>
      <c r="P1502">
        <v>0</v>
      </c>
      <c r="T1502" s="29" t="s">
        <v>2580</v>
      </c>
      <c r="U1502">
        <f t="shared" si="159"/>
        <v>10</v>
      </c>
      <c r="V1502">
        <f t="shared" si="160"/>
        <v>29</v>
      </c>
      <c r="W1502">
        <v>2022</v>
      </c>
      <c r="X1502" t="s">
        <v>4994</v>
      </c>
      <c r="Y1502" t="s">
        <v>8642</v>
      </c>
      <c r="Z1502" t="s">
        <v>8643</v>
      </c>
      <c r="AA1502">
        <v>5606103</v>
      </c>
      <c r="AB1502" t="s">
        <v>146</v>
      </c>
      <c r="AC1502" t="s">
        <v>341</v>
      </c>
      <c r="AD1502" s="1">
        <f t="shared" si="161"/>
        <v>2.0930807671480145E-2</v>
      </c>
      <c r="AE1502" s="2">
        <v>110800000</v>
      </c>
      <c r="AF1502" t="s">
        <v>102</v>
      </c>
      <c r="AG1502" t="s">
        <v>292</v>
      </c>
      <c r="AH1502" t="s">
        <v>104</v>
      </c>
      <c r="AI1502">
        <v>0</v>
      </c>
      <c r="AJ1502">
        <v>29929575</v>
      </c>
      <c r="AK1502" s="2">
        <v>2319133.4900000002</v>
      </c>
      <c r="AL1502" s="2">
        <v>1928851.67</v>
      </c>
      <c r="AP1502" t="s">
        <v>105</v>
      </c>
      <c r="AQ1502" s="2" t="s">
        <v>105</v>
      </c>
      <c r="AR1502" s="2" t="s">
        <v>105</v>
      </c>
      <c r="AV1502">
        <v>30045573</v>
      </c>
      <c r="AW1502" s="2">
        <v>2455241.0499999998</v>
      </c>
      <c r="AX1502" s="2">
        <v>2043227.77</v>
      </c>
      <c r="BH1502" t="s">
        <v>21</v>
      </c>
      <c r="BI1502" t="s">
        <v>5</v>
      </c>
    </row>
    <row r="1503" spans="1:61" x14ac:dyDescent="0.25">
      <c r="A1503">
        <v>79137880</v>
      </c>
      <c r="B1503">
        <v>79137880</v>
      </c>
      <c r="C1503" t="s">
        <v>89</v>
      </c>
      <c r="D1503" t="s">
        <v>707</v>
      </c>
      <c r="E1503" t="s">
        <v>8644</v>
      </c>
      <c r="F1503" t="s">
        <v>2700</v>
      </c>
      <c r="G1503" t="s">
        <v>8645</v>
      </c>
      <c r="H1503" s="30" t="s">
        <v>19567</v>
      </c>
      <c r="I1503" t="s">
        <v>8646</v>
      </c>
      <c r="J1503">
        <v>0</v>
      </c>
      <c r="K1503" t="s">
        <v>126</v>
      </c>
      <c r="L1503">
        <v>25</v>
      </c>
      <c r="M1503" t="s">
        <v>126</v>
      </c>
      <c r="O1503">
        <v>3133779845</v>
      </c>
      <c r="P1503">
        <v>0</v>
      </c>
      <c r="T1503" s="29" t="s">
        <v>849</v>
      </c>
      <c r="U1503">
        <f t="shared" si="159"/>
        <v>10</v>
      </c>
      <c r="V1503">
        <f t="shared" si="160"/>
        <v>19</v>
      </c>
      <c r="W1503">
        <v>2016</v>
      </c>
      <c r="X1503" t="s">
        <v>6263</v>
      </c>
      <c r="Y1503" t="s">
        <v>8647</v>
      </c>
      <c r="Z1503" t="s">
        <v>8648</v>
      </c>
      <c r="AA1503">
        <v>6408114</v>
      </c>
      <c r="AB1503" t="s">
        <v>131</v>
      </c>
      <c r="AC1503" t="s">
        <v>1174</v>
      </c>
      <c r="AD1503" s="1">
        <f t="shared" si="161"/>
        <v>3.0501089108910893E-2</v>
      </c>
      <c r="AE1503" s="2">
        <v>80800000</v>
      </c>
      <c r="AF1503" t="s">
        <v>219</v>
      </c>
      <c r="AG1503" t="s">
        <v>452</v>
      </c>
      <c r="AH1503" t="s">
        <v>104</v>
      </c>
      <c r="AI1503" t="s">
        <v>8649</v>
      </c>
      <c r="AJ1503">
        <v>161914639</v>
      </c>
      <c r="AK1503" s="2">
        <v>2464488</v>
      </c>
      <c r="AL1503" s="2">
        <v>2050998.35</v>
      </c>
      <c r="AP1503" t="s">
        <v>105</v>
      </c>
      <c r="AQ1503" t="s">
        <v>105</v>
      </c>
      <c r="AR1503" t="s">
        <v>105</v>
      </c>
      <c r="AV1503" t="s">
        <v>105</v>
      </c>
      <c r="AW1503" t="s">
        <v>105</v>
      </c>
      <c r="AX1503" t="s">
        <v>105</v>
      </c>
      <c r="BH1503" t="s">
        <v>21</v>
      </c>
      <c r="BI1503" t="s">
        <v>5</v>
      </c>
    </row>
    <row r="1504" spans="1:61" x14ac:dyDescent="0.25">
      <c r="A1504">
        <v>72215548</v>
      </c>
      <c r="B1504">
        <v>72215548</v>
      </c>
      <c r="C1504" t="s">
        <v>89</v>
      </c>
      <c r="D1504" t="s">
        <v>8650</v>
      </c>
      <c r="E1504" t="s">
        <v>891</v>
      </c>
      <c r="F1504" t="s">
        <v>8651</v>
      </c>
      <c r="G1504" t="s">
        <v>3437</v>
      </c>
      <c r="H1504" s="30" t="s">
        <v>19568</v>
      </c>
      <c r="I1504" t="s">
        <v>8652</v>
      </c>
      <c r="J1504">
        <v>8758</v>
      </c>
      <c r="K1504" t="s">
        <v>1466</v>
      </c>
      <c r="L1504">
        <v>8</v>
      </c>
      <c r="M1504" t="s">
        <v>183</v>
      </c>
      <c r="O1504">
        <v>3014906016</v>
      </c>
      <c r="P1504">
        <v>3023046120</v>
      </c>
      <c r="T1504" s="29" t="s">
        <v>114</v>
      </c>
      <c r="U1504">
        <f t="shared" si="159"/>
        <v>10</v>
      </c>
      <c r="V1504">
        <f t="shared" si="160"/>
        <v>28</v>
      </c>
      <c r="W1504">
        <v>2025</v>
      </c>
      <c r="X1504" t="s">
        <v>3685</v>
      </c>
      <c r="Y1504" t="s">
        <v>8653</v>
      </c>
      <c r="Z1504" t="s">
        <v>8654</v>
      </c>
      <c r="AA1504">
        <v>6406143</v>
      </c>
      <c r="AB1504" t="s">
        <v>131</v>
      </c>
      <c r="AC1504" t="s">
        <v>580</v>
      </c>
      <c r="AD1504" s="1">
        <f t="shared" si="161"/>
        <v>2.569377570093458E-2</v>
      </c>
      <c r="AE1504" s="2">
        <v>107000000</v>
      </c>
      <c r="AF1504" t="s">
        <v>133</v>
      </c>
      <c r="AG1504" t="s">
        <v>120</v>
      </c>
      <c r="AH1504" t="s">
        <v>104</v>
      </c>
      <c r="AI1504" t="s">
        <v>8655</v>
      </c>
      <c r="AJ1504">
        <v>161909517</v>
      </c>
      <c r="AK1504" s="2">
        <v>2749234</v>
      </c>
      <c r="AL1504" s="2">
        <v>2290280.38</v>
      </c>
      <c r="AP1504" t="s">
        <v>105</v>
      </c>
      <c r="AQ1504" t="s">
        <v>105</v>
      </c>
      <c r="AR1504" t="s">
        <v>105</v>
      </c>
      <c r="AV1504" t="s">
        <v>105</v>
      </c>
      <c r="AW1504" t="s">
        <v>105</v>
      </c>
      <c r="AX1504" t="s">
        <v>105</v>
      </c>
      <c r="BH1504" t="s">
        <v>21</v>
      </c>
      <c r="BI1504" t="s">
        <v>5</v>
      </c>
    </row>
    <row r="1505" spans="1:61" x14ac:dyDescent="0.25">
      <c r="A1505">
        <v>1127062037</v>
      </c>
      <c r="B1505">
        <v>1127062037</v>
      </c>
      <c r="C1505" t="s">
        <v>106</v>
      </c>
      <c r="D1505" t="s">
        <v>8656</v>
      </c>
      <c r="E1505" t="s">
        <v>8657</v>
      </c>
      <c r="F1505" t="s">
        <v>8658</v>
      </c>
      <c r="G1505" t="s">
        <v>879</v>
      </c>
      <c r="H1505" s="30" t="s">
        <v>19569</v>
      </c>
      <c r="I1505" t="s">
        <v>8659</v>
      </c>
      <c r="J1505">
        <v>0</v>
      </c>
      <c r="K1505" t="s">
        <v>1235</v>
      </c>
      <c r="L1505">
        <v>54</v>
      </c>
      <c r="M1505" t="s">
        <v>1236</v>
      </c>
      <c r="O1505">
        <v>3123737477</v>
      </c>
      <c r="P1505">
        <v>3166771229</v>
      </c>
      <c r="T1505" s="29" t="s">
        <v>1237</v>
      </c>
      <c r="U1505">
        <f t="shared" si="159"/>
        <v>10</v>
      </c>
      <c r="V1505">
        <f t="shared" si="160"/>
        <v>10</v>
      </c>
      <c r="W1505">
        <v>2025</v>
      </c>
      <c r="X1505" t="s">
        <v>2704</v>
      </c>
      <c r="Y1505" t="s">
        <v>8660</v>
      </c>
      <c r="Z1505" t="s">
        <v>8661</v>
      </c>
      <c r="AA1505">
        <v>8006093</v>
      </c>
      <c r="AB1505" t="s">
        <v>100</v>
      </c>
      <c r="AC1505" t="s">
        <v>1388</v>
      </c>
      <c r="AD1505" s="1">
        <f t="shared" si="161"/>
        <v>3.2294061085972853E-2</v>
      </c>
      <c r="AE1505" s="2">
        <v>88400000</v>
      </c>
      <c r="AF1505" t="s">
        <v>175</v>
      </c>
      <c r="AG1505" t="s">
        <v>120</v>
      </c>
      <c r="AH1505" t="s">
        <v>104</v>
      </c>
      <c r="AI1505" t="s">
        <v>8662</v>
      </c>
      <c r="AJ1505">
        <v>161811847</v>
      </c>
      <c r="AK1505" s="2">
        <v>2854795</v>
      </c>
      <c r="AL1505" s="2">
        <v>2378987.15</v>
      </c>
      <c r="AP1505" t="s">
        <v>105</v>
      </c>
      <c r="AQ1505" t="s">
        <v>105</v>
      </c>
      <c r="AR1505" t="s">
        <v>105</v>
      </c>
      <c r="AV1505" t="s">
        <v>105</v>
      </c>
      <c r="AW1505" t="s">
        <v>105</v>
      </c>
      <c r="AX1505" t="s">
        <v>105</v>
      </c>
      <c r="BH1505" t="s">
        <v>21</v>
      </c>
      <c r="BI1505" t="s">
        <v>5</v>
      </c>
    </row>
    <row r="1506" spans="1:61" x14ac:dyDescent="0.25">
      <c r="A1506">
        <v>31852338</v>
      </c>
      <c r="B1506">
        <v>31852338</v>
      </c>
      <c r="C1506" t="s">
        <v>106</v>
      </c>
      <c r="D1506" t="s">
        <v>1099</v>
      </c>
      <c r="E1506" t="s">
        <v>8663</v>
      </c>
      <c r="F1506" t="s">
        <v>965</v>
      </c>
      <c r="G1506" t="s">
        <v>7216</v>
      </c>
      <c r="H1506" s="30" t="s">
        <v>19570</v>
      </c>
      <c r="I1506" t="s">
        <v>8664</v>
      </c>
      <c r="J1506">
        <v>76001</v>
      </c>
      <c r="K1506" t="s">
        <v>486</v>
      </c>
      <c r="L1506">
        <v>76</v>
      </c>
      <c r="M1506" t="s">
        <v>95</v>
      </c>
      <c r="O1506">
        <v>3122862705</v>
      </c>
      <c r="P1506">
        <v>3148880762</v>
      </c>
      <c r="T1506" s="29" t="s">
        <v>327</v>
      </c>
      <c r="U1506">
        <f t="shared" si="159"/>
        <v>10</v>
      </c>
      <c r="V1506">
        <f t="shared" si="160"/>
        <v>31</v>
      </c>
      <c r="W1506">
        <v>2018</v>
      </c>
      <c r="X1506" t="s">
        <v>2677</v>
      </c>
      <c r="Y1506" t="s">
        <v>8665</v>
      </c>
      <c r="Z1506" t="s">
        <v>8666</v>
      </c>
      <c r="AA1506">
        <v>5606079</v>
      </c>
      <c r="AB1506" t="s">
        <v>146</v>
      </c>
      <c r="AC1506" t="s">
        <v>147</v>
      </c>
      <c r="AD1506" s="1">
        <f t="shared" si="161"/>
        <v>4.4240249110320283E-2</v>
      </c>
      <c r="AE1506" s="2">
        <v>84300000</v>
      </c>
      <c r="AF1506" t="s">
        <v>279</v>
      </c>
      <c r="AG1506" t="s">
        <v>120</v>
      </c>
      <c r="AH1506" t="s">
        <v>104</v>
      </c>
      <c r="AI1506" t="s">
        <v>8667</v>
      </c>
      <c r="AJ1506">
        <v>161793738</v>
      </c>
      <c r="AK1506" s="2">
        <v>3729453</v>
      </c>
      <c r="AL1506" s="2">
        <v>3113993.89</v>
      </c>
      <c r="AP1506" t="s">
        <v>105</v>
      </c>
      <c r="AQ1506" t="s">
        <v>105</v>
      </c>
      <c r="AR1506" t="s">
        <v>105</v>
      </c>
      <c r="AV1506" t="s">
        <v>105</v>
      </c>
      <c r="AW1506" t="s">
        <v>105</v>
      </c>
      <c r="AX1506" t="s">
        <v>105</v>
      </c>
      <c r="BH1506" t="s">
        <v>21</v>
      </c>
      <c r="BI1506" t="s">
        <v>5</v>
      </c>
    </row>
    <row r="1507" spans="1:61" x14ac:dyDescent="0.25">
      <c r="A1507">
        <v>11204152</v>
      </c>
      <c r="B1507">
        <v>11204152</v>
      </c>
      <c r="C1507" t="s">
        <v>89</v>
      </c>
      <c r="D1507" t="s">
        <v>162</v>
      </c>
      <c r="E1507" t="s">
        <v>2870</v>
      </c>
      <c r="F1507" t="s">
        <v>417</v>
      </c>
      <c r="G1507" t="s">
        <v>283</v>
      </c>
      <c r="H1507" s="30" t="s">
        <v>19571</v>
      </c>
      <c r="I1507" t="s">
        <v>8668</v>
      </c>
      <c r="J1507">
        <v>0</v>
      </c>
      <c r="K1507" t="s">
        <v>872</v>
      </c>
      <c r="L1507">
        <v>25</v>
      </c>
      <c r="M1507" t="s">
        <v>113</v>
      </c>
      <c r="O1507">
        <v>3007018946</v>
      </c>
      <c r="P1507">
        <v>3100701894</v>
      </c>
      <c r="T1507" s="29" t="s">
        <v>547</v>
      </c>
      <c r="U1507">
        <f t="shared" si="159"/>
        <v>10</v>
      </c>
      <c r="V1507">
        <f t="shared" si="160"/>
        <v>26</v>
      </c>
      <c r="W1507">
        <v>2023</v>
      </c>
      <c r="X1507" t="s">
        <v>8669</v>
      </c>
      <c r="Y1507" t="s">
        <v>8670</v>
      </c>
      <c r="Z1507" t="s">
        <v>8671</v>
      </c>
      <c r="AA1507">
        <v>6406148</v>
      </c>
      <c r="AB1507" t="s">
        <v>131</v>
      </c>
      <c r="AC1507" t="s">
        <v>310</v>
      </c>
      <c r="AD1507" s="1">
        <f t="shared" si="161"/>
        <v>1.914411214953271E-2</v>
      </c>
      <c r="AE1507" s="2">
        <v>117700000</v>
      </c>
      <c r="AF1507" t="s">
        <v>102</v>
      </c>
      <c r="AG1507" t="s">
        <v>120</v>
      </c>
      <c r="AH1507" t="s">
        <v>104</v>
      </c>
      <c r="AI1507" t="s">
        <v>8672</v>
      </c>
      <c r="AJ1507">
        <v>161810458</v>
      </c>
      <c r="AK1507" s="2">
        <v>2253262</v>
      </c>
      <c r="AL1507" s="2">
        <v>1873497.65</v>
      </c>
      <c r="AP1507" t="s">
        <v>105</v>
      </c>
      <c r="AQ1507" t="s">
        <v>105</v>
      </c>
      <c r="AR1507" t="s">
        <v>105</v>
      </c>
      <c r="AV1507" t="s">
        <v>105</v>
      </c>
      <c r="AW1507" t="s">
        <v>105</v>
      </c>
      <c r="AX1507" t="s">
        <v>105</v>
      </c>
      <c r="BH1507" t="s">
        <v>20</v>
      </c>
      <c r="BI1507" t="s">
        <v>5</v>
      </c>
    </row>
    <row r="1508" spans="1:61" x14ac:dyDescent="0.25">
      <c r="A1508">
        <v>5092643</v>
      </c>
      <c r="B1508">
        <v>5092643</v>
      </c>
      <c r="C1508" t="s">
        <v>89</v>
      </c>
      <c r="D1508" t="s">
        <v>2487</v>
      </c>
      <c r="E1508" t="s">
        <v>8673</v>
      </c>
      <c r="F1508" t="s">
        <v>250</v>
      </c>
      <c r="G1508" t="s">
        <v>151</v>
      </c>
      <c r="H1508" s="30" t="s">
        <v>18375</v>
      </c>
      <c r="I1508" t="s">
        <v>8674</v>
      </c>
      <c r="J1508">
        <v>0</v>
      </c>
      <c r="K1508" t="s">
        <v>126</v>
      </c>
      <c r="L1508">
        <v>25</v>
      </c>
      <c r="M1508" t="s">
        <v>126</v>
      </c>
      <c r="O1508">
        <v>3164456071</v>
      </c>
      <c r="P1508">
        <v>3114025093</v>
      </c>
      <c r="T1508" s="29" t="s">
        <v>358</v>
      </c>
      <c r="U1508">
        <f t="shared" si="159"/>
        <v>10</v>
      </c>
      <c r="V1508">
        <f t="shared" si="160"/>
        <v>29</v>
      </c>
      <c r="W1508">
        <v>2021</v>
      </c>
      <c r="X1508" t="s">
        <v>1107</v>
      </c>
      <c r="Y1508" t="s">
        <v>8675</v>
      </c>
      <c r="Z1508" t="s">
        <v>8676</v>
      </c>
      <c r="AA1508">
        <v>8806018</v>
      </c>
      <c r="AB1508" t="s">
        <v>662</v>
      </c>
      <c r="AC1508" t="s">
        <v>663</v>
      </c>
      <c r="AD1508" s="1">
        <f t="shared" si="161"/>
        <v>1.8959863945578231E-2</v>
      </c>
      <c r="AE1508" s="2">
        <v>73500000</v>
      </c>
      <c r="AF1508" t="s">
        <v>175</v>
      </c>
      <c r="AG1508" t="s">
        <v>120</v>
      </c>
      <c r="AH1508" t="s">
        <v>104</v>
      </c>
      <c r="AI1508" t="s">
        <v>8677</v>
      </c>
      <c r="AJ1508">
        <v>161804697</v>
      </c>
      <c r="AK1508" s="2">
        <v>1393550</v>
      </c>
      <c r="AL1508" s="2">
        <v>1151050.67</v>
      </c>
      <c r="AP1508" t="s">
        <v>105</v>
      </c>
      <c r="AQ1508" t="s">
        <v>105</v>
      </c>
      <c r="AR1508" t="s">
        <v>105</v>
      </c>
      <c r="AV1508" t="s">
        <v>105</v>
      </c>
      <c r="AW1508" t="s">
        <v>105</v>
      </c>
      <c r="AX1508" t="s">
        <v>105</v>
      </c>
      <c r="BH1508" t="s">
        <v>19</v>
      </c>
      <c r="BI1508" t="s">
        <v>5</v>
      </c>
    </row>
    <row r="1509" spans="1:61" x14ac:dyDescent="0.25">
      <c r="A1509">
        <v>39566651</v>
      </c>
      <c r="B1509">
        <v>39566651</v>
      </c>
      <c r="C1509" t="s">
        <v>106</v>
      </c>
      <c r="D1509" t="s">
        <v>8678</v>
      </c>
      <c r="E1509">
        <v>0</v>
      </c>
      <c r="F1509" t="s">
        <v>8679</v>
      </c>
      <c r="G1509" t="s">
        <v>335</v>
      </c>
      <c r="H1509" s="30" t="s">
        <v>19572</v>
      </c>
      <c r="I1509" t="s">
        <v>8680</v>
      </c>
      <c r="J1509">
        <v>0</v>
      </c>
      <c r="K1509" t="s">
        <v>126</v>
      </c>
      <c r="L1509">
        <v>25</v>
      </c>
      <c r="M1509" t="s">
        <v>126</v>
      </c>
      <c r="O1509">
        <v>3194086979</v>
      </c>
      <c r="P1509">
        <v>3212161173</v>
      </c>
      <c r="T1509" s="29" t="s">
        <v>568</v>
      </c>
      <c r="U1509">
        <f t="shared" si="159"/>
        <v>10</v>
      </c>
      <c r="V1509">
        <f t="shared" si="160"/>
        <v>30</v>
      </c>
      <c r="W1509">
        <v>2022</v>
      </c>
      <c r="X1509" t="s">
        <v>2055</v>
      </c>
      <c r="Y1509" t="s">
        <v>8681</v>
      </c>
      <c r="Z1509" t="s">
        <v>8682</v>
      </c>
      <c r="AA1509">
        <v>8001202</v>
      </c>
      <c r="AB1509" t="s">
        <v>100</v>
      </c>
      <c r="AC1509" t="s">
        <v>258</v>
      </c>
      <c r="AD1509" s="1">
        <f t="shared" si="161"/>
        <v>2.2441152416356878E-2</v>
      </c>
      <c r="AE1509" s="2">
        <v>53800000</v>
      </c>
      <c r="AF1509" t="s">
        <v>160</v>
      </c>
      <c r="AG1509" t="s">
        <v>103</v>
      </c>
      <c r="AH1509" t="s">
        <v>104</v>
      </c>
      <c r="AI1509" t="s">
        <v>8683</v>
      </c>
      <c r="AJ1509">
        <v>161815113</v>
      </c>
      <c r="AK1509" s="2">
        <v>1207334</v>
      </c>
      <c r="AL1509" s="2">
        <v>994566.24</v>
      </c>
      <c r="AP1509" t="s">
        <v>105</v>
      </c>
      <c r="AQ1509" t="s">
        <v>105</v>
      </c>
      <c r="AR1509" t="s">
        <v>105</v>
      </c>
      <c r="AV1509" t="s">
        <v>105</v>
      </c>
      <c r="AW1509" t="s">
        <v>105</v>
      </c>
      <c r="AX1509" t="s">
        <v>105</v>
      </c>
      <c r="BH1509" t="s">
        <v>19</v>
      </c>
      <c r="BI1509" t="s">
        <v>5</v>
      </c>
    </row>
    <row r="1510" spans="1:61" x14ac:dyDescent="0.25">
      <c r="A1510">
        <v>1032403711</v>
      </c>
      <c r="B1510">
        <v>1032403711</v>
      </c>
      <c r="C1510" t="s">
        <v>89</v>
      </c>
      <c r="D1510" t="s">
        <v>8684</v>
      </c>
      <c r="E1510" t="s">
        <v>149</v>
      </c>
      <c r="F1510" t="s">
        <v>110</v>
      </c>
      <c r="G1510" t="s">
        <v>7415</v>
      </c>
      <c r="H1510" s="30" t="s">
        <v>18346</v>
      </c>
      <c r="I1510" t="s">
        <v>8685</v>
      </c>
      <c r="J1510">
        <v>0</v>
      </c>
      <c r="K1510" t="s">
        <v>126</v>
      </c>
      <c r="L1510">
        <v>25</v>
      </c>
      <c r="M1510" t="s">
        <v>126</v>
      </c>
      <c r="O1510">
        <v>3184675742</v>
      </c>
      <c r="P1510">
        <v>0</v>
      </c>
      <c r="T1510" s="29" t="s">
        <v>254</v>
      </c>
      <c r="U1510">
        <f t="shared" si="159"/>
        <v>10</v>
      </c>
      <c r="V1510">
        <f t="shared" si="160"/>
        <v>4</v>
      </c>
      <c r="W1510">
        <v>2017</v>
      </c>
      <c r="X1510" t="s">
        <v>8169</v>
      </c>
      <c r="Y1510" t="s">
        <v>8686</v>
      </c>
      <c r="Z1510" t="s">
        <v>8687</v>
      </c>
      <c r="AA1510">
        <v>8001178</v>
      </c>
      <c r="AB1510" t="s">
        <v>100</v>
      </c>
      <c r="AC1510" t="s">
        <v>423</v>
      </c>
      <c r="AD1510" s="1">
        <f t="shared" si="161"/>
        <v>2.9986913580246913E-2</v>
      </c>
      <c r="AE1510" s="2">
        <v>40500000</v>
      </c>
      <c r="AF1510" t="s">
        <v>219</v>
      </c>
      <c r="AG1510" t="s">
        <v>103</v>
      </c>
      <c r="AH1510" t="s">
        <v>104</v>
      </c>
      <c r="AI1510" t="s">
        <v>8688</v>
      </c>
      <c r="AJ1510">
        <v>161935789</v>
      </c>
      <c r="AK1510" s="2">
        <v>1214470</v>
      </c>
      <c r="AL1510" s="2">
        <v>1000563.32</v>
      </c>
      <c r="AP1510" t="s">
        <v>105</v>
      </c>
      <c r="AQ1510" t="s">
        <v>105</v>
      </c>
      <c r="AR1510" t="s">
        <v>105</v>
      </c>
      <c r="AV1510" t="s">
        <v>105</v>
      </c>
      <c r="AW1510" t="s">
        <v>105</v>
      </c>
      <c r="AX1510" t="s">
        <v>105</v>
      </c>
      <c r="BH1510" t="s">
        <v>19</v>
      </c>
      <c r="BI1510" t="s">
        <v>5</v>
      </c>
    </row>
    <row r="1511" spans="1:61" x14ac:dyDescent="0.25">
      <c r="A1511">
        <v>52963539</v>
      </c>
      <c r="B1511">
        <v>52963539</v>
      </c>
      <c r="C1511" t="s">
        <v>106</v>
      </c>
      <c r="D1511" t="s">
        <v>8689</v>
      </c>
      <c r="E1511" t="s">
        <v>8690</v>
      </c>
      <c r="F1511" t="s">
        <v>6153</v>
      </c>
      <c r="G1511" t="s">
        <v>8691</v>
      </c>
      <c r="H1511" s="30" t="s">
        <v>19573</v>
      </c>
      <c r="I1511" t="s">
        <v>8692</v>
      </c>
      <c r="J1511">
        <v>0</v>
      </c>
      <c r="K1511" t="s">
        <v>126</v>
      </c>
      <c r="L1511">
        <v>25</v>
      </c>
      <c r="M1511" t="s">
        <v>126</v>
      </c>
      <c r="O1511">
        <v>3204989508</v>
      </c>
      <c r="P1511">
        <v>3105821203</v>
      </c>
      <c r="T1511" s="29" t="s">
        <v>466</v>
      </c>
      <c r="U1511">
        <f t="shared" si="159"/>
        <v>10</v>
      </c>
      <c r="V1511">
        <f t="shared" si="160"/>
        <v>15</v>
      </c>
      <c r="W1511">
        <v>2022</v>
      </c>
      <c r="X1511" t="s">
        <v>8360</v>
      </c>
      <c r="Y1511" t="s">
        <v>8693</v>
      </c>
      <c r="Z1511" t="s">
        <v>8694</v>
      </c>
      <c r="AA1511">
        <v>5606093</v>
      </c>
      <c r="AB1511" t="s">
        <v>146</v>
      </c>
      <c r="AC1511" t="s">
        <v>4301</v>
      </c>
      <c r="AD1511" s="1">
        <f t="shared" si="161"/>
        <v>1.5332425206874603E-2</v>
      </c>
      <c r="AE1511" s="2">
        <v>157100000</v>
      </c>
      <c r="AF1511" t="s">
        <v>133</v>
      </c>
      <c r="AG1511" t="s">
        <v>120</v>
      </c>
      <c r="AH1511" t="s">
        <v>104</v>
      </c>
      <c r="AI1511" t="s">
        <v>8695</v>
      </c>
      <c r="AJ1511">
        <v>161932514</v>
      </c>
      <c r="AK1511" s="2">
        <v>2408724</v>
      </c>
      <c r="AL1511" s="2">
        <v>2004138.01</v>
      </c>
      <c r="AP1511" t="s">
        <v>105</v>
      </c>
      <c r="AQ1511" t="s">
        <v>105</v>
      </c>
      <c r="AR1511" t="s">
        <v>105</v>
      </c>
      <c r="AV1511" t="s">
        <v>105</v>
      </c>
      <c r="AW1511" t="s">
        <v>105</v>
      </c>
      <c r="AX1511" t="s">
        <v>105</v>
      </c>
      <c r="BH1511" t="s">
        <v>20</v>
      </c>
      <c r="BI1511" t="s">
        <v>5</v>
      </c>
    </row>
    <row r="1512" spans="1:61" x14ac:dyDescent="0.25">
      <c r="A1512">
        <v>71577654</v>
      </c>
      <c r="B1512">
        <v>71577654</v>
      </c>
      <c r="C1512" t="s">
        <v>89</v>
      </c>
      <c r="D1512" t="s">
        <v>148</v>
      </c>
      <c r="E1512" t="s">
        <v>149</v>
      </c>
      <c r="F1512" t="s">
        <v>2059</v>
      </c>
      <c r="G1512" t="s">
        <v>2979</v>
      </c>
      <c r="H1512" s="30" t="s">
        <v>19574</v>
      </c>
      <c r="I1512" t="s">
        <v>8696</v>
      </c>
      <c r="J1512">
        <v>5001</v>
      </c>
      <c r="K1512" t="s">
        <v>202</v>
      </c>
      <c r="L1512">
        <v>5</v>
      </c>
      <c r="M1512" t="s">
        <v>203</v>
      </c>
      <c r="O1512">
        <v>3108364014</v>
      </c>
      <c r="P1512">
        <v>0</v>
      </c>
      <c r="T1512" s="29" t="s">
        <v>887</v>
      </c>
      <c r="U1512">
        <f t="shared" si="159"/>
        <v>10</v>
      </c>
      <c r="V1512">
        <f t="shared" si="160"/>
        <v>3</v>
      </c>
      <c r="W1512">
        <v>2025</v>
      </c>
      <c r="X1512" t="s">
        <v>8697</v>
      </c>
      <c r="Y1512" t="s">
        <v>8698</v>
      </c>
      <c r="Z1512" t="s">
        <v>8699</v>
      </c>
      <c r="AA1512">
        <v>5601207</v>
      </c>
      <c r="AB1512" t="s">
        <v>146</v>
      </c>
      <c r="AC1512" t="s">
        <v>383</v>
      </c>
      <c r="AD1512" s="1">
        <f t="shared" si="161"/>
        <v>4.1819321148825063E-2</v>
      </c>
      <c r="AE1512" s="2">
        <v>76600000</v>
      </c>
      <c r="AF1512" t="s">
        <v>133</v>
      </c>
      <c r="AG1512" t="s">
        <v>103</v>
      </c>
      <c r="AH1512" t="s">
        <v>104</v>
      </c>
      <c r="AI1512" t="s">
        <v>8700</v>
      </c>
      <c r="AJ1512">
        <v>161805535</v>
      </c>
      <c r="AK1512" s="2">
        <v>3203360</v>
      </c>
      <c r="AL1512" s="2">
        <v>2671899.31</v>
      </c>
      <c r="AP1512" t="s">
        <v>105</v>
      </c>
      <c r="AQ1512" t="s">
        <v>105</v>
      </c>
      <c r="AR1512" t="s">
        <v>105</v>
      </c>
      <c r="AV1512" t="s">
        <v>105</v>
      </c>
      <c r="AW1512" t="s">
        <v>105</v>
      </c>
      <c r="AX1512" t="s">
        <v>105</v>
      </c>
      <c r="BH1512" t="s">
        <v>21</v>
      </c>
      <c r="BI1512" t="s">
        <v>5</v>
      </c>
    </row>
    <row r="1513" spans="1:61" x14ac:dyDescent="0.25">
      <c r="A1513">
        <v>10766527</v>
      </c>
      <c r="B1513">
        <v>10766527</v>
      </c>
      <c r="C1513" t="s">
        <v>89</v>
      </c>
      <c r="D1513" t="s">
        <v>1264</v>
      </c>
      <c r="E1513" t="s">
        <v>656</v>
      </c>
      <c r="F1513" t="s">
        <v>8701</v>
      </c>
      <c r="G1513" t="s">
        <v>6385</v>
      </c>
      <c r="H1513" s="30" t="s">
        <v>19575</v>
      </c>
      <c r="I1513" t="s">
        <v>8702</v>
      </c>
      <c r="J1513">
        <v>0</v>
      </c>
      <c r="K1513" t="s">
        <v>498</v>
      </c>
      <c r="L1513">
        <v>0</v>
      </c>
      <c r="M1513" t="s">
        <v>499</v>
      </c>
      <c r="O1513">
        <v>3216979146</v>
      </c>
      <c r="P1513">
        <v>0</v>
      </c>
      <c r="T1513" s="29" t="s">
        <v>240</v>
      </c>
      <c r="U1513">
        <f t="shared" si="159"/>
        <v>10</v>
      </c>
      <c r="V1513">
        <f t="shared" si="160"/>
        <v>27</v>
      </c>
      <c r="W1513">
        <v>2014</v>
      </c>
      <c r="X1513" t="s">
        <v>8703</v>
      </c>
      <c r="Y1513" t="s">
        <v>8704</v>
      </c>
      <c r="Z1513" t="s">
        <v>8705</v>
      </c>
      <c r="AA1513">
        <v>9021055</v>
      </c>
      <c r="AB1513" t="s">
        <v>244</v>
      </c>
      <c r="AC1513" t="s">
        <v>1153</v>
      </c>
      <c r="AD1513" s="1">
        <f t="shared" si="161"/>
        <v>2.5372174260591528E-2</v>
      </c>
      <c r="AE1513" s="2">
        <v>125100000</v>
      </c>
      <c r="AF1513" t="s">
        <v>219</v>
      </c>
      <c r="AG1513" t="s">
        <v>697</v>
      </c>
      <c r="AH1513" t="s">
        <v>104</v>
      </c>
      <c r="AI1513">
        <v>0</v>
      </c>
      <c r="AJ1513">
        <v>161814362</v>
      </c>
      <c r="AK1513" s="2">
        <v>3174059</v>
      </c>
      <c r="AL1513" s="2">
        <v>2647276.62</v>
      </c>
      <c r="AP1513" t="s">
        <v>105</v>
      </c>
      <c r="AQ1513" t="s">
        <v>105</v>
      </c>
      <c r="AR1513" t="s">
        <v>105</v>
      </c>
      <c r="AV1513" t="s">
        <v>105</v>
      </c>
      <c r="AW1513" t="s">
        <v>105</v>
      </c>
      <c r="AX1513" t="s">
        <v>105</v>
      </c>
      <c r="BH1513" t="s">
        <v>21</v>
      </c>
      <c r="BI1513" t="s">
        <v>5</v>
      </c>
    </row>
    <row r="1514" spans="1:61" x14ac:dyDescent="0.25">
      <c r="A1514">
        <v>70506612</v>
      </c>
      <c r="B1514">
        <v>70506612</v>
      </c>
      <c r="C1514" t="s">
        <v>89</v>
      </c>
      <c r="D1514" t="s">
        <v>304</v>
      </c>
      <c r="E1514" t="s">
        <v>6102</v>
      </c>
      <c r="F1514" t="s">
        <v>2013</v>
      </c>
      <c r="G1514" t="s">
        <v>1065</v>
      </c>
      <c r="H1514" s="30" t="s">
        <v>19576</v>
      </c>
      <c r="I1514" t="s">
        <v>8706</v>
      </c>
      <c r="J1514">
        <v>5001</v>
      </c>
      <c r="K1514" t="s">
        <v>202</v>
      </c>
      <c r="L1514">
        <v>5</v>
      </c>
      <c r="M1514" t="s">
        <v>203</v>
      </c>
      <c r="O1514">
        <v>3147402861</v>
      </c>
      <c r="P1514">
        <v>3111542875</v>
      </c>
      <c r="T1514" s="29" t="s">
        <v>327</v>
      </c>
      <c r="U1514">
        <f t="shared" si="159"/>
        <v>10</v>
      </c>
      <c r="V1514">
        <f t="shared" si="160"/>
        <v>31</v>
      </c>
      <c r="W1514">
        <v>2016</v>
      </c>
      <c r="X1514" t="s">
        <v>5577</v>
      </c>
      <c r="Y1514" t="s">
        <v>8707</v>
      </c>
      <c r="Z1514" t="s">
        <v>8708</v>
      </c>
      <c r="AA1514">
        <v>3008055</v>
      </c>
      <c r="AB1514" t="s">
        <v>491</v>
      </c>
      <c r="AC1514" t="s">
        <v>492</v>
      </c>
      <c r="AD1514" s="1">
        <f t="shared" si="161"/>
        <v>2.2976858006042294E-2</v>
      </c>
      <c r="AE1514" s="2">
        <v>66200000</v>
      </c>
      <c r="AF1514" t="s">
        <v>362</v>
      </c>
      <c r="AG1514" t="s">
        <v>452</v>
      </c>
      <c r="AH1514" t="s">
        <v>104</v>
      </c>
      <c r="AI1514" t="s">
        <v>8709</v>
      </c>
      <c r="AJ1514">
        <v>161915937</v>
      </c>
      <c r="AK1514" s="2">
        <v>1521068</v>
      </c>
      <c r="AL1514" s="2">
        <v>1258208.79</v>
      </c>
      <c r="AP1514" t="s">
        <v>105</v>
      </c>
      <c r="AQ1514" t="s">
        <v>105</v>
      </c>
      <c r="AR1514" t="s">
        <v>105</v>
      </c>
      <c r="AV1514" t="s">
        <v>105</v>
      </c>
      <c r="AW1514" t="s">
        <v>105</v>
      </c>
      <c r="AX1514" t="s">
        <v>105</v>
      </c>
      <c r="BH1514" t="s">
        <v>19</v>
      </c>
      <c r="BI1514" t="s">
        <v>5</v>
      </c>
    </row>
    <row r="1515" spans="1:61" x14ac:dyDescent="0.25">
      <c r="A1515">
        <v>48573488</v>
      </c>
      <c r="B1515">
        <v>48573488</v>
      </c>
      <c r="C1515" t="s">
        <v>106</v>
      </c>
      <c r="D1515" t="s">
        <v>281</v>
      </c>
      <c r="E1515" t="s">
        <v>2355</v>
      </c>
      <c r="F1515" t="s">
        <v>8710</v>
      </c>
      <c r="G1515" t="s">
        <v>3245</v>
      </c>
      <c r="H1515" s="30" t="s">
        <v>19577</v>
      </c>
      <c r="I1515" t="s">
        <v>8711</v>
      </c>
      <c r="J1515">
        <v>0</v>
      </c>
      <c r="K1515" t="s">
        <v>8712</v>
      </c>
      <c r="L1515">
        <v>19</v>
      </c>
      <c r="M1515" t="s">
        <v>2408</v>
      </c>
      <c r="O1515">
        <v>3128618090</v>
      </c>
      <c r="P1515">
        <v>3206157410</v>
      </c>
      <c r="T1515" s="29" t="s">
        <v>568</v>
      </c>
      <c r="U1515">
        <f t="shared" si="159"/>
        <v>10</v>
      </c>
      <c r="V1515">
        <f t="shared" si="160"/>
        <v>30</v>
      </c>
      <c r="W1515">
        <v>2014</v>
      </c>
      <c r="X1515" t="s">
        <v>8713</v>
      </c>
      <c r="Y1515">
        <v>378859</v>
      </c>
      <c r="Z1515" t="s">
        <v>8714</v>
      </c>
      <c r="AA1515">
        <v>1621088</v>
      </c>
      <c r="AB1515" t="s">
        <v>173</v>
      </c>
      <c r="AC1515" t="s">
        <v>5245</v>
      </c>
      <c r="AD1515" s="1">
        <f t="shared" si="161"/>
        <v>4.3021248279816515E-2</v>
      </c>
      <c r="AE1515" s="2">
        <v>87200000</v>
      </c>
      <c r="AF1515" t="s">
        <v>175</v>
      </c>
      <c r="AG1515" t="s">
        <v>925</v>
      </c>
      <c r="AH1515" t="s">
        <v>104</v>
      </c>
      <c r="AI1515" t="s">
        <v>8715</v>
      </c>
      <c r="AJ1515">
        <v>29959589</v>
      </c>
      <c r="AK1515" s="2">
        <v>3751452.85</v>
      </c>
      <c r="AL1515" s="2">
        <v>3132481.39</v>
      </c>
      <c r="AP1515" t="s">
        <v>105</v>
      </c>
      <c r="AQ1515" s="2" t="s">
        <v>105</v>
      </c>
      <c r="AR1515" s="2" t="s">
        <v>105</v>
      </c>
      <c r="AV1515">
        <v>30045379</v>
      </c>
      <c r="AW1515" s="2">
        <v>3829951.99</v>
      </c>
      <c r="AX1515" s="2">
        <v>3198447.05</v>
      </c>
      <c r="BH1515" t="s">
        <v>21</v>
      </c>
      <c r="BI1515" t="s">
        <v>5</v>
      </c>
    </row>
    <row r="1516" spans="1:61" x14ac:dyDescent="0.25">
      <c r="A1516">
        <v>1098668272</v>
      </c>
      <c r="B1516">
        <v>1098668272</v>
      </c>
      <c r="C1516" t="s">
        <v>89</v>
      </c>
      <c r="D1516" t="s">
        <v>708</v>
      </c>
      <c r="E1516">
        <v>0</v>
      </c>
      <c r="F1516" t="s">
        <v>2799</v>
      </c>
      <c r="G1516" t="s">
        <v>3483</v>
      </c>
      <c r="H1516" s="30" t="s">
        <v>19298</v>
      </c>
      <c r="I1516" t="s">
        <v>8716</v>
      </c>
      <c r="J1516">
        <v>68001</v>
      </c>
      <c r="K1516" t="s">
        <v>317</v>
      </c>
      <c r="L1516">
        <v>68</v>
      </c>
      <c r="M1516" t="s">
        <v>227</v>
      </c>
      <c r="O1516">
        <v>3177001024</v>
      </c>
      <c r="P1516">
        <v>0</v>
      </c>
      <c r="T1516" s="29" t="s">
        <v>96</v>
      </c>
      <c r="U1516">
        <f t="shared" si="159"/>
        <v>10</v>
      </c>
      <c r="V1516">
        <f t="shared" si="160"/>
        <v>22</v>
      </c>
      <c r="W1516">
        <v>2022</v>
      </c>
      <c r="X1516" t="s">
        <v>980</v>
      </c>
      <c r="Y1516" t="s">
        <v>8717</v>
      </c>
      <c r="Z1516" t="s">
        <v>8718</v>
      </c>
      <c r="AA1516">
        <v>9006178</v>
      </c>
      <c r="AB1516" t="s">
        <v>244</v>
      </c>
      <c r="AC1516" t="s">
        <v>245</v>
      </c>
      <c r="AD1516" s="1">
        <f t="shared" si="161"/>
        <v>1.6367596899224807E-2</v>
      </c>
      <c r="AE1516" s="2">
        <v>116100000</v>
      </c>
      <c r="AF1516" t="s">
        <v>133</v>
      </c>
      <c r="AG1516" t="s">
        <v>120</v>
      </c>
      <c r="AH1516" t="s">
        <v>104</v>
      </c>
      <c r="AI1516" t="s">
        <v>8719</v>
      </c>
      <c r="AJ1516">
        <v>161834771</v>
      </c>
      <c r="AK1516" s="2">
        <v>1900278</v>
      </c>
      <c r="AL1516" s="2">
        <v>1576872.03</v>
      </c>
      <c r="AP1516" t="s">
        <v>105</v>
      </c>
      <c r="AQ1516" t="s">
        <v>105</v>
      </c>
      <c r="AR1516" t="s">
        <v>105</v>
      </c>
      <c r="AV1516" t="s">
        <v>105</v>
      </c>
      <c r="AW1516" t="s">
        <v>105</v>
      </c>
      <c r="AX1516" t="s">
        <v>105</v>
      </c>
      <c r="BH1516" t="s">
        <v>19</v>
      </c>
      <c r="BI1516" t="s">
        <v>5</v>
      </c>
    </row>
    <row r="1517" spans="1:61" x14ac:dyDescent="0.25">
      <c r="A1517">
        <v>42878409</v>
      </c>
      <c r="B1517">
        <v>42878409</v>
      </c>
      <c r="C1517" t="s">
        <v>106</v>
      </c>
      <c r="D1517" t="s">
        <v>343</v>
      </c>
      <c r="E1517" t="s">
        <v>211</v>
      </c>
      <c r="F1517" t="s">
        <v>8720</v>
      </c>
      <c r="G1517" t="s">
        <v>8029</v>
      </c>
      <c r="H1517" s="30" t="s">
        <v>19578</v>
      </c>
      <c r="I1517" t="s">
        <v>8721</v>
      </c>
      <c r="J1517">
        <v>5001</v>
      </c>
      <c r="K1517" t="s">
        <v>202</v>
      </c>
      <c r="L1517">
        <v>5</v>
      </c>
      <c r="M1517" t="s">
        <v>203</v>
      </c>
      <c r="O1517">
        <v>3116225111</v>
      </c>
      <c r="P1517">
        <v>0</v>
      </c>
      <c r="T1517" s="29" t="s">
        <v>287</v>
      </c>
      <c r="U1517">
        <f t="shared" si="159"/>
        <v>10</v>
      </c>
      <c r="V1517">
        <f t="shared" si="160"/>
        <v>13</v>
      </c>
      <c r="W1517">
        <v>2011</v>
      </c>
      <c r="X1517" t="s">
        <v>5583</v>
      </c>
      <c r="Y1517" t="s">
        <v>8722</v>
      </c>
      <c r="Z1517" t="s">
        <v>8723</v>
      </c>
      <c r="AA1517">
        <v>1601238</v>
      </c>
      <c r="AB1517" t="s">
        <v>173</v>
      </c>
      <c r="AC1517" t="s">
        <v>5586</v>
      </c>
      <c r="AD1517" s="1">
        <f t="shared" si="161"/>
        <v>4.6375743243243242E-2</v>
      </c>
      <c r="AE1517" s="2">
        <v>29600000</v>
      </c>
      <c r="AF1517" t="s">
        <v>362</v>
      </c>
      <c r="AG1517" t="s">
        <v>103</v>
      </c>
      <c r="AH1517" t="s">
        <v>104</v>
      </c>
      <c r="AI1517" t="s">
        <v>8724</v>
      </c>
      <c r="AJ1517">
        <v>161920031</v>
      </c>
      <c r="AK1517" s="2">
        <v>1372722</v>
      </c>
      <c r="AL1517" s="2">
        <v>1133548.1100000001</v>
      </c>
      <c r="AP1517" t="s">
        <v>105</v>
      </c>
      <c r="AQ1517" t="s">
        <v>105</v>
      </c>
      <c r="AR1517" t="s">
        <v>105</v>
      </c>
      <c r="AV1517" t="s">
        <v>105</v>
      </c>
      <c r="AW1517" t="s">
        <v>105</v>
      </c>
      <c r="AX1517" t="s">
        <v>105</v>
      </c>
      <c r="BH1517" t="s">
        <v>21</v>
      </c>
      <c r="BI1517" t="s">
        <v>5</v>
      </c>
    </row>
    <row r="1518" spans="1:61" x14ac:dyDescent="0.25">
      <c r="A1518">
        <v>42875354</v>
      </c>
      <c r="B1518">
        <v>42875354</v>
      </c>
      <c r="C1518" t="s">
        <v>106</v>
      </c>
      <c r="D1518" t="s">
        <v>435</v>
      </c>
      <c r="E1518" t="s">
        <v>1272</v>
      </c>
      <c r="F1518" t="s">
        <v>1942</v>
      </c>
      <c r="G1518" t="s">
        <v>3123</v>
      </c>
      <c r="H1518" s="30" t="s">
        <v>18901</v>
      </c>
      <c r="I1518" t="s">
        <v>8725</v>
      </c>
      <c r="J1518">
        <v>0</v>
      </c>
      <c r="K1518" t="s">
        <v>126</v>
      </c>
      <c r="L1518">
        <v>25</v>
      </c>
      <c r="M1518" t="s">
        <v>126</v>
      </c>
      <c r="O1518">
        <v>3218128223</v>
      </c>
      <c r="P1518">
        <v>0</v>
      </c>
      <c r="T1518" s="29" t="s">
        <v>448</v>
      </c>
      <c r="U1518">
        <f t="shared" si="159"/>
        <v>10</v>
      </c>
      <c r="V1518">
        <f t="shared" si="160"/>
        <v>9</v>
      </c>
      <c r="W1518">
        <v>2020</v>
      </c>
      <c r="X1518" t="s">
        <v>1107</v>
      </c>
      <c r="Y1518" t="s">
        <v>8726</v>
      </c>
      <c r="Z1518" t="s">
        <v>8727</v>
      </c>
      <c r="AA1518">
        <v>8806018</v>
      </c>
      <c r="AB1518" t="s">
        <v>662</v>
      </c>
      <c r="AC1518" t="s">
        <v>663</v>
      </c>
      <c r="AD1518" s="1">
        <f t="shared" si="161"/>
        <v>2.4313615494978479E-2</v>
      </c>
      <c r="AE1518" s="2">
        <v>69700000</v>
      </c>
      <c r="AF1518" t="s">
        <v>133</v>
      </c>
      <c r="AG1518" t="s">
        <v>120</v>
      </c>
      <c r="AH1518" t="s">
        <v>104</v>
      </c>
      <c r="AI1518" t="s">
        <v>8728</v>
      </c>
      <c r="AJ1518">
        <v>161918541</v>
      </c>
      <c r="AK1518" s="2">
        <v>1694659</v>
      </c>
      <c r="AL1518" s="2">
        <v>1404083.41</v>
      </c>
      <c r="AP1518" t="s">
        <v>105</v>
      </c>
      <c r="AQ1518" t="s">
        <v>105</v>
      </c>
      <c r="AR1518" t="s">
        <v>105</v>
      </c>
      <c r="AV1518" t="s">
        <v>105</v>
      </c>
      <c r="AW1518" t="s">
        <v>105</v>
      </c>
      <c r="AX1518" t="s">
        <v>105</v>
      </c>
      <c r="BH1518" t="s">
        <v>19</v>
      </c>
      <c r="BI1518" t="s">
        <v>5</v>
      </c>
    </row>
    <row r="1519" spans="1:61" x14ac:dyDescent="0.25">
      <c r="A1519">
        <v>31927275</v>
      </c>
      <c r="B1519">
        <v>31927275</v>
      </c>
      <c r="C1519" t="s">
        <v>106</v>
      </c>
      <c r="D1519" t="s">
        <v>682</v>
      </c>
      <c r="E1519">
        <v>0</v>
      </c>
      <c r="F1519" t="s">
        <v>667</v>
      </c>
      <c r="G1519" t="s">
        <v>137</v>
      </c>
      <c r="H1519" s="30" t="s">
        <v>18537</v>
      </c>
      <c r="I1519" t="s">
        <v>8729</v>
      </c>
      <c r="J1519">
        <v>0</v>
      </c>
      <c r="K1519" t="s">
        <v>126</v>
      </c>
      <c r="L1519">
        <v>25</v>
      </c>
      <c r="M1519" t="s">
        <v>126</v>
      </c>
      <c r="O1519">
        <v>3212227415</v>
      </c>
      <c r="P1519">
        <v>3104744783</v>
      </c>
      <c r="T1519" s="29" t="s">
        <v>327</v>
      </c>
      <c r="U1519">
        <f t="shared" si="159"/>
        <v>10</v>
      </c>
      <c r="V1519">
        <f t="shared" si="160"/>
        <v>31</v>
      </c>
      <c r="W1519">
        <v>2016</v>
      </c>
      <c r="X1519" t="s">
        <v>8730</v>
      </c>
      <c r="Y1519" t="s">
        <v>8731</v>
      </c>
      <c r="Z1519" t="s">
        <v>8732</v>
      </c>
      <c r="AA1519">
        <v>8001180</v>
      </c>
      <c r="AB1519" t="s">
        <v>100</v>
      </c>
      <c r="AC1519" t="s">
        <v>423</v>
      </c>
      <c r="AD1519" s="1">
        <f t="shared" si="161"/>
        <v>3.6312349397590364E-2</v>
      </c>
      <c r="AE1519" s="2">
        <v>33200000</v>
      </c>
      <c r="AF1519" t="s">
        <v>279</v>
      </c>
      <c r="AG1519" t="s">
        <v>103</v>
      </c>
      <c r="AH1519" t="s">
        <v>104</v>
      </c>
      <c r="AI1519" t="s">
        <v>2858</v>
      </c>
      <c r="AJ1519">
        <v>161792481</v>
      </c>
      <c r="AK1519" s="2">
        <v>1205570</v>
      </c>
      <c r="AL1519" s="2">
        <v>993083.82</v>
      </c>
      <c r="AP1519" t="s">
        <v>105</v>
      </c>
      <c r="AQ1519" t="s">
        <v>105</v>
      </c>
      <c r="AR1519" t="s">
        <v>105</v>
      </c>
      <c r="AV1519" t="s">
        <v>105</v>
      </c>
      <c r="AW1519" t="s">
        <v>105</v>
      </c>
      <c r="AX1519" t="s">
        <v>105</v>
      </c>
      <c r="BH1519" t="s">
        <v>21</v>
      </c>
      <c r="BI1519" t="s">
        <v>5</v>
      </c>
    </row>
    <row r="1520" spans="1:61" x14ac:dyDescent="0.25">
      <c r="A1520">
        <v>91472326</v>
      </c>
      <c r="B1520">
        <v>91472326</v>
      </c>
      <c r="C1520" t="s">
        <v>89</v>
      </c>
      <c r="D1520" t="s">
        <v>1670</v>
      </c>
      <c r="E1520">
        <v>0</v>
      </c>
      <c r="F1520" t="s">
        <v>8733</v>
      </c>
      <c r="G1520" t="s">
        <v>8734</v>
      </c>
      <c r="H1520" s="30" t="s">
        <v>19579</v>
      </c>
      <c r="I1520" t="s">
        <v>8735</v>
      </c>
      <c r="J1520">
        <v>0</v>
      </c>
      <c r="K1520" t="s">
        <v>5688</v>
      </c>
      <c r="L1520">
        <v>68</v>
      </c>
      <c r="M1520" t="s">
        <v>227</v>
      </c>
      <c r="O1520">
        <v>3232039527</v>
      </c>
      <c r="P1520">
        <v>3233203952</v>
      </c>
      <c r="T1520" s="29" t="s">
        <v>448</v>
      </c>
      <c r="U1520">
        <f t="shared" si="159"/>
        <v>10</v>
      </c>
      <c r="V1520">
        <f t="shared" si="160"/>
        <v>9</v>
      </c>
      <c r="W1520">
        <v>2015</v>
      </c>
      <c r="X1520" t="s">
        <v>1772</v>
      </c>
      <c r="Y1520" t="s">
        <v>8736</v>
      </c>
      <c r="Z1520" t="s">
        <v>8737</v>
      </c>
      <c r="AA1520">
        <v>9008186</v>
      </c>
      <c r="AB1520" t="s">
        <v>244</v>
      </c>
      <c r="AC1520" t="s">
        <v>1775</v>
      </c>
      <c r="AD1520" s="1">
        <f t="shared" si="161"/>
        <v>1.1678890015205272E-2</v>
      </c>
      <c r="AE1520" s="2">
        <v>197300000</v>
      </c>
      <c r="AF1520" t="s">
        <v>219</v>
      </c>
      <c r="AG1520" t="s">
        <v>452</v>
      </c>
      <c r="AH1520" t="s">
        <v>104</v>
      </c>
      <c r="AI1520" t="s">
        <v>8738</v>
      </c>
      <c r="AJ1520">
        <v>161828924</v>
      </c>
      <c r="AK1520" s="2">
        <v>2304245</v>
      </c>
      <c r="AL1520" s="2">
        <v>1916340.57</v>
      </c>
      <c r="AP1520" t="s">
        <v>105</v>
      </c>
      <c r="AQ1520" t="s">
        <v>105</v>
      </c>
      <c r="AR1520" t="s">
        <v>105</v>
      </c>
      <c r="AV1520" t="s">
        <v>105</v>
      </c>
      <c r="AW1520" t="s">
        <v>105</v>
      </c>
      <c r="AX1520" t="s">
        <v>105</v>
      </c>
      <c r="BH1520" s="3" t="s">
        <v>18</v>
      </c>
      <c r="BI1520" t="s">
        <v>5</v>
      </c>
    </row>
    <row r="1521" spans="1:61" x14ac:dyDescent="0.25">
      <c r="A1521">
        <v>9146950</v>
      </c>
      <c r="B1521">
        <v>9146950</v>
      </c>
      <c r="C1521" t="s">
        <v>89</v>
      </c>
      <c r="D1521" t="s">
        <v>4225</v>
      </c>
      <c r="E1521" t="s">
        <v>3309</v>
      </c>
      <c r="F1521" t="s">
        <v>1341</v>
      </c>
      <c r="G1521" t="s">
        <v>942</v>
      </c>
      <c r="H1521" s="30" t="s">
        <v>19580</v>
      </c>
      <c r="I1521" t="s">
        <v>8739</v>
      </c>
      <c r="J1521">
        <v>0</v>
      </c>
      <c r="K1521" t="s">
        <v>126</v>
      </c>
      <c r="L1521">
        <v>25</v>
      </c>
      <c r="M1521" t="s">
        <v>126</v>
      </c>
      <c r="O1521">
        <v>3008142504</v>
      </c>
      <c r="P1521">
        <v>3018142504</v>
      </c>
      <c r="T1521" s="29" t="s">
        <v>228</v>
      </c>
      <c r="U1521">
        <f t="shared" si="159"/>
        <v>10</v>
      </c>
      <c r="V1521">
        <f t="shared" si="160"/>
        <v>6</v>
      </c>
      <c r="W1521">
        <v>2023</v>
      </c>
      <c r="X1521" t="s">
        <v>1336</v>
      </c>
      <c r="Y1521" t="s">
        <v>8740</v>
      </c>
      <c r="Z1521" t="s">
        <v>8741</v>
      </c>
      <c r="AA1521">
        <v>5606111</v>
      </c>
      <c r="AB1521" t="s">
        <v>146</v>
      </c>
      <c r="AC1521" t="s">
        <v>341</v>
      </c>
      <c r="AD1521" s="1">
        <f t="shared" si="161"/>
        <v>1.5701324999999999E-2</v>
      </c>
      <c r="AE1521" s="2">
        <v>120000000</v>
      </c>
      <c r="AF1521" t="s">
        <v>133</v>
      </c>
      <c r="AG1521" t="s">
        <v>120</v>
      </c>
      <c r="AH1521" t="s">
        <v>104</v>
      </c>
      <c r="AI1521" t="s">
        <v>8742</v>
      </c>
      <c r="AJ1521">
        <v>161907983</v>
      </c>
      <c r="AK1521" s="2">
        <v>1884159</v>
      </c>
      <c r="AL1521" s="2">
        <v>1563326.54</v>
      </c>
      <c r="AP1521" t="s">
        <v>105</v>
      </c>
      <c r="AQ1521" t="s">
        <v>105</v>
      </c>
      <c r="AR1521" t="s">
        <v>105</v>
      </c>
      <c r="AV1521" t="s">
        <v>105</v>
      </c>
      <c r="AW1521" t="s">
        <v>105</v>
      </c>
      <c r="AX1521" t="s">
        <v>105</v>
      </c>
      <c r="BH1521" t="s">
        <v>19</v>
      </c>
      <c r="BI1521" t="s">
        <v>5</v>
      </c>
    </row>
    <row r="1522" spans="1:61" x14ac:dyDescent="0.25">
      <c r="A1522">
        <v>80920306</v>
      </c>
      <c r="B1522">
        <v>80920306</v>
      </c>
      <c r="C1522" t="s">
        <v>89</v>
      </c>
      <c r="D1522" t="s">
        <v>375</v>
      </c>
      <c r="E1522" t="s">
        <v>3869</v>
      </c>
      <c r="F1522" t="s">
        <v>985</v>
      </c>
      <c r="G1522" t="s">
        <v>2131</v>
      </c>
      <c r="H1522" s="30" t="s">
        <v>19581</v>
      </c>
      <c r="I1522" t="s">
        <v>8743</v>
      </c>
      <c r="J1522">
        <v>0</v>
      </c>
      <c r="K1522" t="s">
        <v>126</v>
      </c>
      <c r="L1522">
        <v>25</v>
      </c>
      <c r="M1522" t="s">
        <v>126</v>
      </c>
      <c r="O1522">
        <v>3132477730</v>
      </c>
      <c r="P1522">
        <v>3102619588</v>
      </c>
      <c r="T1522" s="29" t="s">
        <v>958</v>
      </c>
      <c r="U1522">
        <f t="shared" si="159"/>
        <v>10</v>
      </c>
      <c r="V1522">
        <f t="shared" si="160"/>
        <v>24</v>
      </c>
      <c r="W1522">
        <v>2022</v>
      </c>
      <c r="X1522" t="s">
        <v>1919</v>
      </c>
      <c r="Y1522" t="s">
        <v>8744</v>
      </c>
      <c r="Z1522" t="s">
        <v>8745</v>
      </c>
      <c r="AA1522">
        <v>5606090</v>
      </c>
      <c r="AB1522" t="s">
        <v>146</v>
      </c>
      <c r="AC1522" t="s">
        <v>147</v>
      </c>
      <c r="AD1522" s="1">
        <f t="shared" si="161"/>
        <v>1.7077425343018562E-2</v>
      </c>
      <c r="AE1522" s="2">
        <v>123900000</v>
      </c>
      <c r="AF1522" t="s">
        <v>133</v>
      </c>
      <c r="AG1522" t="s">
        <v>120</v>
      </c>
      <c r="AH1522" t="s">
        <v>104</v>
      </c>
      <c r="AI1522" t="s">
        <v>8746</v>
      </c>
      <c r="AJ1522">
        <v>161908079</v>
      </c>
      <c r="AK1522" s="2">
        <v>2115893</v>
      </c>
      <c r="AL1522" s="2">
        <v>1758061.33</v>
      </c>
      <c r="AP1522" t="s">
        <v>105</v>
      </c>
      <c r="AQ1522" t="s">
        <v>105</v>
      </c>
      <c r="AR1522" t="s">
        <v>105</v>
      </c>
      <c r="AV1522" t="s">
        <v>105</v>
      </c>
      <c r="AW1522" t="s">
        <v>105</v>
      </c>
      <c r="AX1522" t="s">
        <v>105</v>
      </c>
      <c r="BH1522" t="s">
        <v>20</v>
      </c>
      <c r="BI1522" t="s">
        <v>5</v>
      </c>
    </row>
    <row r="1523" spans="1:61" x14ac:dyDescent="0.25">
      <c r="A1523">
        <v>7533921</v>
      </c>
      <c r="B1523">
        <v>7533921</v>
      </c>
      <c r="C1523" t="s">
        <v>89</v>
      </c>
      <c r="D1523" t="s">
        <v>3452</v>
      </c>
      <c r="E1523" t="s">
        <v>1326</v>
      </c>
      <c r="F1523" t="s">
        <v>2256</v>
      </c>
      <c r="G1523" t="s">
        <v>863</v>
      </c>
      <c r="H1523" s="30" t="s">
        <v>18323</v>
      </c>
      <c r="I1523" t="s">
        <v>8747</v>
      </c>
      <c r="J1523">
        <v>63190</v>
      </c>
      <c r="K1523" t="s">
        <v>4914</v>
      </c>
      <c r="L1523">
        <v>63</v>
      </c>
      <c r="M1523" t="s">
        <v>1444</v>
      </c>
      <c r="O1523">
        <v>3116290690</v>
      </c>
      <c r="P1523">
        <v>3131162906</v>
      </c>
      <c r="T1523" s="29" t="s">
        <v>275</v>
      </c>
      <c r="U1523">
        <f t="shared" si="159"/>
        <v>10</v>
      </c>
      <c r="V1523">
        <f t="shared" si="160"/>
        <v>11</v>
      </c>
      <c r="W1523">
        <v>2017</v>
      </c>
      <c r="X1523" t="s">
        <v>5481</v>
      </c>
      <c r="Y1523" t="s">
        <v>8748</v>
      </c>
      <c r="Z1523" t="s">
        <v>8749</v>
      </c>
      <c r="AA1523">
        <v>9006160</v>
      </c>
      <c r="AB1523" t="s">
        <v>244</v>
      </c>
      <c r="AC1523" t="s">
        <v>404</v>
      </c>
      <c r="AD1523" s="1">
        <f t="shared" si="161"/>
        <v>1.0041123505976095E-2</v>
      </c>
      <c r="AE1523" s="2">
        <v>125500000</v>
      </c>
      <c r="AF1523" t="s">
        <v>102</v>
      </c>
      <c r="AG1523" t="s">
        <v>120</v>
      </c>
      <c r="AH1523" t="s">
        <v>104</v>
      </c>
      <c r="AI1523" t="s">
        <v>8750</v>
      </c>
      <c r="AJ1523">
        <v>161811236</v>
      </c>
      <c r="AK1523" s="2">
        <v>1260161</v>
      </c>
      <c r="AL1523" s="2">
        <v>1038959.14</v>
      </c>
      <c r="AP1523" t="s">
        <v>105</v>
      </c>
      <c r="AQ1523" t="s">
        <v>105</v>
      </c>
      <c r="AR1523" t="s">
        <v>105</v>
      </c>
      <c r="AV1523" t="s">
        <v>105</v>
      </c>
      <c r="AW1523" t="s">
        <v>105</v>
      </c>
      <c r="AX1523" t="s">
        <v>105</v>
      </c>
      <c r="BH1523" s="3" t="s">
        <v>18</v>
      </c>
      <c r="BI1523" t="s">
        <v>5</v>
      </c>
    </row>
    <row r="1524" spans="1:61" x14ac:dyDescent="0.25">
      <c r="A1524">
        <v>66841777</v>
      </c>
      <c r="B1524">
        <v>66841777</v>
      </c>
      <c r="C1524" t="s">
        <v>106</v>
      </c>
      <c r="D1524" t="s">
        <v>312</v>
      </c>
      <c r="E1524" t="s">
        <v>136</v>
      </c>
      <c r="F1524" t="s">
        <v>8751</v>
      </c>
      <c r="G1524" t="s">
        <v>8752</v>
      </c>
      <c r="H1524" s="30" t="s">
        <v>19582</v>
      </c>
      <c r="I1524" t="s">
        <v>8753</v>
      </c>
      <c r="J1524">
        <v>76001</v>
      </c>
      <c r="K1524" t="s">
        <v>486</v>
      </c>
      <c r="L1524">
        <v>76</v>
      </c>
      <c r="M1524" t="s">
        <v>95</v>
      </c>
      <c r="O1524">
        <v>3155521090</v>
      </c>
      <c r="P1524">
        <v>3155570107</v>
      </c>
      <c r="T1524" s="29" t="s">
        <v>127</v>
      </c>
      <c r="U1524">
        <f t="shared" si="159"/>
        <v>10</v>
      </c>
      <c r="V1524">
        <f t="shared" si="160"/>
        <v>18</v>
      </c>
      <c r="W1524">
        <v>2014</v>
      </c>
      <c r="X1524" t="s">
        <v>8754</v>
      </c>
      <c r="Y1524" t="s">
        <v>8755</v>
      </c>
      <c r="Z1524" t="s">
        <v>8756</v>
      </c>
      <c r="AA1524">
        <v>4606087</v>
      </c>
      <c r="AB1524" t="s">
        <v>352</v>
      </c>
      <c r="AC1524" t="s">
        <v>353</v>
      </c>
      <c r="AD1524" s="1">
        <f t="shared" si="161"/>
        <v>4.1150868761552682E-2</v>
      </c>
      <c r="AE1524" s="2">
        <v>54100000</v>
      </c>
      <c r="AF1524" t="s">
        <v>279</v>
      </c>
      <c r="AG1524" t="s">
        <v>120</v>
      </c>
      <c r="AH1524" t="s">
        <v>104</v>
      </c>
      <c r="AI1524" t="s">
        <v>8757</v>
      </c>
      <c r="AJ1524">
        <v>161909761</v>
      </c>
      <c r="AK1524" s="2">
        <v>2226262</v>
      </c>
      <c r="AL1524" s="2">
        <v>1850808.07</v>
      </c>
      <c r="AP1524" t="s">
        <v>105</v>
      </c>
      <c r="AQ1524" t="s">
        <v>105</v>
      </c>
      <c r="AR1524" t="s">
        <v>105</v>
      </c>
      <c r="AV1524" t="s">
        <v>105</v>
      </c>
      <c r="AW1524" t="s">
        <v>105</v>
      </c>
      <c r="AX1524" t="s">
        <v>105</v>
      </c>
      <c r="BH1524" t="s">
        <v>21</v>
      </c>
      <c r="BI1524" t="s">
        <v>5</v>
      </c>
    </row>
    <row r="1525" spans="1:61" x14ac:dyDescent="0.25">
      <c r="A1525">
        <v>19186883</v>
      </c>
      <c r="B1525">
        <v>19186883</v>
      </c>
      <c r="C1525" t="s">
        <v>89</v>
      </c>
      <c r="D1525" t="s">
        <v>1264</v>
      </c>
      <c r="E1525" t="s">
        <v>295</v>
      </c>
      <c r="F1525" t="s">
        <v>700</v>
      </c>
      <c r="G1525" t="s">
        <v>870</v>
      </c>
      <c r="H1525" s="30" t="s">
        <v>19583</v>
      </c>
      <c r="I1525" t="s">
        <v>8758</v>
      </c>
      <c r="J1525">
        <v>0</v>
      </c>
      <c r="K1525" t="s">
        <v>126</v>
      </c>
      <c r="L1525">
        <v>25</v>
      </c>
      <c r="M1525" t="s">
        <v>126</v>
      </c>
      <c r="O1525">
        <v>3102725668</v>
      </c>
      <c r="P1525">
        <v>0</v>
      </c>
      <c r="T1525" s="29" t="s">
        <v>369</v>
      </c>
      <c r="U1525">
        <f t="shared" si="159"/>
        <v>10</v>
      </c>
      <c r="V1525">
        <f t="shared" si="160"/>
        <v>21</v>
      </c>
      <c r="W1525">
        <v>2020</v>
      </c>
      <c r="X1525" t="s">
        <v>8759</v>
      </c>
      <c r="Y1525">
        <v>26492030216792</v>
      </c>
      <c r="Z1525" t="s">
        <v>8760</v>
      </c>
      <c r="AA1525">
        <v>5801334</v>
      </c>
      <c r="AB1525" t="s">
        <v>469</v>
      </c>
      <c r="AC1525" t="s">
        <v>1558</v>
      </c>
      <c r="AD1525" s="1">
        <f t="shared" si="161"/>
        <v>2.3984860801393729E-2</v>
      </c>
      <c r="AE1525" s="2">
        <v>114800000</v>
      </c>
      <c r="AF1525" t="s">
        <v>102</v>
      </c>
      <c r="AG1525" t="s">
        <v>103</v>
      </c>
      <c r="AH1525" t="s">
        <v>104</v>
      </c>
      <c r="AI1525" t="s">
        <v>8761</v>
      </c>
      <c r="AJ1525">
        <v>29946083</v>
      </c>
      <c r="AK1525" s="2">
        <v>2753462.02</v>
      </c>
      <c r="AL1525" s="2">
        <v>2293833.63</v>
      </c>
      <c r="AP1525" t="s">
        <v>105</v>
      </c>
      <c r="AQ1525" s="2" t="s">
        <v>105</v>
      </c>
      <c r="AR1525" s="2" t="s">
        <v>105</v>
      </c>
      <c r="AV1525">
        <v>30055831</v>
      </c>
      <c r="AW1525" s="2">
        <v>3114076.47</v>
      </c>
      <c r="AX1525" s="2">
        <v>2596870.98</v>
      </c>
      <c r="BH1525" t="s">
        <v>21</v>
      </c>
      <c r="BI1525" t="s">
        <v>5</v>
      </c>
    </row>
    <row r="1526" spans="1:61" x14ac:dyDescent="0.25">
      <c r="A1526">
        <v>5826441</v>
      </c>
      <c r="B1526">
        <v>5826441</v>
      </c>
      <c r="C1526" t="s">
        <v>89</v>
      </c>
      <c r="D1526" t="s">
        <v>1885</v>
      </c>
      <c r="E1526" t="s">
        <v>8762</v>
      </c>
      <c r="F1526" t="s">
        <v>4485</v>
      </c>
      <c r="G1526" t="s">
        <v>899</v>
      </c>
      <c r="H1526" s="30" t="s">
        <v>19584</v>
      </c>
      <c r="I1526" t="s">
        <v>8763</v>
      </c>
      <c r="J1526">
        <v>0</v>
      </c>
      <c r="K1526" t="s">
        <v>126</v>
      </c>
      <c r="L1526">
        <v>25</v>
      </c>
      <c r="M1526" t="s">
        <v>126</v>
      </c>
      <c r="O1526">
        <v>3002371550</v>
      </c>
      <c r="P1526">
        <v>3162228383</v>
      </c>
      <c r="T1526" s="29" t="s">
        <v>1081</v>
      </c>
      <c r="U1526">
        <f t="shared" si="159"/>
        <v>10</v>
      </c>
      <c r="V1526">
        <f t="shared" si="160"/>
        <v>25</v>
      </c>
      <c r="W1526">
        <v>2023</v>
      </c>
      <c r="X1526" t="s">
        <v>8553</v>
      </c>
      <c r="Y1526" t="s">
        <v>8764</v>
      </c>
      <c r="Z1526" t="s">
        <v>8765</v>
      </c>
      <c r="AA1526">
        <v>3006152</v>
      </c>
      <c r="AB1526" t="s">
        <v>491</v>
      </c>
      <c r="AC1526" t="s">
        <v>2595</v>
      </c>
      <c r="AD1526" s="1">
        <f t="shared" si="161"/>
        <v>1.2405770821027761E-2</v>
      </c>
      <c r="AE1526" s="2">
        <v>169300000</v>
      </c>
      <c r="AF1526" t="s">
        <v>133</v>
      </c>
      <c r="AG1526" t="s">
        <v>120</v>
      </c>
      <c r="AH1526" t="s">
        <v>104</v>
      </c>
      <c r="AI1526" t="s">
        <v>8766</v>
      </c>
      <c r="AJ1526">
        <v>161806433</v>
      </c>
      <c r="AK1526" s="2">
        <v>2100297</v>
      </c>
      <c r="AL1526" s="2">
        <v>1744955.45</v>
      </c>
      <c r="AP1526" t="s">
        <v>105</v>
      </c>
      <c r="AQ1526" t="s">
        <v>105</v>
      </c>
      <c r="AR1526" t="s">
        <v>105</v>
      </c>
      <c r="AV1526" t="s">
        <v>105</v>
      </c>
      <c r="AW1526" t="s">
        <v>105</v>
      </c>
      <c r="AX1526" t="s">
        <v>105</v>
      </c>
      <c r="BH1526" s="3" t="s">
        <v>18</v>
      </c>
      <c r="BI1526" t="s">
        <v>5</v>
      </c>
    </row>
    <row r="1527" spans="1:61" x14ac:dyDescent="0.25">
      <c r="A1527">
        <v>1054092675</v>
      </c>
      <c r="B1527">
        <v>1054092675</v>
      </c>
      <c r="C1527" t="s">
        <v>106</v>
      </c>
      <c r="D1527" t="s">
        <v>136</v>
      </c>
      <c r="E1527" t="s">
        <v>108</v>
      </c>
      <c r="F1527" t="s">
        <v>1842</v>
      </c>
      <c r="G1527" t="s">
        <v>8767</v>
      </c>
      <c r="H1527" s="30" t="s">
        <v>19585</v>
      </c>
      <c r="I1527" t="s">
        <v>8768</v>
      </c>
      <c r="J1527">
        <v>0</v>
      </c>
      <c r="K1527" t="s">
        <v>1458</v>
      </c>
      <c r="L1527">
        <v>15</v>
      </c>
      <c r="M1527" t="s">
        <v>1090</v>
      </c>
      <c r="O1527">
        <v>3223684363</v>
      </c>
      <c r="P1527">
        <v>3208471904</v>
      </c>
      <c r="T1527" s="29" t="s">
        <v>958</v>
      </c>
      <c r="U1527">
        <f t="shared" si="159"/>
        <v>10</v>
      </c>
      <c r="V1527">
        <f t="shared" si="160"/>
        <v>24</v>
      </c>
      <c r="W1527">
        <v>2023</v>
      </c>
      <c r="X1527" t="s">
        <v>8769</v>
      </c>
      <c r="Y1527" t="s">
        <v>8770</v>
      </c>
      <c r="Z1527" t="s">
        <v>8771</v>
      </c>
      <c r="AA1527">
        <v>3006153</v>
      </c>
      <c r="AB1527" t="s">
        <v>491</v>
      </c>
      <c r="AC1527" t="s">
        <v>492</v>
      </c>
      <c r="AD1527" s="1">
        <f t="shared" si="161"/>
        <v>2.8940543545398396E-2</v>
      </c>
      <c r="AE1527" s="2">
        <v>161900000</v>
      </c>
      <c r="AF1527" t="s">
        <v>133</v>
      </c>
      <c r="AG1527" t="s">
        <v>120</v>
      </c>
      <c r="AH1527" t="s">
        <v>104</v>
      </c>
      <c r="AI1527" t="s">
        <v>8772</v>
      </c>
      <c r="AJ1527">
        <v>161914662</v>
      </c>
      <c r="AK1527" s="2">
        <v>4685474</v>
      </c>
      <c r="AL1527" s="2">
        <v>3917373.24</v>
      </c>
      <c r="AP1527" t="s">
        <v>105</v>
      </c>
      <c r="AQ1527" t="s">
        <v>105</v>
      </c>
      <c r="AR1527" t="s">
        <v>105</v>
      </c>
      <c r="AV1527" t="s">
        <v>105</v>
      </c>
      <c r="AW1527" t="s">
        <v>105</v>
      </c>
      <c r="AX1527" t="s">
        <v>105</v>
      </c>
      <c r="BH1527" t="s">
        <v>21</v>
      </c>
      <c r="BI1527" t="s">
        <v>5</v>
      </c>
    </row>
    <row r="1528" spans="1:61" x14ac:dyDescent="0.25">
      <c r="A1528">
        <v>13566599</v>
      </c>
      <c r="B1528">
        <v>13566599</v>
      </c>
      <c r="C1528" t="s">
        <v>89</v>
      </c>
      <c r="D1528" t="s">
        <v>1485</v>
      </c>
      <c r="E1528" t="s">
        <v>1242</v>
      </c>
      <c r="F1528" t="s">
        <v>3616</v>
      </c>
      <c r="G1528" t="s">
        <v>409</v>
      </c>
      <c r="H1528" s="30" t="s">
        <v>18383</v>
      </c>
      <c r="I1528" t="s">
        <v>8773</v>
      </c>
      <c r="J1528">
        <v>68081</v>
      </c>
      <c r="K1528" t="s">
        <v>5203</v>
      </c>
      <c r="L1528">
        <v>68</v>
      </c>
      <c r="M1528" t="s">
        <v>227</v>
      </c>
      <c r="O1528">
        <v>3133121298</v>
      </c>
      <c r="P1528">
        <v>3174363373</v>
      </c>
      <c r="T1528" s="29" t="s">
        <v>228</v>
      </c>
      <c r="U1528">
        <f t="shared" si="159"/>
        <v>10</v>
      </c>
      <c r="V1528">
        <f t="shared" si="160"/>
        <v>6</v>
      </c>
      <c r="W1528">
        <v>2015</v>
      </c>
      <c r="X1528" t="s">
        <v>8774</v>
      </c>
      <c r="Y1528" t="s">
        <v>8775</v>
      </c>
      <c r="Z1528" t="s">
        <v>8776</v>
      </c>
      <c r="AA1528">
        <v>801311</v>
      </c>
      <c r="AB1528" t="s">
        <v>542</v>
      </c>
      <c r="AC1528" t="s">
        <v>8777</v>
      </c>
      <c r="AD1528" s="1">
        <f t="shared" si="161"/>
        <v>4.877410428015564E-2</v>
      </c>
      <c r="AE1528" s="2">
        <v>77100000</v>
      </c>
      <c r="AF1528" t="s">
        <v>279</v>
      </c>
      <c r="AG1528" t="s">
        <v>103</v>
      </c>
      <c r="AH1528" t="s">
        <v>104</v>
      </c>
      <c r="AI1528" t="s">
        <v>8778</v>
      </c>
      <c r="AJ1528">
        <v>29946459</v>
      </c>
      <c r="AK1528" s="2">
        <v>3760483.44</v>
      </c>
      <c r="AL1528" s="2">
        <v>3140070.12</v>
      </c>
      <c r="AP1528" t="s">
        <v>105</v>
      </c>
      <c r="AQ1528" s="2" t="s">
        <v>105</v>
      </c>
      <c r="AR1528" s="2" t="s">
        <v>105</v>
      </c>
      <c r="AV1528">
        <v>30056037</v>
      </c>
      <c r="AW1528" s="2">
        <v>2170467.9300000002</v>
      </c>
      <c r="AX1528" s="2">
        <v>1803922.63</v>
      </c>
      <c r="BH1528" t="s">
        <v>21</v>
      </c>
      <c r="BI1528" t="s">
        <v>5</v>
      </c>
    </row>
    <row r="1529" spans="1:61" x14ac:dyDescent="0.25">
      <c r="A1529">
        <v>52983131</v>
      </c>
      <c r="B1529">
        <v>52983131</v>
      </c>
      <c r="C1529" t="s">
        <v>106</v>
      </c>
      <c r="D1529" t="s">
        <v>2052</v>
      </c>
      <c r="E1529" t="s">
        <v>2488</v>
      </c>
      <c r="F1529" t="s">
        <v>1319</v>
      </c>
      <c r="G1529" t="s">
        <v>191</v>
      </c>
      <c r="H1529" s="30" t="s">
        <v>19586</v>
      </c>
      <c r="I1529" t="s">
        <v>8779</v>
      </c>
      <c r="J1529">
        <v>0</v>
      </c>
      <c r="K1529" t="s">
        <v>126</v>
      </c>
      <c r="L1529">
        <v>25</v>
      </c>
      <c r="M1529" t="s">
        <v>126</v>
      </c>
      <c r="O1529">
        <v>3138535001</v>
      </c>
      <c r="P1529">
        <v>0</v>
      </c>
      <c r="T1529" s="29" t="s">
        <v>1081</v>
      </c>
      <c r="U1529">
        <f t="shared" si="159"/>
        <v>10</v>
      </c>
      <c r="V1529">
        <f t="shared" si="160"/>
        <v>25</v>
      </c>
      <c r="W1529">
        <v>2019</v>
      </c>
      <c r="X1529" t="s">
        <v>8780</v>
      </c>
      <c r="Y1529" t="s">
        <v>8781</v>
      </c>
      <c r="Z1529" t="s">
        <v>8782</v>
      </c>
      <c r="AA1529">
        <v>606034</v>
      </c>
      <c r="AB1529" t="s">
        <v>118</v>
      </c>
      <c r="AC1529" t="s">
        <v>8783</v>
      </c>
      <c r="AD1529" s="1">
        <f t="shared" si="161"/>
        <v>2.0522741935483872E-2</v>
      </c>
      <c r="AE1529" s="2">
        <v>74400000</v>
      </c>
      <c r="AF1529" t="s">
        <v>175</v>
      </c>
      <c r="AG1529" t="s">
        <v>120</v>
      </c>
      <c r="AH1529" t="s">
        <v>104</v>
      </c>
      <c r="AI1529" t="s">
        <v>8784</v>
      </c>
      <c r="AJ1529">
        <v>161811100</v>
      </c>
      <c r="AK1529" s="2">
        <v>1526892</v>
      </c>
      <c r="AL1529" s="2">
        <v>1263102.32</v>
      </c>
      <c r="AP1529" t="s">
        <v>105</v>
      </c>
      <c r="AQ1529" t="s">
        <v>105</v>
      </c>
      <c r="AR1529" t="s">
        <v>105</v>
      </c>
      <c r="AV1529" t="s">
        <v>105</v>
      </c>
      <c r="AW1529" t="s">
        <v>105</v>
      </c>
      <c r="AX1529" t="s">
        <v>105</v>
      </c>
      <c r="BH1529" t="s">
        <v>19</v>
      </c>
      <c r="BI1529" t="s">
        <v>5</v>
      </c>
    </row>
    <row r="1530" spans="1:61" x14ac:dyDescent="0.25">
      <c r="A1530">
        <v>71640235</v>
      </c>
      <c r="B1530">
        <v>71640235</v>
      </c>
      <c r="C1530" t="s">
        <v>89</v>
      </c>
      <c r="D1530" t="s">
        <v>1885</v>
      </c>
      <c r="E1530" t="s">
        <v>1264</v>
      </c>
      <c r="F1530" t="s">
        <v>6510</v>
      </c>
      <c r="G1530" t="s">
        <v>5164</v>
      </c>
      <c r="H1530" s="30" t="s">
        <v>19587</v>
      </c>
      <c r="I1530" t="s">
        <v>8785</v>
      </c>
      <c r="J1530">
        <v>5001</v>
      </c>
      <c r="K1530" t="s">
        <v>202</v>
      </c>
      <c r="L1530">
        <v>5</v>
      </c>
      <c r="M1530" t="s">
        <v>203</v>
      </c>
      <c r="O1530">
        <v>3006196939</v>
      </c>
      <c r="P1530">
        <v>0</v>
      </c>
      <c r="T1530" s="29" t="s">
        <v>215</v>
      </c>
      <c r="U1530">
        <f t="shared" si="159"/>
        <v>10</v>
      </c>
      <c r="V1530">
        <f t="shared" si="160"/>
        <v>20</v>
      </c>
      <c r="W1530">
        <v>2013</v>
      </c>
      <c r="X1530" t="s">
        <v>1985</v>
      </c>
      <c r="Y1530" t="s">
        <v>8786</v>
      </c>
      <c r="Z1530" t="s">
        <v>8787</v>
      </c>
      <c r="AA1530">
        <v>8008006</v>
      </c>
      <c r="AB1530" t="s">
        <v>100</v>
      </c>
      <c r="AC1530" t="s">
        <v>208</v>
      </c>
      <c r="AD1530" s="1">
        <f t="shared" si="161"/>
        <v>4.5807670157068062E-2</v>
      </c>
      <c r="AE1530" s="2">
        <v>38200000</v>
      </c>
      <c r="AF1530" t="s">
        <v>279</v>
      </c>
      <c r="AG1530" t="s">
        <v>452</v>
      </c>
      <c r="AH1530" t="s">
        <v>104</v>
      </c>
      <c r="AI1530" t="s">
        <v>8788</v>
      </c>
      <c r="AJ1530">
        <v>161807283</v>
      </c>
      <c r="AK1530" s="2">
        <v>1749853</v>
      </c>
      <c r="AL1530" s="2">
        <v>1450465.04</v>
      </c>
      <c r="AP1530" t="s">
        <v>105</v>
      </c>
      <c r="AQ1530" t="s">
        <v>105</v>
      </c>
      <c r="AR1530" t="s">
        <v>105</v>
      </c>
      <c r="AV1530" t="s">
        <v>105</v>
      </c>
      <c r="AW1530" t="s">
        <v>105</v>
      </c>
      <c r="AX1530" t="s">
        <v>105</v>
      </c>
      <c r="BH1530" t="s">
        <v>21</v>
      </c>
      <c r="BI1530" t="s">
        <v>5</v>
      </c>
    </row>
    <row r="1531" spans="1:61" x14ac:dyDescent="0.25">
      <c r="A1531">
        <v>52901581</v>
      </c>
      <c r="B1531">
        <v>52901581</v>
      </c>
      <c r="C1531" t="s">
        <v>106</v>
      </c>
      <c r="D1531" t="s">
        <v>136</v>
      </c>
      <c r="E1531" t="s">
        <v>583</v>
      </c>
      <c r="F1531" t="s">
        <v>1414</v>
      </c>
      <c r="G1531" t="s">
        <v>8789</v>
      </c>
      <c r="H1531" s="30" t="s">
        <v>18500</v>
      </c>
      <c r="I1531" t="s">
        <v>8790</v>
      </c>
      <c r="J1531">
        <v>0</v>
      </c>
      <c r="K1531" t="s">
        <v>126</v>
      </c>
      <c r="L1531">
        <v>25</v>
      </c>
      <c r="M1531" t="s">
        <v>126</v>
      </c>
      <c r="O1531">
        <v>3112454045</v>
      </c>
      <c r="P1531">
        <v>0</v>
      </c>
      <c r="T1531" s="29" t="s">
        <v>440</v>
      </c>
      <c r="U1531">
        <f t="shared" si="159"/>
        <v>10</v>
      </c>
      <c r="V1531">
        <f t="shared" si="160"/>
        <v>15</v>
      </c>
      <c r="W1531">
        <v>2013</v>
      </c>
      <c r="X1531" t="s">
        <v>8791</v>
      </c>
      <c r="Y1531" t="s">
        <v>8792</v>
      </c>
      <c r="Z1531" t="s">
        <v>8793</v>
      </c>
      <c r="AA1531">
        <v>6401184</v>
      </c>
      <c r="AB1531" t="s">
        <v>131</v>
      </c>
      <c r="AC1531" t="s">
        <v>607</v>
      </c>
      <c r="AD1531" s="1">
        <f t="shared" si="161"/>
        <v>3.8984888888888888E-2</v>
      </c>
      <c r="AE1531" s="2">
        <v>31500000</v>
      </c>
      <c r="AF1531" t="s">
        <v>175</v>
      </c>
      <c r="AG1531" t="s">
        <v>103</v>
      </c>
      <c r="AH1531" t="s">
        <v>104</v>
      </c>
      <c r="AI1531">
        <v>0</v>
      </c>
      <c r="AJ1531">
        <v>161907777</v>
      </c>
      <c r="AK1531" s="2">
        <v>1228024</v>
      </c>
      <c r="AL1531" s="2">
        <v>1011952.78</v>
      </c>
      <c r="AP1531" t="s">
        <v>105</v>
      </c>
      <c r="AQ1531" t="s">
        <v>105</v>
      </c>
      <c r="AR1531" t="s">
        <v>105</v>
      </c>
      <c r="AV1531" t="s">
        <v>105</v>
      </c>
      <c r="AW1531" t="s">
        <v>105</v>
      </c>
      <c r="AX1531" t="s">
        <v>105</v>
      </c>
      <c r="BH1531" t="s">
        <v>21</v>
      </c>
      <c r="BI1531" t="s">
        <v>5</v>
      </c>
    </row>
    <row r="1532" spans="1:61" x14ac:dyDescent="0.25">
      <c r="A1532">
        <v>15422559</v>
      </c>
      <c r="B1532">
        <v>15422559</v>
      </c>
      <c r="C1532" t="s">
        <v>89</v>
      </c>
      <c r="D1532" t="s">
        <v>674</v>
      </c>
      <c r="E1532" t="s">
        <v>1326</v>
      </c>
      <c r="F1532" t="s">
        <v>2357</v>
      </c>
      <c r="G1532" t="s">
        <v>985</v>
      </c>
      <c r="H1532" s="30" t="s">
        <v>19588</v>
      </c>
      <c r="I1532" t="s">
        <v>8794</v>
      </c>
      <c r="J1532">
        <v>0</v>
      </c>
      <c r="K1532" t="s">
        <v>8795</v>
      </c>
      <c r="L1532">
        <v>0</v>
      </c>
      <c r="M1532" t="s">
        <v>499</v>
      </c>
      <c r="O1532">
        <v>3117199493</v>
      </c>
      <c r="P1532">
        <v>3115328327</v>
      </c>
      <c r="T1532" s="29" t="s">
        <v>240</v>
      </c>
      <c r="U1532">
        <f t="shared" si="159"/>
        <v>10</v>
      </c>
      <c r="V1532">
        <f t="shared" si="160"/>
        <v>27</v>
      </c>
      <c r="W1532">
        <v>2016</v>
      </c>
      <c r="X1532" t="s">
        <v>6230</v>
      </c>
      <c r="Y1532" t="s">
        <v>8796</v>
      </c>
      <c r="Z1532" t="s">
        <v>8797</v>
      </c>
      <c r="AA1532">
        <v>5608005</v>
      </c>
      <c r="AB1532" t="s">
        <v>146</v>
      </c>
      <c r="AC1532" t="s">
        <v>147</v>
      </c>
      <c r="AD1532" s="1">
        <f t="shared" si="161"/>
        <v>1.8137055569007264E-2</v>
      </c>
      <c r="AE1532" s="2">
        <v>82600000</v>
      </c>
      <c r="AF1532" t="s">
        <v>362</v>
      </c>
      <c r="AG1532" t="s">
        <v>452</v>
      </c>
      <c r="AH1532" t="s">
        <v>104</v>
      </c>
      <c r="AI1532" t="s">
        <v>8798</v>
      </c>
      <c r="AJ1532">
        <v>29933480</v>
      </c>
      <c r="AK1532" s="2">
        <v>1498120.79</v>
      </c>
      <c r="AL1532" s="2">
        <v>1238925.03</v>
      </c>
      <c r="AP1532" t="s">
        <v>105</v>
      </c>
      <c r="AQ1532" s="2" t="s">
        <v>105</v>
      </c>
      <c r="AR1532" s="2" t="s">
        <v>105</v>
      </c>
      <c r="AV1532">
        <v>30049585</v>
      </c>
      <c r="AW1532" s="2">
        <v>2256174.98</v>
      </c>
      <c r="AX1532" s="2">
        <v>1875945.36</v>
      </c>
      <c r="BH1532" t="s">
        <v>19</v>
      </c>
      <c r="BI1532" t="s">
        <v>5</v>
      </c>
    </row>
    <row r="1533" spans="1:61" x14ac:dyDescent="0.25">
      <c r="A1533">
        <v>19379828</v>
      </c>
      <c r="B1533">
        <v>19379828</v>
      </c>
      <c r="C1533" t="s">
        <v>89</v>
      </c>
      <c r="D1533" t="s">
        <v>3452</v>
      </c>
      <c r="E1533" t="s">
        <v>304</v>
      </c>
      <c r="F1533" t="s">
        <v>1671</v>
      </c>
      <c r="G1533" t="s">
        <v>8799</v>
      </c>
      <c r="H1533" s="30" t="s">
        <v>19589</v>
      </c>
      <c r="I1533" t="s">
        <v>8800</v>
      </c>
      <c r="J1533">
        <v>0</v>
      </c>
      <c r="K1533" t="s">
        <v>126</v>
      </c>
      <c r="L1533">
        <v>25</v>
      </c>
      <c r="M1533" t="s">
        <v>126</v>
      </c>
      <c r="O1533">
        <v>3102585981</v>
      </c>
      <c r="P1533">
        <v>0</v>
      </c>
      <c r="T1533" s="29" t="s">
        <v>327</v>
      </c>
      <c r="U1533">
        <f t="shared" si="159"/>
        <v>10</v>
      </c>
      <c r="V1533">
        <f t="shared" si="160"/>
        <v>31</v>
      </c>
      <c r="W1533">
        <v>2019</v>
      </c>
      <c r="X1533" t="s">
        <v>318</v>
      </c>
      <c r="Y1533" t="s">
        <v>8801</v>
      </c>
      <c r="Z1533" t="s">
        <v>8802</v>
      </c>
      <c r="AA1533">
        <v>3406034</v>
      </c>
      <c r="AB1533" t="s">
        <v>321</v>
      </c>
      <c r="AC1533" t="s">
        <v>322</v>
      </c>
      <c r="AD1533" s="1">
        <f t="shared" si="161"/>
        <v>1.8640519083969465E-2</v>
      </c>
      <c r="AE1533" s="2">
        <v>65500000</v>
      </c>
      <c r="AF1533" t="s">
        <v>219</v>
      </c>
      <c r="AG1533" t="s">
        <v>120</v>
      </c>
      <c r="AH1533" t="s">
        <v>104</v>
      </c>
      <c r="AI1533" t="s">
        <v>8803</v>
      </c>
      <c r="AJ1533">
        <v>161913380</v>
      </c>
      <c r="AK1533" s="2">
        <v>1220954</v>
      </c>
      <c r="AL1533" s="2">
        <v>1006011.5</v>
      </c>
      <c r="AP1533" t="s">
        <v>105</v>
      </c>
      <c r="AQ1533" t="s">
        <v>105</v>
      </c>
      <c r="AR1533" t="s">
        <v>105</v>
      </c>
      <c r="AV1533" t="s">
        <v>105</v>
      </c>
      <c r="AW1533" t="s">
        <v>105</v>
      </c>
      <c r="AX1533" t="s">
        <v>105</v>
      </c>
      <c r="BH1533" t="s">
        <v>19</v>
      </c>
      <c r="BI1533" t="s">
        <v>5</v>
      </c>
    </row>
    <row r="1534" spans="1:61" x14ac:dyDescent="0.25">
      <c r="A1534">
        <v>42009066</v>
      </c>
      <c r="B1534">
        <v>42009066</v>
      </c>
      <c r="C1534" t="s">
        <v>106</v>
      </c>
      <c r="D1534" t="s">
        <v>8494</v>
      </c>
      <c r="E1534" t="s">
        <v>178</v>
      </c>
      <c r="F1534" t="s">
        <v>1120</v>
      </c>
      <c r="G1534" t="s">
        <v>819</v>
      </c>
      <c r="H1534" s="30" t="s">
        <v>19590</v>
      </c>
      <c r="I1534" t="s">
        <v>8804</v>
      </c>
      <c r="J1534">
        <v>66001</v>
      </c>
      <c r="K1534" t="s">
        <v>252</v>
      </c>
      <c r="L1534">
        <v>66</v>
      </c>
      <c r="M1534" t="s">
        <v>253</v>
      </c>
      <c r="O1534">
        <v>3128840240</v>
      </c>
      <c r="P1534">
        <v>3118344698</v>
      </c>
      <c r="T1534" s="29" t="s">
        <v>887</v>
      </c>
      <c r="U1534">
        <f t="shared" si="159"/>
        <v>10</v>
      </c>
      <c r="V1534">
        <f t="shared" si="160"/>
        <v>3</v>
      </c>
      <c r="W1534">
        <v>2016</v>
      </c>
      <c r="X1534" t="s">
        <v>8805</v>
      </c>
      <c r="Y1534" t="s">
        <v>8806</v>
      </c>
      <c r="Z1534" t="s">
        <v>8807</v>
      </c>
      <c r="AA1534">
        <v>1601275</v>
      </c>
      <c r="AB1534" t="s">
        <v>173</v>
      </c>
      <c r="AC1534" t="s">
        <v>1683</v>
      </c>
      <c r="AD1534" s="1">
        <f t="shared" si="161"/>
        <v>4.123172955974843E-2</v>
      </c>
      <c r="AE1534" s="2">
        <v>31800000</v>
      </c>
      <c r="AF1534" t="s">
        <v>102</v>
      </c>
      <c r="AG1534" t="s">
        <v>103</v>
      </c>
      <c r="AH1534" t="s">
        <v>104</v>
      </c>
      <c r="AI1534" t="s">
        <v>8808</v>
      </c>
      <c r="AJ1534">
        <v>161853946</v>
      </c>
      <c r="AK1534" s="2">
        <v>1311169</v>
      </c>
      <c r="AL1534" s="2">
        <v>1081822.3999999999</v>
      </c>
      <c r="AP1534" t="s">
        <v>105</v>
      </c>
      <c r="AQ1534" t="s">
        <v>105</v>
      </c>
      <c r="AR1534" t="s">
        <v>105</v>
      </c>
      <c r="AV1534" t="s">
        <v>105</v>
      </c>
      <c r="AW1534" t="s">
        <v>105</v>
      </c>
      <c r="AX1534" t="s">
        <v>105</v>
      </c>
      <c r="BH1534" t="s">
        <v>21</v>
      </c>
      <c r="BI1534" t="s">
        <v>5</v>
      </c>
    </row>
    <row r="1535" spans="1:61" x14ac:dyDescent="0.25">
      <c r="A1535">
        <v>1015404356</v>
      </c>
      <c r="B1535">
        <v>1015404356</v>
      </c>
      <c r="C1535" t="s">
        <v>106</v>
      </c>
      <c r="D1535" t="s">
        <v>8809</v>
      </c>
      <c r="E1535" t="s">
        <v>2630</v>
      </c>
      <c r="F1535" t="s">
        <v>970</v>
      </c>
      <c r="G1535" t="s">
        <v>8810</v>
      </c>
      <c r="H1535" s="30" t="s">
        <v>19591</v>
      </c>
      <c r="I1535" t="s">
        <v>8811</v>
      </c>
      <c r="J1535">
        <v>63001</v>
      </c>
      <c r="K1535" t="s">
        <v>1443</v>
      </c>
      <c r="L1535">
        <v>63</v>
      </c>
      <c r="M1535" t="s">
        <v>1444</v>
      </c>
      <c r="O1535">
        <v>3215060450</v>
      </c>
      <c r="P1535">
        <v>0</v>
      </c>
      <c r="T1535" s="29" t="s">
        <v>254</v>
      </c>
      <c r="U1535">
        <f t="shared" si="159"/>
        <v>10</v>
      </c>
      <c r="V1535">
        <f t="shared" si="160"/>
        <v>4</v>
      </c>
      <c r="W1535">
        <v>2017</v>
      </c>
      <c r="X1535" t="s">
        <v>1193</v>
      </c>
      <c r="Y1535" t="s">
        <v>8812</v>
      </c>
      <c r="Z1535" t="s">
        <v>8813</v>
      </c>
      <c r="AA1535">
        <v>1606222</v>
      </c>
      <c r="AB1535" t="s">
        <v>173</v>
      </c>
      <c r="AC1535" t="s">
        <v>815</v>
      </c>
      <c r="AD1535" s="1">
        <f t="shared" si="161"/>
        <v>4.5741602564102563E-2</v>
      </c>
      <c r="AE1535" s="2">
        <v>46800000</v>
      </c>
      <c r="AF1535" t="s">
        <v>102</v>
      </c>
      <c r="AG1535" t="s">
        <v>120</v>
      </c>
      <c r="AH1535" t="s">
        <v>104</v>
      </c>
      <c r="AI1535" t="s">
        <v>8814</v>
      </c>
      <c r="AJ1535">
        <v>161784062</v>
      </c>
      <c r="AK1535" s="2">
        <v>2140707</v>
      </c>
      <c r="AL1535" s="2">
        <v>1778913.36</v>
      </c>
      <c r="AP1535" t="s">
        <v>105</v>
      </c>
      <c r="AQ1535" t="s">
        <v>105</v>
      </c>
      <c r="AR1535" t="s">
        <v>105</v>
      </c>
      <c r="AV1535" t="s">
        <v>105</v>
      </c>
      <c r="AW1535" t="s">
        <v>105</v>
      </c>
      <c r="AX1535" t="s">
        <v>105</v>
      </c>
      <c r="BH1535" t="s">
        <v>21</v>
      </c>
      <c r="BI1535" t="s">
        <v>5</v>
      </c>
    </row>
    <row r="1536" spans="1:61" x14ac:dyDescent="0.25">
      <c r="A1536">
        <v>31958428</v>
      </c>
      <c r="B1536">
        <v>31958428</v>
      </c>
      <c r="C1536" t="s">
        <v>106</v>
      </c>
      <c r="D1536" t="s">
        <v>355</v>
      </c>
      <c r="E1536" t="s">
        <v>122</v>
      </c>
      <c r="F1536" t="s">
        <v>528</v>
      </c>
      <c r="G1536" t="s">
        <v>5443</v>
      </c>
      <c r="H1536" s="30" t="s">
        <v>19592</v>
      </c>
      <c r="I1536" t="s">
        <v>8815</v>
      </c>
      <c r="J1536">
        <v>0</v>
      </c>
      <c r="K1536" t="s">
        <v>126</v>
      </c>
      <c r="L1536">
        <v>25</v>
      </c>
      <c r="M1536" t="s">
        <v>126</v>
      </c>
      <c r="O1536">
        <v>3144045905</v>
      </c>
      <c r="P1536">
        <v>0</v>
      </c>
      <c r="T1536" s="29" t="s">
        <v>215</v>
      </c>
      <c r="U1536">
        <f t="shared" si="159"/>
        <v>10</v>
      </c>
      <c r="V1536">
        <f t="shared" si="160"/>
        <v>20</v>
      </c>
      <c r="W1536">
        <v>2017</v>
      </c>
      <c r="X1536" t="s">
        <v>8816</v>
      </c>
      <c r="Y1536" t="s">
        <v>8817</v>
      </c>
      <c r="Z1536" t="s">
        <v>8818</v>
      </c>
      <c r="AA1536">
        <v>8808039</v>
      </c>
      <c r="AB1536" t="s">
        <v>662</v>
      </c>
      <c r="AC1536" t="s">
        <v>663</v>
      </c>
      <c r="AD1536" s="1">
        <f t="shared" si="161"/>
        <v>2.0305746915584417E-2</v>
      </c>
      <c r="AE1536" s="2">
        <v>61600000</v>
      </c>
      <c r="AF1536" t="s">
        <v>175</v>
      </c>
      <c r="AG1536" t="s">
        <v>452</v>
      </c>
      <c r="AH1536" t="s">
        <v>104</v>
      </c>
      <c r="AI1536" t="s">
        <v>8819</v>
      </c>
      <c r="AJ1536">
        <v>29949417</v>
      </c>
      <c r="AK1536" s="2">
        <v>1250834.01</v>
      </c>
      <c r="AL1536" s="2">
        <v>1031121.02</v>
      </c>
      <c r="AP1536">
        <v>30007619</v>
      </c>
      <c r="AQ1536" s="2">
        <v>1261302.6200000001</v>
      </c>
      <c r="AR1536" s="2">
        <v>1039918.17</v>
      </c>
      <c r="AV1536" t="s">
        <v>105</v>
      </c>
      <c r="AW1536" s="2" t="s">
        <v>105</v>
      </c>
      <c r="AX1536" s="2" t="s">
        <v>105</v>
      </c>
      <c r="BH1536" t="s">
        <v>19</v>
      </c>
      <c r="BI1536" t="s">
        <v>5</v>
      </c>
    </row>
    <row r="1537" spans="1:61" x14ac:dyDescent="0.25">
      <c r="A1537">
        <v>1037654051</v>
      </c>
      <c r="B1537">
        <v>1037654051</v>
      </c>
      <c r="C1537" t="s">
        <v>106</v>
      </c>
      <c r="D1537" t="s">
        <v>8820</v>
      </c>
      <c r="E1537">
        <v>0</v>
      </c>
      <c r="F1537" t="s">
        <v>1942</v>
      </c>
      <c r="G1537" t="s">
        <v>2505</v>
      </c>
      <c r="H1537" s="30" t="s">
        <v>19593</v>
      </c>
      <c r="I1537" t="s">
        <v>8821</v>
      </c>
      <c r="J1537">
        <v>5001</v>
      </c>
      <c r="K1537" t="s">
        <v>202</v>
      </c>
      <c r="L1537">
        <v>5</v>
      </c>
      <c r="M1537" t="s">
        <v>203</v>
      </c>
      <c r="O1537">
        <v>3003321876</v>
      </c>
      <c r="P1537">
        <v>0</v>
      </c>
      <c r="T1537" s="29" t="s">
        <v>358</v>
      </c>
      <c r="U1537">
        <f t="shared" si="159"/>
        <v>10</v>
      </c>
      <c r="V1537">
        <f t="shared" si="160"/>
        <v>29</v>
      </c>
      <c r="W1537">
        <v>2025</v>
      </c>
      <c r="X1537" t="s">
        <v>652</v>
      </c>
      <c r="Y1537" t="s">
        <v>8822</v>
      </c>
      <c r="Z1537" t="s">
        <v>8823</v>
      </c>
      <c r="AA1537">
        <v>5601193</v>
      </c>
      <c r="AB1537" t="s">
        <v>146</v>
      </c>
      <c r="AC1537" t="s">
        <v>383</v>
      </c>
      <c r="AD1537" s="1">
        <f t="shared" si="161"/>
        <v>2.7225041016548466E-2</v>
      </c>
      <c r="AE1537" s="2">
        <v>84600000</v>
      </c>
      <c r="AF1537" t="s">
        <v>133</v>
      </c>
      <c r="AG1537" t="s">
        <v>103</v>
      </c>
      <c r="AH1537" t="s">
        <v>104</v>
      </c>
      <c r="AI1537" t="s">
        <v>8824</v>
      </c>
      <c r="AJ1537">
        <v>29972097</v>
      </c>
      <c r="AK1537" s="2">
        <v>2303238.4700000002</v>
      </c>
      <c r="AL1537" s="2">
        <v>1915494.51</v>
      </c>
      <c r="AP1537" t="s">
        <v>105</v>
      </c>
      <c r="AQ1537" s="2" t="s">
        <v>105</v>
      </c>
      <c r="AR1537" s="2" t="s">
        <v>105</v>
      </c>
      <c r="AV1537">
        <v>30154280</v>
      </c>
      <c r="AW1537" s="2">
        <v>3107545.66</v>
      </c>
      <c r="AX1537" s="2">
        <v>2591382.91</v>
      </c>
      <c r="BH1537" t="s">
        <v>21</v>
      </c>
      <c r="BI1537" t="s">
        <v>5</v>
      </c>
    </row>
    <row r="1538" spans="1:61" x14ac:dyDescent="0.25">
      <c r="A1538">
        <v>52417998</v>
      </c>
      <c r="B1538">
        <v>52417998</v>
      </c>
      <c r="C1538" t="s">
        <v>106</v>
      </c>
      <c r="D1538" t="s">
        <v>682</v>
      </c>
      <c r="E1538" t="s">
        <v>312</v>
      </c>
      <c r="F1538" t="s">
        <v>262</v>
      </c>
      <c r="G1538" t="s">
        <v>2505</v>
      </c>
      <c r="H1538" s="30" t="s">
        <v>19594</v>
      </c>
      <c r="I1538" t="s">
        <v>8825</v>
      </c>
      <c r="J1538">
        <v>0</v>
      </c>
      <c r="K1538" t="s">
        <v>126</v>
      </c>
      <c r="L1538">
        <v>25</v>
      </c>
      <c r="M1538" t="s">
        <v>126</v>
      </c>
      <c r="O1538">
        <v>3102757347</v>
      </c>
      <c r="P1538">
        <v>3152024811</v>
      </c>
      <c r="T1538" s="29" t="s">
        <v>958</v>
      </c>
      <c r="U1538">
        <f t="shared" si="159"/>
        <v>10</v>
      </c>
      <c r="V1538">
        <f t="shared" si="160"/>
        <v>24</v>
      </c>
      <c r="W1538">
        <v>2021</v>
      </c>
      <c r="X1538" t="s">
        <v>7399</v>
      </c>
      <c r="Y1538" t="s">
        <v>8826</v>
      </c>
      <c r="Z1538" t="s">
        <v>8827</v>
      </c>
      <c r="AA1538">
        <v>808057</v>
      </c>
      <c r="AB1538" t="s">
        <v>542</v>
      </c>
      <c r="AC1538" t="s">
        <v>671</v>
      </c>
      <c r="AD1538" s="1">
        <f t="shared" si="161"/>
        <v>2.0680366469893744E-2</v>
      </c>
      <c r="AE1538" s="2">
        <v>169400000</v>
      </c>
      <c r="AF1538" t="s">
        <v>1567</v>
      </c>
      <c r="AG1538" t="s">
        <v>452</v>
      </c>
      <c r="AH1538" t="s">
        <v>104</v>
      </c>
      <c r="AI1538">
        <v>0</v>
      </c>
      <c r="AJ1538">
        <v>29931863</v>
      </c>
      <c r="AK1538" s="2">
        <v>3503254.08</v>
      </c>
      <c r="AL1538" s="2">
        <v>2923910.99</v>
      </c>
      <c r="AP1538" t="s">
        <v>105</v>
      </c>
      <c r="AQ1538" s="2" t="s">
        <v>105</v>
      </c>
      <c r="AR1538" s="2" t="s">
        <v>105</v>
      </c>
      <c r="AV1538">
        <v>30048367</v>
      </c>
      <c r="AW1538" s="2">
        <v>5977967.1100000003</v>
      </c>
      <c r="AX1538" s="2">
        <v>5003501.7699999996</v>
      </c>
      <c r="BH1538" t="s">
        <v>21</v>
      </c>
      <c r="BI1538" t="s">
        <v>5</v>
      </c>
    </row>
    <row r="1539" spans="1:61" x14ac:dyDescent="0.25">
      <c r="A1539">
        <v>51842434</v>
      </c>
      <c r="B1539">
        <v>51842434</v>
      </c>
      <c r="C1539" t="s">
        <v>106</v>
      </c>
      <c r="D1539" t="s">
        <v>1128</v>
      </c>
      <c r="E1539" t="s">
        <v>3796</v>
      </c>
      <c r="F1539" t="s">
        <v>2610</v>
      </c>
      <c r="G1539" t="s">
        <v>8828</v>
      </c>
      <c r="H1539" s="30" t="s">
        <v>19595</v>
      </c>
      <c r="I1539" t="s">
        <v>8829</v>
      </c>
      <c r="J1539">
        <v>0</v>
      </c>
      <c r="K1539" t="s">
        <v>126</v>
      </c>
      <c r="L1539">
        <v>25</v>
      </c>
      <c r="M1539" t="s">
        <v>126</v>
      </c>
      <c r="O1539">
        <v>3138047458</v>
      </c>
      <c r="P1539">
        <v>0</v>
      </c>
      <c r="T1539" s="29" t="s">
        <v>275</v>
      </c>
      <c r="U1539">
        <f t="shared" si="159"/>
        <v>10</v>
      </c>
      <c r="V1539">
        <f t="shared" si="160"/>
        <v>11</v>
      </c>
      <c r="W1539">
        <v>2021</v>
      </c>
      <c r="X1539" t="s">
        <v>8830</v>
      </c>
      <c r="Y1539">
        <v>28291480397683</v>
      </c>
      <c r="Z1539" t="s">
        <v>8831</v>
      </c>
      <c r="AA1539">
        <v>5801331</v>
      </c>
      <c r="AB1539" t="s">
        <v>469</v>
      </c>
      <c r="AC1539" t="s">
        <v>470</v>
      </c>
      <c r="AD1539" s="1">
        <f t="shared" si="161"/>
        <v>1.6846418254674977E-2</v>
      </c>
      <c r="AE1539" s="2">
        <v>112300000</v>
      </c>
      <c r="AF1539" t="s">
        <v>102</v>
      </c>
      <c r="AG1539" t="s">
        <v>103</v>
      </c>
      <c r="AH1539" t="s">
        <v>104</v>
      </c>
      <c r="AI1539" t="s">
        <v>8832</v>
      </c>
      <c r="AJ1539">
        <v>29925915</v>
      </c>
      <c r="AK1539" s="2">
        <v>1891852.77</v>
      </c>
      <c r="AL1539" s="2">
        <v>1569792.24</v>
      </c>
      <c r="AP1539" t="s">
        <v>105</v>
      </c>
      <c r="AQ1539" s="2" t="s">
        <v>105</v>
      </c>
      <c r="AR1539" s="2" t="s">
        <v>105</v>
      </c>
      <c r="AV1539">
        <v>30038117</v>
      </c>
      <c r="AW1539" s="2">
        <v>3123878.98</v>
      </c>
      <c r="AX1539" s="2">
        <v>2605108.39</v>
      </c>
      <c r="BH1539" t="s">
        <v>19</v>
      </c>
      <c r="BI1539" t="s">
        <v>5</v>
      </c>
    </row>
    <row r="1540" spans="1:61" x14ac:dyDescent="0.25">
      <c r="A1540">
        <v>1136879372</v>
      </c>
      <c r="B1540">
        <v>1136879372</v>
      </c>
      <c r="C1540" t="s">
        <v>106</v>
      </c>
      <c r="D1540" t="s">
        <v>1128</v>
      </c>
      <c r="E1540" t="s">
        <v>583</v>
      </c>
      <c r="F1540" t="s">
        <v>2013</v>
      </c>
      <c r="G1540" t="s">
        <v>8833</v>
      </c>
      <c r="H1540" s="30" t="s">
        <v>19596</v>
      </c>
      <c r="I1540" t="s">
        <v>8834</v>
      </c>
      <c r="J1540">
        <v>0</v>
      </c>
      <c r="K1540" t="s">
        <v>126</v>
      </c>
      <c r="L1540">
        <v>25</v>
      </c>
      <c r="M1540" t="s">
        <v>126</v>
      </c>
      <c r="O1540">
        <v>3102440557</v>
      </c>
      <c r="P1540">
        <v>3213198433</v>
      </c>
      <c r="T1540" s="29" t="s">
        <v>487</v>
      </c>
      <c r="U1540">
        <f t="shared" si="159"/>
        <v>10</v>
      </c>
      <c r="V1540">
        <f t="shared" si="160"/>
        <v>8</v>
      </c>
      <c r="W1540">
        <v>2013</v>
      </c>
      <c r="X1540" t="s">
        <v>8835</v>
      </c>
      <c r="Y1540" t="s">
        <v>8836</v>
      </c>
      <c r="Z1540" t="s">
        <v>8837</v>
      </c>
      <c r="AA1540">
        <v>4608057</v>
      </c>
      <c r="AB1540" t="s">
        <v>352</v>
      </c>
      <c r="AC1540" t="s">
        <v>8838</v>
      </c>
      <c r="AD1540" s="1">
        <f t="shared" si="161"/>
        <v>2.1793925598802395E-2</v>
      </c>
      <c r="AE1540" s="2">
        <v>66800000</v>
      </c>
      <c r="AF1540" t="s">
        <v>219</v>
      </c>
      <c r="AG1540" t="s">
        <v>452</v>
      </c>
      <c r="AH1540" t="s">
        <v>104</v>
      </c>
      <c r="AI1540" t="s">
        <v>8839</v>
      </c>
      <c r="AJ1540">
        <v>29925817</v>
      </c>
      <c r="AK1540" s="2">
        <v>1455834.23</v>
      </c>
      <c r="AL1540" s="2">
        <v>1203390.1100000001</v>
      </c>
      <c r="AP1540">
        <v>29991017</v>
      </c>
      <c r="AQ1540" s="2">
        <v>1630191.66</v>
      </c>
      <c r="AR1540" s="2">
        <v>1349908.96</v>
      </c>
      <c r="AV1540" t="s">
        <v>105</v>
      </c>
      <c r="AW1540" s="2" t="s">
        <v>105</v>
      </c>
      <c r="AX1540" s="2" t="s">
        <v>105</v>
      </c>
      <c r="BH1540" t="s">
        <v>19</v>
      </c>
      <c r="BI1540" t="s">
        <v>5</v>
      </c>
    </row>
    <row r="1541" spans="1:61" x14ac:dyDescent="0.25">
      <c r="A1541">
        <v>1110487441</v>
      </c>
      <c r="B1541">
        <v>1110487441</v>
      </c>
      <c r="C1541" t="s">
        <v>106</v>
      </c>
      <c r="D1541" t="s">
        <v>3147</v>
      </c>
      <c r="E1541" t="s">
        <v>312</v>
      </c>
      <c r="F1541" t="s">
        <v>455</v>
      </c>
      <c r="G1541" t="s">
        <v>2785</v>
      </c>
      <c r="H1541" s="30" t="s">
        <v>19597</v>
      </c>
      <c r="I1541" t="s">
        <v>8840</v>
      </c>
      <c r="J1541">
        <v>0</v>
      </c>
      <c r="K1541" t="s">
        <v>126</v>
      </c>
      <c r="L1541">
        <v>25</v>
      </c>
      <c r="M1541" t="s">
        <v>126</v>
      </c>
      <c r="O1541">
        <v>3167446079</v>
      </c>
      <c r="P1541">
        <v>3158489727</v>
      </c>
      <c r="T1541" s="29" t="s">
        <v>275</v>
      </c>
      <c r="U1541">
        <f t="shared" si="159"/>
        <v>10</v>
      </c>
      <c r="V1541">
        <f t="shared" si="160"/>
        <v>11</v>
      </c>
      <c r="W1541">
        <v>2023</v>
      </c>
      <c r="X1541" t="s">
        <v>241</v>
      </c>
      <c r="Y1541" t="s">
        <v>8841</v>
      </c>
      <c r="Z1541" t="s">
        <v>8842</v>
      </c>
      <c r="AA1541">
        <v>9006179</v>
      </c>
      <c r="AB1541" t="s">
        <v>244</v>
      </c>
      <c r="AC1541" t="s">
        <v>245</v>
      </c>
      <c r="AD1541" s="1">
        <f t="shared" si="161"/>
        <v>1.6216696428571428E-2</v>
      </c>
      <c r="AE1541" s="2">
        <v>123200000</v>
      </c>
      <c r="AF1541" t="s">
        <v>102</v>
      </c>
      <c r="AG1541" t="s">
        <v>120</v>
      </c>
      <c r="AH1541" t="s">
        <v>104</v>
      </c>
      <c r="AI1541" t="s">
        <v>8843</v>
      </c>
      <c r="AJ1541">
        <v>161810323</v>
      </c>
      <c r="AK1541" s="2">
        <v>1997897</v>
      </c>
      <c r="AL1541" s="2">
        <v>1658904.66</v>
      </c>
      <c r="AP1541" t="s">
        <v>105</v>
      </c>
      <c r="AQ1541" t="s">
        <v>105</v>
      </c>
      <c r="AR1541" t="s">
        <v>105</v>
      </c>
      <c r="AV1541" t="s">
        <v>105</v>
      </c>
      <c r="AW1541" t="s">
        <v>105</v>
      </c>
      <c r="AX1541" t="s">
        <v>105</v>
      </c>
      <c r="BH1541" t="s">
        <v>19</v>
      </c>
      <c r="BI1541" t="s">
        <v>5</v>
      </c>
    </row>
    <row r="1542" spans="1:61" x14ac:dyDescent="0.25">
      <c r="A1542">
        <v>52828668</v>
      </c>
      <c r="B1542">
        <v>52828668</v>
      </c>
      <c r="C1542" t="s">
        <v>106</v>
      </c>
      <c r="D1542" t="s">
        <v>1211</v>
      </c>
      <c r="E1542" t="s">
        <v>1405</v>
      </c>
      <c r="F1542" t="s">
        <v>8844</v>
      </c>
      <c r="G1542" t="s">
        <v>4213</v>
      </c>
      <c r="H1542" s="30" t="s">
        <v>19598</v>
      </c>
      <c r="I1542" t="s">
        <v>8845</v>
      </c>
      <c r="J1542">
        <v>0</v>
      </c>
      <c r="K1542" t="s">
        <v>126</v>
      </c>
      <c r="L1542">
        <v>25</v>
      </c>
      <c r="M1542" t="s">
        <v>126</v>
      </c>
      <c r="O1542">
        <v>3176411579</v>
      </c>
      <c r="P1542">
        <v>3224025595</v>
      </c>
      <c r="T1542" s="29" t="s">
        <v>327</v>
      </c>
      <c r="U1542">
        <f t="shared" si="159"/>
        <v>10</v>
      </c>
      <c r="V1542">
        <f t="shared" si="160"/>
        <v>31</v>
      </c>
      <c r="W1542">
        <v>2012</v>
      </c>
      <c r="X1542" t="s">
        <v>2386</v>
      </c>
      <c r="Y1542" t="s">
        <v>8846</v>
      </c>
      <c r="Z1542" t="s">
        <v>8847</v>
      </c>
      <c r="AA1542">
        <v>1606211</v>
      </c>
      <c r="AB1542" t="s">
        <v>173</v>
      </c>
      <c r="AC1542" t="s">
        <v>291</v>
      </c>
      <c r="AD1542" s="1">
        <f t="shared" si="161"/>
        <v>4.1763724832214764E-2</v>
      </c>
      <c r="AE1542" s="2">
        <v>29800000</v>
      </c>
      <c r="AF1542" t="s">
        <v>279</v>
      </c>
      <c r="AG1542" t="s">
        <v>120</v>
      </c>
      <c r="AH1542" t="s">
        <v>104</v>
      </c>
      <c r="AI1542" t="s">
        <v>8848</v>
      </c>
      <c r="AJ1542">
        <v>161811148</v>
      </c>
      <c r="AK1542" s="2">
        <v>1244559</v>
      </c>
      <c r="AL1542" s="2">
        <v>1025847.71</v>
      </c>
      <c r="AP1542" t="s">
        <v>105</v>
      </c>
      <c r="AQ1542" t="s">
        <v>105</v>
      </c>
      <c r="AR1542" t="s">
        <v>105</v>
      </c>
      <c r="AV1542" t="s">
        <v>105</v>
      </c>
      <c r="AW1542" t="s">
        <v>105</v>
      </c>
      <c r="AX1542" t="s">
        <v>105</v>
      </c>
      <c r="BH1542" t="s">
        <v>21</v>
      </c>
      <c r="BI1542" t="s">
        <v>5</v>
      </c>
    </row>
    <row r="1543" spans="1:61" x14ac:dyDescent="0.25">
      <c r="A1543">
        <v>176730</v>
      </c>
      <c r="B1543">
        <v>176730</v>
      </c>
      <c r="C1543" t="s">
        <v>89</v>
      </c>
      <c r="D1543" t="s">
        <v>5110</v>
      </c>
      <c r="E1543">
        <v>0</v>
      </c>
      <c r="F1543" t="s">
        <v>1383</v>
      </c>
      <c r="G1543" t="s">
        <v>8849</v>
      </c>
      <c r="H1543" s="30" t="s">
        <v>19599</v>
      </c>
      <c r="I1543" t="s">
        <v>8850</v>
      </c>
      <c r="J1543">
        <v>0</v>
      </c>
      <c r="K1543" t="s">
        <v>2265</v>
      </c>
      <c r="L1543">
        <v>25</v>
      </c>
      <c r="M1543" t="s">
        <v>113</v>
      </c>
      <c r="O1543">
        <v>3116718780</v>
      </c>
      <c r="P1543">
        <v>0</v>
      </c>
      <c r="T1543" s="29" t="s">
        <v>8851</v>
      </c>
      <c r="U1543">
        <f t="shared" si="159"/>
        <v>10</v>
      </c>
      <c r="V1543">
        <f t="shared" si="160"/>
        <v>19</v>
      </c>
      <c r="W1543">
        <v>2021</v>
      </c>
      <c r="X1543" t="s">
        <v>8852</v>
      </c>
      <c r="Y1543" t="s">
        <v>8853</v>
      </c>
      <c r="Z1543" t="s">
        <v>8854</v>
      </c>
      <c r="AA1543">
        <v>6406133</v>
      </c>
      <c r="AB1543" t="s">
        <v>131</v>
      </c>
      <c r="AC1543" t="s">
        <v>580</v>
      </c>
      <c r="AD1543" s="1">
        <f t="shared" si="161"/>
        <v>1.7802407862407863E-2</v>
      </c>
      <c r="AE1543" s="2">
        <v>81400000</v>
      </c>
      <c r="AF1543" t="s">
        <v>102</v>
      </c>
      <c r="AG1543" t="s">
        <v>120</v>
      </c>
      <c r="AH1543" t="s">
        <v>104</v>
      </c>
      <c r="AI1543" t="s">
        <v>8855</v>
      </c>
      <c r="AJ1543">
        <v>161824121</v>
      </c>
      <c r="AK1543" s="2">
        <v>1449116</v>
      </c>
      <c r="AL1543" s="2">
        <v>1197744.8799999999</v>
      </c>
      <c r="AP1543" t="s">
        <v>105</v>
      </c>
      <c r="AQ1543" t="s">
        <v>105</v>
      </c>
      <c r="AR1543" t="s">
        <v>105</v>
      </c>
      <c r="AV1543" t="s">
        <v>105</v>
      </c>
      <c r="AW1543" t="s">
        <v>105</v>
      </c>
      <c r="AX1543" t="s">
        <v>105</v>
      </c>
      <c r="BH1543" t="s">
        <v>19</v>
      </c>
      <c r="BI1543" t="s">
        <v>5</v>
      </c>
    </row>
    <row r="1544" spans="1:61" x14ac:dyDescent="0.25">
      <c r="A1544">
        <v>51717305</v>
      </c>
      <c r="B1544">
        <v>51717305</v>
      </c>
      <c r="C1544" t="s">
        <v>106</v>
      </c>
      <c r="D1544" t="s">
        <v>312</v>
      </c>
      <c r="E1544" t="s">
        <v>1390</v>
      </c>
      <c r="F1544" t="s">
        <v>1065</v>
      </c>
      <c r="G1544" t="s">
        <v>377</v>
      </c>
      <c r="H1544" s="30" t="s">
        <v>19600</v>
      </c>
      <c r="I1544" t="s">
        <v>8856</v>
      </c>
      <c r="J1544">
        <v>0</v>
      </c>
      <c r="K1544" t="s">
        <v>126</v>
      </c>
      <c r="L1544">
        <v>25</v>
      </c>
      <c r="M1544" t="s">
        <v>126</v>
      </c>
      <c r="O1544">
        <v>3117050216</v>
      </c>
      <c r="P1544">
        <v>3183124630</v>
      </c>
      <c r="T1544" s="29" t="s">
        <v>429</v>
      </c>
      <c r="U1544">
        <f t="shared" si="159"/>
        <v>10</v>
      </c>
      <c r="V1544">
        <f t="shared" si="160"/>
        <v>7</v>
      </c>
      <c r="W1544">
        <v>2023</v>
      </c>
      <c r="X1544" t="s">
        <v>8857</v>
      </c>
      <c r="Y1544">
        <v>26092030515706</v>
      </c>
      <c r="Z1544" t="s">
        <v>8858</v>
      </c>
      <c r="AA1544">
        <v>5806087</v>
      </c>
      <c r="AB1544" t="s">
        <v>469</v>
      </c>
      <c r="AC1544" t="s">
        <v>2299</v>
      </c>
      <c r="AD1544" s="1">
        <f t="shared" si="161"/>
        <v>2.0268954484001803E-2</v>
      </c>
      <c r="AE1544" s="2">
        <v>221900000</v>
      </c>
      <c r="AF1544" t="s">
        <v>102</v>
      </c>
      <c r="AG1544" t="s">
        <v>120</v>
      </c>
      <c r="AH1544" t="s">
        <v>104</v>
      </c>
      <c r="AI1544" t="s">
        <v>8859</v>
      </c>
      <c r="AJ1544">
        <v>161815273</v>
      </c>
      <c r="AK1544" s="2">
        <v>4497681</v>
      </c>
      <c r="AL1544" s="2">
        <v>3759564.07</v>
      </c>
      <c r="AP1544" t="s">
        <v>105</v>
      </c>
      <c r="AQ1544" t="s">
        <v>105</v>
      </c>
      <c r="AR1544" t="s">
        <v>105</v>
      </c>
      <c r="AV1544" t="s">
        <v>105</v>
      </c>
      <c r="AW1544" t="s">
        <v>105</v>
      </c>
      <c r="AX1544" t="s">
        <v>105</v>
      </c>
      <c r="BH1544" t="s">
        <v>21</v>
      </c>
      <c r="BI1544" t="s">
        <v>5</v>
      </c>
    </row>
    <row r="1545" spans="1:61" x14ac:dyDescent="0.25">
      <c r="A1545">
        <v>39705916</v>
      </c>
      <c r="B1545">
        <v>39705916</v>
      </c>
      <c r="C1545" t="s">
        <v>106</v>
      </c>
      <c r="D1545" t="s">
        <v>616</v>
      </c>
      <c r="E1545" t="s">
        <v>583</v>
      </c>
      <c r="F1545" t="s">
        <v>8860</v>
      </c>
      <c r="G1545" t="s">
        <v>3706</v>
      </c>
      <c r="H1545" s="30" t="s">
        <v>19601</v>
      </c>
      <c r="I1545" t="s">
        <v>8861</v>
      </c>
      <c r="J1545">
        <v>0</v>
      </c>
      <c r="K1545" t="s">
        <v>126</v>
      </c>
      <c r="L1545">
        <v>25</v>
      </c>
      <c r="M1545" t="s">
        <v>126</v>
      </c>
      <c r="O1545">
        <v>3125788938</v>
      </c>
      <c r="P1545">
        <v>0</v>
      </c>
      <c r="T1545" s="29" t="s">
        <v>1957</v>
      </c>
      <c r="U1545">
        <f t="shared" si="159"/>
        <v>10</v>
      </c>
      <c r="V1545">
        <f t="shared" si="160"/>
        <v>4</v>
      </c>
      <c r="W1545">
        <v>2017</v>
      </c>
      <c r="X1545" t="s">
        <v>3380</v>
      </c>
      <c r="Y1545" t="s">
        <v>8862</v>
      </c>
      <c r="Z1545" t="s">
        <v>8863</v>
      </c>
      <c r="AA1545">
        <v>8001177</v>
      </c>
      <c r="AB1545" t="s">
        <v>100</v>
      </c>
      <c r="AC1545" t="s">
        <v>101</v>
      </c>
      <c r="AD1545" s="1">
        <f t="shared" si="161"/>
        <v>2.8345784543325526E-2</v>
      </c>
      <c r="AE1545" s="2">
        <v>42700000</v>
      </c>
      <c r="AF1545" t="s">
        <v>175</v>
      </c>
      <c r="AG1545" t="s">
        <v>103</v>
      </c>
      <c r="AH1545" t="s">
        <v>104</v>
      </c>
      <c r="AI1545" t="s">
        <v>8864</v>
      </c>
      <c r="AJ1545">
        <v>161826834</v>
      </c>
      <c r="AK1545" s="2">
        <v>1210365</v>
      </c>
      <c r="AL1545" s="2">
        <v>997113.23</v>
      </c>
      <c r="AP1545" t="s">
        <v>105</v>
      </c>
      <c r="AQ1545" t="s">
        <v>105</v>
      </c>
      <c r="AR1545" t="s">
        <v>105</v>
      </c>
      <c r="AV1545" t="s">
        <v>105</v>
      </c>
      <c r="AW1545" t="s">
        <v>105</v>
      </c>
      <c r="AX1545" t="s">
        <v>105</v>
      </c>
      <c r="BH1545" t="s">
        <v>19</v>
      </c>
      <c r="BI1545" t="s">
        <v>5</v>
      </c>
    </row>
    <row r="1546" spans="1:61" x14ac:dyDescent="0.25">
      <c r="A1546">
        <v>38854543</v>
      </c>
      <c r="B1546">
        <v>38854543</v>
      </c>
      <c r="C1546" t="s">
        <v>106</v>
      </c>
      <c r="D1546" t="s">
        <v>355</v>
      </c>
      <c r="E1546" t="s">
        <v>178</v>
      </c>
      <c r="F1546" t="s">
        <v>8865</v>
      </c>
      <c r="G1546" t="s">
        <v>965</v>
      </c>
      <c r="H1546" s="30" t="s">
        <v>19602</v>
      </c>
      <c r="I1546" t="s">
        <v>8866</v>
      </c>
      <c r="J1546">
        <v>76111</v>
      </c>
      <c r="K1546" t="s">
        <v>2755</v>
      </c>
      <c r="L1546">
        <v>76</v>
      </c>
      <c r="M1546" t="s">
        <v>95</v>
      </c>
      <c r="O1546">
        <v>3104975617</v>
      </c>
      <c r="P1546">
        <v>0</v>
      </c>
      <c r="T1546" s="29" t="s">
        <v>204</v>
      </c>
      <c r="U1546">
        <f t="shared" ref="U1546:U1609" si="162">MONTH(T1546)</f>
        <v>10</v>
      </c>
      <c r="V1546">
        <f t="shared" ref="V1546:V1609" si="163">DAY(T1546)</f>
        <v>2</v>
      </c>
      <c r="W1546">
        <v>2018</v>
      </c>
      <c r="X1546" t="s">
        <v>4385</v>
      </c>
      <c r="Y1546" t="s">
        <v>8867</v>
      </c>
      <c r="Z1546" t="s">
        <v>8868</v>
      </c>
      <c r="AA1546">
        <v>3008059</v>
      </c>
      <c r="AB1546" t="s">
        <v>491</v>
      </c>
      <c r="AC1546" t="s">
        <v>492</v>
      </c>
      <c r="AD1546" s="1">
        <f t="shared" ref="AD1546:AD1609" si="164">+AK1546/AE1546</f>
        <v>2.5686047745358091E-2</v>
      </c>
      <c r="AE1546" s="2">
        <v>75400000</v>
      </c>
      <c r="AF1546" t="s">
        <v>219</v>
      </c>
      <c r="AG1546" t="s">
        <v>452</v>
      </c>
      <c r="AH1546" t="s">
        <v>104</v>
      </c>
      <c r="AI1546" t="s">
        <v>8869</v>
      </c>
      <c r="AJ1546">
        <v>161859064</v>
      </c>
      <c r="AK1546" s="2">
        <v>1936728</v>
      </c>
      <c r="AL1546" s="2">
        <v>1607502.15</v>
      </c>
      <c r="AP1546" t="s">
        <v>105</v>
      </c>
      <c r="AQ1546" t="s">
        <v>105</v>
      </c>
      <c r="AR1546" t="s">
        <v>105</v>
      </c>
      <c r="AV1546" t="s">
        <v>105</v>
      </c>
      <c r="AW1546" t="s">
        <v>105</v>
      </c>
      <c r="AX1546" t="s">
        <v>105</v>
      </c>
      <c r="BH1546" t="s">
        <v>19</v>
      </c>
      <c r="BI1546" t="s">
        <v>5</v>
      </c>
    </row>
    <row r="1547" spans="1:61" x14ac:dyDescent="0.25">
      <c r="A1547">
        <v>66683319</v>
      </c>
      <c r="B1547">
        <v>66683319</v>
      </c>
      <c r="C1547" t="s">
        <v>106</v>
      </c>
      <c r="D1547" t="s">
        <v>8870</v>
      </c>
      <c r="E1547" t="s">
        <v>248</v>
      </c>
      <c r="F1547" t="s">
        <v>137</v>
      </c>
      <c r="G1547" t="s">
        <v>1856</v>
      </c>
      <c r="H1547" s="30" t="s">
        <v>18624</v>
      </c>
      <c r="I1547" t="s">
        <v>8871</v>
      </c>
      <c r="J1547">
        <v>0</v>
      </c>
      <c r="K1547" t="s">
        <v>2208</v>
      </c>
      <c r="L1547">
        <v>66</v>
      </c>
      <c r="M1547" t="s">
        <v>253</v>
      </c>
      <c r="O1547">
        <v>3122586959</v>
      </c>
      <c r="P1547">
        <v>3183065878</v>
      </c>
      <c r="T1547" s="29" t="s">
        <v>369</v>
      </c>
      <c r="U1547">
        <f t="shared" si="162"/>
        <v>10</v>
      </c>
      <c r="V1547">
        <f t="shared" si="163"/>
        <v>21</v>
      </c>
      <c r="W1547">
        <v>2022</v>
      </c>
      <c r="X1547" t="s">
        <v>1488</v>
      </c>
      <c r="Y1547" t="s">
        <v>8872</v>
      </c>
      <c r="Z1547" t="s">
        <v>8873</v>
      </c>
      <c r="AA1547">
        <v>6406144</v>
      </c>
      <c r="AB1547" t="s">
        <v>131</v>
      </c>
      <c r="AC1547" t="s">
        <v>1174</v>
      </c>
      <c r="AD1547" s="1">
        <f t="shared" si="164"/>
        <v>1.5127971918876755E-2</v>
      </c>
      <c r="AE1547" s="2">
        <v>128200000</v>
      </c>
      <c r="AF1547" t="s">
        <v>219</v>
      </c>
      <c r="AG1547" t="s">
        <v>120</v>
      </c>
      <c r="AH1547" t="s">
        <v>104</v>
      </c>
      <c r="AI1547" t="s">
        <v>8874</v>
      </c>
      <c r="AJ1547">
        <v>161812826</v>
      </c>
      <c r="AK1547" s="2">
        <v>1939406</v>
      </c>
      <c r="AL1547" s="2">
        <v>1609753.17</v>
      </c>
      <c r="AP1547" t="s">
        <v>105</v>
      </c>
      <c r="AQ1547" t="s">
        <v>105</v>
      </c>
      <c r="AR1547" t="s">
        <v>105</v>
      </c>
      <c r="AV1547" t="s">
        <v>105</v>
      </c>
      <c r="AW1547" t="s">
        <v>105</v>
      </c>
      <c r="AX1547" t="s">
        <v>105</v>
      </c>
      <c r="BH1547" t="s">
        <v>19</v>
      </c>
      <c r="BI1547" t="s">
        <v>5</v>
      </c>
    </row>
    <row r="1548" spans="1:61" x14ac:dyDescent="0.25">
      <c r="A1548">
        <v>1044424971</v>
      </c>
      <c r="B1548">
        <v>1044424971</v>
      </c>
      <c r="C1548" t="s">
        <v>89</v>
      </c>
      <c r="D1548" t="s">
        <v>1440</v>
      </c>
      <c r="E1548" t="s">
        <v>304</v>
      </c>
      <c r="F1548" t="s">
        <v>8875</v>
      </c>
      <c r="G1548" t="s">
        <v>8876</v>
      </c>
      <c r="H1548" s="30" t="s">
        <v>18714</v>
      </c>
      <c r="I1548" t="s">
        <v>8877</v>
      </c>
      <c r="J1548">
        <v>0</v>
      </c>
      <c r="K1548" t="s">
        <v>182</v>
      </c>
      <c r="L1548">
        <v>8</v>
      </c>
      <c r="M1548" t="s">
        <v>183</v>
      </c>
      <c r="O1548">
        <v>3175162697</v>
      </c>
      <c r="P1548">
        <v>0</v>
      </c>
      <c r="T1548" s="29" t="s">
        <v>500</v>
      </c>
      <c r="U1548">
        <f t="shared" si="162"/>
        <v>10</v>
      </c>
      <c r="V1548">
        <f t="shared" si="163"/>
        <v>5</v>
      </c>
      <c r="W1548">
        <v>2019</v>
      </c>
      <c r="X1548" t="s">
        <v>8878</v>
      </c>
      <c r="Y1548" t="s">
        <v>8879</v>
      </c>
      <c r="Z1548" t="s">
        <v>8880</v>
      </c>
      <c r="AA1548">
        <v>9206071</v>
      </c>
      <c r="AB1548" t="s">
        <v>268</v>
      </c>
      <c r="AC1548" t="s">
        <v>551</v>
      </c>
      <c r="AD1548" s="1">
        <f t="shared" si="164"/>
        <v>3.5891648106904234E-2</v>
      </c>
      <c r="AE1548" s="2">
        <v>89800000</v>
      </c>
      <c r="AF1548" t="s">
        <v>133</v>
      </c>
      <c r="AG1548" t="s">
        <v>120</v>
      </c>
      <c r="AH1548" t="s">
        <v>104</v>
      </c>
      <c r="AI1548" t="s">
        <v>8881</v>
      </c>
      <c r="AJ1548">
        <v>161806052</v>
      </c>
      <c r="AK1548" s="2">
        <v>3223070</v>
      </c>
      <c r="AL1548" s="2">
        <v>2688462.11</v>
      </c>
      <c r="AP1548" t="s">
        <v>105</v>
      </c>
      <c r="AQ1548" t="s">
        <v>105</v>
      </c>
      <c r="AR1548" t="s">
        <v>105</v>
      </c>
      <c r="AV1548" t="s">
        <v>105</v>
      </c>
      <c r="AW1548" t="s">
        <v>105</v>
      </c>
      <c r="AX1548" t="s">
        <v>105</v>
      </c>
      <c r="BH1548" t="s">
        <v>21</v>
      </c>
      <c r="BI1548" t="s">
        <v>5</v>
      </c>
    </row>
    <row r="1549" spans="1:61" x14ac:dyDescent="0.25">
      <c r="A1549">
        <v>1037570456</v>
      </c>
      <c r="B1549">
        <v>1037570456</v>
      </c>
      <c r="C1549" t="s">
        <v>106</v>
      </c>
      <c r="D1549" t="s">
        <v>8882</v>
      </c>
      <c r="E1549" t="s">
        <v>3765</v>
      </c>
      <c r="F1549" t="s">
        <v>1028</v>
      </c>
      <c r="G1549" t="s">
        <v>3135</v>
      </c>
      <c r="H1549" s="30" t="s">
        <v>19603</v>
      </c>
      <c r="I1549" t="s">
        <v>8883</v>
      </c>
      <c r="J1549">
        <v>5266</v>
      </c>
      <c r="K1549" t="s">
        <v>428</v>
      </c>
      <c r="L1549">
        <v>5</v>
      </c>
      <c r="M1549" t="s">
        <v>203</v>
      </c>
      <c r="O1549">
        <v>3116029505</v>
      </c>
      <c r="P1549">
        <v>0</v>
      </c>
      <c r="T1549" s="29" t="s">
        <v>568</v>
      </c>
      <c r="U1549">
        <f t="shared" si="162"/>
        <v>10</v>
      </c>
      <c r="V1549">
        <f t="shared" si="163"/>
        <v>30</v>
      </c>
      <c r="W1549">
        <v>2018</v>
      </c>
      <c r="X1549" t="s">
        <v>6951</v>
      </c>
      <c r="Y1549" t="s">
        <v>8884</v>
      </c>
      <c r="Z1549" t="s">
        <v>8885</v>
      </c>
      <c r="AA1549">
        <v>4606105</v>
      </c>
      <c r="AB1549" t="s">
        <v>352</v>
      </c>
      <c r="AC1549" t="s">
        <v>353</v>
      </c>
      <c r="AD1549" s="1">
        <f t="shared" si="164"/>
        <v>2.8707825030376669E-2</v>
      </c>
      <c r="AE1549" s="2">
        <v>82300000</v>
      </c>
      <c r="AF1549" t="s">
        <v>175</v>
      </c>
      <c r="AG1549" t="s">
        <v>120</v>
      </c>
      <c r="AH1549" t="s">
        <v>104</v>
      </c>
      <c r="AI1549" t="s">
        <v>8886</v>
      </c>
      <c r="AJ1549">
        <v>161815012</v>
      </c>
      <c r="AK1549" s="2">
        <v>2362654</v>
      </c>
      <c r="AL1549" s="2">
        <v>1965423.22</v>
      </c>
      <c r="AP1549" t="s">
        <v>105</v>
      </c>
      <c r="AQ1549" t="s">
        <v>105</v>
      </c>
      <c r="AR1549" t="s">
        <v>105</v>
      </c>
      <c r="AV1549" t="s">
        <v>105</v>
      </c>
      <c r="AW1549" t="s">
        <v>105</v>
      </c>
      <c r="AX1549" t="s">
        <v>105</v>
      </c>
      <c r="BH1549" t="s">
        <v>21</v>
      </c>
      <c r="BI1549" t="s">
        <v>5</v>
      </c>
    </row>
    <row r="1550" spans="1:61" x14ac:dyDescent="0.25">
      <c r="A1550">
        <v>52096730</v>
      </c>
      <c r="B1550">
        <v>52096730</v>
      </c>
      <c r="C1550" t="s">
        <v>106</v>
      </c>
      <c r="D1550" t="s">
        <v>6036</v>
      </c>
      <c r="E1550" t="s">
        <v>1183</v>
      </c>
      <c r="F1550" t="s">
        <v>315</v>
      </c>
      <c r="G1550" t="s">
        <v>387</v>
      </c>
      <c r="H1550" s="30" t="s">
        <v>19604</v>
      </c>
      <c r="I1550" t="s">
        <v>8887</v>
      </c>
      <c r="J1550">
        <v>0</v>
      </c>
      <c r="K1550" t="s">
        <v>126</v>
      </c>
      <c r="L1550">
        <v>25</v>
      </c>
      <c r="M1550" t="s">
        <v>126</v>
      </c>
      <c r="O1550">
        <v>3002130781</v>
      </c>
      <c r="P1550">
        <v>0</v>
      </c>
      <c r="T1550" s="29" t="s">
        <v>3448</v>
      </c>
      <c r="U1550">
        <f t="shared" si="162"/>
        <v>10</v>
      </c>
      <c r="V1550">
        <f t="shared" si="163"/>
        <v>11</v>
      </c>
      <c r="W1550">
        <v>2025</v>
      </c>
      <c r="X1550" t="s">
        <v>1385</v>
      </c>
      <c r="Y1550" t="s">
        <v>8888</v>
      </c>
      <c r="Z1550" t="s">
        <v>8889</v>
      </c>
      <c r="AA1550">
        <v>8006094</v>
      </c>
      <c r="AB1550" t="s">
        <v>100</v>
      </c>
      <c r="AC1550" t="s">
        <v>1388</v>
      </c>
      <c r="AD1550" s="1">
        <f t="shared" si="164"/>
        <v>1.3310739251336899E-2</v>
      </c>
      <c r="AE1550" s="2">
        <v>93500000</v>
      </c>
      <c r="AF1550" t="s">
        <v>175</v>
      </c>
      <c r="AG1550" t="s">
        <v>292</v>
      </c>
      <c r="AH1550" t="s">
        <v>104</v>
      </c>
      <c r="AI1550" t="s">
        <v>8890</v>
      </c>
      <c r="AJ1550">
        <v>29934011</v>
      </c>
      <c r="AK1550" s="2">
        <v>1244554.1200000001</v>
      </c>
      <c r="AL1550" s="2">
        <v>1025843.8</v>
      </c>
      <c r="AP1550" t="s">
        <v>105</v>
      </c>
      <c r="AQ1550" s="2" t="s">
        <v>105</v>
      </c>
      <c r="AR1550" s="2" t="s">
        <v>105</v>
      </c>
      <c r="AV1550">
        <v>30049895</v>
      </c>
      <c r="AW1550" s="2">
        <v>1253147.92</v>
      </c>
      <c r="AX1550" s="2">
        <v>1033065.48</v>
      </c>
      <c r="BH1550" s="3" t="s">
        <v>18</v>
      </c>
      <c r="BI1550" t="s">
        <v>5</v>
      </c>
    </row>
    <row r="1551" spans="1:61" x14ac:dyDescent="0.25">
      <c r="A1551">
        <v>1018418512</v>
      </c>
      <c r="B1551">
        <v>1018418512</v>
      </c>
      <c r="C1551" t="s">
        <v>106</v>
      </c>
      <c r="D1551" t="s">
        <v>8891</v>
      </c>
      <c r="E1551" t="s">
        <v>136</v>
      </c>
      <c r="F1551" t="s">
        <v>8547</v>
      </c>
      <c r="G1551" t="s">
        <v>8286</v>
      </c>
      <c r="H1551" s="30" t="s">
        <v>19605</v>
      </c>
      <c r="I1551" t="s">
        <v>8892</v>
      </c>
      <c r="J1551">
        <v>0</v>
      </c>
      <c r="K1551" t="s">
        <v>126</v>
      </c>
      <c r="L1551">
        <v>25</v>
      </c>
      <c r="M1551" t="s">
        <v>126</v>
      </c>
      <c r="O1551">
        <v>3005246412</v>
      </c>
      <c r="P1551">
        <v>3103369463</v>
      </c>
      <c r="T1551" s="29" t="s">
        <v>1081</v>
      </c>
      <c r="U1551">
        <f t="shared" si="162"/>
        <v>10</v>
      </c>
      <c r="V1551">
        <f t="shared" si="163"/>
        <v>25</v>
      </c>
      <c r="W1551">
        <v>2024</v>
      </c>
      <c r="X1551" t="s">
        <v>1336</v>
      </c>
      <c r="Y1551" t="s">
        <v>8893</v>
      </c>
      <c r="Z1551" t="s">
        <v>8894</v>
      </c>
      <c r="AA1551">
        <v>5606111</v>
      </c>
      <c r="AB1551" t="s">
        <v>146</v>
      </c>
      <c r="AC1551" t="s">
        <v>341</v>
      </c>
      <c r="AD1551" s="1">
        <f t="shared" si="164"/>
        <v>2.2614449838187702E-2</v>
      </c>
      <c r="AE1551" s="2">
        <v>123600000</v>
      </c>
      <c r="AF1551" t="s">
        <v>102</v>
      </c>
      <c r="AG1551" t="s">
        <v>120</v>
      </c>
      <c r="AH1551" t="s">
        <v>104</v>
      </c>
      <c r="AI1551">
        <v>0</v>
      </c>
      <c r="AJ1551">
        <v>161840013</v>
      </c>
      <c r="AK1551" s="2">
        <v>2795146</v>
      </c>
      <c r="AL1551" s="2">
        <v>2328862.5299999998</v>
      </c>
      <c r="AP1551" t="s">
        <v>105</v>
      </c>
      <c r="AQ1551" t="s">
        <v>105</v>
      </c>
      <c r="AR1551" t="s">
        <v>105</v>
      </c>
      <c r="AV1551" t="s">
        <v>105</v>
      </c>
      <c r="AW1551" t="s">
        <v>105</v>
      </c>
      <c r="AX1551" t="s">
        <v>105</v>
      </c>
      <c r="BH1551" t="s">
        <v>21</v>
      </c>
      <c r="BI1551" t="s">
        <v>5</v>
      </c>
    </row>
    <row r="1552" spans="1:61" x14ac:dyDescent="0.25">
      <c r="A1552">
        <v>18612492</v>
      </c>
      <c r="B1552">
        <v>18612492</v>
      </c>
      <c r="C1552" t="s">
        <v>89</v>
      </c>
      <c r="D1552" t="s">
        <v>6158</v>
      </c>
      <c r="E1552" t="s">
        <v>8895</v>
      </c>
      <c r="F1552" t="s">
        <v>684</v>
      </c>
      <c r="G1552" t="s">
        <v>825</v>
      </c>
      <c r="H1552" s="30" t="s">
        <v>19606</v>
      </c>
      <c r="I1552" t="s">
        <v>8896</v>
      </c>
      <c r="J1552">
        <v>66001</v>
      </c>
      <c r="K1552" t="s">
        <v>252</v>
      </c>
      <c r="L1552">
        <v>66</v>
      </c>
      <c r="M1552" t="s">
        <v>253</v>
      </c>
      <c r="O1552">
        <v>3137465685</v>
      </c>
      <c r="P1552">
        <v>0</v>
      </c>
      <c r="T1552" s="29" t="s">
        <v>547</v>
      </c>
      <c r="U1552">
        <f t="shared" si="162"/>
        <v>10</v>
      </c>
      <c r="V1552">
        <f t="shared" si="163"/>
        <v>26</v>
      </c>
      <c r="W1552">
        <v>2018</v>
      </c>
      <c r="X1552" t="s">
        <v>3588</v>
      </c>
      <c r="Y1552" t="s">
        <v>8897</v>
      </c>
      <c r="Z1552" t="s">
        <v>8898</v>
      </c>
      <c r="AA1552">
        <v>1606235</v>
      </c>
      <c r="AB1552" t="s">
        <v>173</v>
      </c>
      <c r="AC1552" t="s">
        <v>815</v>
      </c>
      <c r="AD1552" s="1">
        <f t="shared" si="164"/>
        <v>3.483176119402985E-2</v>
      </c>
      <c r="AE1552" s="2">
        <v>53600000</v>
      </c>
      <c r="AF1552" t="s">
        <v>160</v>
      </c>
      <c r="AG1552" t="s">
        <v>292</v>
      </c>
      <c r="AH1552" t="s">
        <v>104</v>
      </c>
      <c r="AI1552" t="s">
        <v>8899</v>
      </c>
      <c r="AJ1552">
        <v>29957857</v>
      </c>
      <c r="AK1552" s="2">
        <v>1866982.3999999999</v>
      </c>
      <c r="AL1552" s="2">
        <v>1548892.77</v>
      </c>
      <c r="AP1552">
        <v>29985299</v>
      </c>
      <c r="AQ1552" s="2">
        <v>3182414.01</v>
      </c>
      <c r="AR1552" s="2">
        <v>2654297.4900000002</v>
      </c>
      <c r="AV1552" t="s">
        <v>105</v>
      </c>
      <c r="AW1552" s="2" t="s">
        <v>105</v>
      </c>
      <c r="AX1552" s="2" t="s">
        <v>105</v>
      </c>
      <c r="BH1552" t="s">
        <v>21</v>
      </c>
      <c r="BI1552" t="s">
        <v>5</v>
      </c>
    </row>
    <row r="1553" spans="1:61" x14ac:dyDescent="0.25">
      <c r="A1553">
        <v>1019016659</v>
      </c>
      <c r="B1553">
        <v>1019016659</v>
      </c>
      <c r="C1553" t="s">
        <v>106</v>
      </c>
      <c r="D1553" t="s">
        <v>8900</v>
      </c>
      <c r="E1553" t="s">
        <v>8901</v>
      </c>
      <c r="F1553" t="s">
        <v>602</v>
      </c>
      <c r="G1553" t="s">
        <v>700</v>
      </c>
      <c r="H1553" s="30" t="s">
        <v>19607</v>
      </c>
      <c r="I1553" t="s">
        <v>8902</v>
      </c>
      <c r="J1553">
        <v>0</v>
      </c>
      <c r="K1553" t="s">
        <v>126</v>
      </c>
      <c r="L1553">
        <v>25</v>
      </c>
      <c r="M1553" t="s">
        <v>126</v>
      </c>
      <c r="O1553">
        <v>3013299947</v>
      </c>
      <c r="P1553">
        <v>0</v>
      </c>
      <c r="T1553" s="29" t="s">
        <v>547</v>
      </c>
      <c r="U1553">
        <f t="shared" si="162"/>
        <v>10</v>
      </c>
      <c r="V1553">
        <f t="shared" si="163"/>
        <v>26</v>
      </c>
      <c r="W1553">
        <v>2022</v>
      </c>
      <c r="X1553" t="s">
        <v>4699</v>
      </c>
      <c r="Y1553" t="s">
        <v>8903</v>
      </c>
      <c r="Z1553" t="s">
        <v>8904</v>
      </c>
      <c r="AA1553">
        <v>9201263</v>
      </c>
      <c r="AB1553" t="s">
        <v>268</v>
      </c>
      <c r="AC1553" t="s">
        <v>269</v>
      </c>
      <c r="AD1553" s="1">
        <f t="shared" si="164"/>
        <v>3.6667204081632654E-2</v>
      </c>
      <c r="AE1553" s="2">
        <v>49000000</v>
      </c>
      <c r="AF1553" t="s">
        <v>102</v>
      </c>
      <c r="AG1553" t="s">
        <v>103</v>
      </c>
      <c r="AH1553" t="s">
        <v>104</v>
      </c>
      <c r="AI1553" t="s">
        <v>8905</v>
      </c>
      <c r="AJ1553">
        <v>161932854</v>
      </c>
      <c r="AK1553" s="2">
        <v>1796693</v>
      </c>
      <c r="AL1553" s="2">
        <v>1489825.95</v>
      </c>
      <c r="AP1553" t="s">
        <v>105</v>
      </c>
      <c r="AQ1553" t="s">
        <v>105</v>
      </c>
      <c r="AR1553" t="s">
        <v>105</v>
      </c>
      <c r="AV1553" t="s">
        <v>105</v>
      </c>
      <c r="AW1553" t="s">
        <v>105</v>
      </c>
      <c r="AX1553" t="s">
        <v>105</v>
      </c>
      <c r="BH1553" t="s">
        <v>21</v>
      </c>
      <c r="BI1553" t="s">
        <v>5</v>
      </c>
    </row>
    <row r="1554" spans="1:61" x14ac:dyDescent="0.25">
      <c r="A1554">
        <v>1032412427</v>
      </c>
      <c r="B1554">
        <v>1032412427</v>
      </c>
      <c r="C1554" t="s">
        <v>89</v>
      </c>
      <c r="D1554" t="s">
        <v>148</v>
      </c>
      <c r="E1554" t="s">
        <v>891</v>
      </c>
      <c r="F1554" t="s">
        <v>818</v>
      </c>
      <c r="G1554" t="s">
        <v>7620</v>
      </c>
      <c r="H1554" s="30" t="s">
        <v>19608</v>
      </c>
      <c r="I1554" t="s">
        <v>8906</v>
      </c>
      <c r="J1554">
        <v>0</v>
      </c>
      <c r="K1554" t="s">
        <v>126</v>
      </c>
      <c r="L1554">
        <v>25</v>
      </c>
      <c r="M1554" t="s">
        <v>126</v>
      </c>
      <c r="O1554">
        <v>3168671828</v>
      </c>
      <c r="P1554">
        <v>0</v>
      </c>
      <c r="T1554" s="29" t="s">
        <v>169</v>
      </c>
      <c r="U1554">
        <f t="shared" si="162"/>
        <v>10</v>
      </c>
      <c r="V1554">
        <f t="shared" si="163"/>
        <v>16</v>
      </c>
      <c r="W1554">
        <v>2022</v>
      </c>
      <c r="X1554" t="s">
        <v>265</v>
      </c>
      <c r="Y1554" t="s">
        <v>8907</v>
      </c>
      <c r="Z1554" t="s">
        <v>8908</v>
      </c>
      <c r="AA1554">
        <v>9201264</v>
      </c>
      <c r="AB1554" t="s">
        <v>268</v>
      </c>
      <c r="AC1554" t="s">
        <v>269</v>
      </c>
      <c r="AD1554" s="1">
        <f t="shared" si="164"/>
        <v>3.0062412451361868E-2</v>
      </c>
      <c r="AE1554" s="2">
        <v>51400000</v>
      </c>
      <c r="AF1554" t="s">
        <v>219</v>
      </c>
      <c r="AG1554" t="s">
        <v>103</v>
      </c>
      <c r="AH1554" t="s">
        <v>104</v>
      </c>
      <c r="AI1554" t="s">
        <v>8909</v>
      </c>
      <c r="AJ1554">
        <v>161813902</v>
      </c>
      <c r="AK1554" s="2">
        <v>1545208</v>
      </c>
      <c r="AL1554" s="2">
        <v>1278494.1299999999</v>
      </c>
      <c r="AP1554" t="s">
        <v>105</v>
      </c>
      <c r="AQ1554" t="s">
        <v>105</v>
      </c>
      <c r="AR1554" t="s">
        <v>105</v>
      </c>
      <c r="AV1554" t="s">
        <v>105</v>
      </c>
      <c r="AW1554" t="s">
        <v>105</v>
      </c>
      <c r="AX1554" t="s">
        <v>105</v>
      </c>
      <c r="BH1554" t="s">
        <v>21</v>
      </c>
      <c r="BI1554" t="s">
        <v>5</v>
      </c>
    </row>
    <row r="1555" spans="1:61" x14ac:dyDescent="0.25">
      <c r="A1555">
        <v>98635107</v>
      </c>
      <c r="B1555">
        <v>98635107</v>
      </c>
      <c r="C1555" t="s">
        <v>89</v>
      </c>
      <c r="D1555" t="s">
        <v>1334</v>
      </c>
      <c r="E1555" t="s">
        <v>294</v>
      </c>
      <c r="F1555" t="s">
        <v>2013</v>
      </c>
      <c r="G1555" t="s">
        <v>700</v>
      </c>
      <c r="H1555" s="30" t="s">
        <v>19609</v>
      </c>
      <c r="I1555" t="s">
        <v>8910</v>
      </c>
      <c r="J1555">
        <v>0</v>
      </c>
      <c r="K1555" t="s">
        <v>126</v>
      </c>
      <c r="L1555">
        <v>25</v>
      </c>
      <c r="M1555" t="s">
        <v>126</v>
      </c>
      <c r="O1555">
        <v>3116413108</v>
      </c>
      <c r="P1555">
        <v>3115334217</v>
      </c>
      <c r="T1555" s="29" t="s">
        <v>114</v>
      </c>
      <c r="U1555">
        <f t="shared" si="162"/>
        <v>10</v>
      </c>
      <c r="V1555">
        <f t="shared" si="163"/>
        <v>28</v>
      </c>
      <c r="W1555">
        <v>2022</v>
      </c>
      <c r="X1555" t="s">
        <v>1107</v>
      </c>
      <c r="Y1555" t="s">
        <v>8911</v>
      </c>
      <c r="Z1555" t="s">
        <v>8912</v>
      </c>
      <c r="AA1555">
        <v>8806018</v>
      </c>
      <c r="AB1555" t="s">
        <v>662</v>
      </c>
      <c r="AC1555" t="s">
        <v>663</v>
      </c>
      <c r="AD1555" s="1">
        <f t="shared" si="164"/>
        <v>2.7551664411366712E-2</v>
      </c>
      <c r="AE1555" s="2">
        <v>73900000</v>
      </c>
      <c r="AF1555" t="s">
        <v>219</v>
      </c>
      <c r="AG1555" t="s">
        <v>120</v>
      </c>
      <c r="AH1555" t="s">
        <v>104</v>
      </c>
      <c r="AI1555">
        <v>0</v>
      </c>
      <c r="AJ1555">
        <v>161911828</v>
      </c>
      <c r="AK1555" s="2">
        <v>2036068</v>
      </c>
      <c r="AL1555" s="2">
        <v>1690981.57</v>
      </c>
      <c r="AP1555" t="s">
        <v>105</v>
      </c>
      <c r="AQ1555" t="s">
        <v>105</v>
      </c>
      <c r="AR1555" t="s">
        <v>105</v>
      </c>
      <c r="AV1555" t="s">
        <v>105</v>
      </c>
      <c r="AW1555" t="s">
        <v>105</v>
      </c>
      <c r="AX1555" t="s">
        <v>105</v>
      </c>
      <c r="BH1555" t="s">
        <v>21</v>
      </c>
      <c r="BI1555" t="s">
        <v>5</v>
      </c>
    </row>
    <row r="1556" spans="1:61" x14ac:dyDescent="0.25">
      <c r="A1556">
        <v>1110485082</v>
      </c>
      <c r="B1556">
        <v>1110485082</v>
      </c>
      <c r="C1556" t="s">
        <v>106</v>
      </c>
      <c r="D1556" t="s">
        <v>2369</v>
      </c>
      <c r="E1556" t="s">
        <v>905</v>
      </c>
      <c r="F1556" t="s">
        <v>138</v>
      </c>
      <c r="G1556" t="s">
        <v>377</v>
      </c>
      <c r="H1556" s="30" t="s">
        <v>19610</v>
      </c>
      <c r="I1556" t="s">
        <v>8913</v>
      </c>
      <c r="J1556">
        <v>0</v>
      </c>
      <c r="K1556" t="s">
        <v>167</v>
      </c>
      <c r="L1556">
        <v>73</v>
      </c>
      <c r="M1556" t="s">
        <v>168</v>
      </c>
      <c r="O1556">
        <v>3002128053</v>
      </c>
      <c r="P1556">
        <v>3103054054</v>
      </c>
      <c r="T1556" s="29" t="s">
        <v>240</v>
      </c>
      <c r="U1556">
        <f t="shared" si="162"/>
        <v>10</v>
      </c>
      <c r="V1556">
        <f t="shared" si="163"/>
        <v>27</v>
      </c>
      <c r="W1556">
        <v>2023</v>
      </c>
      <c r="X1556" t="s">
        <v>4287</v>
      </c>
      <c r="Y1556" t="s">
        <v>8914</v>
      </c>
      <c r="Z1556" t="s">
        <v>8915</v>
      </c>
      <c r="AA1556">
        <v>9206088</v>
      </c>
      <c r="AB1556" t="s">
        <v>268</v>
      </c>
      <c r="AC1556" t="s">
        <v>782</v>
      </c>
      <c r="AD1556" s="1">
        <f t="shared" si="164"/>
        <v>3.2123838737949169E-2</v>
      </c>
      <c r="AE1556" s="2">
        <v>114100000</v>
      </c>
      <c r="AF1556" t="s">
        <v>133</v>
      </c>
      <c r="AG1556" t="s">
        <v>120</v>
      </c>
      <c r="AH1556" t="s">
        <v>104</v>
      </c>
      <c r="AI1556" t="s">
        <v>8916</v>
      </c>
      <c r="AJ1556">
        <v>161854250</v>
      </c>
      <c r="AK1556" s="2">
        <v>3665330</v>
      </c>
      <c r="AL1556" s="2">
        <v>3060108.86</v>
      </c>
      <c r="AP1556" t="s">
        <v>105</v>
      </c>
      <c r="AQ1556" t="s">
        <v>105</v>
      </c>
      <c r="AR1556" t="s">
        <v>105</v>
      </c>
      <c r="AV1556" t="s">
        <v>105</v>
      </c>
      <c r="AW1556" t="s">
        <v>105</v>
      </c>
      <c r="AX1556" t="s">
        <v>105</v>
      </c>
      <c r="BH1556" t="s">
        <v>21</v>
      </c>
      <c r="BI1556" t="s">
        <v>5</v>
      </c>
    </row>
    <row r="1557" spans="1:61" x14ac:dyDescent="0.25">
      <c r="A1557">
        <v>2473473</v>
      </c>
      <c r="B1557">
        <v>2473473</v>
      </c>
      <c r="C1557" t="s">
        <v>89</v>
      </c>
      <c r="D1557" t="s">
        <v>3452</v>
      </c>
      <c r="E1557" t="s">
        <v>2426</v>
      </c>
      <c r="F1557" t="s">
        <v>199</v>
      </c>
      <c r="G1557" t="s">
        <v>199</v>
      </c>
      <c r="H1557" s="30" t="s">
        <v>19611</v>
      </c>
      <c r="I1557" t="s">
        <v>8917</v>
      </c>
      <c r="J1557">
        <v>0</v>
      </c>
      <c r="K1557" t="s">
        <v>126</v>
      </c>
      <c r="L1557">
        <v>25</v>
      </c>
      <c r="M1557" t="s">
        <v>126</v>
      </c>
      <c r="O1557">
        <v>3506119595</v>
      </c>
      <c r="P1557">
        <v>3106190740</v>
      </c>
      <c r="T1557" s="29" t="s">
        <v>1371</v>
      </c>
      <c r="U1557">
        <f t="shared" si="162"/>
        <v>10</v>
      </c>
      <c r="V1557">
        <f t="shared" si="163"/>
        <v>12</v>
      </c>
      <c r="W1557">
        <v>2023</v>
      </c>
      <c r="X1557" t="s">
        <v>8918</v>
      </c>
      <c r="Y1557" t="s">
        <v>8919</v>
      </c>
      <c r="Z1557" t="s">
        <v>8920</v>
      </c>
      <c r="AA1557">
        <v>9206093</v>
      </c>
      <c r="AB1557" t="s">
        <v>268</v>
      </c>
      <c r="AC1557" t="s">
        <v>1209</v>
      </c>
      <c r="AD1557" s="1">
        <f t="shared" si="164"/>
        <v>3.117824512534819E-2</v>
      </c>
      <c r="AE1557" s="2">
        <v>71800000</v>
      </c>
      <c r="AF1557" t="s">
        <v>175</v>
      </c>
      <c r="AG1557" t="s">
        <v>120</v>
      </c>
      <c r="AH1557" t="s">
        <v>104</v>
      </c>
      <c r="AI1557">
        <v>0</v>
      </c>
      <c r="AJ1557">
        <v>161822840</v>
      </c>
      <c r="AK1557" s="2">
        <v>2238598</v>
      </c>
      <c r="AL1557" s="2">
        <v>1861174.39</v>
      </c>
      <c r="AP1557" t="s">
        <v>105</v>
      </c>
      <c r="AQ1557" t="s">
        <v>105</v>
      </c>
      <c r="AR1557" t="s">
        <v>105</v>
      </c>
      <c r="AV1557" t="s">
        <v>105</v>
      </c>
      <c r="AW1557" t="s">
        <v>105</v>
      </c>
      <c r="AX1557" t="s">
        <v>105</v>
      </c>
      <c r="BH1557" t="s">
        <v>21</v>
      </c>
      <c r="BI1557" t="s">
        <v>5</v>
      </c>
    </row>
    <row r="1558" spans="1:61" x14ac:dyDescent="0.25">
      <c r="A1558">
        <v>22549443</v>
      </c>
      <c r="B1558">
        <v>22549443</v>
      </c>
      <c r="C1558" t="s">
        <v>106</v>
      </c>
      <c r="D1558" t="s">
        <v>1546</v>
      </c>
      <c r="E1558" t="s">
        <v>8921</v>
      </c>
      <c r="F1558" t="s">
        <v>2131</v>
      </c>
      <c r="G1558" t="s">
        <v>3506</v>
      </c>
      <c r="H1558" s="30" t="s">
        <v>19612</v>
      </c>
      <c r="I1558" t="s">
        <v>8922</v>
      </c>
      <c r="J1558">
        <v>0</v>
      </c>
      <c r="K1558" t="s">
        <v>182</v>
      </c>
      <c r="L1558">
        <v>8</v>
      </c>
      <c r="M1558" t="s">
        <v>183</v>
      </c>
      <c r="O1558">
        <v>3157070486</v>
      </c>
      <c r="P1558">
        <v>0</v>
      </c>
      <c r="T1558" s="29" t="s">
        <v>369</v>
      </c>
      <c r="U1558">
        <f t="shared" si="162"/>
        <v>10</v>
      </c>
      <c r="V1558">
        <f t="shared" si="163"/>
        <v>21</v>
      </c>
      <c r="W1558">
        <v>2014</v>
      </c>
      <c r="X1558" t="s">
        <v>3817</v>
      </c>
      <c r="Y1558" t="s">
        <v>8923</v>
      </c>
      <c r="Z1558" t="s">
        <v>8924</v>
      </c>
      <c r="AA1558">
        <v>4606071</v>
      </c>
      <c r="AB1558" t="s">
        <v>352</v>
      </c>
      <c r="AC1558" t="s">
        <v>353</v>
      </c>
      <c r="AD1558" s="1">
        <f t="shared" si="164"/>
        <v>3.3668453947368421E-2</v>
      </c>
      <c r="AE1558" s="2">
        <v>60800000</v>
      </c>
      <c r="AF1558" t="s">
        <v>175</v>
      </c>
      <c r="AG1558" t="s">
        <v>120</v>
      </c>
      <c r="AH1558" t="s">
        <v>104</v>
      </c>
      <c r="AI1558" t="s">
        <v>8925</v>
      </c>
      <c r="AJ1558">
        <v>161806497</v>
      </c>
      <c r="AK1558" s="2">
        <v>2047042</v>
      </c>
      <c r="AL1558" s="2">
        <v>1700203.78</v>
      </c>
      <c r="AP1558" t="s">
        <v>105</v>
      </c>
      <c r="AQ1558" t="s">
        <v>105</v>
      </c>
      <c r="AR1558" t="s">
        <v>105</v>
      </c>
      <c r="AV1558" t="s">
        <v>105</v>
      </c>
      <c r="AW1558" t="s">
        <v>105</v>
      </c>
      <c r="AX1558" t="s">
        <v>105</v>
      </c>
      <c r="BH1558" t="s">
        <v>21</v>
      </c>
      <c r="BI1558" t="s">
        <v>5</v>
      </c>
    </row>
    <row r="1559" spans="1:61" x14ac:dyDescent="0.25">
      <c r="A1559">
        <v>45425512</v>
      </c>
      <c r="B1559">
        <v>45425512</v>
      </c>
      <c r="C1559" t="s">
        <v>106</v>
      </c>
      <c r="D1559" t="s">
        <v>8926</v>
      </c>
      <c r="E1559" t="s">
        <v>1249</v>
      </c>
      <c r="F1559" t="s">
        <v>399</v>
      </c>
      <c r="G1559" t="s">
        <v>5607</v>
      </c>
      <c r="H1559" s="30" t="s">
        <v>19613</v>
      </c>
      <c r="I1559" t="s">
        <v>8927</v>
      </c>
      <c r="J1559">
        <v>0</v>
      </c>
      <c r="K1559" t="s">
        <v>274</v>
      </c>
      <c r="L1559">
        <v>13</v>
      </c>
      <c r="M1559" t="s">
        <v>175</v>
      </c>
      <c r="O1559">
        <v>3163557765</v>
      </c>
      <c r="P1559">
        <v>3145920373</v>
      </c>
      <c r="T1559" s="29" t="s">
        <v>568</v>
      </c>
      <c r="U1559">
        <f t="shared" si="162"/>
        <v>10</v>
      </c>
      <c r="V1559">
        <f t="shared" si="163"/>
        <v>30</v>
      </c>
      <c r="W1559">
        <v>2023</v>
      </c>
      <c r="X1559" t="s">
        <v>241</v>
      </c>
      <c r="Y1559" t="s">
        <v>8928</v>
      </c>
      <c r="Z1559" t="s">
        <v>8929</v>
      </c>
      <c r="AA1559">
        <v>9006179</v>
      </c>
      <c r="AB1559" t="s">
        <v>244</v>
      </c>
      <c r="AC1559" t="s">
        <v>245</v>
      </c>
      <c r="AD1559" s="1">
        <f t="shared" si="164"/>
        <v>2.3689358766233765E-2</v>
      </c>
      <c r="AE1559" s="2">
        <v>123200000</v>
      </c>
      <c r="AF1559" t="s">
        <v>102</v>
      </c>
      <c r="AG1559" t="s">
        <v>120</v>
      </c>
      <c r="AH1559" t="s">
        <v>104</v>
      </c>
      <c r="AI1559" t="s">
        <v>8930</v>
      </c>
      <c r="AJ1559">
        <v>161806245</v>
      </c>
      <c r="AK1559" s="2">
        <v>2918529</v>
      </c>
      <c r="AL1559" s="2">
        <v>2432545.41</v>
      </c>
      <c r="AP1559" t="s">
        <v>105</v>
      </c>
      <c r="AQ1559" t="s">
        <v>105</v>
      </c>
      <c r="AR1559" t="s">
        <v>105</v>
      </c>
      <c r="AV1559" t="s">
        <v>105</v>
      </c>
      <c r="AW1559" t="s">
        <v>105</v>
      </c>
      <c r="AX1559" t="s">
        <v>105</v>
      </c>
      <c r="BH1559" t="s">
        <v>21</v>
      </c>
      <c r="BI1559" t="s">
        <v>5</v>
      </c>
    </row>
    <row r="1560" spans="1:61" x14ac:dyDescent="0.25">
      <c r="A1560">
        <v>52194892</v>
      </c>
      <c r="B1560">
        <v>52194892</v>
      </c>
      <c r="C1560" t="s">
        <v>106</v>
      </c>
      <c r="D1560" t="s">
        <v>2328</v>
      </c>
      <c r="E1560">
        <v>0</v>
      </c>
      <c r="F1560" t="s">
        <v>417</v>
      </c>
      <c r="G1560" t="s">
        <v>6480</v>
      </c>
      <c r="H1560" s="30" t="s">
        <v>18658</v>
      </c>
      <c r="I1560" t="s">
        <v>8931</v>
      </c>
      <c r="J1560">
        <v>0</v>
      </c>
      <c r="K1560" t="s">
        <v>126</v>
      </c>
      <c r="L1560">
        <v>25</v>
      </c>
      <c r="M1560" t="s">
        <v>126</v>
      </c>
      <c r="O1560">
        <v>3105542701</v>
      </c>
      <c r="P1560">
        <v>0</v>
      </c>
      <c r="T1560" s="29" t="s">
        <v>169</v>
      </c>
      <c r="U1560">
        <f t="shared" si="162"/>
        <v>10</v>
      </c>
      <c r="V1560">
        <f t="shared" si="163"/>
        <v>16</v>
      </c>
      <c r="W1560">
        <v>2025</v>
      </c>
      <c r="X1560" t="s">
        <v>3393</v>
      </c>
      <c r="Y1560" t="s">
        <v>8932</v>
      </c>
      <c r="Z1560" t="s">
        <v>8933</v>
      </c>
      <c r="AA1560">
        <v>4606135</v>
      </c>
      <c r="AB1560" t="s">
        <v>352</v>
      </c>
      <c r="AC1560" t="s">
        <v>1402</v>
      </c>
      <c r="AD1560" s="1">
        <f t="shared" si="164"/>
        <v>2.6931598684210526E-2</v>
      </c>
      <c r="AE1560" s="2">
        <v>152000000</v>
      </c>
      <c r="AF1560" t="s">
        <v>102</v>
      </c>
      <c r="AG1560" t="s">
        <v>120</v>
      </c>
      <c r="AH1560" t="s">
        <v>104</v>
      </c>
      <c r="AI1560" t="s">
        <v>8934</v>
      </c>
      <c r="AJ1560">
        <v>161811426</v>
      </c>
      <c r="AK1560" s="2">
        <v>4093603</v>
      </c>
      <c r="AL1560" s="2">
        <v>3420002.48</v>
      </c>
      <c r="AP1560" t="s">
        <v>105</v>
      </c>
      <c r="AQ1560" t="s">
        <v>105</v>
      </c>
      <c r="AR1560" t="s">
        <v>105</v>
      </c>
      <c r="AV1560" t="s">
        <v>105</v>
      </c>
      <c r="AW1560" t="s">
        <v>105</v>
      </c>
      <c r="AX1560" t="s">
        <v>105</v>
      </c>
      <c r="BH1560" t="s">
        <v>21</v>
      </c>
      <c r="BI1560" t="s">
        <v>5</v>
      </c>
    </row>
    <row r="1561" spans="1:61" x14ac:dyDescent="0.25">
      <c r="A1561">
        <v>1098687059</v>
      </c>
      <c r="B1561">
        <v>1098687059</v>
      </c>
      <c r="C1561" t="s">
        <v>106</v>
      </c>
      <c r="D1561" t="s">
        <v>898</v>
      </c>
      <c r="E1561" t="s">
        <v>1198</v>
      </c>
      <c r="F1561" t="s">
        <v>495</v>
      </c>
      <c r="G1561" t="s">
        <v>650</v>
      </c>
      <c r="H1561" s="30" t="s">
        <v>19614</v>
      </c>
      <c r="I1561" t="s">
        <v>8935</v>
      </c>
      <c r="J1561">
        <v>68001</v>
      </c>
      <c r="K1561" t="s">
        <v>317</v>
      </c>
      <c r="L1561">
        <v>68</v>
      </c>
      <c r="M1561" t="s">
        <v>227</v>
      </c>
      <c r="O1561">
        <v>3177379774</v>
      </c>
      <c r="P1561">
        <v>0</v>
      </c>
      <c r="T1561" s="29" t="s">
        <v>1297</v>
      </c>
      <c r="U1561">
        <f t="shared" si="162"/>
        <v>10</v>
      </c>
      <c r="V1561">
        <f t="shared" si="163"/>
        <v>2</v>
      </c>
      <c r="W1561">
        <v>2024</v>
      </c>
      <c r="X1561" t="s">
        <v>6447</v>
      </c>
      <c r="Y1561" t="s">
        <v>8936</v>
      </c>
      <c r="Z1561" t="s">
        <v>8937</v>
      </c>
      <c r="AA1561">
        <v>9206095</v>
      </c>
      <c r="AB1561" t="s">
        <v>268</v>
      </c>
      <c r="AC1561" t="s">
        <v>1025</v>
      </c>
      <c r="AD1561" s="1">
        <f t="shared" si="164"/>
        <v>2.9856760089686098E-2</v>
      </c>
      <c r="AE1561" s="2">
        <v>89200000</v>
      </c>
      <c r="AF1561" t="s">
        <v>175</v>
      </c>
      <c r="AG1561" t="s">
        <v>120</v>
      </c>
      <c r="AH1561" t="s">
        <v>104</v>
      </c>
      <c r="AI1561" t="s">
        <v>8938</v>
      </c>
      <c r="AJ1561">
        <v>161829430</v>
      </c>
      <c r="AK1561" s="2">
        <v>2663223</v>
      </c>
      <c r="AL1561" s="2">
        <v>2218002.9300000002</v>
      </c>
      <c r="AP1561" t="s">
        <v>105</v>
      </c>
      <c r="AQ1561" t="s">
        <v>105</v>
      </c>
      <c r="AR1561" t="s">
        <v>105</v>
      </c>
      <c r="AV1561" t="s">
        <v>105</v>
      </c>
      <c r="AW1561" t="s">
        <v>105</v>
      </c>
      <c r="AX1561" t="s">
        <v>105</v>
      </c>
      <c r="BH1561" t="s">
        <v>21</v>
      </c>
      <c r="BI1561" t="s">
        <v>5</v>
      </c>
    </row>
    <row r="1562" spans="1:61" x14ac:dyDescent="0.25">
      <c r="A1562">
        <v>17901103</v>
      </c>
      <c r="B1562">
        <v>17901103</v>
      </c>
      <c r="C1562" t="s">
        <v>89</v>
      </c>
      <c r="D1562" t="s">
        <v>3897</v>
      </c>
      <c r="E1562">
        <v>0</v>
      </c>
      <c r="F1562" t="s">
        <v>8939</v>
      </c>
      <c r="G1562" t="s">
        <v>2979</v>
      </c>
      <c r="H1562" s="30" t="s">
        <v>19078</v>
      </c>
      <c r="I1562" t="s">
        <v>8940</v>
      </c>
      <c r="J1562">
        <v>20250</v>
      </c>
      <c r="K1562" t="s">
        <v>8941</v>
      </c>
      <c r="L1562">
        <v>20</v>
      </c>
      <c r="M1562" t="s">
        <v>1554</v>
      </c>
      <c r="O1562">
        <v>3135435339</v>
      </c>
      <c r="P1562">
        <v>3155051084</v>
      </c>
      <c r="T1562" s="29" t="s">
        <v>254</v>
      </c>
      <c r="U1562">
        <f t="shared" si="162"/>
        <v>10</v>
      </c>
      <c r="V1562">
        <f t="shared" si="163"/>
        <v>4</v>
      </c>
      <c r="W1562">
        <v>2017</v>
      </c>
      <c r="X1562" t="s">
        <v>6973</v>
      </c>
      <c r="Y1562" t="s">
        <v>8942</v>
      </c>
      <c r="Z1562" t="s">
        <v>8943</v>
      </c>
      <c r="AA1562">
        <v>5601159</v>
      </c>
      <c r="AB1562" t="s">
        <v>146</v>
      </c>
      <c r="AC1562" t="s">
        <v>188</v>
      </c>
      <c r="AD1562" s="1">
        <f t="shared" si="164"/>
        <v>3.8230677710843375E-2</v>
      </c>
      <c r="AE1562" s="2">
        <v>66400000</v>
      </c>
      <c r="AF1562" t="s">
        <v>219</v>
      </c>
      <c r="AG1562" t="s">
        <v>103</v>
      </c>
      <c r="AH1562" t="s">
        <v>104</v>
      </c>
      <c r="AI1562" t="s">
        <v>8944</v>
      </c>
      <c r="AJ1562">
        <v>161813420</v>
      </c>
      <c r="AK1562" s="2">
        <v>2538517</v>
      </c>
      <c r="AL1562" s="2">
        <v>2113207.98</v>
      </c>
      <c r="AP1562" t="s">
        <v>105</v>
      </c>
      <c r="AQ1562" t="s">
        <v>105</v>
      </c>
      <c r="AR1562" t="s">
        <v>105</v>
      </c>
      <c r="AV1562" t="s">
        <v>105</v>
      </c>
      <c r="AW1562" t="s">
        <v>105</v>
      </c>
      <c r="AX1562" t="s">
        <v>105</v>
      </c>
      <c r="BH1562" t="s">
        <v>21</v>
      </c>
      <c r="BI1562" t="s">
        <v>5</v>
      </c>
    </row>
    <row r="1563" spans="1:61" x14ac:dyDescent="0.25">
      <c r="A1563">
        <v>1010210586</v>
      </c>
      <c r="B1563">
        <v>1010210586</v>
      </c>
      <c r="C1563" t="s">
        <v>89</v>
      </c>
      <c r="D1563" t="s">
        <v>1931</v>
      </c>
      <c r="E1563" t="s">
        <v>5110</v>
      </c>
      <c r="F1563" t="s">
        <v>3084</v>
      </c>
      <c r="G1563" t="s">
        <v>314</v>
      </c>
      <c r="H1563" s="30" t="s">
        <v>19615</v>
      </c>
      <c r="I1563" t="s">
        <v>8945</v>
      </c>
      <c r="J1563">
        <v>0</v>
      </c>
      <c r="K1563" t="s">
        <v>126</v>
      </c>
      <c r="L1563">
        <v>25</v>
      </c>
      <c r="M1563" t="s">
        <v>126</v>
      </c>
      <c r="O1563">
        <v>3212130101</v>
      </c>
      <c r="P1563">
        <v>0</v>
      </c>
      <c r="T1563" s="29" t="s">
        <v>448</v>
      </c>
      <c r="U1563">
        <f t="shared" si="162"/>
        <v>10</v>
      </c>
      <c r="V1563">
        <f t="shared" si="163"/>
        <v>9</v>
      </c>
      <c r="W1563">
        <v>2021</v>
      </c>
      <c r="X1563" t="s">
        <v>5096</v>
      </c>
      <c r="Y1563" t="s">
        <v>8946</v>
      </c>
      <c r="Z1563" t="s">
        <v>8947</v>
      </c>
      <c r="AA1563">
        <v>8206014</v>
      </c>
      <c r="AB1563" t="s">
        <v>3334</v>
      </c>
      <c r="AC1563" t="s">
        <v>5099</v>
      </c>
      <c r="AD1563" s="1">
        <f t="shared" si="164"/>
        <v>2.03096699669967E-2</v>
      </c>
      <c r="AE1563" s="2">
        <v>90900000</v>
      </c>
      <c r="AF1563" t="s">
        <v>102</v>
      </c>
      <c r="AG1563" t="s">
        <v>120</v>
      </c>
      <c r="AH1563" t="s">
        <v>104</v>
      </c>
      <c r="AI1563" t="s">
        <v>8948</v>
      </c>
      <c r="AJ1563">
        <v>161814084</v>
      </c>
      <c r="AK1563" s="2">
        <v>1846149</v>
      </c>
      <c r="AL1563" s="2">
        <v>1531385.35</v>
      </c>
      <c r="AP1563" t="s">
        <v>105</v>
      </c>
      <c r="AQ1563" t="s">
        <v>105</v>
      </c>
      <c r="AR1563" t="s">
        <v>105</v>
      </c>
      <c r="AV1563" t="s">
        <v>105</v>
      </c>
      <c r="AW1563" t="s">
        <v>105</v>
      </c>
      <c r="AX1563" t="s">
        <v>105</v>
      </c>
      <c r="BH1563" t="s">
        <v>19</v>
      </c>
      <c r="BI1563" t="s">
        <v>5</v>
      </c>
    </row>
    <row r="1564" spans="1:61" x14ac:dyDescent="0.25">
      <c r="A1564">
        <v>70902944</v>
      </c>
      <c r="B1564">
        <v>70902944</v>
      </c>
      <c r="C1564" t="s">
        <v>89</v>
      </c>
      <c r="D1564" t="s">
        <v>8949</v>
      </c>
      <c r="E1564">
        <v>0</v>
      </c>
      <c r="F1564" t="s">
        <v>819</v>
      </c>
      <c r="G1564" t="s">
        <v>1112</v>
      </c>
      <c r="H1564" s="30" t="s">
        <v>19616</v>
      </c>
      <c r="I1564" t="s">
        <v>8950</v>
      </c>
      <c r="J1564">
        <v>5440</v>
      </c>
      <c r="K1564" t="s">
        <v>865</v>
      </c>
      <c r="L1564">
        <v>5</v>
      </c>
      <c r="M1564" t="s">
        <v>203</v>
      </c>
      <c r="O1564">
        <v>3148800110</v>
      </c>
      <c r="P1564">
        <v>3212525555</v>
      </c>
      <c r="T1564" s="29" t="s">
        <v>429</v>
      </c>
      <c r="U1564">
        <f t="shared" si="162"/>
        <v>10</v>
      </c>
      <c r="V1564">
        <f t="shared" si="163"/>
        <v>7</v>
      </c>
      <c r="W1564">
        <v>2018</v>
      </c>
      <c r="X1564" t="s">
        <v>8951</v>
      </c>
      <c r="Y1564" t="s">
        <v>8952</v>
      </c>
      <c r="Z1564" t="s">
        <v>8953</v>
      </c>
      <c r="AA1564">
        <v>9008208</v>
      </c>
      <c r="AB1564" t="s">
        <v>244</v>
      </c>
      <c r="AC1564" t="s">
        <v>1048</v>
      </c>
      <c r="AD1564" s="1">
        <f t="shared" si="164"/>
        <v>3.2847058295964127E-2</v>
      </c>
      <c r="AE1564" s="2">
        <v>111500000</v>
      </c>
      <c r="AF1564" t="s">
        <v>102</v>
      </c>
      <c r="AG1564" t="s">
        <v>452</v>
      </c>
      <c r="AH1564" t="s">
        <v>104</v>
      </c>
      <c r="AI1564">
        <v>0</v>
      </c>
      <c r="AJ1564">
        <v>161909452</v>
      </c>
      <c r="AK1564" s="2">
        <v>3662447</v>
      </c>
      <c r="AL1564" s="2">
        <v>3057686.15</v>
      </c>
      <c r="AP1564" t="s">
        <v>105</v>
      </c>
      <c r="AQ1564" t="s">
        <v>105</v>
      </c>
      <c r="AR1564" t="s">
        <v>105</v>
      </c>
      <c r="AV1564" t="s">
        <v>105</v>
      </c>
      <c r="AW1564" t="s">
        <v>105</v>
      </c>
      <c r="AX1564" t="s">
        <v>105</v>
      </c>
      <c r="BH1564" t="s">
        <v>21</v>
      </c>
      <c r="BI1564" t="s">
        <v>5</v>
      </c>
    </row>
    <row r="1565" spans="1:61" x14ac:dyDescent="0.25">
      <c r="A1565">
        <v>19353429</v>
      </c>
      <c r="B1565">
        <v>19353429</v>
      </c>
      <c r="C1565" t="s">
        <v>89</v>
      </c>
      <c r="D1565" t="s">
        <v>8954</v>
      </c>
      <c r="E1565">
        <v>0</v>
      </c>
      <c r="F1565" t="s">
        <v>1787</v>
      </c>
      <c r="G1565" t="s">
        <v>776</v>
      </c>
      <c r="H1565" s="30" t="s">
        <v>19617</v>
      </c>
      <c r="I1565" t="s">
        <v>8955</v>
      </c>
      <c r="J1565">
        <v>0</v>
      </c>
      <c r="K1565" t="s">
        <v>126</v>
      </c>
      <c r="L1565">
        <v>25</v>
      </c>
      <c r="M1565" t="s">
        <v>126</v>
      </c>
      <c r="O1565">
        <v>3124781363</v>
      </c>
      <c r="P1565">
        <v>3102161926</v>
      </c>
      <c r="T1565" s="29" t="s">
        <v>96</v>
      </c>
      <c r="U1565">
        <f t="shared" si="162"/>
        <v>10</v>
      </c>
      <c r="V1565">
        <f t="shared" si="163"/>
        <v>22</v>
      </c>
      <c r="W1565">
        <v>2021</v>
      </c>
      <c r="X1565" t="s">
        <v>8956</v>
      </c>
      <c r="Y1565">
        <v>25693030161356</v>
      </c>
      <c r="Z1565" t="s">
        <v>8957</v>
      </c>
      <c r="AA1565">
        <v>5806084</v>
      </c>
      <c r="AB1565" t="s">
        <v>469</v>
      </c>
      <c r="AC1565" t="s">
        <v>5660</v>
      </c>
      <c r="AD1565" s="1">
        <f t="shared" si="164"/>
        <v>1.5331514149209849E-2</v>
      </c>
      <c r="AE1565" s="2">
        <v>272100000</v>
      </c>
      <c r="AF1565" t="s">
        <v>102</v>
      </c>
      <c r="AG1565" t="s">
        <v>120</v>
      </c>
      <c r="AH1565" t="s">
        <v>104</v>
      </c>
      <c r="AI1565" t="s">
        <v>8958</v>
      </c>
      <c r="AJ1565">
        <v>161912692</v>
      </c>
      <c r="AK1565" s="2">
        <v>4171705</v>
      </c>
      <c r="AL1565" s="2">
        <v>3485634.58</v>
      </c>
      <c r="AP1565" t="s">
        <v>105</v>
      </c>
      <c r="AQ1565" t="s">
        <v>105</v>
      </c>
      <c r="AR1565" t="s">
        <v>105</v>
      </c>
      <c r="AV1565" t="s">
        <v>105</v>
      </c>
      <c r="AW1565" t="s">
        <v>105</v>
      </c>
      <c r="AX1565" t="s">
        <v>105</v>
      </c>
      <c r="BH1565" t="s">
        <v>20</v>
      </c>
      <c r="BI1565" t="s">
        <v>5</v>
      </c>
    </row>
    <row r="1566" spans="1:61" x14ac:dyDescent="0.25">
      <c r="A1566">
        <v>79365045</v>
      </c>
      <c r="B1566">
        <v>79365045</v>
      </c>
      <c r="C1566" t="s">
        <v>89</v>
      </c>
      <c r="D1566" t="s">
        <v>2805</v>
      </c>
      <c r="E1566">
        <v>0</v>
      </c>
      <c r="F1566" t="s">
        <v>4477</v>
      </c>
      <c r="G1566" t="s">
        <v>1808</v>
      </c>
      <c r="H1566" s="30" t="s">
        <v>18496</v>
      </c>
      <c r="I1566" t="s">
        <v>8959</v>
      </c>
      <c r="J1566">
        <v>25430</v>
      </c>
      <c r="K1566" t="s">
        <v>4479</v>
      </c>
      <c r="L1566">
        <v>25</v>
      </c>
      <c r="M1566" t="s">
        <v>113</v>
      </c>
      <c r="O1566">
        <v>3105658956</v>
      </c>
      <c r="P1566">
        <v>0</v>
      </c>
      <c r="T1566" s="29" t="s">
        <v>849</v>
      </c>
      <c r="U1566">
        <f t="shared" si="162"/>
        <v>10</v>
      </c>
      <c r="V1566">
        <f t="shared" si="163"/>
        <v>19</v>
      </c>
      <c r="W1566">
        <v>2025</v>
      </c>
      <c r="X1566" t="s">
        <v>3905</v>
      </c>
      <c r="Y1566" t="s">
        <v>8960</v>
      </c>
      <c r="Z1566" t="s">
        <v>8961</v>
      </c>
      <c r="AA1566">
        <v>8006096</v>
      </c>
      <c r="AB1566" t="s">
        <v>100</v>
      </c>
      <c r="AC1566" t="s">
        <v>3908</v>
      </c>
      <c r="AD1566" s="1">
        <f t="shared" si="164"/>
        <v>1.1667162270183853E-2</v>
      </c>
      <c r="AE1566" s="2">
        <v>125100000</v>
      </c>
      <c r="AF1566" t="s">
        <v>362</v>
      </c>
      <c r="AG1566" t="s">
        <v>120</v>
      </c>
      <c r="AH1566" t="s">
        <v>104</v>
      </c>
      <c r="AI1566" t="s">
        <v>4482</v>
      </c>
      <c r="AJ1566">
        <v>161901226</v>
      </c>
      <c r="AK1566" s="2">
        <v>1459562</v>
      </c>
      <c r="AL1566" s="2">
        <v>1206522.7</v>
      </c>
      <c r="AP1566" t="s">
        <v>105</v>
      </c>
      <c r="AQ1566" t="s">
        <v>105</v>
      </c>
      <c r="AR1566" t="s">
        <v>105</v>
      </c>
      <c r="AV1566" t="s">
        <v>105</v>
      </c>
      <c r="AW1566" t="s">
        <v>105</v>
      </c>
      <c r="AX1566" t="s">
        <v>105</v>
      </c>
      <c r="BH1566" s="3" t="s">
        <v>18</v>
      </c>
      <c r="BI1566" t="s">
        <v>5</v>
      </c>
    </row>
    <row r="1567" spans="1:61" x14ac:dyDescent="0.25">
      <c r="A1567">
        <v>13006851</v>
      </c>
      <c r="B1567">
        <v>13006851</v>
      </c>
      <c r="C1567" t="s">
        <v>89</v>
      </c>
      <c r="D1567" t="s">
        <v>162</v>
      </c>
      <c r="E1567" t="s">
        <v>8962</v>
      </c>
      <c r="F1567" t="s">
        <v>399</v>
      </c>
      <c r="G1567" t="s">
        <v>2356</v>
      </c>
      <c r="H1567" s="30" t="s">
        <v>19618</v>
      </c>
      <c r="I1567" t="s">
        <v>8963</v>
      </c>
      <c r="J1567">
        <v>5101</v>
      </c>
      <c r="K1567" t="s">
        <v>8964</v>
      </c>
      <c r="L1567">
        <v>5</v>
      </c>
      <c r="M1567" t="s">
        <v>203</v>
      </c>
      <c r="O1567">
        <v>3178027968</v>
      </c>
      <c r="P1567">
        <v>3218456233</v>
      </c>
      <c r="T1567" s="29" t="s">
        <v>887</v>
      </c>
      <c r="U1567">
        <f t="shared" si="162"/>
        <v>10</v>
      </c>
      <c r="V1567">
        <f t="shared" si="163"/>
        <v>3</v>
      </c>
      <c r="W1567">
        <v>2025</v>
      </c>
      <c r="X1567" t="s">
        <v>3365</v>
      </c>
      <c r="Y1567" t="s">
        <v>8965</v>
      </c>
      <c r="Z1567" t="s">
        <v>8966</v>
      </c>
      <c r="AA1567">
        <v>1601342</v>
      </c>
      <c r="AB1567" t="s">
        <v>173</v>
      </c>
      <c r="AC1567" t="s">
        <v>373</v>
      </c>
      <c r="AD1567" s="1">
        <f t="shared" si="164"/>
        <v>3.2131646586345382E-2</v>
      </c>
      <c r="AE1567" s="2">
        <v>74700000</v>
      </c>
      <c r="AF1567" t="s">
        <v>102</v>
      </c>
      <c r="AG1567" t="s">
        <v>103</v>
      </c>
      <c r="AH1567" t="s">
        <v>104</v>
      </c>
      <c r="AI1567" t="s">
        <v>8967</v>
      </c>
      <c r="AJ1567">
        <v>161811366</v>
      </c>
      <c r="AK1567" s="2">
        <v>2400234</v>
      </c>
      <c r="AL1567" s="2">
        <v>1997003.03</v>
      </c>
      <c r="AP1567" t="s">
        <v>105</v>
      </c>
      <c r="AQ1567" t="s">
        <v>105</v>
      </c>
      <c r="AR1567" t="s">
        <v>105</v>
      </c>
      <c r="AV1567" t="s">
        <v>105</v>
      </c>
      <c r="AW1567" t="s">
        <v>105</v>
      </c>
      <c r="AX1567" t="s">
        <v>105</v>
      </c>
      <c r="BH1567" t="s">
        <v>21</v>
      </c>
      <c r="BI1567" t="s">
        <v>5</v>
      </c>
    </row>
    <row r="1568" spans="1:61" x14ac:dyDescent="0.25">
      <c r="A1568">
        <v>1073690405</v>
      </c>
      <c r="B1568">
        <v>1073690405</v>
      </c>
      <c r="C1568" t="s">
        <v>89</v>
      </c>
      <c r="D1568" t="s">
        <v>2838</v>
      </c>
      <c r="E1568" t="s">
        <v>656</v>
      </c>
      <c r="F1568" t="s">
        <v>126</v>
      </c>
      <c r="G1568" t="s">
        <v>8968</v>
      </c>
      <c r="H1568" s="30" t="s">
        <v>19619</v>
      </c>
      <c r="I1568" t="s">
        <v>8969</v>
      </c>
      <c r="J1568">
        <v>0</v>
      </c>
      <c r="K1568" t="s">
        <v>126</v>
      </c>
      <c r="L1568">
        <v>25</v>
      </c>
      <c r="M1568" t="s">
        <v>126</v>
      </c>
      <c r="O1568">
        <v>3112401999</v>
      </c>
      <c r="P1568">
        <v>0</v>
      </c>
      <c r="T1568" s="29" t="s">
        <v>228</v>
      </c>
      <c r="U1568">
        <f t="shared" si="162"/>
        <v>10</v>
      </c>
      <c r="V1568">
        <f t="shared" si="163"/>
        <v>6</v>
      </c>
      <c r="W1568">
        <v>2016</v>
      </c>
      <c r="X1568" t="s">
        <v>8970</v>
      </c>
      <c r="Y1568" t="s">
        <v>8971</v>
      </c>
      <c r="Z1568" t="s">
        <v>8972</v>
      </c>
      <c r="AA1568">
        <v>1601261</v>
      </c>
      <c r="AB1568" t="s">
        <v>173</v>
      </c>
      <c r="AC1568" t="s">
        <v>2876</v>
      </c>
      <c r="AD1568" s="1">
        <f t="shared" si="164"/>
        <v>3.2759787499999998E-2</v>
      </c>
      <c r="AE1568" s="2">
        <v>39200000</v>
      </c>
      <c r="AF1568" t="s">
        <v>219</v>
      </c>
      <c r="AG1568" t="s">
        <v>103</v>
      </c>
      <c r="AH1568" t="s">
        <v>104</v>
      </c>
      <c r="AI1568" t="s">
        <v>8973</v>
      </c>
      <c r="AJ1568">
        <v>29956991</v>
      </c>
      <c r="AK1568" s="2">
        <v>1284183.67</v>
      </c>
      <c r="AL1568" s="2">
        <v>1059145.94</v>
      </c>
      <c r="AP1568">
        <v>29984433</v>
      </c>
      <c r="AQ1568" s="2">
        <v>1786268.9</v>
      </c>
      <c r="AR1568" s="2">
        <v>1481066.3</v>
      </c>
      <c r="AV1568" t="s">
        <v>105</v>
      </c>
      <c r="AW1568" s="2" t="s">
        <v>105</v>
      </c>
      <c r="AX1568" s="2" t="s">
        <v>105</v>
      </c>
      <c r="BH1568" t="s">
        <v>21</v>
      </c>
      <c r="BI1568" t="s">
        <v>5</v>
      </c>
    </row>
    <row r="1569" spans="1:61" x14ac:dyDescent="0.25">
      <c r="A1569">
        <v>66939672</v>
      </c>
      <c r="B1569">
        <v>66939672</v>
      </c>
      <c r="C1569" t="s">
        <v>106</v>
      </c>
      <c r="D1569" t="s">
        <v>435</v>
      </c>
      <c r="E1569" t="s">
        <v>990</v>
      </c>
      <c r="F1569" t="s">
        <v>8974</v>
      </c>
      <c r="G1569" t="s">
        <v>8975</v>
      </c>
      <c r="H1569" s="30" t="s">
        <v>19620</v>
      </c>
      <c r="I1569" t="s">
        <v>8976</v>
      </c>
      <c r="J1569">
        <v>0</v>
      </c>
      <c r="K1569" t="s">
        <v>833</v>
      </c>
      <c r="L1569">
        <v>76</v>
      </c>
      <c r="M1569" t="s">
        <v>95</v>
      </c>
      <c r="O1569">
        <v>3163244004</v>
      </c>
      <c r="P1569">
        <v>3106937077</v>
      </c>
      <c r="T1569" s="29" t="s">
        <v>849</v>
      </c>
      <c r="U1569">
        <f t="shared" si="162"/>
        <v>10</v>
      </c>
      <c r="V1569">
        <f t="shared" si="163"/>
        <v>19</v>
      </c>
      <c r="W1569">
        <v>2023</v>
      </c>
      <c r="X1569" t="s">
        <v>1253</v>
      </c>
      <c r="Y1569" t="s">
        <v>8977</v>
      </c>
      <c r="Z1569" t="s">
        <v>8978</v>
      </c>
      <c r="AA1569">
        <v>3206118</v>
      </c>
      <c r="AB1569" t="s">
        <v>393</v>
      </c>
      <c r="AC1569" t="s">
        <v>1256</v>
      </c>
      <c r="AD1569" s="1">
        <f t="shared" si="164"/>
        <v>3.299654196157735E-2</v>
      </c>
      <c r="AE1569" s="2">
        <v>98900000</v>
      </c>
      <c r="AF1569" t="s">
        <v>133</v>
      </c>
      <c r="AG1569" t="s">
        <v>120</v>
      </c>
      <c r="AH1569" t="s">
        <v>104</v>
      </c>
      <c r="AI1569" t="s">
        <v>8979</v>
      </c>
      <c r="AJ1569">
        <v>161878128</v>
      </c>
      <c r="AK1569" s="2">
        <v>3263358</v>
      </c>
      <c r="AL1569" s="2">
        <v>2722317.33</v>
      </c>
      <c r="AP1569" t="s">
        <v>105</v>
      </c>
      <c r="AQ1569" t="s">
        <v>105</v>
      </c>
      <c r="AR1569" t="s">
        <v>105</v>
      </c>
      <c r="AV1569" t="s">
        <v>105</v>
      </c>
      <c r="AW1569" t="s">
        <v>105</v>
      </c>
      <c r="AX1569" t="s">
        <v>105</v>
      </c>
      <c r="BH1569" t="s">
        <v>21</v>
      </c>
      <c r="BI1569" t="s">
        <v>5</v>
      </c>
    </row>
    <row r="1570" spans="1:61" x14ac:dyDescent="0.25">
      <c r="A1570">
        <v>1017228071</v>
      </c>
      <c r="B1570">
        <v>1017228071</v>
      </c>
      <c r="C1570" t="s">
        <v>106</v>
      </c>
      <c r="D1570" t="s">
        <v>3236</v>
      </c>
      <c r="E1570">
        <v>0</v>
      </c>
      <c r="F1570" t="s">
        <v>2172</v>
      </c>
      <c r="G1570" t="s">
        <v>565</v>
      </c>
      <c r="H1570" s="30" t="s">
        <v>19621</v>
      </c>
      <c r="I1570" t="s">
        <v>8980</v>
      </c>
      <c r="J1570">
        <v>5266</v>
      </c>
      <c r="K1570" t="s">
        <v>428</v>
      </c>
      <c r="L1570">
        <v>5</v>
      </c>
      <c r="M1570" t="s">
        <v>203</v>
      </c>
      <c r="O1570">
        <v>3042452530</v>
      </c>
      <c r="P1570">
        <v>0</v>
      </c>
      <c r="T1570" s="29" t="s">
        <v>142</v>
      </c>
      <c r="U1570">
        <f t="shared" si="162"/>
        <v>10</v>
      </c>
      <c r="V1570">
        <f t="shared" si="163"/>
        <v>12</v>
      </c>
      <c r="W1570">
        <v>2023</v>
      </c>
      <c r="X1570" t="s">
        <v>2429</v>
      </c>
      <c r="Y1570" t="s">
        <v>8981</v>
      </c>
      <c r="Z1570" t="s">
        <v>8982</v>
      </c>
      <c r="AA1570">
        <v>5606112</v>
      </c>
      <c r="AB1570" t="s">
        <v>146</v>
      </c>
      <c r="AC1570" t="s">
        <v>341</v>
      </c>
      <c r="AD1570" s="1">
        <f t="shared" si="164"/>
        <v>4.0448494062765059E-2</v>
      </c>
      <c r="AE1570" s="2">
        <v>117900000</v>
      </c>
      <c r="AF1570" t="s">
        <v>362</v>
      </c>
      <c r="AG1570" t="s">
        <v>292</v>
      </c>
      <c r="AH1570" t="s">
        <v>104</v>
      </c>
      <c r="AI1570">
        <v>0</v>
      </c>
      <c r="AJ1570">
        <v>29968958</v>
      </c>
      <c r="AK1570" s="2">
        <v>4768877.45</v>
      </c>
      <c r="AL1570" s="2">
        <v>3987460.04</v>
      </c>
      <c r="AP1570" t="s">
        <v>105</v>
      </c>
      <c r="AQ1570" s="2" t="s">
        <v>105</v>
      </c>
      <c r="AR1570" s="2" t="s">
        <v>105</v>
      </c>
      <c r="AV1570">
        <v>30151082</v>
      </c>
      <c r="AW1570" s="2">
        <v>8000131.54</v>
      </c>
      <c r="AX1570" s="2">
        <v>6702799.6100000003</v>
      </c>
      <c r="BH1570" t="s">
        <v>21</v>
      </c>
      <c r="BI1570" t="s">
        <v>5</v>
      </c>
    </row>
    <row r="1571" spans="1:61" x14ac:dyDescent="0.25">
      <c r="A1571">
        <v>1072774211</v>
      </c>
      <c r="B1571">
        <v>1072774211</v>
      </c>
      <c r="C1571" t="s">
        <v>89</v>
      </c>
      <c r="D1571" t="s">
        <v>304</v>
      </c>
      <c r="E1571" t="s">
        <v>294</v>
      </c>
      <c r="F1571" t="s">
        <v>1415</v>
      </c>
      <c r="G1571" t="s">
        <v>417</v>
      </c>
      <c r="H1571" s="30" t="s">
        <v>19622</v>
      </c>
      <c r="I1571" t="s">
        <v>8983</v>
      </c>
      <c r="J1571">
        <v>0</v>
      </c>
      <c r="K1571" t="s">
        <v>126</v>
      </c>
      <c r="L1571">
        <v>25</v>
      </c>
      <c r="M1571" t="s">
        <v>126</v>
      </c>
      <c r="O1571">
        <v>3142144702</v>
      </c>
      <c r="P1571">
        <v>3114478787</v>
      </c>
      <c r="T1571" s="29" t="s">
        <v>96</v>
      </c>
      <c r="U1571">
        <f t="shared" si="162"/>
        <v>10</v>
      </c>
      <c r="V1571">
        <f t="shared" si="163"/>
        <v>22</v>
      </c>
      <c r="W1571">
        <v>2018</v>
      </c>
      <c r="X1571" t="s">
        <v>1643</v>
      </c>
      <c r="Y1571" t="s">
        <v>8984</v>
      </c>
      <c r="Z1571" t="s">
        <v>8985</v>
      </c>
      <c r="AA1571">
        <v>1601331</v>
      </c>
      <c r="AB1571" t="s">
        <v>173</v>
      </c>
      <c r="AC1571" t="s">
        <v>373</v>
      </c>
      <c r="AD1571" s="1">
        <f t="shared" si="164"/>
        <v>4.6192551724137929E-2</v>
      </c>
      <c r="AE1571" s="2">
        <v>43500000</v>
      </c>
      <c r="AF1571" t="s">
        <v>133</v>
      </c>
      <c r="AG1571" t="s">
        <v>103</v>
      </c>
      <c r="AH1571" t="s">
        <v>104</v>
      </c>
      <c r="AI1571" t="s">
        <v>8986</v>
      </c>
      <c r="AJ1571">
        <v>161937478</v>
      </c>
      <c r="AK1571" s="2">
        <v>2009376</v>
      </c>
      <c r="AL1571" s="2">
        <v>1668550.99</v>
      </c>
      <c r="AP1571" t="s">
        <v>105</v>
      </c>
      <c r="AQ1571" t="s">
        <v>105</v>
      </c>
      <c r="AR1571" t="s">
        <v>105</v>
      </c>
      <c r="AV1571" t="s">
        <v>105</v>
      </c>
      <c r="AW1571" t="s">
        <v>105</v>
      </c>
      <c r="AX1571" t="s">
        <v>105</v>
      </c>
      <c r="BH1571" t="s">
        <v>21</v>
      </c>
      <c r="BI1571" t="s">
        <v>5</v>
      </c>
    </row>
    <row r="1572" spans="1:61" x14ac:dyDescent="0.25">
      <c r="A1572">
        <v>1032358930</v>
      </c>
      <c r="B1572">
        <v>1032358930</v>
      </c>
      <c r="C1572" t="s">
        <v>89</v>
      </c>
      <c r="D1572" t="s">
        <v>699</v>
      </c>
      <c r="E1572" t="s">
        <v>1027</v>
      </c>
      <c r="F1572" t="s">
        <v>985</v>
      </c>
      <c r="G1572" t="s">
        <v>1120</v>
      </c>
      <c r="H1572" s="30" t="s">
        <v>19623</v>
      </c>
      <c r="I1572" t="s">
        <v>8987</v>
      </c>
      <c r="J1572">
        <v>0</v>
      </c>
      <c r="K1572" t="s">
        <v>126</v>
      </c>
      <c r="L1572">
        <v>25</v>
      </c>
      <c r="M1572" t="s">
        <v>126</v>
      </c>
      <c r="O1572">
        <v>3112786407</v>
      </c>
      <c r="P1572">
        <v>3223461339</v>
      </c>
      <c r="T1572" s="29" t="s">
        <v>228</v>
      </c>
      <c r="U1572">
        <f t="shared" si="162"/>
        <v>10</v>
      </c>
      <c r="V1572">
        <f t="shared" si="163"/>
        <v>6</v>
      </c>
      <c r="W1572">
        <v>2011</v>
      </c>
      <c r="X1572" t="s">
        <v>8988</v>
      </c>
      <c r="Y1572" t="s">
        <v>8989</v>
      </c>
      <c r="Z1572" t="s">
        <v>8990</v>
      </c>
      <c r="AA1572">
        <v>9208009</v>
      </c>
      <c r="AB1572" t="s">
        <v>268</v>
      </c>
      <c r="AC1572" t="s">
        <v>551</v>
      </c>
      <c r="AD1572" s="1">
        <f t="shared" si="164"/>
        <v>2.8015312444444447E-2</v>
      </c>
      <c r="AE1572" s="2">
        <v>45000000</v>
      </c>
      <c r="AF1572" t="s">
        <v>102</v>
      </c>
      <c r="AG1572" t="s">
        <v>452</v>
      </c>
      <c r="AH1572" t="s">
        <v>104</v>
      </c>
      <c r="AI1572" t="s">
        <v>8991</v>
      </c>
      <c r="AJ1572">
        <v>29956161</v>
      </c>
      <c r="AK1572" s="2">
        <v>1260689.06</v>
      </c>
      <c r="AL1572" s="2">
        <v>1039402.57</v>
      </c>
      <c r="AP1572">
        <v>29983594</v>
      </c>
      <c r="AQ1572" s="2">
        <v>1526308.46</v>
      </c>
      <c r="AR1572" s="2">
        <v>1262612.1499999999</v>
      </c>
      <c r="AV1572" t="s">
        <v>105</v>
      </c>
      <c r="AW1572" s="2" t="s">
        <v>105</v>
      </c>
      <c r="AX1572" s="2" t="s">
        <v>105</v>
      </c>
      <c r="BH1572" t="s">
        <v>19</v>
      </c>
      <c r="BI1572" t="s">
        <v>5</v>
      </c>
    </row>
    <row r="1573" spans="1:61" x14ac:dyDescent="0.25">
      <c r="A1573">
        <v>79269561</v>
      </c>
      <c r="B1573">
        <v>79269561</v>
      </c>
      <c r="C1573" t="s">
        <v>89</v>
      </c>
      <c r="D1573" t="s">
        <v>3489</v>
      </c>
      <c r="E1573" t="s">
        <v>673</v>
      </c>
      <c r="F1573" t="s">
        <v>8992</v>
      </c>
      <c r="G1573" t="s">
        <v>7822</v>
      </c>
      <c r="H1573" s="30" t="s">
        <v>19624</v>
      </c>
      <c r="I1573" t="s">
        <v>8993</v>
      </c>
      <c r="J1573">
        <v>0</v>
      </c>
      <c r="K1573" t="s">
        <v>126</v>
      </c>
      <c r="L1573">
        <v>25</v>
      </c>
      <c r="M1573" t="s">
        <v>126</v>
      </c>
      <c r="O1573">
        <v>3024004461</v>
      </c>
      <c r="P1573">
        <v>3188554316</v>
      </c>
      <c r="T1573" s="29" t="s">
        <v>155</v>
      </c>
      <c r="U1573">
        <f t="shared" si="162"/>
        <v>10</v>
      </c>
      <c r="V1573">
        <f t="shared" si="163"/>
        <v>14</v>
      </c>
      <c r="W1573">
        <v>2015</v>
      </c>
      <c r="X1573" t="s">
        <v>8994</v>
      </c>
      <c r="Y1573" t="s">
        <v>8995</v>
      </c>
      <c r="Z1573">
        <v>0</v>
      </c>
      <c r="AA1573">
        <v>4206058</v>
      </c>
      <c r="AB1573" t="s">
        <v>1187</v>
      </c>
      <c r="AC1573" t="s">
        <v>5114</v>
      </c>
      <c r="AD1573" s="1">
        <f t="shared" si="164"/>
        <v>2.049460485893417E-2</v>
      </c>
      <c r="AE1573" s="2">
        <v>63800000</v>
      </c>
      <c r="AF1573" t="s">
        <v>160</v>
      </c>
      <c r="AG1573" t="s">
        <v>292</v>
      </c>
      <c r="AH1573" t="s">
        <v>104</v>
      </c>
      <c r="AI1573" t="s">
        <v>8996</v>
      </c>
      <c r="AJ1573">
        <v>29934445</v>
      </c>
      <c r="AK1573" s="2">
        <v>1307555.79</v>
      </c>
      <c r="AL1573" s="2">
        <v>1078786.3799999999</v>
      </c>
      <c r="AP1573">
        <v>30000080</v>
      </c>
      <c r="AQ1573" s="2">
        <v>1303485.99</v>
      </c>
      <c r="AR1573" s="2">
        <v>1075366.3799999999</v>
      </c>
      <c r="AV1573" t="s">
        <v>105</v>
      </c>
      <c r="AW1573" s="2" t="s">
        <v>105</v>
      </c>
      <c r="AX1573" s="2" t="s">
        <v>105</v>
      </c>
      <c r="BH1573" t="s">
        <v>19</v>
      </c>
      <c r="BI1573" t="s">
        <v>5</v>
      </c>
    </row>
    <row r="1574" spans="1:61" x14ac:dyDescent="0.25">
      <c r="A1574">
        <v>79234046</v>
      </c>
      <c r="B1574">
        <v>79234046</v>
      </c>
      <c r="C1574" t="s">
        <v>89</v>
      </c>
      <c r="D1574" t="s">
        <v>1079</v>
      </c>
      <c r="E1574" t="s">
        <v>397</v>
      </c>
      <c r="F1574" t="s">
        <v>8997</v>
      </c>
      <c r="G1574" t="s">
        <v>8998</v>
      </c>
      <c r="H1574" s="30" t="s">
        <v>19625</v>
      </c>
      <c r="I1574" t="s">
        <v>8999</v>
      </c>
      <c r="J1574">
        <v>0</v>
      </c>
      <c r="K1574" t="s">
        <v>126</v>
      </c>
      <c r="L1574">
        <v>25</v>
      </c>
      <c r="M1574" t="s">
        <v>126</v>
      </c>
      <c r="O1574">
        <v>3107718633</v>
      </c>
      <c r="P1574">
        <v>0</v>
      </c>
      <c r="T1574" s="29" t="s">
        <v>184</v>
      </c>
      <c r="U1574">
        <f t="shared" si="162"/>
        <v>10</v>
      </c>
      <c r="V1574">
        <f t="shared" si="163"/>
        <v>10</v>
      </c>
      <c r="W1574">
        <v>2014</v>
      </c>
      <c r="X1574" t="s">
        <v>6796</v>
      </c>
      <c r="Y1574" t="s">
        <v>9000</v>
      </c>
      <c r="Z1574" t="s">
        <v>9001</v>
      </c>
      <c r="AA1574">
        <v>9008141</v>
      </c>
      <c r="AB1574" t="s">
        <v>244</v>
      </c>
      <c r="AC1574" t="s">
        <v>1775</v>
      </c>
      <c r="AD1574" s="1">
        <f t="shared" si="164"/>
        <v>2.0039212507237985E-2</v>
      </c>
      <c r="AE1574" s="2">
        <v>172700000</v>
      </c>
      <c r="AF1574" t="s">
        <v>102</v>
      </c>
      <c r="AG1574" t="s">
        <v>452</v>
      </c>
      <c r="AH1574" t="s">
        <v>104</v>
      </c>
      <c r="AI1574" t="s">
        <v>9002</v>
      </c>
      <c r="AJ1574">
        <v>161860695</v>
      </c>
      <c r="AK1574" s="2">
        <v>3460772</v>
      </c>
      <c r="AL1574" s="2">
        <v>2888211.57</v>
      </c>
      <c r="AP1574" t="s">
        <v>105</v>
      </c>
      <c r="AQ1574" t="s">
        <v>105</v>
      </c>
      <c r="AR1574" t="s">
        <v>105</v>
      </c>
      <c r="AV1574" t="s">
        <v>105</v>
      </c>
      <c r="AW1574" t="s">
        <v>105</v>
      </c>
      <c r="AX1574" t="s">
        <v>105</v>
      </c>
      <c r="BH1574" t="s">
        <v>21</v>
      </c>
      <c r="BI1574" t="s">
        <v>5</v>
      </c>
    </row>
    <row r="1575" spans="1:61" x14ac:dyDescent="0.25">
      <c r="A1575">
        <v>1037627023</v>
      </c>
      <c r="B1575">
        <v>1037627023</v>
      </c>
      <c r="C1575" t="s">
        <v>89</v>
      </c>
      <c r="D1575" t="s">
        <v>9003</v>
      </c>
      <c r="E1575" t="s">
        <v>9004</v>
      </c>
      <c r="F1575" t="s">
        <v>933</v>
      </c>
      <c r="G1575" t="s">
        <v>9005</v>
      </c>
      <c r="H1575" s="30" t="s">
        <v>19626</v>
      </c>
      <c r="I1575" t="s">
        <v>9006</v>
      </c>
      <c r="J1575">
        <v>5001</v>
      </c>
      <c r="K1575" t="s">
        <v>202</v>
      </c>
      <c r="L1575">
        <v>5</v>
      </c>
      <c r="M1575" t="s">
        <v>203</v>
      </c>
      <c r="O1575">
        <v>3053958341</v>
      </c>
      <c r="P1575">
        <v>3156160622</v>
      </c>
      <c r="T1575" s="29" t="s">
        <v>184</v>
      </c>
      <c r="U1575">
        <f t="shared" si="162"/>
        <v>10</v>
      </c>
      <c r="V1575">
        <f t="shared" si="163"/>
        <v>10</v>
      </c>
      <c r="W1575">
        <v>2020</v>
      </c>
      <c r="X1575" t="s">
        <v>420</v>
      </c>
      <c r="Y1575" t="s">
        <v>9007</v>
      </c>
      <c r="Z1575" t="s">
        <v>9008</v>
      </c>
      <c r="AA1575">
        <v>8001188</v>
      </c>
      <c r="AB1575" t="s">
        <v>100</v>
      </c>
      <c r="AC1575" t="s">
        <v>423</v>
      </c>
      <c r="AD1575" s="1">
        <f t="shared" si="164"/>
        <v>3.5290789021479717E-2</v>
      </c>
      <c r="AE1575" s="2">
        <v>41900000</v>
      </c>
      <c r="AF1575" t="s">
        <v>102</v>
      </c>
      <c r="AG1575" t="s">
        <v>103</v>
      </c>
      <c r="AH1575" t="s">
        <v>104</v>
      </c>
      <c r="AI1575" t="s">
        <v>9009</v>
      </c>
      <c r="AJ1575">
        <v>29977100</v>
      </c>
      <c r="AK1575" s="2">
        <v>1478684.06</v>
      </c>
      <c r="AL1575" s="2">
        <v>1222591.6499999999</v>
      </c>
      <c r="AP1575">
        <v>30016883</v>
      </c>
      <c r="AQ1575" s="2">
        <v>2057711.93</v>
      </c>
      <c r="AR1575" s="2">
        <v>1709169.69</v>
      </c>
      <c r="AV1575" t="s">
        <v>105</v>
      </c>
      <c r="AW1575" s="2" t="s">
        <v>105</v>
      </c>
      <c r="AX1575" s="2" t="s">
        <v>105</v>
      </c>
      <c r="BH1575" t="s">
        <v>21</v>
      </c>
      <c r="BI1575" t="s">
        <v>5</v>
      </c>
    </row>
    <row r="1576" spans="1:61" x14ac:dyDescent="0.25">
      <c r="A1576">
        <v>43203208</v>
      </c>
      <c r="B1576">
        <v>43203208</v>
      </c>
      <c r="C1576" t="s">
        <v>106</v>
      </c>
      <c r="D1576" t="s">
        <v>281</v>
      </c>
      <c r="E1576" t="s">
        <v>583</v>
      </c>
      <c r="F1576" t="s">
        <v>199</v>
      </c>
      <c r="G1576" t="s">
        <v>1924</v>
      </c>
      <c r="H1576" s="30" t="s">
        <v>19627</v>
      </c>
      <c r="I1576" t="s">
        <v>9010</v>
      </c>
      <c r="J1576">
        <v>5001</v>
      </c>
      <c r="K1576" t="s">
        <v>202</v>
      </c>
      <c r="L1576">
        <v>5</v>
      </c>
      <c r="M1576" t="s">
        <v>203</v>
      </c>
      <c r="O1576">
        <v>3046172308</v>
      </c>
      <c r="P1576">
        <v>3103889517</v>
      </c>
      <c r="T1576" s="29" t="s">
        <v>114</v>
      </c>
      <c r="U1576">
        <f t="shared" si="162"/>
        <v>10</v>
      </c>
      <c r="V1576">
        <f t="shared" si="163"/>
        <v>28</v>
      </c>
      <c r="W1576">
        <v>2017</v>
      </c>
      <c r="X1576" t="s">
        <v>9011</v>
      </c>
      <c r="Y1576" t="s">
        <v>9012</v>
      </c>
      <c r="Z1576" t="s">
        <v>9013</v>
      </c>
      <c r="AA1576">
        <v>8006053</v>
      </c>
      <c r="AB1576" t="s">
        <v>100</v>
      </c>
      <c r="AC1576" t="s">
        <v>208</v>
      </c>
      <c r="AD1576" s="1">
        <f t="shared" si="164"/>
        <v>3.0773490225563908E-2</v>
      </c>
      <c r="AE1576" s="2">
        <v>53200000</v>
      </c>
      <c r="AF1576" t="s">
        <v>133</v>
      </c>
      <c r="AG1576" t="s">
        <v>292</v>
      </c>
      <c r="AH1576" t="s">
        <v>104</v>
      </c>
      <c r="AI1576" t="s">
        <v>9014</v>
      </c>
      <c r="AJ1576">
        <v>29959923</v>
      </c>
      <c r="AK1576" s="2">
        <v>1637149.68</v>
      </c>
      <c r="AL1576" s="2">
        <v>1355756.03</v>
      </c>
      <c r="AP1576">
        <v>29987406</v>
      </c>
      <c r="AQ1576" s="2">
        <v>8896906.9199999999</v>
      </c>
      <c r="AR1576" s="2">
        <v>7456392.3700000001</v>
      </c>
      <c r="AV1576" t="s">
        <v>105</v>
      </c>
      <c r="AW1576" s="2" t="s">
        <v>105</v>
      </c>
      <c r="AX1576" s="2" t="s">
        <v>105</v>
      </c>
      <c r="BH1576" t="s">
        <v>21</v>
      </c>
      <c r="BI1576" t="s">
        <v>5</v>
      </c>
    </row>
    <row r="1577" spans="1:61" x14ac:dyDescent="0.25">
      <c r="A1577">
        <v>66778428</v>
      </c>
      <c r="B1577">
        <v>66778428</v>
      </c>
      <c r="C1577" t="s">
        <v>106</v>
      </c>
      <c r="D1577" t="s">
        <v>1875</v>
      </c>
      <c r="E1577" t="s">
        <v>136</v>
      </c>
      <c r="F1577" t="s">
        <v>2370</v>
      </c>
      <c r="G1577" t="s">
        <v>446</v>
      </c>
      <c r="H1577" s="30" t="s">
        <v>19628</v>
      </c>
      <c r="I1577" t="s">
        <v>9015</v>
      </c>
      <c r="J1577">
        <v>76520</v>
      </c>
      <c r="K1577" t="s">
        <v>2183</v>
      </c>
      <c r="L1577">
        <v>76</v>
      </c>
      <c r="M1577" t="s">
        <v>95</v>
      </c>
      <c r="O1577">
        <v>3116366057</v>
      </c>
      <c r="P1577">
        <v>3152873330</v>
      </c>
      <c r="T1577" s="29" t="s">
        <v>114</v>
      </c>
      <c r="U1577">
        <f t="shared" si="162"/>
        <v>10</v>
      </c>
      <c r="V1577">
        <f t="shared" si="163"/>
        <v>28</v>
      </c>
      <c r="W1577">
        <v>2019</v>
      </c>
      <c r="X1577" t="s">
        <v>9016</v>
      </c>
      <c r="Y1577" t="s">
        <v>9017</v>
      </c>
      <c r="Z1577" t="s">
        <v>9018</v>
      </c>
      <c r="AA1577">
        <v>3406036</v>
      </c>
      <c r="AB1577" t="s">
        <v>321</v>
      </c>
      <c r="AC1577" t="s">
        <v>1792</v>
      </c>
      <c r="AD1577" s="1">
        <f t="shared" si="164"/>
        <v>2.5323517057569297E-2</v>
      </c>
      <c r="AE1577" s="2">
        <v>93800000</v>
      </c>
      <c r="AF1577" t="s">
        <v>102</v>
      </c>
      <c r="AG1577" t="s">
        <v>292</v>
      </c>
      <c r="AH1577" t="s">
        <v>104</v>
      </c>
      <c r="AI1577" t="s">
        <v>9019</v>
      </c>
      <c r="AJ1577">
        <v>29927253</v>
      </c>
      <c r="AK1577" s="2">
        <v>2375345.9</v>
      </c>
      <c r="AL1577" s="2">
        <v>1976088.99</v>
      </c>
      <c r="AP1577" t="s">
        <v>105</v>
      </c>
      <c r="AQ1577" s="2" t="s">
        <v>105</v>
      </c>
      <c r="AR1577" s="2" t="s">
        <v>105</v>
      </c>
      <c r="AV1577">
        <v>30040693</v>
      </c>
      <c r="AW1577" s="2">
        <v>5088039.2300000004</v>
      </c>
      <c r="AX1577" s="2">
        <v>4255663.22</v>
      </c>
      <c r="BH1577" t="s">
        <v>21</v>
      </c>
      <c r="BI1577" t="s">
        <v>5</v>
      </c>
    </row>
    <row r="1578" spans="1:61" x14ac:dyDescent="0.25">
      <c r="A1578">
        <v>13009180</v>
      </c>
      <c r="B1578">
        <v>13009180</v>
      </c>
      <c r="C1578" t="s">
        <v>89</v>
      </c>
      <c r="D1578" t="s">
        <v>1625</v>
      </c>
      <c r="E1578" t="s">
        <v>2870</v>
      </c>
      <c r="F1578" t="s">
        <v>2966</v>
      </c>
      <c r="G1578" t="s">
        <v>818</v>
      </c>
      <c r="H1578" s="30" t="s">
        <v>19629</v>
      </c>
      <c r="I1578" t="s">
        <v>9020</v>
      </c>
      <c r="J1578">
        <v>5001</v>
      </c>
      <c r="K1578" t="s">
        <v>202</v>
      </c>
      <c r="L1578">
        <v>5</v>
      </c>
      <c r="M1578" t="s">
        <v>203</v>
      </c>
      <c r="O1578">
        <v>3155825162</v>
      </c>
      <c r="P1578">
        <v>0</v>
      </c>
      <c r="T1578" s="29" t="s">
        <v>429</v>
      </c>
      <c r="U1578">
        <f t="shared" si="162"/>
        <v>10</v>
      </c>
      <c r="V1578">
        <f t="shared" si="163"/>
        <v>7</v>
      </c>
      <c r="W1578">
        <v>2022</v>
      </c>
      <c r="X1578" t="s">
        <v>909</v>
      </c>
      <c r="Y1578" t="s">
        <v>9021</v>
      </c>
      <c r="Z1578" t="s">
        <v>9022</v>
      </c>
      <c r="AA1578">
        <v>5606100</v>
      </c>
      <c r="AB1578" t="s">
        <v>146</v>
      </c>
      <c r="AC1578" t="s">
        <v>341</v>
      </c>
      <c r="AD1578" s="1">
        <f t="shared" si="164"/>
        <v>3.0119612314709235E-2</v>
      </c>
      <c r="AE1578" s="2">
        <v>87700000</v>
      </c>
      <c r="AF1578" t="s">
        <v>133</v>
      </c>
      <c r="AG1578" t="s">
        <v>120</v>
      </c>
      <c r="AH1578" t="s">
        <v>104</v>
      </c>
      <c r="AI1578" t="s">
        <v>9023</v>
      </c>
      <c r="AJ1578">
        <v>161912533</v>
      </c>
      <c r="AK1578" s="2">
        <v>2641490</v>
      </c>
      <c r="AL1578" s="2">
        <v>2199739.89</v>
      </c>
      <c r="AP1578" t="s">
        <v>105</v>
      </c>
      <c r="AQ1578" t="s">
        <v>105</v>
      </c>
      <c r="AR1578" t="s">
        <v>105</v>
      </c>
      <c r="AV1578" t="s">
        <v>105</v>
      </c>
      <c r="AW1578" t="s">
        <v>105</v>
      </c>
      <c r="AX1578" t="s">
        <v>105</v>
      </c>
      <c r="BH1578" t="s">
        <v>21</v>
      </c>
      <c r="BI1578" t="s">
        <v>5</v>
      </c>
    </row>
    <row r="1579" spans="1:61" x14ac:dyDescent="0.25">
      <c r="A1579">
        <v>35468784</v>
      </c>
      <c r="B1579">
        <v>35468784</v>
      </c>
      <c r="C1579" t="s">
        <v>106</v>
      </c>
      <c r="D1579" t="s">
        <v>472</v>
      </c>
      <c r="E1579" t="s">
        <v>211</v>
      </c>
      <c r="F1579" t="s">
        <v>933</v>
      </c>
      <c r="G1579" t="s">
        <v>2979</v>
      </c>
      <c r="H1579" s="30" t="s">
        <v>19630</v>
      </c>
      <c r="I1579" t="s">
        <v>9024</v>
      </c>
      <c r="J1579">
        <v>0</v>
      </c>
      <c r="K1579" t="s">
        <v>126</v>
      </c>
      <c r="L1579">
        <v>25</v>
      </c>
      <c r="M1579" t="s">
        <v>126</v>
      </c>
      <c r="O1579">
        <v>3174336631</v>
      </c>
      <c r="P1579">
        <v>3112196491</v>
      </c>
      <c r="T1579" s="29" t="s">
        <v>887</v>
      </c>
      <c r="U1579">
        <f t="shared" si="162"/>
        <v>10</v>
      </c>
      <c r="V1579">
        <f t="shared" si="163"/>
        <v>3</v>
      </c>
      <c r="W1579">
        <v>2011</v>
      </c>
      <c r="X1579" t="s">
        <v>9025</v>
      </c>
      <c r="Y1579" t="s">
        <v>9026</v>
      </c>
      <c r="Z1579" t="s">
        <v>9027</v>
      </c>
      <c r="AA1579">
        <v>9406023</v>
      </c>
      <c r="AB1579" t="s">
        <v>1882</v>
      </c>
      <c r="AC1579" t="s">
        <v>4065</v>
      </c>
      <c r="AD1579" s="1">
        <f t="shared" si="164"/>
        <v>3.0337555432372505E-2</v>
      </c>
      <c r="AE1579" s="2">
        <v>45100000</v>
      </c>
      <c r="AF1579" t="s">
        <v>219</v>
      </c>
      <c r="AG1579" t="s">
        <v>292</v>
      </c>
      <c r="AH1579" t="s">
        <v>104</v>
      </c>
      <c r="AI1579" t="s">
        <v>9028</v>
      </c>
      <c r="AJ1579">
        <v>29926127</v>
      </c>
      <c r="AK1579" s="2">
        <v>1368223.75</v>
      </c>
      <c r="AL1579" s="2">
        <v>1129767.8600000001</v>
      </c>
      <c r="AP1579">
        <v>29991347</v>
      </c>
      <c r="AQ1579" s="2">
        <v>1870463.4</v>
      </c>
      <c r="AR1579" s="2">
        <v>1551817.98</v>
      </c>
      <c r="AV1579" t="s">
        <v>105</v>
      </c>
      <c r="AW1579" s="2" t="s">
        <v>105</v>
      </c>
      <c r="AX1579" s="2" t="s">
        <v>105</v>
      </c>
      <c r="BH1579" t="s">
        <v>21</v>
      </c>
      <c r="BI1579" t="s">
        <v>5</v>
      </c>
    </row>
    <row r="1580" spans="1:61" x14ac:dyDescent="0.25">
      <c r="A1580">
        <v>52540525</v>
      </c>
      <c r="B1580">
        <v>52540525</v>
      </c>
      <c r="C1580" t="s">
        <v>106</v>
      </c>
      <c r="D1580" t="s">
        <v>8809</v>
      </c>
      <c r="E1580" t="s">
        <v>9029</v>
      </c>
      <c r="F1580" t="s">
        <v>9030</v>
      </c>
      <c r="G1580" t="s">
        <v>335</v>
      </c>
      <c r="H1580" s="30" t="s">
        <v>19631</v>
      </c>
      <c r="I1580" t="s">
        <v>9031</v>
      </c>
      <c r="J1580">
        <v>0</v>
      </c>
      <c r="K1580" t="s">
        <v>2140</v>
      </c>
      <c r="L1580">
        <v>25</v>
      </c>
      <c r="M1580" t="s">
        <v>113</v>
      </c>
      <c r="O1580">
        <v>3132180956</v>
      </c>
      <c r="P1580">
        <v>0</v>
      </c>
      <c r="T1580" s="29" t="s">
        <v>114</v>
      </c>
      <c r="U1580">
        <f t="shared" si="162"/>
        <v>10</v>
      </c>
      <c r="V1580">
        <f t="shared" si="163"/>
        <v>28</v>
      </c>
      <c r="W1580">
        <v>2025</v>
      </c>
      <c r="X1580" t="s">
        <v>2121</v>
      </c>
      <c r="Y1580" t="s">
        <v>9032</v>
      </c>
      <c r="Z1580" t="s">
        <v>9033</v>
      </c>
      <c r="AA1580">
        <v>4606174</v>
      </c>
      <c r="AB1580" t="s">
        <v>352</v>
      </c>
      <c r="AC1580" t="s">
        <v>2124</v>
      </c>
      <c r="AD1580" s="1">
        <f t="shared" si="164"/>
        <v>2.1823141962421713E-2</v>
      </c>
      <c r="AE1580" s="2">
        <v>95800000</v>
      </c>
      <c r="AF1580" t="s">
        <v>219</v>
      </c>
      <c r="AG1580" t="s">
        <v>120</v>
      </c>
      <c r="AH1580" t="s">
        <v>104</v>
      </c>
      <c r="AI1580" t="s">
        <v>9034</v>
      </c>
      <c r="AJ1580">
        <v>161863157</v>
      </c>
      <c r="AK1580" s="2">
        <v>2090657</v>
      </c>
      <c r="AL1580" s="2">
        <v>1736855.03</v>
      </c>
      <c r="AP1580" t="s">
        <v>105</v>
      </c>
      <c r="AQ1580" t="s">
        <v>105</v>
      </c>
      <c r="AR1580" t="s">
        <v>105</v>
      </c>
      <c r="AV1580" t="s">
        <v>105</v>
      </c>
      <c r="AW1580" t="s">
        <v>105</v>
      </c>
      <c r="AX1580" t="s">
        <v>105</v>
      </c>
      <c r="BH1580" t="s">
        <v>21</v>
      </c>
      <c r="BI1580" t="s">
        <v>5</v>
      </c>
    </row>
    <row r="1581" spans="1:61" x14ac:dyDescent="0.25">
      <c r="A1581">
        <v>71793882</v>
      </c>
      <c r="B1581">
        <v>71793882</v>
      </c>
      <c r="C1581" t="s">
        <v>89</v>
      </c>
      <c r="D1581" t="s">
        <v>3570</v>
      </c>
      <c r="E1581" t="s">
        <v>149</v>
      </c>
      <c r="F1581" t="s">
        <v>1711</v>
      </c>
      <c r="G1581" t="s">
        <v>4946</v>
      </c>
      <c r="H1581" s="30" t="s">
        <v>19632</v>
      </c>
      <c r="I1581" t="s">
        <v>9035</v>
      </c>
      <c r="J1581">
        <v>5001</v>
      </c>
      <c r="K1581" t="s">
        <v>202</v>
      </c>
      <c r="L1581">
        <v>5</v>
      </c>
      <c r="M1581" t="s">
        <v>203</v>
      </c>
      <c r="O1581">
        <v>3146305775</v>
      </c>
      <c r="P1581">
        <v>0</v>
      </c>
      <c r="T1581" s="29" t="s">
        <v>155</v>
      </c>
      <c r="U1581">
        <f t="shared" si="162"/>
        <v>10</v>
      </c>
      <c r="V1581">
        <f t="shared" si="163"/>
        <v>14</v>
      </c>
      <c r="W1581">
        <v>2023</v>
      </c>
      <c r="X1581" t="s">
        <v>3697</v>
      </c>
      <c r="Y1581" t="s">
        <v>9036</v>
      </c>
      <c r="Z1581" t="s">
        <v>9037</v>
      </c>
      <c r="AA1581">
        <v>9008221</v>
      </c>
      <c r="AB1581" t="s">
        <v>244</v>
      </c>
      <c r="AC1581" t="s">
        <v>1775</v>
      </c>
      <c r="AD1581" s="1">
        <f t="shared" si="164"/>
        <v>1.8246903089887641E-2</v>
      </c>
      <c r="AE1581" s="2">
        <v>284800000</v>
      </c>
      <c r="AF1581" t="s">
        <v>133</v>
      </c>
      <c r="AG1581" t="s">
        <v>452</v>
      </c>
      <c r="AH1581" t="s">
        <v>104</v>
      </c>
      <c r="AI1581">
        <v>0</v>
      </c>
      <c r="AJ1581">
        <v>161932723</v>
      </c>
      <c r="AK1581" s="2">
        <v>5196718</v>
      </c>
      <c r="AL1581" s="2">
        <v>4346989.74</v>
      </c>
      <c r="AP1581" t="s">
        <v>105</v>
      </c>
      <c r="AQ1581" t="s">
        <v>105</v>
      </c>
      <c r="AR1581" t="s">
        <v>105</v>
      </c>
      <c r="AV1581" t="s">
        <v>105</v>
      </c>
      <c r="AW1581" t="s">
        <v>105</v>
      </c>
      <c r="AX1581" t="s">
        <v>105</v>
      </c>
      <c r="BH1581" t="s">
        <v>20</v>
      </c>
      <c r="BI1581" t="s">
        <v>5</v>
      </c>
    </row>
    <row r="1582" spans="1:61" x14ac:dyDescent="0.25">
      <c r="A1582">
        <v>91471565</v>
      </c>
      <c r="B1582">
        <v>91471565</v>
      </c>
      <c r="C1582" t="s">
        <v>89</v>
      </c>
      <c r="D1582" t="s">
        <v>9038</v>
      </c>
      <c r="E1582">
        <v>0</v>
      </c>
      <c r="F1582" t="s">
        <v>1362</v>
      </c>
      <c r="G1582" t="s">
        <v>1427</v>
      </c>
      <c r="H1582" s="30" t="s">
        <v>19633</v>
      </c>
      <c r="I1582" t="s">
        <v>9039</v>
      </c>
      <c r="J1582">
        <v>68001</v>
      </c>
      <c r="K1582" t="s">
        <v>317</v>
      </c>
      <c r="L1582">
        <v>68</v>
      </c>
      <c r="M1582" t="s">
        <v>227</v>
      </c>
      <c r="O1582">
        <v>3178936776</v>
      </c>
      <c r="P1582">
        <v>0</v>
      </c>
      <c r="T1582" s="29" t="s">
        <v>327</v>
      </c>
      <c r="U1582">
        <f t="shared" si="162"/>
        <v>10</v>
      </c>
      <c r="V1582">
        <f t="shared" si="163"/>
        <v>31</v>
      </c>
      <c r="W1582">
        <v>2024</v>
      </c>
      <c r="X1582" t="s">
        <v>9040</v>
      </c>
      <c r="Y1582" t="s">
        <v>9041</v>
      </c>
      <c r="Z1582" t="s">
        <v>9042</v>
      </c>
      <c r="AA1582">
        <v>6421092</v>
      </c>
      <c r="AB1582" t="s">
        <v>131</v>
      </c>
      <c r="AC1582" t="s">
        <v>3178</v>
      </c>
      <c r="AD1582" s="1">
        <f t="shared" si="164"/>
        <v>2.8981281464530894E-2</v>
      </c>
      <c r="AE1582" s="2">
        <v>174800000</v>
      </c>
      <c r="AF1582" t="s">
        <v>133</v>
      </c>
      <c r="AG1582" t="s">
        <v>697</v>
      </c>
      <c r="AH1582" t="s">
        <v>104</v>
      </c>
      <c r="AI1582">
        <v>0</v>
      </c>
      <c r="AJ1582">
        <v>161846024</v>
      </c>
      <c r="AK1582" s="2">
        <v>5065928</v>
      </c>
      <c r="AL1582" s="2">
        <v>4237082.7300000004</v>
      </c>
      <c r="AP1582" t="s">
        <v>105</v>
      </c>
      <c r="AQ1582" t="s">
        <v>105</v>
      </c>
      <c r="AR1582" t="s">
        <v>105</v>
      </c>
      <c r="AV1582" t="s">
        <v>105</v>
      </c>
      <c r="AW1582" t="s">
        <v>105</v>
      </c>
      <c r="AX1582" t="s">
        <v>105</v>
      </c>
      <c r="BH1582" t="s">
        <v>21</v>
      </c>
      <c r="BI1582" t="s">
        <v>5</v>
      </c>
    </row>
    <row r="1583" spans="1:61" x14ac:dyDescent="0.25">
      <c r="A1583">
        <v>10252129</v>
      </c>
      <c r="B1583">
        <v>10252129</v>
      </c>
      <c r="C1583" t="s">
        <v>89</v>
      </c>
      <c r="D1583" t="s">
        <v>3570</v>
      </c>
      <c r="E1583" t="s">
        <v>632</v>
      </c>
      <c r="F1583" t="s">
        <v>863</v>
      </c>
      <c r="G1583" t="s">
        <v>1942</v>
      </c>
      <c r="H1583" s="30" t="s">
        <v>19634</v>
      </c>
      <c r="I1583" t="s">
        <v>9043</v>
      </c>
      <c r="J1583">
        <v>17001</v>
      </c>
      <c r="K1583" t="s">
        <v>140</v>
      </c>
      <c r="L1583">
        <v>17</v>
      </c>
      <c r="M1583" t="s">
        <v>141</v>
      </c>
      <c r="O1583">
        <v>3148511564</v>
      </c>
      <c r="P1583">
        <v>3113005771</v>
      </c>
      <c r="T1583" s="29" t="s">
        <v>169</v>
      </c>
      <c r="U1583">
        <f t="shared" si="162"/>
        <v>10</v>
      </c>
      <c r="V1583">
        <f t="shared" si="163"/>
        <v>16</v>
      </c>
      <c r="W1583">
        <v>2024</v>
      </c>
      <c r="X1583" t="s">
        <v>652</v>
      </c>
      <c r="Y1583" t="s">
        <v>9044</v>
      </c>
      <c r="Z1583" t="s">
        <v>9045</v>
      </c>
      <c r="AA1583">
        <v>5601193</v>
      </c>
      <c r="AB1583" t="s">
        <v>146</v>
      </c>
      <c r="AC1583" t="s">
        <v>383</v>
      </c>
      <c r="AD1583" s="1">
        <f t="shared" si="164"/>
        <v>2.1239881295843522E-2</v>
      </c>
      <c r="AE1583" s="2">
        <v>81800000</v>
      </c>
      <c r="AF1583" t="s">
        <v>133</v>
      </c>
      <c r="AG1583" t="s">
        <v>103</v>
      </c>
      <c r="AH1583" t="s">
        <v>104</v>
      </c>
      <c r="AI1583" t="s">
        <v>9046</v>
      </c>
      <c r="AJ1583">
        <v>29968713</v>
      </c>
      <c r="AK1583" s="2">
        <v>1737422.29</v>
      </c>
      <c r="AL1583" s="2">
        <v>1440018.73</v>
      </c>
      <c r="AP1583" t="s">
        <v>105</v>
      </c>
      <c r="AQ1583" s="2" t="s">
        <v>105</v>
      </c>
      <c r="AR1583" s="2" t="s">
        <v>105</v>
      </c>
      <c r="AV1583">
        <v>30150828</v>
      </c>
      <c r="AW1583" s="2">
        <v>2407654.04</v>
      </c>
      <c r="AX1583" s="2">
        <v>2003238.69</v>
      </c>
      <c r="BH1583" t="s">
        <v>19</v>
      </c>
      <c r="BI1583" t="s">
        <v>5</v>
      </c>
    </row>
    <row r="1584" spans="1:61" x14ac:dyDescent="0.25">
      <c r="A1584">
        <v>71629783</v>
      </c>
      <c r="B1584">
        <v>71629783</v>
      </c>
      <c r="C1584" t="s">
        <v>89</v>
      </c>
      <c r="D1584" t="s">
        <v>2468</v>
      </c>
      <c r="E1584" t="s">
        <v>2433</v>
      </c>
      <c r="F1584" t="s">
        <v>650</v>
      </c>
      <c r="G1584" t="s">
        <v>2013</v>
      </c>
      <c r="H1584" s="30" t="s">
        <v>19635</v>
      </c>
      <c r="I1584" t="s">
        <v>9047</v>
      </c>
      <c r="J1584">
        <v>5001</v>
      </c>
      <c r="K1584" t="s">
        <v>202</v>
      </c>
      <c r="L1584">
        <v>5</v>
      </c>
      <c r="M1584" t="s">
        <v>203</v>
      </c>
      <c r="O1584">
        <v>3136863877</v>
      </c>
      <c r="P1584">
        <v>3117191169</v>
      </c>
      <c r="T1584" s="29" t="s">
        <v>169</v>
      </c>
      <c r="U1584">
        <f t="shared" si="162"/>
        <v>10</v>
      </c>
      <c r="V1584">
        <f t="shared" si="163"/>
        <v>16</v>
      </c>
      <c r="W1584">
        <v>2021</v>
      </c>
      <c r="X1584" t="s">
        <v>1965</v>
      </c>
      <c r="Y1584" t="s">
        <v>9048</v>
      </c>
      <c r="Z1584" t="s">
        <v>9049</v>
      </c>
      <c r="AA1584">
        <v>9008205</v>
      </c>
      <c r="AB1584" t="s">
        <v>244</v>
      </c>
      <c r="AC1584" t="s">
        <v>614</v>
      </c>
      <c r="AD1584" s="1">
        <f t="shared" si="164"/>
        <v>2.2344553817847286E-2</v>
      </c>
      <c r="AE1584" s="2">
        <v>217400000</v>
      </c>
      <c r="AF1584" t="s">
        <v>219</v>
      </c>
      <c r="AG1584" t="s">
        <v>452</v>
      </c>
      <c r="AH1584" t="s">
        <v>104</v>
      </c>
      <c r="AI1584" t="s">
        <v>9050</v>
      </c>
      <c r="AJ1584">
        <v>161779192</v>
      </c>
      <c r="AK1584" s="2">
        <v>4857706</v>
      </c>
      <c r="AL1584" s="2">
        <v>4062106.19</v>
      </c>
      <c r="AP1584" t="s">
        <v>105</v>
      </c>
      <c r="AQ1584" t="s">
        <v>105</v>
      </c>
      <c r="AR1584" t="s">
        <v>105</v>
      </c>
      <c r="AV1584" t="s">
        <v>105</v>
      </c>
      <c r="AW1584" t="s">
        <v>105</v>
      </c>
      <c r="AX1584" t="s">
        <v>105</v>
      </c>
      <c r="BH1584" t="s">
        <v>21</v>
      </c>
      <c r="BI1584" t="s">
        <v>5</v>
      </c>
    </row>
    <row r="1585" spans="1:61" x14ac:dyDescent="0.25">
      <c r="A1585">
        <v>1047472638</v>
      </c>
      <c r="B1585">
        <v>1047472638</v>
      </c>
      <c r="C1585" t="s">
        <v>89</v>
      </c>
      <c r="D1585" t="s">
        <v>9051</v>
      </c>
      <c r="E1585" t="s">
        <v>749</v>
      </c>
      <c r="F1585" t="s">
        <v>9052</v>
      </c>
      <c r="G1585" t="s">
        <v>9053</v>
      </c>
      <c r="H1585" s="30" t="s">
        <v>19636</v>
      </c>
      <c r="I1585" t="s">
        <v>9054</v>
      </c>
      <c r="J1585">
        <v>0</v>
      </c>
      <c r="K1585" t="s">
        <v>9055</v>
      </c>
      <c r="L1585">
        <v>0</v>
      </c>
      <c r="M1585" t="s">
        <v>499</v>
      </c>
      <c r="O1585">
        <v>3148761206</v>
      </c>
      <c r="P1585">
        <v>0</v>
      </c>
      <c r="T1585" s="29" t="s">
        <v>275</v>
      </c>
      <c r="U1585">
        <f t="shared" si="162"/>
        <v>10</v>
      </c>
      <c r="V1585">
        <f t="shared" si="163"/>
        <v>11</v>
      </c>
      <c r="W1585">
        <v>2022</v>
      </c>
      <c r="X1585" t="s">
        <v>4469</v>
      </c>
      <c r="Y1585" t="s">
        <v>9056</v>
      </c>
      <c r="Z1585" t="s">
        <v>9057</v>
      </c>
      <c r="AA1585">
        <v>5601183</v>
      </c>
      <c r="AB1585" t="s">
        <v>146</v>
      </c>
      <c r="AC1585" t="s">
        <v>188</v>
      </c>
      <c r="AD1585" s="1">
        <f t="shared" si="164"/>
        <v>3.4948277738927738E-2</v>
      </c>
      <c r="AE1585" s="2">
        <v>85800000</v>
      </c>
      <c r="AF1585" t="s">
        <v>102</v>
      </c>
      <c r="AG1585" t="s">
        <v>103</v>
      </c>
      <c r="AH1585" t="s">
        <v>104</v>
      </c>
      <c r="AI1585">
        <v>0</v>
      </c>
      <c r="AJ1585">
        <v>29969587</v>
      </c>
      <c r="AK1585" s="2">
        <v>2998562.23</v>
      </c>
      <c r="AL1585" s="2">
        <v>2499800.19</v>
      </c>
      <c r="AP1585" t="s">
        <v>105</v>
      </c>
      <c r="AQ1585" s="2" t="s">
        <v>105</v>
      </c>
      <c r="AR1585" s="2" t="s">
        <v>105</v>
      </c>
      <c r="AV1585">
        <v>30151736</v>
      </c>
      <c r="AW1585" s="2">
        <v>4784165.7699999996</v>
      </c>
      <c r="AX1585" s="2">
        <v>4000307.37</v>
      </c>
      <c r="BH1585" t="s">
        <v>21</v>
      </c>
      <c r="BI1585" t="s">
        <v>5</v>
      </c>
    </row>
    <row r="1586" spans="1:61" x14ac:dyDescent="0.25">
      <c r="A1586">
        <v>71576912</v>
      </c>
      <c r="B1586">
        <v>71576912</v>
      </c>
      <c r="C1586" t="s">
        <v>89</v>
      </c>
      <c r="D1586" t="s">
        <v>2468</v>
      </c>
      <c r="E1586" t="s">
        <v>673</v>
      </c>
      <c r="F1586" t="s">
        <v>9058</v>
      </c>
      <c r="G1586" t="s">
        <v>2779</v>
      </c>
      <c r="H1586" s="30" t="s">
        <v>19637</v>
      </c>
      <c r="I1586" t="s">
        <v>9059</v>
      </c>
      <c r="J1586">
        <v>5266</v>
      </c>
      <c r="K1586" t="s">
        <v>428</v>
      </c>
      <c r="L1586">
        <v>5</v>
      </c>
      <c r="M1586" t="s">
        <v>203</v>
      </c>
      <c r="O1586">
        <v>3168328910</v>
      </c>
      <c r="P1586">
        <v>3014698714</v>
      </c>
      <c r="T1586" s="29" t="s">
        <v>887</v>
      </c>
      <c r="U1586">
        <f t="shared" si="162"/>
        <v>10</v>
      </c>
      <c r="V1586">
        <f t="shared" si="163"/>
        <v>3</v>
      </c>
      <c r="W1586">
        <v>2017</v>
      </c>
      <c r="X1586" t="s">
        <v>9060</v>
      </c>
      <c r="Y1586" t="s">
        <v>9061</v>
      </c>
      <c r="Z1586" t="s">
        <v>9062</v>
      </c>
      <c r="AA1586">
        <v>5601157</v>
      </c>
      <c r="AB1586" t="s">
        <v>146</v>
      </c>
      <c r="AC1586" t="s">
        <v>383</v>
      </c>
      <c r="AD1586" s="1">
        <f t="shared" si="164"/>
        <v>3.0450382205029013E-2</v>
      </c>
      <c r="AE1586" s="2">
        <v>51700000</v>
      </c>
      <c r="AF1586" t="s">
        <v>175</v>
      </c>
      <c r="AG1586" t="s">
        <v>103</v>
      </c>
      <c r="AH1586" t="s">
        <v>104</v>
      </c>
      <c r="AI1586" t="s">
        <v>9063</v>
      </c>
      <c r="AJ1586">
        <v>29938445</v>
      </c>
      <c r="AK1586" s="2">
        <v>1574284.76</v>
      </c>
      <c r="AL1586" s="2">
        <v>1302928.3700000001</v>
      </c>
      <c r="AP1586">
        <v>30002197</v>
      </c>
      <c r="AQ1586" s="2">
        <v>1549593.44</v>
      </c>
      <c r="AR1586" s="2">
        <v>1282179.3600000001</v>
      </c>
      <c r="AV1586" t="s">
        <v>105</v>
      </c>
      <c r="AW1586" s="2" t="s">
        <v>105</v>
      </c>
      <c r="AX1586" s="2" t="s">
        <v>105</v>
      </c>
      <c r="BH1586" t="s">
        <v>21</v>
      </c>
      <c r="BI1586" t="s">
        <v>5</v>
      </c>
    </row>
    <row r="1587" spans="1:61" x14ac:dyDescent="0.25">
      <c r="A1587">
        <v>35313955</v>
      </c>
      <c r="B1587">
        <v>35313955</v>
      </c>
      <c r="C1587" t="s">
        <v>106</v>
      </c>
      <c r="D1587" t="s">
        <v>2662</v>
      </c>
      <c r="E1587" t="s">
        <v>1390</v>
      </c>
      <c r="F1587" t="s">
        <v>1122</v>
      </c>
      <c r="G1587" t="s">
        <v>8443</v>
      </c>
      <c r="H1587" s="30" t="s">
        <v>19638</v>
      </c>
      <c r="I1587" t="s">
        <v>9064</v>
      </c>
      <c r="J1587">
        <v>0</v>
      </c>
      <c r="K1587" t="s">
        <v>126</v>
      </c>
      <c r="L1587">
        <v>25</v>
      </c>
      <c r="M1587" t="s">
        <v>126</v>
      </c>
      <c r="O1587">
        <v>3044109950</v>
      </c>
      <c r="P1587">
        <v>3103264881</v>
      </c>
      <c r="T1587" s="29" t="s">
        <v>849</v>
      </c>
      <c r="U1587">
        <f t="shared" si="162"/>
        <v>10</v>
      </c>
      <c r="V1587">
        <f t="shared" si="163"/>
        <v>19</v>
      </c>
      <c r="W1587">
        <v>2020</v>
      </c>
      <c r="X1587" t="s">
        <v>156</v>
      </c>
      <c r="Y1587" t="s">
        <v>9065</v>
      </c>
      <c r="Z1587" t="s">
        <v>9066</v>
      </c>
      <c r="AA1587">
        <v>8001195</v>
      </c>
      <c r="AB1587" t="s">
        <v>100</v>
      </c>
      <c r="AC1587" t="s">
        <v>159</v>
      </c>
      <c r="AD1587" s="1">
        <f t="shared" si="164"/>
        <v>3.4249147727272729E-2</v>
      </c>
      <c r="AE1587" s="2">
        <v>35200000</v>
      </c>
      <c r="AF1587" t="s">
        <v>102</v>
      </c>
      <c r="AG1587" t="s">
        <v>103</v>
      </c>
      <c r="AH1587" t="s">
        <v>104</v>
      </c>
      <c r="AI1587" t="s">
        <v>9067</v>
      </c>
      <c r="AJ1587">
        <v>161914699</v>
      </c>
      <c r="AK1587" s="2">
        <v>1205570</v>
      </c>
      <c r="AL1587" s="2">
        <v>993083.82</v>
      </c>
      <c r="AP1587" t="s">
        <v>105</v>
      </c>
      <c r="AQ1587" t="s">
        <v>105</v>
      </c>
      <c r="AR1587" t="s">
        <v>105</v>
      </c>
      <c r="AV1587" t="s">
        <v>105</v>
      </c>
      <c r="AW1587" t="s">
        <v>105</v>
      </c>
      <c r="AX1587" t="s">
        <v>105</v>
      </c>
      <c r="BH1587" t="s">
        <v>21</v>
      </c>
      <c r="BI1587" t="s">
        <v>5</v>
      </c>
    </row>
    <row r="1588" spans="1:61" x14ac:dyDescent="0.25">
      <c r="A1588">
        <v>35421337</v>
      </c>
      <c r="B1588">
        <v>35421337</v>
      </c>
      <c r="C1588" t="s">
        <v>106</v>
      </c>
      <c r="D1588" t="s">
        <v>107</v>
      </c>
      <c r="E1588" t="s">
        <v>108</v>
      </c>
      <c r="F1588" t="s">
        <v>164</v>
      </c>
      <c r="G1588">
        <v>0</v>
      </c>
      <c r="H1588" s="30" t="s">
        <v>19639</v>
      </c>
      <c r="I1588" t="s">
        <v>9068</v>
      </c>
      <c r="J1588">
        <v>25899</v>
      </c>
      <c r="K1588" t="s">
        <v>112</v>
      </c>
      <c r="L1588">
        <v>25</v>
      </c>
      <c r="M1588" t="s">
        <v>113</v>
      </c>
      <c r="O1588">
        <v>3103127318</v>
      </c>
      <c r="P1588">
        <v>0</v>
      </c>
      <c r="T1588" s="29" t="s">
        <v>169</v>
      </c>
      <c r="U1588">
        <f t="shared" si="162"/>
        <v>10</v>
      </c>
      <c r="V1588">
        <f t="shared" si="163"/>
        <v>16</v>
      </c>
      <c r="W1588">
        <v>2022</v>
      </c>
      <c r="X1588" t="s">
        <v>8006</v>
      </c>
      <c r="Y1588" t="s">
        <v>9069</v>
      </c>
      <c r="Z1588" t="s">
        <v>9070</v>
      </c>
      <c r="AA1588">
        <v>9201276</v>
      </c>
      <c r="AB1588" t="s">
        <v>268</v>
      </c>
      <c r="AC1588" t="s">
        <v>1420</v>
      </c>
      <c r="AD1588" s="1">
        <f t="shared" si="164"/>
        <v>2.2028765008576329E-2</v>
      </c>
      <c r="AE1588" s="2">
        <v>58300000</v>
      </c>
      <c r="AF1588" t="s">
        <v>219</v>
      </c>
      <c r="AG1588" t="s">
        <v>103</v>
      </c>
      <c r="AH1588" t="s">
        <v>104</v>
      </c>
      <c r="AI1588" t="s">
        <v>9071</v>
      </c>
      <c r="AJ1588">
        <v>161965916</v>
      </c>
      <c r="AK1588" s="2">
        <v>1284277</v>
      </c>
      <c r="AL1588" s="2">
        <v>1059224.2</v>
      </c>
      <c r="AP1588" t="s">
        <v>105</v>
      </c>
      <c r="AQ1588" t="s">
        <v>105</v>
      </c>
      <c r="AR1588" t="s">
        <v>105</v>
      </c>
      <c r="AV1588" t="s">
        <v>105</v>
      </c>
      <c r="AW1588" t="s">
        <v>105</v>
      </c>
      <c r="AX1588" t="s">
        <v>105</v>
      </c>
      <c r="BH1588" t="s">
        <v>19</v>
      </c>
      <c r="BI1588" t="s">
        <v>5</v>
      </c>
    </row>
    <row r="1589" spans="1:61" x14ac:dyDescent="0.25">
      <c r="A1589">
        <v>40441801</v>
      </c>
      <c r="B1589">
        <v>40441801</v>
      </c>
      <c r="C1589" t="s">
        <v>106</v>
      </c>
      <c r="D1589" t="s">
        <v>616</v>
      </c>
      <c r="E1589" t="s">
        <v>583</v>
      </c>
      <c r="F1589" t="s">
        <v>191</v>
      </c>
      <c r="G1589" t="s">
        <v>263</v>
      </c>
      <c r="H1589" s="30" t="s">
        <v>19640</v>
      </c>
      <c r="I1589" t="s">
        <v>9072</v>
      </c>
      <c r="J1589">
        <v>0</v>
      </c>
      <c r="K1589" t="s">
        <v>126</v>
      </c>
      <c r="L1589">
        <v>25</v>
      </c>
      <c r="M1589" t="s">
        <v>126</v>
      </c>
      <c r="O1589">
        <v>3112652793</v>
      </c>
      <c r="P1589">
        <v>0</v>
      </c>
      <c r="T1589" s="29" t="s">
        <v>204</v>
      </c>
      <c r="U1589">
        <f t="shared" si="162"/>
        <v>10</v>
      </c>
      <c r="V1589">
        <f t="shared" si="163"/>
        <v>2</v>
      </c>
      <c r="W1589">
        <v>2023</v>
      </c>
      <c r="X1589" t="s">
        <v>1314</v>
      </c>
      <c r="Y1589" t="s">
        <v>9073</v>
      </c>
      <c r="Z1589" t="s">
        <v>9074</v>
      </c>
      <c r="AA1589">
        <v>8801057</v>
      </c>
      <c r="AB1589" t="s">
        <v>662</v>
      </c>
      <c r="AC1589" t="s">
        <v>773</v>
      </c>
      <c r="AD1589" s="1">
        <f t="shared" si="164"/>
        <v>2.1359063993710691E-2</v>
      </c>
      <c r="AE1589" s="2">
        <v>63600000</v>
      </c>
      <c r="AF1589" t="s">
        <v>160</v>
      </c>
      <c r="AG1589" t="s">
        <v>103</v>
      </c>
      <c r="AH1589" t="s">
        <v>104</v>
      </c>
      <c r="AI1589" t="s">
        <v>9075</v>
      </c>
      <c r="AJ1589">
        <v>29926781</v>
      </c>
      <c r="AK1589" s="2">
        <v>1358436.47</v>
      </c>
      <c r="AL1589" s="2">
        <v>1121543.25</v>
      </c>
      <c r="AP1589">
        <v>29991989</v>
      </c>
      <c r="AQ1589" s="2">
        <v>1629902.55</v>
      </c>
      <c r="AR1589" s="2">
        <v>1349666.01</v>
      </c>
      <c r="AV1589" t="s">
        <v>105</v>
      </c>
      <c r="AW1589" s="2" t="s">
        <v>105</v>
      </c>
      <c r="AX1589" s="2" t="s">
        <v>105</v>
      </c>
      <c r="BH1589" t="s">
        <v>19</v>
      </c>
      <c r="BI1589" t="s">
        <v>5</v>
      </c>
    </row>
    <row r="1590" spans="1:61" x14ac:dyDescent="0.25">
      <c r="A1590">
        <v>1032414201</v>
      </c>
      <c r="B1590">
        <v>1032414201</v>
      </c>
      <c r="C1590" t="s">
        <v>106</v>
      </c>
      <c r="D1590" t="s">
        <v>1516</v>
      </c>
      <c r="E1590">
        <v>0</v>
      </c>
      <c r="F1590" t="s">
        <v>3135</v>
      </c>
      <c r="G1590" t="s">
        <v>7909</v>
      </c>
      <c r="H1590" s="30" t="s">
        <v>19641</v>
      </c>
      <c r="I1590" t="s">
        <v>9076</v>
      </c>
      <c r="J1590">
        <v>0</v>
      </c>
      <c r="K1590" t="s">
        <v>126</v>
      </c>
      <c r="L1590">
        <v>25</v>
      </c>
      <c r="M1590" t="s">
        <v>126</v>
      </c>
      <c r="O1590">
        <v>3102394835</v>
      </c>
      <c r="P1590">
        <v>3214917862</v>
      </c>
      <c r="T1590" s="29" t="s">
        <v>369</v>
      </c>
      <c r="U1590">
        <f t="shared" si="162"/>
        <v>10</v>
      </c>
      <c r="V1590">
        <f t="shared" si="163"/>
        <v>21</v>
      </c>
      <c r="W1590">
        <v>2023</v>
      </c>
      <c r="X1590" t="s">
        <v>241</v>
      </c>
      <c r="Y1590" t="s">
        <v>9077</v>
      </c>
      <c r="Z1590" t="s">
        <v>9078</v>
      </c>
      <c r="AA1590">
        <v>9006179</v>
      </c>
      <c r="AB1590" t="s">
        <v>244</v>
      </c>
      <c r="AC1590" t="s">
        <v>245</v>
      </c>
      <c r="AD1590" s="1">
        <f t="shared" si="164"/>
        <v>1.2920146103896104E-2</v>
      </c>
      <c r="AE1590" s="2">
        <v>123200000</v>
      </c>
      <c r="AF1590" t="s">
        <v>102</v>
      </c>
      <c r="AG1590" t="s">
        <v>120</v>
      </c>
      <c r="AH1590" t="s">
        <v>104</v>
      </c>
      <c r="AI1590" t="s">
        <v>9079</v>
      </c>
      <c r="AJ1590">
        <v>161807261</v>
      </c>
      <c r="AK1590" s="2">
        <v>1591762</v>
      </c>
      <c r="AL1590" s="2">
        <v>1317615.49</v>
      </c>
      <c r="AP1590" t="s">
        <v>105</v>
      </c>
      <c r="AQ1590" t="s">
        <v>105</v>
      </c>
      <c r="AR1590" t="s">
        <v>105</v>
      </c>
      <c r="AV1590" t="s">
        <v>105</v>
      </c>
      <c r="AW1590" t="s">
        <v>105</v>
      </c>
      <c r="AX1590" t="s">
        <v>105</v>
      </c>
      <c r="BH1590" s="3" t="s">
        <v>18</v>
      </c>
      <c r="BI1590" t="s">
        <v>5</v>
      </c>
    </row>
    <row r="1591" spans="1:61" x14ac:dyDescent="0.25">
      <c r="A1591">
        <v>71799071</v>
      </c>
      <c r="B1591">
        <v>71799071</v>
      </c>
      <c r="C1591" t="s">
        <v>89</v>
      </c>
      <c r="D1591" t="s">
        <v>3570</v>
      </c>
      <c r="E1591" t="s">
        <v>3571</v>
      </c>
      <c r="F1591" t="s">
        <v>7902</v>
      </c>
      <c r="G1591" t="s">
        <v>399</v>
      </c>
      <c r="H1591" s="30" t="s">
        <v>18329</v>
      </c>
      <c r="I1591" t="s">
        <v>9080</v>
      </c>
      <c r="J1591">
        <v>5001</v>
      </c>
      <c r="K1591" t="s">
        <v>202</v>
      </c>
      <c r="L1591">
        <v>5</v>
      </c>
      <c r="M1591" t="s">
        <v>203</v>
      </c>
      <c r="O1591">
        <v>3243866197</v>
      </c>
      <c r="P1591">
        <v>3107828345</v>
      </c>
      <c r="T1591" s="29" t="s">
        <v>114</v>
      </c>
      <c r="U1591">
        <f t="shared" si="162"/>
        <v>10</v>
      </c>
      <c r="V1591">
        <f t="shared" si="163"/>
        <v>28</v>
      </c>
      <c r="W1591">
        <v>2022</v>
      </c>
      <c r="X1591" t="s">
        <v>9081</v>
      </c>
      <c r="Y1591" t="s">
        <v>9082</v>
      </c>
      <c r="Z1591" t="s">
        <v>9083</v>
      </c>
      <c r="AA1591">
        <v>9001143</v>
      </c>
      <c r="AB1591" t="s">
        <v>244</v>
      </c>
      <c r="AC1591" t="s">
        <v>245</v>
      </c>
      <c r="AD1591" s="1">
        <f t="shared" si="164"/>
        <v>4.3579315545243621E-2</v>
      </c>
      <c r="AE1591" s="2">
        <v>86200000</v>
      </c>
      <c r="AF1591" t="s">
        <v>362</v>
      </c>
      <c r="AG1591" t="s">
        <v>103</v>
      </c>
      <c r="AH1591" t="s">
        <v>104</v>
      </c>
      <c r="AI1591" t="s">
        <v>9084</v>
      </c>
      <c r="AJ1591">
        <v>161913643</v>
      </c>
      <c r="AK1591" s="2">
        <v>3756537</v>
      </c>
      <c r="AL1591" s="2">
        <v>3136753.64</v>
      </c>
      <c r="AP1591" t="s">
        <v>105</v>
      </c>
      <c r="AQ1591" t="s">
        <v>105</v>
      </c>
      <c r="AR1591" t="s">
        <v>105</v>
      </c>
      <c r="AV1591" t="s">
        <v>105</v>
      </c>
      <c r="AW1591" t="s">
        <v>105</v>
      </c>
      <c r="AX1591" t="s">
        <v>105</v>
      </c>
      <c r="BH1591" t="s">
        <v>21</v>
      </c>
      <c r="BI1591" t="s">
        <v>5</v>
      </c>
    </row>
    <row r="1592" spans="1:61" x14ac:dyDescent="0.25">
      <c r="A1592">
        <v>63331288</v>
      </c>
      <c r="B1592">
        <v>63331288</v>
      </c>
      <c r="C1592" t="s">
        <v>106</v>
      </c>
      <c r="D1592" t="s">
        <v>425</v>
      </c>
      <c r="E1592">
        <v>0</v>
      </c>
      <c r="F1592" t="s">
        <v>9085</v>
      </c>
      <c r="G1592" t="s">
        <v>556</v>
      </c>
      <c r="H1592" s="30" t="s">
        <v>19642</v>
      </c>
      <c r="I1592" t="s">
        <v>9086</v>
      </c>
      <c r="J1592">
        <v>0</v>
      </c>
      <c r="K1592" t="s">
        <v>126</v>
      </c>
      <c r="L1592">
        <v>25</v>
      </c>
      <c r="M1592" t="s">
        <v>126</v>
      </c>
      <c r="O1592">
        <v>3002138339</v>
      </c>
      <c r="P1592">
        <v>0</v>
      </c>
      <c r="T1592" s="29" t="s">
        <v>958</v>
      </c>
      <c r="U1592">
        <f t="shared" si="162"/>
        <v>10</v>
      </c>
      <c r="V1592">
        <f t="shared" si="163"/>
        <v>24</v>
      </c>
      <c r="W1592">
        <v>2024</v>
      </c>
      <c r="X1592" t="s">
        <v>677</v>
      </c>
      <c r="Y1592" t="s">
        <v>9087</v>
      </c>
      <c r="Z1592" t="s">
        <v>9088</v>
      </c>
      <c r="AA1592">
        <v>8006058</v>
      </c>
      <c r="AB1592" t="s">
        <v>100</v>
      </c>
      <c r="AC1592" t="s">
        <v>433</v>
      </c>
      <c r="AD1592" s="1">
        <f t="shared" si="164"/>
        <v>1.1883782337198929E-2</v>
      </c>
      <c r="AE1592" s="2">
        <v>112100000</v>
      </c>
      <c r="AF1592" t="s">
        <v>102</v>
      </c>
      <c r="AG1592" t="s">
        <v>120</v>
      </c>
      <c r="AH1592" t="s">
        <v>104</v>
      </c>
      <c r="AI1592">
        <v>0</v>
      </c>
      <c r="AJ1592">
        <v>161908288</v>
      </c>
      <c r="AK1592" s="2">
        <v>1332172</v>
      </c>
      <c r="AL1592" s="2">
        <v>1099472.46</v>
      </c>
      <c r="AP1592" t="s">
        <v>105</v>
      </c>
      <c r="AQ1592" t="s">
        <v>105</v>
      </c>
      <c r="AR1592" t="s">
        <v>105</v>
      </c>
      <c r="AV1592" t="s">
        <v>105</v>
      </c>
      <c r="AW1592" t="s">
        <v>105</v>
      </c>
      <c r="AX1592" t="s">
        <v>105</v>
      </c>
      <c r="BH1592" s="3" t="s">
        <v>18</v>
      </c>
      <c r="BI1592" t="s">
        <v>5</v>
      </c>
    </row>
    <row r="1593" spans="1:61" x14ac:dyDescent="0.25">
      <c r="A1593">
        <v>19312171</v>
      </c>
      <c r="B1593">
        <v>19312171</v>
      </c>
      <c r="C1593" t="s">
        <v>89</v>
      </c>
      <c r="D1593" t="s">
        <v>1190</v>
      </c>
      <c r="E1593">
        <v>0</v>
      </c>
      <c r="F1593" t="s">
        <v>847</v>
      </c>
      <c r="G1593" t="s">
        <v>3231</v>
      </c>
      <c r="H1593" s="30" t="s">
        <v>19643</v>
      </c>
      <c r="I1593" t="s">
        <v>9089</v>
      </c>
      <c r="J1593">
        <v>0</v>
      </c>
      <c r="K1593" t="s">
        <v>126</v>
      </c>
      <c r="L1593">
        <v>25</v>
      </c>
      <c r="M1593" t="s">
        <v>126</v>
      </c>
      <c r="O1593">
        <v>3158682784</v>
      </c>
      <c r="P1593">
        <v>0</v>
      </c>
      <c r="T1593" s="29" t="s">
        <v>568</v>
      </c>
      <c r="U1593">
        <f t="shared" si="162"/>
        <v>10</v>
      </c>
      <c r="V1593">
        <f t="shared" si="163"/>
        <v>30</v>
      </c>
      <c r="W1593">
        <v>2023</v>
      </c>
      <c r="X1593" t="s">
        <v>9090</v>
      </c>
      <c r="Y1593" t="s">
        <v>9091</v>
      </c>
      <c r="Z1593" t="s">
        <v>9092</v>
      </c>
      <c r="AA1593">
        <v>11101027</v>
      </c>
      <c r="AB1593" t="s">
        <v>1961</v>
      </c>
      <c r="AC1593" t="s">
        <v>9093</v>
      </c>
      <c r="AD1593" s="1">
        <f t="shared" si="164"/>
        <v>2.5871614539306847E-2</v>
      </c>
      <c r="AE1593" s="2">
        <v>118300000</v>
      </c>
      <c r="AF1593" t="s">
        <v>133</v>
      </c>
      <c r="AG1593" t="s">
        <v>103</v>
      </c>
      <c r="AH1593" t="s">
        <v>104</v>
      </c>
      <c r="AI1593" t="s">
        <v>9094</v>
      </c>
      <c r="AJ1593">
        <v>161909841</v>
      </c>
      <c r="AK1593" s="2">
        <v>3060612</v>
      </c>
      <c r="AL1593" s="2">
        <v>2551943.1</v>
      </c>
      <c r="AP1593" t="s">
        <v>105</v>
      </c>
      <c r="AQ1593" t="s">
        <v>105</v>
      </c>
      <c r="AR1593" t="s">
        <v>105</v>
      </c>
      <c r="AV1593" t="s">
        <v>105</v>
      </c>
      <c r="AW1593" t="s">
        <v>105</v>
      </c>
      <c r="AX1593" t="s">
        <v>105</v>
      </c>
      <c r="BH1593" t="s">
        <v>21</v>
      </c>
      <c r="BI1593" t="s">
        <v>5</v>
      </c>
    </row>
    <row r="1594" spans="1:61" x14ac:dyDescent="0.25">
      <c r="A1594">
        <v>19487042</v>
      </c>
      <c r="B1594">
        <v>19487042</v>
      </c>
      <c r="C1594" t="s">
        <v>89</v>
      </c>
      <c r="D1594" t="s">
        <v>4398</v>
      </c>
      <c r="E1594" t="s">
        <v>2433</v>
      </c>
      <c r="F1594" t="s">
        <v>409</v>
      </c>
      <c r="G1594" t="s">
        <v>4591</v>
      </c>
      <c r="H1594" s="30" t="s">
        <v>19644</v>
      </c>
      <c r="I1594" t="s">
        <v>9095</v>
      </c>
      <c r="J1594">
        <v>0</v>
      </c>
      <c r="K1594" t="s">
        <v>126</v>
      </c>
      <c r="L1594">
        <v>25</v>
      </c>
      <c r="M1594" t="s">
        <v>126</v>
      </c>
      <c r="O1594">
        <v>3157811632</v>
      </c>
      <c r="P1594">
        <v>0</v>
      </c>
      <c r="T1594" s="29" t="s">
        <v>500</v>
      </c>
      <c r="U1594">
        <f t="shared" si="162"/>
        <v>10</v>
      </c>
      <c r="V1594">
        <f t="shared" si="163"/>
        <v>5</v>
      </c>
      <c r="W1594">
        <v>2013</v>
      </c>
      <c r="X1594" t="s">
        <v>9096</v>
      </c>
      <c r="Y1594" t="s">
        <v>9097</v>
      </c>
      <c r="Z1594" t="s">
        <v>9098</v>
      </c>
      <c r="AA1594">
        <v>6401179</v>
      </c>
      <c r="AB1594" t="s">
        <v>131</v>
      </c>
      <c r="AC1594" t="s">
        <v>196</v>
      </c>
      <c r="AD1594" s="1">
        <f t="shared" si="164"/>
        <v>3.6139136904761907E-2</v>
      </c>
      <c r="AE1594" s="2">
        <v>33600000</v>
      </c>
      <c r="AF1594" t="s">
        <v>102</v>
      </c>
      <c r="AG1594" t="s">
        <v>103</v>
      </c>
      <c r="AH1594" t="s">
        <v>104</v>
      </c>
      <c r="AI1594" t="s">
        <v>9099</v>
      </c>
      <c r="AJ1594">
        <v>161904370</v>
      </c>
      <c r="AK1594" s="2">
        <v>1214275</v>
      </c>
      <c r="AL1594" s="2">
        <v>1000398.76</v>
      </c>
      <c r="AP1594" t="s">
        <v>105</v>
      </c>
      <c r="AQ1594" t="s">
        <v>105</v>
      </c>
      <c r="AR1594" t="s">
        <v>105</v>
      </c>
      <c r="AV1594" t="s">
        <v>105</v>
      </c>
      <c r="AW1594" t="s">
        <v>105</v>
      </c>
      <c r="AX1594" t="s">
        <v>105</v>
      </c>
      <c r="BH1594" t="s">
        <v>21</v>
      </c>
      <c r="BI1594" t="s">
        <v>5</v>
      </c>
    </row>
    <row r="1595" spans="1:61" x14ac:dyDescent="0.25">
      <c r="A1595">
        <v>1013583631</v>
      </c>
      <c r="B1595">
        <v>1013583631</v>
      </c>
      <c r="C1595" t="s">
        <v>106</v>
      </c>
      <c r="D1595" t="s">
        <v>312</v>
      </c>
      <c r="E1595" t="s">
        <v>3468</v>
      </c>
      <c r="F1595" t="s">
        <v>5187</v>
      </c>
      <c r="G1595" t="s">
        <v>2107</v>
      </c>
      <c r="H1595" s="30" t="s">
        <v>19645</v>
      </c>
      <c r="I1595" t="s">
        <v>9100</v>
      </c>
      <c r="J1595">
        <v>0</v>
      </c>
      <c r="K1595" t="s">
        <v>126</v>
      </c>
      <c r="L1595">
        <v>25</v>
      </c>
      <c r="M1595" t="s">
        <v>126</v>
      </c>
      <c r="O1595">
        <v>3102484241</v>
      </c>
      <c r="P1595">
        <v>0</v>
      </c>
      <c r="T1595" s="29" t="s">
        <v>299</v>
      </c>
      <c r="U1595">
        <f t="shared" si="162"/>
        <v>10</v>
      </c>
      <c r="V1595">
        <f t="shared" si="163"/>
        <v>23</v>
      </c>
      <c r="W1595">
        <v>2023</v>
      </c>
      <c r="X1595" t="s">
        <v>3247</v>
      </c>
      <c r="Y1595" t="s">
        <v>9101</v>
      </c>
      <c r="Z1595" t="s">
        <v>9102</v>
      </c>
      <c r="AA1595">
        <v>1601345</v>
      </c>
      <c r="AB1595" t="s">
        <v>173</v>
      </c>
      <c r="AC1595" t="s">
        <v>1527</v>
      </c>
      <c r="AD1595" s="1">
        <f t="shared" si="164"/>
        <v>3.3314125736738705E-2</v>
      </c>
      <c r="AE1595" s="2">
        <v>50900000</v>
      </c>
      <c r="AF1595" t="s">
        <v>160</v>
      </c>
      <c r="AG1595" t="s">
        <v>103</v>
      </c>
      <c r="AH1595" t="s">
        <v>104</v>
      </c>
      <c r="AI1595" t="s">
        <v>9103</v>
      </c>
      <c r="AJ1595">
        <v>161814037</v>
      </c>
      <c r="AK1595" s="2">
        <v>1695689</v>
      </c>
      <c r="AL1595" s="2">
        <v>1404948.62</v>
      </c>
      <c r="AP1595" t="s">
        <v>105</v>
      </c>
      <c r="AQ1595" t="s">
        <v>105</v>
      </c>
      <c r="AR1595" t="s">
        <v>105</v>
      </c>
      <c r="AV1595" t="s">
        <v>105</v>
      </c>
      <c r="AW1595" t="s">
        <v>105</v>
      </c>
      <c r="AX1595" t="s">
        <v>105</v>
      </c>
      <c r="BH1595" t="s">
        <v>21</v>
      </c>
      <c r="BI1595" t="s">
        <v>5</v>
      </c>
    </row>
    <row r="1596" spans="1:61" x14ac:dyDescent="0.25">
      <c r="A1596">
        <v>1070004458</v>
      </c>
      <c r="B1596">
        <v>1070004458</v>
      </c>
      <c r="C1596" t="s">
        <v>106</v>
      </c>
      <c r="D1596" t="s">
        <v>122</v>
      </c>
      <c r="E1596" t="s">
        <v>260</v>
      </c>
      <c r="F1596" t="s">
        <v>3916</v>
      </c>
      <c r="G1596" t="s">
        <v>879</v>
      </c>
      <c r="H1596" s="30" t="s">
        <v>19646</v>
      </c>
      <c r="I1596" t="s">
        <v>9104</v>
      </c>
      <c r="J1596">
        <v>0</v>
      </c>
      <c r="K1596" t="s">
        <v>2140</v>
      </c>
      <c r="L1596">
        <v>25</v>
      </c>
      <c r="M1596" t="s">
        <v>113</v>
      </c>
      <c r="O1596">
        <v>3116664825</v>
      </c>
      <c r="P1596">
        <v>3111666482</v>
      </c>
      <c r="T1596" s="29" t="s">
        <v>204</v>
      </c>
      <c r="U1596">
        <f t="shared" si="162"/>
        <v>10</v>
      </c>
      <c r="V1596">
        <f t="shared" si="163"/>
        <v>2</v>
      </c>
      <c r="W1596">
        <v>2024</v>
      </c>
      <c r="X1596" t="s">
        <v>7482</v>
      </c>
      <c r="Y1596" t="s">
        <v>9105</v>
      </c>
      <c r="Z1596" t="s">
        <v>9106</v>
      </c>
      <c r="AA1596">
        <v>3206136</v>
      </c>
      <c r="AB1596" t="s">
        <v>393</v>
      </c>
      <c r="AC1596" t="s">
        <v>2962</v>
      </c>
      <c r="AD1596" s="1">
        <f t="shared" si="164"/>
        <v>1.5286710816777042E-2</v>
      </c>
      <c r="AE1596" s="2">
        <v>90600000</v>
      </c>
      <c r="AF1596" t="s">
        <v>133</v>
      </c>
      <c r="AG1596" t="s">
        <v>120</v>
      </c>
      <c r="AH1596" t="s">
        <v>104</v>
      </c>
      <c r="AI1596" t="s">
        <v>9107</v>
      </c>
      <c r="AJ1596">
        <v>161864291</v>
      </c>
      <c r="AK1596" s="2">
        <v>1384976</v>
      </c>
      <c r="AL1596" s="2">
        <v>1143845.45</v>
      </c>
      <c r="AP1596" t="s">
        <v>105</v>
      </c>
      <c r="AQ1596" t="s">
        <v>105</v>
      </c>
      <c r="AR1596" t="s">
        <v>105</v>
      </c>
      <c r="AV1596" t="s">
        <v>105</v>
      </c>
      <c r="AW1596" t="s">
        <v>105</v>
      </c>
      <c r="AX1596" t="s">
        <v>105</v>
      </c>
      <c r="BH1596" t="s">
        <v>19</v>
      </c>
      <c r="BI1596" t="s">
        <v>5</v>
      </c>
    </row>
    <row r="1597" spans="1:61" x14ac:dyDescent="0.25">
      <c r="A1597">
        <v>52952738</v>
      </c>
      <c r="B1597">
        <v>52952738</v>
      </c>
      <c r="C1597" t="s">
        <v>106</v>
      </c>
      <c r="D1597" t="s">
        <v>355</v>
      </c>
      <c r="E1597" t="s">
        <v>1198</v>
      </c>
      <c r="F1597" t="s">
        <v>2979</v>
      </c>
      <c r="G1597" t="s">
        <v>9108</v>
      </c>
      <c r="H1597" s="30" t="s">
        <v>19647</v>
      </c>
      <c r="I1597" t="s">
        <v>9109</v>
      </c>
      <c r="J1597">
        <v>0</v>
      </c>
      <c r="K1597" t="s">
        <v>126</v>
      </c>
      <c r="L1597">
        <v>25</v>
      </c>
      <c r="M1597" t="s">
        <v>126</v>
      </c>
      <c r="O1597">
        <v>3168711873</v>
      </c>
      <c r="P1597">
        <v>3223841588</v>
      </c>
      <c r="T1597" s="29" t="s">
        <v>448</v>
      </c>
      <c r="U1597">
        <f t="shared" si="162"/>
        <v>10</v>
      </c>
      <c r="V1597">
        <f t="shared" si="163"/>
        <v>9</v>
      </c>
      <c r="W1597">
        <v>2016</v>
      </c>
      <c r="X1597" t="s">
        <v>2184</v>
      </c>
      <c r="Y1597" t="s">
        <v>9110</v>
      </c>
      <c r="Z1597" t="s">
        <v>9111</v>
      </c>
      <c r="AA1597">
        <v>3006130</v>
      </c>
      <c r="AB1597" t="s">
        <v>491</v>
      </c>
      <c r="AC1597" t="s">
        <v>631</v>
      </c>
      <c r="AD1597" s="1">
        <f t="shared" si="164"/>
        <v>2.7242595078299778E-2</v>
      </c>
      <c r="AE1597" s="2">
        <v>44700000</v>
      </c>
      <c r="AF1597" t="s">
        <v>219</v>
      </c>
      <c r="AG1597" t="s">
        <v>120</v>
      </c>
      <c r="AH1597" t="s">
        <v>104</v>
      </c>
      <c r="AI1597" t="s">
        <v>9112</v>
      </c>
      <c r="AJ1597">
        <v>161909272</v>
      </c>
      <c r="AK1597" s="2">
        <v>1217744</v>
      </c>
      <c r="AL1597" s="2">
        <v>1003314.32</v>
      </c>
      <c r="AP1597" t="s">
        <v>105</v>
      </c>
      <c r="AQ1597" t="s">
        <v>105</v>
      </c>
      <c r="AR1597" t="s">
        <v>105</v>
      </c>
      <c r="AV1597" t="s">
        <v>105</v>
      </c>
      <c r="AW1597" t="s">
        <v>105</v>
      </c>
      <c r="AX1597" t="s">
        <v>105</v>
      </c>
      <c r="BH1597" t="s">
        <v>19</v>
      </c>
      <c r="BI1597" t="s">
        <v>5</v>
      </c>
    </row>
    <row r="1598" spans="1:61" x14ac:dyDescent="0.25">
      <c r="A1598">
        <v>79598623</v>
      </c>
      <c r="B1598">
        <v>79598623</v>
      </c>
      <c r="C1598" t="s">
        <v>89</v>
      </c>
      <c r="D1598" t="s">
        <v>162</v>
      </c>
      <c r="E1598">
        <v>0</v>
      </c>
      <c r="F1598" t="s">
        <v>416</v>
      </c>
      <c r="G1598" t="s">
        <v>296</v>
      </c>
      <c r="H1598" s="30" t="s">
        <v>19648</v>
      </c>
      <c r="I1598" t="s">
        <v>9113</v>
      </c>
      <c r="J1598">
        <v>0</v>
      </c>
      <c r="K1598" t="s">
        <v>126</v>
      </c>
      <c r="L1598">
        <v>25</v>
      </c>
      <c r="M1598" t="s">
        <v>126</v>
      </c>
      <c r="O1598">
        <v>3142187418</v>
      </c>
      <c r="P1598">
        <v>0</v>
      </c>
      <c r="T1598" s="29" t="s">
        <v>358</v>
      </c>
      <c r="U1598">
        <f t="shared" si="162"/>
        <v>10</v>
      </c>
      <c r="V1598">
        <f t="shared" si="163"/>
        <v>29</v>
      </c>
      <c r="W1598">
        <v>2021</v>
      </c>
      <c r="X1598" t="s">
        <v>2814</v>
      </c>
      <c r="Y1598" t="s">
        <v>9114</v>
      </c>
      <c r="Z1598" t="s">
        <v>9115</v>
      </c>
      <c r="AA1598">
        <v>8006051</v>
      </c>
      <c r="AB1598" t="s">
        <v>100</v>
      </c>
      <c r="AC1598" t="s">
        <v>208</v>
      </c>
      <c r="AD1598" s="1">
        <f t="shared" si="164"/>
        <v>2.1141396551724138E-2</v>
      </c>
      <c r="AE1598" s="2">
        <v>58000000</v>
      </c>
      <c r="AF1598" t="s">
        <v>3855</v>
      </c>
      <c r="AG1598" t="s">
        <v>120</v>
      </c>
      <c r="AH1598" t="s">
        <v>104</v>
      </c>
      <c r="AI1598" t="s">
        <v>9116</v>
      </c>
      <c r="AJ1598">
        <v>161827546</v>
      </c>
      <c r="AK1598" s="2">
        <v>1226201</v>
      </c>
      <c r="AL1598" s="2">
        <v>1010420.82</v>
      </c>
      <c r="AP1598" t="s">
        <v>105</v>
      </c>
      <c r="AQ1598" t="s">
        <v>105</v>
      </c>
      <c r="AR1598" t="s">
        <v>105</v>
      </c>
      <c r="AV1598" t="s">
        <v>105</v>
      </c>
      <c r="AW1598" t="s">
        <v>105</v>
      </c>
      <c r="AX1598" t="s">
        <v>105</v>
      </c>
      <c r="BH1598" t="s">
        <v>19</v>
      </c>
      <c r="BI1598" t="s">
        <v>5</v>
      </c>
    </row>
    <row r="1599" spans="1:61" x14ac:dyDescent="0.25">
      <c r="A1599">
        <v>21963490</v>
      </c>
      <c r="B1599">
        <v>21963490</v>
      </c>
      <c r="C1599" t="s">
        <v>106</v>
      </c>
      <c r="D1599" t="s">
        <v>343</v>
      </c>
      <c r="E1599" t="s">
        <v>807</v>
      </c>
      <c r="F1599" t="s">
        <v>2040</v>
      </c>
      <c r="G1599" t="s">
        <v>565</v>
      </c>
      <c r="H1599" s="30" t="s">
        <v>19429</v>
      </c>
      <c r="I1599" t="s">
        <v>9117</v>
      </c>
      <c r="J1599">
        <v>5001</v>
      </c>
      <c r="K1599" t="s">
        <v>202</v>
      </c>
      <c r="L1599">
        <v>5</v>
      </c>
      <c r="M1599" t="s">
        <v>203</v>
      </c>
      <c r="O1599">
        <v>3122954359</v>
      </c>
      <c r="P1599">
        <v>0</v>
      </c>
      <c r="T1599" s="29" t="s">
        <v>887</v>
      </c>
      <c r="U1599">
        <f t="shared" si="162"/>
        <v>10</v>
      </c>
      <c r="V1599">
        <f t="shared" si="163"/>
        <v>3</v>
      </c>
      <c r="W1599">
        <v>2019</v>
      </c>
      <c r="X1599" t="s">
        <v>8852</v>
      </c>
      <c r="Y1599" t="s">
        <v>9118</v>
      </c>
      <c r="Z1599" t="s">
        <v>9119</v>
      </c>
      <c r="AA1599">
        <v>6406133</v>
      </c>
      <c r="AB1599" t="s">
        <v>131</v>
      </c>
      <c r="AC1599" t="s">
        <v>580</v>
      </c>
      <c r="AD1599" s="1">
        <f t="shared" si="164"/>
        <v>2.0175609065155808E-2</v>
      </c>
      <c r="AE1599" s="2">
        <v>70600000</v>
      </c>
      <c r="AF1599" t="s">
        <v>219</v>
      </c>
      <c r="AG1599" t="s">
        <v>120</v>
      </c>
      <c r="AH1599" t="s">
        <v>104</v>
      </c>
      <c r="AI1599" t="s">
        <v>9120</v>
      </c>
      <c r="AJ1599">
        <v>161918636</v>
      </c>
      <c r="AK1599" s="2">
        <v>1424398</v>
      </c>
      <c r="AL1599" s="2">
        <v>1176973.4099999999</v>
      </c>
      <c r="AP1599" t="s">
        <v>105</v>
      </c>
      <c r="AQ1599" t="s">
        <v>105</v>
      </c>
      <c r="AR1599" t="s">
        <v>105</v>
      </c>
      <c r="AV1599" t="s">
        <v>105</v>
      </c>
      <c r="AW1599" t="s">
        <v>105</v>
      </c>
      <c r="AX1599" t="s">
        <v>105</v>
      </c>
      <c r="BH1599" t="s">
        <v>19</v>
      </c>
      <c r="BI1599" t="s">
        <v>5</v>
      </c>
    </row>
    <row r="1600" spans="1:61" x14ac:dyDescent="0.25">
      <c r="A1600">
        <v>73187336</v>
      </c>
      <c r="B1600">
        <v>73187336</v>
      </c>
      <c r="C1600" t="s">
        <v>89</v>
      </c>
      <c r="D1600" t="s">
        <v>9121</v>
      </c>
      <c r="E1600" t="s">
        <v>817</v>
      </c>
      <c r="F1600" t="s">
        <v>999</v>
      </c>
      <c r="G1600" t="s">
        <v>4240</v>
      </c>
      <c r="H1600" s="30" t="s">
        <v>19649</v>
      </c>
      <c r="I1600" t="s">
        <v>9122</v>
      </c>
      <c r="J1600">
        <v>0</v>
      </c>
      <c r="K1600" t="s">
        <v>126</v>
      </c>
      <c r="L1600">
        <v>25</v>
      </c>
      <c r="M1600" t="s">
        <v>126</v>
      </c>
      <c r="O1600">
        <v>3006509915</v>
      </c>
      <c r="P1600">
        <v>3060509915</v>
      </c>
      <c r="T1600" s="29" t="s">
        <v>369</v>
      </c>
      <c r="U1600">
        <f t="shared" si="162"/>
        <v>10</v>
      </c>
      <c r="V1600">
        <f t="shared" si="163"/>
        <v>21</v>
      </c>
      <c r="W1600">
        <v>2018</v>
      </c>
      <c r="X1600" t="s">
        <v>3970</v>
      </c>
      <c r="Y1600" t="s">
        <v>9123</v>
      </c>
      <c r="Z1600" t="s">
        <v>9124</v>
      </c>
      <c r="AA1600">
        <v>3406036</v>
      </c>
      <c r="AB1600" t="s">
        <v>321</v>
      </c>
      <c r="AC1600" t="s">
        <v>1792</v>
      </c>
      <c r="AD1600" s="1">
        <f t="shared" si="164"/>
        <v>1.8886773455377575E-2</v>
      </c>
      <c r="AE1600" s="2">
        <v>87400000</v>
      </c>
      <c r="AF1600" t="s">
        <v>175</v>
      </c>
      <c r="AG1600" t="s">
        <v>120</v>
      </c>
      <c r="AH1600" t="s">
        <v>104</v>
      </c>
      <c r="AI1600" t="s">
        <v>9125</v>
      </c>
      <c r="AJ1600">
        <v>161882198</v>
      </c>
      <c r="AK1600" s="2">
        <v>1650704</v>
      </c>
      <c r="AL1600" s="2">
        <v>1367146.57</v>
      </c>
      <c r="AP1600" t="s">
        <v>105</v>
      </c>
      <c r="AQ1600" t="s">
        <v>105</v>
      </c>
      <c r="AR1600" t="s">
        <v>105</v>
      </c>
      <c r="AV1600" t="s">
        <v>105</v>
      </c>
      <c r="AW1600" t="s">
        <v>105</v>
      </c>
      <c r="AX1600" t="s">
        <v>105</v>
      </c>
      <c r="BH1600" t="s">
        <v>19</v>
      </c>
      <c r="BI1600" t="s">
        <v>5</v>
      </c>
    </row>
    <row r="1601" spans="1:61" x14ac:dyDescent="0.25">
      <c r="A1601">
        <v>1070951984</v>
      </c>
      <c r="B1601">
        <v>1070951984</v>
      </c>
      <c r="C1601" t="s">
        <v>106</v>
      </c>
      <c r="D1601" t="s">
        <v>343</v>
      </c>
      <c r="E1601" t="s">
        <v>472</v>
      </c>
      <c r="F1601" t="s">
        <v>5907</v>
      </c>
      <c r="G1601" t="s">
        <v>985</v>
      </c>
      <c r="H1601" s="30" t="s">
        <v>19650</v>
      </c>
      <c r="I1601" t="s">
        <v>9126</v>
      </c>
      <c r="J1601">
        <v>0</v>
      </c>
      <c r="K1601" t="s">
        <v>1480</v>
      </c>
      <c r="L1601">
        <v>25</v>
      </c>
      <c r="M1601" t="s">
        <v>113</v>
      </c>
      <c r="O1601">
        <v>3012858966</v>
      </c>
      <c r="P1601">
        <v>3102022028</v>
      </c>
      <c r="T1601" s="29" t="s">
        <v>169</v>
      </c>
      <c r="U1601">
        <f t="shared" si="162"/>
        <v>10</v>
      </c>
      <c r="V1601">
        <f t="shared" si="163"/>
        <v>16</v>
      </c>
      <c r="W1601">
        <v>2016</v>
      </c>
      <c r="X1601" t="s">
        <v>1138</v>
      </c>
      <c r="Y1601" t="s">
        <v>9127</v>
      </c>
      <c r="Z1601" t="s">
        <v>9128</v>
      </c>
      <c r="AA1601">
        <v>8001152</v>
      </c>
      <c r="AB1601" t="s">
        <v>100</v>
      </c>
      <c r="AC1601" t="s">
        <v>423</v>
      </c>
      <c r="AD1601" s="1">
        <f t="shared" si="164"/>
        <v>3.8212749211356464E-2</v>
      </c>
      <c r="AE1601" s="2">
        <v>31700000</v>
      </c>
      <c r="AF1601" t="s">
        <v>102</v>
      </c>
      <c r="AG1601" t="s">
        <v>103</v>
      </c>
      <c r="AH1601" t="s">
        <v>104</v>
      </c>
      <c r="AI1601" t="s">
        <v>9129</v>
      </c>
      <c r="AJ1601">
        <v>29923535</v>
      </c>
      <c r="AK1601" s="2">
        <v>1211344.1499999999</v>
      </c>
      <c r="AL1601" s="2">
        <v>997936.26</v>
      </c>
      <c r="AP1601">
        <v>29988777</v>
      </c>
      <c r="AQ1601" s="2">
        <v>2101815.73</v>
      </c>
      <c r="AR1601" s="2">
        <v>1746231.71</v>
      </c>
      <c r="AV1601" t="s">
        <v>105</v>
      </c>
      <c r="AW1601" s="2" t="s">
        <v>105</v>
      </c>
      <c r="AX1601" s="2" t="s">
        <v>105</v>
      </c>
      <c r="BH1601" t="s">
        <v>21</v>
      </c>
      <c r="BI1601" t="s">
        <v>5</v>
      </c>
    </row>
    <row r="1602" spans="1:61" x14ac:dyDescent="0.25">
      <c r="A1602">
        <v>16680118</v>
      </c>
      <c r="B1602">
        <v>16680118</v>
      </c>
      <c r="C1602" t="s">
        <v>89</v>
      </c>
      <c r="D1602" t="s">
        <v>1738</v>
      </c>
      <c r="E1602" t="s">
        <v>2701</v>
      </c>
      <c r="F1602" t="s">
        <v>9130</v>
      </c>
      <c r="G1602" t="s">
        <v>5349</v>
      </c>
      <c r="H1602" s="30" t="s">
        <v>19651</v>
      </c>
      <c r="I1602" t="s">
        <v>9131</v>
      </c>
      <c r="J1602">
        <v>76001</v>
      </c>
      <c r="K1602" t="s">
        <v>486</v>
      </c>
      <c r="L1602">
        <v>76</v>
      </c>
      <c r="M1602" t="s">
        <v>95</v>
      </c>
      <c r="O1602">
        <v>3155829085</v>
      </c>
      <c r="P1602">
        <v>0</v>
      </c>
      <c r="T1602" s="29" t="s">
        <v>96</v>
      </c>
      <c r="U1602">
        <f t="shared" si="162"/>
        <v>10</v>
      </c>
      <c r="V1602">
        <f t="shared" si="163"/>
        <v>22</v>
      </c>
      <c r="W1602">
        <v>2025</v>
      </c>
      <c r="X1602" t="s">
        <v>9132</v>
      </c>
      <c r="Y1602" t="s">
        <v>9133</v>
      </c>
      <c r="Z1602" t="s">
        <v>9134</v>
      </c>
      <c r="AA1602">
        <v>4606157</v>
      </c>
      <c r="AB1602" t="s">
        <v>352</v>
      </c>
      <c r="AC1602" t="s">
        <v>1402</v>
      </c>
      <c r="AD1602" s="1">
        <f t="shared" si="164"/>
        <v>2.2881894736842105E-2</v>
      </c>
      <c r="AE1602" s="2">
        <v>133000000</v>
      </c>
      <c r="AF1602" t="s">
        <v>219</v>
      </c>
      <c r="AG1602" t="s">
        <v>120</v>
      </c>
      <c r="AH1602" t="s">
        <v>104</v>
      </c>
      <c r="AI1602">
        <v>0</v>
      </c>
      <c r="AJ1602">
        <v>161907904</v>
      </c>
      <c r="AK1602" s="2">
        <v>3043292</v>
      </c>
      <c r="AL1602" s="2">
        <v>2537388.62</v>
      </c>
      <c r="AP1602" t="s">
        <v>105</v>
      </c>
      <c r="AQ1602" t="s">
        <v>105</v>
      </c>
      <c r="AR1602" t="s">
        <v>105</v>
      </c>
      <c r="AV1602" t="s">
        <v>105</v>
      </c>
      <c r="AW1602" t="s">
        <v>105</v>
      </c>
      <c r="AX1602" t="s">
        <v>105</v>
      </c>
      <c r="BH1602" t="s">
        <v>21</v>
      </c>
      <c r="BI1602" t="s">
        <v>5</v>
      </c>
    </row>
    <row r="1603" spans="1:61" x14ac:dyDescent="0.25">
      <c r="A1603">
        <v>39778325</v>
      </c>
      <c r="B1603">
        <v>39778325</v>
      </c>
      <c r="C1603" t="s">
        <v>106</v>
      </c>
      <c r="D1603" t="s">
        <v>313</v>
      </c>
      <c r="E1603">
        <v>0</v>
      </c>
      <c r="F1603" t="s">
        <v>9135</v>
      </c>
      <c r="G1603" t="s">
        <v>484</v>
      </c>
      <c r="H1603" s="30" t="s">
        <v>19652</v>
      </c>
      <c r="I1603" t="s">
        <v>9136</v>
      </c>
      <c r="J1603">
        <v>0</v>
      </c>
      <c r="K1603" t="s">
        <v>126</v>
      </c>
      <c r="L1603">
        <v>25</v>
      </c>
      <c r="M1603" t="s">
        <v>126</v>
      </c>
      <c r="O1603">
        <v>3153213821</v>
      </c>
      <c r="P1603">
        <v>3153223821</v>
      </c>
      <c r="T1603" s="29" t="s">
        <v>1297</v>
      </c>
      <c r="U1603">
        <f t="shared" si="162"/>
        <v>10</v>
      </c>
      <c r="V1603">
        <f t="shared" si="163"/>
        <v>2</v>
      </c>
      <c r="W1603">
        <v>2024</v>
      </c>
      <c r="X1603" t="s">
        <v>9132</v>
      </c>
      <c r="Y1603" t="s">
        <v>9137</v>
      </c>
      <c r="Z1603" t="s">
        <v>9138</v>
      </c>
      <c r="AA1603">
        <v>4606157</v>
      </c>
      <c r="AB1603" t="s">
        <v>352</v>
      </c>
      <c r="AC1603" t="s">
        <v>1402</v>
      </c>
      <c r="AD1603" s="1">
        <f t="shared" si="164"/>
        <v>2.9332404965089216E-2</v>
      </c>
      <c r="AE1603" s="2">
        <v>128900000</v>
      </c>
      <c r="AF1603" t="s">
        <v>175</v>
      </c>
      <c r="AG1603" t="s">
        <v>120</v>
      </c>
      <c r="AH1603" t="s">
        <v>104</v>
      </c>
      <c r="AI1603" t="s">
        <v>9139</v>
      </c>
      <c r="AJ1603">
        <v>161857553</v>
      </c>
      <c r="AK1603" s="2">
        <v>3780947</v>
      </c>
      <c r="AL1603" s="2">
        <v>3157266.05</v>
      </c>
      <c r="AP1603" t="s">
        <v>105</v>
      </c>
      <c r="AQ1603" t="s">
        <v>105</v>
      </c>
      <c r="AR1603" t="s">
        <v>105</v>
      </c>
      <c r="AV1603" t="s">
        <v>105</v>
      </c>
      <c r="AW1603" t="s">
        <v>105</v>
      </c>
      <c r="AX1603" t="s">
        <v>105</v>
      </c>
      <c r="BH1603" t="s">
        <v>21</v>
      </c>
      <c r="BI1603" t="s">
        <v>5</v>
      </c>
    </row>
    <row r="1604" spans="1:61" x14ac:dyDescent="0.25">
      <c r="A1604">
        <v>80126064</v>
      </c>
      <c r="B1604">
        <v>80126064</v>
      </c>
      <c r="C1604" t="s">
        <v>89</v>
      </c>
      <c r="D1604" t="s">
        <v>648</v>
      </c>
      <c r="E1604" t="s">
        <v>537</v>
      </c>
      <c r="F1604" t="s">
        <v>2187</v>
      </c>
      <c r="G1604" t="s">
        <v>164</v>
      </c>
      <c r="H1604" s="30" t="s">
        <v>19653</v>
      </c>
      <c r="I1604" t="s">
        <v>9140</v>
      </c>
      <c r="J1604">
        <v>0</v>
      </c>
      <c r="K1604" t="s">
        <v>126</v>
      </c>
      <c r="L1604">
        <v>25</v>
      </c>
      <c r="M1604" t="s">
        <v>126</v>
      </c>
      <c r="O1604">
        <v>3057079139</v>
      </c>
      <c r="P1604">
        <v>3103137192</v>
      </c>
      <c r="T1604" s="29" t="s">
        <v>547</v>
      </c>
      <c r="U1604">
        <f t="shared" si="162"/>
        <v>10</v>
      </c>
      <c r="V1604">
        <f t="shared" si="163"/>
        <v>26</v>
      </c>
      <c r="W1604">
        <v>2021</v>
      </c>
      <c r="X1604" t="s">
        <v>3037</v>
      </c>
      <c r="Y1604" t="s">
        <v>9141</v>
      </c>
      <c r="Z1604" t="s">
        <v>9142</v>
      </c>
      <c r="AA1604">
        <v>5606101</v>
      </c>
      <c r="AB1604" t="s">
        <v>146</v>
      </c>
      <c r="AC1604" t="s">
        <v>341</v>
      </c>
      <c r="AD1604" s="1">
        <f t="shared" si="164"/>
        <v>1.770972544878564E-2</v>
      </c>
      <c r="AE1604" s="2">
        <v>94700000</v>
      </c>
      <c r="AF1604" t="s">
        <v>1567</v>
      </c>
      <c r="AG1604" t="s">
        <v>120</v>
      </c>
      <c r="AH1604" t="s">
        <v>104</v>
      </c>
      <c r="AI1604" t="s">
        <v>9143</v>
      </c>
      <c r="AJ1604">
        <v>161811652</v>
      </c>
      <c r="AK1604" s="2">
        <v>1677111</v>
      </c>
      <c r="AL1604" s="2">
        <v>1389336.74</v>
      </c>
      <c r="AP1604" t="s">
        <v>105</v>
      </c>
      <c r="AQ1604" t="s">
        <v>105</v>
      </c>
      <c r="AR1604" t="s">
        <v>105</v>
      </c>
      <c r="AV1604" t="s">
        <v>105</v>
      </c>
      <c r="AW1604" t="s">
        <v>105</v>
      </c>
      <c r="AX1604" t="s">
        <v>105</v>
      </c>
      <c r="BH1604" t="s">
        <v>19</v>
      </c>
      <c r="BI1604" t="s">
        <v>5</v>
      </c>
    </row>
    <row r="1605" spans="1:61" x14ac:dyDescent="0.25">
      <c r="A1605">
        <v>72214203</v>
      </c>
      <c r="B1605">
        <v>72214203</v>
      </c>
      <c r="C1605" t="s">
        <v>89</v>
      </c>
      <c r="D1605" t="s">
        <v>1769</v>
      </c>
      <c r="E1605" t="s">
        <v>1821</v>
      </c>
      <c r="F1605" t="s">
        <v>445</v>
      </c>
      <c r="G1605" t="s">
        <v>262</v>
      </c>
      <c r="H1605" s="30" t="s">
        <v>19568</v>
      </c>
      <c r="I1605" t="s">
        <v>9144</v>
      </c>
      <c r="J1605">
        <v>5001</v>
      </c>
      <c r="K1605" t="s">
        <v>202</v>
      </c>
      <c r="L1605">
        <v>5</v>
      </c>
      <c r="M1605" t="s">
        <v>203</v>
      </c>
      <c r="O1605">
        <v>3182035450</v>
      </c>
      <c r="P1605">
        <v>0</v>
      </c>
      <c r="T1605" s="29" t="s">
        <v>487</v>
      </c>
      <c r="U1605">
        <f t="shared" si="162"/>
        <v>10</v>
      </c>
      <c r="V1605">
        <f t="shared" si="163"/>
        <v>8</v>
      </c>
      <c r="W1605">
        <v>2025</v>
      </c>
      <c r="X1605" t="s">
        <v>3905</v>
      </c>
      <c r="Y1605" t="s">
        <v>9145</v>
      </c>
      <c r="Z1605" t="s">
        <v>9146</v>
      </c>
      <c r="AA1605">
        <v>8006096</v>
      </c>
      <c r="AB1605" t="s">
        <v>100</v>
      </c>
      <c r="AC1605" t="s">
        <v>3908</v>
      </c>
      <c r="AD1605" s="1">
        <f t="shared" si="164"/>
        <v>1.9775029256594724E-2</v>
      </c>
      <c r="AE1605" s="2">
        <v>125100000</v>
      </c>
      <c r="AF1605" t="s">
        <v>102</v>
      </c>
      <c r="AG1605" t="s">
        <v>292</v>
      </c>
      <c r="AH1605" t="s">
        <v>104</v>
      </c>
      <c r="AI1605" t="s">
        <v>9147</v>
      </c>
      <c r="AJ1605">
        <v>29970597</v>
      </c>
      <c r="AK1605" s="2">
        <v>2473856.16</v>
      </c>
      <c r="AL1605" s="2">
        <v>2058870.72</v>
      </c>
      <c r="AP1605" t="s">
        <v>105</v>
      </c>
      <c r="AQ1605" s="2" t="s">
        <v>105</v>
      </c>
      <c r="AR1605" s="2" t="s">
        <v>105</v>
      </c>
      <c r="AV1605">
        <v>30152692</v>
      </c>
      <c r="AW1605" s="2">
        <v>26380654.239999998</v>
      </c>
      <c r="AX1605" s="2">
        <v>22148617.010000002</v>
      </c>
      <c r="BH1605" t="s">
        <v>20</v>
      </c>
      <c r="BI1605" t="s">
        <v>5</v>
      </c>
    </row>
    <row r="1606" spans="1:61" x14ac:dyDescent="0.25">
      <c r="A1606">
        <v>41962972</v>
      </c>
      <c r="B1606">
        <v>41962972</v>
      </c>
      <c r="C1606" t="s">
        <v>106</v>
      </c>
      <c r="D1606" t="s">
        <v>1035</v>
      </c>
      <c r="E1606">
        <v>0</v>
      </c>
      <c r="F1606" t="s">
        <v>9148</v>
      </c>
      <c r="G1606" t="s">
        <v>334</v>
      </c>
      <c r="H1606" s="30" t="s">
        <v>19654</v>
      </c>
      <c r="I1606" t="s">
        <v>9149</v>
      </c>
      <c r="J1606">
        <v>0</v>
      </c>
      <c r="K1606" t="s">
        <v>126</v>
      </c>
      <c r="L1606">
        <v>25</v>
      </c>
      <c r="M1606" t="s">
        <v>126</v>
      </c>
      <c r="O1606">
        <v>3176465093</v>
      </c>
      <c r="P1606">
        <v>3186465093</v>
      </c>
      <c r="T1606" s="29" t="s">
        <v>887</v>
      </c>
      <c r="U1606">
        <f t="shared" si="162"/>
        <v>10</v>
      </c>
      <c r="V1606">
        <f t="shared" si="163"/>
        <v>3</v>
      </c>
      <c r="W1606">
        <v>2017</v>
      </c>
      <c r="X1606" t="s">
        <v>9150</v>
      </c>
      <c r="Y1606" t="s">
        <v>9151</v>
      </c>
      <c r="Z1606" t="s">
        <v>9152</v>
      </c>
      <c r="AA1606">
        <v>9201175</v>
      </c>
      <c r="AB1606" t="s">
        <v>268</v>
      </c>
      <c r="AC1606" t="s">
        <v>269</v>
      </c>
      <c r="AD1606" s="1">
        <f t="shared" si="164"/>
        <v>3.6161720708446865E-2</v>
      </c>
      <c r="AE1606" s="2">
        <v>36700000</v>
      </c>
      <c r="AF1606" t="s">
        <v>219</v>
      </c>
      <c r="AG1606" t="s">
        <v>103</v>
      </c>
      <c r="AH1606" t="s">
        <v>104</v>
      </c>
      <c r="AI1606" t="s">
        <v>9153</v>
      </c>
      <c r="AJ1606">
        <v>29938423</v>
      </c>
      <c r="AK1606" s="2">
        <v>1327135.1499999999</v>
      </c>
      <c r="AL1606" s="2">
        <v>1095239.6200000001</v>
      </c>
      <c r="AP1606">
        <v>30002063</v>
      </c>
      <c r="AQ1606" s="2">
        <v>1545900.42</v>
      </c>
      <c r="AR1606" s="2">
        <v>1279075.98</v>
      </c>
      <c r="AV1606" t="s">
        <v>105</v>
      </c>
      <c r="AW1606" s="2" t="s">
        <v>105</v>
      </c>
      <c r="AX1606" s="2" t="s">
        <v>105</v>
      </c>
      <c r="BH1606" t="s">
        <v>21</v>
      </c>
      <c r="BI1606" t="s">
        <v>5</v>
      </c>
    </row>
    <row r="1607" spans="1:61" x14ac:dyDescent="0.25">
      <c r="A1607">
        <v>41738369</v>
      </c>
      <c r="B1607">
        <v>41738369</v>
      </c>
      <c r="C1607" t="s">
        <v>106</v>
      </c>
      <c r="D1607" t="s">
        <v>2328</v>
      </c>
      <c r="E1607">
        <v>0</v>
      </c>
      <c r="F1607" t="s">
        <v>1312</v>
      </c>
      <c r="G1607" t="s">
        <v>863</v>
      </c>
      <c r="H1607" s="30" t="s">
        <v>19655</v>
      </c>
      <c r="I1607" t="s">
        <v>9154</v>
      </c>
      <c r="J1607">
        <v>0</v>
      </c>
      <c r="K1607" t="s">
        <v>126</v>
      </c>
      <c r="L1607">
        <v>25</v>
      </c>
      <c r="M1607" t="s">
        <v>126</v>
      </c>
      <c r="O1607">
        <v>3112011694</v>
      </c>
      <c r="P1607">
        <v>0</v>
      </c>
      <c r="T1607" s="29" t="s">
        <v>958</v>
      </c>
      <c r="U1607">
        <f t="shared" si="162"/>
        <v>10</v>
      </c>
      <c r="V1607">
        <f t="shared" si="163"/>
        <v>24</v>
      </c>
      <c r="W1607">
        <v>2019</v>
      </c>
      <c r="X1607" t="s">
        <v>6848</v>
      </c>
      <c r="Y1607" t="s">
        <v>9155</v>
      </c>
      <c r="Z1607" t="s">
        <v>9156</v>
      </c>
      <c r="AA1607">
        <v>3008062</v>
      </c>
      <c r="AB1607" t="s">
        <v>491</v>
      </c>
      <c r="AC1607" t="s">
        <v>631</v>
      </c>
      <c r="AD1607" s="1">
        <f t="shared" si="164"/>
        <v>1.9705722546012272E-2</v>
      </c>
      <c r="AE1607" s="2">
        <v>65200000</v>
      </c>
      <c r="AF1607" t="s">
        <v>102</v>
      </c>
      <c r="AG1607" t="s">
        <v>452</v>
      </c>
      <c r="AH1607" t="s">
        <v>104</v>
      </c>
      <c r="AI1607" t="s">
        <v>9157</v>
      </c>
      <c r="AJ1607">
        <v>29942377</v>
      </c>
      <c r="AK1607" s="2">
        <v>1284813.1100000001</v>
      </c>
      <c r="AL1607" s="2">
        <v>1059674.8799999999</v>
      </c>
      <c r="AP1607">
        <v>30004004</v>
      </c>
      <c r="AQ1607" s="2">
        <v>1853314.18</v>
      </c>
      <c r="AR1607" s="2">
        <v>1537406.87</v>
      </c>
      <c r="AV1607" t="s">
        <v>105</v>
      </c>
      <c r="AW1607" s="2" t="s">
        <v>105</v>
      </c>
      <c r="AX1607" s="2" t="s">
        <v>105</v>
      </c>
      <c r="BH1607" t="s">
        <v>19</v>
      </c>
      <c r="BI1607" t="s">
        <v>5</v>
      </c>
    </row>
    <row r="1608" spans="1:61" x14ac:dyDescent="0.25">
      <c r="A1608">
        <v>79631790</v>
      </c>
      <c r="B1608">
        <v>79631790</v>
      </c>
      <c r="C1608" t="s">
        <v>89</v>
      </c>
      <c r="D1608" t="s">
        <v>707</v>
      </c>
      <c r="E1608" t="s">
        <v>149</v>
      </c>
      <c r="F1608" t="s">
        <v>2643</v>
      </c>
      <c r="G1608" t="s">
        <v>601</v>
      </c>
      <c r="H1608" s="30" t="s">
        <v>18370</v>
      </c>
      <c r="I1608" t="s">
        <v>9158</v>
      </c>
      <c r="J1608">
        <v>0</v>
      </c>
      <c r="K1608" t="s">
        <v>126</v>
      </c>
      <c r="L1608">
        <v>25</v>
      </c>
      <c r="M1608" t="s">
        <v>126</v>
      </c>
      <c r="O1608">
        <v>3504917436</v>
      </c>
      <c r="P1608">
        <v>0</v>
      </c>
      <c r="T1608" s="29" t="s">
        <v>287</v>
      </c>
      <c r="U1608">
        <f t="shared" si="162"/>
        <v>10</v>
      </c>
      <c r="V1608">
        <f t="shared" si="163"/>
        <v>13</v>
      </c>
      <c r="W1608">
        <v>2020</v>
      </c>
      <c r="X1608" t="s">
        <v>9159</v>
      </c>
      <c r="Y1608" t="s">
        <v>9160</v>
      </c>
      <c r="Z1608" t="s">
        <v>9161</v>
      </c>
      <c r="AA1608">
        <v>3006143</v>
      </c>
      <c r="AB1608" t="s">
        <v>491</v>
      </c>
      <c r="AC1608" t="s">
        <v>2923</v>
      </c>
      <c r="AD1608" s="1">
        <f t="shared" si="164"/>
        <v>1.3050462138084633E-2</v>
      </c>
      <c r="AE1608" s="2">
        <v>134700000</v>
      </c>
      <c r="AF1608" t="s">
        <v>219</v>
      </c>
      <c r="AG1608" t="s">
        <v>292</v>
      </c>
      <c r="AH1608" t="s">
        <v>104</v>
      </c>
      <c r="AI1608" t="s">
        <v>9162</v>
      </c>
      <c r="AJ1608">
        <v>29941315</v>
      </c>
      <c r="AK1608" s="2">
        <v>1757897.25</v>
      </c>
      <c r="AL1608" s="2">
        <v>1457224.58</v>
      </c>
      <c r="AP1608" t="s">
        <v>105</v>
      </c>
      <c r="AQ1608" s="2" t="s">
        <v>105</v>
      </c>
      <c r="AR1608" s="2" t="s">
        <v>105</v>
      </c>
      <c r="AV1608">
        <v>30053501</v>
      </c>
      <c r="AW1608" s="2">
        <v>2142577.2799999998</v>
      </c>
      <c r="AX1608" s="2">
        <v>1780485.11</v>
      </c>
      <c r="BH1608" s="3" t="s">
        <v>18</v>
      </c>
      <c r="BI1608" t="s">
        <v>5</v>
      </c>
    </row>
    <row r="1609" spans="1:61" x14ac:dyDescent="0.25">
      <c r="A1609">
        <v>51977172</v>
      </c>
      <c r="B1609">
        <v>51977172</v>
      </c>
      <c r="C1609" t="s">
        <v>106</v>
      </c>
      <c r="D1609" t="s">
        <v>211</v>
      </c>
      <c r="E1609" t="s">
        <v>312</v>
      </c>
      <c r="F1609" t="s">
        <v>1015</v>
      </c>
      <c r="G1609" t="s">
        <v>1414</v>
      </c>
      <c r="H1609" s="30" t="s">
        <v>19204</v>
      </c>
      <c r="I1609" t="s">
        <v>9163</v>
      </c>
      <c r="J1609">
        <v>5001</v>
      </c>
      <c r="K1609" t="s">
        <v>202</v>
      </c>
      <c r="L1609">
        <v>5</v>
      </c>
      <c r="M1609" t="s">
        <v>203</v>
      </c>
      <c r="O1609">
        <v>3163287503</v>
      </c>
      <c r="P1609">
        <v>0</v>
      </c>
      <c r="T1609" s="29" t="s">
        <v>849</v>
      </c>
      <c r="U1609">
        <f t="shared" si="162"/>
        <v>10</v>
      </c>
      <c r="V1609">
        <f t="shared" si="163"/>
        <v>19</v>
      </c>
      <c r="W1609">
        <v>2019</v>
      </c>
      <c r="X1609" t="s">
        <v>803</v>
      </c>
      <c r="Y1609" t="s">
        <v>9164</v>
      </c>
      <c r="Z1609" t="s">
        <v>9165</v>
      </c>
      <c r="AA1609">
        <v>5606086</v>
      </c>
      <c r="AB1609" t="s">
        <v>146</v>
      </c>
      <c r="AC1609" t="s">
        <v>147</v>
      </c>
      <c r="AD1609" s="1">
        <f t="shared" si="164"/>
        <v>2.5277453542510122E-2</v>
      </c>
      <c r="AE1609" s="2">
        <v>98800000</v>
      </c>
      <c r="AF1609" t="s">
        <v>1567</v>
      </c>
      <c r="AG1609" t="s">
        <v>292</v>
      </c>
      <c r="AH1609" t="s">
        <v>104</v>
      </c>
      <c r="AI1609" t="s">
        <v>9166</v>
      </c>
      <c r="AJ1609">
        <v>29932577</v>
      </c>
      <c r="AK1609" s="2">
        <v>2497412.41</v>
      </c>
      <c r="AL1609" s="2">
        <v>2078665.89</v>
      </c>
      <c r="AP1609" t="s">
        <v>105</v>
      </c>
      <c r="AQ1609" s="2" t="s">
        <v>105</v>
      </c>
      <c r="AR1609" s="2" t="s">
        <v>105</v>
      </c>
      <c r="AV1609">
        <v>30049146</v>
      </c>
      <c r="AW1609" s="2">
        <v>8439253.2799999993</v>
      </c>
      <c r="AX1609" s="2">
        <v>7071809.4800000004</v>
      </c>
      <c r="BH1609" t="s">
        <v>21</v>
      </c>
      <c r="BI1609" t="s">
        <v>5</v>
      </c>
    </row>
    <row r="1610" spans="1:61" x14ac:dyDescent="0.25">
      <c r="A1610">
        <v>71318162</v>
      </c>
      <c r="B1610">
        <v>71318162</v>
      </c>
      <c r="C1610" t="s">
        <v>89</v>
      </c>
      <c r="D1610" t="s">
        <v>9167</v>
      </c>
      <c r="E1610" t="s">
        <v>6602</v>
      </c>
      <c r="F1610" t="s">
        <v>9168</v>
      </c>
      <c r="G1610" t="s">
        <v>8095</v>
      </c>
      <c r="H1610" s="30" t="s">
        <v>19656</v>
      </c>
      <c r="I1610" t="s">
        <v>9169</v>
      </c>
      <c r="J1610">
        <v>5001</v>
      </c>
      <c r="K1610" t="s">
        <v>202</v>
      </c>
      <c r="L1610">
        <v>5</v>
      </c>
      <c r="M1610" t="s">
        <v>203</v>
      </c>
      <c r="O1610">
        <v>3216063319</v>
      </c>
      <c r="P1610">
        <v>0</v>
      </c>
      <c r="T1610" s="29" t="s">
        <v>240</v>
      </c>
      <c r="U1610">
        <f t="shared" ref="U1610:U1673" si="165">MONTH(T1610)</f>
        <v>10</v>
      </c>
      <c r="V1610">
        <f t="shared" ref="V1610:V1673" si="166">DAY(T1610)</f>
        <v>27</v>
      </c>
      <c r="W1610">
        <v>2021</v>
      </c>
      <c r="X1610" t="s">
        <v>5421</v>
      </c>
      <c r="Y1610" t="s">
        <v>9170</v>
      </c>
      <c r="Z1610" t="s">
        <v>9171</v>
      </c>
      <c r="AA1610">
        <v>3006144</v>
      </c>
      <c r="AB1610" t="s">
        <v>491</v>
      </c>
      <c r="AC1610" t="s">
        <v>492</v>
      </c>
      <c r="AD1610" s="1">
        <f t="shared" ref="AD1610:AD1673" si="167">+AK1610/AE1610</f>
        <v>2.2817748743718592E-2</v>
      </c>
      <c r="AE1610" s="2">
        <v>99500000</v>
      </c>
      <c r="AF1610" t="s">
        <v>102</v>
      </c>
      <c r="AG1610" t="s">
        <v>120</v>
      </c>
      <c r="AH1610" t="s">
        <v>104</v>
      </c>
      <c r="AI1610" t="s">
        <v>9172</v>
      </c>
      <c r="AJ1610">
        <v>161813378</v>
      </c>
      <c r="AK1610" s="2">
        <v>2270366</v>
      </c>
      <c r="AL1610" s="2">
        <v>1887870.22</v>
      </c>
      <c r="AP1610" t="s">
        <v>105</v>
      </c>
      <c r="AQ1610" t="s">
        <v>105</v>
      </c>
      <c r="AR1610" t="s">
        <v>105</v>
      </c>
      <c r="AV1610" t="s">
        <v>105</v>
      </c>
      <c r="AW1610" t="s">
        <v>105</v>
      </c>
      <c r="AX1610" t="s">
        <v>105</v>
      </c>
      <c r="BH1610" t="s">
        <v>21</v>
      </c>
      <c r="BI1610" t="s">
        <v>5</v>
      </c>
    </row>
    <row r="1611" spans="1:61" x14ac:dyDescent="0.25">
      <c r="A1611">
        <v>52779817</v>
      </c>
      <c r="B1611">
        <v>52779817</v>
      </c>
      <c r="C1611" t="s">
        <v>106</v>
      </c>
      <c r="D1611" t="s">
        <v>1727</v>
      </c>
      <c r="E1611" t="s">
        <v>2446</v>
      </c>
      <c r="F1611" t="s">
        <v>123</v>
      </c>
      <c r="G1611" t="s">
        <v>213</v>
      </c>
      <c r="H1611" s="30" t="s">
        <v>19657</v>
      </c>
      <c r="I1611" t="s">
        <v>9173</v>
      </c>
      <c r="J1611">
        <v>0</v>
      </c>
      <c r="K1611" t="s">
        <v>126</v>
      </c>
      <c r="L1611">
        <v>25</v>
      </c>
      <c r="M1611" t="s">
        <v>126</v>
      </c>
      <c r="O1611">
        <v>3133806390</v>
      </c>
      <c r="P1611">
        <v>3005252798</v>
      </c>
      <c r="T1611" s="29" t="s">
        <v>369</v>
      </c>
      <c r="U1611">
        <f t="shared" si="165"/>
        <v>10</v>
      </c>
      <c r="V1611">
        <f t="shared" si="166"/>
        <v>21</v>
      </c>
      <c r="W1611">
        <v>2022</v>
      </c>
      <c r="X1611" t="s">
        <v>9174</v>
      </c>
      <c r="Y1611" t="s">
        <v>9175</v>
      </c>
      <c r="Z1611" t="s">
        <v>9176</v>
      </c>
      <c r="AA1611">
        <v>8806015</v>
      </c>
      <c r="AB1611" t="s">
        <v>662</v>
      </c>
      <c r="AC1611" t="s">
        <v>1011</v>
      </c>
      <c r="AD1611" s="1">
        <f t="shared" si="167"/>
        <v>1.8748089818688984E-2</v>
      </c>
      <c r="AE1611" s="2">
        <v>71700000</v>
      </c>
      <c r="AF1611" t="s">
        <v>133</v>
      </c>
      <c r="AG1611" t="s">
        <v>292</v>
      </c>
      <c r="AH1611" t="s">
        <v>104</v>
      </c>
      <c r="AI1611" t="s">
        <v>9177</v>
      </c>
      <c r="AJ1611">
        <v>29927037</v>
      </c>
      <c r="AK1611" s="2">
        <v>1344238.04</v>
      </c>
      <c r="AL1611" s="2">
        <v>1109611.8</v>
      </c>
      <c r="AP1611" t="s">
        <v>105</v>
      </c>
      <c r="AQ1611" s="2" t="s">
        <v>105</v>
      </c>
      <c r="AR1611" s="2" t="s">
        <v>105</v>
      </c>
      <c r="AV1611">
        <v>30040449</v>
      </c>
      <c r="AW1611" s="2">
        <v>1644632.55</v>
      </c>
      <c r="AX1611" s="2">
        <v>1362044.16</v>
      </c>
      <c r="BH1611" t="s">
        <v>19</v>
      </c>
      <c r="BI1611" t="s">
        <v>5</v>
      </c>
    </row>
    <row r="1612" spans="1:61" x14ac:dyDescent="0.25">
      <c r="A1612">
        <v>15446782</v>
      </c>
      <c r="B1612">
        <v>15446782</v>
      </c>
      <c r="C1612" t="s">
        <v>89</v>
      </c>
      <c r="D1612" t="s">
        <v>3570</v>
      </c>
      <c r="E1612" t="s">
        <v>537</v>
      </c>
      <c r="F1612" t="s">
        <v>650</v>
      </c>
      <c r="G1612" t="s">
        <v>9178</v>
      </c>
      <c r="H1612" s="30" t="s">
        <v>19658</v>
      </c>
      <c r="I1612" t="s">
        <v>9179</v>
      </c>
      <c r="J1612">
        <v>5001</v>
      </c>
      <c r="K1612" t="s">
        <v>202</v>
      </c>
      <c r="L1612">
        <v>5</v>
      </c>
      <c r="M1612" t="s">
        <v>203</v>
      </c>
      <c r="O1612">
        <v>3228462043</v>
      </c>
      <c r="P1612">
        <v>3144619801</v>
      </c>
      <c r="T1612" s="29" t="s">
        <v>487</v>
      </c>
      <c r="U1612">
        <f t="shared" si="165"/>
        <v>10</v>
      </c>
      <c r="V1612">
        <f t="shared" si="166"/>
        <v>8</v>
      </c>
      <c r="W1612">
        <v>2022</v>
      </c>
      <c r="X1612" t="s">
        <v>380</v>
      </c>
      <c r="Y1612" t="s">
        <v>9180</v>
      </c>
      <c r="Z1612" t="s">
        <v>9181</v>
      </c>
      <c r="AA1612">
        <v>5601200</v>
      </c>
      <c r="AB1612" t="s">
        <v>146</v>
      </c>
      <c r="AC1612" t="s">
        <v>383</v>
      </c>
      <c r="AD1612" s="1">
        <f t="shared" si="167"/>
        <v>3.5923963011889035E-2</v>
      </c>
      <c r="AE1612" s="2">
        <v>75700000</v>
      </c>
      <c r="AF1612" t="s">
        <v>133</v>
      </c>
      <c r="AG1612" t="s">
        <v>103</v>
      </c>
      <c r="AH1612" t="s">
        <v>104</v>
      </c>
      <c r="AI1612" t="s">
        <v>9182</v>
      </c>
      <c r="AJ1612">
        <v>161813889</v>
      </c>
      <c r="AK1612" s="2">
        <v>2719444</v>
      </c>
      <c r="AL1612" s="2">
        <v>2265247</v>
      </c>
      <c r="AP1612" t="s">
        <v>105</v>
      </c>
      <c r="AQ1612" t="s">
        <v>105</v>
      </c>
      <c r="AR1612" t="s">
        <v>105</v>
      </c>
      <c r="AV1612" t="s">
        <v>105</v>
      </c>
      <c r="AW1612" t="s">
        <v>105</v>
      </c>
      <c r="AX1612" t="s">
        <v>105</v>
      </c>
      <c r="BH1612" t="s">
        <v>21</v>
      </c>
      <c r="BI1612" t="s">
        <v>5</v>
      </c>
    </row>
    <row r="1613" spans="1:61" x14ac:dyDescent="0.25">
      <c r="A1613">
        <v>51978172</v>
      </c>
      <c r="B1613">
        <v>51978172</v>
      </c>
      <c r="C1613" t="s">
        <v>106</v>
      </c>
      <c r="D1613" t="s">
        <v>6347</v>
      </c>
      <c r="E1613">
        <v>0</v>
      </c>
      <c r="F1613" t="s">
        <v>879</v>
      </c>
      <c r="G1613" t="s">
        <v>475</v>
      </c>
      <c r="H1613" s="30" t="s">
        <v>19659</v>
      </c>
      <c r="I1613" t="s">
        <v>9183</v>
      </c>
      <c r="J1613">
        <v>0</v>
      </c>
      <c r="K1613" t="s">
        <v>126</v>
      </c>
      <c r="L1613">
        <v>25</v>
      </c>
      <c r="M1613" t="s">
        <v>126</v>
      </c>
      <c r="O1613">
        <v>3017784167</v>
      </c>
      <c r="P1613">
        <v>3124321749</v>
      </c>
      <c r="T1613" s="29" t="s">
        <v>142</v>
      </c>
      <c r="U1613">
        <f t="shared" si="165"/>
        <v>10</v>
      </c>
      <c r="V1613">
        <f t="shared" si="166"/>
        <v>12</v>
      </c>
      <c r="W1613">
        <v>2016</v>
      </c>
      <c r="X1613" t="s">
        <v>1091</v>
      </c>
      <c r="Y1613" t="s">
        <v>9184</v>
      </c>
      <c r="Z1613" t="s">
        <v>9185</v>
      </c>
      <c r="AA1613">
        <v>6401213</v>
      </c>
      <c r="AB1613" t="s">
        <v>131</v>
      </c>
      <c r="AC1613" t="s">
        <v>607</v>
      </c>
      <c r="AD1613" s="1">
        <f t="shared" si="167"/>
        <v>3.2538556149732618E-2</v>
      </c>
      <c r="AE1613" s="2">
        <v>37400000</v>
      </c>
      <c r="AF1613" t="s">
        <v>133</v>
      </c>
      <c r="AG1613" t="s">
        <v>103</v>
      </c>
      <c r="AH1613" t="s">
        <v>104</v>
      </c>
      <c r="AI1613" t="s">
        <v>9186</v>
      </c>
      <c r="AJ1613">
        <v>161845679</v>
      </c>
      <c r="AK1613" s="2">
        <v>1216942</v>
      </c>
      <c r="AL1613" s="2">
        <v>1002640.71</v>
      </c>
      <c r="AP1613" t="s">
        <v>105</v>
      </c>
      <c r="AQ1613" t="s">
        <v>105</v>
      </c>
      <c r="AR1613" t="s">
        <v>105</v>
      </c>
      <c r="AV1613" t="s">
        <v>105</v>
      </c>
      <c r="AW1613" t="s">
        <v>105</v>
      </c>
      <c r="AX1613" t="s">
        <v>105</v>
      </c>
      <c r="BH1613" t="s">
        <v>21</v>
      </c>
      <c r="BI1613" t="s">
        <v>5</v>
      </c>
    </row>
    <row r="1614" spans="1:61" x14ac:dyDescent="0.25">
      <c r="A1614">
        <v>63544784</v>
      </c>
      <c r="B1614">
        <v>63544784</v>
      </c>
      <c r="C1614" t="s">
        <v>106</v>
      </c>
      <c r="D1614" t="s">
        <v>1035</v>
      </c>
      <c r="E1614">
        <v>0</v>
      </c>
      <c r="F1614" t="s">
        <v>9187</v>
      </c>
      <c r="G1614" t="s">
        <v>9188</v>
      </c>
      <c r="H1614" s="30" t="s">
        <v>19660</v>
      </c>
      <c r="I1614" t="s">
        <v>9189</v>
      </c>
      <c r="J1614">
        <v>68001</v>
      </c>
      <c r="K1614" t="s">
        <v>317</v>
      </c>
      <c r="L1614">
        <v>68</v>
      </c>
      <c r="M1614" t="s">
        <v>227</v>
      </c>
      <c r="O1614">
        <v>3165217582</v>
      </c>
      <c r="P1614">
        <v>0</v>
      </c>
      <c r="T1614" s="29" t="s">
        <v>448</v>
      </c>
      <c r="U1614">
        <f t="shared" si="165"/>
        <v>10</v>
      </c>
      <c r="V1614">
        <f t="shared" si="166"/>
        <v>9</v>
      </c>
      <c r="W1614">
        <v>2023</v>
      </c>
      <c r="X1614" t="s">
        <v>1052</v>
      </c>
      <c r="Y1614" t="s">
        <v>9190</v>
      </c>
      <c r="Z1614" t="s">
        <v>9191</v>
      </c>
      <c r="AA1614">
        <v>9206090</v>
      </c>
      <c r="AB1614" t="s">
        <v>268</v>
      </c>
      <c r="AC1614" t="s">
        <v>1055</v>
      </c>
      <c r="AD1614" s="1">
        <f t="shared" si="167"/>
        <v>2.6242023608768972E-2</v>
      </c>
      <c r="AE1614" s="2">
        <v>177900000</v>
      </c>
      <c r="AF1614" t="s">
        <v>219</v>
      </c>
      <c r="AG1614" t="s">
        <v>120</v>
      </c>
      <c r="AH1614" t="s">
        <v>104</v>
      </c>
      <c r="AI1614">
        <v>0</v>
      </c>
      <c r="AJ1614">
        <v>161853040</v>
      </c>
      <c r="AK1614" s="2">
        <v>4668456</v>
      </c>
      <c r="AL1614" s="2">
        <v>3903072.37</v>
      </c>
      <c r="AP1614" t="s">
        <v>105</v>
      </c>
      <c r="AQ1614" t="s">
        <v>105</v>
      </c>
      <c r="AR1614" t="s">
        <v>105</v>
      </c>
      <c r="AV1614" t="s">
        <v>105</v>
      </c>
      <c r="AW1614" t="s">
        <v>105</v>
      </c>
      <c r="AX1614" t="s">
        <v>105</v>
      </c>
      <c r="BH1614" t="s">
        <v>21</v>
      </c>
      <c r="BI1614" t="s">
        <v>5</v>
      </c>
    </row>
    <row r="1615" spans="1:61" x14ac:dyDescent="0.25">
      <c r="A1615">
        <v>3268346</v>
      </c>
      <c r="B1615">
        <v>3268346</v>
      </c>
      <c r="C1615" t="s">
        <v>89</v>
      </c>
      <c r="D1615" t="s">
        <v>891</v>
      </c>
      <c r="E1615" t="s">
        <v>294</v>
      </c>
      <c r="F1615" t="s">
        <v>9192</v>
      </c>
      <c r="G1615" t="s">
        <v>985</v>
      </c>
      <c r="H1615" s="30" t="s">
        <v>19661</v>
      </c>
      <c r="I1615" t="s">
        <v>9193</v>
      </c>
      <c r="J1615">
        <v>0</v>
      </c>
      <c r="K1615" t="s">
        <v>126</v>
      </c>
      <c r="L1615">
        <v>25</v>
      </c>
      <c r="M1615" t="s">
        <v>126</v>
      </c>
      <c r="O1615">
        <v>3153084539</v>
      </c>
      <c r="P1615">
        <v>0</v>
      </c>
      <c r="T1615" s="29" t="s">
        <v>448</v>
      </c>
      <c r="U1615">
        <f t="shared" si="165"/>
        <v>10</v>
      </c>
      <c r="V1615">
        <f t="shared" si="166"/>
        <v>9</v>
      </c>
      <c r="W1615">
        <v>2024</v>
      </c>
      <c r="X1615" t="s">
        <v>9194</v>
      </c>
      <c r="Y1615" t="s">
        <v>9195</v>
      </c>
      <c r="Z1615" t="s">
        <v>9196</v>
      </c>
      <c r="AA1615">
        <v>8006073</v>
      </c>
      <c r="AB1615" t="s">
        <v>100</v>
      </c>
      <c r="AC1615" t="s">
        <v>208</v>
      </c>
      <c r="AD1615" s="1">
        <f t="shared" si="167"/>
        <v>1.3487266666666666E-2</v>
      </c>
      <c r="AE1615" s="2">
        <v>90000000</v>
      </c>
      <c r="AF1615" t="s">
        <v>219</v>
      </c>
      <c r="AG1615" t="s">
        <v>120</v>
      </c>
      <c r="AH1615" t="s">
        <v>104</v>
      </c>
      <c r="AI1615" t="s">
        <v>9197</v>
      </c>
      <c r="AJ1615">
        <v>161911864</v>
      </c>
      <c r="AK1615" s="2">
        <v>1213854</v>
      </c>
      <c r="AL1615" s="2">
        <v>1000045.66</v>
      </c>
      <c r="AP1615" t="s">
        <v>105</v>
      </c>
      <c r="AQ1615" t="s">
        <v>105</v>
      </c>
      <c r="AR1615" t="s">
        <v>105</v>
      </c>
      <c r="AV1615" t="s">
        <v>105</v>
      </c>
      <c r="AW1615" t="s">
        <v>105</v>
      </c>
      <c r="AX1615" t="s">
        <v>105</v>
      </c>
      <c r="BH1615" s="3" t="s">
        <v>18</v>
      </c>
      <c r="BI1615" t="s">
        <v>5</v>
      </c>
    </row>
    <row r="1616" spans="1:61" x14ac:dyDescent="0.25">
      <c r="A1616">
        <v>41899273</v>
      </c>
      <c r="B1616">
        <v>41899273</v>
      </c>
      <c r="C1616" t="s">
        <v>106</v>
      </c>
      <c r="D1616" t="s">
        <v>9198</v>
      </c>
      <c r="E1616">
        <v>0</v>
      </c>
      <c r="F1616" t="s">
        <v>3118</v>
      </c>
      <c r="G1616" t="s">
        <v>6153</v>
      </c>
      <c r="H1616" s="30" t="s">
        <v>19662</v>
      </c>
      <c r="I1616" t="s">
        <v>9199</v>
      </c>
      <c r="J1616">
        <v>63001</v>
      </c>
      <c r="K1616" t="s">
        <v>1443</v>
      </c>
      <c r="L1616">
        <v>63</v>
      </c>
      <c r="M1616" t="s">
        <v>1444</v>
      </c>
      <c r="O1616">
        <v>3108382628</v>
      </c>
      <c r="P1616">
        <v>0</v>
      </c>
      <c r="T1616" s="29" t="s">
        <v>299</v>
      </c>
      <c r="U1616">
        <f t="shared" si="165"/>
        <v>10</v>
      </c>
      <c r="V1616">
        <f t="shared" si="166"/>
        <v>23</v>
      </c>
      <c r="W1616">
        <v>2014</v>
      </c>
      <c r="X1616" t="s">
        <v>9200</v>
      </c>
      <c r="Y1616" t="s">
        <v>9201</v>
      </c>
      <c r="Z1616" t="s">
        <v>9202</v>
      </c>
      <c r="AA1616">
        <v>6406115</v>
      </c>
      <c r="AB1616" t="s">
        <v>131</v>
      </c>
      <c r="AC1616" t="s">
        <v>310</v>
      </c>
      <c r="AD1616" s="1">
        <f t="shared" si="167"/>
        <v>2.3646634050880626E-2</v>
      </c>
      <c r="AE1616" s="2">
        <v>51100000</v>
      </c>
      <c r="AF1616" t="s">
        <v>133</v>
      </c>
      <c r="AG1616" t="s">
        <v>120</v>
      </c>
      <c r="AH1616" t="s">
        <v>104</v>
      </c>
      <c r="AI1616" t="s">
        <v>9203</v>
      </c>
      <c r="AJ1616">
        <v>161796840</v>
      </c>
      <c r="AK1616" s="2">
        <v>1208343</v>
      </c>
      <c r="AL1616" s="2">
        <v>995413.94</v>
      </c>
      <c r="AP1616" t="s">
        <v>105</v>
      </c>
      <c r="AQ1616" t="s">
        <v>105</v>
      </c>
      <c r="AR1616" t="s">
        <v>105</v>
      </c>
      <c r="AV1616" t="s">
        <v>105</v>
      </c>
      <c r="AW1616" t="s">
        <v>105</v>
      </c>
      <c r="AX1616" t="s">
        <v>105</v>
      </c>
      <c r="BH1616" t="s">
        <v>19</v>
      </c>
      <c r="BI1616" t="s">
        <v>5</v>
      </c>
    </row>
    <row r="1617" spans="1:61" x14ac:dyDescent="0.25">
      <c r="A1617">
        <v>52063219</v>
      </c>
      <c r="B1617">
        <v>52063219</v>
      </c>
      <c r="C1617" t="s">
        <v>106</v>
      </c>
      <c r="D1617" t="s">
        <v>1745</v>
      </c>
      <c r="E1617" t="s">
        <v>583</v>
      </c>
      <c r="F1617" t="s">
        <v>1856</v>
      </c>
      <c r="G1617">
        <v>0</v>
      </c>
      <c r="H1617" s="30" t="s">
        <v>19663</v>
      </c>
      <c r="I1617" t="s">
        <v>9204</v>
      </c>
      <c r="J1617">
        <v>0</v>
      </c>
      <c r="K1617" t="s">
        <v>126</v>
      </c>
      <c r="L1617">
        <v>25</v>
      </c>
      <c r="M1617" t="s">
        <v>126</v>
      </c>
      <c r="O1617">
        <v>3202971814</v>
      </c>
      <c r="P1617">
        <v>0</v>
      </c>
      <c r="T1617" s="29" t="s">
        <v>127</v>
      </c>
      <c r="U1617">
        <f t="shared" si="165"/>
        <v>10</v>
      </c>
      <c r="V1617">
        <f t="shared" si="166"/>
        <v>18</v>
      </c>
      <c r="W1617">
        <v>2023</v>
      </c>
      <c r="X1617" t="s">
        <v>9205</v>
      </c>
      <c r="Y1617" t="s">
        <v>9206</v>
      </c>
      <c r="Z1617" t="s">
        <v>9207</v>
      </c>
      <c r="AA1617">
        <v>3006157</v>
      </c>
      <c r="AB1617" t="s">
        <v>491</v>
      </c>
      <c r="AC1617" t="s">
        <v>492</v>
      </c>
      <c r="AD1617" s="1">
        <f t="shared" si="167"/>
        <v>2.3768315217391305E-2</v>
      </c>
      <c r="AE1617" s="2">
        <v>165600000</v>
      </c>
      <c r="AF1617" t="s">
        <v>102</v>
      </c>
      <c r="AG1617" t="s">
        <v>120</v>
      </c>
      <c r="AH1617" t="s">
        <v>104</v>
      </c>
      <c r="AI1617">
        <v>0</v>
      </c>
      <c r="AJ1617">
        <v>161813206</v>
      </c>
      <c r="AK1617" s="2">
        <v>3936033</v>
      </c>
      <c r="AL1617" s="2">
        <v>3287590.74</v>
      </c>
      <c r="AP1617" t="s">
        <v>105</v>
      </c>
      <c r="AQ1617" t="s">
        <v>105</v>
      </c>
      <c r="AR1617" t="s">
        <v>105</v>
      </c>
      <c r="AV1617" t="s">
        <v>105</v>
      </c>
      <c r="AW1617" t="s">
        <v>105</v>
      </c>
      <c r="AX1617" t="s">
        <v>105</v>
      </c>
      <c r="BH1617" t="s">
        <v>21</v>
      </c>
      <c r="BI1617" t="s">
        <v>5</v>
      </c>
    </row>
    <row r="1618" spans="1:61" x14ac:dyDescent="0.25">
      <c r="A1618">
        <v>41487761</v>
      </c>
      <c r="B1618">
        <v>41487761</v>
      </c>
      <c r="C1618" t="s">
        <v>106</v>
      </c>
      <c r="D1618" t="s">
        <v>9208</v>
      </c>
      <c r="E1618">
        <v>0</v>
      </c>
      <c r="F1618" t="s">
        <v>409</v>
      </c>
      <c r="G1618" t="s">
        <v>1863</v>
      </c>
      <c r="H1618" s="30" t="s">
        <v>19664</v>
      </c>
      <c r="I1618" t="s">
        <v>9209</v>
      </c>
      <c r="J1618">
        <v>54405</v>
      </c>
      <c r="K1618" t="s">
        <v>4426</v>
      </c>
      <c r="L1618">
        <v>54</v>
      </c>
      <c r="M1618" t="s">
        <v>1236</v>
      </c>
      <c r="O1618">
        <v>3132073057</v>
      </c>
      <c r="P1618">
        <v>0</v>
      </c>
      <c r="T1618" s="29" t="s">
        <v>500</v>
      </c>
      <c r="U1618">
        <f t="shared" si="165"/>
        <v>10</v>
      </c>
      <c r="V1618">
        <f t="shared" si="166"/>
        <v>5</v>
      </c>
      <c r="W1618">
        <v>2022</v>
      </c>
      <c r="X1618" t="s">
        <v>8402</v>
      </c>
      <c r="Y1618" t="s">
        <v>9210</v>
      </c>
      <c r="Z1618" t="s">
        <v>9211</v>
      </c>
      <c r="AA1618">
        <v>8001201</v>
      </c>
      <c r="AB1618" t="s">
        <v>100</v>
      </c>
      <c r="AC1618" t="s">
        <v>258</v>
      </c>
      <c r="AD1618" s="1">
        <f t="shared" si="167"/>
        <v>2.5791910569105691E-2</v>
      </c>
      <c r="AE1618" s="2">
        <v>49200000</v>
      </c>
      <c r="AF1618" t="s">
        <v>102</v>
      </c>
      <c r="AG1618" t="s">
        <v>103</v>
      </c>
      <c r="AH1618" t="s">
        <v>104</v>
      </c>
      <c r="AI1618" t="s">
        <v>9212</v>
      </c>
      <c r="AJ1618">
        <v>161900020</v>
      </c>
      <c r="AK1618" s="2">
        <v>1268962</v>
      </c>
      <c r="AL1618" s="2">
        <v>1046354.34</v>
      </c>
      <c r="AP1618" t="s">
        <v>105</v>
      </c>
      <c r="AQ1618" t="s">
        <v>105</v>
      </c>
      <c r="AR1618" t="s">
        <v>105</v>
      </c>
      <c r="AV1618" t="s">
        <v>105</v>
      </c>
      <c r="AW1618" t="s">
        <v>105</v>
      </c>
      <c r="AX1618" t="s">
        <v>105</v>
      </c>
      <c r="BH1618" t="s">
        <v>19</v>
      </c>
      <c r="BI1618" t="s">
        <v>5</v>
      </c>
    </row>
    <row r="1619" spans="1:61" x14ac:dyDescent="0.25">
      <c r="A1619">
        <v>1024539876</v>
      </c>
      <c r="B1619">
        <v>1024539876</v>
      </c>
      <c r="C1619" t="s">
        <v>89</v>
      </c>
      <c r="D1619" t="s">
        <v>699</v>
      </c>
      <c r="E1619" t="s">
        <v>3013</v>
      </c>
      <c r="F1619" t="s">
        <v>5967</v>
      </c>
      <c r="G1619" t="s">
        <v>9213</v>
      </c>
      <c r="H1619" s="30" t="s">
        <v>19665</v>
      </c>
      <c r="I1619" t="s">
        <v>9214</v>
      </c>
      <c r="J1619">
        <v>0</v>
      </c>
      <c r="K1619" t="s">
        <v>126</v>
      </c>
      <c r="L1619">
        <v>25</v>
      </c>
      <c r="M1619" t="s">
        <v>126</v>
      </c>
      <c r="O1619">
        <v>3227054652</v>
      </c>
      <c r="P1619">
        <v>0</v>
      </c>
      <c r="T1619" s="29" t="s">
        <v>369</v>
      </c>
      <c r="U1619">
        <f t="shared" si="165"/>
        <v>10</v>
      </c>
      <c r="V1619">
        <f t="shared" si="166"/>
        <v>21</v>
      </c>
      <c r="W1619">
        <v>2020</v>
      </c>
      <c r="X1619" t="s">
        <v>6307</v>
      </c>
      <c r="Y1619" t="s">
        <v>9215</v>
      </c>
      <c r="Z1619" t="s">
        <v>9216</v>
      </c>
      <c r="AA1619">
        <v>8808043</v>
      </c>
      <c r="AB1619" t="s">
        <v>662</v>
      </c>
      <c r="AC1619" t="s">
        <v>663</v>
      </c>
      <c r="AD1619" s="1">
        <f t="shared" si="167"/>
        <v>4.1222553763440861E-2</v>
      </c>
      <c r="AE1619" s="2">
        <v>74400000</v>
      </c>
      <c r="AF1619" t="s">
        <v>219</v>
      </c>
      <c r="AG1619" t="s">
        <v>452</v>
      </c>
      <c r="AH1619" t="s">
        <v>104</v>
      </c>
      <c r="AI1619" t="s">
        <v>9217</v>
      </c>
      <c r="AJ1619">
        <v>161813894</v>
      </c>
      <c r="AK1619" s="2">
        <v>3066958</v>
      </c>
      <c r="AL1619" s="2">
        <v>2557275.89</v>
      </c>
      <c r="AP1619" t="s">
        <v>105</v>
      </c>
      <c r="AQ1619" t="s">
        <v>105</v>
      </c>
      <c r="AR1619" t="s">
        <v>105</v>
      </c>
      <c r="AV1619" t="s">
        <v>105</v>
      </c>
      <c r="AW1619" t="s">
        <v>105</v>
      </c>
      <c r="AX1619" t="s">
        <v>105</v>
      </c>
      <c r="BH1619" t="s">
        <v>21</v>
      </c>
      <c r="BI1619" t="s">
        <v>5</v>
      </c>
    </row>
    <row r="1620" spans="1:61" x14ac:dyDescent="0.25">
      <c r="A1620">
        <v>1060647681</v>
      </c>
      <c r="B1620">
        <v>1060647681</v>
      </c>
      <c r="C1620" t="s">
        <v>106</v>
      </c>
      <c r="D1620" t="s">
        <v>898</v>
      </c>
      <c r="E1620" t="s">
        <v>799</v>
      </c>
      <c r="F1620" t="s">
        <v>2434</v>
      </c>
      <c r="G1620" t="s">
        <v>737</v>
      </c>
      <c r="H1620" s="30" t="s">
        <v>19666</v>
      </c>
      <c r="I1620" t="s">
        <v>9218</v>
      </c>
      <c r="J1620">
        <v>0</v>
      </c>
      <c r="K1620" t="s">
        <v>9219</v>
      </c>
      <c r="L1620">
        <v>17</v>
      </c>
      <c r="M1620" t="s">
        <v>141</v>
      </c>
      <c r="O1620">
        <v>3116226804</v>
      </c>
      <c r="P1620">
        <v>0</v>
      </c>
      <c r="T1620" s="29" t="s">
        <v>299</v>
      </c>
      <c r="U1620">
        <f t="shared" si="165"/>
        <v>10</v>
      </c>
      <c r="V1620">
        <f t="shared" si="166"/>
        <v>23</v>
      </c>
      <c r="W1620">
        <v>2022</v>
      </c>
      <c r="X1620" t="s">
        <v>3220</v>
      </c>
      <c r="Y1620" t="s">
        <v>9220</v>
      </c>
      <c r="Z1620" t="s">
        <v>9221</v>
      </c>
      <c r="AA1620">
        <v>6406140</v>
      </c>
      <c r="AB1620" t="s">
        <v>131</v>
      </c>
      <c r="AC1620" t="s">
        <v>580</v>
      </c>
      <c r="AD1620" s="1">
        <f t="shared" si="167"/>
        <v>2.990213969465649E-2</v>
      </c>
      <c r="AE1620" s="2">
        <v>78600000</v>
      </c>
      <c r="AF1620" t="s">
        <v>102</v>
      </c>
      <c r="AG1620" t="s">
        <v>292</v>
      </c>
      <c r="AH1620" t="s">
        <v>104</v>
      </c>
      <c r="AI1620" t="s">
        <v>9222</v>
      </c>
      <c r="AJ1620">
        <v>29930973</v>
      </c>
      <c r="AK1620" s="2">
        <v>2350308.1800000002</v>
      </c>
      <c r="AL1620" s="2">
        <v>1955048.89</v>
      </c>
      <c r="AP1620" t="s">
        <v>105</v>
      </c>
      <c r="AQ1620" s="2" t="s">
        <v>105</v>
      </c>
      <c r="AR1620" s="2" t="s">
        <v>105</v>
      </c>
      <c r="AV1620">
        <v>30047507</v>
      </c>
      <c r="AW1620" s="2">
        <v>2066628.16</v>
      </c>
      <c r="AX1620" s="2">
        <v>1716662.32</v>
      </c>
      <c r="BH1620" t="s">
        <v>21</v>
      </c>
      <c r="BI1620" t="s">
        <v>5</v>
      </c>
    </row>
    <row r="1621" spans="1:61" x14ac:dyDescent="0.25">
      <c r="A1621">
        <v>1046910208</v>
      </c>
      <c r="B1621">
        <v>1046910208</v>
      </c>
      <c r="C1621" t="s">
        <v>89</v>
      </c>
      <c r="D1621" t="s">
        <v>4398</v>
      </c>
      <c r="E1621" t="s">
        <v>1286</v>
      </c>
      <c r="F1621" t="s">
        <v>315</v>
      </c>
      <c r="G1621" t="s">
        <v>262</v>
      </c>
      <c r="H1621" s="30" t="s">
        <v>19667</v>
      </c>
      <c r="I1621" t="s">
        <v>9223</v>
      </c>
      <c r="J1621">
        <v>5001</v>
      </c>
      <c r="K1621" t="s">
        <v>202</v>
      </c>
      <c r="L1621">
        <v>5</v>
      </c>
      <c r="M1621" t="s">
        <v>203</v>
      </c>
      <c r="O1621">
        <v>3207340099</v>
      </c>
      <c r="P1621">
        <v>3207340098</v>
      </c>
      <c r="T1621" s="29" t="s">
        <v>369</v>
      </c>
      <c r="U1621">
        <f t="shared" si="165"/>
        <v>10</v>
      </c>
      <c r="V1621">
        <f t="shared" si="166"/>
        <v>21</v>
      </c>
      <c r="W1621">
        <v>2023</v>
      </c>
      <c r="X1621" t="s">
        <v>241</v>
      </c>
      <c r="Y1621" t="s">
        <v>9224</v>
      </c>
      <c r="Z1621" t="s">
        <v>9225</v>
      </c>
      <c r="AA1621">
        <v>9006179</v>
      </c>
      <c r="AB1621" t="s">
        <v>244</v>
      </c>
      <c r="AC1621" t="s">
        <v>245</v>
      </c>
      <c r="AD1621" s="1">
        <f t="shared" si="167"/>
        <v>1.995728896103896E-2</v>
      </c>
      <c r="AE1621" s="2">
        <v>123200000</v>
      </c>
      <c r="AF1621" t="s">
        <v>102</v>
      </c>
      <c r="AG1621" t="s">
        <v>120</v>
      </c>
      <c r="AH1621" t="s">
        <v>104</v>
      </c>
      <c r="AI1621" t="s">
        <v>9226</v>
      </c>
      <c r="AJ1621">
        <v>161912844</v>
      </c>
      <c r="AK1621" s="2">
        <v>2458738</v>
      </c>
      <c r="AL1621" s="2">
        <v>2046166.29</v>
      </c>
      <c r="AP1621" t="s">
        <v>105</v>
      </c>
      <c r="AQ1621" t="s">
        <v>105</v>
      </c>
      <c r="AR1621" t="s">
        <v>105</v>
      </c>
      <c r="AV1621" t="s">
        <v>105</v>
      </c>
      <c r="AW1621" t="s">
        <v>105</v>
      </c>
      <c r="AX1621" t="s">
        <v>105</v>
      </c>
      <c r="BH1621" t="s">
        <v>20</v>
      </c>
      <c r="BI1621" t="s">
        <v>5</v>
      </c>
    </row>
    <row r="1622" spans="1:61" x14ac:dyDescent="0.25">
      <c r="A1622">
        <v>36184082</v>
      </c>
      <c r="B1622">
        <v>36184082</v>
      </c>
      <c r="C1622" t="s">
        <v>106</v>
      </c>
      <c r="D1622" t="s">
        <v>9227</v>
      </c>
      <c r="E1622">
        <v>0</v>
      </c>
      <c r="F1622" t="s">
        <v>819</v>
      </c>
      <c r="G1622" t="s">
        <v>7269</v>
      </c>
      <c r="H1622" s="30" t="s">
        <v>19668</v>
      </c>
      <c r="I1622" t="s">
        <v>9228</v>
      </c>
      <c r="J1622">
        <v>41001</v>
      </c>
      <c r="K1622" t="s">
        <v>285</v>
      </c>
      <c r="L1622">
        <v>41</v>
      </c>
      <c r="M1622" t="s">
        <v>286</v>
      </c>
      <c r="O1622">
        <v>3177475086</v>
      </c>
      <c r="P1622">
        <v>0</v>
      </c>
      <c r="T1622" s="29" t="s">
        <v>327</v>
      </c>
      <c r="U1622">
        <f t="shared" si="165"/>
        <v>10</v>
      </c>
      <c r="V1622">
        <f t="shared" si="166"/>
        <v>31</v>
      </c>
      <c r="W1622">
        <v>2023</v>
      </c>
      <c r="X1622" t="s">
        <v>9229</v>
      </c>
      <c r="Y1622" t="s">
        <v>9230</v>
      </c>
      <c r="Z1622" t="s">
        <v>9231</v>
      </c>
      <c r="AA1622">
        <v>4606147</v>
      </c>
      <c r="AB1622" t="s">
        <v>352</v>
      </c>
      <c r="AC1622" t="s">
        <v>1412</v>
      </c>
      <c r="AD1622" s="1">
        <f t="shared" si="167"/>
        <v>2.3753598014888338E-2</v>
      </c>
      <c r="AE1622" s="2">
        <v>80600000</v>
      </c>
      <c r="AF1622" t="s">
        <v>219</v>
      </c>
      <c r="AG1622" t="s">
        <v>120</v>
      </c>
      <c r="AH1622" t="s">
        <v>104</v>
      </c>
      <c r="AI1622" t="s">
        <v>9232</v>
      </c>
      <c r="AJ1622">
        <v>161815049</v>
      </c>
      <c r="AK1622" s="2">
        <v>1914540</v>
      </c>
      <c r="AL1622" s="2">
        <v>1588856.79</v>
      </c>
      <c r="AP1622" t="s">
        <v>105</v>
      </c>
      <c r="AQ1622" t="s">
        <v>105</v>
      </c>
      <c r="AR1622" t="s">
        <v>105</v>
      </c>
      <c r="AV1622" t="s">
        <v>105</v>
      </c>
      <c r="AW1622" t="s">
        <v>105</v>
      </c>
      <c r="AX1622" t="s">
        <v>105</v>
      </c>
      <c r="BH1622" t="s">
        <v>19</v>
      </c>
      <c r="BI1622" t="s">
        <v>5</v>
      </c>
    </row>
    <row r="1623" spans="1:61" x14ac:dyDescent="0.25">
      <c r="A1623">
        <v>19093419</v>
      </c>
      <c r="B1623">
        <v>19093419</v>
      </c>
      <c r="C1623" t="s">
        <v>89</v>
      </c>
      <c r="D1623" t="s">
        <v>699</v>
      </c>
      <c r="E1623" t="s">
        <v>3659</v>
      </c>
      <c r="F1623" t="s">
        <v>2405</v>
      </c>
      <c r="G1623" t="s">
        <v>700</v>
      </c>
      <c r="H1623" s="30" t="s">
        <v>19669</v>
      </c>
      <c r="I1623" t="s">
        <v>9233</v>
      </c>
      <c r="J1623">
        <v>25214</v>
      </c>
      <c r="K1623" t="s">
        <v>5712</v>
      </c>
      <c r="L1623">
        <v>25</v>
      </c>
      <c r="M1623" t="s">
        <v>113</v>
      </c>
      <c r="O1623">
        <v>3132933898</v>
      </c>
      <c r="P1623">
        <v>3131329338</v>
      </c>
      <c r="T1623" s="29" t="s">
        <v>327</v>
      </c>
      <c r="U1623">
        <f t="shared" si="165"/>
        <v>10</v>
      </c>
      <c r="V1623">
        <f t="shared" si="166"/>
        <v>31</v>
      </c>
      <c r="W1623">
        <v>2025</v>
      </c>
      <c r="X1623" t="s">
        <v>1446</v>
      </c>
      <c r="Y1623" t="s">
        <v>9234</v>
      </c>
      <c r="Z1623" t="s">
        <v>9235</v>
      </c>
      <c r="AA1623">
        <v>4606154</v>
      </c>
      <c r="AB1623" t="s">
        <v>352</v>
      </c>
      <c r="AC1623" t="s">
        <v>353</v>
      </c>
      <c r="AD1623" s="1">
        <f t="shared" si="167"/>
        <v>1.1101505376344085E-2</v>
      </c>
      <c r="AE1623" s="2">
        <v>130200000</v>
      </c>
      <c r="AF1623" t="s">
        <v>102</v>
      </c>
      <c r="AG1623" t="s">
        <v>120</v>
      </c>
      <c r="AH1623" t="s">
        <v>104</v>
      </c>
      <c r="AI1623" t="s">
        <v>9236</v>
      </c>
      <c r="AJ1623">
        <v>161811738</v>
      </c>
      <c r="AK1623" s="2">
        <v>1445416</v>
      </c>
      <c r="AL1623" s="2">
        <v>1194635.6599999999</v>
      </c>
      <c r="AP1623" t="s">
        <v>105</v>
      </c>
      <c r="AQ1623" t="s">
        <v>105</v>
      </c>
      <c r="AR1623" t="s">
        <v>105</v>
      </c>
      <c r="AV1623" t="s">
        <v>105</v>
      </c>
      <c r="AW1623" t="s">
        <v>105</v>
      </c>
      <c r="AX1623" t="s">
        <v>105</v>
      </c>
      <c r="BH1623" s="3" t="s">
        <v>18</v>
      </c>
      <c r="BI1623" t="s">
        <v>5</v>
      </c>
    </row>
    <row r="1624" spans="1:61" x14ac:dyDescent="0.25">
      <c r="A1624">
        <v>43730101</v>
      </c>
      <c r="B1624">
        <v>43730101</v>
      </c>
      <c r="C1624" t="s">
        <v>106</v>
      </c>
      <c r="D1624" t="s">
        <v>1128</v>
      </c>
      <c r="E1624" t="s">
        <v>583</v>
      </c>
      <c r="F1624" t="s">
        <v>1857</v>
      </c>
      <c r="G1624" t="s">
        <v>1217</v>
      </c>
      <c r="H1624" s="30" t="s">
        <v>19670</v>
      </c>
      <c r="I1624" t="s">
        <v>9237</v>
      </c>
      <c r="J1624">
        <v>5001</v>
      </c>
      <c r="K1624" t="s">
        <v>202</v>
      </c>
      <c r="L1624">
        <v>5</v>
      </c>
      <c r="M1624" t="s">
        <v>203</v>
      </c>
      <c r="O1624">
        <v>3154489371</v>
      </c>
      <c r="P1624">
        <v>0</v>
      </c>
      <c r="T1624" s="29" t="s">
        <v>1081</v>
      </c>
      <c r="U1624">
        <f t="shared" si="165"/>
        <v>10</v>
      </c>
      <c r="V1624">
        <f t="shared" si="166"/>
        <v>25</v>
      </c>
      <c r="W1624">
        <v>2024</v>
      </c>
      <c r="X1624" t="s">
        <v>4077</v>
      </c>
      <c r="Y1624" t="s">
        <v>9238</v>
      </c>
      <c r="Z1624" t="s">
        <v>9239</v>
      </c>
      <c r="AA1624">
        <v>9006179</v>
      </c>
      <c r="AB1624" t="s">
        <v>244</v>
      </c>
      <c r="AC1624" t="s">
        <v>245</v>
      </c>
      <c r="AD1624" s="1">
        <f t="shared" si="167"/>
        <v>1.7560541060606061E-2</v>
      </c>
      <c r="AE1624" s="2">
        <v>132000000</v>
      </c>
      <c r="AF1624" t="s">
        <v>175</v>
      </c>
      <c r="AG1624" t="s">
        <v>292</v>
      </c>
      <c r="AH1624" t="s">
        <v>104</v>
      </c>
      <c r="AI1624" t="s">
        <v>9240</v>
      </c>
      <c r="AJ1624">
        <v>29925855</v>
      </c>
      <c r="AK1624" s="2">
        <v>2317991.42</v>
      </c>
      <c r="AL1624" s="2">
        <v>1927891.95</v>
      </c>
      <c r="AP1624" t="s">
        <v>105</v>
      </c>
      <c r="AQ1624" s="2" t="s">
        <v>105</v>
      </c>
      <c r="AR1624" s="2" t="s">
        <v>105</v>
      </c>
      <c r="AV1624">
        <v>30037973</v>
      </c>
      <c r="AW1624" s="2">
        <v>2399936.3199999998</v>
      </c>
      <c r="AX1624" s="2">
        <v>1996753.21</v>
      </c>
      <c r="BH1624" t="s">
        <v>20</v>
      </c>
      <c r="BI1624" t="s">
        <v>5</v>
      </c>
    </row>
    <row r="1625" spans="1:61" x14ac:dyDescent="0.25">
      <c r="A1625">
        <v>1098665782</v>
      </c>
      <c r="B1625">
        <v>1098665782</v>
      </c>
      <c r="C1625" t="s">
        <v>106</v>
      </c>
      <c r="D1625" t="s">
        <v>9241</v>
      </c>
      <c r="E1625" t="s">
        <v>9242</v>
      </c>
      <c r="F1625" t="s">
        <v>4226</v>
      </c>
      <c r="G1625" t="s">
        <v>446</v>
      </c>
      <c r="H1625" s="30" t="s">
        <v>19671</v>
      </c>
      <c r="I1625" t="s">
        <v>9243</v>
      </c>
      <c r="J1625">
        <v>68001</v>
      </c>
      <c r="K1625" t="s">
        <v>317</v>
      </c>
      <c r="L1625">
        <v>68</v>
      </c>
      <c r="M1625" t="s">
        <v>227</v>
      </c>
      <c r="O1625">
        <v>3178666759</v>
      </c>
      <c r="P1625">
        <v>0</v>
      </c>
      <c r="T1625" s="29" t="s">
        <v>500</v>
      </c>
      <c r="U1625">
        <f t="shared" si="165"/>
        <v>10</v>
      </c>
      <c r="V1625">
        <f t="shared" si="166"/>
        <v>5</v>
      </c>
      <c r="W1625">
        <v>2022</v>
      </c>
      <c r="X1625" t="s">
        <v>9244</v>
      </c>
      <c r="Y1625" t="s">
        <v>9245</v>
      </c>
      <c r="Z1625" t="s">
        <v>9246</v>
      </c>
      <c r="AA1625">
        <v>4601297</v>
      </c>
      <c r="AB1625" t="s">
        <v>352</v>
      </c>
      <c r="AC1625" t="s">
        <v>938</v>
      </c>
      <c r="AD1625" s="1">
        <f t="shared" si="167"/>
        <v>3.0891908317214698E-2</v>
      </c>
      <c r="AE1625" s="2">
        <v>51700000</v>
      </c>
      <c r="AF1625" t="s">
        <v>160</v>
      </c>
      <c r="AG1625" t="s">
        <v>103</v>
      </c>
      <c r="AH1625" t="s">
        <v>104</v>
      </c>
      <c r="AI1625" t="s">
        <v>9247</v>
      </c>
      <c r="AJ1625">
        <v>29976351</v>
      </c>
      <c r="AK1625" s="2">
        <v>1597111.66</v>
      </c>
      <c r="AL1625" s="2">
        <v>1322110.6399999999</v>
      </c>
      <c r="AP1625">
        <v>30016138</v>
      </c>
      <c r="AQ1625" s="2">
        <v>1751293.79</v>
      </c>
      <c r="AR1625" s="2">
        <v>1451675.45</v>
      </c>
      <c r="AV1625" t="s">
        <v>105</v>
      </c>
      <c r="AW1625" s="2" t="s">
        <v>105</v>
      </c>
      <c r="AX1625" s="2" t="s">
        <v>105</v>
      </c>
      <c r="BH1625" t="s">
        <v>21</v>
      </c>
      <c r="BI1625" t="s">
        <v>5</v>
      </c>
    </row>
    <row r="1626" spans="1:61" x14ac:dyDescent="0.25">
      <c r="A1626">
        <v>42763438</v>
      </c>
      <c r="B1626">
        <v>42763438</v>
      </c>
      <c r="C1626" t="s">
        <v>106</v>
      </c>
      <c r="D1626" t="s">
        <v>312</v>
      </c>
      <c r="E1626" t="s">
        <v>1071</v>
      </c>
      <c r="F1626" t="s">
        <v>1942</v>
      </c>
      <c r="G1626" t="s">
        <v>334</v>
      </c>
      <c r="H1626" s="30" t="s">
        <v>19672</v>
      </c>
      <c r="I1626" t="s">
        <v>9248</v>
      </c>
      <c r="J1626">
        <v>5001</v>
      </c>
      <c r="K1626" t="s">
        <v>202</v>
      </c>
      <c r="L1626">
        <v>5</v>
      </c>
      <c r="M1626" t="s">
        <v>203</v>
      </c>
      <c r="O1626">
        <v>3002338963</v>
      </c>
      <c r="P1626">
        <v>3006626650</v>
      </c>
      <c r="T1626" s="29" t="s">
        <v>568</v>
      </c>
      <c r="U1626">
        <f t="shared" si="165"/>
        <v>10</v>
      </c>
      <c r="V1626">
        <f t="shared" si="166"/>
        <v>30</v>
      </c>
      <c r="W1626">
        <v>2023</v>
      </c>
      <c r="X1626" t="s">
        <v>9249</v>
      </c>
      <c r="Y1626" t="s">
        <v>9250</v>
      </c>
      <c r="Z1626" t="s">
        <v>9251</v>
      </c>
      <c r="AA1626">
        <v>3201376</v>
      </c>
      <c r="AB1626" t="s">
        <v>393</v>
      </c>
      <c r="AC1626" t="s">
        <v>9252</v>
      </c>
      <c r="AD1626" s="1">
        <f t="shared" si="167"/>
        <v>3.202343333333333E-2</v>
      </c>
      <c r="AE1626" s="2">
        <v>60000000</v>
      </c>
      <c r="AF1626" t="s">
        <v>219</v>
      </c>
      <c r="AG1626" t="s">
        <v>103</v>
      </c>
      <c r="AH1626" t="s">
        <v>104</v>
      </c>
      <c r="AI1626" t="s">
        <v>9253</v>
      </c>
      <c r="AJ1626">
        <v>161813841</v>
      </c>
      <c r="AK1626" s="2">
        <v>1921406</v>
      </c>
      <c r="AL1626" s="2">
        <v>1594626.66</v>
      </c>
      <c r="AP1626" t="s">
        <v>105</v>
      </c>
      <c r="AQ1626" t="s">
        <v>105</v>
      </c>
      <c r="AR1626" t="s">
        <v>105</v>
      </c>
      <c r="AV1626" t="s">
        <v>105</v>
      </c>
      <c r="AW1626" t="s">
        <v>105</v>
      </c>
      <c r="AX1626" t="s">
        <v>105</v>
      </c>
      <c r="BH1626" t="s">
        <v>21</v>
      </c>
      <c r="BI1626" t="s">
        <v>5</v>
      </c>
    </row>
    <row r="1627" spans="1:61" x14ac:dyDescent="0.25">
      <c r="A1627">
        <v>31140690</v>
      </c>
      <c r="B1627">
        <v>31140690</v>
      </c>
      <c r="C1627" t="s">
        <v>106</v>
      </c>
      <c r="D1627" t="s">
        <v>6145</v>
      </c>
      <c r="E1627" t="s">
        <v>991</v>
      </c>
      <c r="F1627" t="s">
        <v>2925</v>
      </c>
      <c r="G1627" t="s">
        <v>9254</v>
      </c>
      <c r="H1627" s="30" t="s">
        <v>19673</v>
      </c>
      <c r="I1627" t="s">
        <v>9255</v>
      </c>
      <c r="J1627">
        <v>76001</v>
      </c>
      <c r="K1627" t="s">
        <v>486</v>
      </c>
      <c r="L1627">
        <v>76</v>
      </c>
      <c r="M1627" t="s">
        <v>95</v>
      </c>
      <c r="O1627">
        <v>3012196771</v>
      </c>
      <c r="P1627">
        <v>3012916771</v>
      </c>
      <c r="T1627" s="29" t="s">
        <v>215</v>
      </c>
      <c r="U1627">
        <f t="shared" si="165"/>
        <v>10</v>
      </c>
      <c r="V1627">
        <f t="shared" si="166"/>
        <v>20</v>
      </c>
      <c r="W1627">
        <v>2015</v>
      </c>
      <c r="X1627" t="s">
        <v>3374</v>
      </c>
      <c r="Y1627" t="s">
        <v>9256</v>
      </c>
      <c r="Z1627" t="s">
        <v>9257</v>
      </c>
      <c r="AA1627">
        <v>8001136</v>
      </c>
      <c r="AB1627" t="s">
        <v>100</v>
      </c>
      <c r="AC1627" t="s">
        <v>258</v>
      </c>
      <c r="AD1627" s="1">
        <f t="shared" si="167"/>
        <v>4.9275958188153307E-2</v>
      </c>
      <c r="AE1627" s="2">
        <v>28700000</v>
      </c>
      <c r="AF1627" t="s">
        <v>175</v>
      </c>
      <c r="AG1627" t="s">
        <v>103</v>
      </c>
      <c r="AH1627" t="s">
        <v>104</v>
      </c>
      <c r="AI1627">
        <v>0</v>
      </c>
      <c r="AJ1627">
        <v>161917767</v>
      </c>
      <c r="AK1627" s="2">
        <v>1414220</v>
      </c>
      <c r="AL1627" s="2">
        <v>1168419.75</v>
      </c>
      <c r="AP1627" t="s">
        <v>105</v>
      </c>
      <c r="AQ1627" t="s">
        <v>105</v>
      </c>
      <c r="AR1627" t="s">
        <v>105</v>
      </c>
      <c r="AV1627" t="s">
        <v>105</v>
      </c>
      <c r="AW1627" t="s">
        <v>105</v>
      </c>
      <c r="AX1627" t="s">
        <v>105</v>
      </c>
      <c r="BH1627" t="s">
        <v>21</v>
      </c>
      <c r="BI1627" t="s">
        <v>5</v>
      </c>
    </row>
    <row r="1628" spans="1:61" x14ac:dyDescent="0.25">
      <c r="A1628">
        <v>38988464</v>
      </c>
      <c r="B1628">
        <v>38988464</v>
      </c>
      <c r="C1628" t="s">
        <v>106</v>
      </c>
      <c r="D1628" t="s">
        <v>2597</v>
      </c>
      <c r="E1628" t="s">
        <v>582</v>
      </c>
      <c r="F1628" t="s">
        <v>1942</v>
      </c>
      <c r="G1628" t="s">
        <v>9258</v>
      </c>
      <c r="H1628" s="30" t="s">
        <v>19674</v>
      </c>
      <c r="I1628" t="s">
        <v>9259</v>
      </c>
      <c r="J1628">
        <v>76001</v>
      </c>
      <c r="K1628" t="s">
        <v>486</v>
      </c>
      <c r="L1628">
        <v>76</v>
      </c>
      <c r="M1628" t="s">
        <v>95</v>
      </c>
      <c r="O1628">
        <v>3155601387</v>
      </c>
      <c r="P1628">
        <v>3117711829</v>
      </c>
      <c r="T1628" s="29" t="s">
        <v>184</v>
      </c>
      <c r="U1628">
        <f t="shared" si="165"/>
        <v>10</v>
      </c>
      <c r="V1628">
        <f t="shared" si="166"/>
        <v>10</v>
      </c>
      <c r="W1628">
        <v>2023</v>
      </c>
      <c r="X1628" t="s">
        <v>9260</v>
      </c>
      <c r="Y1628" t="s">
        <v>9261</v>
      </c>
      <c r="Z1628" t="s">
        <v>9262</v>
      </c>
      <c r="AA1628">
        <v>6406148</v>
      </c>
      <c r="AB1628" t="s">
        <v>131</v>
      </c>
      <c r="AC1628" t="s">
        <v>310</v>
      </c>
      <c r="AD1628" s="1">
        <f t="shared" si="167"/>
        <v>1.7134121495327104E-2</v>
      </c>
      <c r="AE1628" s="2">
        <v>117700000</v>
      </c>
      <c r="AF1628" t="s">
        <v>133</v>
      </c>
      <c r="AG1628" t="s">
        <v>292</v>
      </c>
      <c r="AH1628" t="s">
        <v>104</v>
      </c>
      <c r="AI1628" t="s">
        <v>9263</v>
      </c>
      <c r="AJ1628">
        <v>29931691</v>
      </c>
      <c r="AK1628" s="2">
        <v>2016686.1</v>
      </c>
      <c r="AL1628" s="2">
        <v>1674694.2</v>
      </c>
      <c r="AP1628" t="s">
        <v>105</v>
      </c>
      <c r="AQ1628" s="2" t="s">
        <v>105</v>
      </c>
      <c r="AR1628" s="2" t="s">
        <v>105</v>
      </c>
      <c r="AV1628">
        <v>30048185</v>
      </c>
      <c r="AW1628" s="2">
        <v>2039455.59</v>
      </c>
      <c r="AX1628" s="2">
        <v>1693828.23</v>
      </c>
      <c r="BH1628" t="s">
        <v>20</v>
      </c>
      <c r="BI1628" t="s">
        <v>5</v>
      </c>
    </row>
    <row r="1629" spans="1:61" x14ac:dyDescent="0.25">
      <c r="A1629">
        <v>37626185</v>
      </c>
      <c r="B1629">
        <v>37626185</v>
      </c>
      <c r="C1629" t="s">
        <v>106</v>
      </c>
      <c r="D1629" t="s">
        <v>1216</v>
      </c>
      <c r="E1629">
        <v>0</v>
      </c>
      <c r="F1629" t="s">
        <v>5865</v>
      </c>
      <c r="G1629" t="s">
        <v>700</v>
      </c>
      <c r="H1629" s="30" t="s">
        <v>19675</v>
      </c>
      <c r="I1629" t="s">
        <v>9264</v>
      </c>
      <c r="J1629">
        <v>0</v>
      </c>
      <c r="K1629" t="s">
        <v>126</v>
      </c>
      <c r="L1629">
        <v>25</v>
      </c>
      <c r="M1629" t="s">
        <v>126</v>
      </c>
      <c r="O1629">
        <v>3112067651</v>
      </c>
      <c r="P1629">
        <v>3173666901</v>
      </c>
      <c r="T1629" s="29" t="s">
        <v>547</v>
      </c>
      <c r="U1629">
        <f t="shared" si="165"/>
        <v>10</v>
      </c>
      <c r="V1629">
        <f t="shared" si="166"/>
        <v>26</v>
      </c>
      <c r="W1629">
        <v>2023</v>
      </c>
      <c r="X1629" t="s">
        <v>866</v>
      </c>
      <c r="Y1629" t="s">
        <v>9265</v>
      </c>
      <c r="Z1629" t="s">
        <v>9266</v>
      </c>
      <c r="AA1629">
        <v>5601202</v>
      </c>
      <c r="AB1629" t="s">
        <v>146</v>
      </c>
      <c r="AC1629" t="s">
        <v>188</v>
      </c>
      <c r="AD1629" s="1">
        <f t="shared" si="167"/>
        <v>2.3265640552995393E-2</v>
      </c>
      <c r="AE1629" s="2">
        <v>108500000</v>
      </c>
      <c r="AF1629" t="s">
        <v>102</v>
      </c>
      <c r="AG1629" t="s">
        <v>103</v>
      </c>
      <c r="AH1629" t="s">
        <v>104</v>
      </c>
      <c r="AI1629" t="s">
        <v>9267</v>
      </c>
      <c r="AJ1629">
        <v>161895058</v>
      </c>
      <c r="AK1629" s="2">
        <v>2524322</v>
      </c>
      <c r="AL1629" s="2">
        <v>2101279.37</v>
      </c>
      <c r="AP1629" t="s">
        <v>105</v>
      </c>
      <c r="AQ1629" t="s">
        <v>105</v>
      </c>
      <c r="AR1629" t="s">
        <v>105</v>
      </c>
      <c r="AV1629" t="s">
        <v>105</v>
      </c>
      <c r="AW1629" t="s">
        <v>105</v>
      </c>
      <c r="AX1629" t="s">
        <v>105</v>
      </c>
      <c r="BH1629" t="s">
        <v>21</v>
      </c>
      <c r="BI1629" t="s">
        <v>5</v>
      </c>
    </row>
    <row r="1630" spans="1:61" x14ac:dyDescent="0.25">
      <c r="A1630">
        <v>19125793</v>
      </c>
      <c r="B1630">
        <v>19125793</v>
      </c>
      <c r="C1630" t="s">
        <v>89</v>
      </c>
      <c r="D1630" t="s">
        <v>148</v>
      </c>
      <c r="E1630">
        <v>0</v>
      </c>
      <c r="F1630" t="s">
        <v>565</v>
      </c>
      <c r="G1630" t="s">
        <v>1942</v>
      </c>
      <c r="H1630" s="30" t="s">
        <v>19676</v>
      </c>
      <c r="I1630" t="s">
        <v>9268</v>
      </c>
      <c r="J1630">
        <v>0</v>
      </c>
      <c r="K1630" t="s">
        <v>126</v>
      </c>
      <c r="L1630">
        <v>25</v>
      </c>
      <c r="M1630" t="s">
        <v>126</v>
      </c>
      <c r="O1630">
        <v>3102620875</v>
      </c>
      <c r="P1630">
        <v>0</v>
      </c>
      <c r="T1630" s="29" t="s">
        <v>254</v>
      </c>
      <c r="U1630">
        <f t="shared" si="165"/>
        <v>10</v>
      </c>
      <c r="V1630">
        <f t="shared" si="166"/>
        <v>4</v>
      </c>
      <c r="W1630">
        <v>2023</v>
      </c>
      <c r="X1630" t="s">
        <v>1107</v>
      </c>
      <c r="Y1630" t="s">
        <v>9269</v>
      </c>
      <c r="Z1630" t="s">
        <v>9270</v>
      </c>
      <c r="AA1630">
        <v>8806018</v>
      </c>
      <c r="AB1630" t="s">
        <v>662</v>
      </c>
      <c r="AC1630" t="s">
        <v>663</v>
      </c>
      <c r="AD1630" s="1">
        <f t="shared" si="167"/>
        <v>2.1673972772277228E-2</v>
      </c>
      <c r="AE1630" s="2">
        <v>80800000</v>
      </c>
      <c r="AF1630" t="s">
        <v>219</v>
      </c>
      <c r="AG1630" t="s">
        <v>120</v>
      </c>
      <c r="AH1630" t="s">
        <v>104</v>
      </c>
      <c r="AI1630" t="s">
        <v>9271</v>
      </c>
      <c r="AJ1630">
        <v>161810744</v>
      </c>
      <c r="AK1630" s="2">
        <v>1751257</v>
      </c>
      <c r="AL1630" s="2">
        <v>1451644.59</v>
      </c>
      <c r="AP1630" t="s">
        <v>105</v>
      </c>
      <c r="AQ1630" t="s">
        <v>105</v>
      </c>
      <c r="AR1630" t="s">
        <v>105</v>
      </c>
      <c r="AV1630" t="s">
        <v>105</v>
      </c>
      <c r="AW1630" t="s">
        <v>105</v>
      </c>
      <c r="AX1630" t="s">
        <v>105</v>
      </c>
      <c r="BH1630" t="s">
        <v>19</v>
      </c>
      <c r="BI1630" t="s">
        <v>5</v>
      </c>
    </row>
    <row r="1631" spans="1:61" x14ac:dyDescent="0.25">
      <c r="A1631">
        <v>79395450</v>
      </c>
      <c r="B1631">
        <v>79395450</v>
      </c>
      <c r="C1631" t="s">
        <v>89</v>
      </c>
      <c r="D1631" t="s">
        <v>1492</v>
      </c>
      <c r="E1631" t="s">
        <v>1885</v>
      </c>
      <c r="F1631" t="s">
        <v>5015</v>
      </c>
      <c r="G1631" t="s">
        <v>5967</v>
      </c>
      <c r="H1631" s="30" t="s">
        <v>19677</v>
      </c>
      <c r="I1631" t="s">
        <v>9272</v>
      </c>
      <c r="J1631">
        <v>0</v>
      </c>
      <c r="K1631" t="s">
        <v>126</v>
      </c>
      <c r="L1631">
        <v>25</v>
      </c>
      <c r="M1631" t="s">
        <v>126</v>
      </c>
      <c r="O1631">
        <v>3208404218</v>
      </c>
      <c r="P1631">
        <v>0</v>
      </c>
      <c r="T1631" s="29" t="s">
        <v>500</v>
      </c>
      <c r="U1631">
        <f t="shared" si="165"/>
        <v>10</v>
      </c>
      <c r="V1631">
        <f t="shared" si="166"/>
        <v>5</v>
      </c>
      <c r="W1631">
        <v>2023</v>
      </c>
      <c r="X1631" t="s">
        <v>9205</v>
      </c>
      <c r="Y1631" t="s">
        <v>9273</v>
      </c>
      <c r="Z1631" t="s">
        <v>9274</v>
      </c>
      <c r="AA1631">
        <v>3006157</v>
      </c>
      <c r="AB1631" t="s">
        <v>491</v>
      </c>
      <c r="AC1631" t="s">
        <v>492</v>
      </c>
      <c r="AD1631" s="1">
        <f t="shared" si="167"/>
        <v>2.0000875603864734E-2</v>
      </c>
      <c r="AE1631" s="2">
        <v>165600000</v>
      </c>
      <c r="AF1631" t="s">
        <v>219</v>
      </c>
      <c r="AG1631" t="s">
        <v>120</v>
      </c>
      <c r="AH1631" t="s">
        <v>104</v>
      </c>
      <c r="AI1631" t="s">
        <v>9275</v>
      </c>
      <c r="AJ1631">
        <v>161815444</v>
      </c>
      <c r="AK1631" s="2">
        <v>3312145</v>
      </c>
      <c r="AL1631" s="2">
        <v>2763315.52</v>
      </c>
      <c r="AP1631" t="s">
        <v>105</v>
      </c>
      <c r="AQ1631" t="s">
        <v>105</v>
      </c>
      <c r="AR1631" t="s">
        <v>105</v>
      </c>
      <c r="AV1631" t="s">
        <v>105</v>
      </c>
      <c r="AW1631" t="s">
        <v>105</v>
      </c>
      <c r="AX1631" t="s">
        <v>105</v>
      </c>
      <c r="BH1631" t="s">
        <v>21</v>
      </c>
      <c r="BI1631" t="s">
        <v>5</v>
      </c>
    </row>
    <row r="1632" spans="1:61" x14ac:dyDescent="0.25">
      <c r="A1632">
        <v>9274928</v>
      </c>
      <c r="B1632">
        <v>9274928</v>
      </c>
      <c r="C1632" t="s">
        <v>89</v>
      </c>
      <c r="D1632" t="s">
        <v>2180</v>
      </c>
      <c r="E1632" t="s">
        <v>1326</v>
      </c>
      <c r="F1632" t="s">
        <v>879</v>
      </c>
      <c r="G1632" t="s">
        <v>3341</v>
      </c>
      <c r="H1632" s="30" t="s">
        <v>19678</v>
      </c>
      <c r="I1632" t="s">
        <v>9276</v>
      </c>
      <c r="J1632">
        <v>66001</v>
      </c>
      <c r="K1632" t="s">
        <v>252</v>
      </c>
      <c r="L1632">
        <v>66</v>
      </c>
      <c r="M1632" t="s">
        <v>253</v>
      </c>
      <c r="O1632">
        <v>3218308615</v>
      </c>
      <c r="P1632">
        <v>0</v>
      </c>
      <c r="T1632" s="29" t="s">
        <v>744</v>
      </c>
      <c r="U1632">
        <f t="shared" si="165"/>
        <v>10</v>
      </c>
      <c r="V1632">
        <f t="shared" si="166"/>
        <v>9</v>
      </c>
      <c r="W1632">
        <v>2022</v>
      </c>
      <c r="X1632" t="s">
        <v>9277</v>
      </c>
      <c r="Y1632" t="s">
        <v>9278</v>
      </c>
      <c r="Z1632" t="s">
        <v>9279</v>
      </c>
      <c r="AA1632">
        <v>6401257</v>
      </c>
      <c r="AB1632" t="s">
        <v>131</v>
      </c>
      <c r="AC1632" t="s">
        <v>1126</v>
      </c>
      <c r="AD1632" s="1">
        <f t="shared" si="167"/>
        <v>3.6451342812006321E-2</v>
      </c>
      <c r="AE1632" s="2">
        <v>63300000</v>
      </c>
      <c r="AF1632" t="s">
        <v>175</v>
      </c>
      <c r="AG1632" t="s">
        <v>103</v>
      </c>
      <c r="AH1632" t="s">
        <v>104</v>
      </c>
      <c r="AI1632" t="s">
        <v>9280</v>
      </c>
      <c r="AJ1632">
        <v>161843315</v>
      </c>
      <c r="AK1632" s="2">
        <v>2307370</v>
      </c>
      <c r="AL1632" s="2">
        <v>1918966.54</v>
      </c>
      <c r="AP1632" t="s">
        <v>105</v>
      </c>
      <c r="AQ1632" t="s">
        <v>105</v>
      </c>
      <c r="AR1632" t="s">
        <v>105</v>
      </c>
      <c r="AV1632" t="s">
        <v>105</v>
      </c>
      <c r="AW1632" t="s">
        <v>105</v>
      </c>
      <c r="AX1632" t="s">
        <v>105</v>
      </c>
      <c r="BH1632" t="s">
        <v>21</v>
      </c>
      <c r="BI1632" t="s">
        <v>5</v>
      </c>
    </row>
    <row r="1633" spans="1:61" x14ac:dyDescent="0.25">
      <c r="A1633">
        <v>78739607</v>
      </c>
      <c r="B1633">
        <v>78739607</v>
      </c>
      <c r="C1633" t="s">
        <v>89</v>
      </c>
      <c r="D1633" t="s">
        <v>6158</v>
      </c>
      <c r="E1633" t="s">
        <v>304</v>
      </c>
      <c r="F1633" t="s">
        <v>556</v>
      </c>
      <c r="G1633" t="s">
        <v>6028</v>
      </c>
      <c r="H1633" s="30" t="s">
        <v>19679</v>
      </c>
      <c r="I1633" t="s">
        <v>9281</v>
      </c>
      <c r="J1633">
        <v>0</v>
      </c>
      <c r="K1633" t="s">
        <v>8795</v>
      </c>
      <c r="L1633">
        <v>0</v>
      </c>
      <c r="M1633" t="s">
        <v>499</v>
      </c>
      <c r="O1633">
        <v>3002104685</v>
      </c>
      <c r="P1633">
        <v>0</v>
      </c>
      <c r="T1633" s="29" t="s">
        <v>1081</v>
      </c>
      <c r="U1633">
        <f t="shared" si="165"/>
        <v>10</v>
      </c>
      <c r="V1633">
        <f t="shared" si="166"/>
        <v>25</v>
      </c>
      <c r="W1633">
        <v>2020</v>
      </c>
      <c r="X1633" t="s">
        <v>5351</v>
      </c>
      <c r="Y1633" t="s">
        <v>9282</v>
      </c>
      <c r="Z1633" t="s">
        <v>9283</v>
      </c>
      <c r="AA1633">
        <v>9006171</v>
      </c>
      <c r="AB1633" t="s">
        <v>244</v>
      </c>
      <c r="AC1633" t="s">
        <v>404</v>
      </c>
      <c r="AD1633" s="1">
        <f t="shared" si="167"/>
        <v>1.5052557502738225E-2</v>
      </c>
      <c r="AE1633" s="2">
        <v>182600000</v>
      </c>
      <c r="AF1633" t="s">
        <v>102</v>
      </c>
      <c r="AG1633" t="s">
        <v>120</v>
      </c>
      <c r="AH1633" t="s">
        <v>104</v>
      </c>
      <c r="AI1633" t="s">
        <v>9284</v>
      </c>
      <c r="AJ1633">
        <v>161903902</v>
      </c>
      <c r="AK1633" s="2">
        <v>2748597</v>
      </c>
      <c r="AL1633" s="2">
        <v>2289745.11</v>
      </c>
      <c r="AP1633" t="s">
        <v>105</v>
      </c>
      <c r="AQ1633" t="s">
        <v>105</v>
      </c>
      <c r="AR1633" t="s">
        <v>105</v>
      </c>
      <c r="AV1633" t="s">
        <v>105</v>
      </c>
      <c r="AW1633" t="s">
        <v>105</v>
      </c>
      <c r="AX1633" t="s">
        <v>105</v>
      </c>
      <c r="BH1633" t="s">
        <v>20</v>
      </c>
      <c r="BI1633" t="s">
        <v>5</v>
      </c>
    </row>
    <row r="1634" spans="1:61" x14ac:dyDescent="0.25">
      <c r="A1634">
        <v>43971179</v>
      </c>
      <c r="B1634">
        <v>43971179</v>
      </c>
      <c r="C1634" t="s">
        <v>106</v>
      </c>
      <c r="D1634" t="s">
        <v>1128</v>
      </c>
      <c r="E1634" t="s">
        <v>1405</v>
      </c>
      <c r="F1634" t="s">
        <v>2598</v>
      </c>
      <c r="G1634" t="s">
        <v>1217</v>
      </c>
      <c r="H1634" s="30" t="s">
        <v>19680</v>
      </c>
      <c r="I1634" t="s">
        <v>9285</v>
      </c>
      <c r="J1634">
        <v>5001</v>
      </c>
      <c r="K1634" t="s">
        <v>202</v>
      </c>
      <c r="L1634">
        <v>5</v>
      </c>
      <c r="M1634" t="s">
        <v>203</v>
      </c>
      <c r="O1634">
        <v>3116188082</v>
      </c>
      <c r="P1634">
        <v>0</v>
      </c>
      <c r="T1634" s="29" t="s">
        <v>558</v>
      </c>
      <c r="U1634">
        <f t="shared" si="165"/>
        <v>10</v>
      </c>
      <c r="V1634">
        <f t="shared" si="166"/>
        <v>5</v>
      </c>
      <c r="W1634">
        <v>2023</v>
      </c>
      <c r="X1634" t="s">
        <v>4051</v>
      </c>
      <c r="Y1634" t="s">
        <v>9286</v>
      </c>
      <c r="Z1634" t="s">
        <v>9287</v>
      </c>
      <c r="AA1634">
        <v>8001215</v>
      </c>
      <c r="AB1634" t="s">
        <v>100</v>
      </c>
      <c r="AC1634" t="s">
        <v>159</v>
      </c>
      <c r="AD1634" s="1">
        <f t="shared" si="167"/>
        <v>4.7549231308411218E-2</v>
      </c>
      <c r="AE1634" s="2">
        <v>42800000</v>
      </c>
      <c r="AF1634" t="s">
        <v>175</v>
      </c>
      <c r="AG1634" t="s">
        <v>103</v>
      </c>
      <c r="AH1634" t="s">
        <v>104</v>
      </c>
      <c r="AI1634" t="s">
        <v>9288</v>
      </c>
      <c r="AJ1634">
        <v>29925615</v>
      </c>
      <c r="AK1634" s="2">
        <v>2035107.1</v>
      </c>
      <c r="AL1634" s="2">
        <v>1690174.03</v>
      </c>
      <c r="AP1634">
        <v>29990825</v>
      </c>
      <c r="AQ1634" s="2">
        <v>2200332.8199999998</v>
      </c>
      <c r="AR1634" s="2">
        <v>1829019.18</v>
      </c>
      <c r="AV1634" t="s">
        <v>105</v>
      </c>
      <c r="AW1634" s="2" t="s">
        <v>105</v>
      </c>
      <c r="AX1634" s="2" t="s">
        <v>105</v>
      </c>
      <c r="BH1634" t="s">
        <v>21</v>
      </c>
      <c r="BI1634" t="s">
        <v>5</v>
      </c>
    </row>
    <row r="1635" spans="1:61" x14ac:dyDescent="0.25">
      <c r="A1635">
        <v>28836902</v>
      </c>
      <c r="B1635">
        <v>28836902</v>
      </c>
      <c r="C1635" t="s">
        <v>106</v>
      </c>
      <c r="D1635" t="s">
        <v>1590</v>
      </c>
      <c r="E1635">
        <v>0</v>
      </c>
      <c r="F1635" t="s">
        <v>544</v>
      </c>
      <c r="G1635" t="s">
        <v>2172</v>
      </c>
      <c r="H1635" s="30" t="s">
        <v>19681</v>
      </c>
      <c r="I1635" t="s">
        <v>9289</v>
      </c>
      <c r="J1635">
        <v>73443</v>
      </c>
      <c r="K1635" t="s">
        <v>9290</v>
      </c>
      <c r="L1635">
        <v>73</v>
      </c>
      <c r="M1635" t="s">
        <v>168</v>
      </c>
      <c r="O1635">
        <v>3123454817</v>
      </c>
      <c r="P1635">
        <v>0</v>
      </c>
      <c r="T1635" s="29" t="s">
        <v>155</v>
      </c>
      <c r="U1635">
        <f t="shared" si="165"/>
        <v>10</v>
      </c>
      <c r="V1635">
        <f t="shared" si="166"/>
        <v>14</v>
      </c>
      <c r="W1635">
        <v>2020</v>
      </c>
      <c r="X1635" t="s">
        <v>1268</v>
      </c>
      <c r="Y1635" t="s">
        <v>9291</v>
      </c>
      <c r="Z1635" t="s">
        <v>9292</v>
      </c>
      <c r="AA1635">
        <v>3006139</v>
      </c>
      <c r="AB1635" t="s">
        <v>491</v>
      </c>
      <c r="AC1635" t="s">
        <v>631</v>
      </c>
      <c r="AD1635" s="1">
        <f t="shared" si="167"/>
        <v>3.1864153605015676E-2</v>
      </c>
      <c r="AE1635" s="2">
        <v>63800000</v>
      </c>
      <c r="AF1635" t="s">
        <v>133</v>
      </c>
      <c r="AG1635" t="s">
        <v>120</v>
      </c>
      <c r="AH1635" t="s">
        <v>104</v>
      </c>
      <c r="AI1635">
        <v>0</v>
      </c>
      <c r="AJ1635">
        <v>161909475</v>
      </c>
      <c r="AK1635" s="2">
        <v>2032933</v>
      </c>
      <c r="AL1635" s="2">
        <v>1688347.3</v>
      </c>
      <c r="AP1635" t="s">
        <v>105</v>
      </c>
      <c r="AQ1635" t="s">
        <v>105</v>
      </c>
      <c r="AR1635" t="s">
        <v>105</v>
      </c>
      <c r="AV1635" t="s">
        <v>105</v>
      </c>
      <c r="AW1635" t="s">
        <v>105</v>
      </c>
      <c r="AX1635" t="s">
        <v>105</v>
      </c>
      <c r="BH1635" t="s">
        <v>21</v>
      </c>
      <c r="BI1635" t="s">
        <v>5</v>
      </c>
    </row>
    <row r="1636" spans="1:61" x14ac:dyDescent="0.25">
      <c r="A1636">
        <v>41725894</v>
      </c>
      <c r="B1636">
        <v>41725894</v>
      </c>
      <c r="C1636" t="s">
        <v>106</v>
      </c>
      <c r="D1636" t="s">
        <v>343</v>
      </c>
      <c r="E1636" t="s">
        <v>344</v>
      </c>
      <c r="F1636" t="s">
        <v>2470</v>
      </c>
      <c r="G1636" t="s">
        <v>9293</v>
      </c>
      <c r="H1636" s="30" t="s">
        <v>18292</v>
      </c>
      <c r="I1636" t="s">
        <v>9294</v>
      </c>
      <c r="J1636">
        <v>0</v>
      </c>
      <c r="K1636" t="s">
        <v>126</v>
      </c>
      <c r="L1636">
        <v>25</v>
      </c>
      <c r="M1636" t="s">
        <v>126</v>
      </c>
      <c r="O1636">
        <v>3144593985</v>
      </c>
      <c r="P1636">
        <v>3102214913</v>
      </c>
      <c r="T1636" s="29" t="s">
        <v>500</v>
      </c>
      <c r="U1636">
        <f t="shared" si="165"/>
        <v>10</v>
      </c>
      <c r="V1636">
        <f t="shared" si="166"/>
        <v>5</v>
      </c>
      <c r="W1636">
        <v>2012</v>
      </c>
      <c r="X1636" t="s">
        <v>4684</v>
      </c>
      <c r="Y1636" t="s">
        <v>9295</v>
      </c>
      <c r="Z1636" t="s">
        <v>9296</v>
      </c>
      <c r="AA1636">
        <v>9201125</v>
      </c>
      <c r="AB1636" t="s">
        <v>268</v>
      </c>
      <c r="AC1636" t="s">
        <v>519</v>
      </c>
      <c r="AD1636" s="1">
        <f t="shared" si="167"/>
        <v>4.4239745222929935E-2</v>
      </c>
      <c r="AE1636" s="2">
        <v>31400000</v>
      </c>
      <c r="AF1636" t="s">
        <v>362</v>
      </c>
      <c r="AG1636" t="s">
        <v>103</v>
      </c>
      <c r="AH1636" t="s">
        <v>104</v>
      </c>
      <c r="AI1636" t="s">
        <v>9297</v>
      </c>
      <c r="AJ1636">
        <v>161919175</v>
      </c>
      <c r="AK1636" s="2">
        <v>1389128</v>
      </c>
      <c r="AL1636" s="2">
        <v>1147334.74</v>
      </c>
      <c r="AP1636" t="s">
        <v>105</v>
      </c>
      <c r="AQ1636" t="s">
        <v>105</v>
      </c>
      <c r="AR1636" t="s">
        <v>105</v>
      </c>
      <c r="AV1636" t="s">
        <v>105</v>
      </c>
      <c r="AW1636" t="s">
        <v>105</v>
      </c>
      <c r="AX1636" t="s">
        <v>105</v>
      </c>
      <c r="BH1636" t="s">
        <v>21</v>
      </c>
      <c r="BI1636" t="s">
        <v>5</v>
      </c>
    </row>
    <row r="1637" spans="1:61" x14ac:dyDescent="0.25">
      <c r="A1637">
        <v>11384099</v>
      </c>
      <c r="B1637">
        <v>11384099</v>
      </c>
      <c r="C1637" t="s">
        <v>89</v>
      </c>
      <c r="D1637" t="s">
        <v>6112</v>
      </c>
      <c r="E1637" t="s">
        <v>294</v>
      </c>
      <c r="F1637" t="s">
        <v>164</v>
      </c>
      <c r="G1637" t="s">
        <v>9298</v>
      </c>
      <c r="H1637" s="30" t="s">
        <v>18290</v>
      </c>
      <c r="I1637" t="s">
        <v>9299</v>
      </c>
      <c r="J1637">
        <v>0</v>
      </c>
      <c r="K1637" t="s">
        <v>2265</v>
      </c>
      <c r="L1637">
        <v>25</v>
      </c>
      <c r="M1637" t="s">
        <v>113</v>
      </c>
      <c r="O1637">
        <v>3208090568</v>
      </c>
      <c r="P1637">
        <v>3112351106</v>
      </c>
      <c r="T1637" s="29" t="s">
        <v>958</v>
      </c>
      <c r="U1637">
        <f t="shared" si="165"/>
        <v>10</v>
      </c>
      <c r="V1637">
        <f t="shared" si="166"/>
        <v>24</v>
      </c>
      <c r="W1637">
        <v>2012</v>
      </c>
      <c r="X1637" t="s">
        <v>3459</v>
      </c>
      <c r="Y1637" t="s">
        <v>9300</v>
      </c>
      <c r="Z1637" t="s">
        <v>9301</v>
      </c>
      <c r="AA1637">
        <v>8006030</v>
      </c>
      <c r="AB1637" t="s">
        <v>100</v>
      </c>
      <c r="AC1637" t="s">
        <v>433</v>
      </c>
      <c r="AD1637" s="1">
        <f t="shared" si="167"/>
        <v>3.2284450261780104E-2</v>
      </c>
      <c r="AE1637" s="2">
        <v>38200000</v>
      </c>
      <c r="AF1637" t="s">
        <v>102</v>
      </c>
      <c r="AG1637" t="s">
        <v>120</v>
      </c>
      <c r="AH1637" t="s">
        <v>104</v>
      </c>
      <c r="AI1637" t="s">
        <v>9302</v>
      </c>
      <c r="AJ1637">
        <v>161823320</v>
      </c>
      <c r="AK1637" s="2">
        <v>1233266</v>
      </c>
      <c r="AL1637" s="2">
        <v>1016358.17</v>
      </c>
      <c r="AP1637" t="s">
        <v>105</v>
      </c>
      <c r="AQ1637" t="s">
        <v>105</v>
      </c>
      <c r="AR1637" t="s">
        <v>105</v>
      </c>
      <c r="AV1637" t="s">
        <v>105</v>
      </c>
      <c r="AW1637" t="s">
        <v>105</v>
      </c>
      <c r="AX1637" t="s">
        <v>105</v>
      </c>
      <c r="BH1637" t="s">
        <v>21</v>
      </c>
      <c r="BI1637" t="s">
        <v>5</v>
      </c>
    </row>
    <row r="1638" spans="1:61" x14ac:dyDescent="0.25">
      <c r="A1638">
        <v>24741913</v>
      </c>
      <c r="B1638">
        <v>24741913</v>
      </c>
      <c r="C1638" t="s">
        <v>106</v>
      </c>
      <c r="D1638" t="s">
        <v>343</v>
      </c>
      <c r="E1638" t="s">
        <v>344</v>
      </c>
      <c r="F1638" t="s">
        <v>5386</v>
      </c>
      <c r="G1638" t="s">
        <v>445</v>
      </c>
      <c r="H1638" s="30" t="s">
        <v>19682</v>
      </c>
      <c r="I1638" t="s">
        <v>9303</v>
      </c>
      <c r="J1638">
        <v>17442</v>
      </c>
      <c r="K1638" t="s">
        <v>9304</v>
      </c>
      <c r="L1638">
        <v>17</v>
      </c>
      <c r="M1638" t="s">
        <v>141</v>
      </c>
      <c r="O1638">
        <v>3113214040</v>
      </c>
      <c r="P1638">
        <v>3112214040</v>
      </c>
      <c r="T1638" s="29" t="s">
        <v>448</v>
      </c>
      <c r="U1638">
        <f t="shared" si="165"/>
        <v>10</v>
      </c>
      <c r="V1638">
        <f t="shared" si="166"/>
        <v>9</v>
      </c>
      <c r="W1638">
        <v>2012</v>
      </c>
      <c r="X1638" t="s">
        <v>8703</v>
      </c>
      <c r="Y1638" t="s">
        <v>9305</v>
      </c>
      <c r="Z1638" t="s">
        <v>9306</v>
      </c>
      <c r="AA1638">
        <v>9021055</v>
      </c>
      <c r="AB1638" t="s">
        <v>244</v>
      </c>
      <c r="AC1638" t="s">
        <v>1153</v>
      </c>
      <c r="AD1638" s="1">
        <f t="shared" si="167"/>
        <v>2.6836073732718894E-2</v>
      </c>
      <c r="AE1638" s="2">
        <v>108500000</v>
      </c>
      <c r="AF1638" t="s">
        <v>102</v>
      </c>
      <c r="AG1638" t="s">
        <v>697</v>
      </c>
      <c r="AH1638" t="s">
        <v>104</v>
      </c>
      <c r="AI1638" t="s">
        <v>9307</v>
      </c>
      <c r="AJ1638">
        <v>161909487</v>
      </c>
      <c r="AK1638" s="2">
        <v>2911714</v>
      </c>
      <c r="AL1638" s="2">
        <v>2426818.7400000002</v>
      </c>
      <c r="AP1638" t="s">
        <v>105</v>
      </c>
      <c r="AQ1638" t="s">
        <v>105</v>
      </c>
      <c r="AR1638" t="s">
        <v>105</v>
      </c>
      <c r="AV1638" t="s">
        <v>105</v>
      </c>
      <c r="AW1638" t="s">
        <v>105</v>
      </c>
      <c r="AX1638" t="s">
        <v>105</v>
      </c>
      <c r="BH1638" t="s">
        <v>21</v>
      </c>
      <c r="BI1638" t="s">
        <v>5</v>
      </c>
    </row>
    <row r="1639" spans="1:61" x14ac:dyDescent="0.25">
      <c r="A1639">
        <v>25283433</v>
      </c>
      <c r="B1639">
        <v>25283433</v>
      </c>
      <c r="C1639" t="s">
        <v>106</v>
      </c>
      <c r="D1639" t="s">
        <v>1302</v>
      </c>
      <c r="E1639" t="s">
        <v>1142</v>
      </c>
      <c r="F1639" t="s">
        <v>6146</v>
      </c>
      <c r="G1639" t="s">
        <v>137</v>
      </c>
      <c r="H1639" s="30" t="s">
        <v>19683</v>
      </c>
      <c r="I1639" t="s">
        <v>9308</v>
      </c>
      <c r="J1639">
        <v>0</v>
      </c>
      <c r="K1639" t="s">
        <v>2407</v>
      </c>
      <c r="L1639">
        <v>19</v>
      </c>
      <c r="M1639" t="s">
        <v>2408</v>
      </c>
      <c r="O1639">
        <v>3206980620</v>
      </c>
      <c r="P1639">
        <v>0</v>
      </c>
      <c r="T1639" s="29" t="s">
        <v>275</v>
      </c>
      <c r="U1639">
        <f t="shared" si="165"/>
        <v>10</v>
      </c>
      <c r="V1639">
        <f t="shared" si="166"/>
        <v>11</v>
      </c>
      <c r="W1639">
        <v>2021</v>
      </c>
      <c r="X1639" t="s">
        <v>9309</v>
      </c>
      <c r="Y1639" t="s">
        <v>9310</v>
      </c>
      <c r="Z1639" t="s">
        <v>9311</v>
      </c>
      <c r="AA1639">
        <v>1621096</v>
      </c>
      <c r="AB1639" t="s">
        <v>173</v>
      </c>
      <c r="AC1639" t="s">
        <v>735</v>
      </c>
      <c r="AD1639" s="1">
        <f t="shared" si="167"/>
        <v>2.1718384030418252E-2</v>
      </c>
      <c r="AE1639" s="2">
        <v>105200000</v>
      </c>
      <c r="AF1639" t="s">
        <v>133</v>
      </c>
      <c r="AG1639" t="s">
        <v>697</v>
      </c>
      <c r="AH1639" t="s">
        <v>104</v>
      </c>
      <c r="AI1639" t="s">
        <v>9312</v>
      </c>
      <c r="AJ1639">
        <v>161864594</v>
      </c>
      <c r="AK1639" s="2">
        <v>2284774</v>
      </c>
      <c r="AL1639" s="2">
        <v>1899977.85</v>
      </c>
      <c r="AP1639" t="s">
        <v>105</v>
      </c>
      <c r="AQ1639" t="s">
        <v>105</v>
      </c>
      <c r="AR1639" t="s">
        <v>105</v>
      </c>
      <c r="AV1639" t="s">
        <v>105</v>
      </c>
      <c r="AW1639" t="s">
        <v>105</v>
      </c>
      <c r="AX1639" t="s">
        <v>105</v>
      </c>
      <c r="BH1639" t="s">
        <v>21</v>
      </c>
      <c r="BI1639" t="s">
        <v>5</v>
      </c>
    </row>
    <row r="1640" spans="1:61" x14ac:dyDescent="0.25">
      <c r="A1640">
        <v>80276877</v>
      </c>
      <c r="B1640">
        <v>80276877</v>
      </c>
      <c r="C1640" t="s">
        <v>89</v>
      </c>
      <c r="D1640" t="s">
        <v>7918</v>
      </c>
      <c r="E1640">
        <v>0</v>
      </c>
      <c r="F1640" t="s">
        <v>618</v>
      </c>
      <c r="G1640" t="s">
        <v>408</v>
      </c>
      <c r="H1640" s="30" t="s">
        <v>19468</v>
      </c>
      <c r="I1640" t="s">
        <v>9313</v>
      </c>
      <c r="J1640">
        <v>0</v>
      </c>
      <c r="K1640" t="s">
        <v>126</v>
      </c>
      <c r="L1640">
        <v>25</v>
      </c>
      <c r="M1640" t="s">
        <v>126</v>
      </c>
      <c r="O1640">
        <v>3142378396</v>
      </c>
      <c r="P1640">
        <v>0</v>
      </c>
      <c r="T1640" s="29" t="s">
        <v>429</v>
      </c>
      <c r="U1640">
        <f t="shared" si="165"/>
        <v>10</v>
      </c>
      <c r="V1640">
        <f t="shared" si="166"/>
        <v>7</v>
      </c>
      <c r="W1640">
        <v>2020</v>
      </c>
      <c r="X1640" t="s">
        <v>9314</v>
      </c>
      <c r="Y1640" t="s">
        <v>9315</v>
      </c>
      <c r="Z1640" t="s">
        <v>9316</v>
      </c>
      <c r="AA1640">
        <v>3021079</v>
      </c>
      <c r="AB1640" t="s">
        <v>491</v>
      </c>
      <c r="AC1640" t="s">
        <v>1744</v>
      </c>
      <c r="AD1640" s="1">
        <f t="shared" si="167"/>
        <v>1.6827004149377593E-2</v>
      </c>
      <c r="AE1640" s="2">
        <v>120500000</v>
      </c>
      <c r="AF1640" t="s">
        <v>102</v>
      </c>
      <c r="AG1640" t="s">
        <v>697</v>
      </c>
      <c r="AH1640" t="s">
        <v>104</v>
      </c>
      <c r="AI1640" t="s">
        <v>9317</v>
      </c>
      <c r="AJ1640">
        <v>161911549</v>
      </c>
      <c r="AK1640" s="2">
        <v>2027654</v>
      </c>
      <c r="AL1640" s="2">
        <v>1683910.93</v>
      </c>
      <c r="AP1640" t="s">
        <v>105</v>
      </c>
      <c r="AQ1640" t="s">
        <v>105</v>
      </c>
      <c r="AR1640" t="s">
        <v>105</v>
      </c>
      <c r="AV1640" t="s">
        <v>105</v>
      </c>
      <c r="AW1640" t="s">
        <v>105</v>
      </c>
      <c r="AX1640" t="s">
        <v>105</v>
      </c>
      <c r="BH1640" t="s">
        <v>20</v>
      </c>
      <c r="BI1640" t="s">
        <v>5</v>
      </c>
    </row>
    <row r="1641" spans="1:61" x14ac:dyDescent="0.25">
      <c r="A1641">
        <v>78702399</v>
      </c>
      <c r="B1641">
        <v>78702399</v>
      </c>
      <c r="C1641" t="s">
        <v>89</v>
      </c>
      <c r="D1641" t="s">
        <v>4118</v>
      </c>
      <c r="E1641" t="s">
        <v>397</v>
      </c>
      <c r="F1641" t="s">
        <v>314</v>
      </c>
      <c r="G1641" t="s">
        <v>949</v>
      </c>
      <c r="H1641" s="30" t="s">
        <v>19446</v>
      </c>
      <c r="I1641" t="s">
        <v>9318</v>
      </c>
      <c r="J1641">
        <v>0</v>
      </c>
      <c r="K1641" t="s">
        <v>498</v>
      </c>
      <c r="L1641">
        <v>0</v>
      </c>
      <c r="M1641" t="s">
        <v>499</v>
      </c>
      <c r="O1641">
        <v>3114063250</v>
      </c>
      <c r="P1641">
        <v>0</v>
      </c>
      <c r="T1641" s="29" t="s">
        <v>127</v>
      </c>
      <c r="U1641">
        <f t="shared" si="165"/>
        <v>10</v>
      </c>
      <c r="V1641">
        <f t="shared" si="166"/>
        <v>18</v>
      </c>
      <c r="W1641">
        <v>2023</v>
      </c>
      <c r="X1641" t="s">
        <v>4514</v>
      </c>
      <c r="Y1641" t="s">
        <v>9319</v>
      </c>
      <c r="Z1641" t="s">
        <v>9320</v>
      </c>
      <c r="AA1641">
        <v>9021084</v>
      </c>
      <c r="AB1641" t="s">
        <v>244</v>
      </c>
      <c r="AC1641" t="s">
        <v>1153</v>
      </c>
      <c r="AD1641" s="1">
        <f t="shared" si="167"/>
        <v>1.7901950695517775E-2</v>
      </c>
      <c r="AE1641" s="2">
        <v>194100000</v>
      </c>
      <c r="AF1641" t="s">
        <v>219</v>
      </c>
      <c r="AG1641" t="s">
        <v>925</v>
      </c>
      <c r="AH1641" t="s">
        <v>104</v>
      </c>
      <c r="AI1641" t="s">
        <v>9321</v>
      </c>
      <c r="AJ1641">
        <v>29973976</v>
      </c>
      <c r="AK1641" s="2">
        <v>3474768.63</v>
      </c>
      <c r="AL1641" s="2">
        <v>2899973.64</v>
      </c>
      <c r="AP1641" t="s">
        <v>105</v>
      </c>
      <c r="AQ1641" s="2" t="s">
        <v>105</v>
      </c>
      <c r="AR1641" s="2" t="s">
        <v>105</v>
      </c>
      <c r="AV1641">
        <v>30156171</v>
      </c>
      <c r="AW1641" s="2">
        <v>3459668.85</v>
      </c>
      <c r="AX1641" s="2">
        <v>2887284.75</v>
      </c>
      <c r="BH1641" t="s">
        <v>20</v>
      </c>
      <c r="BI1641" t="s">
        <v>5</v>
      </c>
    </row>
    <row r="1642" spans="1:61" x14ac:dyDescent="0.25">
      <c r="A1642">
        <v>1048278967</v>
      </c>
      <c r="B1642">
        <v>1048278967</v>
      </c>
      <c r="C1642" t="s">
        <v>89</v>
      </c>
      <c r="D1642" t="s">
        <v>1079</v>
      </c>
      <c r="E1642" t="s">
        <v>656</v>
      </c>
      <c r="F1642" t="s">
        <v>9322</v>
      </c>
      <c r="G1642" t="s">
        <v>9323</v>
      </c>
      <c r="H1642" s="30" t="s">
        <v>19684</v>
      </c>
      <c r="I1642" t="s">
        <v>9324</v>
      </c>
      <c r="J1642">
        <v>0</v>
      </c>
      <c r="K1642" t="s">
        <v>126</v>
      </c>
      <c r="L1642">
        <v>25</v>
      </c>
      <c r="M1642" t="s">
        <v>126</v>
      </c>
      <c r="O1642">
        <v>3005865057</v>
      </c>
      <c r="P1642">
        <v>3005865750</v>
      </c>
      <c r="T1642" s="29" t="s">
        <v>184</v>
      </c>
      <c r="U1642">
        <f t="shared" si="165"/>
        <v>10</v>
      </c>
      <c r="V1642">
        <f t="shared" si="166"/>
        <v>10</v>
      </c>
      <c r="W1642">
        <v>2021</v>
      </c>
      <c r="X1642" t="s">
        <v>2664</v>
      </c>
      <c r="Y1642" t="s">
        <v>9325</v>
      </c>
      <c r="Z1642" t="s">
        <v>9326</v>
      </c>
      <c r="AA1642">
        <v>1608059</v>
      </c>
      <c r="AB1642" t="s">
        <v>173</v>
      </c>
      <c r="AC1642" t="s">
        <v>1638</v>
      </c>
      <c r="AD1642" s="1">
        <f t="shared" si="167"/>
        <v>1.9773289340101523E-2</v>
      </c>
      <c r="AE1642" s="2">
        <v>98500000</v>
      </c>
      <c r="AF1642" t="s">
        <v>102</v>
      </c>
      <c r="AG1642" t="s">
        <v>452</v>
      </c>
      <c r="AH1642" t="s">
        <v>104</v>
      </c>
      <c r="AI1642" t="s">
        <v>9327</v>
      </c>
      <c r="AJ1642">
        <v>161866945</v>
      </c>
      <c r="AK1642" s="2">
        <v>1947669</v>
      </c>
      <c r="AL1642" s="2">
        <v>1616696.55</v>
      </c>
      <c r="AP1642" t="s">
        <v>105</v>
      </c>
      <c r="AQ1642" t="s">
        <v>105</v>
      </c>
      <c r="AR1642" t="s">
        <v>105</v>
      </c>
      <c r="AV1642" t="s">
        <v>105</v>
      </c>
      <c r="AW1642" t="s">
        <v>105</v>
      </c>
      <c r="AX1642" t="s">
        <v>105</v>
      </c>
      <c r="BH1642" t="s">
        <v>19</v>
      </c>
      <c r="BI1642" t="s">
        <v>5</v>
      </c>
    </row>
    <row r="1643" spans="1:61" x14ac:dyDescent="0.25">
      <c r="A1643">
        <v>24317334</v>
      </c>
      <c r="B1643">
        <v>24317334</v>
      </c>
      <c r="C1643" t="s">
        <v>106</v>
      </c>
      <c r="D1643" t="s">
        <v>312</v>
      </c>
      <c r="E1643" t="s">
        <v>2355</v>
      </c>
      <c r="F1643" t="s">
        <v>212</v>
      </c>
      <c r="G1643" t="s">
        <v>334</v>
      </c>
      <c r="H1643" s="30" t="s">
        <v>19685</v>
      </c>
      <c r="I1643" t="s">
        <v>9328</v>
      </c>
      <c r="J1643">
        <v>17001</v>
      </c>
      <c r="K1643" t="s">
        <v>140</v>
      </c>
      <c r="L1643">
        <v>17</v>
      </c>
      <c r="M1643" t="s">
        <v>141</v>
      </c>
      <c r="O1643">
        <v>3117295626</v>
      </c>
      <c r="P1643">
        <v>0</v>
      </c>
      <c r="T1643" s="29" t="s">
        <v>500</v>
      </c>
      <c r="U1643">
        <f t="shared" si="165"/>
        <v>10</v>
      </c>
      <c r="V1643">
        <f t="shared" si="166"/>
        <v>5</v>
      </c>
      <c r="W1643">
        <v>2021</v>
      </c>
      <c r="X1643" t="s">
        <v>4699</v>
      </c>
      <c r="Y1643" t="s">
        <v>9329</v>
      </c>
      <c r="Z1643" t="s">
        <v>9330</v>
      </c>
      <c r="AA1643">
        <v>9201263</v>
      </c>
      <c r="AB1643" t="s">
        <v>268</v>
      </c>
      <c r="AC1643" t="s">
        <v>269</v>
      </c>
      <c r="AD1643" s="1">
        <f t="shared" si="167"/>
        <v>3.0007316017316016E-2</v>
      </c>
      <c r="AE1643" s="2">
        <v>46200000</v>
      </c>
      <c r="AF1643" t="s">
        <v>279</v>
      </c>
      <c r="AG1643" t="s">
        <v>103</v>
      </c>
      <c r="AH1643" t="s">
        <v>104</v>
      </c>
      <c r="AI1643">
        <v>0</v>
      </c>
      <c r="AJ1643">
        <v>161909290</v>
      </c>
      <c r="AK1643" s="2">
        <v>1386338</v>
      </c>
      <c r="AL1643" s="2">
        <v>1144989.57</v>
      </c>
      <c r="AP1643" t="s">
        <v>105</v>
      </c>
      <c r="AQ1643" t="s">
        <v>105</v>
      </c>
      <c r="AR1643" t="s">
        <v>105</v>
      </c>
      <c r="AV1643" t="s">
        <v>105</v>
      </c>
      <c r="AW1643" t="s">
        <v>105</v>
      </c>
      <c r="AX1643" t="s">
        <v>105</v>
      </c>
      <c r="BH1643" t="s">
        <v>21</v>
      </c>
      <c r="BI1643" t="s">
        <v>5</v>
      </c>
    </row>
    <row r="1644" spans="1:61" x14ac:dyDescent="0.25">
      <c r="A1644">
        <v>15815362</v>
      </c>
      <c r="B1644">
        <v>15815362</v>
      </c>
      <c r="C1644" t="s">
        <v>89</v>
      </c>
      <c r="D1644" t="s">
        <v>199</v>
      </c>
      <c r="E1644">
        <v>0</v>
      </c>
      <c r="F1644" t="s">
        <v>879</v>
      </c>
      <c r="G1644" t="s">
        <v>879</v>
      </c>
      <c r="H1644" s="30" t="s">
        <v>19686</v>
      </c>
      <c r="I1644" t="s">
        <v>9331</v>
      </c>
      <c r="J1644">
        <v>76001</v>
      </c>
      <c r="K1644" t="s">
        <v>486</v>
      </c>
      <c r="L1644">
        <v>76</v>
      </c>
      <c r="M1644" t="s">
        <v>95</v>
      </c>
      <c r="O1644">
        <v>3127751811</v>
      </c>
      <c r="P1644">
        <v>0</v>
      </c>
      <c r="T1644" s="29" t="s">
        <v>448</v>
      </c>
      <c r="U1644">
        <f t="shared" si="165"/>
        <v>10</v>
      </c>
      <c r="V1644">
        <f t="shared" si="166"/>
        <v>9</v>
      </c>
      <c r="W1644">
        <v>2024</v>
      </c>
      <c r="X1644" t="s">
        <v>9332</v>
      </c>
      <c r="Y1644" t="s">
        <v>9333</v>
      </c>
      <c r="Z1644" t="s">
        <v>9334</v>
      </c>
      <c r="AA1644">
        <v>1601355</v>
      </c>
      <c r="AB1644" t="s">
        <v>173</v>
      </c>
      <c r="AC1644" t="s">
        <v>1527</v>
      </c>
      <c r="AD1644" s="1">
        <f t="shared" si="167"/>
        <v>4.1894219729206969E-2</v>
      </c>
      <c r="AE1644" s="2">
        <v>51700000</v>
      </c>
      <c r="AF1644" t="s">
        <v>102</v>
      </c>
      <c r="AG1644" t="s">
        <v>103</v>
      </c>
      <c r="AH1644" t="s">
        <v>104</v>
      </c>
      <c r="AI1644" t="s">
        <v>9335</v>
      </c>
      <c r="AJ1644">
        <v>29973317</v>
      </c>
      <c r="AK1644" s="2">
        <v>2165931.16</v>
      </c>
      <c r="AL1644" s="2">
        <v>1800110.22</v>
      </c>
      <c r="AP1644">
        <v>30013115</v>
      </c>
      <c r="AQ1644" s="2">
        <v>3232422.85</v>
      </c>
      <c r="AR1644" s="2">
        <v>2696321.72</v>
      </c>
      <c r="AV1644" t="s">
        <v>105</v>
      </c>
      <c r="AW1644" s="2" t="s">
        <v>105</v>
      </c>
      <c r="AX1644" s="2" t="s">
        <v>105</v>
      </c>
      <c r="BH1644" t="s">
        <v>21</v>
      </c>
      <c r="BI1644" t="s">
        <v>5</v>
      </c>
    </row>
    <row r="1645" spans="1:61" x14ac:dyDescent="0.25">
      <c r="A1645">
        <v>41661437</v>
      </c>
      <c r="B1645">
        <v>41661437</v>
      </c>
      <c r="C1645" t="s">
        <v>106</v>
      </c>
      <c r="D1645" t="s">
        <v>343</v>
      </c>
      <c r="E1645" t="s">
        <v>344</v>
      </c>
      <c r="F1645" t="s">
        <v>2187</v>
      </c>
      <c r="G1645" t="s">
        <v>1065</v>
      </c>
      <c r="H1645" s="30" t="s">
        <v>19687</v>
      </c>
      <c r="I1645" t="s">
        <v>9336</v>
      </c>
      <c r="J1645">
        <v>0</v>
      </c>
      <c r="K1645" t="s">
        <v>126</v>
      </c>
      <c r="L1645">
        <v>25</v>
      </c>
      <c r="M1645" t="s">
        <v>126</v>
      </c>
      <c r="O1645">
        <v>3015763702</v>
      </c>
      <c r="P1645">
        <v>3203473291</v>
      </c>
      <c r="T1645" s="29" t="s">
        <v>358</v>
      </c>
      <c r="U1645">
        <f t="shared" si="165"/>
        <v>10</v>
      </c>
      <c r="V1645">
        <f t="shared" si="166"/>
        <v>29</v>
      </c>
      <c r="W1645">
        <v>2015</v>
      </c>
      <c r="X1645" t="s">
        <v>2855</v>
      </c>
      <c r="Y1645" t="s">
        <v>9337</v>
      </c>
      <c r="Z1645" t="s">
        <v>9338</v>
      </c>
      <c r="AA1645">
        <v>4601190</v>
      </c>
      <c r="AB1645" t="s">
        <v>352</v>
      </c>
      <c r="AC1645" t="s">
        <v>938</v>
      </c>
      <c r="AD1645" s="1">
        <f t="shared" si="167"/>
        <v>4.4457758620689652E-2</v>
      </c>
      <c r="AE1645" s="2">
        <v>29000000</v>
      </c>
      <c r="AF1645" t="s">
        <v>175</v>
      </c>
      <c r="AG1645" t="s">
        <v>103</v>
      </c>
      <c r="AH1645" t="s">
        <v>104</v>
      </c>
      <c r="AI1645" t="s">
        <v>9339</v>
      </c>
      <c r="AJ1645">
        <v>161930423</v>
      </c>
      <c r="AK1645" s="2">
        <v>1289275</v>
      </c>
      <c r="AL1645" s="2">
        <v>1063424.02</v>
      </c>
      <c r="AP1645" t="s">
        <v>105</v>
      </c>
      <c r="AQ1645" t="s">
        <v>105</v>
      </c>
      <c r="AR1645" t="s">
        <v>105</v>
      </c>
      <c r="AV1645" t="s">
        <v>105</v>
      </c>
      <c r="AW1645" t="s">
        <v>105</v>
      </c>
      <c r="AX1645" t="s">
        <v>105</v>
      </c>
      <c r="BH1645" t="s">
        <v>21</v>
      </c>
      <c r="BI1645" t="s">
        <v>5</v>
      </c>
    </row>
    <row r="1646" spans="1:61" x14ac:dyDescent="0.25">
      <c r="A1646">
        <v>33703805</v>
      </c>
      <c r="B1646">
        <v>33703805</v>
      </c>
      <c r="C1646" t="s">
        <v>106</v>
      </c>
      <c r="D1646" t="s">
        <v>9340</v>
      </c>
      <c r="E1646" t="s">
        <v>177</v>
      </c>
      <c r="F1646" t="s">
        <v>5403</v>
      </c>
      <c r="G1646" t="s">
        <v>1671</v>
      </c>
      <c r="H1646" s="30" t="s">
        <v>19688</v>
      </c>
      <c r="I1646" t="s">
        <v>9341</v>
      </c>
      <c r="J1646">
        <v>0</v>
      </c>
      <c r="K1646" t="s">
        <v>126</v>
      </c>
      <c r="L1646">
        <v>25</v>
      </c>
      <c r="M1646" t="s">
        <v>126</v>
      </c>
      <c r="O1646">
        <v>3186813970</v>
      </c>
      <c r="P1646">
        <v>3164938105</v>
      </c>
      <c r="T1646" s="29" t="s">
        <v>500</v>
      </c>
      <c r="U1646">
        <f t="shared" si="165"/>
        <v>10</v>
      </c>
      <c r="V1646">
        <f t="shared" si="166"/>
        <v>5</v>
      </c>
      <c r="W1646">
        <v>2015</v>
      </c>
      <c r="X1646" t="s">
        <v>9342</v>
      </c>
      <c r="Y1646">
        <v>6309099</v>
      </c>
      <c r="Z1646" t="s">
        <v>9343</v>
      </c>
      <c r="AA1646">
        <v>801364</v>
      </c>
      <c r="AB1646" t="s">
        <v>542</v>
      </c>
      <c r="AC1646" t="s">
        <v>9344</v>
      </c>
      <c r="AD1646" s="1">
        <f t="shared" si="167"/>
        <v>2.7457929606625259E-2</v>
      </c>
      <c r="AE1646" s="2">
        <v>96600000</v>
      </c>
      <c r="AF1646" t="s">
        <v>160</v>
      </c>
      <c r="AG1646" t="s">
        <v>103</v>
      </c>
      <c r="AH1646" t="s">
        <v>104</v>
      </c>
      <c r="AI1646" t="s">
        <v>9345</v>
      </c>
      <c r="AJ1646">
        <v>161917795</v>
      </c>
      <c r="AK1646" s="2">
        <v>2652436</v>
      </c>
      <c r="AL1646" s="2">
        <v>2208938.21</v>
      </c>
      <c r="AP1646" t="s">
        <v>105</v>
      </c>
      <c r="AQ1646" t="s">
        <v>105</v>
      </c>
      <c r="AR1646" t="s">
        <v>105</v>
      </c>
      <c r="AV1646" t="s">
        <v>105</v>
      </c>
      <c r="AW1646" t="s">
        <v>105</v>
      </c>
      <c r="AX1646" t="s">
        <v>105</v>
      </c>
      <c r="BH1646" t="s">
        <v>21</v>
      </c>
      <c r="BI1646" t="s">
        <v>5</v>
      </c>
    </row>
    <row r="1647" spans="1:61" x14ac:dyDescent="0.25">
      <c r="A1647">
        <v>33750105</v>
      </c>
      <c r="B1647">
        <v>33750105</v>
      </c>
      <c r="C1647" t="s">
        <v>106</v>
      </c>
      <c r="D1647" t="s">
        <v>9346</v>
      </c>
      <c r="E1647" t="s">
        <v>2082</v>
      </c>
      <c r="F1647" t="s">
        <v>399</v>
      </c>
      <c r="G1647" t="s">
        <v>700</v>
      </c>
      <c r="H1647" s="30" t="s">
        <v>19689</v>
      </c>
      <c r="I1647" t="s">
        <v>9347</v>
      </c>
      <c r="J1647">
        <v>25899</v>
      </c>
      <c r="K1647" t="s">
        <v>112</v>
      </c>
      <c r="L1647">
        <v>25</v>
      </c>
      <c r="M1647" t="s">
        <v>113</v>
      </c>
      <c r="O1647">
        <v>3183011399</v>
      </c>
      <c r="P1647">
        <v>0</v>
      </c>
      <c r="T1647" s="29" t="s">
        <v>275</v>
      </c>
      <c r="U1647">
        <f t="shared" si="165"/>
        <v>10</v>
      </c>
      <c r="V1647">
        <f t="shared" si="166"/>
        <v>11</v>
      </c>
      <c r="W1647">
        <v>2015</v>
      </c>
      <c r="X1647" t="s">
        <v>9348</v>
      </c>
      <c r="Y1647" t="s">
        <v>9349</v>
      </c>
      <c r="Z1647" t="s">
        <v>9350</v>
      </c>
      <c r="AA1647">
        <v>4601168</v>
      </c>
      <c r="AB1647" t="s">
        <v>352</v>
      </c>
      <c r="AC1647" t="s">
        <v>2502</v>
      </c>
      <c r="AD1647" s="1">
        <f t="shared" si="167"/>
        <v>3.5857749047619049E-2</v>
      </c>
      <c r="AE1647" s="2">
        <v>42000000</v>
      </c>
      <c r="AF1647" t="s">
        <v>362</v>
      </c>
      <c r="AG1647" t="s">
        <v>103</v>
      </c>
      <c r="AH1647" t="s">
        <v>104</v>
      </c>
      <c r="AI1647" t="s">
        <v>9351</v>
      </c>
      <c r="AJ1647">
        <v>29937293</v>
      </c>
      <c r="AK1647" s="2">
        <v>1506025.46</v>
      </c>
      <c r="AL1647" s="2">
        <v>1245567.6100000001</v>
      </c>
      <c r="AP1647">
        <v>30001491</v>
      </c>
      <c r="AQ1647" s="2">
        <v>1760260.14</v>
      </c>
      <c r="AR1647" s="2">
        <v>1459210.2</v>
      </c>
      <c r="AV1647" t="s">
        <v>105</v>
      </c>
      <c r="AW1647" s="2" t="s">
        <v>105</v>
      </c>
      <c r="AX1647" s="2" t="s">
        <v>105</v>
      </c>
      <c r="BH1647" t="s">
        <v>21</v>
      </c>
      <c r="BI1647" t="s">
        <v>5</v>
      </c>
    </row>
    <row r="1648" spans="1:61" x14ac:dyDescent="0.25">
      <c r="A1648">
        <v>92641981</v>
      </c>
      <c r="B1648">
        <v>92641981</v>
      </c>
      <c r="C1648" t="s">
        <v>89</v>
      </c>
      <c r="D1648" t="s">
        <v>3013</v>
      </c>
      <c r="E1648" t="s">
        <v>304</v>
      </c>
      <c r="F1648" t="s">
        <v>455</v>
      </c>
      <c r="G1648" t="s">
        <v>4000</v>
      </c>
      <c r="H1648" s="30" t="s">
        <v>19690</v>
      </c>
      <c r="I1648" t="s">
        <v>9352</v>
      </c>
      <c r="J1648">
        <v>70001</v>
      </c>
      <c r="K1648" t="s">
        <v>8598</v>
      </c>
      <c r="L1648">
        <v>70</v>
      </c>
      <c r="M1648" t="s">
        <v>8599</v>
      </c>
      <c r="O1648">
        <v>3104057318</v>
      </c>
      <c r="P1648">
        <v>0</v>
      </c>
      <c r="T1648" s="29" t="s">
        <v>429</v>
      </c>
      <c r="U1648">
        <f t="shared" si="165"/>
        <v>10</v>
      </c>
      <c r="V1648">
        <f t="shared" si="166"/>
        <v>7</v>
      </c>
      <c r="W1648">
        <v>2019</v>
      </c>
      <c r="X1648" t="s">
        <v>7336</v>
      </c>
      <c r="Y1648" t="s">
        <v>9353</v>
      </c>
      <c r="Z1648" t="s">
        <v>9354</v>
      </c>
      <c r="AA1648">
        <v>9006166</v>
      </c>
      <c r="AB1648" t="s">
        <v>244</v>
      </c>
      <c r="AC1648" t="s">
        <v>404</v>
      </c>
      <c r="AD1648" s="1">
        <f t="shared" si="167"/>
        <v>2.1849729241877256E-2</v>
      </c>
      <c r="AE1648" s="2">
        <v>166200000</v>
      </c>
      <c r="AF1648" t="s">
        <v>219</v>
      </c>
      <c r="AG1648" t="s">
        <v>120</v>
      </c>
      <c r="AH1648" t="s">
        <v>104</v>
      </c>
      <c r="AI1648" t="s">
        <v>9355</v>
      </c>
      <c r="AJ1648">
        <v>161908749</v>
      </c>
      <c r="AK1648" s="2">
        <v>3631425</v>
      </c>
      <c r="AL1648" s="2">
        <v>3031617.78</v>
      </c>
      <c r="AP1648" t="s">
        <v>105</v>
      </c>
      <c r="AQ1648" t="s">
        <v>105</v>
      </c>
      <c r="AR1648" t="s">
        <v>105</v>
      </c>
      <c r="AV1648" t="s">
        <v>105</v>
      </c>
      <c r="AW1648" t="s">
        <v>105</v>
      </c>
      <c r="AX1648" t="s">
        <v>105</v>
      </c>
      <c r="BH1648" t="s">
        <v>21</v>
      </c>
      <c r="BI1648" t="s">
        <v>5</v>
      </c>
    </row>
    <row r="1649" spans="1:61" x14ac:dyDescent="0.25">
      <c r="A1649">
        <v>51834775</v>
      </c>
      <c r="B1649">
        <v>51834775</v>
      </c>
      <c r="C1649" t="s">
        <v>106</v>
      </c>
      <c r="D1649" t="s">
        <v>9356</v>
      </c>
      <c r="E1649">
        <v>0</v>
      </c>
      <c r="F1649" t="s">
        <v>710</v>
      </c>
      <c r="G1649" t="s">
        <v>1036</v>
      </c>
      <c r="H1649" s="30" t="s">
        <v>19691</v>
      </c>
      <c r="I1649" t="s">
        <v>9357</v>
      </c>
      <c r="J1649">
        <v>0</v>
      </c>
      <c r="K1649" t="s">
        <v>126</v>
      </c>
      <c r="L1649">
        <v>25</v>
      </c>
      <c r="M1649" t="s">
        <v>126</v>
      </c>
      <c r="O1649">
        <v>3132086700</v>
      </c>
      <c r="P1649">
        <v>3137730058</v>
      </c>
      <c r="T1649" s="29" t="s">
        <v>448</v>
      </c>
      <c r="U1649">
        <f t="shared" si="165"/>
        <v>10</v>
      </c>
      <c r="V1649">
        <f t="shared" si="166"/>
        <v>9</v>
      </c>
      <c r="W1649">
        <v>2025</v>
      </c>
      <c r="X1649" t="s">
        <v>2491</v>
      </c>
      <c r="Y1649" t="s">
        <v>9358</v>
      </c>
      <c r="Z1649" t="s">
        <v>9359</v>
      </c>
      <c r="AA1649">
        <v>8806035</v>
      </c>
      <c r="AB1649" t="s">
        <v>662</v>
      </c>
      <c r="AC1649" t="s">
        <v>2494</v>
      </c>
      <c r="AD1649" s="1">
        <f t="shared" si="167"/>
        <v>3.2496943396226413E-2</v>
      </c>
      <c r="AE1649" s="2">
        <v>106000000</v>
      </c>
      <c r="AF1649" t="s">
        <v>102</v>
      </c>
      <c r="AG1649" t="s">
        <v>120</v>
      </c>
      <c r="AH1649" t="s">
        <v>104</v>
      </c>
      <c r="AI1649" t="s">
        <v>9360</v>
      </c>
      <c r="AJ1649">
        <v>161814603</v>
      </c>
      <c r="AK1649" s="2">
        <v>3444676</v>
      </c>
      <c r="AL1649" s="2">
        <v>2874685.81</v>
      </c>
      <c r="AP1649" t="s">
        <v>105</v>
      </c>
      <c r="AQ1649" t="s">
        <v>105</v>
      </c>
      <c r="AR1649" t="s">
        <v>105</v>
      </c>
      <c r="AV1649" t="s">
        <v>105</v>
      </c>
      <c r="AW1649" t="s">
        <v>105</v>
      </c>
      <c r="AX1649" t="s">
        <v>105</v>
      </c>
      <c r="BH1649" t="s">
        <v>21</v>
      </c>
      <c r="BI1649" t="s">
        <v>5</v>
      </c>
    </row>
    <row r="1650" spans="1:61" x14ac:dyDescent="0.25">
      <c r="A1650">
        <v>30398800</v>
      </c>
      <c r="B1650">
        <v>30398800</v>
      </c>
      <c r="C1650" t="s">
        <v>106</v>
      </c>
      <c r="D1650" t="s">
        <v>1035</v>
      </c>
      <c r="E1650">
        <v>0</v>
      </c>
      <c r="F1650" t="s">
        <v>737</v>
      </c>
      <c r="G1650" t="s">
        <v>5009</v>
      </c>
      <c r="H1650" s="30" t="s">
        <v>19692</v>
      </c>
      <c r="I1650" t="s">
        <v>9361</v>
      </c>
      <c r="J1650">
        <v>0</v>
      </c>
      <c r="K1650" t="s">
        <v>4980</v>
      </c>
      <c r="L1650">
        <v>17</v>
      </c>
      <c r="M1650" t="s">
        <v>141</v>
      </c>
      <c r="O1650">
        <v>3137975906</v>
      </c>
      <c r="P1650">
        <v>0</v>
      </c>
      <c r="T1650" s="29" t="s">
        <v>299</v>
      </c>
      <c r="U1650">
        <f t="shared" si="165"/>
        <v>10</v>
      </c>
      <c r="V1650">
        <f t="shared" si="166"/>
        <v>23</v>
      </c>
      <c r="W1650">
        <v>2018</v>
      </c>
      <c r="X1650" t="s">
        <v>9060</v>
      </c>
      <c r="Y1650" t="s">
        <v>9362</v>
      </c>
      <c r="Z1650" t="s">
        <v>9363</v>
      </c>
      <c r="AA1650">
        <v>5601157</v>
      </c>
      <c r="AB1650" t="s">
        <v>146</v>
      </c>
      <c r="AC1650" t="s">
        <v>383</v>
      </c>
      <c r="AD1650" s="1">
        <f t="shared" si="167"/>
        <v>4.4443561151079135E-2</v>
      </c>
      <c r="AE1650" s="2">
        <v>55600000</v>
      </c>
      <c r="AF1650" t="s">
        <v>102</v>
      </c>
      <c r="AG1650" t="s">
        <v>103</v>
      </c>
      <c r="AH1650" t="s">
        <v>104</v>
      </c>
      <c r="AI1650" t="s">
        <v>9364</v>
      </c>
      <c r="AJ1650">
        <v>161810805</v>
      </c>
      <c r="AK1650" s="2">
        <v>2471062</v>
      </c>
      <c r="AL1650" s="2">
        <v>2056522.75</v>
      </c>
      <c r="AP1650" t="s">
        <v>105</v>
      </c>
      <c r="AQ1650" t="s">
        <v>105</v>
      </c>
      <c r="AR1650" t="s">
        <v>105</v>
      </c>
      <c r="AV1650" t="s">
        <v>105</v>
      </c>
      <c r="AW1650" t="s">
        <v>105</v>
      </c>
      <c r="AX1650" t="s">
        <v>105</v>
      </c>
      <c r="BH1650" t="s">
        <v>21</v>
      </c>
      <c r="BI1650" t="s">
        <v>5</v>
      </c>
    </row>
    <row r="1651" spans="1:61" x14ac:dyDescent="0.25">
      <c r="A1651">
        <v>60268068</v>
      </c>
      <c r="B1651">
        <v>60268068</v>
      </c>
      <c r="C1651" t="s">
        <v>106</v>
      </c>
      <c r="D1651" t="s">
        <v>5342</v>
      </c>
      <c r="E1651" t="s">
        <v>9365</v>
      </c>
      <c r="F1651" t="s">
        <v>4203</v>
      </c>
      <c r="G1651" t="s">
        <v>4334</v>
      </c>
      <c r="H1651" s="30" t="s">
        <v>19693</v>
      </c>
      <c r="I1651" t="s">
        <v>9366</v>
      </c>
      <c r="J1651">
        <v>0</v>
      </c>
      <c r="K1651" t="s">
        <v>274</v>
      </c>
      <c r="L1651">
        <v>13</v>
      </c>
      <c r="M1651" t="s">
        <v>175</v>
      </c>
      <c r="O1651">
        <v>3125208560</v>
      </c>
      <c r="P1651">
        <v>3146699303</v>
      </c>
      <c r="T1651" s="29" t="s">
        <v>96</v>
      </c>
      <c r="U1651">
        <f t="shared" si="165"/>
        <v>10</v>
      </c>
      <c r="V1651">
        <f t="shared" si="166"/>
        <v>22</v>
      </c>
      <c r="W1651">
        <v>2022</v>
      </c>
      <c r="X1651" t="s">
        <v>9367</v>
      </c>
      <c r="Y1651" t="s">
        <v>9368</v>
      </c>
      <c r="Z1651" t="s">
        <v>9369</v>
      </c>
      <c r="AA1651">
        <v>9001151</v>
      </c>
      <c r="AB1651" t="s">
        <v>244</v>
      </c>
      <c r="AC1651" t="s">
        <v>2694</v>
      </c>
      <c r="AD1651" s="1">
        <f t="shared" si="167"/>
        <v>3.652800835654596E-2</v>
      </c>
      <c r="AE1651" s="2">
        <v>71800000</v>
      </c>
      <c r="AF1651" t="s">
        <v>279</v>
      </c>
      <c r="AG1651" t="s">
        <v>103</v>
      </c>
      <c r="AH1651" t="s">
        <v>104</v>
      </c>
      <c r="AI1651" t="s">
        <v>9370</v>
      </c>
      <c r="AJ1651">
        <v>161800936</v>
      </c>
      <c r="AK1651" s="2">
        <v>2622711</v>
      </c>
      <c r="AL1651" s="2">
        <v>2183958.85</v>
      </c>
      <c r="AP1651" t="s">
        <v>105</v>
      </c>
      <c r="AQ1651" t="s">
        <v>105</v>
      </c>
      <c r="AR1651" t="s">
        <v>105</v>
      </c>
      <c r="AV1651" t="s">
        <v>105</v>
      </c>
      <c r="AW1651" t="s">
        <v>105</v>
      </c>
      <c r="AX1651" t="s">
        <v>105</v>
      </c>
      <c r="BH1651" t="s">
        <v>21</v>
      </c>
      <c r="BI1651" t="s">
        <v>5</v>
      </c>
    </row>
    <row r="1652" spans="1:61" x14ac:dyDescent="0.25">
      <c r="A1652">
        <v>1070965525</v>
      </c>
      <c r="B1652">
        <v>1070965525</v>
      </c>
      <c r="C1652" t="s">
        <v>89</v>
      </c>
      <c r="D1652" t="s">
        <v>9371</v>
      </c>
      <c r="E1652" t="s">
        <v>2125</v>
      </c>
      <c r="F1652" t="s">
        <v>700</v>
      </c>
      <c r="G1652" t="s">
        <v>5752</v>
      </c>
      <c r="H1652" s="30" t="s">
        <v>19694</v>
      </c>
      <c r="I1652" t="s">
        <v>9372</v>
      </c>
      <c r="J1652">
        <v>0</v>
      </c>
      <c r="K1652" t="s">
        <v>1480</v>
      </c>
      <c r="L1652">
        <v>25</v>
      </c>
      <c r="M1652" t="s">
        <v>113</v>
      </c>
      <c r="O1652">
        <v>3045968665</v>
      </c>
      <c r="P1652">
        <v>0</v>
      </c>
      <c r="T1652" s="29" t="s">
        <v>887</v>
      </c>
      <c r="U1652">
        <f t="shared" si="165"/>
        <v>10</v>
      </c>
      <c r="V1652">
        <f t="shared" si="166"/>
        <v>3</v>
      </c>
      <c r="W1652">
        <v>2020</v>
      </c>
      <c r="X1652" t="s">
        <v>2944</v>
      </c>
      <c r="Y1652" t="s">
        <v>9373</v>
      </c>
      <c r="Z1652" t="s">
        <v>9374</v>
      </c>
      <c r="AA1652">
        <v>6806053</v>
      </c>
      <c r="AB1652" t="s">
        <v>413</v>
      </c>
      <c r="AC1652" t="s">
        <v>2946</v>
      </c>
      <c r="AD1652" s="1">
        <f t="shared" si="167"/>
        <v>3.9264501510574021E-2</v>
      </c>
      <c r="AE1652" s="2">
        <v>66200000</v>
      </c>
      <c r="AF1652" t="s">
        <v>219</v>
      </c>
      <c r="AG1652" t="s">
        <v>120</v>
      </c>
      <c r="AH1652" t="s">
        <v>104</v>
      </c>
      <c r="AI1652">
        <v>0</v>
      </c>
      <c r="AJ1652">
        <v>161815450</v>
      </c>
      <c r="AK1652" s="2">
        <v>2599310</v>
      </c>
      <c r="AL1652" s="2">
        <v>2164294.0299999998</v>
      </c>
      <c r="AP1652" t="s">
        <v>105</v>
      </c>
      <c r="AQ1652" t="s">
        <v>105</v>
      </c>
      <c r="AR1652" t="s">
        <v>105</v>
      </c>
      <c r="AV1652" t="s">
        <v>105</v>
      </c>
      <c r="AW1652" t="s">
        <v>105</v>
      </c>
      <c r="AX1652" t="s">
        <v>105</v>
      </c>
      <c r="BH1652" t="s">
        <v>21</v>
      </c>
      <c r="BI1652" t="s">
        <v>5</v>
      </c>
    </row>
    <row r="1653" spans="1:61" x14ac:dyDescent="0.25">
      <c r="A1653">
        <v>1121833160</v>
      </c>
      <c r="B1653">
        <v>1121833160</v>
      </c>
      <c r="C1653" t="s">
        <v>106</v>
      </c>
      <c r="D1653" t="s">
        <v>9375</v>
      </c>
      <c r="E1653" t="s">
        <v>1035</v>
      </c>
      <c r="F1653" t="s">
        <v>137</v>
      </c>
      <c r="G1653" t="s">
        <v>1028</v>
      </c>
      <c r="H1653" s="30" t="s">
        <v>19695</v>
      </c>
      <c r="I1653" t="s">
        <v>9376</v>
      </c>
      <c r="J1653">
        <v>0</v>
      </c>
      <c r="K1653" t="s">
        <v>126</v>
      </c>
      <c r="L1653">
        <v>25</v>
      </c>
      <c r="M1653" t="s">
        <v>126</v>
      </c>
      <c r="O1653">
        <v>3124299336</v>
      </c>
      <c r="P1653">
        <v>0</v>
      </c>
      <c r="T1653" s="29" t="s">
        <v>500</v>
      </c>
      <c r="U1653">
        <f t="shared" si="165"/>
        <v>10</v>
      </c>
      <c r="V1653">
        <f t="shared" si="166"/>
        <v>5</v>
      </c>
      <c r="W1653">
        <v>2025</v>
      </c>
      <c r="X1653" t="s">
        <v>1958</v>
      </c>
      <c r="Y1653" t="s">
        <v>9377</v>
      </c>
      <c r="Z1653" t="s">
        <v>9378</v>
      </c>
      <c r="AA1653">
        <v>11101033</v>
      </c>
      <c r="AB1653" t="s">
        <v>1961</v>
      </c>
      <c r="AC1653" t="s">
        <v>1962</v>
      </c>
      <c r="AD1653" s="1">
        <f t="shared" si="167"/>
        <v>1.8950222496909766E-2</v>
      </c>
      <c r="AE1653" s="2">
        <v>80900000</v>
      </c>
      <c r="AF1653" t="s">
        <v>102</v>
      </c>
      <c r="AG1653" t="s">
        <v>103</v>
      </c>
      <c r="AH1653" t="s">
        <v>104</v>
      </c>
      <c r="AI1653" t="s">
        <v>9379</v>
      </c>
      <c r="AJ1653">
        <v>161818051</v>
      </c>
      <c r="AK1653" s="2">
        <v>1533073</v>
      </c>
      <c r="AL1653" s="2">
        <v>1268296.72</v>
      </c>
      <c r="AP1653" t="s">
        <v>105</v>
      </c>
      <c r="AQ1653" t="s">
        <v>105</v>
      </c>
      <c r="AR1653" t="s">
        <v>105</v>
      </c>
      <c r="AV1653" t="s">
        <v>105</v>
      </c>
      <c r="AW1653" t="s">
        <v>105</v>
      </c>
      <c r="AX1653" t="s">
        <v>105</v>
      </c>
      <c r="BH1653" t="s">
        <v>19</v>
      </c>
      <c r="BI1653" t="s">
        <v>5</v>
      </c>
    </row>
    <row r="1654" spans="1:61" x14ac:dyDescent="0.25">
      <c r="A1654">
        <v>10543220</v>
      </c>
      <c r="B1654">
        <v>10543220</v>
      </c>
      <c r="C1654" t="s">
        <v>89</v>
      </c>
      <c r="D1654" t="s">
        <v>6152</v>
      </c>
      <c r="E1654" t="s">
        <v>656</v>
      </c>
      <c r="F1654" t="s">
        <v>5277</v>
      </c>
      <c r="G1654" t="s">
        <v>683</v>
      </c>
      <c r="H1654" s="30" t="s">
        <v>19696</v>
      </c>
      <c r="I1654" t="s">
        <v>9380</v>
      </c>
      <c r="J1654">
        <v>76001</v>
      </c>
      <c r="K1654" t="s">
        <v>486</v>
      </c>
      <c r="L1654">
        <v>76</v>
      </c>
      <c r="M1654" t="s">
        <v>95</v>
      </c>
      <c r="O1654">
        <v>3113580263</v>
      </c>
      <c r="P1654">
        <v>3154432880</v>
      </c>
      <c r="T1654" s="29" t="s">
        <v>327</v>
      </c>
      <c r="U1654">
        <f t="shared" si="165"/>
        <v>10</v>
      </c>
      <c r="V1654">
        <f t="shared" si="166"/>
        <v>31</v>
      </c>
      <c r="W1654">
        <v>2025</v>
      </c>
      <c r="X1654" t="s">
        <v>1888</v>
      </c>
      <c r="Y1654" t="s">
        <v>9381</v>
      </c>
      <c r="Z1654" t="s">
        <v>9382</v>
      </c>
      <c r="AA1654">
        <v>8001207</v>
      </c>
      <c r="AB1654" t="s">
        <v>100</v>
      </c>
      <c r="AC1654" t="s">
        <v>423</v>
      </c>
      <c r="AD1654" s="1">
        <f t="shared" si="167"/>
        <v>4.6121218354430379E-2</v>
      </c>
      <c r="AE1654" s="2">
        <v>63200000</v>
      </c>
      <c r="AF1654" t="s">
        <v>552</v>
      </c>
      <c r="AG1654" t="s">
        <v>103</v>
      </c>
      <c r="AH1654" t="s">
        <v>104</v>
      </c>
      <c r="AI1654">
        <v>0</v>
      </c>
      <c r="AJ1654">
        <v>161910273</v>
      </c>
      <c r="AK1654" s="2">
        <v>2914861</v>
      </c>
      <c r="AL1654" s="2">
        <v>2429462.9</v>
      </c>
      <c r="AP1654" t="s">
        <v>105</v>
      </c>
      <c r="AQ1654" t="s">
        <v>105</v>
      </c>
      <c r="AR1654" t="s">
        <v>105</v>
      </c>
      <c r="AV1654" t="s">
        <v>105</v>
      </c>
      <c r="AW1654" t="s">
        <v>105</v>
      </c>
      <c r="AX1654" t="s">
        <v>105</v>
      </c>
      <c r="BH1654" t="s">
        <v>21</v>
      </c>
      <c r="BI1654" t="s">
        <v>5</v>
      </c>
    </row>
    <row r="1655" spans="1:61" x14ac:dyDescent="0.25">
      <c r="A1655">
        <v>1032394784</v>
      </c>
      <c r="B1655">
        <v>1032394784</v>
      </c>
      <c r="C1655" t="s">
        <v>106</v>
      </c>
      <c r="D1655" t="s">
        <v>9383</v>
      </c>
      <c r="E1655" t="s">
        <v>136</v>
      </c>
      <c r="F1655" t="s">
        <v>1747</v>
      </c>
      <c r="G1655" t="s">
        <v>4169</v>
      </c>
      <c r="H1655" s="30" t="s">
        <v>19697</v>
      </c>
      <c r="I1655" t="s">
        <v>9384</v>
      </c>
      <c r="J1655">
        <v>0</v>
      </c>
      <c r="K1655" t="s">
        <v>126</v>
      </c>
      <c r="L1655">
        <v>25</v>
      </c>
      <c r="M1655" t="s">
        <v>126</v>
      </c>
      <c r="O1655">
        <v>3133488575</v>
      </c>
      <c r="P1655">
        <v>0</v>
      </c>
      <c r="T1655" s="29" t="s">
        <v>155</v>
      </c>
      <c r="U1655">
        <f t="shared" si="165"/>
        <v>10</v>
      </c>
      <c r="V1655">
        <f t="shared" si="166"/>
        <v>14</v>
      </c>
      <c r="W1655">
        <v>2021</v>
      </c>
      <c r="X1655" t="s">
        <v>2654</v>
      </c>
      <c r="Y1655" t="s">
        <v>9385</v>
      </c>
      <c r="Z1655" t="s">
        <v>9386</v>
      </c>
      <c r="AA1655">
        <v>3006148</v>
      </c>
      <c r="AB1655" t="s">
        <v>491</v>
      </c>
      <c r="AC1655" t="s">
        <v>2595</v>
      </c>
      <c r="AD1655" s="1">
        <f t="shared" si="167"/>
        <v>1.7006761619190406E-2</v>
      </c>
      <c r="AE1655" s="2">
        <v>133400000</v>
      </c>
      <c r="AF1655" t="s">
        <v>133</v>
      </c>
      <c r="AG1655" t="s">
        <v>120</v>
      </c>
      <c r="AH1655" t="s">
        <v>104</v>
      </c>
      <c r="AI1655">
        <v>0</v>
      </c>
      <c r="AJ1655">
        <v>161812533</v>
      </c>
      <c r="AK1655" s="2">
        <v>2268702</v>
      </c>
      <c r="AL1655" s="2">
        <v>1886472.15</v>
      </c>
      <c r="AP1655" t="s">
        <v>105</v>
      </c>
      <c r="AQ1655" t="s">
        <v>105</v>
      </c>
      <c r="AR1655" t="s">
        <v>105</v>
      </c>
      <c r="AV1655" t="s">
        <v>105</v>
      </c>
      <c r="AW1655" t="s">
        <v>105</v>
      </c>
      <c r="AX1655" t="s">
        <v>105</v>
      </c>
      <c r="BH1655" t="s">
        <v>20</v>
      </c>
      <c r="BI1655" t="s">
        <v>5</v>
      </c>
    </row>
    <row r="1656" spans="1:61" x14ac:dyDescent="0.25">
      <c r="A1656">
        <v>10228711</v>
      </c>
      <c r="B1656">
        <v>10228711</v>
      </c>
      <c r="C1656" t="s">
        <v>89</v>
      </c>
      <c r="D1656" t="s">
        <v>2152</v>
      </c>
      <c r="E1656" t="s">
        <v>2870</v>
      </c>
      <c r="F1656" t="s">
        <v>2013</v>
      </c>
      <c r="G1656" t="s">
        <v>878</v>
      </c>
      <c r="H1656" s="30" t="s">
        <v>19698</v>
      </c>
      <c r="I1656" t="s">
        <v>9387</v>
      </c>
      <c r="J1656">
        <v>17001</v>
      </c>
      <c r="K1656" t="s">
        <v>140</v>
      </c>
      <c r="L1656">
        <v>17</v>
      </c>
      <c r="M1656" t="s">
        <v>141</v>
      </c>
      <c r="O1656">
        <v>3107316858</v>
      </c>
      <c r="P1656">
        <v>3108316858</v>
      </c>
      <c r="T1656" s="29" t="s">
        <v>487</v>
      </c>
      <c r="U1656">
        <f t="shared" si="165"/>
        <v>10</v>
      </c>
      <c r="V1656">
        <f t="shared" si="166"/>
        <v>8</v>
      </c>
      <c r="W1656">
        <v>2018</v>
      </c>
      <c r="X1656" t="s">
        <v>9388</v>
      </c>
      <c r="Y1656" t="s">
        <v>9389</v>
      </c>
      <c r="Z1656" t="s">
        <v>9390</v>
      </c>
      <c r="AA1656">
        <v>8021001</v>
      </c>
      <c r="AB1656" t="s">
        <v>100</v>
      </c>
      <c r="AC1656" t="s">
        <v>208</v>
      </c>
      <c r="AD1656" s="1">
        <f t="shared" si="167"/>
        <v>3.0822959719789843E-2</v>
      </c>
      <c r="AE1656" s="2">
        <v>57100000</v>
      </c>
      <c r="AF1656" t="s">
        <v>362</v>
      </c>
      <c r="AG1656" t="s">
        <v>697</v>
      </c>
      <c r="AH1656" t="s">
        <v>104</v>
      </c>
      <c r="AI1656" t="s">
        <v>9391</v>
      </c>
      <c r="AJ1656">
        <v>161909216</v>
      </c>
      <c r="AK1656" s="2">
        <v>1759991</v>
      </c>
      <c r="AL1656" s="2">
        <v>1458983.88</v>
      </c>
      <c r="AP1656" t="s">
        <v>105</v>
      </c>
      <c r="AQ1656" t="s">
        <v>105</v>
      </c>
      <c r="AR1656" t="s">
        <v>105</v>
      </c>
      <c r="AV1656" t="s">
        <v>105</v>
      </c>
      <c r="AW1656" t="s">
        <v>105</v>
      </c>
      <c r="AX1656" t="s">
        <v>105</v>
      </c>
      <c r="BH1656" t="s">
        <v>21</v>
      </c>
      <c r="BI1656" t="s">
        <v>5</v>
      </c>
    </row>
    <row r="1657" spans="1:61" x14ac:dyDescent="0.25">
      <c r="A1657">
        <v>18125736</v>
      </c>
      <c r="B1657">
        <v>18125736</v>
      </c>
      <c r="C1657" t="s">
        <v>89</v>
      </c>
      <c r="D1657" t="s">
        <v>1190</v>
      </c>
      <c r="E1657" t="s">
        <v>656</v>
      </c>
      <c r="F1657" t="s">
        <v>965</v>
      </c>
      <c r="G1657" t="s">
        <v>609</v>
      </c>
      <c r="H1657" s="30" t="s">
        <v>19699</v>
      </c>
      <c r="I1657" t="s">
        <v>9392</v>
      </c>
      <c r="J1657">
        <v>50001</v>
      </c>
      <c r="K1657" t="s">
        <v>153</v>
      </c>
      <c r="L1657">
        <v>50</v>
      </c>
      <c r="M1657" t="s">
        <v>154</v>
      </c>
      <c r="O1657">
        <v>3142993031</v>
      </c>
      <c r="P1657">
        <v>0</v>
      </c>
      <c r="T1657" s="29" t="s">
        <v>448</v>
      </c>
      <c r="U1657">
        <f t="shared" si="165"/>
        <v>10</v>
      </c>
      <c r="V1657">
        <f t="shared" si="166"/>
        <v>9</v>
      </c>
      <c r="W1657">
        <v>2015</v>
      </c>
      <c r="X1657" t="s">
        <v>3374</v>
      </c>
      <c r="Y1657" t="s">
        <v>9393</v>
      </c>
      <c r="Z1657" t="s">
        <v>9394</v>
      </c>
      <c r="AA1657">
        <v>8001136</v>
      </c>
      <c r="AB1657" t="s">
        <v>100</v>
      </c>
      <c r="AC1657" t="s">
        <v>258</v>
      </c>
      <c r="AD1657" s="1">
        <f t="shared" si="167"/>
        <v>4.4460852961672473E-2</v>
      </c>
      <c r="AE1657" s="2">
        <v>28700000</v>
      </c>
      <c r="AF1657" t="s">
        <v>102</v>
      </c>
      <c r="AG1657" t="s">
        <v>103</v>
      </c>
      <c r="AH1657" t="s">
        <v>104</v>
      </c>
      <c r="AI1657" t="s">
        <v>9395</v>
      </c>
      <c r="AJ1657">
        <v>29930640</v>
      </c>
      <c r="AK1657" s="2">
        <v>1276026.48</v>
      </c>
      <c r="AL1657" s="2">
        <v>1052291.1599999999</v>
      </c>
      <c r="AP1657">
        <v>29995841</v>
      </c>
      <c r="AQ1657" s="2">
        <v>1573054.16</v>
      </c>
      <c r="AR1657" s="2">
        <v>1301894.25</v>
      </c>
      <c r="AV1657" t="s">
        <v>105</v>
      </c>
      <c r="AW1657" s="2" t="s">
        <v>105</v>
      </c>
      <c r="AX1657" s="2" t="s">
        <v>105</v>
      </c>
      <c r="BH1657" t="s">
        <v>21</v>
      </c>
      <c r="BI1657" t="s">
        <v>5</v>
      </c>
    </row>
    <row r="1658" spans="1:61" x14ac:dyDescent="0.25">
      <c r="A1658">
        <v>79862992</v>
      </c>
      <c r="B1658">
        <v>79862992</v>
      </c>
      <c r="C1658" t="s">
        <v>89</v>
      </c>
      <c r="D1658" t="s">
        <v>4225</v>
      </c>
      <c r="E1658" t="s">
        <v>3309</v>
      </c>
      <c r="F1658" t="s">
        <v>417</v>
      </c>
      <c r="G1658" t="s">
        <v>2542</v>
      </c>
      <c r="H1658" s="30" t="s">
        <v>19700</v>
      </c>
      <c r="I1658" t="s">
        <v>9396</v>
      </c>
      <c r="J1658">
        <v>0</v>
      </c>
      <c r="K1658" t="s">
        <v>126</v>
      </c>
      <c r="L1658">
        <v>25</v>
      </c>
      <c r="M1658" t="s">
        <v>126</v>
      </c>
      <c r="O1658">
        <v>3105576157</v>
      </c>
      <c r="P1658">
        <v>0</v>
      </c>
      <c r="T1658" s="29" t="s">
        <v>96</v>
      </c>
      <c r="U1658">
        <f t="shared" si="165"/>
        <v>10</v>
      </c>
      <c r="V1658">
        <f t="shared" si="166"/>
        <v>22</v>
      </c>
      <c r="W1658">
        <v>2021</v>
      </c>
      <c r="X1658" t="s">
        <v>4018</v>
      </c>
      <c r="Y1658" t="s">
        <v>9397</v>
      </c>
      <c r="Z1658" t="s">
        <v>9398</v>
      </c>
      <c r="AA1658">
        <v>8801056</v>
      </c>
      <c r="AB1658" t="s">
        <v>662</v>
      </c>
      <c r="AC1658" t="s">
        <v>4021</v>
      </c>
      <c r="AD1658" s="1">
        <f t="shared" si="167"/>
        <v>3.5071491712707181E-2</v>
      </c>
      <c r="AE1658" s="2">
        <v>36200000</v>
      </c>
      <c r="AF1658" t="s">
        <v>219</v>
      </c>
      <c r="AG1658" t="s">
        <v>103</v>
      </c>
      <c r="AH1658" t="s">
        <v>104</v>
      </c>
      <c r="AI1658" t="s">
        <v>9399</v>
      </c>
      <c r="AJ1658">
        <v>161812453</v>
      </c>
      <c r="AK1658" s="2">
        <v>1269588</v>
      </c>
      <c r="AL1658" s="2">
        <v>1046880.67</v>
      </c>
      <c r="AP1658" t="s">
        <v>105</v>
      </c>
      <c r="AQ1658" t="s">
        <v>105</v>
      </c>
      <c r="AR1658" t="s">
        <v>105</v>
      </c>
      <c r="AV1658" t="s">
        <v>105</v>
      </c>
      <c r="AW1658" t="s">
        <v>105</v>
      </c>
      <c r="AX1658" t="s">
        <v>105</v>
      </c>
      <c r="BH1658" t="s">
        <v>21</v>
      </c>
      <c r="BI1658" t="s">
        <v>5</v>
      </c>
    </row>
    <row r="1659" spans="1:61" x14ac:dyDescent="0.25">
      <c r="A1659">
        <v>1094897931</v>
      </c>
      <c r="B1659">
        <v>1094897931</v>
      </c>
      <c r="C1659" t="s">
        <v>106</v>
      </c>
      <c r="D1659" t="s">
        <v>4135</v>
      </c>
      <c r="E1659" t="s">
        <v>282</v>
      </c>
      <c r="F1659" t="s">
        <v>9400</v>
      </c>
      <c r="G1659" t="s">
        <v>137</v>
      </c>
      <c r="H1659" s="30" t="s">
        <v>19701</v>
      </c>
      <c r="I1659" t="s">
        <v>9401</v>
      </c>
      <c r="J1659">
        <v>63001</v>
      </c>
      <c r="K1659" t="s">
        <v>1443</v>
      </c>
      <c r="L1659">
        <v>63</v>
      </c>
      <c r="M1659" t="s">
        <v>1444</v>
      </c>
      <c r="O1659">
        <v>3223469933</v>
      </c>
      <c r="P1659">
        <v>0</v>
      </c>
      <c r="T1659" s="29" t="s">
        <v>240</v>
      </c>
      <c r="U1659">
        <f t="shared" si="165"/>
        <v>10</v>
      </c>
      <c r="V1659">
        <f t="shared" si="166"/>
        <v>27</v>
      </c>
      <c r="W1659">
        <v>2018</v>
      </c>
      <c r="X1659" t="s">
        <v>9402</v>
      </c>
      <c r="Y1659" t="s">
        <v>9403</v>
      </c>
      <c r="Z1659" t="s">
        <v>9404</v>
      </c>
      <c r="AA1659">
        <v>6401228</v>
      </c>
      <c r="AB1659" t="s">
        <v>131</v>
      </c>
      <c r="AC1659" t="s">
        <v>607</v>
      </c>
      <c r="AD1659" s="1">
        <f t="shared" si="167"/>
        <v>2.8941669047619051E-2</v>
      </c>
      <c r="AE1659" s="2">
        <v>42000000</v>
      </c>
      <c r="AF1659" t="s">
        <v>133</v>
      </c>
      <c r="AG1659" t="s">
        <v>103</v>
      </c>
      <c r="AH1659" t="s">
        <v>104</v>
      </c>
      <c r="AI1659" t="s">
        <v>9405</v>
      </c>
      <c r="AJ1659">
        <v>29937227</v>
      </c>
      <c r="AK1659" s="2">
        <v>1215550.1000000001</v>
      </c>
      <c r="AL1659" s="2">
        <v>1001470.67</v>
      </c>
      <c r="AP1659">
        <v>30001577</v>
      </c>
      <c r="AQ1659" s="2">
        <v>1203343.46</v>
      </c>
      <c r="AR1659" s="2">
        <v>991212.99</v>
      </c>
      <c r="AV1659" t="s">
        <v>105</v>
      </c>
      <c r="AW1659" s="2" t="s">
        <v>105</v>
      </c>
      <c r="AX1659" s="2" t="s">
        <v>105</v>
      </c>
      <c r="BH1659" t="s">
        <v>19</v>
      </c>
      <c r="BI1659" t="s">
        <v>5</v>
      </c>
    </row>
    <row r="1660" spans="1:61" x14ac:dyDescent="0.25">
      <c r="A1660">
        <v>3229287</v>
      </c>
      <c r="B1660">
        <v>3229287</v>
      </c>
      <c r="C1660" t="s">
        <v>89</v>
      </c>
      <c r="D1660" t="s">
        <v>9038</v>
      </c>
      <c r="E1660">
        <v>0</v>
      </c>
      <c r="F1660" t="s">
        <v>870</v>
      </c>
      <c r="G1660" t="s">
        <v>1659</v>
      </c>
      <c r="H1660" s="30" t="s">
        <v>19702</v>
      </c>
      <c r="I1660" t="s">
        <v>9406</v>
      </c>
      <c r="J1660">
        <v>68001</v>
      </c>
      <c r="K1660" t="s">
        <v>317</v>
      </c>
      <c r="L1660">
        <v>68</v>
      </c>
      <c r="M1660" t="s">
        <v>227</v>
      </c>
      <c r="O1660">
        <v>3105743415</v>
      </c>
      <c r="P1660">
        <v>0</v>
      </c>
      <c r="T1660" s="29" t="s">
        <v>254</v>
      </c>
      <c r="U1660">
        <f t="shared" si="165"/>
        <v>10</v>
      </c>
      <c r="V1660">
        <f t="shared" si="166"/>
        <v>4</v>
      </c>
      <c r="W1660">
        <v>2025</v>
      </c>
      <c r="X1660" t="s">
        <v>3594</v>
      </c>
      <c r="Y1660" t="s">
        <v>9407</v>
      </c>
      <c r="Z1660" t="s">
        <v>9408</v>
      </c>
      <c r="AA1660">
        <v>1606258</v>
      </c>
      <c r="AB1660" t="s">
        <v>173</v>
      </c>
      <c r="AC1660" t="s">
        <v>815</v>
      </c>
      <c r="AD1660" s="1">
        <f t="shared" si="167"/>
        <v>2.5377090163934427E-2</v>
      </c>
      <c r="AE1660" s="2">
        <v>97600000</v>
      </c>
      <c r="AF1660" t="s">
        <v>102</v>
      </c>
      <c r="AG1660" t="s">
        <v>120</v>
      </c>
      <c r="AH1660" t="s">
        <v>104</v>
      </c>
      <c r="AI1660" t="s">
        <v>9409</v>
      </c>
      <c r="AJ1660">
        <v>161836096</v>
      </c>
      <c r="AK1660" s="2">
        <v>2476804</v>
      </c>
      <c r="AL1660" s="2">
        <v>2061348.01</v>
      </c>
      <c r="AP1660" t="s">
        <v>105</v>
      </c>
      <c r="AQ1660" t="s">
        <v>105</v>
      </c>
      <c r="AR1660" t="s">
        <v>105</v>
      </c>
      <c r="AV1660" t="s">
        <v>105</v>
      </c>
      <c r="AW1660" t="s">
        <v>105</v>
      </c>
      <c r="AX1660" t="s">
        <v>105</v>
      </c>
      <c r="BH1660" t="s">
        <v>21</v>
      </c>
      <c r="BI1660" t="s">
        <v>5</v>
      </c>
    </row>
    <row r="1661" spans="1:61" x14ac:dyDescent="0.25">
      <c r="A1661">
        <v>52882697</v>
      </c>
      <c r="B1661">
        <v>52882697</v>
      </c>
      <c r="C1661" t="s">
        <v>106</v>
      </c>
      <c r="D1661" t="s">
        <v>1128</v>
      </c>
      <c r="E1661" t="s">
        <v>583</v>
      </c>
      <c r="F1661" t="s">
        <v>1782</v>
      </c>
      <c r="G1661" t="s">
        <v>544</v>
      </c>
      <c r="H1661" s="30" t="s">
        <v>18930</v>
      </c>
      <c r="I1661" t="s">
        <v>9410</v>
      </c>
      <c r="J1661">
        <v>0</v>
      </c>
      <c r="K1661" t="s">
        <v>126</v>
      </c>
      <c r="L1661">
        <v>25</v>
      </c>
      <c r="M1661" t="s">
        <v>126</v>
      </c>
      <c r="O1661">
        <v>3105885409</v>
      </c>
      <c r="P1661">
        <v>3143288819</v>
      </c>
      <c r="T1661" s="29" t="s">
        <v>327</v>
      </c>
      <c r="U1661">
        <f t="shared" si="165"/>
        <v>10</v>
      </c>
      <c r="V1661">
        <f t="shared" si="166"/>
        <v>31</v>
      </c>
      <c r="W1661">
        <v>2011</v>
      </c>
      <c r="X1661" t="s">
        <v>9411</v>
      </c>
      <c r="Y1661" t="s">
        <v>9412</v>
      </c>
      <c r="Z1661" t="s">
        <v>9413</v>
      </c>
      <c r="AA1661">
        <v>8008004</v>
      </c>
      <c r="AB1661" t="s">
        <v>100</v>
      </c>
      <c r="AC1661" t="s">
        <v>433</v>
      </c>
      <c r="AD1661" s="1">
        <f t="shared" si="167"/>
        <v>3.4573002257336345E-2</v>
      </c>
      <c r="AE1661" s="2">
        <v>44300000</v>
      </c>
      <c r="AF1661" t="s">
        <v>102</v>
      </c>
      <c r="AG1661" t="s">
        <v>452</v>
      </c>
      <c r="AH1661" t="s">
        <v>104</v>
      </c>
      <c r="AI1661" t="s">
        <v>9414</v>
      </c>
      <c r="AJ1661">
        <v>161937599</v>
      </c>
      <c r="AK1661" s="2">
        <v>1531584</v>
      </c>
      <c r="AL1661" s="2">
        <v>1267045.57</v>
      </c>
      <c r="AP1661" t="s">
        <v>105</v>
      </c>
      <c r="AQ1661" t="s">
        <v>105</v>
      </c>
      <c r="AR1661" t="s">
        <v>105</v>
      </c>
      <c r="AV1661" t="s">
        <v>105</v>
      </c>
      <c r="AW1661" t="s">
        <v>105</v>
      </c>
      <c r="AX1661" t="s">
        <v>105</v>
      </c>
      <c r="BH1661" t="s">
        <v>21</v>
      </c>
      <c r="BI1661" t="s">
        <v>5</v>
      </c>
    </row>
    <row r="1662" spans="1:61" x14ac:dyDescent="0.25">
      <c r="A1662">
        <v>1033699804</v>
      </c>
      <c r="B1662">
        <v>1033699804</v>
      </c>
      <c r="C1662" t="s">
        <v>106</v>
      </c>
      <c r="D1662" t="s">
        <v>9415</v>
      </c>
      <c r="E1662" t="s">
        <v>3083</v>
      </c>
      <c r="F1662" t="s">
        <v>213</v>
      </c>
      <c r="G1662" t="s">
        <v>710</v>
      </c>
      <c r="H1662" s="30" t="s">
        <v>19703</v>
      </c>
      <c r="I1662" t="s">
        <v>9416</v>
      </c>
      <c r="J1662">
        <v>0</v>
      </c>
      <c r="K1662" t="s">
        <v>126</v>
      </c>
      <c r="L1662">
        <v>25</v>
      </c>
      <c r="M1662" t="s">
        <v>126</v>
      </c>
      <c r="O1662">
        <v>3228504681</v>
      </c>
      <c r="P1662">
        <v>3197664378</v>
      </c>
      <c r="T1662" s="29" t="s">
        <v>568</v>
      </c>
      <c r="U1662">
        <f t="shared" si="165"/>
        <v>10</v>
      </c>
      <c r="V1662">
        <f t="shared" si="166"/>
        <v>30</v>
      </c>
      <c r="W1662">
        <v>2022</v>
      </c>
      <c r="X1662" t="s">
        <v>2515</v>
      </c>
      <c r="Y1662" t="s">
        <v>9417</v>
      </c>
      <c r="Z1662" t="s">
        <v>9418</v>
      </c>
      <c r="AA1662">
        <v>8008019</v>
      </c>
      <c r="AB1662" t="s">
        <v>100</v>
      </c>
      <c r="AC1662" t="s">
        <v>208</v>
      </c>
      <c r="AD1662" s="1">
        <f t="shared" si="167"/>
        <v>1.6653805029940121E-2</v>
      </c>
      <c r="AE1662" s="2">
        <v>83500000</v>
      </c>
      <c r="AF1662" t="s">
        <v>102</v>
      </c>
      <c r="AG1662" t="s">
        <v>452</v>
      </c>
      <c r="AH1662" t="s">
        <v>104</v>
      </c>
      <c r="AI1662" t="s">
        <v>9419</v>
      </c>
      <c r="AJ1662">
        <v>29946773</v>
      </c>
      <c r="AK1662" s="2">
        <v>1390592.72</v>
      </c>
      <c r="AL1662" s="2">
        <v>1148565.31</v>
      </c>
      <c r="AP1662" t="s">
        <v>105</v>
      </c>
      <c r="AQ1662" s="2" t="s">
        <v>105</v>
      </c>
      <c r="AR1662" s="2" t="s">
        <v>105</v>
      </c>
      <c r="AV1662">
        <v>30056192</v>
      </c>
      <c r="AW1662" s="2">
        <v>1391758.75</v>
      </c>
      <c r="AX1662" s="2">
        <v>1149545.17</v>
      </c>
      <c r="BH1662" t="s">
        <v>19</v>
      </c>
      <c r="BI1662" t="s">
        <v>5</v>
      </c>
    </row>
    <row r="1663" spans="1:61" x14ac:dyDescent="0.25">
      <c r="A1663">
        <v>55173692</v>
      </c>
      <c r="B1663">
        <v>55173692</v>
      </c>
      <c r="C1663" t="s">
        <v>106</v>
      </c>
      <c r="D1663" t="s">
        <v>9420</v>
      </c>
      <c r="E1663" t="s">
        <v>9421</v>
      </c>
      <c r="F1663" t="s">
        <v>684</v>
      </c>
      <c r="G1663" t="s">
        <v>6364</v>
      </c>
      <c r="H1663" s="30" t="s">
        <v>18567</v>
      </c>
      <c r="I1663" t="s">
        <v>9422</v>
      </c>
      <c r="J1663">
        <v>41001</v>
      </c>
      <c r="K1663" t="s">
        <v>285</v>
      </c>
      <c r="L1663">
        <v>41</v>
      </c>
      <c r="M1663" t="s">
        <v>286</v>
      </c>
      <c r="O1663">
        <v>3116228080</v>
      </c>
      <c r="P1663">
        <v>0</v>
      </c>
      <c r="T1663" s="29" t="s">
        <v>240</v>
      </c>
      <c r="U1663">
        <f t="shared" si="165"/>
        <v>10</v>
      </c>
      <c r="V1663">
        <f t="shared" si="166"/>
        <v>27</v>
      </c>
      <c r="W1663">
        <v>2014</v>
      </c>
      <c r="X1663" t="s">
        <v>4628</v>
      </c>
      <c r="Y1663" t="s">
        <v>9423</v>
      </c>
      <c r="Z1663" t="s">
        <v>9424</v>
      </c>
      <c r="AA1663">
        <v>4606068</v>
      </c>
      <c r="AB1663" t="s">
        <v>352</v>
      </c>
      <c r="AC1663" t="s">
        <v>353</v>
      </c>
      <c r="AD1663" s="1">
        <f t="shared" si="167"/>
        <v>2.5649179487179489E-2</v>
      </c>
      <c r="AE1663" s="2">
        <v>58500000</v>
      </c>
      <c r="AF1663" t="s">
        <v>175</v>
      </c>
      <c r="AG1663" t="s">
        <v>120</v>
      </c>
      <c r="AH1663" t="s">
        <v>104</v>
      </c>
      <c r="AI1663" t="s">
        <v>9425</v>
      </c>
      <c r="AJ1663">
        <v>161815224</v>
      </c>
      <c r="AK1663" s="2">
        <v>1500477</v>
      </c>
      <c r="AL1663" s="2">
        <v>1240905.28</v>
      </c>
      <c r="AP1663" t="s">
        <v>105</v>
      </c>
      <c r="AQ1663" t="s">
        <v>105</v>
      </c>
      <c r="AR1663" t="s">
        <v>105</v>
      </c>
      <c r="AV1663" t="s">
        <v>105</v>
      </c>
      <c r="AW1663" t="s">
        <v>105</v>
      </c>
      <c r="AX1663" t="s">
        <v>105</v>
      </c>
      <c r="BH1663" t="s">
        <v>19</v>
      </c>
      <c r="BI1663" t="s">
        <v>5</v>
      </c>
    </row>
    <row r="1664" spans="1:61" x14ac:dyDescent="0.25">
      <c r="A1664">
        <v>19070462</v>
      </c>
      <c r="B1664">
        <v>19070462</v>
      </c>
      <c r="C1664" t="s">
        <v>89</v>
      </c>
      <c r="D1664" t="s">
        <v>655</v>
      </c>
      <c r="E1664">
        <v>0</v>
      </c>
      <c r="F1664" t="s">
        <v>455</v>
      </c>
      <c r="G1664" t="s">
        <v>164</v>
      </c>
      <c r="H1664" s="30" t="s">
        <v>19704</v>
      </c>
      <c r="I1664" t="s">
        <v>9426</v>
      </c>
      <c r="J1664">
        <v>50606</v>
      </c>
      <c r="K1664" t="s">
        <v>2013</v>
      </c>
      <c r="L1664">
        <v>50</v>
      </c>
      <c r="M1664" t="s">
        <v>154</v>
      </c>
      <c r="O1664">
        <v>3208406703</v>
      </c>
      <c r="P1664">
        <v>0</v>
      </c>
      <c r="T1664" s="29" t="s">
        <v>240</v>
      </c>
      <c r="U1664">
        <f t="shared" si="165"/>
        <v>10</v>
      </c>
      <c r="V1664">
        <f t="shared" si="166"/>
        <v>27</v>
      </c>
      <c r="W1664">
        <v>2015</v>
      </c>
      <c r="X1664" t="s">
        <v>1772</v>
      </c>
      <c r="Y1664" t="s">
        <v>9427</v>
      </c>
      <c r="Z1664" t="s">
        <v>9428</v>
      </c>
      <c r="AA1664">
        <v>9008198</v>
      </c>
      <c r="AB1664" t="s">
        <v>244</v>
      </c>
      <c r="AC1664" t="s">
        <v>1775</v>
      </c>
      <c r="AD1664" s="1">
        <f t="shared" si="167"/>
        <v>2.1298231768231767E-2</v>
      </c>
      <c r="AE1664" s="2">
        <v>200200000</v>
      </c>
      <c r="AF1664" t="s">
        <v>102</v>
      </c>
      <c r="AG1664" t="s">
        <v>452</v>
      </c>
      <c r="AH1664" t="s">
        <v>104</v>
      </c>
      <c r="AI1664">
        <v>0</v>
      </c>
      <c r="AJ1664">
        <v>161885507</v>
      </c>
      <c r="AK1664" s="2">
        <v>4263906</v>
      </c>
      <c r="AL1664" s="2">
        <v>3563114.1</v>
      </c>
      <c r="AP1664" t="s">
        <v>105</v>
      </c>
      <c r="AQ1664" t="s">
        <v>105</v>
      </c>
      <c r="AR1664" t="s">
        <v>105</v>
      </c>
      <c r="AV1664" t="s">
        <v>105</v>
      </c>
      <c r="AW1664" t="s">
        <v>105</v>
      </c>
      <c r="AX1664" t="s">
        <v>105</v>
      </c>
      <c r="BH1664" t="s">
        <v>21</v>
      </c>
      <c r="BI1664" t="s">
        <v>5</v>
      </c>
    </row>
    <row r="1665" spans="1:61" x14ac:dyDescent="0.25">
      <c r="A1665">
        <v>41427102</v>
      </c>
      <c r="B1665">
        <v>41427102</v>
      </c>
      <c r="C1665" t="s">
        <v>106</v>
      </c>
      <c r="D1665" t="s">
        <v>6036</v>
      </c>
      <c r="E1665" t="s">
        <v>9429</v>
      </c>
      <c r="F1665" t="s">
        <v>513</v>
      </c>
      <c r="G1665" t="s">
        <v>2434</v>
      </c>
      <c r="H1665" s="30" t="s">
        <v>19705</v>
      </c>
      <c r="I1665" t="s">
        <v>9430</v>
      </c>
      <c r="J1665">
        <v>66001</v>
      </c>
      <c r="K1665" t="s">
        <v>252</v>
      </c>
      <c r="L1665">
        <v>66</v>
      </c>
      <c r="M1665" t="s">
        <v>253</v>
      </c>
      <c r="O1665">
        <v>3113829027</v>
      </c>
      <c r="P1665">
        <v>0</v>
      </c>
      <c r="T1665" s="29" t="s">
        <v>448</v>
      </c>
      <c r="U1665">
        <f t="shared" si="165"/>
        <v>10</v>
      </c>
      <c r="V1665">
        <f t="shared" si="166"/>
        <v>9</v>
      </c>
      <c r="W1665">
        <v>2012</v>
      </c>
      <c r="X1665" t="s">
        <v>9431</v>
      </c>
      <c r="Y1665" t="s">
        <v>9432</v>
      </c>
      <c r="Z1665" t="s">
        <v>9433</v>
      </c>
      <c r="AA1665">
        <v>1601212</v>
      </c>
      <c r="AB1665" t="s">
        <v>173</v>
      </c>
      <c r="AC1665" t="s">
        <v>6018</v>
      </c>
      <c r="AD1665" s="1">
        <f t="shared" si="167"/>
        <v>4.6137499999999998E-2</v>
      </c>
      <c r="AE1665" s="2">
        <v>26400000</v>
      </c>
      <c r="AF1665" t="s">
        <v>133</v>
      </c>
      <c r="AG1665" t="s">
        <v>103</v>
      </c>
      <c r="AH1665" t="s">
        <v>104</v>
      </c>
      <c r="AI1665" t="s">
        <v>9434</v>
      </c>
      <c r="AJ1665">
        <v>161851865</v>
      </c>
      <c r="AK1665" s="2">
        <v>1218030</v>
      </c>
      <c r="AL1665" s="2">
        <v>1003554.34</v>
      </c>
      <c r="AP1665" t="s">
        <v>105</v>
      </c>
      <c r="AQ1665" t="s">
        <v>105</v>
      </c>
      <c r="AR1665" t="s">
        <v>105</v>
      </c>
      <c r="AV1665" t="s">
        <v>105</v>
      </c>
      <c r="AW1665" t="s">
        <v>105</v>
      </c>
      <c r="AX1665" t="s">
        <v>105</v>
      </c>
      <c r="BH1665" t="s">
        <v>21</v>
      </c>
      <c r="BI1665" t="s">
        <v>5</v>
      </c>
    </row>
    <row r="1666" spans="1:61" x14ac:dyDescent="0.25">
      <c r="A1666">
        <v>26586206</v>
      </c>
      <c r="B1666">
        <v>26586206</v>
      </c>
      <c r="C1666" t="s">
        <v>106</v>
      </c>
      <c r="D1666" t="s">
        <v>312</v>
      </c>
      <c r="E1666" t="s">
        <v>9435</v>
      </c>
      <c r="F1666" t="s">
        <v>1486</v>
      </c>
      <c r="G1666" t="s">
        <v>684</v>
      </c>
      <c r="H1666" s="30" t="s">
        <v>19706</v>
      </c>
      <c r="I1666" t="s">
        <v>9436</v>
      </c>
      <c r="J1666">
        <v>0</v>
      </c>
      <c r="K1666" t="s">
        <v>126</v>
      </c>
      <c r="L1666">
        <v>25</v>
      </c>
      <c r="M1666" t="s">
        <v>126</v>
      </c>
      <c r="O1666">
        <v>3176828076</v>
      </c>
      <c r="P1666">
        <v>0</v>
      </c>
      <c r="T1666" s="29" t="s">
        <v>558</v>
      </c>
      <c r="U1666">
        <f t="shared" si="165"/>
        <v>10</v>
      </c>
      <c r="V1666">
        <f t="shared" si="166"/>
        <v>5</v>
      </c>
      <c r="W1666">
        <v>2025</v>
      </c>
      <c r="X1666" t="s">
        <v>1336</v>
      </c>
      <c r="Y1666" t="s">
        <v>9437</v>
      </c>
      <c r="Z1666" t="s">
        <v>9438</v>
      </c>
      <c r="AA1666">
        <v>5606111</v>
      </c>
      <c r="AB1666" t="s">
        <v>146</v>
      </c>
      <c r="AC1666" t="s">
        <v>341</v>
      </c>
      <c r="AD1666" s="1">
        <f t="shared" si="167"/>
        <v>1.9252717569786536E-2</v>
      </c>
      <c r="AE1666" s="2">
        <v>121800000</v>
      </c>
      <c r="AF1666" t="s">
        <v>175</v>
      </c>
      <c r="AG1666" t="s">
        <v>120</v>
      </c>
      <c r="AH1666" t="s">
        <v>104</v>
      </c>
      <c r="AI1666" t="s">
        <v>9439</v>
      </c>
      <c r="AJ1666">
        <v>161814767</v>
      </c>
      <c r="AK1666" s="2">
        <v>2344981</v>
      </c>
      <c r="AL1666" s="2">
        <v>1950571.92</v>
      </c>
      <c r="AP1666" t="s">
        <v>105</v>
      </c>
      <c r="AQ1666" t="s">
        <v>105</v>
      </c>
      <c r="AR1666" t="s">
        <v>105</v>
      </c>
      <c r="AV1666" t="s">
        <v>105</v>
      </c>
      <c r="AW1666" t="s">
        <v>105</v>
      </c>
      <c r="AX1666" t="s">
        <v>105</v>
      </c>
      <c r="BH1666" t="s">
        <v>20</v>
      </c>
      <c r="BI1666" t="s">
        <v>5</v>
      </c>
    </row>
    <row r="1667" spans="1:61" x14ac:dyDescent="0.25">
      <c r="A1667">
        <v>1090429199</v>
      </c>
      <c r="B1667">
        <v>1090429199</v>
      </c>
      <c r="C1667" t="s">
        <v>106</v>
      </c>
      <c r="D1667" t="s">
        <v>5469</v>
      </c>
      <c r="E1667" t="s">
        <v>2630</v>
      </c>
      <c r="F1667" t="s">
        <v>528</v>
      </c>
      <c r="G1667" t="s">
        <v>1427</v>
      </c>
      <c r="H1667" s="30" t="s">
        <v>19707</v>
      </c>
      <c r="I1667" t="s">
        <v>9440</v>
      </c>
      <c r="J1667">
        <v>0</v>
      </c>
      <c r="K1667" t="s">
        <v>1235</v>
      </c>
      <c r="L1667">
        <v>54</v>
      </c>
      <c r="M1667" t="s">
        <v>1236</v>
      </c>
      <c r="O1667">
        <v>3228570386</v>
      </c>
      <c r="P1667">
        <v>0</v>
      </c>
      <c r="T1667" s="29" t="s">
        <v>327</v>
      </c>
      <c r="U1667">
        <f t="shared" si="165"/>
        <v>10</v>
      </c>
      <c r="V1667">
        <f t="shared" si="166"/>
        <v>31</v>
      </c>
      <c r="W1667">
        <v>2024</v>
      </c>
      <c r="X1667" t="s">
        <v>1314</v>
      </c>
      <c r="Y1667" t="s">
        <v>9441</v>
      </c>
      <c r="Z1667" t="s">
        <v>9442</v>
      </c>
      <c r="AA1667">
        <v>8801057</v>
      </c>
      <c r="AB1667" t="s">
        <v>662</v>
      </c>
      <c r="AC1667" t="s">
        <v>773</v>
      </c>
      <c r="AD1667" s="1">
        <f t="shared" si="167"/>
        <v>3.7957227647058826E-2</v>
      </c>
      <c r="AE1667" s="2">
        <v>68000000</v>
      </c>
      <c r="AF1667" t="s">
        <v>279</v>
      </c>
      <c r="AG1667" t="s">
        <v>103</v>
      </c>
      <c r="AH1667" t="s">
        <v>104</v>
      </c>
      <c r="AI1667" t="s">
        <v>9443</v>
      </c>
      <c r="AJ1667">
        <v>29974267</v>
      </c>
      <c r="AK1667" s="2">
        <v>2581091.48</v>
      </c>
      <c r="AL1667" s="2">
        <v>2148984.44</v>
      </c>
      <c r="AP1667">
        <v>30014073</v>
      </c>
      <c r="AQ1667" s="2">
        <v>2549054.64</v>
      </c>
      <c r="AR1667" s="2">
        <v>2122062.7200000002</v>
      </c>
      <c r="AV1667" t="s">
        <v>105</v>
      </c>
      <c r="AW1667" s="2" t="s">
        <v>105</v>
      </c>
      <c r="AX1667" s="2" t="s">
        <v>105</v>
      </c>
      <c r="BH1667" t="s">
        <v>21</v>
      </c>
      <c r="BI1667" t="s">
        <v>5</v>
      </c>
    </row>
    <row r="1668" spans="1:61" x14ac:dyDescent="0.25">
      <c r="A1668">
        <v>31255956</v>
      </c>
      <c r="B1668">
        <v>31255956</v>
      </c>
      <c r="C1668" t="s">
        <v>106</v>
      </c>
      <c r="D1668" t="s">
        <v>312</v>
      </c>
      <c r="E1668" t="s">
        <v>3608</v>
      </c>
      <c r="F1668" t="s">
        <v>9444</v>
      </c>
      <c r="G1668" t="s">
        <v>2256</v>
      </c>
      <c r="H1668" s="30" t="s">
        <v>19031</v>
      </c>
      <c r="I1668" t="s">
        <v>9445</v>
      </c>
      <c r="J1668">
        <v>63470</v>
      </c>
      <c r="K1668" t="s">
        <v>9446</v>
      </c>
      <c r="L1668">
        <v>63</v>
      </c>
      <c r="M1668" t="s">
        <v>1444</v>
      </c>
      <c r="O1668">
        <v>3165374456</v>
      </c>
      <c r="P1668">
        <v>3104585474</v>
      </c>
      <c r="T1668" s="29" t="s">
        <v>568</v>
      </c>
      <c r="U1668">
        <f t="shared" si="165"/>
        <v>10</v>
      </c>
      <c r="V1668">
        <f t="shared" si="166"/>
        <v>30</v>
      </c>
      <c r="W1668">
        <v>2023</v>
      </c>
      <c r="X1668" t="s">
        <v>3551</v>
      </c>
      <c r="Y1668" t="s">
        <v>9447</v>
      </c>
      <c r="Z1668" t="s">
        <v>9448</v>
      </c>
      <c r="AA1668">
        <v>1606245</v>
      </c>
      <c r="AB1668" t="s">
        <v>173</v>
      </c>
      <c r="AC1668" t="s">
        <v>291</v>
      </c>
      <c r="AD1668" s="1">
        <f t="shared" si="167"/>
        <v>1.6466143344709899E-2</v>
      </c>
      <c r="AE1668" s="2">
        <v>87900000</v>
      </c>
      <c r="AF1668" t="s">
        <v>219</v>
      </c>
      <c r="AG1668" t="s">
        <v>120</v>
      </c>
      <c r="AH1668" t="s">
        <v>104</v>
      </c>
      <c r="AI1668" t="s">
        <v>9449</v>
      </c>
      <c r="AJ1668">
        <v>161942233</v>
      </c>
      <c r="AK1668" s="2">
        <v>1447374</v>
      </c>
      <c r="AL1668" s="2">
        <v>1196280.3600000001</v>
      </c>
      <c r="AP1668" t="s">
        <v>105</v>
      </c>
      <c r="AQ1668" t="s">
        <v>105</v>
      </c>
      <c r="AR1668" t="s">
        <v>105</v>
      </c>
      <c r="AV1668" t="s">
        <v>105</v>
      </c>
      <c r="AW1668" t="s">
        <v>105</v>
      </c>
      <c r="AX1668" t="s">
        <v>105</v>
      </c>
      <c r="BH1668" t="s">
        <v>19</v>
      </c>
      <c r="BI1668" t="s">
        <v>5</v>
      </c>
    </row>
    <row r="1669" spans="1:61" x14ac:dyDescent="0.25">
      <c r="A1669">
        <v>80242842</v>
      </c>
      <c r="B1669">
        <v>80242842</v>
      </c>
      <c r="C1669" t="s">
        <v>89</v>
      </c>
      <c r="D1669" t="s">
        <v>1625</v>
      </c>
      <c r="E1669" t="s">
        <v>2870</v>
      </c>
      <c r="F1669" t="s">
        <v>1122</v>
      </c>
      <c r="G1669" t="s">
        <v>5277</v>
      </c>
      <c r="H1669" s="30" t="s">
        <v>19708</v>
      </c>
      <c r="I1669" t="s">
        <v>9450</v>
      </c>
      <c r="J1669">
        <v>25430</v>
      </c>
      <c r="K1669" t="s">
        <v>4479</v>
      </c>
      <c r="L1669">
        <v>25</v>
      </c>
      <c r="M1669" t="s">
        <v>113</v>
      </c>
      <c r="O1669">
        <v>3182573562</v>
      </c>
      <c r="P1669">
        <v>0</v>
      </c>
      <c r="T1669" s="29" t="s">
        <v>500</v>
      </c>
      <c r="U1669">
        <f t="shared" si="165"/>
        <v>10</v>
      </c>
      <c r="V1669">
        <f t="shared" si="166"/>
        <v>5</v>
      </c>
      <c r="W1669">
        <v>2015</v>
      </c>
      <c r="X1669" t="s">
        <v>170</v>
      </c>
      <c r="Y1669" t="s">
        <v>9451</v>
      </c>
      <c r="Z1669" t="s">
        <v>9452</v>
      </c>
      <c r="AA1669">
        <v>1601254</v>
      </c>
      <c r="AB1669" t="s">
        <v>173</v>
      </c>
      <c r="AC1669" t="s">
        <v>174</v>
      </c>
      <c r="AD1669" s="1">
        <f t="shared" si="167"/>
        <v>4.9496895306859204E-2</v>
      </c>
      <c r="AE1669" s="2">
        <v>27700000</v>
      </c>
      <c r="AF1669" t="s">
        <v>133</v>
      </c>
      <c r="AG1669" t="s">
        <v>103</v>
      </c>
      <c r="AH1669" t="s">
        <v>104</v>
      </c>
      <c r="AI1669" t="s">
        <v>9453</v>
      </c>
      <c r="AJ1669">
        <v>161900733</v>
      </c>
      <c r="AK1669" s="2">
        <v>1371064</v>
      </c>
      <c r="AL1669" s="2">
        <v>1132154.93</v>
      </c>
      <c r="AP1669" t="s">
        <v>105</v>
      </c>
      <c r="AQ1669" t="s">
        <v>105</v>
      </c>
      <c r="AR1669" t="s">
        <v>105</v>
      </c>
      <c r="AV1669" t="s">
        <v>105</v>
      </c>
      <c r="AW1669" t="s">
        <v>105</v>
      </c>
      <c r="AX1669" t="s">
        <v>105</v>
      </c>
      <c r="BH1669" t="s">
        <v>21</v>
      </c>
      <c r="BI1669" t="s">
        <v>5</v>
      </c>
    </row>
    <row r="1670" spans="1:61" x14ac:dyDescent="0.25">
      <c r="A1670">
        <v>43578159</v>
      </c>
      <c r="B1670">
        <v>43578159</v>
      </c>
      <c r="C1670" t="s">
        <v>106</v>
      </c>
      <c r="D1670" t="s">
        <v>4586</v>
      </c>
      <c r="E1670" t="s">
        <v>343</v>
      </c>
      <c r="F1670" t="s">
        <v>585</v>
      </c>
      <c r="G1670" t="s">
        <v>1258</v>
      </c>
      <c r="H1670" s="30" t="s">
        <v>19709</v>
      </c>
      <c r="I1670" t="s">
        <v>9454</v>
      </c>
      <c r="J1670">
        <v>5001</v>
      </c>
      <c r="K1670" t="s">
        <v>202</v>
      </c>
      <c r="L1670">
        <v>5</v>
      </c>
      <c r="M1670" t="s">
        <v>203</v>
      </c>
      <c r="O1670">
        <v>3192720222</v>
      </c>
      <c r="P1670">
        <v>0</v>
      </c>
      <c r="T1670" s="29" t="s">
        <v>487</v>
      </c>
      <c r="U1670">
        <f t="shared" si="165"/>
        <v>10</v>
      </c>
      <c r="V1670">
        <f t="shared" si="166"/>
        <v>8</v>
      </c>
      <c r="W1670">
        <v>2022</v>
      </c>
      <c r="X1670" t="s">
        <v>1674</v>
      </c>
      <c r="Y1670" t="s">
        <v>9455</v>
      </c>
      <c r="Z1670" t="s">
        <v>9456</v>
      </c>
      <c r="AA1670">
        <v>8006056</v>
      </c>
      <c r="AB1670" t="s">
        <v>100</v>
      </c>
      <c r="AC1670" t="s">
        <v>1677</v>
      </c>
      <c r="AD1670" s="1">
        <f t="shared" si="167"/>
        <v>2.124286396965866E-2</v>
      </c>
      <c r="AE1670" s="2">
        <v>79100000</v>
      </c>
      <c r="AF1670" t="s">
        <v>362</v>
      </c>
      <c r="AG1670" t="s">
        <v>292</v>
      </c>
      <c r="AH1670" t="s">
        <v>104</v>
      </c>
      <c r="AI1670" t="s">
        <v>9457</v>
      </c>
      <c r="AJ1670">
        <v>29940525</v>
      </c>
      <c r="AK1670" s="2">
        <v>1680310.54</v>
      </c>
      <c r="AL1670" s="2">
        <v>1392025.66</v>
      </c>
      <c r="AP1670" t="s">
        <v>105</v>
      </c>
      <c r="AQ1670" s="2" t="s">
        <v>105</v>
      </c>
      <c r="AR1670" s="2" t="s">
        <v>105</v>
      </c>
      <c r="AV1670">
        <v>30053123</v>
      </c>
      <c r="AW1670" s="2">
        <v>1724201.51</v>
      </c>
      <c r="AX1670" s="2">
        <v>1428908.83</v>
      </c>
      <c r="BH1670" t="s">
        <v>19</v>
      </c>
      <c r="BI1670" t="s">
        <v>5</v>
      </c>
    </row>
    <row r="1671" spans="1:61" x14ac:dyDescent="0.25">
      <c r="A1671">
        <v>47438593</v>
      </c>
      <c r="B1671">
        <v>47438593</v>
      </c>
      <c r="C1671" t="s">
        <v>106</v>
      </c>
      <c r="D1671" t="s">
        <v>6718</v>
      </c>
      <c r="E1671" t="s">
        <v>1405</v>
      </c>
      <c r="F1671" t="s">
        <v>3669</v>
      </c>
      <c r="G1671" t="s">
        <v>819</v>
      </c>
      <c r="H1671" s="30" t="s">
        <v>19710</v>
      </c>
      <c r="I1671" t="s">
        <v>9458</v>
      </c>
      <c r="J1671">
        <v>85001</v>
      </c>
      <c r="K1671" t="s">
        <v>786</v>
      </c>
      <c r="L1671">
        <v>85</v>
      </c>
      <c r="M1671" t="s">
        <v>787</v>
      </c>
      <c r="O1671">
        <v>3202797320</v>
      </c>
      <c r="P1671">
        <v>0</v>
      </c>
      <c r="T1671" s="29" t="s">
        <v>358</v>
      </c>
      <c r="U1671">
        <f t="shared" si="165"/>
        <v>10</v>
      </c>
      <c r="V1671">
        <f t="shared" si="166"/>
        <v>29</v>
      </c>
      <c r="W1671">
        <v>2025</v>
      </c>
      <c r="X1671" t="s">
        <v>9459</v>
      </c>
      <c r="Y1671" t="s">
        <v>9460</v>
      </c>
      <c r="Z1671" t="s">
        <v>9461</v>
      </c>
      <c r="AA1671">
        <v>9206100</v>
      </c>
      <c r="AB1671" t="s">
        <v>268</v>
      </c>
      <c r="AC1671" t="s">
        <v>1025</v>
      </c>
      <c r="AD1671" s="1">
        <f t="shared" si="167"/>
        <v>3.8773144208037826E-2</v>
      </c>
      <c r="AE1671" s="2">
        <v>84600000</v>
      </c>
      <c r="AF1671" t="s">
        <v>133</v>
      </c>
      <c r="AG1671" t="s">
        <v>120</v>
      </c>
      <c r="AH1671" t="s">
        <v>104</v>
      </c>
      <c r="AI1671" t="s">
        <v>9462</v>
      </c>
      <c r="AJ1671">
        <v>161959458</v>
      </c>
      <c r="AK1671" s="2">
        <v>3280208</v>
      </c>
      <c r="AL1671" s="2">
        <v>2736477.13</v>
      </c>
      <c r="AP1671" t="s">
        <v>105</v>
      </c>
      <c r="AQ1671" t="s">
        <v>105</v>
      </c>
      <c r="AR1671" t="s">
        <v>105</v>
      </c>
      <c r="AV1671" t="s">
        <v>105</v>
      </c>
      <c r="AW1671" t="s">
        <v>105</v>
      </c>
      <c r="AX1671" t="s">
        <v>105</v>
      </c>
      <c r="BH1671" t="s">
        <v>21</v>
      </c>
      <c r="BI1671" t="s">
        <v>5</v>
      </c>
    </row>
    <row r="1672" spans="1:61" x14ac:dyDescent="0.25">
      <c r="A1672">
        <v>21068442</v>
      </c>
      <c r="B1672">
        <v>21068442</v>
      </c>
      <c r="C1672" t="s">
        <v>106</v>
      </c>
      <c r="D1672" t="s">
        <v>435</v>
      </c>
      <c r="E1672" t="s">
        <v>1249</v>
      </c>
      <c r="F1672" t="s">
        <v>314</v>
      </c>
      <c r="G1672" t="s">
        <v>684</v>
      </c>
      <c r="H1672" s="30" t="s">
        <v>19711</v>
      </c>
      <c r="I1672" t="s">
        <v>9463</v>
      </c>
      <c r="J1672">
        <v>0</v>
      </c>
      <c r="K1672" t="s">
        <v>126</v>
      </c>
      <c r="L1672">
        <v>25</v>
      </c>
      <c r="M1672" t="s">
        <v>126</v>
      </c>
      <c r="O1672">
        <v>3102549779</v>
      </c>
      <c r="P1672">
        <v>0</v>
      </c>
      <c r="T1672" s="29" t="s">
        <v>587</v>
      </c>
      <c r="U1672">
        <f t="shared" si="165"/>
        <v>10</v>
      </c>
      <c r="V1672">
        <f t="shared" si="166"/>
        <v>17</v>
      </c>
      <c r="W1672">
        <v>2023</v>
      </c>
      <c r="X1672" t="s">
        <v>5994</v>
      </c>
      <c r="Y1672" t="s">
        <v>9464</v>
      </c>
      <c r="Z1672" t="s">
        <v>9465</v>
      </c>
      <c r="AA1672">
        <v>9006182</v>
      </c>
      <c r="AB1672" t="s">
        <v>244</v>
      </c>
      <c r="AC1672" t="s">
        <v>2694</v>
      </c>
      <c r="AD1672" s="1">
        <f t="shared" si="167"/>
        <v>1.0513370025402202E-2</v>
      </c>
      <c r="AE1672" s="2">
        <v>118100000</v>
      </c>
      <c r="AF1672" t="s">
        <v>102</v>
      </c>
      <c r="AG1672" t="s">
        <v>120</v>
      </c>
      <c r="AH1672" t="s">
        <v>104</v>
      </c>
      <c r="AI1672" t="s">
        <v>9466</v>
      </c>
      <c r="AJ1672">
        <v>161814757</v>
      </c>
      <c r="AK1672" s="2">
        <v>1241629</v>
      </c>
      <c r="AL1672" s="2">
        <v>1023385.77</v>
      </c>
      <c r="AP1672" t="s">
        <v>105</v>
      </c>
      <c r="AQ1672" t="s">
        <v>105</v>
      </c>
      <c r="AR1672" t="s">
        <v>105</v>
      </c>
      <c r="AV1672" t="s">
        <v>105</v>
      </c>
      <c r="AW1672" t="s">
        <v>105</v>
      </c>
      <c r="AX1672" t="s">
        <v>105</v>
      </c>
      <c r="BH1672" s="3" t="s">
        <v>18</v>
      </c>
      <c r="BI1672" t="s">
        <v>5</v>
      </c>
    </row>
    <row r="1673" spans="1:61" x14ac:dyDescent="0.25">
      <c r="A1673">
        <v>1090470564</v>
      </c>
      <c r="B1673">
        <v>1090470564</v>
      </c>
      <c r="C1673" t="s">
        <v>89</v>
      </c>
      <c r="D1673" t="s">
        <v>1190</v>
      </c>
      <c r="E1673" t="s">
        <v>2805</v>
      </c>
      <c r="F1673" t="s">
        <v>4555</v>
      </c>
      <c r="G1673" t="s">
        <v>475</v>
      </c>
      <c r="H1673" s="30" t="s">
        <v>19712</v>
      </c>
      <c r="I1673" t="s">
        <v>9467</v>
      </c>
      <c r="J1673">
        <v>0</v>
      </c>
      <c r="K1673" t="s">
        <v>1235</v>
      </c>
      <c r="L1673">
        <v>54</v>
      </c>
      <c r="M1673" t="s">
        <v>1236</v>
      </c>
      <c r="O1673">
        <v>3164653445</v>
      </c>
      <c r="P1673">
        <v>3166230989</v>
      </c>
      <c r="T1673" s="29" t="s">
        <v>184</v>
      </c>
      <c r="U1673">
        <f t="shared" si="165"/>
        <v>10</v>
      </c>
      <c r="V1673">
        <f t="shared" si="166"/>
        <v>10</v>
      </c>
      <c r="W1673">
        <v>2023</v>
      </c>
      <c r="X1673" t="s">
        <v>4469</v>
      </c>
      <c r="Y1673" t="s">
        <v>9468</v>
      </c>
      <c r="Z1673" t="s">
        <v>9469</v>
      </c>
      <c r="AA1673">
        <v>5601183</v>
      </c>
      <c r="AB1673" t="s">
        <v>146</v>
      </c>
      <c r="AC1673" t="s">
        <v>188</v>
      </c>
      <c r="AD1673" s="1">
        <f t="shared" si="167"/>
        <v>1.6785728477546551E-2</v>
      </c>
      <c r="AE1673" s="2">
        <v>91300000</v>
      </c>
      <c r="AF1673" t="s">
        <v>133</v>
      </c>
      <c r="AG1673" t="s">
        <v>103</v>
      </c>
      <c r="AH1673" t="s">
        <v>104</v>
      </c>
      <c r="AI1673" t="s">
        <v>9470</v>
      </c>
      <c r="AJ1673">
        <v>29930733</v>
      </c>
      <c r="AK1673" s="2">
        <v>1532537.01</v>
      </c>
      <c r="AL1673" s="2">
        <v>1267846.23</v>
      </c>
      <c r="AP1673" t="s">
        <v>105</v>
      </c>
      <c r="AQ1673" s="2" t="s">
        <v>105</v>
      </c>
      <c r="AR1673" s="2" t="s">
        <v>105</v>
      </c>
      <c r="AV1673">
        <v>30047548</v>
      </c>
      <c r="AW1673" s="2">
        <v>2494728.15</v>
      </c>
      <c r="AX1673" s="2">
        <v>2076410.21</v>
      </c>
      <c r="BH1673" t="s">
        <v>19</v>
      </c>
      <c r="BI1673" t="s">
        <v>5</v>
      </c>
    </row>
    <row r="1674" spans="1:61" x14ac:dyDescent="0.25">
      <c r="A1674">
        <v>35524015</v>
      </c>
      <c r="B1674">
        <v>35524015</v>
      </c>
      <c r="C1674" t="s">
        <v>106</v>
      </c>
      <c r="D1674" t="s">
        <v>343</v>
      </c>
      <c r="E1674" t="s">
        <v>472</v>
      </c>
      <c r="F1674" t="s">
        <v>879</v>
      </c>
      <c r="G1674" t="s">
        <v>1155</v>
      </c>
      <c r="H1674" s="30" t="s">
        <v>19713</v>
      </c>
      <c r="I1674" t="s">
        <v>9471</v>
      </c>
      <c r="J1674">
        <v>0</v>
      </c>
      <c r="K1674" t="s">
        <v>1480</v>
      </c>
      <c r="L1674">
        <v>25</v>
      </c>
      <c r="M1674" t="s">
        <v>113</v>
      </c>
      <c r="O1674">
        <v>3108146707</v>
      </c>
      <c r="P1674">
        <v>0</v>
      </c>
      <c r="T1674" s="29" t="s">
        <v>448</v>
      </c>
      <c r="U1674">
        <f t="shared" ref="U1674:U1737" si="168">MONTH(T1674)</f>
        <v>10</v>
      </c>
      <c r="V1674">
        <f t="shared" ref="V1674:V1737" si="169">DAY(T1674)</f>
        <v>9</v>
      </c>
      <c r="W1674">
        <v>2022</v>
      </c>
      <c r="X1674" t="s">
        <v>779</v>
      </c>
      <c r="Y1674" t="s">
        <v>9472</v>
      </c>
      <c r="Z1674" t="s">
        <v>9473</v>
      </c>
      <c r="AA1674">
        <v>9206089</v>
      </c>
      <c r="AB1674" t="s">
        <v>268</v>
      </c>
      <c r="AC1674" t="s">
        <v>782</v>
      </c>
      <c r="AD1674" s="1">
        <f t="shared" ref="AD1674:AD1737" si="170">+AK1674/AE1674</f>
        <v>2.2068322639780018E-2</v>
      </c>
      <c r="AE1674" s="2">
        <v>109100000</v>
      </c>
      <c r="AF1674" t="s">
        <v>102</v>
      </c>
      <c r="AG1674" t="s">
        <v>120</v>
      </c>
      <c r="AH1674" t="s">
        <v>104</v>
      </c>
      <c r="AI1674">
        <v>0</v>
      </c>
      <c r="AJ1674">
        <v>161815398</v>
      </c>
      <c r="AK1674" s="2">
        <v>2407654</v>
      </c>
      <c r="AL1674" s="2">
        <v>2003238.82</v>
      </c>
      <c r="AP1674" t="s">
        <v>105</v>
      </c>
      <c r="AQ1674" t="s">
        <v>105</v>
      </c>
      <c r="AR1674" t="s">
        <v>105</v>
      </c>
      <c r="AV1674" t="s">
        <v>105</v>
      </c>
      <c r="AW1674" t="s">
        <v>105</v>
      </c>
      <c r="AX1674" t="s">
        <v>105</v>
      </c>
      <c r="BH1674" t="s">
        <v>21</v>
      </c>
      <c r="BI1674" t="s">
        <v>5</v>
      </c>
    </row>
    <row r="1675" spans="1:61" x14ac:dyDescent="0.25">
      <c r="A1675">
        <v>1110469271</v>
      </c>
      <c r="B1675">
        <v>1110469271</v>
      </c>
      <c r="C1675" t="s">
        <v>89</v>
      </c>
      <c r="D1675" t="s">
        <v>817</v>
      </c>
      <c r="E1675" t="s">
        <v>1440</v>
      </c>
      <c r="F1675" t="s">
        <v>9474</v>
      </c>
      <c r="G1675" t="s">
        <v>870</v>
      </c>
      <c r="H1675" s="30" t="s">
        <v>19714</v>
      </c>
      <c r="I1675" t="s">
        <v>9475</v>
      </c>
      <c r="J1675">
        <v>0</v>
      </c>
      <c r="K1675" t="s">
        <v>167</v>
      </c>
      <c r="L1675">
        <v>73</v>
      </c>
      <c r="M1675" t="s">
        <v>168</v>
      </c>
      <c r="O1675">
        <v>3214470499</v>
      </c>
      <c r="P1675">
        <v>0</v>
      </c>
      <c r="T1675" s="29" t="s">
        <v>1957</v>
      </c>
      <c r="U1675">
        <f t="shared" si="168"/>
        <v>10</v>
      </c>
      <c r="V1675">
        <f t="shared" si="169"/>
        <v>4</v>
      </c>
      <c r="W1675">
        <v>2025</v>
      </c>
      <c r="X1675" t="s">
        <v>4026</v>
      </c>
      <c r="Y1675" t="s">
        <v>9476</v>
      </c>
      <c r="Z1675" t="s">
        <v>9477</v>
      </c>
      <c r="AA1675">
        <v>9206101</v>
      </c>
      <c r="AB1675" t="s">
        <v>268</v>
      </c>
      <c r="AC1675" t="s">
        <v>1025</v>
      </c>
      <c r="AD1675" s="1">
        <f t="shared" si="170"/>
        <v>3.6575249733759321E-2</v>
      </c>
      <c r="AE1675" s="2">
        <v>93900000</v>
      </c>
      <c r="AF1675" t="s">
        <v>175</v>
      </c>
      <c r="AG1675" t="s">
        <v>292</v>
      </c>
      <c r="AH1675" t="s">
        <v>104</v>
      </c>
      <c r="AI1675" t="s">
        <v>9478</v>
      </c>
      <c r="AJ1675">
        <v>29954815</v>
      </c>
      <c r="AK1675" s="2">
        <v>3434415.95</v>
      </c>
      <c r="AL1675" s="2">
        <v>2866063.82</v>
      </c>
      <c r="AP1675" t="s">
        <v>105</v>
      </c>
      <c r="AQ1675" s="2" t="s">
        <v>105</v>
      </c>
      <c r="AR1675" s="2" t="s">
        <v>105</v>
      </c>
      <c r="AV1675">
        <v>30036016</v>
      </c>
      <c r="AW1675" s="2">
        <v>4073824.77</v>
      </c>
      <c r="AX1675" s="2">
        <v>3403382.16</v>
      </c>
      <c r="BH1675" t="s">
        <v>21</v>
      </c>
      <c r="BI1675" t="s">
        <v>5</v>
      </c>
    </row>
    <row r="1676" spans="1:61" x14ac:dyDescent="0.25">
      <c r="A1676">
        <v>29329110</v>
      </c>
      <c r="B1676">
        <v>29329110</v>
      </c>
      <c r="C1676" t="s">
        <v>106</v>
      </c>
      <c r="D1676" t="s">
        <v>343</v>
      </c>
      <c r="E1676" t="s">
        <v>4998</v>
      </c>
      <c r="F1676" t="s">
        <v>1250</v>
      </c>
      <c r="G1676" t="s">
        <v>879</v>
      </c>
      <c r="H1676" s="30" t="s">
        <v>19715</v>
      </c>
      <c r="I1676" t="s">
        <v>9479</v>
      </c>
      <c r="J1676">
        <v>76111</v>
      </c>
      <c r="K1676" t="s">
        <v>2755</v>
      </c>
      <c r="L1676">
        <v>76</v>
      </c>
      <c r="M1676" t="s">
        <v>95</v>
      </c>
      <c r="O1676">
        <v>3183662613</v>
      </c>
      <c r="P1676">
        <v>3164596439</v>
      </c>
      <c r="T1676" s="29" t="s">
        <v>114</v>
      </c>
      <c r="U1676">
        <f t="shared" si="168"/>
        <v>10</v>
      </c>
      <c r="V1676">
        <f t="shared" si="169"/>
        <v>28</v>
      </c>
      <c r="W1676">
        <v>2013</v>
      </c>
      <c r="X1676" t="s">
        <v>4459</v>
      </c>
      <c r="Y1676" t="s">
        <v>9480</v>
      </c>
      <c r="Z1676" t="s">
        <v>9481</v>
      </c>
      <c r="AA1676">
        <v>8006035</v>
      </c>
      <c r="AB1676" t="s">
        <v>100</v>
      </c>
      <c r="AC1676" t="s">
        <v>208</v>
      </c>
      <c r="AD1676" s="1">
        <f t="shared" si="170"/>
        <v>4.5067912371134021E-2</v>
      </c>
      <c r="AE1676" s="2">
        <v>38800000</v>
      </c>
      <c r="AF1676" t="s">
        <v>133</v>
      </c>
      <c r="AG1676" t="s">
        <v>120</v>
      </c>
      <c r="AH1676" t="s">
        <v>104</v>
      </c>
      <c r="AI1676">
        <v>0</v>
      </c>
      <c r="AJ1676">
        <v>161858945</v>
      </c>
      <c r="AK1676" s="2">
        <v>1748635</v>
      </c>
      <c r="AL1676" s="2">
        <v>1449441.26</v>
      </c>
      <c r="AP1676" t="s">
        <v>105</v>
      </c>
      <c r="AQ1676" t="s">
        <v>105</v>
      </c>
      <c r="AR1676" t="s">
        <v>105</v>
      </c>
      <c r="AV1676" t="s">
        <v>105</v>
      </c>
      <c r="AW1676" t="s">
        <v>105</v>
      </c>
      <c r="AX1676" t="s">
        <v>105</v>
      </c>
      <c r="BH1676" t="s">
        <v>21</v>
      </c>
      <c r="BI1676" t="s">
        <v>5</v>
      </c>
    </row>
    <row r="1677" spans="1:61" x14ac:dyDescent="0.25">
      <c r="A1677">
        <v>28683610</v>
      </c>
      <c r="B1677">
        <v>28683610</v>
      </c>
      <c r="C1677" t="s">
        <v>106</v>
      </c>
      <c r="D1677" t="s">
        <v>9482</v>
      </c>
      <c r="E1677">
        <v>0</v>
      </c>
      <c r="F1677" t="s">
        <v>1626</v>
      </c>
      <c r="G1677" t="s">
        <v>356</v>
      </c>
      <c r="H1677" s="30" t="s">
        <v>19716</v>
      </c>
      <c r="I1677" t="s">
        <v>9483</v>
      </c>
      <c r="J1677">
        <v>0</v>
      </c>
      <c r="K1677" t="s">
        <v>126</v>
      </c>
      <c r="L1677">
        <v>25</v>
      </c>
      <c r="M1677" t="s">
        <v>126</v>
      </c>
      <c r="O1677">
        <v>3157977257</v>
      </c>
      <c r="P1677">
        <v>0</v>
      </c>
      <c r="T1677" s="29" t="s">
        <v>849</v>
      </c>
      <c r="U1677">
        <f t="shared" si="168"/>
        <v>10</v>
      </c>
      <c r="V1677">
        <f t="shared" si="169"/>
        <v>19</v>
      </c>
      <c r="W1677">
        <v>2025</v>
      </c>
      <c r="X1677" t="s">
        <v>1171</v>
      </c>
      <c r="Y1677" t="s">
        <v>9484</v>
      </c>
      <c r="Z1677" t="s">
        <v>9485</v>
      </c>
      <c r="AA1677">
        <v>6406155</v>
      </c>
      <c r="AB1677" t="s">
        <v>131</v>
      </c>
      <c r="AC1677" t="s">
        <v>1174</v>
      </c>
      <c r="AD1677" s="1">
        <f t="shared" si="170"/>
        <v>1.7012786615469008E-2</v>
      </c>
      <c r="AE1677" s="2">
        <v>182300000</v>
      </c>
      <c r="AF1677" t="s">
        <v>219</v>
      </c>
      <c r="AG1677" t="s">
        <v>120</v>
      </c>
      <c r="AH1677" t="s">
        <v>104</v>
      </c>
      <c r="AI1677">
        <v>0</v>
      </c>
      <c r="AJ1677">
        <v>161891744</v>
      </c>
      <c r="AK1677" s="2">
        <v>3101431</v>
      </c>
      <c r="AL1677" s="2">
        <v>2586244.25</v>
      </c>
      <c r="AP1677" t="s">
        <v>105</v>
      </c>
      <c r="AQ1677" t="s">
        <v>105</v>
      </c>
      <c r="AR1677" t="s">
        <v>105</v>
      </c>
      <c r="AV1677" t="s">
        <v>105</v>
      </c>
      <c r="AW1677" t="s">
        <v>105</v>
      </c>
      <c r="AX1677" t="s">
        <v>105</v>
      </c>
      <c r="BH1677" t="s">
        <v>20</v>
      </c>
      <c r="BI1677" t="s">
        <v>5</v>
      </c>
    </row>
    <row r="1678" spans="1:61" x14ac:dyDescent="0.25">
      <c r="A1678">
        <v>79951017</v>
      </c>
      <c r="B1678">
        <v>79951017</v>
      </c>
      <c r="C1678" t="s">
        <v>89</v>
      </c>
      <c r="D1678" t="s">
        <v>1885</v>
      </c>
      <c r="E1678" t="s">
        <v>3571</v>
      </c>
      <c r="F1678" t="s">
        <v>495</v>
      </c>
      <c r="G1678" t="s">
        <v>9486</v>
      </c>
      <c r="H1678" s="30" t="s">
        <v>19717</v>
      </c>
      <c r="I1678" t="s">
        <v>9487</v>
      </c>
      <c r="J1678">
        <v>25473</v>
      </c>
      <c r="K1678" t="s">
        <v>1949</v>
      </c>
      <c r="L1678">
        <v>25</v>
      </c>
      <c r="M1678" t="s">
        <v>113</v>
      </c>
      <c r="O1678">
        <v>3013585366</v>
      </c>
      <c r="P1678">
        <v>3108573987</v>
      </c>
      <c r="T1678" s="29" t="s">
        <v>547</v>
      </c>
      <c r="U1678">
        <f t="shared" si="168"/>
        <v>10</v>
      </c>
      <c r="V1678">
        <f t="shared" si="169"/>
        <v>26</v>
      </c>
      <c r="W1678">
        <v>2021</v>
      </c>
      <c r="X1678" t="s">
        <v>5427</v>
      </c>
      <c r="Y1678" t="s">
        <v>9488</v>
      </c>
      <c r="Z1678" t="s">
        <v>9489</v>
      </c>
      <c r="AA1678">
        <v>1606247</v>
      </c>
      <c r="AB1678" t="s">
        <v>173</v>
      </c>
      <c r="AC1678" t="s">
        <v>815</v>
      </c>
      <c r="AD1678" s="1">
        <f t="shared" si="170"/>
        <v>2.9350311041990668E-2</v>
      </c>
      <c r="AE1678" s="2">
        <v>64300000</v>
      </c>
      <c r="AF1678" t="s">
        <v>219</v>
      </c>
      <c r="AG1678" t="s">
        <v>120</v>
      </c>
      <c r="AH1678" t="s">
        <v>104</v>
      </c>
      <c r="AI1678" t="s">
        <v>9490</v>
      </c>
      <c r="AJ1678">
        <v>161814774</v>
      </c>
      <c r="AK1678" s="2">
        <v>1887225</v>
      </c>
      <c r="AL1678" s="2">
        <v>1565903.47</v>
      </c>
      <c r="AP1678" t="s">
        <v>105</v>
      </c>
      <c r="AQ1678" t="s">
        <v>105</v>
      </c>
      <c r="AR1678" t="s">
        <v>105</v>
      </c>
      <c r="AV1678" t="s">
        <v>105</v>
      </c>
      <c r="AW1678" t="s">
        <v>105</v>
      </c>
      <c r="AX1678" t="s">
        <v>105</v>
      </c>
      <c r="BH1678" t="s">
        <v>19</v>
      </c>
      <c r="BI1678" t="s">
        <v>5</v>
      </c>
    </row>
    <row r="1679" spans="1:61" x14ac:dyDescent="0.25">
      <c r="A1679">
        <v>63304557</v>
      </c>
      <c r="B1679">
        <v>63304557</v>
      </c>
      <c r="C1679" t="s">
        <v>106</v>
      </c>
      <c r="D1679" t="s">
        <v>913</v>
      </c>
      <c r="E1679" t="s">
        <v>583</v>
      </c>
      <c r="F1679" t="s">
        <v>8484</v>
      </c>
      <c r="G1679" t="s">
        <v>9491</v>
      </c>
      <c r="H1679" s="30" t="s">
        <v>19718</v>
      </c>
      <c r="I1679" t="s">
        <v>9492</v>
      </c>
      <c r="J1679">
        <v>68001</v>
      </c>
      <c r="K1679" t="s">
        <v>317</v>
      </c>
      <c r="L1679">
        <v>68</v>
      </c>
      <c r="M1679" t="s">
        <v>227</v>
      </c>
      <c r="O1679">
        <v>3104889107</v>
      </c>
      <c r="P1679">
        <v>0</v>
      </c>
      <c r="T1679" s="29" t="s">
        <v>887</v>
      </c>
      <c r="U1679">
        <f t="shared" si="168"/>
        <v>10</v>
      </c>
      <c r="V1679">
        <f t="shared" si="169"/>
        <v>3</v>
      </c>
      <c r="W1679">
        <v>2025</v>
      </c>
      <c r="X1679" t="s">
        <v>909</v>
      </c>
      <c r="Y1679" t="s">
        <v>9493</v>
      </c>
      <c r="Z1679" t="s">
        <v>9494</v>
      </c>
      <c r="AA1679">
        <v>5606100</v>
      </c>
      <c r="AB1679" t="s">
        <v>146</v>
      </c>
      <c r="AC1679" t="s">
        <v>341</v>
      </c>
      <c r="AD1679" s="1">
        <f t="shared" si="170"/>
        <v>2.3980593962999026E-2</v>
      </c>
      <c r="AE1679" s="2">
        <v>102700000</v>
      </c>
      <c r="AF1679" t="s">
        <v>133</v>
      </c>
      <c r="AG1679" t="s">
        <v>120</v>
      </c>
      <c r="AH1679" t="s">
        <v>104</v>
      </c>
      <c r="AI1679" t="s">
        <v>9495</v>
      </c>
      <c r="AJ1679">
        <v>161830986</v>
      </c>
      <c r="AK1679" s="2">
        <v>2462807</v>
      </c>
      <c r="AL1679" s="2">
        <v>2049585.49</v>
      </c>
      <c r="AP1679" t="s">
        <v>105</v>
      </c>
      <c r="AQ1679" t="s">
        <v>105</v>
      </c>
      <c r="AR1679" t="s">
        <v>105</v>
      </c>
      <c r="AV1679" t="s">
        <v>105</v>
      </c>
      <c r="AW1679" t="s">
        <v>105</v>
      </c>
      <c r="AX1679" t="s">
        <v>105</v>
      </c>
      <c r="BH1679" t="s">
        <v>21</v>
      </c>
      <c r="BI1679" t="s">
        <v>5</v>
      </c>
    </row>
    <row r="1680" spans="1:61" x14ac:dyDescent="0.25">
      <c r="A1680">
        <v>1019017471</v>
      </c>
      <c r="B1680">
        <v>1019017471</v>
      </c>
      <c r="C1680" t="s">
        <v>89</v>
      </c>
      <c r="D1680" t="s">
        <v>304</v>
      </c>
      <c r="E1680" t="s">
        <v>767</v>
      </c>
      <c r="F1680" t="s">
        <v>2651</v>
      </c>
      <c r="G1680" t="s">
        <v>9496</v>
      </c>
      <c r="H1680" s="30" t="s">
        <v>19719</v>
      </c>
      <c r="I1680" t="s">
        <v>9497</v>
      </c>
      <c r="J1680">
        <v>0</v>
      </c>
      <c r="K1680" t="s">
        <v>126</v>
      </c>
      <c r="L1680">
        <v>25</v>
      </c>
      <c r="M1680" t="s">
        <v>126</v>
      </c>
      <c r="O1680">
        <v>3102440073</v>
      </c>
      <c r="P1680">
        <v>3222383089</v>
      </c>
      <c r="T1680" s="29" t="s">
        <v>114</v>
      </c>
      <c r="U1680">
        <f t="shared" si="168"/>
        <v>10</v>
      </c>
      <c r="V1680">
        <f t="shared" si="169"/>
        <v>28</v>
      </c>
      <c r="W1680">
        <v>2023</v>
      </c>
      <c r="X1680" t="s">
        <v>3756</v>
      </c>
      <c r="Y1680" t="s">
        <v>9498</v>
      </c>
      <c r="Z1680" t="s">
        <v>9499</v>
      </c>
      <c r="AA1680">
        <v>5606107</v>
      </c>
      <c r="AB1680" t="s">
        <v>146</v>
      </c>
      <c r="AC1680" t="s">
        <v>147</v>
      </c>
      <c r="AD1680" s="1">
        <f t="shared" si="170"/>
        <v>3.0581102775693925E-2</v>
      </c>
      <c r="AE1680" s="2">
        <v>133300000</v>
      </c>
      <c r="AF1680" t="s">
        <v>362</v>
      </c>
      <c r="AG1680" t="s">
        <v>120</v>
      </c>
      <c r="AH1680" t="s">
        <v>104</v>
      </c>
      <c r="AI1680" t="s">
        <v>9500</v>
      </c>
      <c r="AJ1680">
        <v>161772416</v>
      </c>
      <c r="AK1680" s="2">
        <v>4076461</v>
      </c>
      <c r="AL1680" s="2">
        <v>3405597.39</v>
      </c>
      <c r="AP1680" t="s">
        <v>105</v>
      </c>
      <c r="AQ1680" t="s">
        <v>105</v>
      </c>
      <c r="AR1680" t="s">
        <v>105</v>
      </c>
      <c r="AV1680" t="s">
        <v>105</v>
      </c>
      <c r="AW1680" t="s">
        <v>105</v>
      </c>
      <c r="AX1680" t="s">
        <v>105</v>
      </c>
      <c r="BH1680" t="s">
        <v>21</v>
      </c>
      <c r="BI1680" t="s">
        <v>5</v>
      </c>
    </row>
    <row r="1681" spans="1:61" x14ac:dyDescent="0.25">
      <c r="A1681">
        <v>1098663646</v>
      </c>
      <c r="B1681">
        <v>1098663646</v>
      </c>
      <c r="C1681" t="s">
        <v>89</v>
      </c>
      <c r="D1681" t="s">
        <v>6158</v>
      </c>
      <c r="E1681" t="s">
        <v>1334</v>
      </c>
      <c r="F1681" t="s">
        <v>9501</v>
      </c>
      <c r="G1681" t="s">
        <v>2505</v>
      </c>
      <c r="H1681" s="30" t="s">
        <v>19720</v>
      </c>
      <c r="I1681" t="s">
        <v>9502</v>
      </c>
      <c r="J1681">
        <v>0</v>
      </c>
      <c r="K1681" t="s">
        <v>126</v>
      </c>
      <c r="L1681">
        <v>25</v>
      </c>
      <c r="M1681" t="s">
        <v>126</v>
      </c>
      <c r="O1681">
        <v>3176987609</v>
      </c>
      <c r="P1681">
        <v>0</v>
      </c>
      <c r="T1681" s="29" t="s">
        <v>958</v>
      </c>
      <c r="U1681">
        <f t="shared" si="168"/>
        <v>10</v>
      </c>
      <c r="V1681">
        <f t="shared" si="169"/>
        <v>24</v>
      </c>
      <c r="W1681">
        <v>2019</v>
      </c>
      <c r="X1681" t="s">
        <v>1321</v>
      </c>
      <c r="Y1681" t="s">
        <v>9503</v>
      </c>
      <c r="Z1681" t="s">
        <v>9504</v>
      </c>
      <c r="AA1681">
        <v>8001188</v>
      </c>
      <c r="AB1681" t="s">
        <v>100</v>
      </c>
      <c r="AC1681" t="s">
        <v>423</v>
      </c>
      <c r="AD1681" s="1">
        <f t="shared" si="170"/>
        <v>3.1020719794344474E-2</v>
      </c>
      <c r="AE1681" s="2">
        <v>38900000</v>
      </c>
      <c r="AF1681" t="s">
        <v>102</v>
      </c>
      <c r="AG1681" t="s">
        <v>103</v>
      </c>
      <c r="AH1681" t="s">
        <v>104</v>
      </c>
      <c r="AI1681" t="s">
        <v>9505</v>
      </c>
      <c r="AJ1681">
        <v>161812391</v>
      </c>
      <c r="AK1681" s="2">
        <v>1206706</v>
      </c>
      <c r="AL1681" s="2">
        <v>994038.26</v>
      </c>
      <c r="AP1681" t="s">
        <v>105</v>
      </c>
      <c r="AQ1681" t="s">
        <v>105</v>
      </c>
      <c r="AR1681" t="s">
        <v>105</v>
      </c>
      <c r="AV1681" t="s">
        <v>105</v>
      </c>
      <c r="AW1681" t="s">
        <v>105</v>
      </c>
      <c r="AX1681" t="s">
        <v>105</v>
      </c>
      <c r="BH1681" t="s">
        <v>21</v>
      </c>
      <c r="BI1681" t="s">
        <v>5</v>
      </c>
    </row>
    <row r="1682" spans="1:61" x14ac:dyDescent="0.25">
      <c r="A1682">
        <v>5888296</v>
      </c>
      <c r="B1682">
        <v>5888296</v>
      </c>
      <c r="C1682" t="s">
        <v>89</v>
      </c>
      <c r="D1682" t="s">
        <v>708</v>
      </c>
      <c r="E1682">
        <v>0</v>
      </c>
      <c r="F1682" t="s">
        <v>9506</v>
      </c>
      <c r="G1682" t="s">
        <v>495</v>
      </c>
      <c r="H1682" s="30" t="s">
        <v>19721</v>
      </c>
      <c r="I1682" t="s">
        <v>9507</v>
      </c>
      <c r="J1682">
        <v>0</v>
      </c>
      <c r="K1682" t="s">
        <v>126</v>
      </c>
      <c r="L1682">
        <v>25</v>
      </c>
      <c r="M1682" t="s">
        <v>126</v>
      </c>
      <c r="O1682">
        <v>3103227405</v>
      </c>
      <c r="P1682">
        <v>3102227405</v>
      </c>
      <c r="T1682" s="29" t="s">
        <v>429</v>
      </c>
      <c r="U1682">
        <f t="shared" si="168"/>
        <v>10</v>
      </c>
      <c r="V1682">
        <f t="shared" si="169"/>
        <v>7</v>
      </c>
      <c r="W1682">
        <v>2013</v>
      </c>
      <c r="X1682" t="s">
        <v>9508</v>
      </c>
      <c r="Y1682" t="s">
        <v>6453</v>
      </c>
      <c r="Z1682" t="s">
        <v>6453</v>
      </c>
      <c r="AA1682">
        <v>2420021</v>
      </c>
      <c r="AB1682" t="s">
        <v>480</v>
      </c>
      <c r="AC1682" t="s">
        <v>9509</v>
      </c>
      <c r="AD1682" s="1">
        <f t="shared" si="170"/>
        <v>1.8915097560975608E-2</v>
      </c>
      <c r="AE1682" s="2">
        <v>82000000</v>
      </c>
      <c r="AF1682" t="s">
        <v>160</v>
      </c>
      <c r="AG1682" t="s">
        <v>6118</v>
      </c>
      <c r="AH1682" t="s">
        <v>104</v>
      </c>
      <c r="AI1682" t="s">
        <v>9510</v>
      </c>
      <c r="AJ1682">
        <v>161908847</v>
      </c>
      <c r="AK1682" s="2">
        <v>1551038</v>
      </c>
      <c r="AL1682" s="2">
        <v>1283393.3600000001</v>
      </c>
      <c r="AP1682" t="s">
        <v>105</v>
      </c>
      <c r="AQ1682" t="s">
        <v>105</v>
      </c>
      <c r="AR1682" t="s">
        <v>105</v>
      </c>
      <c r="AV1682" t="s">
        <v>105</v>
      </c>
      <c r="AW1682" t="s">
        <v>105</v>
      </c>
      <c r="AX1682" t="s">
        <v>105</v>
      </c>
      <c r="BH1682" t="s">
        <v>19</v>
      </c>
      <c r="BI1682" t="s">
        <v>5</v>
      </c>
    </row>
    <row r="1683" spans="1:61" x14ac:dyDescent="0.25">
      <c r="A1683">
        <v>12121607</v>
      </c>
      <c r="B1683">
        <v>12121607</v>
      </c>
      <c r="C1683" t="s">
        <v>89</v>
      </c>
      <c r="D1683" t="s">
        <v>375</v>
      </c>
      <c r="E1683" t="s">
        <v>162</v>
      </c>
      <c r="F1683" t="s">
        <v>4564</v>
      </c>
      <c r="G1683" t="s">
        <v>4564</v>
      </c>
      <c r="H1683" s="30" t="s">
        <v>19722</v>
      </c>
      <c r="I1683" t="s">
        <v>9511</v>
      </c>
      <c r="J1683">
        <v>41001</v>
      </c>
      <c r="K1683" t="s">
        <v>285</v>
      </c>
      <c r="L1683">
        <v>41</v>
      </c>
      <c r="M1683" t="s">
        <v>286</v>
      </c>
      <c r="O1683">
        <v>3103279609</v>
      </c>
      <c r="P1683">
        <v>3105084370</v>
      </c>
      <c r="T1683" s="29" t="s">
        <v>448</v>
      </c>
      <c r="U1683">
        <f t="shared" si="168"/>
        <v>10</v>
      </c>
      <c r="V1683">
        <f t="shared" si="169"/>
        <v>9</v>
      </c>
      <c r="W1683">
        <v>2016</v>
      </c>
      <c r="X1683" t="s">
        <v>9512</v>
      </c>
      <c r="Y1683" t="s">
        <v>9513</v>
      </c>
      <c r="Z1683" t="s">
        <v>9514</v>
      </c>
      <c r="AA1683">
        <v>4606094</v>
      </c>
      <c r="AB1683" t="s">
        <v>352</v>
      </c>
      <c r="AC1683" t="s">
        <v>8838</v>
      </c>
      <c r="AD1683" s="1">
        <f t="shared" si="170"/>
        <v>2.536978407557355E-2</v>
      </c>
      <c r="AE1683" s="2">
        <v>74100000</v>
      </c>
      <c r="AF1683" t="s">
        <v>102</v>
      </c>
      <c r="AG1683" t="s">
        <v>120</v>
      </c>
      <c r="AH1683" t="s">
        <v>104</v>
      </c>
      <c r="AI1683" t="s">
        <v>9515</v>
      </c>
      <c r="AJ1683">
        <v>161815170</v>
      </c>
      <c r="AK1683" s="2">
        <v>1879901</v>
      </c>
      <c r="AL1683" s="2">
        <v>1559748.64</v>
      </c>
      <c r="AP1683" t="s">
        <v>105</v>
      </c>
      <c r="AQ1683" t="s">
        <v>105</v>
      </c>
      <c r="AR1683" t="s">
        <v>105</v>
      </c>
      <c r="AV1683" t="s">
        <v>105</v>
      </c>
      <c r="AW1683" t="s">
        <v>105</v>
      </c>
      <c r="AX1683" t="s">
        <v>105</v>
      </c>
      <c r="BH1683" t="s">
        <v>19</v>
      </c>
      <c r="BI1683" t="s">
        <v>5</v>
      </c>
    </row>
    <row r="1684" spans="1:61" x14ac:dyDescent="0.25">
      <c r="A1684">
        <v>19199050</v>
      </c>
      <c r="B1684">
        <v>19199050</v>
      </c>
      <c r="C1684" t="s">
        <v>89</v>
      </c>
      <c r="D1684" t="s">
        <v>375</v>
      </c>
      <c r="E1684" t="s">
        <v>295</v>
      </c>
      <c r="F1684" t="s">
        <v>2335</v>
      </c>
      <c r="G1684" t="s">
        <v>314</v>
      </c>
      <c r="H1684" s="30" t="s">
        <v>19723</v>
      </c>
      <c r="I1684" t="s">
        <v>9516</v>
      </c>
      <c r="J1684">
        <v>0</v>
      </c>
      <c r="K1684" t="s">
        <v>126</v>
      </c>
      <c r="L1684">
        <v>25</v>
      </c>
      <c r="M1684" t="s">
        <v>126</v>
      </c>
      <c r="O1684">
        <v>3153108239</v>
      </c>
      <c r="P1684">
        <v>0</v>
      </c>
      <c r="T1684" s="29" t="s">
        <v>369</v>
      </c>
      <c r="U1684">
        <f t="shared" si="168"/>
        <v>10</v>
      </c>
      <c r="V1684">
        <f t="shared" si="169"/>
        <v>21</v>
      </c>
      <c r="W1684">
        <v>2024</v>
      </c>
      <c r="X1684" t="s">
        <v>2472</v>
      </c>
      <c r="Y1684">
        <v>17391002188089</v>
      </c>
      <c r="Z1684" t="s">
        <v>9517</v>
      </c>
      <c r="AA1684">
        <v>8306071</v>
      </c>
      <c r="AB1684" t="s">
        <v>561</v>
      </c>
      <c r="AC1684" t="s">
        <v>2475</v>
      </c>
      <c r="AD1684" s="1">
        <f t="shared" si="170"/>
        <v>2.1929532595325953E-2</v>
      </c>
      <c r="AE1684" s="2">
        <v>81300000</v>
      </c>
      <c r="AF1684" t="s">
        <v>219</v>
      </c>
      <c r="AG1684" t="s">
        <v>120</v>
      </c>
      <c r="AH1684" t="s">
        <v>104</v>
      </c>
      <c r="AI1684">
        <v>0</v>
      </c>
      <c r="AJ1684">
        <v>161813174</v>
      </c>
      <c r="AK1684" s="2">
        <v>1782871</v>
      </c>
      <c r="AL1684" s="2">
        <v>1478211</v>
      </c>
      <c r="AP1684" t="s">
        <v>105</v>
      </c>
      <c r="AQ1684" t="s">
        <v>105</v>
      </c>
      <c r="AR1684" t="s">
        <v>105</v>
      </c>
      <c r="AV1684" t="s">
        <v>105</v>
      </c>
      <c r="AW1684" t="s">
        <v>105</v>
      </c>
      <c r="AX1684" t="s">
        <v>105</v>
      </c>
      <c r="BH1684" t="s">
        <v>19</v>
      </c>
      <c r="BI1684" t="s">
        <v>5</v>
      </c>
    </row>
    <row r="1685" spans="1:61" x14ac:dyDescent="0.25">
      <c r="A1685">
        <v>51717896</v>
      </c>
      <c r="B1685">
        <v>51717896</v>
      </c>
      <c r="C1685" t="s">
        <v>106</v>
      </c>
      <c r="D1685" t="s">
        <v>107</v>
      </c>
      <c r="E1685" t="s">
        <v>312</v>
      </c>
      <c r="F1685" t="s">
        <v>5277</v>
      </c>
      <c r="G1685" t="s">
        <v>700</v>
      </c>
      <c r="H1685" s="30" t="s">
        <v>19724</v>
      </c>
      <c r="I1685" t="s">
        <v>9518</v>
      </c>
      <c r="J1685">
        <v>0</v>
      </c>
      <c r="K1685" t="s">
        <v>126</v>
      </c>
      <c r="L1685">
        <v>25</v>
      </c>
      <c r="M1685" t="s">
        <v>126</v>
      </c>
      <c r="O1685">
        <v>3112194622</v>
      </c>
      <c r="P1685">
        <v>0</v>
      </c>
      <c r="T1685" s="29" t="s">
        <v>849</v>
      </c>
      <c r="U1685">
        <f t="shared" si="168"/>
        <v>10</v>
      </c>
      <c r="V1685">
        <f t="shared" si="169"/>
        <v>19</v>
      </c>
      <c r="W1685">
        <v>2023</v>
      </c>
      <c r="X1685" t="s">
        <v>241</v>
      </c>
      <c r="Y1685" t="s">
        <v>9519</v>
      </c>
      <c r="Z1685" t="s">
        <v>9520</v>
      </c>
      <c r="AA1685">
        <v>9006179</v>
      </c>
      <c r="AB1685" t="s">
        <v>244</v>
      </c>
      <c r="AC1685" t="s">
        <v>245</v>
      </c>
      <c r="AD1685" s="1">
        <f t="shared" si="170"/>
        <v>1.2243173701298701E-2</v>
      </c>
      <c r="AE1685" s="2">
        <v>123200000</v>
      </c>
      <c r="AF1685" t="s">
        <v>102</v>
      </c>
      <c r="AG1685" t="s">
        <v>120</v>
      </c>
      <c r="AH1685" t="s">
        <v>104</v>
      </c>
      <c r="AI1685" t="s">
        <v>9521</v>
      </c>
      <c r="AJ1685">
        <v>161815066</v>
      </c>
      <c r="AK1685" s="2">
        <v>1508359</v>
      </c>
      <c r="AL1685" s="2">
        <v>1247528.23</v>
      </c>
      <c r="AP1685" t="s">
        <v>105</v>
      </c>
      <c r="AQ1685" t="s">
        <v>105</v>
      </c>
      <c r="AR1685" t="s">
        <v>105</v>
      </c>
      <c r="AV1685" t="s">
        <v>105</v>
      </c>
      <c r="AW1685" t="s">
        <v>105</v>
      </c>
      <c r="AX1685" t="s">
        <v>105</v>
      </c>
      <c r="BH1685" s="3" t="s">
        <v>18</v>
      </c>
      <c r="BI1685" t="s">
        <v>5</v>
      </c>
    </row>
    <row r="1686" spans="1:61" x14ac:dyDescent="0.25">
      <c r="A1686">
        <v>1128425088</v>
      </c>
      <c r="B1686">
        <v>1128425088</v>
      </c>
      <c r="C1686" t="s">
        <v>106</v>
      </c>
      <c r="D1686" t="s">
        <v>1211</v>
      </c>
      <c r="E1686" t="s">
        <v>1405</v>
      </c>
      <c r="F1686" t="s">
        <v>123</v>
      </c>
      <c r="G1686" t="s">
        <v>212</v>
      </c>
      <c r="H1686" s="30" t="s">
        <v>19725</v>
      </c>
      <c r="I1686" t="s">
        <v>9522</v>
      </c>
      <c r="J1686">
        <v>5001</v>
      </c>
      <c r="K1686" t="s">
        <v>202</v>
      </c>
      <c r="L1686">
        <v>5</v>
      </c>
      <c r="M1686" t="s">
        <v>203</v>
      </c>
      <c r="O1686">
        <v>3015973974</v>
      </c>
      <c r="P1686">
        <v>0</v>
      </c>
      <c r="T1686" s="29" t="s">
        <v>358</v>
      </c>
      <c r="U1686">
        <f t="shared" si="168"/>
        <v>10</v>
      </c>
      <c r="V1686">
        <f t="shared" si="169"/>
        <v>29</v>
      </c>
      <c r="W1686">
        <v>2022</v>
      </c>
      <c r="X1686" t="s">
        <v>2330</v>
      </c>
      <c r="Y1686" t="s">
        <v>9523</v>
      </c>
      <c r="Z1686" t="s">
        <v>9524</v>
      </c>
      <c r="AA1686">
        <v>9206085</v>
      </c>
      <c r="AB1686" t="s">
        <v>268</v>
      </c>
      <c r="AC1686" t="s">
        <v>1025</v>
      </c>
      <c r="AD1686" s="1">
        <f t="shared" si="170"/>
        <v>4.4408998763906055E-2</v>
      </c>
      <c r="AE1686" s="2">
        <v>80900000</v>
      </c>
      <c r="AF1686" t="s">
        <v>362</v>
      </c>
      <c r="AG1686" t="s">
        <v>120</v>
      </c>
      <c r="AH1686" t="s">
        <v>104</v>
      </c>
      <c r="AI1686" t="s">
        <v>9525</v>
      </c>
      <c r="AJ1686">
        <v>161811893</v>
      </c>
      <c r="AK1686" s="2">
        <v>3592688</v>
      </c>
      <c r="AL1686" s="2">
        <v>2999065.47</v>
      </c>
      <c r="AP1686" t="s">
        <v>105</v>
      </c>
      <c r="AQ1686" t="s">
        <v>105</v>
      </c>
      <c r="AR1686" t="s">
        <v>105</v>
      </c>
      <c r="AV1686" t="s">
        <v>105</v>
      </c>
      <c r="AW1686" t="s">
        <v>105</v>
      </c>
      <c r="AX1686" t="s">
        <v>105</v>
      </c>
      <c r="BH1686" t="s">
        <v>21</v>
      </c>
      <c r="BI1686" t="s">
        <v>5</v>
      </c>
    </row>
    <row r="1687" spans="1:61" x14ac:dyDescent="0.25">
      <c r="A1687">
        <v>1075873463</v>
      </c>
      <c r="B1687">
        <v>1075873463</v>
      </c>
      <c r="C1687" t="s">
        <v>89</v>
      </c>
      <c r="D1687" t="s">
        <v>3571</v>
      </c>
      <c r="E1687" t="s">
        <v>1806</v>
      </c>
      <c r="F1687" t="s">
        <v>700</v>
      </c>
      <c r="G1687" t="s">
        <v>700</v>
      </c>
      <c r="H1687" s="30" t="s">
        <v>19726</v>
      </c>
      <c r="I1687" t="s">
        <v>9526</v>
      </c>
      <c r="J1687">
        <v>0</v>
      </c>
      <c r="K1687" t="s">
        <v>126</v>
      </c>
      <c r="L1687">
        <v>25</v>
      </c>
      <c r="M1687" t="s">
        <v>126</v>
      </c>
      <c r="O1687">
        <v>3214053127</v>
      </c>
      <c r="P1687">
        <v>0</v>
      </c>
      <c r="T1687" s="29" t="s">
        <v>114</v>
      </c>
      <c r="U1687">
        <f t="shared" si="168"/>
        <v>10</v>
      </c>
      <c r="V1687">
        <f t="shared" si="169"/>
        <v>28</v>
      </c>
      <c r="W1687">
        <v>2025</v>
      </c>
      <c r="X1687" t="s">
        <v>9132</v>
      </c>
      <c r="Y1687" t="s">
        <v>9527</v>
      </c>
      <c r="Z1687" t="s">
        <v>9528</v>
      </c>
      <c r="AA1687">
        <v>4606157</v>
      </c>
      <c r="AB1687" t="s">
        <v>352</v>
      </c>
      <c r="AC1687" t="s">
        <v>1402</v>
      </c>
      <c r="AD1687" s="1">
        <f t="shared" si="170"/>
        <v>1.6141556390977443E-2</v>
      </c>
      <c r="AE1687" s="2">
        <v>133000000</v>
      </c>
      <c r="AF1687" t="s">
        <v>175</v>
      </c>
      <c r="AG1687" t="s">
        <v>120</v>
      </c>
      <c r="AH1687" t="s">
        <v>104</v>
      </c>
      <c r="AI1687" t="s">
        <v>9529</v>
      </c>
      <c r="AJ1687">
        <v>161832570</v>
      </c>
      <c r="AK1687" s="2">
        <v>2146827</v>
      </c>
      <c r="AL1687" s="2">
        <v>1784056.3</v>
      </c>
      <c r="AP1687" t="s">
        <v>105</v>
      </c>
      <c r="AQ1687" t="s">
        <v>105</v>
      </c>
      <c r="AR1687" t="s">
        <v>105</v>
      </c>
      <c r="AV1687" t="s">
        <v>105</v>
      </c>
      <c r="AW1687" t="s">
        <v>105</v>
      </c>
      <c r="AX1687" t="s">
        <v>105</v>
      </c>
      <c r="BH1687" t="s">
        <v>20</v>
      </c>
      <c r="BI1687" t="s">
        <v>5</v>
      </c>
    </row>
    <row r="1688" spans="1:61" x14ac:dyDescent="0.25">
      <c r="A1688">
        <v>11035606</v>
      </c>
      <c r="B1688">
        <v>11035606</v>
      </c>
      <c r="C1688" t="s">
        <v>89</v>
      </c>
      <c r="D1688" t="s">
        <v>632</v>
      </c>
      <c r="E1688" t="s">
        <v>1821</v>
      </c>
      <c r="F1688" t="s">
        <v>417</v>
      </c>
      <c r="G1688" t="s">
        <v>9530</v>
      </c>
      <c r="H1688" s="30" t="s">
        <v>19727</v>
      </c>
      <c r="I1688" t="s">
        <v>9531</v>
      </c>
      <c r="J1688">
        <v>0</v>
      </c>
      <c r="K1688" t="s">
        <v>6854</v>
      </c>
      <c r="L1688">
        <v>0</v>
      </c>
      <c r="M1688" t="s">
        <v>499</v>
      </c>
      <c r="O1688">
        <v>3126231532</v>
      </c>
      <c r="P1688">
        <v>3155623608</v>
      </c>
      <c r="T1688" s="29" t="s">
        <v>215</v>
      </c>
      <c r="U1688">
        <f t="shared" si="168"/>
        <v>10</v>
      </c>
      <c r="V1688">
        <f t="shared" si="169"/>
        <v>20</v>
      </c>
      <c r="W1688">
        <v>2011</v>
      </c>
      <c r="X1688" t="s">
        <v>2090</v>
      </c>
      <c r="Y1688" t="s">
        <v>9532</v>
      </c>
      <c r="Z1688" t="s">
        <v>9533</v>
      </c>
      <c r="AA1688">
        <v>8001129</v>
      </c>
      <c r="AB1688" t="s">
        <v>100</v>
      </c>
      <c r="AC1688" t="s">
        <v>101</v>
      </c>
      <c r="AD1688" s="1">
        <f t="shared" si="170"/>
        <v>4.428829351535836E-2</v>
      </c>
      <c r="AE1688" s="2">
        <v>29300000</v>
      </c>
      <c r="AF1688" t="s">
        <v>175</v>
      </c>
      <c r="AG1688" t="s">
        <v>103</v>
      </c>
      <c r="AH1688" t="s">
        <v>104</v>
      </c>
      <c r="AI1688" t="s">
        <v>9534</v>
      </c>
      <c r="AJ1688">
        <v>161808698</v>
      </c>
      <c r="AK1688" s="2">
        <v>1297647</v>
      </c>
      <c r="AL1688" s="2">
        <v>1070459.76</v>
      </c>
      <c r="AP1688" t="s">
        <v>105</v>
      </c>
      <c r="AQ1688" t="s">
        <v>105</v>
      </c>
      <c r="AR1688" t="s">
        <v>105</v>
      </c>
      <c r="AV1688" t="s">
        <v>105</v>
      </c>
      <c r="AW1688" t="s">
        <v>105</v>
      </c>
      <c r="AX1688" t="s">
        <v>105</v>
      </c>
      <c r="BH1688" t="s">
        <v>21</v>
      </c>
      <c r="BI1688" t="s">
        <v>5</v>
      </c>
    </row>
    <row r="1689" spans="1:61" x14ac:dyDescent="0.25">
      <c r="A1689">
        <v>1032503000</v>
      </c>
      <c r="B1689">
        <v>1032503000</v>
      </c>
      <c r="C1689" t="s">
        <v>89</v>
      </c>
      <c r="D1689" t="s">
        <v>148</v>
      </c>
      <c r="E1689" t="s">
        <v>656</v>
      </c>
      <c r="F1689" t="s">
        <v>879</v>
      </c>
      <c r="G1689" t="s">
        <v>1711</v>
      </c>
      <c r="H1689" s="30" t="s">
        <v>19728</v>
      </c>
      <c r="I1689" t="s">
        <v>9535</v>
      </c>
      <c r="J1689">
        <v>50001</v>
      </c>
      <c r="K1689" t="s">
        <v>153</v>
      </c>
      <c r="L1689">
        <v>50</v>
      </c>
      <c r="M1689" t="s">
        <v>154</v>
      </c>
      <c r="O1689">
        <v>3208583065</v>
      </c>
      <c r="P1689">
        <v>0</v>
      </c>
      <c r="T1689" s="29" t="s">
        <v>487</v>
      </c>
      <c r="U1689">
        <f t="shared" si="168"/>
        <v>10</v>
      </c>
      <c r="V1689">
        <f t="shared" si="169"/>
        <v>8</v>
      </c>
      <c r="W1689">
        <v>2025</v>
      </c>
      <c r="X1689" t="s">
        <v>7028</v>
      </c>
      <c r="Y1689" t="s">
        <v>9536</v>
      </c>
      <c r="Z1689" t="s">
        <v>9537</v>
      </c>
      <c r="AA1689">
        <v>8006095</v>
      </c>
      <c r="AB1689" t="s">
        <v>100</v>
      </c>
      <c r="AC1689" t="s">
        <v>3908</v>
      </c>
      <c r="AD1689" s="1">
        <f t="shared" si="170"/>
        <v>1.5346613683304648E-2</v>
      </c>
      <c r="AE1689" s="2">
        <v>116200000</v>
      </c>
      <c r="AF1689" t="s">
        <v>102</v>
      </c>
      <c r="AG1689" t="s">
        <v>292</v>
      </c>
      <c r="AH1689" t="s">
        <v>104</v>
      </c>
      <c r="AI1689" t="s">
        <v>9538</v>
      </c>
      <c r="AJ1689">
        <v>29953942</v>
      </c>
      <c r="AK1689" s="2">
        <v>1783276.51</v>
      </c>
      <c r="AL1689" s="2">
        <v>1478551.69</v>
      </c>
      <c r="AP1689" t="s">
        <v>105</v>
      </c>
      <c r="AQ1689" s="2" t="s">
        <v>105</v>
      </c>
      <c r="AR1689" s="2" t="s">
        <v>105</v>
      </c>
      <c r="AV1689">
        <v>30034335</v>
      </c>
      <c r="AW1689" s="2">
        <v>2621660.2999999998</v>
      </c>
      <c r="AX1689" s="2">
        <v>2183075.88</v>
      </c>
      <c r="BH1689" t="s">
        <v>19</v>
      </c>
      <c r="BI1689" t="s">
        <v>5</v>
      </c>
    </row>
    <row r="1690" spans="1:61" x14ac:dyDescent="0.25">
      <c r="A1690">
        <v>80062745</v>
      </c>
      <c r="B1690">
        <v>80062745</v>
      </c>
      <c r="C1690" t="s">
        <v>89</v>
      </c>
      <c r="D1690" t="s">
        <v>9539</v>
      </c>
      <c r="E1690" t="s">
        <v>163</v>
      </c>
      <c r="F1690" t="s">
        <v>879</v>
      </c>
      <c r="G1690" t="s">
        <v>315</v>
      </c>
      <c r="H1690" s="30" t="s">
        <v>19729</v>
      </c>
      <c r="I1690" t="s">
        <v>9540</v>
      </c>
      <c r="J1690">
        <v>0</v>
      </c>
      <c r="K1690" t="s">
        <v>126</v>
      </c>
      <c r="L1690">
        <v>25</v>
      </c>
      <c r="M1690" t="s">
        <v>126</v>
      </c>
      <c r="O1690">
        <v>3005672020</v>
      </c>
      <c r="P1690">
        <v>0</v>
      </c>
      <c r="T1690" s="29" t="s">
        <v>500</v>
      </c>
      <c r="U1690">
        <f t="shared" si="168"/>
        <v>10</v>
      </c>
      <c r="V1690">
        <f t="shared" si="169"/>
        <v>5</v>
      </c>
      <c r="W1690">
        <v>2017</v>
      </c>
      <c r="X1690" t="s">
        <v>7182</v>
      </c>
      <c r="Y1690" t="s">
        <v>9541</v>
      </c>
      <c r="Z1690" t="s">
        <v>9542</v>
      </c>
      <c r="AA1690">
        <v>9006158</v>
      </c>
      <c r="AB1690" t="s">
        <v>244</v>
      </c>
      <c r="AC1690" t="s">
        <v>1048</v>
      </c>
      <c r="AD1690" s="1">
        <f t="shared" si="170"/>
        <v>2.0512761020881669E-2</v>
      </c>
      <c r="AE1690" s="2">
        <v>86200000</v>
      </c>
      <c r="AF1690" t="s">
        <v>102</v>
      </c>
      <c r="AG1690" t="s">
        <v>120</v>
      </c>
      <c r="AH1690" t="s">
        <v>104</v>
      </c>
      <c r="AI1690" t="s">
        <v>9543</v>
      </c>
      <c r="AJ1690">
        <v>161854415</v>
      </c>
      <c r="AK1690" s="2">
        <v>1768200</v>
      </c>
      <c r="AL1690" s="2">
        <v>1465882.23</v>
      </c>
      <c r="AP1690" t="s">
        <v>105</v>
      </c>
      <c r="AQ1690" t="s">
        <v>105</v>
      </c>
      <c r="AR1690" t="s">
        <v>105</v>
      </c>
      <c r="AV1690" t="s">
        <v>105</v>
      </c>
      <c r="AW1690" t="s">
        <v>105</v>
      </c>
      <c r="AX1690" t="s">
        <v>105</v>
      </c>
      <c r="BH1690" t="s">
        <v>19</v>
      </c>
      <c r="BI1690" t="s">
        <v>5</v>
      </c>
    </row>
    <row r="1691" spans="1:61" x14ac:dyDescent="0.25">
      <c r="A1691">
        <v>42083130</v>
      </c>
      <c r="B1691">
        <v>42083130</v>
      </c>
      <c r="C1691" t="s">
        <v>106</v>
      </c>
      <c r="D1691" t="s">
        <v>583</v>
      </c>
      <c r="E1691" t="s">
        <v>682</v>
      </c>
      <c r="F1691" t="s">
        <v>933</v>
      </c>
      <c r="G1691" t="s">
        <v>2505</v>
      </c>
      <c r="H1691" s="30" t="s">
        <v>19730</v>
      </c>
      <c r="I1691" t="s">
        <v>9544</v>
      </c>
      <c r="J1691">
        <v>66001</v>
      </c>
      <c r="K1691" t="s">
        <v>252</v>
      </c>
      <c r="L1691">
        <v>66</v>
      </c>
      <c r="M1691" t="s">
        <v>253</v>
      </c>
      <c r="O1691">
        <v>3127770399</v>
      </c>
      <c r="P1691">
        <v>3203697531</v>
      </c>
      <c r="T1691" s="29" t="s">
        <v>184</v>
      </c>
      <c r="U1691">
        <f t="shared" si="168"/>
        <v>10</v>
      </c>
      <c r="V1691">
        <f t="shared" si="169"/>
        <v>10</v>
      </c>
      <c r="W1691">
        <v>2014</v>
      </c>
      <c r="X1691" t="s">
        <v>1298</v>
      </c>
      <c r="Y1691" t="s">
        <v>9545</v>
      </c>
      <c r="Z1691" t="s">
        <v>9546</v>
      </c>
      <c r="AA1691">
        <v>8006033</v>
      </c>
      <c r="AB1691" t="s">
        <v>100</v>
      </c>
      <c r="AC1691" t="s">
        <v>208</v>
      </c>
      <c r="AD1691" s="1">
        <f t="shared" si="170"/>
        <v>3.0683587786259542E-2</v>
      </c>
      <c r="AE1691" s="2">
        <v>39300000</v>
      </c>
      <c r="AF1691" t="s">
        <v>219</v>
      </c>
      <c r="AG1691" t="s">
        <v>120</v>
      </c>
      <c r="AH1691" t="s">
        <v>104</v>
      </c>
      <c r="AI1691" t="s">
        <v>9547</v>
      </c>
      <c r="AJ1691">
        <v>161841655</v>
      </c>
      <c r="AK1691" s="2">
        <v>1205865</v>
      </c>
      <c r="AL1691" s="2">
        <v>993332.3</v>
      </c>
      <c r="AP1691" t="s">
        <v>105</v>
      </c>
      <c r="AQ1691" t="s">
        <v>105</v>
      </c>
      <c r="AR1691" t="s">
        <v>105</v>
      </c>
      <c r="AV1691" t="s">
        <v>105</v>
      </c>
      <c r="AW1691" t="s">
        <v>105</v>
      </c>
      <c r="AX1691" t="s">
        <v>105</v>
      </c>
      <c r="BH1691" t="s">
        <v>21</v>
      </c>
      <c r="BI1691" t="s">
        <v>5</v>
      </c>
    </row>
    <row r="1692" spans="1:61" x14ac:dyDescent="0.25">
      <c r="A1692">
        <v>41667481</v>
      </c>
      <c r="B1692">
        <v>41667481</v>
      </c>
      <c r="C1692" t="s">
        <v>106</v>
      </c>
      <c r="D1692" t="s">
        <v>2597</v>
      </c>
      <c r="E1692">
        <v>0</v>
      </c>
      <c r="F1692" t="s">
        <v>9548</v>
      </c>
      <c r="G1692" t="s">
        <v>1279</v>
      </c>
      <c r="H1692" s="30" t="s">
        <v>19731</v>
      </c>
      <c r="I1692" t="s">
        <v>9549</v>
      </c>
      <c r="J1692">
        <v>0</v>
      </c>
      <c r="K1692" t="s">
        <v>126</v>
      </c>
      <c r="L1692">
        <v>25</v>
      </c>
      <c r="M1692" t="s">
        <v>126</v>
      </c>
      <c r="O1692">
        <v>3005613044</v>
      </c>
      <c r="P1692">
        <v>0</v>
      </c>
      <c r="T1692" s="29" t="s">
        <v>299</v>
      </c>
      <c r="U1692">
        <f t="shared" si="168"/>
        <v>10</v>
      </c>
      <c r="V1692">
        <f t="shared" si="169"/>
        <v>23</v>
      </c>
      <c r="W1692">
        <v>2014</v>
      </c>
      <c r="X1692" t="s">
        <v>6587</v>
      </c>
      <c r="Y1692" t="s">
        <v>9550</v>
      </c>
      <c r="Z1692" t="s">
        <v>9551</v>
      </c>
      <c r="AA1692">
        <v>1601224</v>
      </c>
      <c r="AB1692" t="s">
        <v>173</v>
      </c>
      <c r="AC1692" t="s">
        <v>6018</v>
      </c>
      <c r="AD1692" s="1">
        <f t="shared" si="170"/>
        <v>4.6024339622641512E-2</v>
      </c>
      <c r="AE1692" s="2">
        <v>26500000</v>
      </c>
      <c r="AF1692" t="s">
        <v>175</v>
      </c>
      <c r="AG1692" t="s">
        <v>103</v>
      </c>
      <c r="AH1692" t="s">
        <v>104</v>
      </c>
      <c r="AI1692" t="s">
        <v>9552</v>
      </c>
      <c r="AJ1692">
        <v>161907886</v>
      </c>
      <c r="AK1692" s="2">
        <v>1219645</v>
      </c>
      <c r="AL1692" s="2">
        <v>1004911.65</v>
      </c>
      <c r="AP1692" t="s">
        <v>105</v>
      </c>
      <c r="AQ1692" t="s">
        <v>105</v>
      </c>
      <c r="AR1692" t="s">
        <v>105</v>
      </c>
      <c r="AV1692" t="s">
        <v>105</v>
      </c>
      <c r="AW1692" t="s">
        <v>105</v>
      </c>
      <c r="AX1692" t="s">
        <v>105</v>
      </c>
      <c r="BH1692" t="s">
        <v>21</v>
      </c>
      <c r="BI1692" t="s">
        <v>5</v>
      </c>
    </row>
    <row r="1693" spans="1:61" x14ac:dyDescent="0.25">
      <c r="A1693">
        <v>43568575</v>
      </c>
      <c r="B1693">
        <v>43568575</v>
      </c>
      <c r="C1693" t="s">
        <v>106</v>
      </c>
      <c r="D1693" t="s">
        <v>343</v>
      </c>
      <c r="E1693" t="s">
        <v>9553</v>
      </c>
      <c r="F1693" t="s">
        <v>474</v>
      </c>
      <c r="G1693" t="s">
        <v>978</v>
      </c>
      <c r="H1693" s="30" t="s">
        <v>19732</v>
      </c>
      <c r="I1693" t="s">
        <v>9554</v>
      </c>
      <c r="J1693">
        <v>0</v>
      </c>
      <c r="K1693" t="s">
        <v>126</v>
      </c>
      <c r="L1693">
        <v>25</v>
      </c>
      <c r="M1693" t="s">
        <v>126</v>
      </c>
      <c r="O1693">
        <v>3043857452</v>
      </c>
      <c r="P1693">
        <v>3108287608</v>
      </c>
      <c r="T1693" s="29" t="s">
        <v>327</v>
      </c>
      <c r="U1693">
        <f t="shared" si="168"/>
        <v>10</v>
      </c>
      <c r="V1693">
        <f t="shared" si="169"/>
        <v>31</v>
      </c>
      <c r="W1693">
        <v>2022</v>
      </c>
      <c r="X1693" t="s">
        <v>9555</v>
      </c>
      <c r="Y1693" t="s">
        <v>9556</v>
      </c>
      <c r="Z1693" t="s">
        <v>9557</v>
      </c>
      <c r="AA1693">
        <v>5601191</v>
      </c>
      <c r="AB1693" t="s">
        <v>146</v>
      </c>
      <c r="AC1693" t="s">
        <v>383</v>
      </c>
      <c r="AD1693" s="1">
        <f t="shared" si="170"/>
        <v>1.7860268817204299E-2</v>
      </c>
      <c r="AE1693" s="2">
        <v>74400000</v>
      </c>
      <c r="AF1693" t="s">
        <v>362</v>
      </c>
      <c r="AG1693" t="s">
        <v>103</v>
      </c>
      <c r="AH1693" t="s">
        <v>104</v>
      </c>
      <c r="AI1693" t="s">
        <v>9558</v>
      </c>
      <c r="AJ1693">
        <v>161918266</v>
      </c>
      <c r="AK1693" s="2">
        <v>1328804</v>
      </c>
      <c r="AL1693" s="2">
        <v>1096642.1200000001</v>
      </c>
      <c r="AP1693" t="s">
        <v>105</v>
      </c>
      <c r="AQ1693" t="s">
        <v>105</v>
      </c>
      <c r="AR1693" t="s">
        <v>105</v>
      </c>
      <c r="AV1693" t="s">
        <v>105</v>
      </c>
      <c r="AW1693" t="s">
        <v>105</v>
      </c>
      <c r="AX1693" t="s">
        <v>105</v>
      </c>
      <c r="BH1693" t="s">
        <v>19</v>
      </c>
      <c r="BI1693" t="s">
        <v>5</v>
      </c>
    </row>
    <row r="1694" spans="1:61" x14ac:dyDescent="0.25">
      <c r="A1694">
        <v>18388764</v>
      </c>
      <c r="B1694">
        <v>18388764</v>
      </c>
      <c r="C1694" t="s">
        <v>89</v>
      </c>
      <c r="D1694" t="s">
        <v>148</v>
      </c>
      <c r="E1694" t="s">
        <v>2504</v>
      </c>
      <c r="F1694" t="s">
        <v>609</v>
      </c>
      <c r="G1694" t="s">
        <v>650</v>
      </c>
      <c r="H1694" s="30" t="s">
        <v>19733</v>
      </c>
      <c r="I1694" t="s">
        <v>9559</v>
      </c>
      <c r="J1694">
        <v>63001</v>
      </c>
      <c r="K1694" t="s">
        <v>1443</v>
      </c>
      <c r="L1694">
        <v>63</v>
      </c>
      <c r="M1694" t="s">
        <v>1444</v>
      </c>
      <c r="O1694">
        <v>3155472768</v>
      </c>
      <c r="P1694">
        <v>0</v>
      </c>
      <c r="T1694" s="29" t="s">
        <v>275</v>
      </c>
      <c r="U1694">
        <f t="shared" si="168"/>
        <v>10</v>
      </c>
      <c r="V1694">
        <f t="shared" si="169"/>
        <v>11</v>
      </c>
      <c r="W1694">
        <v>2024</v>
      </c>
      <c r="X1694" t="s">
        <v>5994</v>
      </c>
      <c r="Y1694" t="s">
        <v>9560</v>
      </c>
      <c r="Z1694" t="s">
        <v>9561</v>
      </c>
      <c r="AA1694">
        <v>9006182</v>
      </c>
      <c r="AB1694" t="s">
        <v>244</v>
      </c>
      <c r="AC1694" t="s">
        <v>2694</v>
      </c>
      <c r="AD1694" s="1">
        <f t="shared" si="170"/>
        <v>1.2008676236044657E-2</v>
      </c>
      <c r="AE1694" s="2">
        <v>125400000</v>
      </c>
      <c r="AF1694" t="s">
        <v>133</v>
      </c>
      <c r="AG1694" t="s">
        <v>120</v>
      </c>
      <c r="AH1694" t="s">
        <v>104</v>
      </c>
      <c r="AI1694" t="s">
        <v>9562</v>
      </c>
      <c r="AJ1694">
        <v>161799621</v>
      </c>
      <c r="AK1694" s="2">
        <v>1505888</v>
      </c>
      <c r="AL1694" s="2">
        <v>1245452.25</v>
      </c>
      <c r="AP1694" t="s">
        <v>105</v>
      </c>
      <c r="AQ1694" t="s">
        <v>105</v>
      </c>
      <c r="AR1694" t="s">
        <v>105</v>
      </c>
      <c r="AV1694" t="s">
        <v>105</v>
      </c>
      <c r="AW1694" t="s">
        <v>105</v>
      </c>
      <c r="AX1694" t="s">
        <v>105</v>
      </c>
      <c r="BH1694" s="3" t="s">
        <v>18</v>
      </c>
      <c r="BI1694" t="s">
        <v>5</v>
      </c>
    </row>
    <row r="1695" spans="1:61" x14ac:dyDescent="0.25">
      <c r="A1695">
        <v>52299321</v>
      </c>
      <c r="B1695">
        <v>52299321</v>
      </c>
      <c r="C1695" t="s">
        <v>106</v>
      </c>
      <c r="D1695" t="s">
        <v>343</v>
      </c>
      <c r="E1695" t="s">
        <v>9563</v>
      </c>
      <c r="F1695" t="s">
        <v>522</v>
      </c>
      <c r="G1695" t="s">
        <v>1807</v>
      </c>
      <c r="H1695" s="30" t="s">
        <v>19734</v>
      </c>
      <c r="I1695" t="s">
        <v>9564</v>
      </c>
      <c r="J1695">
        <v>0</v>
      </c>
      <c r="K1695" t="s">
        <v>126</v>
      </c>
      <c r="L1695">
        <v>25</v>
      </c>
      <c r="M1695" t="s">
        <v>126</v>
      </c>
      <c r="O1695">
        <v>3178033533</v>
      </c>
      <c r="P1695">
        <v>0</v>
      </c>
      <c r="T1695" s="29" t="s">
        <v>327</v>
      </c>
      <c r="U1695">
        <f t="shared" si="168"/>
        <v>10</v>
      </c>
      <c r="V1695">
        <f t="shared" si="169"/>
        <v>31</v>
      </c>
      <c r="W1695">
        <v>2017</v>
      </c>
      <c r="X1695" t="s">
        <v>7318</v>
      </c>
      <c r="Y1695" t="s">
        <v>9565</v>
      </c>
      <c r="Z1695" t="s">
        <v>9566</v>
      </c>
      <c r="AA1695">
        <v>1606229</v>
      </c>
      <c r="AB1695" t="s">
        <v>173</v>
      </c>
      <c r="AC1695" t="s">
        <v>815</v>
      </c>
      <c r="AD1695" s="1">
        <f t="shared" si="170"/>
        <v>2.2377643692870201E-2</v>
      </c>
      <c r="AE1695" s="2">
        <v>54700000</v>
      </c>
      <c r="AF1695" t="s">
        <v>219</v>
      </c>
      <c r="AG1695" t="s">
        <v>292</v>
      </c>
      <c r="AH1695" t="s">
        <v>104</v>
      </c>
      <c r="AI1695" t="s">
        <v>9567</v>
      </c>
      <c r="AJ1695">
        <v>29923835</v>
      </c>
      <c r="AK1695" s="2">
        <v>1224057.1100000001</v>
      </c>
      <c r="AL1695" s="2">
        <v>1008619.42</v>
      </c>
      <c r="AP1695">
        <v>29988999</v>
      </c>
      <c r="AQ1695" s="2">
        <v>1222557.01</v>
      </c>
      <c r="AR1695" s="2">
        <v>1007358.83</v>
      </c>
      <c r="AV1695" t="s">
        <v>105</v>
      </c>
      <c r="AW1695" s="2" t="s">
        <v>105</v>
      </c>
      <c r="AX1695" s="2" t="s">
        <v>105</v>
      </c>
      <c r="BH1695" t="s">
        <v>19</v>
      </c>
      <c r="BI1695" t="s">
        <v>5</v>
      </c>
    </row>
    <row r="1696" spans="1:61" x14ac:dyDescent="0.25">
      <c r="A1696">
        <v>52269289</v>
      </c>
      <c r="B1696">
        <v>52269289</v>
      </c>
      <c r="C1696" t="s">
        <v>106</v>
      </c>
      <c r="D1696" t="s">
        <v>9568</v>
      </c>
      <c r="E1696">
        <v>0</v>
      </c>
      <c r="F1696" t="s">
        <v>4350</v>
      </c>
      <c r="G1696" t="s">
        <v>1561</v>
      </c>
      <c r="H1696" s="30" t="s">
        <v>19735</v>
      </c>
      <c r="I1696" t="s">
        <v>9569</v>
      </c>
      <c r="J1696">
        <v>0</v>
      </c>
      <c r="K1696" t="s">
        <v>126</v>
      </c>
      <c r="L1696">
        <v>25</v>
      </c>
      <c r="M1696" t="s">
        <v>126</v>
      </c>
      <c r="O1696">
        <v>3123504038</v>
      </c>
      <c r="P1696">
        <v>0</v>
      </c>
      <c r="T1696" s="29" t="s">
        <v>429</v>
      </c>
      <c r="U1696">
        <f t="shared" si="168"/>
        <v>10</v>
      </c>
      <c r="V1696">
        <f t="shared" si="169"/>
        <v>7</v>
      </c>
      <c r="W1696">
        <v>2025</v>
      </c>
      <c r="X1696" t="s">
        <v>9570</v>
      </c>
      <c r="Y1696" t="s">
        <v>9571</v>
      </c>
      <c r="Z1696" t="s">
        <v>9572</v>
      </c>
      <c r="AA1696">
        <v>4601330</v>
      </c>
      <c r="AB1696" t="s">
        <v>352</v>
      </c>
      <c r="AC1696" t="s">
        <v>2124</v>
      </c>
      <c r="AD1696" s="1">
        <f t="shared" si="170"/>
        <v>3.0095463258785943E-2</v>
      </c>
      <c r="AE1696" s="2">
        <v>93900000</v>
      </c>
      <c r="AF1696" t="s">
        <v>279</v>
      </c>
      <c r="AG1696" t="s">
        <v>103</v>
      </c>
      <c r="AH1696" t="s">
        <v>104</v>
      </c>
      <c r="AI1696" t="s">
        <v>9573</v>
      </c>
      <c r="AJ1696">
        <v>161818331</v>
      </c>
      <c r="AK1696" s="2">
        <v>2825964</v>
      </c>
      <c r="AL1696" s="2">
        <v>2354759.5</v>
      </c>
      <c r="AP1696" t="s">
        <v>105</v>
      </c>
      <c r="AQ1696" t="s">
        <v>105</v>
      </c>
      <c r="AR1696" t="s">
        <v>105</v>
      </c>
      <c r="AV1696" t="s">
        <v>105</v>
      </c>
      <c r="AW1696" t="s">
        <v>105</v>
      </c>
      <c r="AX1696" t="s">
        <v>105</v>
      </c>
      <c r="BH1696" t="s">
        <v>21</v>
      </c>
      <c r="BI1696" t="s">
        <v>5</v>
      </c>
    </row>
    <row r="1697" spans="1:61" x14ac:dyDescent="0.25">
      <c r="A1697">
        <v>51808394</v>
      </c>
      <c r="B1697">
        <v>51808394</v>
      </c>
      <c r="C1697" t="s">
        <v>106</v>
      </c>
      <c r="D1697" t="s">
        <v>9574</v>
      </c>
      <c r="E1697" t="s">
        <v>9575</v>
      </c>
      <c r="F1697" t="s">
        <v>1155</v>
      </c>
      <c r="G1697" t="s">
        <v>366</v>
      </c>
      <c r="H1697" s="30" t="s">
        <v>19736</v>
      </c>
      <c r="I1697" t="s">
        <v>9576</v>
      </c>
      <c r="J1697">
        <v>0</v>
      </c>
      <c r="K1697" t="s">
        <v>126</v>
      </c>
      <c r="L1697">
        <v>25</v>
      </c>
      <c r="M1697" t="s">
        <v>126</v>
      </c>
      <c r="O1697">
        <v>3132566546</v>
      </c>
      <c r="P1697">
        <v>3107525522</v>
      </c>
      <c r="T1697" s="29" t="s">
        <v>240</v>
      </c>
      <c r="U1697">
        <f t="shared" si="168"/>
        <v>10</v>
      </c>
      <c r="V1697">
        <f t="shared" si="169"/>
        <v>27</v>
      </c>
      <c r="W1697">
        <v>2018</v>
      </c>
      <c r="X1697" t="s">
        <v>1825</v>
      </c>
      <c r="Y1697" t="s">
        <v>9577</v>
      </c>
      <c r="Z1697" t="s">
        <v>9578</v>
      </c>
      <c r="AA1697">
        <v>8001191</v>
      </c>
      <c r="AB1697" t="s">
        <v>100</v>
      </c>
      <c r="AC1697" t="s">
        <v>258</v>
      </c>
      <c r="AD1697" s="1">
        <f t="shared" si="170"/>
        <v>3.4591013698630137E-2</v>
      </c>
      <c r="AE1697" s="2">
        <v>36500000</v>
      </c>
      <c r="AF1697" t="s">
        <v>133</v>
      </c>
      <c r="AG1697" t="s">
        <v>103</v>
      </c>
      <c r="AH1697" t="s">
        <v>104</v>
      </c>
      <c r="AI1697" t="s">
        <v>9579</v>
      </c>
      <c r="AJ1697">
        <v>161908312</v>
      </c>
      <c r="AK1697" s="2">
        <v>1262572</v>
      </c>
      <c r="AL1697" s="2">
        <v>1040985.13</v>
      </c>
      <c r="AP1697" t="s">
        <v>105</v>
      </c>
      <c r="AQ1697" t="s">
        <v>105</v>
      </c>
      <c r="AR1697" t="s">
        <v>105</v>
      </c>
      <c r="AV1697" t="s">
        <v>105</v>
      </c>
      <c r="AW1697" t="s">
        <v>105</v>
      </c>
      <c r="AX1697" t="s">
        <v>105</v>
      </c>
      <c r="BH1697" t="s">
        <v>21</v>
      </c>
      <c r="BI1697" t="s">
        <v>5</v>
      </c>
    </row>
    <row r="1698" spans="1:61" x14ac:dyDescent="0.25">
      <c r="A1698">
        <v>51993859</v>
      </c>
      <c r="B1698">
        <v>51993859</v>
      </c>
      <c r="C1698" t="s">
        <v>106</v>
      </c>
      <c r="D1698" t="s">
        <v>260</v>
      </c>
      <c r="E1698" t="s">
        <v>775</v>
      </c>
      <c r="F1698" t="s">
        <v>180</v>
      </c>
      <c r="G1698" t="s">
        <v>180</v>
      </c>
      <c r="H1698" s="30" t="s">
        <v>19737</v>
      </c>
      <c r="I1698" t="s">
        <v>9580</v>
      </c>
      <c r="J1698">
        <v>0</v>
      </c>
      <c r="K1698" t="s">
        <v>126</v>
      </c>
      <c r="L1698">
        <v>25</v>
      </c>
      <c r="M1698" t="s">
        <v>126</v>
      </c>
      <c r="O1698">
        <v>3182755158</v>
      </c>
      <c r="P1698">
        <v>0</v>
      </c>
      <c r="T1698" s="29" t="s">
        <v>487</v>
      </c>
      <c r="U1698">
        <f t="shared" si="168"/>
        <v>10</v>
      </c>
      <c r="V1698">
        <f t="shared" si="169"/>
        <v>8</v>
      </c>
      <c r="W1698">
        <v>2016</v>
      </c>
      <c r="X1698" t="s">
        <v>9581</v>
      </c>
      <c r="Y1698" t="s">
        <v>9582</v>
      </c>
      <c r="Z1698" t="s">
        <v>9583</v>
      </c>
      <c r="AA1698">
        <v>9206068</v>
      </c>
      <c r="AB1698" t="s">
        <v>268</v>
      </c>
      <c r="AC1698" t="s">
        <v>2569</v>
      </c>
      <c r="AD1698" s="1">
        <f t="shared" si="170"/>
        <v>2.9055133890214798E-2</v>
      </c>
      <c r="AE1698" s="2">
        <v>41900000</v>
      </c>
      <c r="AF1698" t="s">
        <v>219</v>
      </c>
      <c r="AG1698" t="s">
        <v>292</v>
      </c>
      <c r="AH1698" t="s">
        <v>104</v>
      </c>
      <c r="AI1698" t="s">
        <v>9584</v>
      </c>
      <c r="AJ1698">
        <v>29927445</v>
      </c>
      <c r="AK1698" s="2">
        <v>1217410.1100000001</v>
      </c>
      <c r="AL1698" s="2">
        <v>1003033.71</v>
      </c>
      <c r="AP1698">
        <v>29992663</v>
      </c>
      <c r="AQ1698" s="2">
        <v>1213340.31</v>
      </c>
      <c r="AR1698" s="2">
        <v>999613.71</v>
      </c>
      <c r="AV1698" t="s">
        <v>105</v>
      </c>
      <c r="AW1698" s="2" t="s">
        <v>105</v>
      </c>
      <c r="AX1698" s="2" t="s">
        <v>105</v>
      </c>
      <c r="BH1698" t="s">
        <v>19</v>
      </c>
      <c r="BI1698" t="s">
        <v>5</v>
      </c>
    </row>
    <row r="1699" spans="1:61" x14ac:dyDescent="0.25">
      <c r="A1699">
        <v>24931155</v>
      </c>
      <c r="B1699">
        <v>24931155</v>
      </c>
      <c r="C1699" t="s">
        <v>106</v>
      </c>
      <c r="D1699" t="s">
        <v>355</v>
      </c>
      <c r="E1699" t="s">
        <v>178</v>
      </c>
      <c r="F1699" t="s">
        <v>1603</v>
      </c>
      <c r="G1699" t="s">
        <v>484</v>
      </c>
      <c r="H1699" s="30" t="s">
        <v>19738</v>
      </c>
      <c r="I1699" t="s">
        <v>9585</v>
      </c>
      <c r="J1699">
        <v>66001</v>
      </c>
      <c r="K1699" t="s">
        <v>252</v>
      </c>
      <c r="L1699">
        <v>66</v>
      </c>
      <c r="M1699" t="s">
        <v>253</v>
      </c>
      <c r="O1699">
        <v>3108466749</v>
      </c>
      <c r="P1699">
        <v>3108460749</v>
      </c>
      <c r="T1699" s="29" t="s">
        <v>215</v>
      </c>
      <c r="U1699">
        <f t="shared" si="168"/>
        <v>10</v>
      </c>
      <c r="V1699">
        <f t="shared" si="169"/>
        <v>20</v>
      </c>
      <c r="W1699">
        <v>2015</v>
      </c>
      <c r="X1699" t="s">
        <v>945</v>
      </c>
      <c r="Y1699" t="s">
        <v>9586</v>
      </c>
      <c r="Z1699" t="s">
        <v>9587</v>
      </c>
      <c r="AA1699">
        <v>8006034</v>
      </c>
      <c r="AB1699" t="s">
        <v>100</v>
      </c>
      <c r="AC1699" t="s">
        <v>208</v>
      </c>
      <c r="AD1699" s="1">
        <f t="shared" si="170"/>
        <v>2.8563999999999999E-2</v>
      </c>
      <c r="AE1699" s="2">
        <v>43000000</v>
      </c>
      <c r="AF1699" t="s">
        <v>102</v>
      </c>
      <c r="AG1699" t="s">
        <v>120</v>
      </c>
      <c r="AH1699" t="s">
        <v>104</v>
      </c>
      <c r="AI1699" t="s">
        <v>9588</v>
      </c>
      <c r="AJ1699">
        <v>161847057</v>
      </c>
      <c r="AK1699" s="2">
        <v>1228252</v>
      </c>
      <c r="AL1699" s="2">
        <v>1012144.39</v>
      </c>
      <c r="AP1699" t="s">
        <v>105</v>
      </c>
      <c r="AQ1699" t="s">
        <v>105</v>
      </c>
      <c r="AR1699" t="s">
        <v>105</v>
      </c>
      <c r="AV1699" t="s">
        <v>105</v>
      </c>
      <c r="AW1699" t="s">
        <v>105</v>
      </c>
      <c r="AX1699" t="s">
        <v>105</v>
      </c>
      <c r="BH1699" t="s">
        <v>19</v>
      </c>
      <c r="BI1699" t="s">
        <v>5</v>
      </c>
    </row>
    <row r="1700" spans="1:61" x14ac:dyDescent="0.25">
      <c r="A1700">
        <v>23493922</v>
      </c>
      <c r="B1700">
        <v>23493922</v>
      </c>
      <c r="C1700" t="s">
        <v>106</v>
      </c>
      <c r="D1700" t="s">
        <v>312</v>
      </c>
      <c r="E1700" t="s">
        <v>9589</v>
      </c>
      <c r="F1700" t="s">
        <v>650</v>
      </c>
      <c r="G1700" t="s">
        <v>609</v>
      </c>
      <c r="H1700" s="30" t="s">
        <v>19739</v>
      </c>
      <c r="I1700" t="s">
        <v>9590</v>
      </c>
      <c r="J1700">
        <v>0</v>
      </c>
      <c r="K1700" t="s">
        <v>126</v>
      </c>
      <c r="L1700">
        <v>25</v>
      </c>
      <c r="M1700" t="s">
        <v>126</v>
      </c>
      <c r="O1700">
        <v>3017220058</v>
      </c>
      <c r="P1700">
        <v>0</v>
      </c>
      <c r="T1700" s="29" t="s">
        <v>287</v>
      </c>
      <c r="U1700">
        <f t="shared" si="168"/>
        <v>10</v>
      </c>
      <c r="V1700">
        <f t="shared" si="169"/>
        <v>13</v>
      </c>
      <c r="W1700">
        <v>2015</v>
      </c>
      <c r="X1700" t="s">
        <v>9591</v>
      </c>
      <c r="Y1700" t="s">
        <v>9592</v>
      </c>
      <c r="Z1700" t="s">
        <v>9593</v>
      </c>
      <c r="AA1700">
        <v>8806011</v>
      </c>
      <c r="AB1700" t="s">
        <v>662</v>
      </c>
      <c r="AC1700" t="s">
        <v>721</v>
      </c>
      <c r="AD1700" s="1">
        <f t="shared" si="170"/>
        <v>2.9586088090737241E-2</v>
      </c>
      <c r="AE1700" s="2">
        <v>52900000</v>
      </c>
      <c r="AF1700" t="s">
        <v>102</v>
      </c>
      <c r="AG1700" t="s">
        <v>292</v>
      </c>
      <c r="AH1700" t="s">
        <v>104</v>
      </c>
      <c r="AI1700" t="s">
        <v>9594</v>
      </c>
      <c r="AJ1700">
        <v>29953227</v>
      </c>
      <c r="AK1700" s="2">
        <v>1565104.06</v>
      </c>
      <c r="AL1700" s="2">
        <v>1295213.5</v>
      </c>
      <c r="AP1700">
        <v>29980657</v>
      </c>
      <c r="AQ1700" s="2">
        <v>2325016.6800000002</v>
      </c>
      <c r="AR1700" s="2">
        <v>1933795.53</v>
      </c>
      <c r="AV1700" t="s">
        <v>105</v>
      </c>
      <c r="AW1700" s="2" t="s">
        <v>105</v>
      </c>
      <c r="AX1700" s="2" t="s">
        <v>105</v>
      </c>
      <c r="BH1700" t="s">
        <v>19</v>
      </c>
      <c r="BI1700" t="s">
        <v>5</v>
      </c>
    </row>
    <row r="1701" spans="1:61" x14ac:dyDescent="0.25">
      <c r="A1701">
        <v>1020731459</v>
      </c>
      <c r="B1701">
        <v>1020731459</v>
      </c>
      <c r="C1701" t="s">
        <v>106</v>
      </c>
      <c r="D1701" t="s">
        <v>682</v>
      </c>
      <c r="E1701" t="s">
        <v>178</v>
      </c>
      <c r="F1701" t="s">
        <v>314</v>
      </c>
      <c r="G1701" t="s">
        <v>9595</v>
      </c>
      <c r="H1701" s="30" t="s">
        <v>19740</v>
      </c>
      <c r="I1701" t="s">
        <v>9596</v>
      </c>
      <c r="J1701">
        <v>0</v>
      </c>
      <c r="K1701" t="s">
        <v>182</v>
      </c>
      <c r="L1701">
        <v>8</v>
      </c>
      <c r="M1701" t="s">
        <v>183</v>
      </c>
      <c r="O1701">
        <v>3013740786</v>
      </c>
      <c r="P1701">
        <v>0</v>
      </c>
      <c r="T1701" s="29" t="s">
        <v>299</v>
      </c>
      <c r="U1701">
        <f t="shared" si="168"/>
        <v>10</v>
      </c>
      <c r="V1701">
        <f t="shared" si="169"/>
        <v>23</v>
      </c>
      <c r="W1701">
        <v>2025</v>
      </c>
      <c r="X1701" t="s">
        <v>5160</v>
      </c>
      <c r="Y1701" t="s">
        <v>9597</v>
      </c>
      <c r="Z1701" t="s">
        <v>9598</v>
      </c>
      <c r="AA1701">
        <v>4601329</v>
      </c>
      <c r="AB1701" t="s">
        <v>352</v>
      </c>
      <c r="AC1701" t="s">
        <v>2124</v>
      </c>
      <c r="AD1701" s="1">
        <f t="shared" si="170"/>
        <v>4.7767608695652171E-2</v>
      </c>
      <c r="AE1701" s="2">
        <v>87400000</v>
      </c>
      <c r="AF1701" t="s">
        <v>219</v>
      </c>
      <c r="AG1701" t="s">
        <v>103</v>
      </c>
      <c r="AH1701" t="s">
        <v>104</v>
      </c>
      <c r="AI1701" t="s">
        <v>9599</v>
      </c>
      <c r="AJ1701">
        <v>161806505</v>
      </c>
      <c r="AK1701" s="2">
        <v>4174889</v>
      </c>
      <c r="AL1701" s="2">
        <v>3488309.77</v>
      </c>
      <c r="AP1701" t="s">
        <v>105</v>
      </c>
      <c r="AQ1701" t="s">
        <v>105</v>
      </c>
      <c r="AR1701" t="s">
        <v>105</v>
      </c>
      <c r="AV1701" t="s">
        <v>105</v>
      </c>
      <c r="AW1701" t="s">
        <v>105</v>
      </c>
      <c r="AX1701" t="s">
        <v>105</v>
      </c>
      <c r="BH1701" t="s">
        <v>21</v>
      </c>
      <c r="BI1701" t="s">
        <v>5</v>
      </c>
    </row>
    <row r="1702" spans="1:61" x14ac:dyDescent="0.25">
      <c r="A1702">
        <v>32478268</v>
      </c>
      <c r="B1702">
        <v>32478268</v>
      </c>
      <c r="C1702" t="s">
        <v>106</v>
      </c>
      <c r="D1702" t="s">
        <v>977</v>
      </c>
      <c r="E1702" t="s">
        <v>9600</v>
      </c>
      <c r="F1702" t="s">
        <v>825</v>
      </c>
      <c r="G1702" t="s">
        <v>2101</v>
      </c>
      <c r="H1702" s="30" t="s">
        <v>19741</v>
      </c>
      <c r="I1702" t="s">
        <v>9601</v>
      </c>
      <c r="J1702">
        <v>5001</v>
      </c>
      <c r="K1702" t="s">
        <v>202</v>
      </c>
      <c r="L1702">
        <v>5</v>
      </c>
      <c r="M1702" t="s">
        <v>203</v>
      </c>
      <c r="O1702">
        <v>3113508464</v>
      </c>
      <c r="P1702">
        <v>0</v>
      </c>
      <c r="T1702" s="29" t="s">
        <v>254</v>
      </c>
      <c r="U1702">
        <f t="shared" si="168"/>
        <v>10</v>
      </c>
      <c r="V1702">
        <f t="shared" si="169"/>
        <v>4</v>
      </c>
      <c r="W1702">
        <v>2024</v>
      </c>
      <c r="X1702" t="s">
        <v>401</v>
      </c>
      <c r="Y1702" t="s">
        <v>9602</v>
      </c>
      <c r="Z1702" t="s">
        <v>9603</v>
      </c>
      <c r="AA1702">
        <v>9006183</v>
      </c>
      <c r="AB1702" t="s">
        <v>244</v>
      </c>
      <c r="AC1702" t="s">
        <v>404</v>
      </c>
      <c r="AD1702" s="1">
        <f t="shared" si="170"/>
        <v>1.3239078267779102E-2</v>
      </c>
      <c r="AE1702" s="2">
        <v>251700000</v>
      </c>
      <c r="AF1702" t="s">
        <v>102</v>
      </c>
      <c r="AG1702" t="s">
        <v>120</v>
      </c>
      <c r="AH1702" t="s">
        <v>104</v>
      </c>
      <c r="AI1702">
        <v>0</v>
      </c>
      <c r="AJ1702">
        <v>161812132</v>
      </c>
      <c r="AK1702" s="2">
        <v>3332276</v>
      </c>
      <c r="AL1702" s="2">
        <v>2780231.97</v>
      </c>
      <c r="AP1702" t="s">
        <v>105</v>
      </c>
      <c r="AQ1702" t="s">
        <v>105</v>
      </c>
      <c r="AR1702" t="s">
        <v>105</v>
      </c>
      <c r="AV1702" t="s">
        <v>105</v>
      </c>
      <c r="AW1702" t="s">
        <v>105</v>
      </c>
      <c r="AX1702" t="s">
        <v>105</v>
      </c>
      <c r="BH1702" s="3" t="s">
        <v>18</v>
      </c>
      <c r="BI1702" t="s">
        <v>5</v>
      </c>
    </row>
    <row r="1703" spans="1:61" x14ac:dyDescent="0.25">
      <c r="A1703">
        <v>14445538</v>
      </c>
      <c r="B1703">
        <v>14445538</v>
      </c>
      <c r="C1703" t="s">
        <v>89</v>
      </c>
      <c r="D1703" t="s">
        <v>304</v>
      </c>
      <c r="E1703" t="s">
        <v>2955</v>
      </c>
      <c r="F1703" t="s">
        <v>8710</v>
      </c>
      <c r="G1703" t="s">
        <v>1808</v>
      </c>
      <c r="H1703" s="30" t="s">
        <v>19742</v>
      </c>
      <c r="I1703" t="s">
        <v>9604</v>
      </c>
      <c r="J1703">
        <v>76001</v>
      </c>
      <c r="K1703" t="s">
        <v>486</v>
      </c>
      <c r="L1703">
        <v>76</v>
      </c>
      <c r="M1703" t="s">
        <v>95</v>
      </c>
      <c r="O1703">
        <v>3137829285</v>
      </c>
      <c r="P1703">
        <v>0</v>
      </c>
      <c r="T1703" s="29" t="s">
        <v>204</v>
      </c>
      <c r="U1703">
        <f t="shared" si="168"/>
        <v>10</v>
      </c>
      <c r="V1703">
        <f t="shared" si="169"/>
        <v>2</v>
      </c>
      <c r="W1703">
        <v>2022</v>
      </c>
      <c r="X1703" t="s">
        <v>9605</v>
      </c>
      <c r="Y1703" t="s">
        <v>9606</v>
      </c>
      <c r="Z1703" t="s">
        <v>9607</v>
      </c>
      <c r="AA1703">
        <v>1601340</v>
      </c>
      <c r="AB1703" t="s">
        <v>173</v>
      </c>
      <c r="AC1703" t="s">
        <v>373</v>
      </c>
      <c r="AD1703" s="1">
        <f t="shared" si="170"/>
        <v>3.1853683134582624E-2</v>
      </c>
      <c r="AE1703" s="2">
        <v>58700000</v>
      </c>
      <c r="AF1703" t="s">
        <v>102</v>
      </c>
      <c r="AG1703" t="s">
        <v>103</v>
      </c>
      <c r="AH1703" t="s">
        <v>104</v>
      </c>
      <c r="AI1703">
        <v>0</v>
      </c>
      <c r="AJ1703">
        <v>29929542</v>
      </c>
      <c r="AK1703" s="2">
        <v>1869811.2</v>
      </c>
      <c r="AL1703" s="2">
        <v>1551269.92</v>
      </c>
      <c r="AP1703">
        <v>29994767</v>
      </c>
      <c r="AQ1703" s="2">
        <v>2393655.2999999998</v>
      </c>
      <c r="AR1703" s="2">
        <v>1991475.04</v>
      </c>
      <c r="AV1703" t="s">
        <v>105</v>
      </c>
      <c r="AW1703" s="2" t="s">
        <v>105</v>
      </c>
      <c r="AX1703" s="2" t="s">
        <v>105</v>
      </c>
      <c r="BH1703" t="s">
        <v>21</v>
      </c>
      <c r="BI1703" t="s">
        <v>5</v>
      </c>
    </row>
    <row r="1704" spans="1:61" x14ac:dyDescent="0.25">
      <c r="A1704">
        <v>74371194</v>
      </c>
      <c r="B1704">
        <v>74371194</v>
      </c>
      <c r="C1704" t="s">
        <v>89</v>
      </c>
      <c r="D1704" t="s">
        <v>304</v>
      </c>
      <c r="E1704" t="s">
        <v>162</v>
      </c>
      <c r="F1704" t="s">
        <v>4831</v>
      </c>
      <c r="G1704" t="s">
        <v>5937</v>
      </c>
      <c r="H1704" s="30" t="s">
        <v>19743</v>
      </c>
      <c r="I1704" t="s">
        <v>9608</v>
      </c>
      <c r="J1704">
        <v>15238</v>
      </c>
      <c r="K1704" t="s">
        <v>2653</v>
      </c>
      <c r="L1704">
        <v>15</v>
      </c>
      <c r="M1704" t="s">
        <v>1090</v>
      </c>
      <c r="O1704">
        <v>3132074102</v>
      </c>
      <c r="P1704">
        <v>3131320741</v>
      </c>
      <c r="T1704" s="29" t="s">
        <v>184</v>
      </c>
      <c r="U1704">
        <f t="shared" si="168"/>
        <v>10</v>
      </c>
      <c r="V1704">
        <f t="shared" si="169"/>
        <v>10</v>
      </c>
      <c r="W1704">
        <v>2019</v>
      </c>
      <c r="X1704" t="s">
        <v>9609</v>
      </c>
      <c r="Y1704" t="s">
        <v>9610</v>
      </c>
      <c r="Z1704" t="s">
        <v>9611</v>
      </c>
      <c r="AA1704">
        <v>1601333</v>
      </c>
      <c r="AB1704" t="s">
        <v>173</v>
      </c>
      <c r="AC1704" t="s">
        <v>373</v>
      </c>
      <c r="AD1704" s="1">
        <f t="shared" si="170"/>
        <v>2.9293865168539327E-2</v>
      </c>
      <c r="AE1704" s="2">
        <v>44500000</v>
      </c>
      <c r="AF1704" t="s">
        <v>219</v>
      </c>
      <c r="AG1704" t="s">
        <v>103</v>
      </c>
      <c r="AH1704" t="s">
        <v>104</v>
      </c>
      <c r="AI1704" t="s">
        <v>9612</v>
      </c>
      <c r="AJ1704">
        <v>161813215</v>
      </c>
      <c r="AK1704" s="2">
        <v>1303577</v>
      </c>
      <c r="AL1704" s="2">
        <v>1075442.67</v>
      </c>
      <c r="AP1704" t="s">
        <v>105</v>
      </c>
      <c r="AQ1704" t="s">
        <v>105</v>
      </c>
      <c r="AR1704" t="s">
        <v>105</v>
      </c>
      <c r="AV1704" t="s">
        <v>105</v>
      </c>
      <c r="AW1704" t="s">
        <v>105</v>
      </c>
      <c r="AX1704" t="s">
        <v>105</v>
      </c>
      <c r="BH1704" t="s">
        <v>19</v>
      </c>
      <c r="BI1704" t="s">
        <v>5</v>
      </c>
    </row>
    <row r="1705" spans="1:61" x14ac:dyDescent="0.25">
      <c r="A1705">
        <v>8318656</v>
      </c>
      <c r="B1705">
        <v>8318656</v>
      </c>
      <c r="C1705" t="s">
        <v>89</v>
      </c>
      <c r="D1705" t="s">
        <v>1738</v>
      </c>
      <c r="E1705" t="s">
        <v>1243</v>
      </c>
      <c r="F1705" t="s">
        <v>2434</v>
      </c>
      <c r="G1705" t="s">
        <v>9613</v>
      </c>
      <c r="H1705" s="30" t="s">
        <v>19744</v>
      </c>
      <c r="I1705" t="s">
        <v>9614</v>
      </c>
      <c r="J1705">
        <v>5001</v>
      </c>
      <c r="K1705" t="s">
        <v>202</v>
      </c>
      <c r="L1705">
        <v>5</v>
      </c>
      <c r="M1705" t="s">
        <v>203</v>
      </c>
      <c r="O1705">
        <v>3116287378</v>
      </c>
      <c r="P1705">
        <v>0</v>
      </c>
      <c r="T1705" s="29" t="s">
        <v>3448</v>
      </c>
      <c r="U1705">
        <f t="shared" si="168"/>
        <v>10</v>
      </c>
      <c r="V1705">
        <f t="shared" si="169"/>
        <v>11</v>
      </c>
      <c r="W1705">
        <v>2021</v>
      </c>
      <c r="X1705" t="s">
        <v>2115</v>
      </c>
      <c r="Y1705" t="s">
        <v>9615</v>
      </c>
      <c r="Z1705" t="s">
        <v>9616</v>
      </c>
      <c r="AA1705">
        <v>8001200</v>
      </c>
      <c r="AB1705" t="s">
        <v>100</v>
      </c>
      <c r="AC1705" t="s">
        <v>258</v>
      </c>
      <c r="AD1705" s="1">
        <f t="shared" si="170"/>
        <v>3.5125964125560537E-2</v>
      </c>
      <c r="AE1705" s="2">
        <v>44600000</v>
      </c>
      <c r="AF1705" t="s">
        <v>175</v>
      </c>
      <c r="AG1705" t="s">
        <v>103</v>
      </c>
      <c r="AH1705" t="s">
        <v>104</v>
      </c>
      <c r="AI1705">
        <v>0</v>
      </c>
      <c r="AJ1705">
        <v>161774174</v>
      </c>
      <c r="AK1705" s="2">
        <v>1566618</v>
      </c>
      <c r="AL1705" s="2">
        <v>1296485.5900000001</v>
      </c>
      <c r="AP1705" t="s">
        <v>105</v>
      </c>
      <c r="AQ1705" t="s">
        <v>105</v>
      </c>
      <c r="AR1705" t="s">
        <v>105</v>
      </c>
      <c r="AV1705" t="s">
        <v>105</v>
      </c>
      <c r="AW1705" t="s">
        <v>105</v>
      </c>
      <c r="AX1705" t="s">
        <v>105</v>
      </c>
      <c r="BH1705" t="s">
        <v>21</v>
      </c>
      <c r="BI1705" t="s">
        <v>5</v>
      </c>
    </row>
    <row r="1706" spans="1:61" x14ac:dyDescent="0.25">
      <c r="A1706">
        <v>79620315</v>
      </c>
      <c r="B1706">
        <v>79620315</v>
      </c>
      <c r="C1706" t="s">
        <v>89</v>
      </c>
      <c r="D1706" t="s">
        <v>3452</v>
      </c>
      <c r="E1706" t="s">
        <v>2701</v>
      </c>
      <c r="F1706" t="s">
        <v>408</v>
      </c>
      <c r="G1706" t="s">
        <v>314</v>
      </c>
      <c r="H1706" s="30" t="s">
        <v>19745</v>
      </c>
      <c r="I1706" t="s">
        <v>9617</v>
      </c>
      <c r="J1706">
        <v>0</v>
      </c>
      <c r="K1706" t="s">
        <v>126</v>
      </c>
      <c r="L1706">
        <v>25</v>
      </c>
      <c r="M1706" t="s">
        <v>126</v>
      </c>
      <c r="O1706">
        <v>3124544327</v>
      </c>
      <c r="P1706">
        <v>0</v>
      </c>
      <c r="T1706" s="29" t="s">
        <v>958</v>
      </c>
      <c r="U1706">
        <f t="shared" si="168"/>
        <v>10</v>
      </c>
      <c r="V1706">
        <f t="shared" si="169"/>
        <v>24</v>
      </c>
      <c r="W1706">
        <v>2016</v>
      </c>
      <c r="X1706" t="s">
        <v>9618</v>
      </c>
      <c r="Y1706" t="s">
        <v>9619</v>
      </c>
      <c r="Z1706" t="s">
        <v>9620</v>
      </c>
      <c r="AA1706">
        <v>5608006</v>
      </c>
      <c r="AB1706" t="s">
        <v>146</v>
      </c>
      <c r="AC1706" t="s">
        <v>147</v>
      </c>
      <c r="AD1706" s="1">
        <f t="shared" si="170"/>
        <v>2.7501499409681229E-2</v>
      </c>
      <c r="AE1706" s="2">
        <v>84700000</v>
      </c>
      <c r="AF1706" t="s">
        <v>102</v>
      </c>
      <c r="AG1706" t="s">
        <v>452</v>
      </c>
      <c r="AH1706" t="s">
        <v>104</v>
      </c>
      <c r="AI1706" t="s">
        <v>9621</v>
      </c>
      <c r="AJ1706">
        <v>161937649</v>
      </c>
      <c r="AK1706" s="2">
        <v>2329377</v>
      </c>
      <c r="AL1706" s="2">
        <v>1937459.94</v>
      </c>
      <c r="AP1706" t="s">
        <v>105</v>
      </c>
      <c r="AQ1706" t="s">
        <v>105</v>
      </c>
      <c r="AR1706" t="s">
        <v>105</v>
      </c>
      <c r="AV1706" t="s">
        <v>105</v>
      </c>
      <c r="AW1706" t="s">
        <v>105</v>
      </c>
      <c r="AX1706" t="s">
        <v>105</v>
      </c>
      <c r="BH1706" t="s">
        <v>21</v>
      </c>
      <c r="BI1706" t="s">
        <v>5</v>
      </c>
    </row>
    <row r="1707" spans="1:61" x14ac:dyDescent="0.25">
      <c r="A1707">
        <v>80405662</v>
      </c>
      <c r="B1707">
        <v>80405662</v>
      </c>
      <c r="C1707" t="s">
        <v>89</v>
      </c>
      <c r="D1707" t="s">
        <v>304</v>
      </c>
      <c r="E1707" t="s">
        <v>6677</v>
      </c>
      <c r="F1707" t="s">
        <v>700</v>
      </c>
      <c r="G1707" t="s">
        <v>2053</v>
      </c>
      <c r="H1707" s="30" t="s">
        <v>19746</v>
      </c>
      <c r="I1707" t="s">
        <v>9622</v>
      </c>
      <c r="J1707">
        <v>25799</v>
      </c>
      <c r="K1707" t="s">
        <v>9623</v>
      </c>
      <c r="L1707">
        <v>25</v>
      </c>
      <c r="M1707" t="s">
        <v>113</v>
      </c>
      <c r="O1707">
        <v>3106960892</v>
      </c>
      <c r="P1707">
        <v>0</v>
      </c>
      <c r="T1707" s="29" t="s">
        <v>1081</v>
      </c>
      <c r="U1707">
        <f t="shared" si="168"/>
        <v>10</v>
      </c>
      <c r="V1707">
        <f t="shared" si="169"/>
        <v>25</v>
      </c>
      <c r="W1707">
        <v>2019</v>
      </c>
      <c r="X1707" t="s">
        <v>4087</v>
      </c>
      <c r="Y1707" t="s">
        <v>9624</v>
      </c>
      <c r="Z1707" t="s">
        <v>9625</v>
      </c>
      <c r="AA1707">
        <v>9021067</v>
      </c>
      <c r="AB1707" t="s">
        <v>244</v>
      </c>
      <c r="AC1707" t="s">
        <v>1153</v>
      </c>
      <c r="AD1707" s="1">
        <f t="shared" si="170"/>
        <v>2.3155200642054573E-2</v>
      </c>
      <c r="AE1707" s="2">
        <v>186900000</v>
      </c>
      <c r="AF1707" t="s">
        <v>102</v>
      </c>
      <c r="AG1707" t="s">
        <v>697</v>
      </c>
      <c r="AH1707" t="s">
        <v>104</v>
      </c>
      <c r="AI1707" t="s">
        <v>9626</v>
      </c>
      <c r="AJ1707">
        <v>161910261</v>
      </c>
      <c r="AK1707" s="2">
        <v>4327707</v>
      </c>
      <c r="AL1707" s="2">
        <v>3616728.69</v>
      </c>
      <c r="AP1707" t="s">
        <v>105</v>
      </c>
      <c r="AQ1707" t="s">
        <v>105</v>
      </c>
      <c r="AR1707" t="s">
        <v>105</v>
      </c>
      <c r="AV1707" t="s">
        <v>105</v>
      </c>
      <c r="AW1707" t="s">
        <v>105</v>
      </c>
      <c r="AX1707" t="s">
        <v>105</v>
      </c>
      <c r="BH1707" t="s">
        <v>21</v>
      </c>
      <c r="BI1707" t="s">
        <v>5</v>
      </c>
    </row>
    <row r="1708" spans="1:61" x14ac:dyDescent="0.25">
      <c r="A1708">
        <v>33332502</v>
      </c>
      <c r="B1708">
        <v>33332502</v>
      </c>
      <c r="C1708" t="s">
        <v>106</v>
      </c>
      <c r="D1708" t="s">
        <v>343</v>
      </c>
      <c r="E1708" t="s">
        <v>9627</v>
      </c>
      <c r="F1708" t="s">
        <v>1375</v>
      </c>
      <c r="G1708" t="s">
        <v>9628</v>
      </c>
      <c r="H1708" s="30" t="s">
        <v>18325</v>
      </c>
      <c r="I1708" t="s">
        <v>9629</v>
      </c>
      <c r="J1708">
        <v>0</v>
      </c>
      <c r="K1708" t="s">
        <v>274</v>
      </c>
      <c r="L1708">
        <v>13</v>
      </c>
      <c r="M1708" t="s">
        <v>175</v>
      </c>
      <c r="O1708">
        <v>3162477393</v>
      </c>
      <c r="P1708">
        <v>0</v>
      </c>
      <c r="T1708" s="29" t="s">
        <v>169</v>
      </c>
      <c r="U1708">
        <f t="shared" si="168"/>
        <v>10</v>
      </c>
      <c r="V1708">
        <f t="shared" si="169"/>
        <v>16</v>
      </c>
      <c r="W1708">
        <v>2020</v>
      </c>
      <c r="X1708" t="s">
        <v>5382</v>
      </c>
      <c r="Y1708" t="s">
        <v>9630</v>
      </c>
      <c r="Z1708" t="s">
        <v>9631</v>
      </c>
      <c r="AA1708">
        <v>9201273</v>
      </c>
      <c r="AB1708" t="s">
        <v>268</v>
      </c>
      <c r="AC1708" t="s">
        <v>269</v>
      </c>
      <c r="AD1708" s="1">
        <f t="shared" si="170"/>
        <v>3.1124598357289528E-2</v>
      </c>
      <c r="AE1708" s="2">
        <v>48700000</v>
      </c>
      <c r="AF1708" t="s">
        <v>133</v>
      </c>
      <c r="AG1708" t="s">
        <v>103</v>
      </c>
      <c r="AH1708" t="s">
        <v>104</v>
      </c>
      <c r="AI1708" t="s">
        <v>9632</v>
      </c>
      <c r="AJ1708">
        <v>29923819</v>
      </c>
      <c r="AK1708" s="2">
        <v>1515767.94</v>
      </c>
      <c r="AL1708" s="2">
        <v>1253754.57</v>
      </c>
      <c r="AP1708">
        <v>29988987</v>
      </c>
      <c r="AQ1708" s="2">
        <v>1494766.7</v>
      </c>
      <c r="AR1708" s="2">
        <v>1236106.47</v>
      </c>
      <c r="AV1708" t="s">
        <v>105</v>
      </c>
      <c r="AW1708" s="2" t="s">
        <v>105</v>
      </c>
      <c r="AX1708" s="2" t="s">
        <v>105</v>
      </c>
      <c r="BH1708" t="s">
        <v>21</v>
      </c>
      <c r="BI1708" t="s">
        <v>5</v>
      </c>
    </row>
    <row r="1709" spans="1:61" x14ac:dyDescent="0.25">
      <c r="A1709">
        <v>8532160</v>
      </c>
      <c r="B1709">
        <v>8532160</v>
      </c>
      <c r="C1709" t="s">
        <v>89</v>
      </c>
      <c r="D1709" t="s">
        <v>7452</v>
      </c>
      <c r="E1709" t="s">
        <v>2504</v>
      </c>
      <c r="F1709" t="s">
        <v>3370</v>
      </c>
      <c r="G1709" t="s">
        <v>4000</v>
      </c>
      <c r="H1709" s="30" t="s">
        <v>19747</v>
      </c>
      <c r="I1709" t="s">
        <v>9633</v>
      </c>
      <c r="J1709">
        <v>0</v>
      </c>
      <c r="K1709" t="s">
        <v>182</v>
      </c>
      <c r="L1709">
        <v>8</v>
      </c>
      <c r="M1709" t="s">
        <v>183</v>
      </c>
      <c r="O1709">
        <v>3044476282</v>
      </c>
      <c r="P1709">
        <v>3003427340</v>
      </c>
      <c r="T1709" s="29" t="s">
        <v>204</v>
      </c>
      <c r="U1709">
        <f t="shared" si="168"/>
        <v>10</v>
      </c>
      <c r="V1709">
        <f t="shared" si="169"/>
        <v>2</v>
      </c>
      <c r="W1709">
        <v>2019</v>
      </c>
      <c r="X1709" t="s">
        <v>9634</v>
      </c>
      <c r="Y1709" t="s">
        <v>9635</v>
      </c>
      <c r="Z1709" t="s">
        <v>9636</v>
      </c>
      <c r="AA1709">
        <v>9008218</v>
      </c>
      <c r="AB1709" t="s">
        <v>244</v>
      </c>
      <c r="AC1709" t="s">
        <v>1775</v>
      </c>
      <c r="AD1709" s="1">
        <f t="shared" si="170"/>
        <v>2.023837527163732E-2</v>
      </c>
      <c r="AE1709" s="2">
        <v>266900000</v>
      </c>
      <c r="AF1709" t="s">
        <v>133</v>
      </c>
      <c r="AG1709" t="s">
        <v>452</v>
      </c>
      <c r="AH1709" t="s">
        <v>104</v>
      </c>
      <c r="AI1709" t="s">
        <v>9637</v>
      </c>
      <c r="AJ1709">
        <v>29949011</v>
      </c>
      <c r="AK1709" s="2">
        <v>5401622.3600000003</v>
      </c>
      <c r="AL1709" s="2">
        <v>4519178.45</v>
      </c>
      <c r="AP1709" t="s">
        <v>105</v>
      </c>
      <c r="AQ1709" s="2" t="s">
        <v>105</v>
      </c>
      <c r="AR1709" s="2" t="s">
        <v>105</v>
      </c>
      <c r="AV1709">
        <v>30057424</v>
      </c>
      <c r="AW1709" s="2">
        <v>48871021.420000002</v>
      </c>
      <c r="AX1709" s="2">
        <v>41048085.229999997</v>
      </c>
      <c r="BH1709" t="s">
        <v>21</v>
      </c>
      <c r="BI1709" t="s">
        <v>5</v>
      </c>
    </row>
    <row r="1710" spans="1:61" x14ac:dyDescent="0.25">
      <c r="A1710">
        <v>5911514</v>
      </c>
      <c r="B1710">
        <v>5911514</v>
      </c>
      <c r="C1710" t="s">
        <v>89</v>
      </c>
      <c r="D1710" t="s">
        <v>9638</v>
      </c>
      <c r="E1710">
        <v>0</v>
      </c>
      <c r="F1710" t="s">
        <v>2434</v>
      </c>
      <c r="G1710" t="s">
        <v>484</v>
      </c>
      <c r="H1710" s="30" t="s">
        <v>19748</v>
      </c>
      <c r="I1710" t="s">
        <v>9639</v>
      </c>
      <c r="J1710">
        <v>0</v>
      </c>
      <c r="K1710" t="s">
        <v>126</v>
      </c>
      <c r="L1710">
        <v>25</v>
      </c>
      <c r="M1710" t="s">
        <v>126</v>
      </c>
      <c r="O1710">
        <v>3223672033</v>
      </c>
      <c r="P1710">
        <v>3103177544</v>
      </c>
      <c r="T1710" s="29" t="s">
        <v>487</v>
      </c>
      <c r="U1710">
        <f t="shared" si="168"/>
        <v>10</v>
      </c>
      <c r="V1710">
        <f t="shared" si="169"/>
        <v>8</v>
      </c>
      <c r="W1710">
        <v>2016</v>
      </c>
      <c r="X1710" t="s">
        <v>9640</v>
      </c>
      <c r="Y1710" t="s">
        <v>9641</v>
      </c>
      <c r="Z1710" t="s">
        <v>9642</v>
      </c>
      <c r="AA1710">
        <v>3206082</v>
      </c>
      <c r="AB1710" t="s">
        <v>393</v>
      </c>
      <c r="AC1710" t="s">
        <v>1256</v>
      </c>
      <c r="AD1710" s="1">
        <f t="shared" si="170"/>
        <v>3.1548481012658225E-2</v>
      </c>
      <c r="AE1710" s="2">
        <v>63200000</v>
      </c>
      <c r="AF1710" t="s">
        <v>133</v>
      </c>
      <c r="AG1710" t="s">
        <v>120</v>
      </c>
      <c r="AH1710" t="s">
        <v>104</v>
      </c>
      <c r="AI1710" t="s">
        <v>9643</v>
      </c>
      <c r="AJ1710">
        <v>161904827</v>
      </c>
      <c r="AK1710" s="2">
        <v>1993864</v>
      </c>
      <c r="AL1710" s="2">
        <v>1655515.91</v>
      </c>
      <c r="AP1710" t="s">
        <v>105</v>
      </c>
      <c r="AQ1710" t="s">
        <v>105</v>
      </c>
      <c r="AR1710" t="s">
        <v>105</v>
      </c>
      <c r="AV1710" t="s">
        <v>105</v>
      </c>
      <c r="AW1710" t="s">
        <v>105</v>
      </c>
      <c r="AX1710" t="s">
        <v>105</v>
      </c>
      <c r="BH1710" t="s">
        <v>21</v>
      </c>
      <c r="BI1710" t="s">
        <v>5</v>
      </c>
    </row>
    <row r="1711" spans="1:61" x14ac:dyDescent="0.25">
      <c r="A1711">
        <v>71277165</v>
      </c>
      <c r="B1711">
        <v>71277165</v>
      </c>
      <c r="C1711" t="s">
        <v>89</v>
      </c>
      <c r="D1711" t="s">
        <v>1821</v>
      </c>
      <c r="E1711" t="s">
        <v>149</v>
      </c>
      <c r="F1711" t="s">
        <v>2742</v>
      </c>
      <c r="G1711" t="s">
        <v>409</v>
      </c>
      <c r="H1711" s="30" t="s">
        <v>19749</v>
      </c>
      <c r="I1711" t="s">
        <v>9644</v>
      </c>
      <c r="J1711">
        <v>5360</v>
      </c>
      <c r="K1711" t="s">
        <v>1115</v>
      </c>
      <c r="L1711">
        <v>5</v>
      </c>
      <c r="M1711" t="s">
        <v>203</v>
      </c>
      <c r="O1711">
        <v>3148134620</v>
      </c>
      <c r="P1711">
        <v>0</v>
      </c>
      <c r="T1711" s="29" t="s">
        <v>547</v>
      </c>
      <c r="U1711">
        <f t="shared" si="168"/>
        <v>10</v>
      </c>
      <c r="V1711">
        <f t="shared" si="169"/>
        <v>26</v>
      </c>
      <c r="W1711">
        <v>2016</v>
      </c>
      <c r="X1711" t="s">
        <v>7103</v>
      </c>
      <c r="Y1711" t="s">
        <v>9645</v>
      </c>
      <c r="Z1711" t="s">
        <v>9646</v>
      </c>
      <c r="AA1711">
        <v>8001156</v>
      </c>
      <c r="AB1711" t="s">
        <v>100</v>
      </c>
      <c r="AC1711" t="s">
        <v>101</v>
      </c>
      <c r="AD1711" s="1">
        <f t="shared" si="170"/>
        <v>3.2850658227848099E-2</v>
      </c>
      <c r="AE1711" s="2">
        <v>39500000</v>
      </c>
      <c r="AF1711" t="s">
        <v>552</v>
      </c>
      <c r="AG1711" t="s">
        <v>103</v>
      </c>
      <c r="AH1711" t="s">
        <v>104</v>
      </c>
      <c r="AI1711" t="s">
        <v>9647</v>
      </c>
      <c r="AJ1711">
        <v>161876005</v>
      </c>
      <c r="AK1711" s="2">
        <v>1297601</v>
      </c>
      <c r="AL1711" s="2">
        <v>1070421.01</v>
      </c>
      <c r="AP1711" t="s">
        <v>105</v>
      </c>
      <c r="AQ1711" t="s">
        <v>105</v>
      </c>
      <c r="AR1711" t="s">
        <v>105</v>
      </c>
      <c r="AV1711" t="s">
        <v>105</v>
      </c>
      <c r="AW1711" t="s">
        <v>105</v>
      </c>
      <c r="AX1711" t="s">
        <v>105</v>
      </c>
      <c r="BH1711" t="s">
        <v>21</v>
      </c>
      <c r="BI1711" t="s">
        <v>5</v>
      </c>
    </row>
    <row r="1712" spans="1:61" x14ac:dyDescent="0.25">
      <c r="A1712">
        <v>80472908</v>
      </c>
      <c r="B1712">
        <v>80472908</v>
      </c>
      <c r="C1712" t="s">
        <v>89</v>
      </c>
      <c r="D1712" t="s">
        <v>2701</v>
      </c>
      <c r="E1712">
        <v>0</v>
      </c>
      <c r="F1712" t="s">
        <v>5575</v>
      </c>
      <c r="G1712" t="s">
        <v>9648</v>
      </c>
      <c r="H1712" s="30" t="s">
        <v>19750</v>
      </c>
      <c r="I1712" t="s">
        <v>9649</v>
      </c>
      <c r="J1712">
        <v>0</v>
      </c>
      <c r="K1712" t="s">
        <v>126</v>
      </c>
      <c r="L1712">
        <v>25</v>
      </c>
      <c r="M1712" t="s">
        <v>126</v>
      </c>
      <c r="O1712">
        <v>3102173039</v>
      </c>
      <c r="P1712">
        <v>0</v>
      </c>
      <c r="T1712" s="29" t="s">
        <v>547</v>
      </c>
      <c r="U1712">
        <f t="shared" si="168"/>
        <v>10</v>
      </c>
      <c r="V1712">
        <f t="shared" si="169"/>
        <v>26</v>
      </c>
      <c r="W1712">
        <v>2024</v>
      </c>
      <c r="X1712" t="s">
        <v>9650</v>
      </c>
      <c r="Y1712" t="s">
        <v>9651</v>
      </c>
      <c r="Z1712" t="s">
        <v>9652</v>
      </c>
      <c r="AA1712">
        <v>3021103</v>
      </c>
      <c r="AB1712" t="s">
        <v>491</v>
      </c>
      <c r="AC1712" t="s">
        <v>1744</v>
      </c>
      <c r="AD1712" s="1">
        <f t="shared" si="170"/>
        <v>1.4478188405797102E-2</v>
      </c>
      <c r="AE1712" s="2">
        <v>248400000</v>
      </c>
      <c r="AF1712" t="s">
        <v>133</v>
      </c>
      <c r="AG1712" t="s">
        <v>697</v>
      </c>
      <c r="AH1712" t="s">
        <v>104</v>
      </c>
      <c r="AI1712" t="s">
        <v>9653</v>
      </c>
      <c r="AJ1712">
        <v>161940333</v>
      </c>
      <c r="AK1712" s="2">
        <v>3596382</v>
      </c>
      <c r="AL1712" s="2">
        <v>3002169.62</v>
      </c>
      <c r="AP1712" t="s">
        <v>105</v>
      </c>
      <c r="AQ1712" t="s">
        <v>105</v>
      </c>
      <c r="AR1712" t="s">
        <v>105</v>
      </c>
      <c r="AV1712" t="s">
        <v>105</v>
      </c>
      <c r="AW1712" t="s">
        <v>105</v>
      </c>
      <c r="AX1712" t="s">
        <v>105</v>
      </c>
      <c r="BH1712" s="3" t="s">
        <v>18</v>
      </c>
      <c r="BI1712" t="s">
        <v>5</v>
      </c>
    </row>
    <row r="1713" spans="1:61" x14ac:dyDescent="0.25">
      <c r="A1713">
        <v>33367839</v>
      </c>
      <c r="B1713">
        <v>33367839</v>
      </c>
      <c r="C1713" t="s">
        <v>106</v>
      </c>
      <c r="D1713" t="s">
        <v>107</v>
      </c>
      <c r="E1713" t="s">
        <v>108</v>
      </c>
      <c r="F1713" t="s">
        <v>408</v>
      </c>
      <c r="G1713" t="s">
        <v>2131</v>
      </c>
      <c r="H1713" s="30" t="s">
        <v>19463</v>
      </c>
      <c r="I1713" t="s">
        <v>9654</v>
      </c>
      <c r="J1713">
        <v>0</v>
      </c>
      <c r="K1713" t="s">
        <v>126</v>
      </c>
      <c r="L1713">
        <v>25</v>
      </c>
      <c r="M1713" t="s">
        <v>126</v>
      </c>
      <c r="O1713">
        <v>3006576467</v>
      </c>
      <c r="P1713">
        <v>0</v>
      </c>
      <c r="T1713" s="29" t="s">
        <v>1445</v>
      </c>
      <c r="U1713">
        <f t="shared" si="168"/>
        <v>10</v>
      </c>
      <c r="V1713">
        <f t="shared" si="169"/>
        <v>13</v>
      </c>
      <c r="W1713">
        <v>2016</v>
      </c>
      <c r="X1713" t="s">
        <v>2400</v>
      </c>
      <c r="Y1713" t="s">
        <v>9655</v>
      </c>
      <c r="Z1713" t="s">
        <v>9656</v>
      </c>
      <c r="AA1713">
        <v>3008052</v>
      </c>
      <c r="AB1713" t="s">
        <v>491</v>
      </c>
      <c r="AC1713" t="s">
        <v>492</v>
      </c>
      <c r="AD1713" s="1">
        <f t="shared" si="170"/>
        <v>2.2648598410174883E-2</v>
      </c>
      <c r="AE1713" s="2">
        <v>62900000</v>
      </c>
      <c r="AF1713" t="s">
        <v>175</v>
      </c>
      <c r="AG1713" t="s">
        <v>452</v>
      </c>
      <c r="AH1713" t="s">
        <v>104</v>
      </c>
      <c r="AI1713" t="s">
        <v>9657</v>
      </c>
      <c r="AJ1713">
        <v>29924627</v>
      </c>
      <c r="AK1713" s="2">
        <v>1424596.84</v>
      </c>
      <c r="AL1713" s="2">
        <v>1177140.2</v>
      </c>
      <c r="AP1713">
        <v>29989825</v>
      </c>
      <c r="AQ1713" s="2">
        <v>1524659.8</v>
      </c>
      <c r="AR1713" s="2">
        <v>1261226.72</v>
      </c>
      <c r="AV1713" t="s">
        <v>105</v>
      </c>
      <c r="AW1713" s="2" t="s">
        <v>105</v>
      </c>
      <c r="AX1713" s="2" t="s">
        <v>105</v>
      </c>
      <c r="BH1713" t="s">
        <v>19</v>
      </c>
      <c r="BI1713" t="s">
        <v>5</v>
      </c>
    </row>
    <row r="1714" spans="1:61" x14ac:dyDescent="0.25">
      <c r="A1714">
        <v>1053789508</v>
      </c>
      <c r="B1714">
        <v>1053789508</v>
      </c>
      <c r="C1714" t="s">
        <v>106</v>
      </c>
      <c r="D1714" t="s">
        <v>1128</v>
      </c>
      <c r="E1714" t="s">
        <v>640</v>
      </c>
      <c r="F1714" t="s">
        <v>768</v>
      </c>
      <c r="G1714" t="s">
        <v>446</v>
      </c>
      <c r="H1714" s="30" t="s">
        <v>19751</v>
      </c>
      <c r="I1714" t="s">
        <v>9658</v>
      </c>
      <c r="J1714">
        <v>0</v>
      </c>
      <c r="K1714" t="s">
        <v>126</v>
      </c>
      <c r="L1714">
        <v>25</v>
      </c>
      <c r="M1714" t="s">
        <v>126</v>
      </c>
      <c r="O1714">
        <v>3147606832</v>
      </c>
      <c r="P1714">
        <v>0</v>
      </c>
      <c r="T1714" s="29" t="s">
        <v>448</v>
      </c>
      <c r="U1714">
        <f t="shared" si="168"/>
        <v>10</v>
      </c>
      <c r="V1714">
        <f t="shared" si="169"/>
        <v>9</v>
      </c>
      <c r="W1714">
        <v>2023</v>
      </c>
      <c r="X1714" t="s">
        <v>6742</v>
      </c>
      <c r="Y1714" t="s">
        <v>9659</v>
      </c>
      <c r="Z1714" t="s">
        <v>9660</v>
      </c>
      <c r="AA1714">
        <v>3406035</v>
      </c>
      <c r="AB1714" t="s">
        <v>321</v>
      </c>
      <c r="AC1714" t="s">
        <v>322</v>
      </c>
      <c r="AD1714" s="1">
        <f t="shared" si="170"/>
        <v>2.7865136741973842E-2</v>
      </c>
      <c r="AE1714" s="2">
        <v>84100000</v>
      </c>
      <c r="AF1714" t="s">
        <v>102</v>
      </c>
      <c r="AG1714" t="s">
        <v>120</v>
      </c>
      <c r="AH1714" t="s">
        <v>104</v>
      </c>
      <c r="AI1714" t="s">
        <v>9661</v>
      </c>
      <c r="AJ1714">
        <v>161806165</v>
      </c>
      <c r="AK1714" s="2">
        <v>2343458</v>
      </c>
      <c r="AL1714" s="2">
        <v>1949292.86</v>
      </c>
      <c r="AP1714" t="s">
        <v>105</v>
      </c>
      <c r="AQ1714" t="s">
        <v>105</v>
      </c>
      <c r="AR1714" t="s">
        <v>105</v>
      </c>
      <c r="AV1714" t="s">
        <v>105</v>
      </c>
      <c r="AW1714" t="s">
        <v>105</v>
      </c>
      <c r="AX1714" t="s">
        <v>105</v>
      </c>
      <c r="BH1714" t="s">
        <v>21</v>
      </c>
      <c r="BI1714" t="s">
        <v>5</v>
      </c>
    </row>
    <row r="1715" spans="1:61" x14ac:dyDescent="0.25">
      <c r="A1715">
        <v>75070887</v>
      </c>
      <c r="B1715">
        <v>75070887</v>
      </c>
      <c r="C1715" t="s">
        <v>89</v>
      </c>
      <c r="D1715" t="s">
        <v>3570</v>
      </c>
      <c r="E1715" t="s">
        <v>3571</v>
      </c>
      <c r="F1715" t="s">
        <v>1711</v>
      </c>
      <c r="G1715" t="s">
        <v>879</v>
      </c>
      <c r="H1715" s="30" t="s">
        <v>19752</v>
      </c>
      <c r="I1715" t="s">
        <v>9662</v>
      </c>
      <c r="J1715">
        <v>17001</v>
      </c>
      <c r="K1715" t="s">
        <v>140</v>
      </c>
      <c r="L1715">
        <v>17</v>
      </c>
      <c r="M1715" t="s">
        <v>141</v>
      </c>
      <c r="O1715">
        <v>3163850734</v>
      </c>
      <c r="P1715">
        <v>0</v>
      </c>
      <c r="T1715" s="29" t="s">
        <v>114</v>
      </c>
      <c r="U1715">
        <f t="shared" si="168"/>
        <v>10</v>
      </c>
      <c r="V1715">
        <f t="shared" si="169"/>
        <v>28</v>
      </c>
      <c r="W1715">
        <v>2021</v>
      </c>
      <c r="X1715" t="s">
        <v>9663</v>
      </c>
      <c r="Y1715" t="s">
        <v>9664</v>
      </c>
      <c r="Z1715" t="s">
        <v>9665</v>
      </c>
      <c r="AA1715">
        <v>4606140</v>
      </c>
      <c r="AB1715" t="s">
        <v>352</v>
      </c>
      <c r="AC1715" t="s">
        <v>353</v>
      </c>
      <c r="AD1715" s="1">
        <f t="shared" si="170"/>
        <v>1.7454944869402987E-2</v>
      </c>
      <c r="AE1715" s="2">
        <v>107200000</v>
      </c>
      <c r="AF1715" t="s">
        <v>175</v>
      </c>
      <c r="AG1715" t="s">
        <v>292</v>
      </c>
      <c r="AH1715" t="s">
        <v>104</v>
      </c>
      <c r="AI1715" t="s">
        <v>9666</v>
      </c>
      <c r="AJ1715">
        <v>29968649</v>
      </c>
      <c r="AK1715" s="2">
        <v>1871170.09</v>
      </c>
      <c r="AL1715" s="2">
        <v>1552411.84</v>
      </c>
      <c r="AP1715" t="s">
        <v>105</v>
      </c>
      <c r="AQ1715" s="2" t="s">
        <v>105</v>
      </c>
      <c r="AR1715" s="2" t="s">
        <v>105</v>
      </c>
      <c r="AV1715">
        <v>30150768</v>
      </c>
      <c r="AW1715" s="2">
        <v>2085677.8</v>
      </c>
      <c r="AX1715" s="2">
        <v>1732670.42</v>
      </c>
      <c r="BH1715" t="s">
        <v>19</v>
      </c>
      <c r="BI1715" t="s">
        <v>5</v>
      </c>
    </row>
    <row r="1716" spans="1:61" x14ac:dyDescent="0.25">
      <c r="A1716">
        <v>43617722</v>
      </c>
      <c r="B1716">
        <v>43617722</v>
      </c>
      <c r="C1716" t="s">
        <v>106</v>
      </c>
      <c r="D1716" t="s">
        <v>3615</v>
      </c>
      <c r="E1716" t="s">
        <v>178</v>
      </c>
      <c r="F1716" t="s">
        <v>315</v>
      </c>
      <c r="G1716" t="s">
        <v>2059</v>
      </c>
      <c r="H1716" s="30" t="s">
        <v>19753</v>
      </c>
      <c r="I1716" t="s">
        <v>9667</v>
      </c>
      <c r="J1716">
        <v>5001</v>
      </c>
      <c r="K1716" t="s">
        <v>202</v>
      </c>
      <c r="L1716">
        <v>5</v>
      </c>
      <c r="M1716" t="s">
        <v>203</v>
      </c>
      <c r="O1716">
        <v>3007783019</v>
      </c>
      <c r="P1716">
        <v>0</v>
      </c>
      <c r="T1716" s="29" t="s">
        <v>887</v>
      </c>
      <c r="U1716">
        <f t="shared" si="168"/>
        <v>10</v>
      </c>
      <c r="V1716">
        <f t="shared" si="169"/>
        <v>3</v>
      </c>
      <c r="W1716">
        <v>2022</v>
      </c>
      <c r="X1716" t="s">
        <v>1165</v>
      </c>
      <c r="Y1716" t="s">
        <v>9668</v>
      </c>
      <c r="Z1716" t="s">
        <v>9669</v>
      </c>
      <c r="AA1716">
        <v>9001145</v>
      </c>
      <c r="AB1716" t="s">
        <v>244</v>
      </c>
      <c r="AC1716" t="s">
        <v>245</v>
      </c>
      <c r="AD1716" s="1">
        <f t="shared" si="170"/>
        <v>2.1752126443202978E-2</v>
      </c>
      <c r="AE1716" s="2">
        <v>107400000</v>
      </c>
      <c r="AF1716" t="s">
        <v>133</v>
      </c>
      <c r="AG1716" t="s">
        <v>103</v>
      </c>
      <c r="AH1716" t="s">
        <v>104</v>
      </c>
      <c r="AI1716" t="s">
        <v>9670</v>
      </c>
      <c r="AJ1716">
        <v>29927895</v>
      </c>
      <c r="AK1716" s="2">
        <v>2336178.38</v>
      </c>
      <c r="AL1716" s="2">
        <v>1943175.11</v>
      </c>
      <c r="AP1716" t="s">
        <v>105</v>
      </c>
      <c r="AQ1716" s="2" t="s">
        <v>105</v>
      </c>
      <c r="AR1716" s="2" t="s">
        <v>105</v>
      </c>
      <c r="AV1716">
        <v>30042297</v>
      </c>
      <c r="AW1716" s="2">
        <v>2324591.4700000002</v>
      </c>
      <c r="AX1716" s="2">
        <v>1933438.21</v>
      </c>
      <c r="BH1716" t="s">
        <v>21</v>
      </c>
      <c r="BI1716" t="s">
        <v>5</v>
      </c>
    </row>
    <row r="1717" spans="1:61" x14ac:dyDescent="0.25">
      <c r="A1717">
        <v>22805591</v>
      </c>
      <c r="B1717">
        <v>22805591</v>
      </c>
      <c r="C1717" t="s">
        <v>106</v>
      </c>
      <c r="D1717" t="s">
        <v>3147</v>
      </c>
      <c r="E1717" t="s">
        <v>312</v>
      </c>
      <c r="F1717" t="s">
        <v>1036</v>
      </c>
      <c r="G1717" t="s">
        <v>4311</v>
      </c>
      <c r="H1717" s="30" t="s">
        <v>19754</v>
      </c>
      <c r="I1717" t="s">
        <v>9671</v>
      </c>
      <c r="J1717">
        <v>0</v>
      </c>
      <c r="K1717" t="s">
        <v>274</v>
      </c>
      <c r="L1717">
        <v>13</v>
      </c>
      <c r="M1717" t="s">
        <v>175</v>
      </c>
      <c r="O1717">
        <v>3043302643</v>
      </c>
      <c r="P1717">
        <v>0</v>
      </c>
      <c r="T1717" s="29" t="s">
        <v>487</v>
      </c>
      <c r="U1717">
        <f t="shared" si="168"/>
        <v>10</v>
      </c>
      <c r="V1717">
        <f t="shared" si="169"/>
        <v>8</v>
      </c>
      <c r="W1717">
        <v>2023</v>
      </c>
      <c r="X1717" t="s">
        <v>1305</v>
      </c>
      <c r="Y1717" t="s">
        <v>9672</v>
      </c>
      <c r="Z1717" t="s">
        <v>9673</v>
      </c>
      <c r="AA1717">
        <v>1606249</v>
      </c>
      <c r="AB1717" t="s">
        <v>173</v>
      </c>
      <c r="AC1717" t="s">
        <v>815</v>
      </c>
      <c r="AD1717" s="1">
        <f t="shared" si="170"/>
        <v>2.7758375149342891E-2</v>
      </c>
      <c r="AE1717" s="2">
        <v>83700000</v>
      </c>
      <c r="AF1717" t="s">
        <v>102</v>
      </c>
      <c r="AG1717" t="s">
        <v>120</v>
      </c>
      <c r="AH1717" t="s">
        <v>104</v>
      </c>
      <c r="AI1717" t="s">
        <v>9674</v>
      </c>
      <c r="AJ1717">
        <v>161799645</v>
      </c>
      <c r="AK1717" s="2">
        <v>2323376</v>
      </c>
      <c r="AL1717" s="2">
        <v>1932416.65</v>
      </c>
      <c r="AP1717" t="s">
        <v>105</v>
      </c>
      <c r="AQ1717" t="s">
        <v>105</v>
      </c>
      <c r="AR1717" t="s">
        <v>105</v>
      </c>
      <c r="AV1717" t="s">
        <v>105</v>
      </c>
      <c r="AW1717" t="s">
        <v>105</v>
      </c>
      <c r="AX1717" t="s">
        <v>105</v>
      </c>
      <c r="BH1717" t="s">
        <v>21</v>
      </c>
      <c r="BI1717" t="s">
        <v>5</v>
      </c>
    </row>
    <row r="1718" spans="1:61" x14ac:dyDescent="0.25">
      <c r="A1718">
        <v>1094243160</v>
      </c>
      <c r="B1718">
        <v>1094243160</v>
      </c>
      <c r="C1718" t="s">
        <v>89</v>
      </c>
      <c r="D1718" t="s">
        <v>162</v>
      </c>
      <c r="E1718" t="s">
        <v>1286</v>
      </c>
      <c r="F1718" t="s">
        <v>6625</v>
      </c>
      <c r="G1718" t="s">
        <v>1706</v>
      </c>
      <c r="H1718" s="30" t="s">
        <v>19695</v>
      </c>
      <c r="I1718" t="s">
        <v>9675</v>
      </c>
      <c r="J1718">
        <v>54518</v>
      </c>
      <c r="K1718" t="s">
        <v>9676</v>
      </c>
      <c r="L1718">
        <v>54</v>
      </c>
      <c r="M1718" t="s">
        <v>1236</v>
      </c>
      <c r="O1718">
        <v>3214923782</v>
      </c>
      <c r="P1718">
        <v>0</v>
      </c>
      <c r="T1718" s="29" t="s">
        <v>240</v>
      </c>
      <c r="U1718">
        <f t="shared" si="168"/>
        <v>10</v>
      </c>
      <c r="V1718">
        <f t="shared" si="169"/>
        <v>27</v>
      </c>
      <c r="W1718">
        <v>2024</v>
      </c>
      <c r="X1718" t="s">
        <v>9677</v>
      </c>
      <c r="Y1718" t="s">
        <v>9678</v>
      </c>
      <c r="Z1718" t="s">
        <v>9679</v>
      </c>
      <c r="AA1718">
        <v>5601201</v>
      </c>
      <c r="AB1718" t="s">
        <v>146</v>
      </c>
      <c r="AC1718" t="s">
        <v>188</v>
      </c>
      <c r="AD1718" s="1">
        <f t="shared" si="170"/>
        <v>2.5371302235179787E-2</v>
      </c>
      <c r="AE1718" s="2">
        <v>102900000</v>
      </c>
      <c r="AF1718" t="s">
        <v>102</v>
      </c>
      <c r="AG1718" t="s">
        <v>103</v>
      </c>
      <c r="AH1718" t="s">
        <v>104</v>
      </c>
      <c r="AI1718" t="s">
        <v>9680</v>
      </c>
      <c r="AJ1718">
        <v>161827315</v>
      </c>
      <c r="AK1718" s="2">
        <v>2610707</v>
      </c>
      <c r="AL1718" s="2">
        <v>2173871.59</v>
      </c>
      <c r="AP1718" t="s">
        <v>105</v>
      </c>
      <c r="AQ1718" t="s">
        <v>105</v>
      </c>
      <c r="AR1718" t="s">
        <v>105</v>
      </c>
      <c r="AV1718" t="s">
        <v>105</v>
      </c>
      <c r="AW1718" t="s">
        <v>105</v>
      </c>
      <c r="AX1718" t="s">
        <v>105</v>
      </c>
      <c r="BH1718" t="s">
        <v>21</v>
      </c>
      <c r="BI1718" t="s">
        <v>5</v>
      </c>
    </row>
    <row r="1719" spans="1:61" x14ac:dyDescent="0.25">
      <c r="A1719">
        <v>1026256564</v>
      </c>
      <c r="B1719">
        <v>1026256564</v>
      </c>
      <c r="C1719" t="s">
        <v>106</v>
      </c>
      <c r="D1719" t="s">
        <v>2082</v>
      </c>
      <c r="E1719" t="s">
        <v>136</v>
      </c>
      <c r="F1719" t="s">
        <v>463</v>
      </c>
      <c r="G1719" t="s">
        <v>110</v>
      </c>
      <c r="H1719" s="30" t="s">
        <v>19755</v>
      </c>
      <c r="I1719" t="s">
        <v>9681</v>
      </c>
      <c r="J1719">
        <v>0</v>
      </c>
      <c r="K1719" t="s">
        <v>126</v>
      </c>
      <c r="L1719">
        <v>25</v>
      </c>
      <c r="M1719" t="s">
        <v>126</v>
      </c>
      <c r="O1719">
        <v>3003103456</v>
      </c>
      <c r="P1719">
        <v>3166937944</v>
      </c>
      <c r="T1719" s="29" t="s">
        <v>1081</v>
      </c>
      <c r="U1719">
        <f t="shared" si="168"/>
        <v>10</v>
      </c>
      <c r="V1719">
        <f t="shared" si="169"/>
        <v>25</v>
      </c>
      <c r="W1719">
        <v>2019</v>
      </c>
      <c r="X1719" t="s">
        <v>6956</v>
      </c>
      <c r="Y1719" t="s">
        <v>9682</v>
      </c>
      <c r="Z1719" t="s">
        <v>9683</v>
      </c>
      <c r="AA1719">
        <v>8608084</v>
      </c>
      <c r="AB1719" t="s">
        <v>3712</v>
      </c>
      <c r="AC1719" t="s">
        <v>3874</v>
      </c>
      <c r="AD1719" s="1">
        <f t="shared" si="170"/>
        <v>1.9340539273153576E-2</v>
      </c>
      <c r="AE1719" s="2">
        <v>85300000</v>
      </c>
      <c r="AF1719" t="s">
        <v>102</v>
      </c>
      <c r="AG1719" t="s">
        <v>452</v>
      </c>
      <c r="AH1719" t="s">
        <v>104</v>
      </c>
      <c r="AI1719" t="s">
        <v>9684</v>
      </c>
      <c r="AJ1719">
        <v>161814913</v>
      </c>
      <c r="AK1719" s="2">
        <v>1649748</v>
      </c>
      <c r="AL1719" s="2">
        <v>1366343.19</v>
      </c>
      <c r="AP1719" t="s">
        <v>105</v>
      </c>
      <c r="AQ1719" t="s">
        <v>105</v>
      </c>
      <c r="AR1719" t="s">
        <v>105</v>
      </c>
      <c r="AV1719" t="s">
        <v>105</v>
      </c>
      <c r="AW1719" t="s">
        <v>105</v>
      </c>
      <c r="AX1719" t="s">
        <v>105</v>
      </c>
      <c r="BH1719" t="s">
        <v>19</v>
      </c>
      <c r="BI1719" t="s">
        <v>5</v>
      </c>
    </row>
    <row r="1720" spans="1:61" x14ac:dyDescent="0.25">
      <c r="A1720">
        <v>5159774</v>
      </c>
      <c r="B1720">
        <v>5159774</v>
      </c>
      <c r="C1720" t="s">
        <v>89</v>
      </c>
      <c r="D1720" t="s">
        <v>304</v>
      </c>
      <c r="E1720" t="s">
        <v>294</v>
      </c>
      <c r="F1720" t="s">
        <v>7645</v>
      </c>
      <c r="G1720" t="s">
        <v>223</v>
      </c>
      <c r="H1720" s="30" t="s">
        <v>19756</v>
      </c>
      <c r="I1720" t="s">
        <v>9685</v>
      </c>
      <c r="J1720">
        <v>20621</v>
      </c>
      <c r="K1720" t="s">
        <v>9686</v>
      </c>
      <c r="L1720">
        <v>20</v>
      </c>
      <c r="M1720" t="s">
        <v>1554</v>
      </c>
      <c r="O1720">
        <v>3004763645</v>
      </c>
      <c r="P1720">
        <v>0</v>
      </c>
      <c r="T1720" s="29" t="s">
        <v>348</v>
      </c>
      <c r="U1720">
        <f t="shared" si="168"/>
        <v>10</v>
      </c>
      <c r="V1720">
        <f t="shared" si="169"/>
        <v>14</v>
      </c>
      <c r="W1720">
        <v>2021</v>
      </c>
      <c r="X1720" t="s">
        <v>4469</v>
      </c>
      <c r="Y1720" t="s">
        <v>9687</v>
      </c>
      <c r="Z1720" t="s">
        <v>9688</v>
      </c>
      <c r="AA1720">
        <v>5601183</v>
      </c>
      <c r="AB1720" t="s">
        <v>146</v>
      </c>
      <c r="AC1720" t="s">
        <v>188</v>
      </c>
      <c r="AD1720" s="1">
        <f t="shared" si="170"/>
        <v>2.4200166171003717E-2</v>
      </c>
      <c r="AE1720" s="2">
        <v>80700000</v>
      </c>
      <c r="AF1720" t="s">
        <v>175</v>
      </c>
      <c r="AG1720" t="s">
        <v>103</v>
      </c>
      <c r="AH1720" t="s">
        <v>104</v>
      </c>
      <c r="AI1720" t="s">
        <v>9689</v>
      </c>
      <c r="AJ1720">
        <v>29929256</v>
      </c>
      <c r="AK1720" s="2">
        <v>1952953.41</v>
      </c>
      <c r="AL1720" s="2">
        <v>1621137.32</v>
      </c>
      <c r="AP1720" t="s">
        <v>105</v>
      </c>
      <c r="AQ1720" s="2" t="s">
        <v>105</v>
      </c>
      <c r="AR1720" s="2" t="s">
        <v>105</v>
      </c>
      <c r="AV1720">
        <v>30044905</v>
      </c>
      <c r="AW1720" s="2">
        <v>5596426.1799999997</v>
      </c>
      <c r="AX1720" s="2">
        <v>4682879.1399999997</v>
      </c>
      <c r="BH1720" t="s">
        <v>19</v>
      </c>
      <c r="BI1720" t="s">
        <v>5</v>
      </c>
    </row>
    <row r="1721" spans="1:61" x14ac:dyDescent="0.25">
      <c r="A1721">
        <v>42128981</v>
      </c>
      <c r="B1721">
        <v>42128981</v>
      </c>
      <c r="C1721" t="s">
        <v>106</v>
      </c>
      <c r="D1721" t="s">
        <v>198</v>
      </c>
      <c r="E1721">
        <v>0</v>
      </c>
      <c r="F1721" t="s">
        <v>9548</v>
      </c>
      <c r="G1721" t="s">
        <v>933</v>
      </c>
      <c r="H1721" s="30" t="s">
        <v>19757</v>
      </c>
      <c r="I1721" t="s">
        <v>9690</v>
      </c>
      <c r="J1721">
        <v>0</v>
      </c>
      <c r="K1721" t="s">
        <v>126</v>
      </c>
      <c r="L1721">
        <v>25</v>
      </c>
      <c r="M1721" t="s">
        <v>126</v>
      </c>
      <c r="O1721">
        <v>3002743399</v>
      </c>
      <c r="P1721">
        <v>0</v>
      </c>
      <c r="T1721" s="29" t="s">
        <v>275</v>
      </c>
      <c r="U1721">
        <f t="shared" si="168"/>
        <v>10</v>
      </c>
      <c r="V1721">
        <f t="shared" si="169"/>
        <v>11</v>
      </c>
      <c r="W1721">
        <v>2020</v>
      </c>
      <c r="X1721" t="s">
        <v>9691</v>
      </c>
      <c r="Y1721">
        <v>17391002174415</v>
      </c>
      <c r="Z1721" t="s">
        <v>9692</v>
      </c>
      <c r="AA1721">
        <v>8306058</v>
      </c>
      <c r="AB1721" t="s">
        <v>561</v>
      </c>
      <c r="AC1721" t="s">
        <v>2475</v>
      </c>
      <c r="AD1721" s="1">
        <f t="shared" si="170"/>
        <v>2.2214576271186441E-2</v>
      </c>
      <c r="AE1721" s="2">
        <v>64900000</v>
      </c>
      <c r="AF1721" t="s">
        <v>362</v>
      </c>
      <c r="AG1721" t="s">
        <v>120</v>
      </c>
      <c r="AH1721" t="s">
        <v>104</v>
      </c>
      <c r="AI1721" t="s">
        <v>9693</v>
      </c>
      <c r="AJ1721">
        <v>161815010</v>
      </c>
      <c r="AK1721" s="2">
        <v>1441726</v>
      </c>
      <c r="AL1721" s="2">
        <v>1191534.0900000001</v>
      </c>
      <c r="AP1721" t="s">
        <v>105</v>
      </c>
      <c r="AQ1721" t="s">
        <v>105</v>
      </c>
      <c r="AR1721" t="s">
        <v>105</v>
      </c>
      <c r="AV1721" t="s">
        <v>105</v>
      </c>
      <c r="AW1721" t="s">
        <v>105</v>
      </c>
      <c r="AX1721" t="s">
        <v>105</v>
      </c>
      <c r="BH1721" t="s">
        <v>19</v>
      </c>
      <c r="BI1721" t="s">
        <v>5</v>
      </c>
    </row>
    <row r="1722" spans="1:61" x14ac:dyDescent="0.25">
      <c r="A1722">
        <v>98543628</v>
      </c>
      <c r="B1722">
        <v>98543628</v>
      </c>
      <c r="C1722" t="s">
        <v>89</v>
      </c>
      <c r="D1722" t="s">
        <v>1497</v>
      </c>
      <c r="E1722" t="s">
        <v>3309</v>
      </c>
      <c r="F1722" t="s">
        <v>1493</v>
      </c>
      <c r="G1722" t="s">
        <v>1028</v>
      </c>
      <c r="H1722" s="30" t="s">
        <v>19758</v>
      </c>
      <c r="I1722" t="s">
        <v>9694</v>
      </c>
      <c r="J1722">
        <v>5001</v>
      </c>
      <c r="K1722" t="s">
        <v>202</v>
      </c>
      <c r="L1722">
        <v>5</v>
      </c>
      <c r="M1722" t="s">
        <v>203</v>
      </c>
      <c r="O1722">
        <v>3104411012</v>
      </c>
      <c r="P1722">
        <v>3215224342</v>
      </c>
      <c r="T1722" s="29" t="s">
        <v>299</v>
      </c>
      <c r="U1722">
        <f t="shared" si="168"/>
        <v>10</v>
      </c>
      <c r="V1722">
        <f t="shared" si="169"/>
        <v>23</v>
      </c>
      <c r="W1722">
        <v>2023</v>
      </c>
      <c r="X1722" t="s">
        <v>725</v>
      </c>
      <c r="Y1722" t="s">
        <v>9695</v>
      </c>
      <c r="Z1722" t="s">
        <v>9696</v>
      </c>
      <c r="AA1722">
        <v>8006065</v>
      </c>
      <c r="AB1722" t="s">
        <v>100</v>
      </c>
      <c r="AC1722" t="s">
        <v>208</v>
      </c>
      <c r="AD1722" s="1">
        <f t="shared" si="170"/>
        <v>2.6409096867167921E-2</v>
      </c>
      <c r="AE1722" s="2">
        <v>79800000</v>
      </c>
      <c r="AF1722" t="s">
        <v>362</v>
      </c>
      <c r="AG1722" t="s">
        <v>292</v>
      </c>
      <c r="AH1722" t="s">
        <v>104</v>
      </c>
      <c r="AI1722" t="s">
        <v>9697</v>
      </c>
      <c r="AJ1722">
        <v>29958430</v>
      </c>
      <c r="AK1722" s="2">
        <v>2107445.9300000002</v>
      </c>
      <c r="AL1722" s="2">
        <v>1750962.97</v>
      </c>
      <c r="AP1722" t="s">
        <v>105</v>
      </c>
      <c r="AQ1722" s="2" t="s">
        <v>105</v>
      </c>
      <c r="AR1722" s="2" t="s">
        <v>105</v>
      </c>
      <c r="AV1722">
        <v>30043181</v>
      </c>
      <c r="AW1722" s="2">
        <v>7598000.71</v>
      </c>
      <c r="AX1722" s="2">
        <v>6364874.5499999998</v>
      </c>
      <c r="BH1722" t="s">
        <v>21</v>
      </c>
      <c r="BI1722" t="s">
        <v>5</v>
      </c>
    </row>
    <row r="1723" spans="1:61" x14ac:dyDescent="0.25">
      <c r="A1723">
        <v>30764884</v>
      </c>
      <c r="B1723">
        <v>30764884</v>
      </c>
      <c r="C1723" t="s">
        <v>106</v>
      </c>
      <c r="D1723" t="s">
        <v>281</v>
      </c>
      <c r="E1723" t="s">
        <v>583</v>
      </c>
      <c r="F1723" t="s">
        <v>4983</v>
      </c>
      <c r="G1723" t="s">
        <v>455</v>
      </c>
      <c r="H1723" s="30" t="s">
        <v>19759</v>
      </c>
      <c r="I1723" t="s">
        <v>9698</v>
      </c>
      <c r="J1723">
        <v>0</v>
      </c>
      <c r="K1723" t="s">
        <v>274</v>
      </c>
      <c r="L1723">
        <v>13</v>
      </c>
      <c r="M1723" t="s">
        <v>175</v>
      </c>
      <c r="O1723">
        <v>3153080819</v>
      </c>
      <c r="P1723">
        <v>3157144058</v>
      </c>
      <c r="T1723" s="29" t="s">
        <v>228</v>
      </c>
      <c r="U1723">
        <f t="shared" si="168"/>
        <v>10</v>
      </c>
      <c r="V1723">
        <f t="shared" si="169"/>
        <v>6</v>
      </c>
      <c r="W1723">
        <v>2018</v>
      </c>
      <c r="X1723" t="s">
        <v>873</v>
      </c>
      <c r="Y1723" t="s">
        <v>9699</v>
      </c>
      <c r="Z1723" t="s">
        <v>9700</v>
      </c>
      <c r="AA1723">
        <v>9201223</v>
      </c>
      <c r="AB1723" t="s">
        <v>268</v>
      </c>
      <c r="AC1723" t="s">
        <v>269</v>
      </c>
      <c r="AD1723" s="1">
        <f t="shared" si="170"/>
        <v>3.4162826616915422E-2</v>
      </c>
      <c r="AE1723" s="2">
        <v>40200000</v>
      </c>
      <c r="AF1723" t="s">
        <v>1567</v>
      </c>
      <c r="AG1723" t="s">
        <v>103</v>
      </c>
      <c r="AH1723" t="s">
        <v>104</v>
      </c>
      <c r="AI1723">
        <v>0</v>
      </c>
      <c r="AJ1723">
        <v>29959957</v>
      </c>
      <c r="AK1723" s="2">
        <v>1373345.63</v>
      </c>
      <c r="AL1723" s="2">
        <v>1134071.96</v>
      </c>
      <c r="AP1723">
        <v>29987445</v>
      </c>
      <c r="AQ1723" s="2">
        <v>1886896.68</v>
      </c>
      <c r="AR1723" s="2">
        <v>1565627.46</v>
      </c>
      <c r="AV1723" t="s">
        <v>105</v>
      </c>
      <c r="AW1723" s="2" t="s">
        <v>105</v>
      </c>
      <c r="AX1723" s="2" t="s">
        <v>105</v>
      </c>
      <c r="BH1723" t="s">
        <v>21</v>
      </c>
      <c r="BI1723" t="s">
        <v>5</v>
      </c>
    </row>
    <row r="1724" spans="1:61" x14ac:dyDescent="0.25">
      <c r="A1724">
        <v>72215388</v>
      </c>
      <c r="B1724">
        <v>72215388</v>
      </c>
      <c r="C1724" t="s">
        <v>89</v>
      </c>
      <c r="D1724" t="s">
        <v>1737</v>
      </c>
      <c r="E1724" t="s">
        <v>2719</v>
      </c>
      <c r="F1724" t="s">
        <v>9701</v>
      </c>
      <c r="G1724" t="s">
        <v>5967</v>
      </c>
      <c r="H1724" s="30" t="s">
        <v>19760</v>
      </c>
      <c r="I1724" t="s">
        <v>9702</v>
      </c>
      <c r="J1724">
        <v>0</v>
      </c>
      <c r="K1724" t="s">
        <v>182</v>
      </c>
      <c r="L1724">
        <v>8</v>
      </c>
      <c r="M1724" t="s">
        <v>183</v>
      </c>
      <c r="O1724">
        <v>3116694078</v>
      </c>
      <c r="P1724">
        <v>3114041411</v>
      </c>
      <c r="T1724" s="29" t="s">
        <v>254</v>
      </c>
      <c r="U1724">
        <f t="shared" si="168"/>
        <v>10</v>
      </c>
      <c r="V1724">
        <f t="shared" si="169"/>
        <v>4</v>
      </c>
      <c r="W1724">
        <v>2020</v>
      </c>
      <c r="X1724" t="s">
        <v>2670</v>
      </c>
      <c r="Y1724" t="s">
        <v>9703</v>
      </c>
      <c r="Z1724" t="s">
        <v>9704</v>
      </c>
      <c r="AA1724">
        <v>8006055</v>
      </c>
      <c r="AB1724" t="s">
        <v>100</v>
      </c>
      <c r="AC1724" t="s">
        <v>1677</v>
      </c>
      <c r="AD1724" s="1">
        <f t="shared" si="170"/>
        <v>3.5190422698412695E-2</v>
      </c>
      <c r="AE1724" s="2">
        <v>63000000</v>
      </c>
      <c r="AF1724" t="s">
        <v>102</v>
      </c>
      <c r="AG1724" t="s">
        <v>292</v>
      </c>
      <c r="AH1724" t="s">
        <v>104</v>
      </c>
      <c r="AI1724" t="s">
        <v>9705</v>
      </c>
      <c r="AJ1724">
        <v>29957163</v>
      </c>
      <c r="AK1724" s="2">
        <v>2216996.63</v>
      </c>
      <c r="AL1724" s="2">
        <v>1843022.38</v>
      </c>
      <c r="AP1724">
        <v>29984601</v>
      </c>
      <c r="AQ1724" s="2">
        <v>1542365.58</v>
      </c>
      <c r="AR1724" s="2">
        <v>1276105.53</v>
      </c>
      <c r="AV1724" t="s">
        <v>105</v>
      </c>
      <c r="AW1724" s="2" t="s">
        <v>105</v>
      </c>
      <c r="AX1724" s="2" t="s">
        <v>105</v>
      </c>
      <c r="BH1724" t="s">
        <v>21</v>
      </c>
      <c r="BI1724" t="s">
        <v>5</v>
      </c>
    </row>
    <row r="1725" spans="1:61" x14ac:dyDescent="0.25">
      <c r="A1725">
        <v>72358267</v>
      </c>
      <c r="B1725">
        <v>72358267</v>
      </c>
      <c r="C1725" t="s">
        <v>89</v>
      </c>
      <c r="D1725" t="s">
        <v>1821</v>
      </c>
      <c r="E1725" t="s">
        <v>149</v>
      </c>
      <c r="F1725" t="s">
        <v>9706</v>
      </c>
      <c r="G1725" t="s">
        <v>3245</v>
      </c>
      <c r="H1725" s="30" t="s">
        <v>19761</v>
      </c>
      <c r="I1725" t="s">
        <v>9707</v>
      </c>
      <c r="J1725">
        <v>0</v>
      </c>
      <c r="K1725" t="s">
        <v>182</v>
      </c>
      <c r="L1725">
        <v>8</v>
      </c>
      <c r="M1725" t="s">
        <v>183</v>
      </c>
      <c r="O1725">
        <v>3014520181</v>
      </c>
      <c r="P1725">
        <v>0</v>
      </c>
      <c r="T1725" s="29" t="s">
        <v>228</v>
      </c>
      <c r="U1725">
        <f t="shared" si="168"/>
        <v>10</v>
      </c>
      <c r="V1725">
        <f t="shared" si="169"/>
        <v>6</v>
      </c>
      <c r="W1725">
        <v>2022</v>
      </c>
      <c r="X1725" t="s">
        <v>9708</v>
      </c>
      <c r="Y1725" t="s">
        <v>9709</v>
      </c>
      <c r="Z1725" t="s">
        <v>9710</v>
      </c>
      <c r="AA1725">
        <v>9201256</v>
      </c>
      <c r="AB1725" t="s">
        <v>268</v>
      </c>
      <c r="AC1725" t="s">
        <v>860</v>
      </c>
      <c r="AD1725" s="1">
        <f t="shared" si="170"/>
        <v>3.7560510999999998E-2</v>
      </c>
      <c r="AE1725" s="2">
        <v>70000000</v>
      </c>
      <c r="AF1725" t="s">
        <v>552</v>
      </c>
      <c r="AG1725" t="s">
        <v>103</v>
      </c>
      <c r="AH1725" t="s">
        <v>104</v>
      </c>
      <c r="AI1725" t="s">
        <v>9711</v>
      </c>
      <c r="AJ1725">
        <v>29957947</v>
      </c>
      <c r="AK1725" s="2">
        <v>2629235.77</v>
      </c>
      <c r="AL1725" s="2">
        <v>2189441.8199999998</v>
      </c>
      <c r="AP1725" t="s">
        <v>105</v>
      </c>
      <c r="AQ1725" s="2" t="s">
        <v>105</v>
      </c>
      <c r="AR1725" s="2" t="s">
        <v>105</v>
      </c>
      <c r="AV1725">
        <v>30042339</v>
      </c>
      <c r="AW1725" s="2">
        <v>2153779.62</v>
      </c>
      <c r="AX1725" s="2">
        <v>1789898.84</v>
      </c>
      <c r="BH1725" t="s">
        <v>21</v>
      </c>
      <c r="BI1725" t="s">
        <v>5</v>
      </c>
    </row>
    <row r="1726" spans="1:61" x14ac:dyDescent="0.25">
      <c r="A1726">
        <v>33365748</v>
      </c>
      <c r="B1726">
        <v>33365748</v>
      </c>
      <c r="C1726" t="s">
        <v>106</v>
      </c>
      <c r="D1726" t="s">
        <v>9712</v>
      </c>
      <c r="E1726" t="s">
        <v>9713</v>
      </c>
      <c r="F1726" t="s">
        <v>7035</v>
      </c>
      <c r="G1726" t="s">
        <v>2505</v>
      </c>
      <c r="H1726" s="30" t="s">
        <v>18950</v>
      </c>
      <c r="I1726" t="s">
        <v>9714</v>
      </c>
      <c r="J1726">
        <v>15001</v>
      </c>
      <c r="K1726" t="s">
        <v>1089</v>
      </c>
      <c r="L1726">
        <v>15</v>
      </c>
      <c r="M1726" t="s">
        <v>1090</v>
      </c>
      <c r="O1726">
        <v>3115224269</v>
      </c>
      <c r="P1726">
        <v>0</v>
      </c>
      <c r="T1726" s="29" t="s">
        <v>228</v>
      </c>
      <c r="U1726">
        <f t="shared" si="168"/>
        <v>10</v>
      </c>
      <c r="V1726">
        <f t="shared" si="169"/>
        <v>6</v>
      </c>
      <c r="W1726">
        <v>2023</v>
      </c>
      <c r="X1726" t="s">
        <v>4051</v>
      </c>
      <c r="Y1726" t="s">
        <v>9715</v>
      </c>
      <c r="Z1726" t="s">
        <v>9716</v>
      </c>
      <c r="AA1726">
        <v>8001215</v>
      </c>
      <c r="AB1726" t="s">
        <v>100</v>
      </c>
      <c r="AC1726" t="s">
        <v>159</v>
      </c>
      <c r="AD1726" s="1">
        <f t="shared" si="170"/>
        <v>3.8243002102803736E-2</v>
      </c>
      <c r="AE1726" s="2">
        <v>42800000</v>
      </c>
      <c r="AF1726" t="s">
        <v>102</v>
      </c>
      <c r="AG1726" t="s">
        <v>103</v>
      </c>
      <c r="AH1726" t="s">
        <v>104</v>
      </c>
      <c r="AI1726" t="s">
        <v>9717</v>
      </c>
      <c r="AJ1726">
        <v>29972681</v>
      </c>
      <c r="AK1726" s="2">
        <v>1636800.49</v>
      </c>
      <c r="AL1726" s="2">
        <v>1355462.6</v>
      </c>
      <c r="AP1726">
        <v>30012471</v>
      </c>
      <c r="AQ1726" s="2">
        <v>1516593.89</v>
      </c>
      <c r="AR1726" s="2">
        <v>1254448.6499999999</v>
      </c>
      <c r="AV1726" t="s">
        <v>105</v>
      </c>
      <c r="AW1726" s="2" t="s">
        <v>105</v>
      </c>
      <c r="AX1726" s="2" t="s">
        <v>105</v>
      </c>
      <c r="BH1726" t="s">
        <v>21</v>
      </c>
      <c r="BI1726" t="s">
        <v>5</v>
      </c>
    </row>
    <row r="1727" spans="1:61" x14ac:dyDescent="0.25">
      <c r="A1727">
        <v>13804604</v>
      </c>
      <c r="B1727">
        <v>13804604</v>
      </c>
      <c r="C1727" t="s">
        <v>89</v>
      </c>
      <c r="D1727" t="s">
        <v>632</v>
      </c>
      <c r="E1727">
        <v>0</v>
      </c>
      <c r="F1727" t="s">
        <v>9718</v>
      </c>
      <c r="G1727" t="s">
        <v>2384</v>
      </c>
      <c r="H1727" s="30" t="s">
        <v>19762</v>
      </c>
      <c r="I1727" t="s">
        <v>9719</v>
      </c>
      <c r="J1727">
        <v>5001</v>
      </c>
      <c r="K1727" t="s">
        <v>202</v>
      </c>
      <c r="L1727">
        <v>5</v>
      </c>
      <c r="M1727" t="s">
        <v>203</v>
      </c>
      <c r="O1727">
        <v>3183890359</v>
      </c>
      <c r="P1727">
        <v>3214908868</v>
      </c>
      <c r="T1727" s="29" t="s">
        <v>448</v>
      </c>
      <c r="U1727">
        <f t="shared" si="168"/>
        <v>10</v>
      </c>
      <c r="V1727">
        <f t="shared" si="169"/>
        <v>9</v>
      </c>
      <c r="W1727">
        <v>2022</v>
      </c>
      <c r="X1727" t="s">
        <v>3099</v>
      </c>
      <c r="Y1727" t="s">
        <v>9720</v>
      </c>
      <c r="Z1727" t="s">
        <v>9721</v>
      </c>
      <c r="AA1727">
        <v>4601252</v>
      </c>
      <c r="AB1727" t="s">
        <v>352</v>
      </c>
      <c r="AC1727" t="s">
        <v>938</v>
      </c>
      <c r="AD1727" s="1">
        <f t="shared" si="170"/>
        <v>4.8040138400000001E-2</v>
      </c>
      <c r="AE1727" s="2">
        <v>50000000</v>
      </c>
      <c r="AF1727" t="s">
        <v>362</v>
      </c>
      <c r="AG1727" t="s">
        <v>103</v>
      </c>
      <c r="AH1727" t="s">
        <v>104</v>
      </c>
      <c r="AI1727" t="s">
        <v>9722</v>
      </c>
      <c r="AJ1727">
        <v>29971183</v>
      </c>
      <c r="AK1727" s="2">
        <v>2402006.92</v>
      </c>
      <c r="AL1727" s="2">
        <v>1998493.21</v>
      </c>
      <c r="AP1727">
        <v>30010974</v>
      </c>
      <c r="AQ1727" s="2">
        <v>1743353.77</v>
      </c>
      <c r="AR1727" s="2">
        <v>1445003.17</v>
      </c>
      <c r="AV1727" t="s">
        <v>105</v>
      </c>
      <c r="AW1727" s="2" t="s">
        <v>105</v>
      </c>
      <c r="AX1727" s="2" t="s">
        <v>105</v>
      </c>
      <c r="BH1727" t="s">
        <v>21</v>
      </c>
      <c r="BI1727" t="s">
        <v>5</v>
      </c>
    </row>
    <row r="1728" spans="1:61" x14ac:dyDescent="0.25">
      <c r="A1728">
        <v>19311145</v>
      </c>
      <c r="B1728">
        <v>19311145</v>
      </c>
      <c r="C1728" t="s">
        <v>89</v>
      </c>
      <c r="D1728" t="s">
        <v>304</v>
      </c>
      <c r="E1728" t="s">
        <v>162</v>
      </c>
      <c r="F1728" t="s">
        <v>1427</v>
      </c>
      <c r="G1728" t="s">
        <v>262</v>
      </c>
      <c r="H1728" s="30" t="s">
        <v>19763</v>
      </c>
      <c r="I1728" t="s">
        <v>9723</v>
      </c>
      <c r="J1728">
        <v>0</v>
      </c>
      <c r="K1728" t="s">
        <v>274</v>
      </c>
      <c r="L1728">
        <v>13</v>
      </c>
      <c r="M1728" t="s">
        <v>175</v>
      </c>
      <c r="O1728">
        <v>3103644682</v>
      </c>
      <c r="P1728">
        <v>0</v>
      </c>
      <c r="T1728" s="29" t="s">
        <v>1371</v>
      </c>
      <c r="U1728">
        <f t="shared" si="168"/>
        <v>10</v>
      </c>
      <c r="V1728">
        <f t="shared" si="169"/>
        <v>12</v>
      </c>
      <c r="W1728">
        <v>2018</v>
      </c>
      <c r="X1728" t="s">
        <v>4803</v>
      </c>
      <c r="Y1728" t="s">
        <v>9724</v>
      </c>
      <c r="Z1728" t="s">
        <v>9725</v>
      </c>
      <c r="AA1728">
        <v>9006160</v>
      </c>
      <c r="AB1728" t="s">
        <v>244</v>
      </c>
      <c r="AC1728" t="s">
        <v>404</v>
      </c>
      <c r="AD1728" s="1">
        <f t="shared" si="170"/>
        <v>1.4656984031791907E-2</v>
      </c>
      <c r="AE1728" s="2">
        <v>138400000</v>
      </c>
      <c r="AF1728" t="s">
        <v>175</v>
      </c>
      <c r="AG1728" t="s">
        <v>292</v>
      </c>
      <c r="AH1728" t="s">
        <v>104</v>
      </c>
      <c r="AI1728">
        <v>0</v>
      </c>
      <c r="AJ1728">
        <v>29928993</v>
      </c>
      <c r="AK1728" s="2">
        <v>2028526.59</v>
      </c>
      <c r="AL1728" s="2">
        <v>1684644.19</v>
      </c>
      <c r="AP1728" t="s">
        <v>105</v>
      </c>
      <c r="AQ1728" s="2" t="s">
        <v>105</v>
      </c>
      <c r="AR1728" s="2" t="s">
        <v>105</v>
      </c>
      <c r="AV1728">
        <v>30044443</v>
      </c>
      <c r="AW1728" s="2">
        <v>1764384.37</v>
      </c>
      <c r="AX1728" s="2">
        <v>1462675.94</v>
      </c>
      <c r="BH1728" s="3" t="s">
        <v>18</v>
      </c>
      <c r="BI1728" t="s">
        <v>5</v>
      </c>
    </row>
    <row r="1729" spans="1:61" x14ac:dyDescent="0.25">
      <c r="A1729">
        <v>27736893</v>
      </c>
      <c r="B1729">
        <v>27736893</v>
      </c>
      <c r="C1729" t="s">
        <v>106</v>
      </c>
      <c r="D1729" t="s">
        <v>9726</v>
      </c>
      <c r="E1729" t="s">
        <v>1224</v>
      </c>
      <c r="F1729" t="s">
        <v>456</v>
      </c>
      <c r="G1729" t="s">
        <v>9727</v>
      </c>
      <c r="H1729" s="30" t="s">
        <v>19764</v>
      </c>
      <c r="I1729" t="s">
        <v>9728</v>
      </c>
      <c r="J1729">
        <v>68276</v>
      </c>
      <c r="K1729" t="s">
        <v>226</v>
      </c>
      <c r="L1729">
        <v>68</v>
      </c>
      <c r="M1729" t="s">
        <v>227</v>
      </c>
      <c r="O1729">
        <v>3005575264</v>
      </c>
      <c r="P1729">
        <v>0</v>
      </c>
      <c r="T1729" s="29" t="s">
        <v>287</v>
      </c>
      <c r="U1729">
        <f t="shared" si="168"/>
        <v>10</v>
      </c>
      <c r="V1729">
        <f t="shared" si="169"/>
        <v>13</v>
      </c>
      <c r="W1729">
        <v>2016</v>
      </c>
      <c r="X1729" t="s">
        <v>812</v>
      </c>
      <c r="Y1729" t="s">
        <v>9729</v>
      </c>
      <c r="Z1729" t="s">
        <v>9730</v>
      </c>
      <c r="AA1729">
        <v>1606224</v>
      </c>
      <c r="AB1729" t="s">
        <v>173</v>
      </c>
      <c r="AC1729" t="s">
        <v>815</v>
      </c>
      <c r="AD1729" s="1">
        <f t="shared" si="170"/>
        <v>3.2783638443935927E-2</v>
      </c>
      <c r="AE1729" s="2">
        <v>43700000</v>
      </c>
      <c r="AF1729" t="s">
        <v>362</v>
      </c>
      <c r="AG1729" t="s">
        <v>120</v>
      </c>
      <c r="AH1729" t="s">
        <v>104</v>
      </c>
      <c r="AI1729" t="s">
        <v>9731</v>
      </c>
      <c r="AJ1729">
        <v>161816236</v>
      </c>
      <c r="AK1729" s="2">
        <v>1432645</v>
      </c>
      <c r="AL1729" s="2">
        <v>1183903.0900000001</v>
      </c>
      <c r="AP1729" t="s">
        <v>105</v>
      </c>
      <c r="AQ1729" t="s">
        <v>105</v>
      </c>
      <c r="AR1729" t="s">
        <v>105</v>
      </c>
      <c r="AV1729" t="s">
        <v>105</v>
      </c>
      <c r="AW1729" t="s">
        <v>105</v>
      </c>
      <c r="AX1729" t="s">
        <v>105</v>
      </c>
      <c r="BH1729" t="s">
        <v>21</v>
      </c>
      <c r="BI1729" t="s">
        <v>5</v>
      </c>
    </row>
    <row r="1730" spans="1:61" x14ac:dyDescent="0.25">
      <c r="A1730">
        <v>19389916</v>
      </c>
      <c r="B1730">
        <v>19389916</v>
      </c>
      <c r="C1730" t="s">
        <v>89</v>
      </c>
      <c r="D1730" t="s">
        <v>294</v>
      </c>
      <c r="E1730" t="s">
        <v>162</v>
      </c>
      <c r="F1730" t="s">
        <v>9732</v>
      </c>
      <c r="G1730" t="s">
        <v>6650</v>
      </c>
      <c r="H1730" s="30" t="s">
        <v>18156</v>
      </c>
      <c r="I1730" t="s">
        <v>9733</v>
      </c>
      <c r="J1730">
        <v>0</v>
      </c>
      <c r="K1730" t="s">
        <v>126</v>
      </c>
      <c r="L1730">
        <v>25</v>
      </c>
      <c r="M1730" t="s">
        <v>126</v>
      </c>
      <c r="O1730">
        <v>3132672604</v>
      </c>
      <c r="P1730">
        <v>3102393483</v>
      </c>
      <c r="T1730" s="29" t="s">
        <v>287</v>
      </c>
      <c r="U1730">
        <f t="shared" si="168"/>
        <v>10</v>
      </c>
      <c r="V1730">
        <f t="shared" si="169"/>
        <v>13</v>
      </c>
      <c r="W1730">
        <v>2013</v>
      </c>
      <c r="X1730" t="s">
        <v>9734</v>
      </c>
      <c r="Y1730" t="s">
        <v>9735</v>
      </c>
      <c r="Z1730" t="s">
        <v>9736</v>
      </c>
      <c r="AA1730">
        <v>6408038</v>
      </c>
      <c r="AB1730" t="s">
        <v>131</v>
      </c>
      <c r="AC1730" t="s">
        <v>1174</v>
      </c>
      <c r="AD1730" s="1">
        <f t="shared" si="170"/>
        <v>2.1967414104882458E-2</v>
      </c>
      <c r="AE1730" s="2">
        <v>55300000</v>
      </c>
      <c r="AF1730" t="s">
        <v>102</v>
      </c>
      <c r="AG1730" t="s">
        <v>452</v>
      </c>
      <c r="AH1730" t="s">
        <v>104</v>
      </c>
      <c r="AI1730" t="s">
        <v>9737</v>
      </c>
      <c r="AJ1730">
        <v>161788810</v>
      </c>
      <c r="AK1730" s="2">
        <v>1214798</v>
      </c>
      <c r="AL1730" s="2">
        <v>1000838.93</v>
      </c>
      <c r="AP1730" t="s">
        <v>105</v>
      </c>
      <c r="AQ1730" t="s">
        <v>105</v>
      </c>
      <c r="AR1730" t="s">
        <v>105</v>
      </c>
      <c r="AV1730" t="s">
        <v>105</v>
      </c>
      <c r="AW1730" t="s">
        <v>105</v>
      </c>
      <c r="AX1730" t="s">
        <v>105</v>
      </c>
      <c r="BH1730" t="s">
        <v>19</v>
      </c>
      <c r="BI1730" t="s">
        <v>5</v>
      </c>
    </row>
    <row r="1731" spans="1:61" x14ac:dyDescent="0.25">
      <c r="A1731">
        <v>25436461</v>
      </c>
      <c r="B1731">
        <v>25436461</v>
      </c>
      <c r="C1731" t="s">
        <v>106</v>
      </c>
      <c r="D1731" t="s">
        <v>355</v>
      </c>
      <c r="E1731" t="s">
        <v>9738</v>
      </c>
      <c r="F1731" t="s">
        <v>9739</v>
      </c>
      <c r="G1731" t="s">
        <v>9740</v>
      </c>
      <c r="H1731" s="30" t="s">
        <v>19765</v>
      </c>
      <c r="I1731" t="s">
        <v>9741</v>
      </c>
      <c r="J1731">
        <v>76001</v>
      </c>
      <c r="K1731" t="s">
        <v>486</v>
      </c>
      <c r="L1731">
        <v>76</v>
      </c>
      <c r="M1731" t="s">
        <v>95</v>
      </c>
      <c r="O1731">
        <v>3148061815</v>
      </c>
      <c r="P1731">
        <v>0</v>
      </c>
      <c r="T1731" s="29" t="s">
        <v>215</v>
      </c>
      <c r="U1731">
        <f t="shared" si="168"/>
        <v>10</v>
      </c>
      <c r="V1731">
        <f t="shared" si="169"/>
        <v>20</v>
      </c>
      <c r="W1731">
        <v>2022</v>
      </c>
      <c r="X1731" t="s">
        <v>9742</v>
      </c>
      <c r="Y1731" t="s">
        <v>9743</v>
      </c>
      <c r="Z1731" t="s">
        <v>9744</v>
      </c>
      <c r="AA1731">
        <v>6401247</v>
      </c>
      <c r="AB1731" t="s">
        <v>131</v>
      </c>
      <c r="AC1731" t="s">
        <v>607</v>
      </c>
      <c r="AD1731" s="1">
        <f t="shared" si="170"/>
        <v>3.8162246621621619E-2</v>
      </c>
      <c r="AE1731" s="2">
        <v>59200000</v>
      </c>
      <c r="AF1731" t="s">
        <v>219</v>
      </c>
      <c r="AG1731" t="s">
        <v>103</v>
      </c>
      <c r="AH1731" t="s">
        <v>104</v>
      </c>
      <c r="AI1731">
        <v>0</v>
      </c>
      <c r="AJ1731">
        <v>161886236</v>
      </c>
      <c r="AK1731" s="2">
        <v>2259205</v>
      </c>
      <c r="AL1731" s="2">
        <v>1878491.72</v>
      </c>
      <c r="AP1731" t="s">
        <v>105</v>
      </c>
      <c r="AQ1731" t="s">
        <v>105</v>
      </c>
      <c r="AR1731" t="s">
        <v>105</v>
      </c>
      <c r="AV1731" t="s">
        <v>105</v>
      </c>
      <c r="AW1731" t="s">
        <v>105</v>
      </c>
      <c r="AX1731" t="s">
        <v>105</v>
      </c>
      <c r="BH1731" t="s">
        <v>21</v>
      </c>
      <c r="BI1731" t="s">
        <v>5</v>
      </c>
    </row>
    <row r="1732" spans="1:61" x14ac:dyDescent="0.25">
      <c r="A1732">
        <v>45475699</v>
      </c>
      <c r="B1732">
        <v>45475699</v>
      </c>
      <c r="C1732" t="s">
        <v>106</v>
      </c>
      <c r="D1732" t="s">
        <v>682</v>
      </c>
      <c r="E1732" t="s">
        <v>505</v>
      </c>
      <c r="F1732" t="s">
        <v>700</v>
      </c>
      <c r="G1732" t="s">
        <v>9745</v>
      </c>
      <c r="H1732" s="30" t="s">
        <v>19766</v>
      </c>
      <c r="I1732" t="s">
        <v>9746</v>
      </c>
      <c r="J1732">
        <v>0</v>
      </c>
      <c r="K1732" t="s">
        <v>274</v>
      </c>
      <c r="L1732">
        <v>13</v>
      </c>
      <c r="M1732" t="s">
        <v>175</v>
      </c>
      <c r="O1732">
        <v>3235899243</v>
      </c>
      <c r="P1732">
        <v>0</v>
      </c>
      <c r="T1732" s="29" t="s">
        <v>275</v>
      </c>
      <c r="U1732">
        <f t="shared" si="168"/>
        <v>10</v>
      </c>
      <c r="V1732">
        <f t="shared" si="169"/>
        <v>11</v>
      </c>
      <c r="W1732">
        <v>2010</v>
      </c>
      <c r="X1732" t="s">
        <v>9747</v>
      </c>
      <c r="Y1732" t="s">
        <v>9748</v>
      </c>
      <c r="Z1732" t="s">
        <v>9749</v>
      </c>
      <c r="AA1732">
        <v>6408100</v>
      </c>
      <c r="AB1732" t="s">
        <v>131</v>
      </c>
      <c r="AC1732" t="s">
        <v>1174</v>
      </c>
      <c r="AD1732" s="1">
        <f t="shared" si="170"/>
        <v>2.8597444444444446E-2</v>
      </c>
      <c r="AE1732" s="2">
        <v>45000000</v>
      </c>
      <c r="AF1732" t="s">
        <v>102</v>
      </c>
      <c r="AG1732" t="s">
        <v>452</v>
      </c>
      <c r="AH1732" t="s">
        <v>104</v>
      </c>
      <c r="AI1732" t="s">
        <v>9750</v>
      </c>
      <c r="AJ1732">
        <v>161807569</v>
      </c>
      <c r="AK1732" s="2">
        <v>1286885</v>
      </c>
      <c r="AL1732" s="2">
        <v>1061416.07</v>
      </c>
      <c r="AP1732" t="s">
        <v>105</v>
      </c>
      <c r="AQ1732" t="s">
        <v>105</v>
      </c>
      <c r="AR1732" t="s">
        <v>105</v>
      </c>
      <c r="AV1732" t="s">
        <v>105</v>
      </c>
      <c r="AW1732" t="s">
        <v>105</v>
      </c>
      <c r="AX1732" t="s">
        <v>105</v>
      </c>
      <c r="BH1732" t="s">
        <v>19</v>
      </c>
      <c r="BI1732" t="s">
        <v>5</v>
      </c>
    </row>
    <row r="1733" spans="1:61" x14ac:dyDescent="0.25">
      <c r="A1733">
        <v>67039505</v>
      </c>
      <c r="B1733">
        <v>67039505</v>
      </c>
      <c r="C1733" t="s">
        <v>106</v>
      </c>
      <c r="D1733" t="s">
        <v>2864</v>
      </c>
      <c r="E1733" t="s">
        <v>1405</v>
      </c>
      <c r="F1733" t="s">
        <v>9751</v>
      </c>
      <c r="G1733" t="s">
        <v>1937</v>
      </c>
      <c r="H1733" s="30" t="s">
        <v>19767</v>
      </c>
      <c r="I1733" t="s">
        <v>9752</v>
      </c>
      <c r="J1733">
        <v>76001</v>
      </c>
      <c r="K1733" t="s">
        <v>486</v>
      </c>
      <c r="L1733">
        <v>76</v>
      </c>
      <c r="M1733" t="s">
        <v>95</v>
      </c>
      <c r="O1733">
        <v>3172310589</v>
      </c>
      <c r="P1733">
        <v>0</v>
      </c>
      <c r="T1733" s="29" t="s">
        <v>184</v>
      </c>
      <c r="U1733">
        <f t="shared" si="168"/>
        <v>10</v>
      </c>
      <c r="V1733">
        <f t="shared" si="169"/>
        <v>10</v>
      </c>
      <c r="W1733">
        <v>2025</v>
      </c>
      <c r="X1733" t="s">
        <v>1888</v>
      </c>
      <c r="Y1733" t="s">
        <v>9753</v>
      </c>
      <c r="Z1733" t="s">
        <v>9754</v>
      </c>
      <c r="AA1733">
        <v>8001207</v>
      </c>
      <c r="AB1733" t="s">
        <v>100</v>
      </c>
      <c r="AC1733" t="s">
        <v>423</v>
      </c>
      <c r="AD1733" s="1">
        <f t="shared" si="170"/>
        <v>4.2266091772151897E-2</v>
      </c>
      <c r="AE1733" s="2">
        <v>63200000</v>
      </c>
      <c r="AF1733" t="s">
        <v>133</v>
      </c>
      <c r="AG1733" t="s">
        <v>103</v>
      </c>
      <c r="AH1733" t="s">
        <v>104</v>
      </c>
      <c r="AI1733" t="s">
        <v>9755</v>
      </c>
      <c r="AJ1733">
        <v>161891402</v>
      </c>
      <c r="AK1733" s="2">
        <v>2671217</v>
      </c>
      <c r="AL1733" s="2">
        <v>2224720.4500000002</v>
      </c>
      <c r="AP1733" t="s">
        <v>105</v>
      </c>
      <c r="AQ1733" t="s">
        <v>105</v>
      </c>
      <c r="AR1733" t="s">
        <v>105</v>
      </c>
      <c r="AV1733" t="s">
        <v>105</v>
      </c>
      <c r="AW1733" t="s">
        <v>105</v>
      </c>
      <c r="AX1733" t="s">
        <v>105</v>
      </c>
      <c r="BH1733" t="s">
        <v>21</v>
      </c>
      <c r="BI1733" t="s">
        <v>5</v>
      </c>
    </row>
    <row r="1734" spans="1:61" x14ac:dyDescent="0.25">
      <c r="A1734">
        <v>32486324</v>
      </c>
      <c r="B1734">
        <v>32486324</v>
      </c>
      <c r="C1734" t="s">
        <v>106</v>
      </c>
      <c r="D1734" t="s">
        <v>977</v>
      </c>
      <c r="E1734" t="s">
        <v>312</v>
      </c>
      <c r="F1734" t="s">
        <v>2013</v>
      </c>
      <c r="G1734" t="s">
        <v>3135</v>
      </c>
      <c r="H1734" s="30" t="s">
        <v>19768</v>
      </c>
      <c r="I1734" t="s">
        <v>9756</v>
      </c>
      <c r="J1734">
        <v>5001</v>
      </c>
      <c r="K1734" t="s">
        <v>202</v>
      </c>
      <c r="L1734">
        <v>5</v>
      </c>
      <c r="M1734" t="s">
        <v>203</v>
      </c>
      <c r="O1734">
        <v>3233077274</v>
      </c>
      <c r="P1734">
        <v>3137336869</v>
      </c>
      <c r="T1734" s="29" t="s">
        <v>500</v>
      </c>
      <c r="U1734">
        <f t="shared" si="168"/>
        <v>10</v>
      </c>
      <c r="V1734">
        <f t="shared" si="169"/>
        <v>5</v>
      </c>
      <c r="W1734">
        <v>2023</v>
      </c>
      <c r="X1734" t="s">
        <v>4077</v>
      </c>
      <c r="Y1734" t="s">
        <v>9757</v>
      </c>
      <c r="Z1734" t="s">
        <v>9758</v>
      </c>
      <c r="AA1734">
        <v>9006179</v>
      </c>
      <c r="AB1734" t="s">
        <v>244</v>
      </c>
      <c r="AC1734" t="s">
        <v>245</v>
      </c>
      <c r="AD1734" s="1">
        <f t="shared" si="170"/>
        <v>2.3240020941558442E-2</v>
      </c>
      <c r="AE1734" s="2">
        <v>123200000</v>
      </c>
      <c r="AF1734" t="s">
        <v>362</v>
      </c>
      <c r="AG1734" t="s">
        <v>292</v>
      </c>
      <c r="AH1734" t="s">
        <v>104</v>
      </c>
      <c r="AI1734" t="s">
        <v>9759</v>
      </c>
      <c r="AJ1734">
        <v>29969324</v>
      </c>
      <c r="AK1734" s="2">
        <v>2863170.58</v>
      </c>
      <c r="AL1734" s="2">
        <v>2386025.7000000002</v>
      </c>
      <c r="AP1734" t="s">
        <v>105</v>
      </c>
      <c r="AQ1734" s="2" t="s">
        <v>105</v>
      </c>
      <c r="AR1734" s="2" t="s">
        <v>105</v>
      </c>
      <c r="AV1734">
        <v>30151446</v>
      </c>
      <c r="AW1734" s="2">
        <v>3576480.29</v>
      </c>
      <c r="AX1734" s="2">
        <v>2985445.62</v>
      </c>
      <c r="BH1734" t="s">
        <v>21</v>
      </c>
      <c r="BI1734" t="s">
        <v>5</v>
      </c>
    </row>
    <row r="1735" spans="1:61" x14ac:dyDescent="0.25">
      <c r="A1735">
        <v>43721746</v>
      </c>
      <c r="B1735">
        <v>43721746</v>
      </c>
      <c r="C1735" t="s">
        <v>106</v>
      </c>
      <c r="D1735" t="s">
        <v>472</v>
      </c>
      <c r="E1735" t="s">
        <v>312</v>
      </c>
      <c r="F1735" t="s">
        <v>5009</v>
      </c>
      <c r="G1735" t="s">
        <v>483</v>
      </c>
      <c r="H1735" s="30" t="s">
        <v>19769</v>
      </c>
      <c r="I1735" t="s">
        <v>9760</v>
      </c>
      <c r="J1735">
        <v>5266</v>
      </c>
      <c r="K1735" t="s">
        <v>428</v>
      </c>
      <c r="L1735">
        <v>5</v>
      </c>
      <c r="M1735" t="s">
        <v>203</v>
      </c>
      <c r="O1735">
        <v>3128607885</v>
      </c>
      <c r="P1735">
        <v>0</v>
      </c>
      <c r="T1735" s="29" t="s">
        <v>369</v>
      </c>
      <c r="U1735">
        <f t="shared" si="168"/>
        <v>10</v>
      </c>
      <c r="V1735">
        <f t="shared" si="169"/>
        <v>21</v>
      </c>
      <c r="W1735">
        <v>2021</v>
      </c>
      <c r="X1735" t="s">
        <v>2830</v>
      </c>
      <c r="Y1735" t="s">
        <v>9761</v>
      </c>
      <c r="Z1735" t="s">
        <v>9762</v>
      </c>
      <c r="AA1735">
        <v>4601263</v>
      </c>
      <c r="AB1735" t="s">
        <v>352</v>
      </c>
      <c r="AC1735" t="s">
        <v>1230</v>
      </c>
      <c r="AD1735" s="1">
        <f t="shared" si="170"/>
        <v>3.0800837609841827E-2</v>
      </c>
      <c r="AE1735" s="2">
        <v>56900000</v>
      </c>
      <c r="AF1735" t="s">
        <v>362</v>
      </c>
      <c r="AG1735" t="s">
        <v>103</v>
      </c>
      <c r="AH1735" t="s">
        <v>104</v>
      </c>
      <c r="AI1735" t="s">
        <v>9763</v>
      </c>
      <c r="AJ1735">
        <v>29926004</v>
      </c>
      <c r="AK1735" s="2">
        <v>1752567.66</v>
      </c>
      <c r="AL1735" s="2">
        <v>1452745.93</v>
      </c>
      <c r="AP1735">
        <v>29991213</v>
      </c>
      <c r="AQ1735" s="2">
        <v>3541188.29</v>
      </c>
      <c r="AR1735" s="2">
        <v>2955788.48</v>
      </c>
      <c r="AV1735" t="s">
        <v>105</v>
      </c>
      <c r="AW1735" s="2" t="s">
        <v>105</v>
      </c>
      <c r="AX1735" s="2" t="s">
        <v>105</v>
      </c>
      <c r="BH1735" t="s">
        <v>21</v>
      </c>
      <c r="BI1735" t="s">
        <v>5</v>
      </c>
    </row>
    <row r="1736" spans="1:61" x14ac:dyDescent="0.25">
      <c r="A1736">
        <v>72186843</v>
      </c>
      <c r="B1736">
        <v>72186843</v>
      </c>
      <c r="C1736" t="s">
        <v>89</v>
      </c>
      <c r="D1736" t="s">
        <v>162</v>
      </c>
      <c r="E1736" t="s">
        <v>749</v>
      </c>
      <c r="F1736" t="s">
        <v>9764</v>
      </c>
      <c r="G1736" t="s">
        <v>1856</v>
      </c>
      <c r="H1736" s="30" t="s">
        <v>19770</v>
      </c>
      <c r="I1736" t="s">
        <v>9765</v>
      </c>
      <c r="J1736">
        <v>0</v>
      </c>
      <c r="K1736" t="s">
        <v>182</v>
      </c>
      <c r="L1736">
        <v>8</v>
      </c>
      <c r="M1736" t="s">
        <v>183</v>
      </c>
      <c r="O1736">
        <v>3114397212</v>
      </c>
      <c r="P1736">
        <v>0</v>
      </c>
      <c r="T1736" s="29" t="s">
        <v>348</v>
      </c>
      <c r="U1736">
        <f t="shared" si="168"/>
        <v>10</v>
      </c>
      <c r="V1736">
        <f t="shared" si="169"/>
        <v>14</v>
      </c>
      <c r="W1736">
        <v>2022</v>
      </c>
      <c r="X1736" t="s">
        <v>9766</v>
      </c>
      <c r="Y1736" t="s">
        <v>9767</v>
      </c>
      <c r="Z1736" t="s">
        <v>9768</v>
      </c>
      <c r="AA1736">
        <v>8806016</v>
      </c>
      <c r="AB1736" t="s">
        <v>662</v>
      </c>
      <c r="AC1736" t="s">
        <v>1011</v>
      </c>
      <c r="AD1736" s="1">
        <f t="shared" si="170"/>
        <v>3.5312051649928261E-2</v>
      </c>
      <c r="AE1736" s="2">
        <v>69700000</v>
      </c>
      <c r="AF1736" t="s">
        <v>175</v>
      </c>
      <c r="AG1736" t="s">
        <v>120</v>
      </c>
      <c r="AH1736" t="s">
        <v>104</v>
      </c>
      <c r="AI1736" t="s">
        <v>9769</v>
      </c>
      <c r="AJ1736">
        <v>161806131</v>
      </c>
      <c r="AK1736" s="2">
        <v>2461250</v>
      </c>
      <c r="AL1736" s="2">
        <v>2048277.63</v>
      </c>
      <c r="AP1736" t="s">
        <v>105</v>
      </c>
      <c r="AQ1736" t="s">
        <v>105</v>
      </c>
      <c r="AR1736" t="s">
        <v>105</v>
      </c>
      <c r="AV1736" t="s">
        <v>105</v>
      </c>
      <c r="AW1736" t="s">
        <v>105</v>
      </c>
      <c r="AX1736" t="s">
        <v>105</v>
      </c>
      <c r="BH1736" t="s">
        <v>21</v>
      </c>
      <c r="BI1736" t="s">
        <v>5</v>
      </c>
    </row>
    <row r="1737" spans="1:61" x14ac:dyDescent="0.25">
      <c r="A1737">
        <v>1098728320</v>
      </c>
      <c r="B1737">
        <v>1098728320</v>
      </c>
      <c r="C1737" t="s">
        <v>106</v>
      </c>
      <c r="D1737" t="s">
        <v>9770</v>
      </c>
      <c r="E1737" t="s">
        <v>9771</v>
      </c>
      <c r="F1737" t="s">
        <v>164</v>
      </c>
      <c r="G1737" t="s">
        <v>4334</v>
      </c>
      <c r="H1737" s="30" t="s">
        <v>19771</v>
      </c>
      <c r="I1737" t="s">
        <v>9772</v>
      </c>
      <c r="J1737">
        <v>20001</v>
      </c>
      <c r="K1737" t="s">
        <v>1837</v>
      </c>
      <c r="L1737">
        <v>20</v>
      </c>
      <c r="M1737" t="s">
        <v>1554</v>
      </c>
      <c r="O1737">
        <v>3108931707</v>
      </c>
      <c r="P1737">
        <v>3106993917</v>
      </c>
      <c r="T1737" s="29" t="s">
        <v>429</v>
      </c>
      <c r="U1737">
        <f t="shared" si="168"/>
        <v>10</v>
      </c>
      <c r="V1737">
        <f t="shared" si="169"/>
        <v>7</v>
      </c>
      <c r="W1737">
        <v>2022</v>
      </c>
      <c r="X1737" t="s">
        <v>2998</v>
      </c>
      <c r="Y1737" t="s">
        <v>9773</v>
      </c>
      <c r="Z1737" t="s">
        <v>9774</v>
      </c>
      <c r="AA1737">
        <v>5606086</v>
      </c>
      <c r="AB1737" t="s">
        <v>146</v>
      </c>
      <c r="AC1737" t="s">
        <v>147</v>
      </c>
      <c r="AD1737" s="1">
        <f t="shared" si="170"/>
        <v>3.0129686660698297E-2</v>
      </c>
      <c r="AE1737" s="2">
        <v>111700000</v>
      </c>
      <c r="AF1737" t="s">
        <v>160</v>
      </c>
      <c r="AG1737" t="s">
        <v>120</v>
      </c>
      <c r="AH1737" t="s">
        <v>104</v>
      </c>
      <c r="AI1737" t="s">
        <v>9775</v>
      </c>
      <c r="AJ1737">
        <v>161912882</v>
      </c>
      <c r="AK1737" s="2">
        <v>3365486</v>
      </c>
      <c r="AL1737" s="2">
        <v>2808139.19</v>
      </c>
      <c r="AP1737" t="s">
        <v>105</v>
      </c>
      <c r="AQ1737" t="s">
        <v>105</v>
      </c>
      <c r="AR1737" t="s">
        <v>105</v>
      </c>
      <c r="AV1737" t="s">
        <v>105</v>
      </c>
      <c r="AW1737" t="s">
        <v>105</v>
      </c>
      <c r="AX1737" t="s">
        <v>105</v>
      </c>
      <c r="BH1737" t="s">
        <v>21</v>
      </c>
      <c r="BI1737" t="s">
        <v>5</v>
      </c>
    </row>
    <row r="1738" spans="1:61" x14ac:dyDescent="0.25">
      <c r="A1738">
        <v>73193458</v>
      </c>
      <c r="B1738">
        <v>73193458</v>
      </c>
      <c r="C1738" t="s">
        <v>89</v>
      </c>
      <c r="D1738" t="s">
        <v>9776</v>
      </c>
      <c r="E1738" t="s">
        <v>295</v>
      </c>
      <c r="F1738" t="s">
        <v>5607</v>
      </c>
      <c r="G1738" t="s">
        <v>9777</v>
      </c>
      <c r="H1738" s="30" t="s">
        <v>19772</v>
      </c>
      <c r="I1738" t="s">
        <v>9778</v>
      </c>
      <c r="J1738">
        <v>0</v>
      </c>
      <c r="K1738" t="s">
        <v>274</v>
      </c>
      <c r="L1738">
        <v>13</v>
      </c>
      <c r="M1738" t="s">
        <v>175</v>
      </c>
      <c r="O1738">
        <v>3014566839</v>
      </c>
      <c r="P1738">
        <v>3014566834</v>
      </c>
      <c r="T1738" s="29" t="s">
        <v>547</v>
      </c>
      <c r="U1738">
        <f t="shared" ref="U1738:U1801" si="171">MONTH(T1738)</f>
        <v>10</v>
      </c>
      <c r="V1738">
        <f t="shared" ref="V1738:V1801" si="172">DAY(T1738)</f>
        <v>26</v>
      </c>
      <c r="W1738">
        <v>2017</v>
      </c>
      <c r="X1738" t="s">
        <v>7948</v>
      </c>
      <c r="Y1738" t="s">
        <v>9779</v>
      </c>
      <c r="Z1738" t="s">
        <v>9780</v>
      </c>
      <c r="AA1738">
        <v>4606100</v>
      </c>
      <c r="AB1738" t="s">
        <v>352</v>
      </c>
      <c r="AC1738" t="s">
        <v>353</v>
      </c>
      <c r="AD1738" s="1">
        <f t="shared" ref="AD1738:AD1801" si="173">+AK1738/AE1738</f>
        <v>3.8126956521739128E-2</v>
      </c>
      <c r="AE1738" s="2">
        <v>82800000</v>
      </c>
      <c r="AF1738" t="s">
        <v>362</v>
      </c>
      <c r="AG1738" t="s">
        <v>120</v>
      </c>
      <c r="AH1738" t="s">
        <v>104</v>
      </c>
      <c r="AI1738" t="s">
        <v>9781</v>
      </c>
      <c r="AJ1738">
        <v>161806457</v>
      </c>
      <c r="AK1738" s="2">
        <v>3156912</v>
      </c>
      <c r="AL1738" s="2">
        <v>2632867.08</v>
      </c>
      <c r="AP1738" t="s">
        <v>105</v>
      </c>
      <c r="AQ1738" t="s">
        <v>105</v>
      </c>
      <c r="AR1738" t="s">
        <v>105</v>
      </c>
      <c r="AV1738" t="s">
        <v>105</v>
      </c>
      <c r="AW1738" t="s">
        <v>105</v>
      </c>
      <c r="AX1738" t="s">
        <v>105</v>
      </c>
      <c r="BH1738" t="s">
        <v>21</v>
      </c>
      <c r="BI1738" t="s">
        <v>5</v>
      </c>
    </row>
    <row r="1739" spans="1:61" x14ac:dyDescent="0.25">
      <c r="A1739">
        <v>32782018</v>
      </c>
      <c r="B1739">
        <v>32782018</v>
      </c>
      <c r="C1739" t="s">
        <v>106</v>
      </c>
      <c r="D1739" t="s">
        <v>898</v>
      </c>
      <c r="E1739" t="s">
        <v>583</v>
      </c>
      <c r="F1739" t="s">
        <v>9782</v>
      </c>
      <c r="G1739" t="s">
        <v>1486</v>
      </c>
      <c r="H1739" s="30" t="s">
        <v>19773</v>
      </c>
      <c r="I1739" t="s">
        <v>9783</v>
      </c>
      <c r="J1739">
        <v>0</v>
      </c>
      <c r="K1739" t="s">
        <v>182</v>
      </c>
      <c r="L1739">
        <v>8</v>
      </c>
      <c r="M1739" t="s">
        <v>183</v>
      </c>
      <c r="O1739">
        <v>3017264660</v>
      </c>
      <c r="P1739">
        <v>3106316683</v>
      </c>
      <c r="T1739" s="29" t="s">
        <v>184</v>
      </c>
      <c r="U1739">
        <f t="shared" si="171"/>
        <v>10</v>
      </c>
      <c r="V1739">
        <f t="shared" si="172"/>
        <v>10</v>
      </c>
      <c r="W1739">
        <v>2022</v>
      </c>
      <c r="X1739" t="s">
        <v>9784</v>
      </c>
      <c r="Y1739" t="s">
        <v>9785</v>
      </c>
      <c r="Z1739" t="s">
        <v>9786</v>
      </c>
      <c r="AA1739">
        <v>8006064</v>
      </c>
      <c r="AB1739" t="s">
        <v>100</v>
      </c>
      <c r="AC1739" t="s">
        <v>208</v>
      </c>
      <c r="AD1739" s="1">
        <f t="shared" si="173"/>
        <v>2.1363812580231064E-2</v>
      </c>
      <c r="AE1739" s="2">
        <v>77900000</v>
      </c>
      <c r="AF1739" t="s">
        <v>219</v>
      </c>
      <c r="AG1739" t="s">
        <v>120</v>
      </c>
      <c r="AH1739" t="s">
        <v>104</v>
      </c>
      <c r="AI1739" t="s">
        <v>9787</v>
      </c>
      <c r="AJ1739">
        <v>161807103</v>
      </c>
      <c r="AK1739" s="2">
        <v>1664241</v>
      </c>
      <c r="AL1739" s="2">
        <v>1378521.92</v>
      </c>
      <c r="AP1739" t="s">
        <v>105</v>
      </c>
      <c r="AQ1739" t="s">
        <v>105</v>
      </c>
      <c r="AR1739" t="s">
        <v>105</v>
      </c>
      <c r="AV1739" t="s">
        <v>105</v>
      </c>
      <c r="AW1739" t="s">
        <v>105</v>
      </c>
      <c r="AX1739" t="s">
        <v>105</v>
      </c>
      <c r="BH1739" t="s">
        <v>19</v>
      </c>
      <c r="BI1739" t="s">
        <v>5</v>
      </c>
    </row>
    <row r="1740" spans="1:61" x14ac:dyDescent="0.25">
      <c r="A1740">
        <v>43678243</v>
      </c>
      <c r="B1740">
        <v>43678243</v>
      </c>
      <c r="C1740" t="s">
        <v>106</v>
      </c>
      <c r="D1740" t="s">
        <v>7374</v>
      </c>
      <c r="E1740" t="s">
        <v>583</v>
      </c>
      <c r="F1740" t="s">
        <v>9788</v>
      </c>
      <c r="G1740" t="s">
        <v>4361</v>
      </c>
      <c r="H1740" s="30" t="s">
        <v>19774</v>
      </c>
      <c r="I1740" t="s">
        <v>9789</v>
      </c>
      <c r="J1740">
        <v>5266</v>
      </c>
      <c r="K1740" t="s">
        <v>428</v>
      </c>
      <c r="L1740">
        <v>5</v>
      </c>
      <c r="M1740" t="s">
        <v>203</v>
      </c>
      <c r="O1740">
        <v>3174422844</v>
      </c>
      <c r="P1740">
        <v>3174522844</v>
      </c>
      <c r="T1740" s="29" t="s">
        <v>587</v>
      </c>
      <c r="U1740">
        <f t="shared" si="171"/>
        <v>10</v>
      </c>
      <c r="V1740">
        <f t="shared" si="172"/>
        <v>17</v>
      </c>
      <c r="W1740">
        <v>2012</v>
      </c>
      <c r="X1740" t="s">
        <v>9790</v>
      </c>
      <c r="Y1740" t="s">
        <v>9791</v>
      </c>
      <c r="Z1740" t="s">
        <v>9792</v>
      </c>
      <c r="AA1740">
        <v>6421043</v>
      </c>
      <c r="AB1740" t="s">
        <v>131</v>
      </c>
      <c r="AC1740" t="s">
        <v>9793</v>
      </c>
      <c r="AD1740" s="1">
        <f t="shared" si="173"/>
        <v>2.9528140463917527E-2</v>
      </c>
      <c r="AE1740" s="2">
        <v>77600000</v>
      </c>
      <c r="AF1740" t="s">
        <v>362</v>
      </c>
      <c r="AG1740" t="s">
        <v>925</v>
      </c>
      <c r="AH1740" t="s">
        <v>104</v>
      </c>
      <c r="AI1740">
        <v>0</v>
      </c>
      <c r="AJ1740">
        <v>29976856</v>
      </c>
      <c r="AK1740" s="2">
        <v>2291383.7000000002</v>
      </c>
      <c r="AL1740" s="2">
        <v>1905532.52</v>
      </c>
      <c r="AP1740" t="s">
        <v>105</v>
      </c>
      <c r="AQ1740" s="2" t="s">
        <v>105</v>
      </c>
      <c r="AR1740" s="2" t="s">
        <v>105</v>
      </c>
      <c r="AV1740">
        <v>30159057</v>
      </c>
      <c r="AW1740" s="2">
        <v>16621975.68</v>
      </c>
      <c r="AX1740" s="2">
        <v>13948046.789999999</v>
      </c>
      <c r="BH1740" t="s">
        <v>21</v>
      </c>
      <c r="BI1740" t="s">
        <v>5</v>
      </c>
    </row>
    <row r="1741" spans="1:61" x14ac:dyDescent="0.25">
      <c r="A1741">
        <v>13171468</v>
      </c>
      <c r="B1741">
        <v>13171468</v>
      </c>
      <c r="C1741" t="s">
        <v>89</v>
      </c>
      <c r="D1741" t="s">
        <v>2805</v>
      </c>
      <c r="E1741">
        <v>0</v>
      </c>
      <c r="F1741" t="s">
        <v>91</v>
      </c>
      <c r="G1741">
        <v>0</v>
      </c>
      <c r="H1741" s="30" t="s">
        <v>19775</v>
      </c>
      <c r="I1741" t="s">
        <v>9794</v>
      </c>
      <c r="J1741">
        <v>5001</v>
      </c>
      <c r="K1741" t="s">
        <v>202</v>
      </c>
      <c r="L1741">
        <v>5</v>
      </c>
      <c r="M1741" t="s">
        <v>203</v>
      </c>
      <c r="O1741">
        <v>3104997696</v>
      </c>
      <c r="P1741">
        <v>3108238238</v>
      </c>
      <c r="T1741" s="29" t="s">
        <v>337</v>
      </c>
      <c r="U1741">
        <f t="shared" si="171"/>
        <v>10</v>
      </c>
      <c r="V1741">
        <f t="shared" si="172"/>
        <v>8</v>
      </c>
      <c r="W1741">
        <v>2020</v>
      </c>
      <c r="X1741" t="s">
        <v>9314</v>
      </c>
      <c r="Y1741" t="s">
        <v>9795</v>
      </c>
      <c r="Z1741" t="s">
        <v>9796</v>
      </c>
      <c r="AA1741">
        <v>3021079</v>
      </c>
      <c r="AB1741" t="s">
        <v>491</v>
      </c>
      <c r="AC1741" t="s">
        <v>1744</v>
      </c>
      <c r="AD1741" s="1">
        <f t="shared" si="173"/>
        <v>2.7309020746887968E-2</v>
      </c>
      <c r="AE1741" s="2">
        <v>120500000</v>
      </c>
      <c r="AF1741" t="s">
        <v>362</v>
      </c>
      <c r="AG1741" t="s">
        <v>697</v>
      </c>
      <c r="AH1741" t="s">
        <v>104</v>
      </c>
      <c r="AI1741" t="s">
        <v>9797</v>
      </c>
      <c r="AJ1741">
        <v>161808381</v>
      </c>
      <c r="AK1741" s="2">
        <v>3290737</v>
      </c>
      <c r="AL1741" s="2">
        <v>2745324.97</v>
      </c>
      <c r="AP1741" t="s">
        <v>105</v>
      </c>
      <c r="AQ1741" t="s">
        <v>105</v>
      </c>
      <c r="AR1741" t="s">
        <v>105</v>
      </c>
      <c r="AV1741" t="s">
        <v>105</v>
      </c>
      <c r="AW1741" t="s">
        <v>105</v>
      </c>
      <c r="AX1741" t="s">
        <v>105</v>
      </c>
      <c r="BH1741" t="s">
        <v>21</v>
      </c>
      <c r="BI1741" t="s">
        <v>5</v>
      </c>
    </row>
    <row r="1742" spans="1:61" x14ac:dyDescent="0.25">
      <c r="A1742">
        <v>3179262</v>
      </c>
      <c r="B1742">
        <v>3179262</v>
      </c>
      <c r="C1742" t="s">
        <v>89</v>
      </c>
      <c r="D1742" t="s">
        <v>1135</v>
      </c>
      <c r="E1742" t="s">
        <v>9798</v>
      </c>
      <c r="F1742" t="s">
        <v>2233</v>
      </c>
      <c r="G1742" t="s">
        <v>137</v>
      </c>
      <c r="H1742" s="30" t="s">
        <v>18471</v>
      </c>
      <c r="I1742" t="s">
        <v>9799</v>
      </c>
      <c r="J1742">
        <v>0</v>
      </c>
      <c r="K1742" t="s">
        <v>126</v>
      </c>
      <c r="L1742">
        <v>25</v>
      </c>
      <c r="M1742" t="s">
        <v>126</v>
      </c>
      <c r="O1742">
        <v>3125861900</v>
      </c>
      <c r="P1742">
        <v>0</v>
      </c>
      <c r="T1742" s="29" t="s">
        <v>887</v>
      </c>
      <c r="U1742">
        <f t="shared" si="171"/>
        <v>10</v>
      </c>
      <c r="V1742">
        <f t="shared" si="172"/>
        <v>3</v>
      </c>
      <c r="W1742">
        <v>2025</v>
      </c>
      <c r="X1742" t="s">
        <v>1385</v>
      </c>
      <c r="Y1742" t="s">
        <v>9800</v>
      </c>
      <c r="Z1742" t="s">
        <v>9801</v>
      </c>
      <c r="AA1742">
        <v>8006094</v>
      </c>
      <c r="AB1742" t="s">
        <v>100</v>
      </c>
      <c r="AC1742" t="s">
        <v>1388</v>
      </c>
      <c r="AD1742" s="1">
        <f t="shared" si="173"/>
        <v>1.2930204278074868E-2</v>
      </c>
      <c r="AE1742" s="2">
        <v>93500000</v>
      </c>
      <c r="AF1742" t="s">
        <v>102</v>
      </c>
      <c r="AG1742" t="s">
        <v>292</v>
      </c>
      <c r="AH1742" t="s">
        <v>104</v>
      </c>
      <c r="AI1742" t="s">
        <v>9802</v>
      </c>
      <c r="AJ1742">
        <v>29972965</v>
      </c>
      <c r="AK1742" s="2">
        <v>1208974.1000000001</v>
      </c>
      <c r="AL1742" s="2">
        <v>995944.62</v>
      </c>
      <c r="AP1742" t="s">
        <v>105</v>
      </c>
      <c r="AQ1742" s="2" t="s">
        <v>105</v>
      </c>
      <c r="AR1742" s="2" t="s">
        <v>105</v>
      </c>
      <c r="AV1742">
        <v>30155119</v>
      </c>
      <c r="AW1742" s="2">
        <v>1384155.09</v>
      </c>
      <c r="AX1742" s="2">
        <v>1143155.54</v>
      </c>
      <c r="BH1742" s="3" t="s">
        <v>18</v>
      </c>
      <c r="BI1742" t="s">
        <v>5</v>
      </c>
    </row>
    <row r="1743" spans="1:61" x14ac:dyDescent="0.25">
      <c r="A1743">
        <v>79263334</v>
      </c>
      <c r="B1743">
        <v>79263334</v>
      </c>
      <c r="C1743" t="s">
        <v>89</v>
      </c>
      <c r="D1743" t="s">
        <v>304</v>
      </c>
      <c r="E1743">
        <v>0</v>
      </c>
      <c r="F1743" t="s">
        <v>819</v>
      </c>
      <c r="G1743">
        <v>0</v>
      </c>
      <c r="H1743" s="30" t="s">
        <v>19776</v>
      </c>
      <c r="I1743" t="s">
        <v>9803</v>
      </c>
      <c r="J1743">
        <v>0</v>
      </c>
      <c r="K1743" t="s">
        <v>126</v>
      </c>
      <c r="L1743">
        <v>25</v>
      </c>
      <c r="M1743" t="s">
        <v>126</v>
      </c>
      <c r="O1743">
        <v>3173648975</v>
      </c>
      <c r="P1743">
        <v>3115937014</v>
      </c>
      <c r="T1743" s="29" t="s">
        <v>358</v>
      </c>
      <c r="U1743">
        <f t="shared" si="171"/>
        <v>10</v>
      </c>
      <c r="V1743">
        <f t="shared" si="172"/>
        <v>29</v>
      </c>
      <c r="W1743">
        <v>2020</v>
      </c>
      <c r="X1743" t="s">
        <v>9804</v>
      </c>
      <c r="Y1743">
        <v>26492030130126</v>
      </c>
      <c r="Z1743" t="s">
        <v>9805</v>
      </c>
      <c r="AA1743">
        <v>5801286</v>
      </c>
      <c r="AB1743" t="s">
        <v>469</v>
      </c>
      <c r="AC1743" t="s">
        <v>1558</v>
      </c>
      <c r="AD1743" s="1">
        <f t="shared" si="173"/>
        <v>3.2839457504520796E-2</v>
      </c>
      <c r="AE1743" s="2">
        <v>110600000</v>
      </c>
      <c r="AF1743" t="s">
        <v>279</v>
      </c>
      <c r="AG1743" t="s">
        <v>103</v>
      </c>
      <c r="AH1743" t="s">
        <v>104</v>
      </c>
      <c r="AI1743" t="s">
        <v>9806</v>
      </c>
      <c r="AJ1743">
        <v>161815154</v>
      </c>
      <c r="AK1743" s="2">
        <v>3632044</v>
      </c>
      <c r="AL1743" s="2">
        <v>3032137.66</v>
      </c>
      <c r="AP1743" t="s">
        <v>105</v>
      </c>
      <c r="AQ1743" t="s">
        <v>105</v>
      </c>
      <c r="AR1743" t="s">
        <v>105</v>
      </c>
      <c r="AV1743" t="s">
        <v>105</v>
      </c>
      <c r="AW1743" t="s">
        <v>105</v>
      </c>
      <c r="AX1743" t="s">
        <v>105</v>
      </c>
      <c r="BH1743" t="s">
        <v>21</v>
      </c>
      <c r="BI1743" t="s">
        <v>5</v>
      </c>
    </row>
    <row r="1744" spans="1:61" x14ac:dyDescent="0.25">
      <c r="A1744">
        <v>75096760</v>
      </c>
      <c r="B1744">
        <v>75096760</v>
      </c>
      <c r="C1744" t="s">
        <v>89</v>
      </c>
      <c r="D1744" t="s">
        <v>5139</v>
      </c>
      <c r="E1744">
        <v>0</v>
      </c>
      <c r="F1744" t="s">
        <v>1120</v>
      </c>
      <c r="G1744">
        <v>0</v>
      </c>
      <c r="H1744" s="30" t="s">
        <v>19777</v>
      </c>
      <c r="I1744" t="s">
        <v>9807</v>
      </c>
      <c r="J1744">
        <v>0</v>
      </c>
      <c r="K1744" t="s">
        <v>4980</v>
      </c>
      <c r="L1744">
        <v>17</v>
      </c>
      <c r="M1744" t="s">
        <v>141</v>
      </c>
      <c r="O1744">
        <v>3164052445</v>
      </c>
      <c r="P1744">
        <v>3138575637</v>
      </c>
      <c r="T1744" s="29" t="s">
        <v>1371</v>
      </c>
      <c r="U1744">
        <f t="shared" si="171"/>
        <v>10</v>
      </c>
      <c r="V1744">
        <f t="shared" si="172"/>
        <v>12</v>
      </c>
      <c r="W1744">
        <v>2010</v>
      </c>
      <c r="X1744" t="s">
        <v>9808</v>
      </c>
      <c r="Y1744" t="s">
        <v>9809</v>
      </c>
      <c r="Z1744" t="s">
        <v>9810</v>
      </c>
      <c r="AA1744">
        <v>8808023</v>
      </c>
      <c r="AB1744" t="s">
        <v>662</v>
      </c>
      <c r="AC1744" t="s">
        <v>721</v>
      </c>
      <c r="AD1744" s="1">
        <f t="shared" si="173"/>
        <v>3.5550769230769233E-2</v>
      </c>
      <c r="AE1744" s="2">
        <v>36400000</v>
      </c>
      <c r="AF1744" t="s">
        <v>175</v>
      </c>
      <c r="AG1744" t="s">
        <v>452</v>
      </c>
      <c r="AH1744" t="s">
        <v>104</v>
      </c>
      <c r="AI1744" t="s">
        <v>9811</v>
      </c>
      <c r="AJ1744">
        <v>161811029</v>
      </c>
      <c r="AK1744" s="2">
        <v>1294048</v>
      </c>
      <c r="AL1744" s="2">
        <v>1067435.68</v>
      </c>
      <c r="AP1744" t="s">
        <v>105</v>
      </c>
      <c r="AQ1744" t="s">
        <v>105</v>
      </c>
      <c r="AR1744" t="s">
        <v>105</v>
      </c>
      <c r="AV1744" t="s">
        <v>105</v>
      </c>
      <c r="AW1744" t="s">
        <v>105</v>
      </c>
      <c r="AX1744" t="s">
        <v>105</v>
      </c>
      <c r="BH1744" t="s">
        <v>21</v>
      </c>
      <c r="BI1744" t="s">
        <v>5</v>
      </c>
    </row>
    <row r="1745" spans="1:61" x14ac:dyDescent="0.25">
      <c r="A1745">
        <v>65695944</v>
      </c>
      <c r="B1745">
        <v>65695944</v>
      </c>
      <c r="C1745" t="s">
        <v>106</v>
      </c>
      <c r="D1745" t="s">
        <v>9812</v>
      </c>
      <c r="E1745">
        <v>0</v>
      </c>
      <c r="F1745" t="s">
        <v>1250</v>
      </c>
      <c r="G1745" t="s">
        <v>9813</v>
      </c>
      <c r="H1745" s="30" t="s">
        <v>19778</v>
      </c>
      <c r="I1745" t="s">
        <v>9814</v>
      </c>
      <c r="J1745">
        <v>0</v>
      </c>
      <c r="K1745" t="s">
        <v>126</v>
      </c>
      <c r="L1745">
        <v>25</v>
      </c>
      <c r="M1745" t="s">
        <v>126</v>
      </c>
      <c r="O1745">
        <v>3132285654</v>
      </c>
      <c r="P1745">
        <v>0</v>
      </c>
      <c r="T1745" s="29" t="s">
        <v>327</v>
      </c>
      <c r="U1745">
        <f t="shared" si="171"/>
        <v>10</v>
      </c>
      <c r="V1745">
        <f t="shared" si="172"/>
        <v>31</v>
      </c>
      <c r="W1745">
        <v>2019</v>
      </c>
      <c r="X1745" t="s">
        <v>659</v>
      </c>
      <c r="Y1745" t="s">
        <v>9815</v>
      </c>
      <c r="Z1745" t="s">
        <v>9816</v>
      </c>
      <c r="AA1745">
        <v>8806019</v>
      </c>
      <c r="AB1745" t="s">
        <v>662</v>
      </c>
      <c r="AC1745" t="s">
        <v>663</v>
      </c>
      <c r="AD1745" s="1">
        <f t="shared" si="173"/>
        <v>3.6109476923076922E-2</v>
      </c>
      <c r="AE1745" s="2">
        <v>65000000</v>
      </c>
      <c r="AF1745" t="s">
        <v>102</v>
      </c>
      <c r="AG1745" t="s">
        <v>120</v>
      </c>
      <c r="AH1745" t="s">
        <v>104</v>
      </c>
      <c r="AI1745" t="s">
        <v>9817</v>
      </c>
      <c r="AJ1745">
        <v>161916460</v>
      </c>
      <c r="AK1745" s="2">
        <v>2347116</v>
      </c>
      <c r="AL1745" s="2">
        <v>1952366.28</v>
      </c>
      <c r="AP1745" t="s">
        <v>105</v>
      </c>
      <c r="AQ1745" t="s">
        <v>105</v>
      </c>
      <c r="AR1745" t="s">
        <v>105</v>
      </c>
      <c r="AV1745" t="s">
        <v>105</v>
      </c>
      <c r="AW1745" t="s">
        <v>105</v>
      </c>
      <c r="AX1745" t="s">
        <v>105</v>
      </c>
      <c r="BH1745" t="s">
        <v>21</v>
      </c>
      <c r="BI1745" t="s">
        <v>5</v>
      </c>
    </row>
    <row r="1746" spans="1:61" x14ac:dyDescent="0.25">
      <c r="A1746">
        <v>71220075</v>
      </c>
      <c r="B1746">
        <v>71220075</v>
      </c>
      <c r="C1746" t="s">
        <v>89</v>
      </c>
      <c r="D1746" t="s">
        <v>148</v>
      </c>
      <c r="E1746" t="s">
        <v>656</v>
      </c>
      <c r="F1746" t="s">
        <v>1603</v>
      </c>
      <c r="G1746" t="s">
        <v>1942</v>
      </c>
      <c r="H1746" s="30" t="s">
        <v>19779</v>
      </c>
      <c r="I1746" t="s">
        <v>9818</v>
      </c>
      <c r="J1746">
        <v>5266</v>
      </c>
      <c r="K1746" t="s">
        <v>428</v>
      </c>
      <c r="L1746">
        <v>5</v>
      </c>
      <c r="M1746" t="s">
        <v>203</v>
      </c>
      <c r="O1746">
        <v>3002725767</v>
      </c>
      <c r="P1746">
        <v>3217997944</v>
      </c>
      <c r="T1746" s="29" t="s">
        <v>887</v>
      </c>
      <c r="U1746">
        <f t="shared" si="171"/>
        <v>10</v>
      </c>
      <c r="V1746">
        <f t="shared" si="172"/>
        <v>3</v>
      </c>
      <c r="W1746">
        <v>2020</v>
      </c>
      <c r="X1746" t="s">
        <v>1919</v>
      </c>
      <c r="Y1746" t="s">
        <v>9819</v>
      </c>
      <c r="Z1746" t="s">
        <v>9820</v>
      </c>
      <c r="AA1746">
        <v>5606088</v>
      </c>
      <c r="AB1746" t="s">
        <v>146</v>
      </c>
      <c r="AC1746" t="s">
        <v>147</v>
      </c>
      <c r="AD1746" s="1">
        <f t="shared" si="173"/>
        <v>3.3347166212534057E-2</v>
      </c>
      <c r="AE1746" s="2">
        <v>110100000</v>
      </c>
      <c r="AF1746" t="s">
        <v>175</v>
      </c>
      <c r="AG1746" t="s">
        <v>120</v>
      </c>
      <c r="AH1746" t="s">
        <v>104</v>
      </c>
      <c r="AI1746" t="s">
        <v>9821</v>
      </c>
      <c r="AJ1746">
        <v>161814393</v>
      </c>
      <c r="AK1746" s="2">
        <v>3671523</v>
      </c>
      <c r="AL1746" s="2">
        <v>3065313.08</v>
      </c>
      <c r="AP1746" t="s">
        <v>105</v>
      </c>
      <c r="AQ1746" t="s">
        <v>105</v>
      </c>
      <c r="AR1746" t="s">
        <v>105</v>
      </c>
      <c r="AV1746" t="s">
        <v>105</v>
      </c>
      <c r="AW1746" t="s">
        <v>105</v>
      </c>
      <c r="AX1746" t="s">
        <v>105</v>
      </c>
      <c r="BH1746" t="s">
        <v>21</v>
      </c>
      <c r="BI1746" t="s">
        <v>5</v>
      </c>
    </row>
    <row r="1747" spans="1:61" x14ac:dyDescent="0.25">
      <c r="A1747">
        <v>79964480</v>
      </c>
      <c r="B1747">
        <v>79964480</v>
      </c>
      <c r="C1747" t="s">
        <v>89</v>
      </c>
      <c r="D1747" t="s">
        <v>1806</v>
      </c>
      <c r="E1747" t="s">
        <v>3013</v>
      </c>
      <c r="F1747" t="s">
        <v>1451</v>
      </c>
      <c r="G1747" t="s">
        <v>710</v>
      </c>
      <c r="H1747" s="30" t="s">
        <v>19780</v>
      </c>
      <c r="I1747" t="s">
        <v>9822</v>
      </c>
      <c r="J1747">
        <v>0</v>
      </c>
      <c r="K1747" t="s">
        <v>126</v>
      </c>
      <c r="L1747">
        <v>25</v>
      </c>
      <c r="M1747" t="s">
        <v>126</v>
      </c>
      <c r="O1747">
        <v>3002684297</v>
      </c>
      <c r="P1747">
        <v>3214298884</v>
      </c>
      <c r="T1747" s="29" t="s">
        <v>327</v>
      </c>
      <c r="U1747">
        <f t="shared" si="171"/>
        <v>10</v>
      </c>
      <c r="V1747">
        <f t="shared" si="172"/>
        <v>31</v>
      </c>
      <c r="W1747">
        <v>2023</v>
      </c>
      <c r="X1747" t="s">
        <v>9823</v>
      </c>
      <c r="Y1747" t="s">
        <v>9824</v>
      </c>
      <c r="Z1747" t="s">
        <v>9825</v>
      </c>
      <c r="AA1747">
        <v>3006156</v>
      </c>
      <c r="AB1747" t="s">
        <v>491</v>
      </c>
      <c r="AC1747" t="s">
        <v>492</v>
      </c>
      <c r="AD1747" s="1">
        <f t="shared" si="173"/>
        <v>1.162225855513308E-2</v>
      </c>
      <c r="AE1747" s="2">
        <v>131500000</v>
      </c>
      <c r="AF1747" t="s">
        <v>160</v>
      </c>
      <c r="AG1747" t="s">
        <v>120</v>
      </c>
      <c r="AH1747" t="s">
        <v>104</v>
      </c>
      <c r="AI1747" t="s">
        <v>9826</v>
      </c>
      <c r="AJ1747">
        <v>161816044</v>
      </c>
      <c r="AK1747" s="2">
        <v>1528327</v>
      </c>
      <c r="AL1747" s="2">
        <v>1264308.01</v>
      </c>
      <c r="AP1747" t="s">
        <v>105</v>
      </c>
      <c r="AQ1747" t="s">
        <v>105</v>
      </c>
      <c r="AR1747" t="s">
        <v>105</v>
      </c>
      <c r="AV1747" t="s">
        <v>105</v>
      </c>
      <c r="AW1747" t="s">
        <v>105</v>
      </c>
      <c r="AX1747" t="s">
        <v>105</v>
      </c>
      <c r="BH1747" s="3" t="s">
        <v>18</v>
      </c>
      <c r="BI1747" t="s">
        <v>5</v>
      </c>
    </row>
    <row r="1748" spans="1:61" x14ac:dyDescent="0.25">
      <c r="A1748">
        <v>31713101</v>
      </c>
      <c r="B1748">
        <v>31713101</v>
      </c>
      <c r="C1748" t="s">
        <v>106</v>
      </c>
      <c r="D1748" t="s">
        <v>9827</v>
      </c>
      <c r="E1748" t="s">
        <v>9828</v>
      </c>
      <c r="F1748" t="s">
        <v>1122</v>
      </c>
      <c r="G1748" t="s">
        <v>6603</v>
      </c>
      <c r="H1748" s="30" t="s">
        <v>19781</v>
      </c>
      <c r="I1748" t="s">
        <v>9829</v>
      </c>
      <c r="J1748">
        <v>76001</v>
      </c>
      <c r="K1748" t="s">
        <v>486</v>
      </c>
      <c r="L1748">
        <v>76</v>
      </c>
      <c r="M1748" t="s">
        <v>95</v>
      </c>
      <c r="O1748">
        <v>3185379980</v>
      </c>
      <c r="P1748">
        <v>3024788558</v>
      </c>
      <c r="T1748" s="29" t="s">
        <v>142</v>
      </c>
      <c r="U1748">
        <f t="shared" si="171"/>
        <v>10</v>
      </c>
      <c r="V1748">
        <f t="shared" si="172"/>
        <v>12</v>
      </c>
      <c r="W1748">
        <v>2022</v>
      </c>
      <c r="X1748" t="s">
        <v>2612</v>
      </c>
      <c r="Y1748" t="s">
        <v>9830</v>
      </c>
      <c r="Z1748" t="s">
        <v>9831</v>
      </c>
      <c r="AA1748">
        <v>8006066</v>
      </c>
      <c r="AB1748" t="s">
        <v>100</v>
      </c>
      <c r="AC1748" t="s">
        <v>208</v>
      </c>
      <c r="AD1748" s="1">
        <f t="shared" si="173"/>
        <v>3.5501233418367348E-2</v>
      </c>
      <c r="AE1748" s="2">
        <v>78400000</v>
      </c>
      <c r="AF1748" t="s">
        <v>160</v>
      </c>
      <c r="AG1748" t="s">
        <v>292</v>
      </c>
      <c r="AH1748" t="s">
        <v>104</v>
      </c>
      <c r="AI1748" t="s">
        <v>9832</v>
      </c>
      <c r="AJ1748">
        <v>29972436</v>
      </c>
      <c r="AK1748" s="2">
        <v>2783296.7</v>
      </c>
      <c r="AL1748" s="2">
        <v>2318904.79</v>
      </c>
      <c r="AP1748" t="s">
        <v>105</v>
      </c>
      <c r="AQ1748" s="2" t="s">
        <v>105</v>
      </c>
      <c r="AR1748" s="2" t="s">
        <v>105</v>
      </c>
      <c r="AV1748">
        <v>30154604</v>
      </c>
      <c r="AW1748" s="2">
        <v>4107923.39</v>
      </c>
      <c r="AX1748" s="2">
        <v>3432036.46</v>
      </c>
      <c r="BH1748" t="s">
        <v>21</v>
      </c>
      <c r="BI1748" t="s">
        <v>5</v>
      </c>
    </row>
    <row r="1749" spans="1:61" x14ac:dyDescent="0.25">
      <c r="A1749">
        <v>21178792</v>
      </c>
      <c r="B1749">
        <v>21178792</v>
      </c>
      <c r="C1749" t="s">
        <v>106</v>
      </c>
      <c r="D1749" t="s">
        <v>312</v>
      </c>
      <c r="E1749" t="s">
        <v>1071</v>
      </c>
      <c r="F1749" t="s">
        <v>3706</v>
      </c>
      <c r="G1749" t="s">
        <v>1028</v>
      </c>
      <c r="H1749" s="30" t="s">
        <v>19782</v>
      </c>
      <c r="I1749" t="s">
        <v>9833</v>
      </c>
      <c r="J1749">
        <v>0</v>
      </c>
      <c r="K1749" t="s">
        <v>7611</v>
      </c>
      <c r="L1749">
        <v>50</v>
      </c>
      <c r="M1749" t="s">
        <v>154</v>
      </c>
      <c r="O1749">
        <v>3102770245</v>
      </c>
      <c r="P1749">
        <v>0</v>
      </c>
      <c r="T1749" s="29" t="s">
        <v>169</v>
      </c>
      <c r="U1749">
        <f t="shared" si="171"/>
        <v>10</v>
      </c>
      <c r="V1749">
        <f t="shared" si="172"/>
        <v>16</v>
      </c>
      <c r="W1749">
        <v>2020</v>
      </c>
      <c r="X1749" t="s">
        <v>1979</v>
      </c>
      <c r="Y1749" t="s">
        <v>9834</v>
      </c>
      <c r="Z1749" t="s">
        <v>9835</v>
      </c>
      <c r="AA1749">
        <v>9021078</v>
      </c>
      <c r="AB1749" t="s">
        <v>244</v>
      </c>
      <c r="AC1749" t="s">
        <v>1153</v>
      </c>
      <c r="AD1749" s="1">
        <f t="shared" si="173"/>
        <v>2.2433896499238964E-2</v>
      </c>
      <c r="AE1749" s="2">
        <v>197100000</v>
      </c>
      <c r="AF1749" t="s">
        <v>102</v>
      </c>
      <c r="AG1749" t="s">
        <v>925</v>
      </c>
      <c r="AH1749" t="s">
        <v>104</v>
      </c>
      <c r="AI1749" t="s">
        <v>9836</v>
      </c>
      <c r="AJ1749">
        <v>29951771</v>
      </c>
      <c r="AK1749" s="2">
        <v>4421721</v>
      </c>
      <c r="AL1749" s="2">
        <v>3695731.93</v>
      </c>
      <c r="AP1749" t="s">
        <v>105</v>
      </c>
      <c r="AQ1749" s="2" t="s">
        <v>105</v>
      </c>
      <c r="AR1749" s="2" t="s">
        <v>105</v>
      </c>
      <c r="AV1749">
        <v>30031036</v>
      </c>
      <c r="AW1749" s="2">
        <v>13708700.33</v>
      </c>
      <c r="AX1749" s="2">
        <v>11499916.24</v>
      </c>
      <c r="BH1749" t="s">
        <v>21</v>
      </c>
      <c r="BI1749" t="s">
        <v>5</v>
      </c>
    </row>
    <row r="1750" spans="1:61" x14ac:dyDescent="0.25">
      <c r="A1750">
        <v>42072509</v>
      </c>
      <c r="B1750">
        <v>42072509</v>
      </c>
      <c r="C1750" t="s">
        <v>106</v>
      </c>
      <c r="D1750" t="s">
        <v>3505</v>
      </c>
      <c r="E1750" t="s">
        <v>344</v>
      </c>
      <c r="F1750" t="s">
        <v>819</v>
      </c>
      <c r="G1750" t="s">
        <v>650</v>
      </c>
      <c r="H1750" s="30" t="s">
        <v>19783</v>
      </c>
      <c r="I1750" t="s">
        <v>9837</v>
      </c>
      <c r="J1750">
        <v>66001</v>
      </c>
      <c r="K1750" t="s">
        <v>252</v>
      </c>
      <c r="L1750">
        <v>66</v>
      </c>
      <c r="M1750" t="s">
        <v>253</v>
      </c>
      <c r="O1750">
        <v>3002733882</v>
      </c>
      <c r="P1750">
        <v>3192132230</v>
      </c>
      <c r="T1750" s="29" t="s">
        <v>500</v>
      </c>
      <c r="U1750">
        <f t="shared" si="171"/>
        <v>10</v>
      </c>
      <c r="V1750">
        <f t="shared" si="172"/>
        <v>5</v>
      </c>
      <c r="W1750">
        <v>2011</v>
      </c>
      <c r="X1750" t="s">
        <v>9838</v>
      </c>
      <c r="Y1750" t="s">
        <v>9839</v>
      </c>
      <c r="Z1750" t="s">
        <v>9840</v>
      </c>
      <c r="AA1750">
        <v>1601227</v>
      </c>
      <c r="AB1750" t="s">
        <v>173</v>
      </c>
      <c r="AC1750" t="s">
        <v>6018</v>
      </c>
      <c r="AD1750" s="1">
        <f t="shared" si="173"/>
        <v>4.9503654655870449E-2</v>
      </c>
      <c r="AE1750" s="2">
        <v>24700000</v>
      </c>
      <c r="AF1750" t="s">
        <v>219</v>
      </c>
      <c r="AG1750" t="s">
        <v>103</v>
      </c>
      <c r="AH1750" t="s">
        <v>104</v>
      </c>
      <c r="AI1750">
        <v>0</v>
      </c>
      <c r="AJ1750">
        <v>29973132</v>
      </c>
      <c r="AK1750" s="2">
        <v>1222740.27</v>
      </c>
      <c r="AL1750" s="2">
        <v>1007512.83</v>
      </c>
      <c r="AP1750">
        <v>30012919</v>
      </c>
      <c r="AQ1750" s="2">
        <v>1220931.08</v>
      </c>
      <c r="AR1750" s="2">
        <v>1005992.5</v>
      </c>
      <c r="AV1750" t="s">
        <v>105</v>
      </c>
      <c r="AW1750" s="2" t="s">
        <v>105</v>
      </c>
      <c r="AX1750" s="2" t="s">
        <v>105</v>
      </c>
      <c r="BH1750" t="s">
        <v>21</v>
      </c>
      <c r="BI1750" t="s">
        <v>5</v>
      </c>
    </row>
    <row r="1751" spans="1:61" x14ac:dyDescent="0.25">
      <c r="A1751">
        <v>53054229</v>
      </c>
      <c r="B1751">
        <v>53054229</v>
      </c>
      <c r="C1751" t="s">
        <v>106</v>
      </c>
      <c r="D1751" t="s">
        <v>107</v>
      </c>
      <c r="E1751" t="s">
        <v>108</v>
      </c>
      <c r="F1751" t="s">
        <v>2979</v>
      </c>
      <c r="G1751" t="s">
        <v>2742</v>
      </c>
      <c r="H1751" s="30" t="s">
        <v>19784</v>
      </c>
      <c r="I1751" t="s">
        <v>9841</v>
      </c>
      <c r="J1751">
        <v>0</v>
      </c>
      <c r="K1751" t="s">
        <v>126</v>
      </c>
      <c r="L1751">
        <v>25</v>
      </c>
      <c r="M1751" t="s">
        <v>126</v>
      </c>
      <c r="O1751">
        <v>3183118063</v>
      </c>
      <c r="P1751">
        <v>3124532129</v>
      </c>
      <c r="T1751" s="29" t="s">
        <v>184</v>
      </c>
      <c r="U1751">
        <f t="shared" si="171"/>
        <v>10</v>
      </c>
      <c r="V1751">
        <f t="shared" si="172"/>
        <v>10</v>
      </c>
      <c r="W1751">
        <v>2024</v>
      </c>
      <c r="X1751" t="s">
        <v>2429</v>
      </c>
      <c r="Y1751" t="s">
        <v>9842</v>
      </c>
      <c r="Z1751" t="s">
        <v>9843</v>
      </c>
      <c r="AA1751">
        <v>5606112</v>
      </c>
      <c r="AB1751" t="s">
        <v>146</v>
      </c>
      <c r="AC1751" t="s">
        <v>341</v>
      </c>
      <c r="AD1751" s="1">
        <f t="shared" si="173"/>
        <v>1.308270885375494E-2</v>
      </c>
      <c r="AE1751" s="2">
        <v>126500000</v>
      </c>
      <c r="AF1751" t="s">
        <v>219</v>
      </c>
      <c r="AG1751" t="s">
        <v>292</v>
      </c>
      <c r="AH1751" t="s">
        <v>104</v>
      </c>
      <c r="AI1751" t="s">
        <v>9844</v>
      </c>
      <c r="AJ1751">
        <v>29924687</v>
      </c>
      <c r="AK1751" s="2">
        <v>1654962.67</v>
      </c>
      <c r="AL1751" s="2">
        <v>1370724.93</v>
      </c>
      <c r="AP1751" t="s">
        <v>105</v>
      </c>
      <c r="AQ1751" s="2" t="s">
        <v>105</v>
      </c>
      <c r="AR1751" s="2" t="s">
        <v>105</v>
      </c>
      <c r="AV1751">
        <v>30035640</v>
      </c>
      <c r="AW1751" s="2">
        <v>2067831.5</v>
      </c>
      <c r="AX1751" s="2">
        <v>1717673.53</v>
      </c>
      <c r="BH1751" s="3" t="s">
        <v>18</v>
      </c>
      <c r="BI1751" t="s">
        <v>5</v>
      </c>
    </row>
    <row r="1752" spans="1:61" x14ac:dyDescent="0.25">
      <c r="A1752">
        <v>8406852</v>
      </c>
      <c r="B1752">
        <v>8406852</v>
      </c>
      <c r="C1752" t="s">
        <v>89</v>
      </c>
      <c r="D1752" t="s">
        <v>1846</v>
      </c>
      <c r="E1752">
        <v>0</v>
      </c>
      <c r="F1752" t="s">
        <v>199</v>
      </c>
      <c r="G1752" t="s">
        <v>2165</v>
      </c>
      <c r="H1752" s="30" t="s">
        <v>19785</v>
      </c>
      <c r="I1752" t="s">
        <v>9845</v>
      </c>
      <c r="J1752">
        <v>5001</v>
      </c>
      <c r="K1752" t="s">
        <v>202</v>
      </c>
      <c r="L1752">
        <v>5</v>
      </c>
      <c r="M1752" t="s">
        <v>203</v>
      </c>
      <c r="O1752">
        <v>3013175389</v>
      </c>
      <c r="P1752">
        <v>3104639693</v>
      </c>
      <c r="T1752" s="29" t="s">
        <v>429</v>
      </c>
      <c r="U1752">
        <f t="shared" si="171"/>
        <v>10</v>
      </c>
      <c r="V1752">
        <f t="shared" si="172"/>
        <v>7</v>
      </c>
      <c r="W1752">
        <v>2017</v>
      </c>
      <c r="X1752" t="s">
        <v>9846</v>
      </c>
      <c r="Y1752" t="s">
        <v>9847</v>
      </c>
      <c r="Z1752" t="s">
        <v>9848</v>
      </c>
      <c r="AA1752">
        <v>8608073</v>
      </c>
      <c r="AB1752" t="s">
        <v>3712</v>
      </c>
      <c r="AC1752" t="s">
        <v>3874</v>
      </c>
      <c r="AD1752" s="1">
        <f t="shared" si="173"/>
        <v>4.2340262390670555E-2</v>
      </c>
      <c r="AE1752" s="2">
        <v>68600000</v>
      </c>
      <c r="AF1752" t="s">
        <v>219</v>
      </c>
      <c r="AG1752" t="s">
        <v>452</v>
      </c>
      <c r="AH1752" t="s">
        <v>104</v>
      </c>
      <c r="AI1752" t="s">
        <v>9849</v>
      </c>
      <c r="AJ1752">
        <v>161805101</v>
      </c>
      <c r="AK1752" s="2">
        <v>2904542</v>
      </c>
      <c r="AL1752" s="2">
        <v>2420791.38</v>
      </c>
      <c r="AP1752" t="s">
        <v>105</v>
      </c>
      <c r="AQ1752" t="s">
        <v>105</v>
      </c>
      <c r="AR1752" t="s">
        <v>105</v>
      </c>
      <c r="AV1752" t="s">
        <v>105</v>
      </c>
      <c r="AW1752" t="s">
        <v>105</v>
      </c>
      <c r="AX1752" t="s">
        <v>105</v>
      </c>
      <c r="BH1752" t="s">
        <v>21</v>
      </c>
      <c r="BI1752" t="s">
        <v>5</v>
      </c>
    </row>
    <row r="1753" spans="1:61" x14ac:dyDescent="0.25">
      <c r="A1753">
        <v>41935212</v>
      </c>
      <c r="B1753">
        <v>41935212</v>
      </c>
      <c r="C1753" t="s">
        <v>106</v>
      </c>
      <c r="D1753" t="s">
        <v>682</v>
      </c>
      <c r="E1753" t="s">
        <v>583</v>
      </c>
      <c r="F1753" t="s">
        <v>315</v>
      </c>
      <c r="G1753" t="s">
        <v>700</v>
      </c>
      <c r="H1753" s="30" t="s">
        <v>19786</v>
      </c>
      <c r="I1753" t="s">
        <v>9850</v>
      </c>
      <c r="J1753">
        <v>66001</v>
      </c>
      <c r="K1753" t="s">
        <v>252</v>
      </c>
      <c r="L1753">
        <v>66</v>
      </c>
      <c r="M1753" t="s">
        <v>253</v>
      </c>
      <c r="O1753">
        <v>3007405539</v>
      </c>
      <c r="P1753">
        <v>0</v>
      </c>
      <c r="T1753" s="29" t="s">
        <v>568</v>
      </c>
      <c r="U1753">
        <f t="shared" si="171"/>
        <v>10</v>
      </c>
      <c r="V1753">
        <f t="shared" si="172"/>
        <v>30</v>
      </c>
      <c r="W1753">
        <v>2021</v>
      </c>
      <c r="X1753" t="s">
        <v>6475</v>
      </c>
      <c r="Y1753" t="s">
        <v>9851</v>
      </c>
      <c r="Z1753" t="s">
        <v>9852</v>
      </c>
      <c r="AA1753">
        <v>6806041</v>
      </c>
      <c r="AB1753" t="s">
        <v>413</v>
      </c>
      <c r="AC1753" t="s">
        <v>414</v>
      </c>
      <c r="AD1753" s="1">
        <f t="shared" si="173"/>
        <v>1.7774816414686825E-2</v>
      </c>
      <c r="AE1753" s="2">
        <v>92600000</v>
      </c>
      <c r="AF1753" t="s">
        <v>102</v>
      </c>
      <c r="AG1753" t="s">
        <v>120</v>
      </c>
      <c r="AH1753" t="s">
        <v>104</v>
      </c>
      <c r="AI1753" t="s">
        <v>9853</v>
      </c>
      <c r="AJ1753">
        <v>161837553</v>
      </c>
      <c r="AK1753" s="2">
        <v>1645948</v>
      </c>
      <c r="AL1753" s="2">
        <v>1363149.51</v>
      </c>
      <c r="AP1753" t="s">
        <v>105</v>
      </c>
      <c r="AQ1753" t="s">
        <v>105</v>
      </c>
      <c r="AR1753" t="s">
        <v>105</v>
      </c>
      <c r="AV1753" t="s">
        <v>105</v>
      </c>
      <c r="AW1753" t="s">
        <v>105</v>
      </c>
      <c r="AX1753" t="s">
        <v>105</v>
      </c>
      <c r="BH1753" t="s">
        <v>19</v>
      </c>
      <c r="BI1753" t="s">
        <v>5</v>
      </c>
    </row>
    <row r="1754" spans="1:61" x14ac:dyDescent="0.25">
      <c r="A1754">
        <v>6767298</v>
      </c>
      <c r="B1754">
        <v>6767298</v>
      </c>
      <c r="C1754" t="s">
        <v>89</v>
      </c>
      <c r="D1754" t="s">
        <v>3452</v>
      </c>
      <c r="E1754" t="s">
        <v>294</v>
      </c>
      <c r="F1754" t="s">
        <v>1163</v>
      </c>
      <c r="G1754" t="s">
        <v>212</v>
      </c>
      <c r="H1754" s="30" t="s">
        <v>19787</v>
      </c>
      <c r="I1754" t="s">
        <v>9854</v>
      </c>
      <c r="J1754">
        <v>15001</v>
      </c>
      <c r="K1754" t="s">
        <v>1089</v>
      </c>
      <c r="L1754">
        <v>15</v>
      </c>
      <c r="M1754" t="s">
        <v>1090</v>
      </c>
      <c r="O1754">
        <v>3103299396</v>
      </c>
      <c r="P1754">
        <v>0</v>
      </c>
      <c r="T1754" s="29" t="s">
        <v>327</v>
      </c>
      <c r="U1754">
        <f t="shared" si="171"/>
        <v>10</v>
      </c>
      <c r="V1754">
        <f t="shared" si="172"/>
        <v>31</v>
      </c>
      <c r="W1754">
        <v>2020</v>
      </c>
      <c r="X1754" t="s">
        <v>5263</v>
      </c>
      <c r="Y1754" t="s">
        <v>9855</v>
      </c>
      <c r="Z1754" t="s">
        <v>9856</v>
      </c>
      <c r="AA1754">
        <v>1606233</v>
      </c>
      <c r="AB1754" t="s">
        <v>173</v>
      </c>
      <c r="AC1754" t="s">
        <v>815</v>
      </c>
      <c r="AD1754" s="1">
        <f t="shared" si="173"/>
        <v>2.1258453781512605E-2</v>
      </c>
      <c r="AE1754" s="2">
        <v>59500000</v>
      </c>
      <c r="AF1754" t="s">
        <v>219</v>
      </c>
      <c r="AG1754" t="s">
        <v>120</v>
      </c>
      <c r="AH1754" t="s">
        <v>104</v>
      </c>
      <c r="AI1754">
        <v>0</v>
      </c>
      <c r="AJ1754">
        <v>161912391</v>
      </c>
      <c r="AK1754" s="2">
        <v>1264878</v>
      </c>
      <c r="AL1754" s="2">
        <v>1042922.8</v>
      </c>
      <c r="AP1754" t="s">
        <v>105</v>
      </c>
      <c r="AQ1754" t="s">
        <v>105</v>
      </c>
      <c r="AR1754" t="s">
        <v>105</v>
      </c>
      <c r="AV1754" t="s">
        <v>105</v>
      </c>
      <c r="AW1754" t="s">
        <v>105</v>
      </c>
      <c r="AX1754" t="s">
        <v>105</v>
      </c>
      <c r="BH1754" t="s">
        <v>19</v>
      </c>
      <c r="BI1754" t="s">
        <v>5</v>
      </c>
    </row>
    <row r="1755" spans="1:61" x14ac:dyDescent="0.25">
      <c r="A1755">
        <v>52419768</v>
      </c>
      <c r="B1755">
        <v>52419768</v>
      </c>
      <c r="C1755" t="s">
        <v>106</v>
      </c>
      <c r="D1755" t="s">
        <v>9857</v>
      </c>
      <c r="E1755" t="s">
        <v>1035</v>
      </c>
      <c r="F1755" t="s">
        <v>819</v>
      </c>
      <c r="G1755" t="s">
        <v>1486</v>
      </c>
      <c r="H1755" s="30" t="s">
        <v>19788</v>
      </c>
      <c r="I1755" t="s">
        <v>9858</v>
      </c>
      <c r="J1755">
        <v>0</v>
      </c>
      <c r="K1755" t="s">
        <v>126</v>
      </c>
      <c r="L1755">
        <v>25</v>
      </c>
      <c r="M1755" t="s">
        <v>126</v>
      </c>
      <c r="O1755">
        <v>3214314806</v>
      </c>
      <c r="P1755">
        <v>3114926783</v>
      </c>
      <c r="T1755" s="29" t="s">
        <v>155</v>
      </c>
      <c r="U1755">
        <f t="shared" si="171"/>
        <v>10</v>
      </c>
      <c r="V1755">
        <f t="shared" si="172"/>
        <v>14</v>
      </c>
      <c r="W1755">
        <v>2015</v>
      </c>
      <c r="X1755" t="s">
        <v>2855</v>
      </c>
      <c r="Y1755" t="s">
        <v>9859</v>
      </c>
      <c r="Z1755" t="s">
        <v>9860</v>
      </c>
      <c r="AA1755">
        <v>4601138</v>
      </c>
      <c r="AB1755" t="s">
        <v>352</v>
      </c>
      <c r="AC1755" t="s">
        <v>938</v>
      </c>
      <c r="AD1755" s="1">
        <f t="shared" si="173"/>
        <v>4.779535031847134E-2</v>
      </c>
      <c r="AE1755" s="2">
        <v>31400000</v>
      </c>
      <c r="AF1755" t="s">
        <v>133</v>
      </c>
      <c r="AG1755" t="s">
        <v>103</v>
      </c>
      <c r="AH1755" t="s">
        <v>104</v>
      </c>
      <c r="AI1755" t="s">
        <v>9861</v>
      </c>
      <c r="AJ1755">
        <v>161809872</v>
      </c>
      <c r="AK1755" s="2">
        <v>1500774</v>
      </c>
      <c r="AL1755" s="2">
        <v>1241154.23</v>
      </c>
      <c r="AP1755" t="s">
        <v>105</v>
      </c>
      <c r="AQ1755" t="s">
        <v>105</v>
      </c>
      <c r="AR1755" t="s">
        <v>105</v>
      </c>
      <c r="AV1755" t="s">
        <v>105</v>
      </c>
      <c r="AW1755" t="s">
        <v>105</v>
      </c>
      <c r="AX1755" t="s">
        <v>105</v>
      </c>
      <c r="BH1755" t="s">
        <v>21</v>
      </c>
      <c r="BI1755" t="s">
        <v>5</v>
      </c>
    </row>
    <row r="1756" spans="1:61" x14ac:dyDescent="0.25">
      <c r="A1756">
        <v>65711705</v>
      </c>
      <c r="B1756">
        <v>65711705</v>
      </c>
      <c r="C1756" t="s">
        <v>106</v>
      </c>
      <c r="D1756" t="s">
        <v>5275</v>
      </c>
      <c r="E1756">
        <v>0</v>
      </c>
      <c r="F1756" t="s">
        <v>5349</v>
      </c>
      <c r="G1756" t="s">
        <v>3084</v>
      </c>
      <c r="H1756" s="30" t="s">
        <v>19789</v>
      </c>
      <c r="I1756" t="s">
        <v>9862</v>
      </c>
      <c r="J1756">
        <v>0</v>
      </c>
      <c r="K1756" t="s">
        <v>126</v>
      </c>
      <c r="L1756">
        <v>25</v>
      </c>
      <c r="M1756" t="s">
        <v>126</v>
      </c>
      <c r="O1756">
        <v>3108155153</v>
      </c>
      <c r="P1756">
        <v>3102387560</v>
      </c>
      <c r="T1756" s="29" t="s">
        <v>155</v>
      </c>
      <c r="U1756">
        <f t="shared" si="171"/>
        <v>10</v>
      </c>
      <c r="V1756">
        <f t="shared" si="172"/>
        <v>14</v>
      </c>
      <c r="W1756">
        <v>2013</v>
      </c>
      <c r="X1756" t="s">
        <v>9863</v>
      </c>
      <c r="Y1756" t="s">
        <v>9864</v>
      </c>
      <c r="Z1756" t="s">
        <v>9865</v>
      </c>
      <c r="AA1756">
        <v>9201160</v>
      </c>
      <c r="AB1756" t="s">
        <v>268</v>
      </c>
      <c r="AC1756" t="s">
        <v>269</v>
      </c>
      <c r="AD1756" s="1">
        <f t="shared" si="173"/>
        <v>4.6529155405405406E-2</v>
      </c>
      <c r="AE1756" s="2">
        <v>29600000</v>
      </c>
      <c r="AF1756" t="s">
        <v>3855</v>
      </c>
      <c r="AG1756" t="s">
        <v>103</v>
      </c>
      <c r="AH1756" t="s">
        <v>104</v>
      </c>
      <c r="AI1756">
        <v>0</v>
      </c>
      <c r="AJ1756">
        <v>161814511</v>
      </c>
      <c r="AK1756" s="2">
        <v>1377263</v>
      </c>
      <c r="AL1756" s="2">
        <v>1137364.1100000001</v>
      </c>
      <c r="AP1756" t="s">
        <v>105</v>
      </c>
      <c r="AQ1756" t="s">
        <v>105</v>
      </c>
      <c r="AR1756" t="s">
        <v>105</v>
      </c>
      <c r="AV1756" t="s">
        <v>105</v>
      </c>
      <c r="AW1756" t="s">
        <v>105</v>
      </c>
      <c r="AX1756" t="s">
        <v>105</v>
      </c>
      <c r="BH1756" t="s">
        <v>21</v>
      </c>
      <c r="BI1756" t="s">
        <v>5</v>
      </c>
    </row>
    <row r="1757" spans="1:61" x14ac:dyDescent="0.25">
      <c r="A1757">
        <v>70190116</v>
      </c>
      <c r="B1757">
        <v>70190116</v>
      </c>
      <c r="C1757" t="s">
        <v>89</v>
      </c>
      <c r="D1757" t="s">
        <v>454</v>
      </c>
      <c r="E1757" t="s">
        <v>1326</v>
      </c>
      <c r="F1757" t="s">
        <v>483</v>
      </c>
      <c r="G1757" t="s">
        <v>684</v>
      </c>
      <c r="H1757" s="30" t="s">
        <v>19790</v>
      </c>
      <c r="I1757" t="s">
        <v>9866</v>
      </c>
      <c r="J1757">
        <v>5664</v>
      </c>
      <c r="K1757" t="s">
        <v>9867</v>
      </c>
      <c r="L1757">
        <v>5</v>
      </c>
      <c r="M1757" t="s">
        <v>203</v>
      </c>
      <c r="O1757">
        <v>3108240208</v>
      </c>
      <c r="P1757">
        <v>0</v>
      </c>
      <c r="T1757" s="29" t="s">
        <v>466</v>
      </c>
      <c r="U1757">
        <f t="shared" si="171"/>
        <v>10</v>
      </c>
      <c r="V1757">
        <f t="shared" si="172"/>
        <v>15</v>
      </c>
      <c r="W1757">
        <v>2011</v>
      </c>
      <c r="X1757" t="s">
        <v>9868</v>
      </c>
      <c r="Y1757" t="s">
        <v>9869</v>
      </c>
      <c r="Z1757" t="s">
        <v>9870</v>
      </c>
      <c r="AA1757">
        <v>9021040</v>
      </c>
      <c r="AB1757" t="s">
        <v>244</v>
      </c>
      <c r="AC1757" t="s">
        <v>1153</v>
      </c>
      <c r="AD1757" s="1">
        <f t="shared" si="173"/>
        <v>2.0280130718954247E-2</v>
      </c>
      <c r="AE1757" s="2">
        <v>76500000</v>
      </c>
      <c r="AF1757" t="s">
        <v>5632</v>
      </c>
      <c r="AG1757" t="s">
        <v>697</v>
      </c>
      <c r="AH1757" t="s">
        <v>104</v>
      </c>
      <c r="AI1757" t="s">
        <v>9871</v>
      </c>
      <c r="AJ1757">
        <v>161904773</v>
      </c>
      <c r="AK1757" s="2">
        <v>1551430</v>
      </c>
      <c r="AL1757" s="2">
        <v>1283722.95</v>
      </c>
      <c r="AP1757" t="s">
        <v>105</v>
      </c>
      <c r="AQ1757" t="s">
        <v>105</v>
      </c>
      <c r="AR1757" t="s">
        <v>105</v>
      </c>
      <c r="AV1757" t="s">
        <v>105</v>
      </c>
      <c r="AW1757" t="s">
        <v>105</v>
      </c>
      <c r="AX1757" t="s">
        <v>105</v>
      </c>
      <c r="BH1757" t="s">
        <v>19</v>
      </c>
      <c r="BI1757" t="s">
        <v>5</v>
      </c>
    </row>
    <row r="1758" spans="1:61" x14ac:dyDescent="0.25">
      <c r="A1758">
        <v>32335323</v>
      </c>
      <c r="B1758">
        <v>32335323</v>
      </c>
      <c r="C1758" t="s">
        <v>106</v>
      </c>
      <c r="D1758" t="s">
        <v>312</v>
      </c>
      <c r="E1758" t="s">
        <v>122</v>
      </c>
      <c r="F1758" t="s">
        <v>1065</v>
      </c>
      <c r="G1758" t="s">
        <v>1493</v>
      </c>
      <c r="H1758" s="30" t="s">
        <v>19791</v>
      </c>
      <c r="I1758" t="s">
        <v>9872</v>
      </c>
      <c r="J1758">
        <v>5001</v>
      </c>
      <c r="K1758" t="s">
        <v>202</v>
      </c>
      <c r="L1758">
        <v>5</v>
      </c>
      <c r="M1758" t="s">
        <v>203</v>
      </c>
      <c r="O1758">
        <v>3116600445</v>
      </c>
      <c r="P1758">
        <v>3116600446</v>
      </c>
      <c r="T1758" s="29" t="s">
        <v>500</v>
      </c>
      <c r="U1758">
        <f t="shared" si="171"/>
        <v>10</v>
      </c>
      <c r="V1758">
        <f t="shared" si="172"/>
        <v>5</v>
      </c>
      <c r="W1758">
        <v>2022</v>
      </c>
      <c r="X1758" t="s">
        <v>980</v>
      </c>
      <c r="Y1758" t="s">
        <v>9873</v>
      </c>
      <c r="Z1758" t="s">
        <v>9874</v>
      </c>
      <c r="AA1758">
        <v>9006178</v>
      </c>
      <c r="AB1758" t="s">
        <v>244</v>
      </c>
      <c r="AC1758" t="s">
        <v>245</v>
      </c>
      <c r="AD1758" s="1">
        <f t="shared" si="173"/>
        <v>3.11512661498708E-2</v>
      </c>
      <c r="AE1758" s="2">
        <v>116100000</v>
      </c>
      <c r="AF1758" t="s">
        <v>362</v>
      </c>
      <c r="AG1758" t="s">
        <v>120</v>
      </c>
      <c r="AH1758" t="s">
        <v>104</v>
      </c>
      <c r="AI1758" t="s">
        <v>9875</v>
      </c>
      <c r="AJ1758">
        <v>161809794</v>
      </c>
      <c r="AK1758" s="2">
        <v>3616662</v>
      </c>
      <c r="AL1758" s="2">
        <v>3019212.06</v>
      </c>
      <c r="AP1758" t="s">
        <v>105</v>
      </c>
      <c r="AQ1758" t="s">
        <v>105</v>
      </c>
      <c r="AR1758" t="s">
        <v>105</v>
      </c>
      <c r="AV1758" t="s">
        <v>105</v>
      </c>
      <c r="AW1758" t="s">
        <v>105</v>
      </c>
      <c r="AX1758" t="s">
        <v>105</v>
      </c>
      <c r="BH1758" t="s">
        <v>21</v>
      </c>
      <c r="BI1758" t="s">
        <v>5</v>
      </c>
    </row>
    <row r="1759" spans="1:61" x14ac:dyDescent="0.25">
      <c r="A1759">
        <v>79795591</v>
      </c>
      <c r="B1759">
        <v>79795591</v>
      </c>
      <c r="C1759" t="s">
        <v>89</v>
      </c>
      <c r="D1759" t="s">
        <v>1769</v>
      </c>
      <c r="E1759">
        <v>0</v>
      </c>
      <c r="F1759" t="s">
        <v>388</v>
      </c>
      <c r="G1759" t="s">
        <v>1603</v>
      </c>
      <c r="H1759" s="30" t="s">
        <v>19792</v>
      </c>
      <c r="I1759" t="s">
        <v>9876</v>
      </c>
      <c r="J1759">
        <v>0</v>
      </c>
      <c r="K1759" t="s">
        <v>126</v>
      </c>
      <c r="L1759">
        <v>25</v>
      </c>
      <c r="M1759" t="s">
        <v>126</v>
      </c>
      <c r="O1759">
        <v>3124357577</v>
      </c>
      <c r="P1759">
        <v>0</v>
      </c>
      <c r="T1759" s="29" t="s">
        <v>1081</v>
      </c>
      <c r="U1759">
        <f t="shared" si="171"/>
        <v>10</v>
      </c>
      <c r="V1759">
        <f t="shared" si="172"/>
        <v>25</v>
      </c>
      <c r="W1759">
        <v>2013</v>
      </c>
      <c r="X1759" t="s">
        <v>9877</v>
      </c>
      <c r="Y1759" t="s">
        <v>9878</v>
      </c>
      <c r="Z1759" t="s">
        <v>9879</v>
      </c>
      <c r="AA1759">
        <v>9201158</v>
      </c>
      <c r="AB1759" t="s">
        <v>268</v>
      </c>
      <c r="AC1759" t="s">
        <v>519</v>
      </c>
      <c r="AD1759" s="1">
        <f t="shared" si="173"/>
        <v>4.1446919565217392E-2</v>
      </c>
      <c r="AE1759" s="2">
        <v>41400000</v>
      </c>
      <c r="AF1759" t="s">
        <v>160</v>
      </c>
      <c r="AG1759" t="s">
        <v>103</v>
      </c>
      <c r="AH1759" t="s">
        <v>104</v>
      </c>
      <c r="AI1759" t="s">
        <v>9880</v>
      </c>
      <c r="AJ1759">
        <v>29970575</v>
      </c>
      <c r="AK1759" s="2">
        <v>1715902.47</v>
      </c>
      <c r="AL1759" s="2">
        <v>1421934.85</v>
      </c>
      <c r="AP1759">
        <v>30010349</v>
      </c>
      <c r="AQ1759" s="2">
        <v>2335382.39</v>
      </c>
      <c r="AR1759" s="2">
        <v>1942506.21</v>
      </c>
      <c r="AV1759" t="s">
        <v>105</v>
      </c>
      <c r="AW1759" s="2" t="s">
        <v>105</v>
      </c>
      <c r="AX1759" s="2" t="s">
        <v>105</v>
      </c>
      <c r="BH1759" t="s">
        <v>21</v>
      </c>
      <c r="BI1759" t="s">
        <v>5</v>
      </c>
    </row>
    <row r="1760" spans="1:61" x14ac:dyDescent="0.25">
      <c r="A1760">
        <v>10219032</v>
      </c>
      <c r="B1760">
        <v>10219032</v>
      </c>
      <c r="C1760" t="s">
        <v>89</v>
      </c>
      <c r="D1760" t="s">
        <v>1738</v>
      </c>
      <c r="E1760" t="s">
        <v>1243</v>
      </c>
      <c r="F1760" t="s">
        <v>335</v>
      </c>
      <c r="G1760" t="s">
        <v>335</v>
      </c>
      <c r="H1760" s="30" t="s">
        <v>19793</v>
      </c>
      <c r="I1760" t="s">
        <v>9881</v>
      </c>
      <c r="J1760">
        <v>0</v>
      </c>
      <c r="K1760" t="s">
        <v>126</v>
      </c>
      <c r="L1760">
        <v>25</v>
      </c>
      <c r="M1760" t="s">
        <v>126</v>
      </c>
      <c r="O1760">
        <v>3186127359</v>
      </c>
      <c r="P1760">
        <v>3164558243</v>
      </c>
      <c r="T1760" s="29" t="s">
        <v>887</v>
      </c>
      <c r="U1760">
        <f t="shared" si="171"/>
        <v>10</v>
      </c>
      <c r="V1760">
        <f t="shared" si="172"/>
        <v>3</v>
      </c>
      <c r="W1760">
        <v>2023</v>
      </c>
      <c r="X1760" t="s">
        <v>9882</v>
      </c>
      <c r="Y1760" t="s">
        <v>9883</v>
      </c>
      <c r="Z1760" t="s">
        <v>9884</v>
      </c>
      <c r="AA1760">
        <v>8021012</v>
      </c>
      <c r="AB1760" t="s">
        <v>100</v>
      </c>
      <c r="AC1760" t="s">
        <v>208</v>
      </c>
      <c r="AD1760" s="1">
        <f t="shared" si="173"/>
        <v>3.7152828054298641E-2</v>
      </c>
      <c r="AE1760" s="2">
        <v>88400000</v>
      </c>
      <c r="AF1760" t="s">
        <v>362</v>
      </c>
      <c r="AG1760" t="s">
        <v>697</v>
      </c>
      <c r="AH1760" t="s">
        <v>104</v>
      </c>
      <c r="AI1760" t="s">
        <v>9885</v>
      </c>
      <c r="AJ1760">
        <v>161806449</v>
      </c>
      <c r="AK1760" s="2">
        <v>3284310</v>
      </c>
      <c r="AL1760" s="2">
        <v>2739924.41</v>
      </c>
      <c r="AP1760" t="s">
        <v>105</v>
      </c>
      <c r="AQ1760" t="s">
        <v>105</v>
      </c>
      <c r="AR1760" t="s">
        <v>105</v>
      </c>
      <c r="AV1760" t="s">
        <v>105</v>
      </c>
      <c r="AW1760" t="s">
        <v>105</v>
      </c>
      <c r="AX1760" t="s">
        <v>105</v>
      </c>
      <c r="BH1760" t="s">
        <v>21</v>
      </c>
      <c r="BI1760" t="s">
        <v>5</v>
      </c>
    </row>
    <row r="1761" spans="1:61" x14ac:dyDescent="0.25">
      <c r="A1761">
        <v>1000155296</v>
      </c>
      <c r="B1761">
        <v>1000155296</v>
      </c>
      <c r="C1761" t="s">
        <v>89</v>
      </c>
      <c r="D1761" t="s">
        <v>2642</v>
      </c>
      <c r="E1761" t="s">
        <v>1136</v>
      </c>
      <c r="F1761" t="s">
        <v>9886</v>
      </c>
      <c r="G1761" t="s">
        <v>151</v>
      </c>
      <c r="H1761" s="30" t="s">
        <v>19794</v>
      </c>
      <c r="I1761" t="s">
        <v>9887</v>
      </c>
      <c r="J1761">
        <v>0</v>
      </c>
      <c r="K1761" t="s">
        <v>126</v>
      </c>
      <c r="L1761">
        <v>25</v>
      </c>
      <c r="M1761" t="s">
        <v>126</v>
      </c>
      <c r="O1761">
        <v>3118358548</v>
      </c>
      <c r="P1761">
        <v>0</v>
      </c>
      <c r="T1761" s="29" t="s">
        <v>568</v>
      </c>
      <c r="U1761">
        <f t="shared" si="171"/>
        <v>10</v>
      </c>
      <c r="V1761">
        <f t="shared" si="172"/>
        <v>30</v>
      </c>
      <c r="W1761">
        <v>2025</v>
      </c>
      <c r="X1761" t="s">
        <v>3905</v>
      </c>
      <c r="Y1761" t="s">
        <v>9888</v>
      </c>
      <c r="Z1761" t="s">
        <v>9889</v>
      </c>
      <c r="AA1761">
        <v>8006096</v>
      </c>
      <c r="AB1761" t="s">
        <v>100</v>
      </c>
      <c r="AC1761" t="s">
        <v>3908</v>
      </c>
      <c r="AD1761" s="1">
        <f t="shared" si="173"/>
        <v>2.2836410871302958E-2</v>
      </c>
      <c r="AE1761" s="2">
        <v>125100000</v>
      </c>
      <c r="AF1761" t="s">
        <v>133</v>
      </c>
      <c r="AG1761" t="s">
        <v>120</v>
      </c>
      <c r="AH1761" t="s">
        <v>104</v>
      </c>
      <c r="AI1761" t="s">
        <v>9890</v>
      </c>
      <c r="AJ1761">
        <v>161820878</v>
      </c>
      <c r="AK1761" s="2">
        <v>2856835</v>
      </c>
      <c r="AL1761" s="2">
        <v>2380701.61</v>
      </c>
      <c r="AP1761" t="s">
        <v>105</v>
      </c>
      <c r="AQ1761" t="s">
        <v>105</v>
      </c>
      <c r="AR1761" t="s">
        <v>105</v>
      </c>
      <c r="AV1761" t="s">
        <v>105</v>
      </c>
      <c r="AW1761" t="s">
        <v>105</v>
      </c>
      <c r="AX1761" t="s">
        <v>105</v>
      </c>
      <c r="BH1761" t="s">
        <v>21</v>
      </c>
      <c r="BI1761" t="s">
        <v>5</v>
      </c>
    </row>
    <row r="1762" spans="1:61" x14ac:dyDescent="0.25">
      <c r="A1762">
        <v>35403115</v>
      </c>
      <c r="B1762">
        <v>35403115</v>
      </c>
      <c r="C1762" t="s">
        <v>106</v>
      </c>
      <c r="D1762" t="s">
        <v>435</v>
      </c>
      <c r="E1762" t="s">
        <v>9891</v>
      </c>
      <c r="F1762" t="s">
        <v>3701</v>
      </c>
      <c r="G1762" t="s">
        <v>315</v>
      </c>
      <c r="H1762" s="30" t="s">
        <v>19795</v>
      </c>
      <c r="I1762" t="s">
        <v>9892</v>
      </c>
      <c r="J1762">
        <v>76001</v>
      </c>
      <c r="K1762" t="s">
        <v>486</v>
      </c>
      <c r="L1762">
        <v>76</v>
      </c>
      <c r="M1762" t="s">
        <v>95</v>
      </c>
      <c r="O1762">
        <v>3117698401</v>
      </c>
      <c r="P1762">
        <v>0</v>
      </c>
      <c r="T1762" s="29" t="s">
        <v>348</v>
      </c>
      <c r="U1762">
        <f t="shared" si="171"/>
        <v>10</v>
      </c>
      <c r="V1762">
        <f t="shared" si="172"/>
        <v>14</v>
      </c>
      <c r="W1762">
        <v>2023</v>
      </c>
      <c r="X1762" t="s">
        <v>1488</v>
      </c>
      <c r="Y1762" t="s">
        <v>9893</v>
      </c>
      <c r="Z1762" t="s">
        <v>9894</v>
      </c>
      <c r="AA1762">
        <v>6406144</v>
      </c>
      <c r="AB1762" t="s">
        <v>131</v>
      </c>
      <c r="AC1762" t="s">
        <v>1174</v>
      </c>
      <c r="AD1762" s="1">
        <f t="shared" si="173"/>
        <v>2.9262414545454547E-2</v>
      </c>
      <c r="AE1762" s="2">
        <v>137500000</v>
      </c>
      <c r="AF1762" t="s">
        <v>219</v>
      </c>
      <c r="AG1762" t="s">
        <v>120</v>
      </c>
      <c r="AH1762" t="s">
        <v>104</v>
      </c>
      <c r="AI1762" t="s">
        <v>9895</v>
      </c>
      <c r="AJ1762">
        <v>161905611</v>
      </c>
      <c r="AK1762" s="2">
        <v>4023582</v>
      </c>
      <c r="AL1762" s="2">
        <v>3361161.73</v>
      </c>
      <c r="AP1762" t="s">
        <v>105</v>
      </c>
      <c r="AQ1762" t="s">
        <v>105</v>
      </c>
      <c r="AR1762" t="s">
        <v>105</v>
      </c>
      <c r="AV1762" t="s">
        <v>105</v>
      </c>
      <c r="AW1762" t="s">
        <v>105</v>
      </c>
      <c r="AX1762" t="s">
        <v>105</v>
      </c>
      <c r="BH1762" t="s">
        <v>21</v>
      </c>
      <c r="BI1762" t="s">
        <v>5</v>
      </c>
    </row>
    <row r="1763" spans="1:61" x14ac:dyDescent="0.25">
      <c r="A1763">
        <v>52622530</v>
      </c>
      <c r="B1763">
        <v>52622530</v>
      </c>
      <c r="C1763" t="s">
        <v>106</v>
      </c>
      <c r="D1763" t="s">
        <v>312</v>
      </c>
      <c r="E1763" t="s">
        <v>990</v>
      </c>
      <c r="F1763" t="s">
        <v>1043</v>
      </c>
      <c r="G1763" t="s">
        <v>9896</v>
      </c>
      <c r="H1763" s="30" t="s">
        <v>19796</v>
      </c>
      <c r="I1763" t="s">
        <v>9897</v>
      </c>
      <c r="J1763">
        <v>0</v>
      </c>
      <c r="K1763" t="s">
        <v>126</v>
      </c>
      <c r="L1763">
        <v>25</v>
      </c>
      <c r="M1763" t="s">
        <v>126</v>
      </c>
      <c r="O1763">
        <v>3143308976</v>
      </c>
      <c r="P1763">
        <v>0</v>
      </c>
      <c r="T1763" s="29" t="s">
        <v>127</v>
      </c>
      <c r="U1763">
        <f t="shared" si="171"/>
        <v>10</v>
      </c>
      <c r="V1763">
        <f t="shared" si="172"/>
        <v>18</v>
      </c>
      <c r="W1763">
        <v>2015</v>
      </c>
      <c r="X1763" t="s">
        <v>5510</v>
      </c>
      <c r="Y1763" t="s">
        <v>9898</v>
      </c>
      <c r="Z1763" t="s">
        <v>9899</v>
      </c>
      <c r="AA1763">
        <v>4208111</v>
      </c>
      <c r="AB1763" t="s">
        <v>1187</v>
      </c>
      <c r="AC1763" t="s">
        <v>5513</v>
      </c>
      <c r="AD1763" s="1">
        <f t="shared" si="173"/>
        <v>3.1579280973451328E-2</v>
      </c>
      <c r="AE1763" s="2">
        <v>90400000</v>
      </c>
      <c r="AF1763" t="s">
        <v>175</v>
      </c>
      <c r="AG1763" t="s">
        <v>452</v>
      </c>
      <c r="AH1763" t="s">
        <v>104</v>
      </c>
      <c r="AI1763">
        <v>0</v>
      </c>
      <c r="AJ1763">
        <v>161808984</v>
      </c>
      <c r="AK1763" s="2">
        <v>2854767</v>
      </c>
      <c r="AL1763" s="2">
        <v>2378964.19</v>
      </c>
      <c r="AP1763" t="s">
        <v>105</v>
      </c>
      <c r="AQ1763" t="s">
        <v>105</v>
      </c>
      <c r="AR1763" t="s">
        <v>105</v>
      </c>
      <c r="AV1763" t="s">
        <v>105</v>
      </c>
      <c r="AW1763" t="s">
        <v>105</v>
      </c>
      <c r="AX1763" t="s">
        <v>105</v>
      </c>
      <c r="BH1763" t="s">
        <v>21</v>
      </c>
      <c r="BI1763" t="s">
        <v>5</v>
      </c>
    </row>
    <row r="1764" spans="1:61" x14ac:dyDescent="0.25">
      <c r="A1764">
        <v>25158249</v>
      </c>
      <c r="B1764">
        <v>25158249</v>
      </c>
      <c r="C1764" t="s">
        <v>106</v>
      </c>
      <c r="D1764" t="s">
        <v>2355</v>
      </c>
      <c r="E1764">
        <v>0</v>
      </c>
      <c r="F1764" t="s">
        <v>334</v>
      </c>
      <c r="G1764" t="s">
        <v>1028</v>
      </c>
      <c r="H1764" s="30" t="s">
        <v>19797</v>
      </c>
      <c r="I1764" t="s">
        <v>9900</v>
      </c>
      <c r="J1764">
        <v>0</v>
      </c>
      <c r="K1764" t="s">
        <v>2208</v>
      </c>
      <c r="L1764">
        <v>66</v>
      </c>
      <c r="M1764" t="s">
        <v>253</v>
      </c>
      <c r="O1764">
        <v>3157760631</v>
      </c>
      <c r="P1764">
        <v>0</v>
      </c>
      <c r="T1764" s="29" t="s">
        <v>96</v>
      </c>
      <c r="U1764">
        <f t="shared" si="171"/>
        <v>10</v>
      </c>
      <c r="V1764">
        <f t="shared" si="172"/>
        <v>22</v>
      </c>
      <c r="W1764">
        <v>2018</v>
      </c>
      <c r="X1764" t="s">
        <v>1227</v>
      </c>
      <c r="Y1764" t="s">
        <v>9901</v>
      </c>
      <c r="Z1764" t="s">
        <v>9902</v>
      </c>
      <c r="AA1764">
        <v>4601246</v>
      </c>
      <c r="AB1764" t="s">
        <v>352</v>
      </c>
      <c r="AC1764" t="s">
        <v>1230</v>
      </c>
      <c r="AD1764" s="1">
        <f t="shared" si="173"/>
        <v>4.8453281250000001E-2</v>
      </c>
      <c r="AE1764" s="2">
        <v>44800000</v>
      </c>
      <c r="AF1764" t="s">
        <v>133</v>
      </c>
      <c r="AG1764" t="s">
        <v>103</v>
      </c>
      <c r="AH1764" t="s">
        <v>104</v>
      </c>
      <c r="AI1764">
        <v>0</v>
      </c>
      <c r="AJ1764">
        <v>161812721</v>
      </c>
      <c r="AK1764" s="2">
        <v>2170707</v>
      </c>
      <c r="AL1764" s="2">
        <v>1804123.39</v>
      </c>
      <c r="AP1764" t="s">
        <v>105</v>
      </c>
      <c r="AQ1764" t="s">
        <v>105</v>
      </c>
      <c r="AR1764" t="s">
        <v>105</v>
      </c>
      <c r="AV1764" t="s">
        <v>105</v>
      </c>
      <c r="AW1764" t="s">
        <v>105</v>
      </c>
      <c r="AX1764" t="s">
        <v>105</v>
      </c>
      <c r="BH1764" t="s">
        <v>21</v>
      </c>
      <c r="BI1764" t="s">
        <v>5</v>
      </c>
    </row>
    <row r="1765" spans="1:61" x14ac:dyDescent="0.25">
      <c r="A1765">
        <v>1047428766</v>
      </c>
      <c r="B1765">
        <v>1047428766</v>
      </c>
      <c r="C1765" t="s">
        <v>106</v>
      </c>
      <c r="D1765" t="s">
        <v>198</v>
      </c>
      <c r="E1765">
        <v>0</v>
      </c>
      <c r="F1765" t="s">
        <v>5937</v>
      </c>
      <c r="G1765">
        <v>0</v>
      </c>
      <c r="H1765" s="30" t="s">
        <v>19798</v>
      </c>
      <c r="I1765" t="s">
        <v>9903</v>
      </c>
      <c r="J1765">
        <v>0</v>
      </c>
      <c r="K1765" t="s">
        <v>126</v>
      </c>
      <c r="L1765">
        <v>25</v>
      </c>
      <c r="M1765" t="s">
        <v>126</v>
      </c>
      <c r="O1765">
        <v>3005553410</v>
      </c>
      <c r="P1765">
        <v>0</v>
      </c>
      <c r="T1765" s="29" t="s">
        <v>155</v>
      </c>
      <c r="U1765">
        <f t="shared" si="171"/>
        <v>10</v>
      </c>
      <c r="V1765">
        <f t="shared" si="172"/>
        <v>14</v>
      </c>
      <c r="W1765">
        <v>2020</v>
      </c>
      <c r="X1765" t="s">
        <v>9904</v>
      </c>
      <c r="Y1765" t="s">
        <v>9905</v>
      </c>
      <c r="Z1765" t="s">
        <v>9906</v>
      </c>
      <c r="AA1765">
        <v>9201257</v>
      </c>
      <c r="AB1765" t="s">
        <v>268</v>
      </c>
      <c r="AC1765" t="s">
        <v>860</v>
      </c>
      <c r="AD1765" s="1">
        <f t="shared" si="173"/>
        <v>1.971480226171244E-2</v>
      </c>
      <c r="AE1765" s="2">
        <v>61900000</v>
      </c>
      <c r="AF1765" t="s">
        <v>133</v>
      </c>
      <c r="AG1765" t="s">
        <v>103</v>
      </c>
      <c r="AH1765" t="s">
        <v>104</v>
      </c>
      <c r="AI1765">
        <v>0</v>
      </c>
      <c r="AJ1765">
        <v>29969789</v>
      </c>
      <c r="AK1765" s="2">
        <v>1220346.26</v>
      </c>
      <c r="AL1765" s="2">
        <v>1005501.06</v>
      </c>
      <c r="AP1765">
        <v>30009579</v>
      </c>
      <c r="AQ1765" s="2">
        <v>1307825.24</v>
      </c>
      <c r="AR1765" s="2">
        <v>1079012.81</v>
      </c>
      <c r="AV1765" t="s">
        <v>105</v>
      </c>
      <c r="AW1765" s="2" t="s">
        <v>105</v>
      </c>
      <c r="AX1765" s="2" t="s">
        <v>105</v>
      </c>
      <c r="BH1765" t="s">
        <v>19</v>
      </c>
      <c r="BI1765" t="s">
        <v>5</v>
      </c>
    </row>
    <row r="1766" spans="1:61" x14ac:dyDescent="0.25">
      <c r="A1766">
        <v>19470484</v>
      </c>
      <c r="B1766">
        <v>19470484</v>
      </c>
      <c r="C1766" t="s">
        <v>89</v>
      </c>
      <c r="D1766" t="s">
        <v>304</v>
      </c>
      <c r="E1766" t="s">
        <v>6102</v>
      </c>
      <c r="F1766" t="s">
        <v>878</v>
      </c>
      <c r="G1766">
        <v>0</v>
      </c>
      <c r="H1766" s="30" t="s">
        <v>19799</v>
      </c>
      <c r="I1766" t="s">
        <v>9907</v>
      </c>
      <c r="J1766">
        <v>0</v>
      </c>
      <c r="K1766" t="s">
        <v>126</v>
      </c>
      <c r="L1766">
        <v>25</v>
      </c>
      <c r="M1766" t="s">
        <v>126</v>
      </c>
      <c r="O1766">
        <v>3133470551</v>
      </c>
      <c r="P1766">
        <v>0</v>
      </c>
      <c r="T1766" s="29" t="s">
        <v>254</v>
      </c>
      <c r="U1766">
        <f t="shared" si="171"/>
        <v>10</v>
      </c>
      <c r="V1766">
        <f t="shared" si="172"/>
        <v>4</v>
      </c>
      <c r="W1766">
        <v>2017</v>
      </c>
      <c r="X1766" t="s">
        <v>9908</v>
      </c>
      <c r="Y1766" t="s">
        <v>9909</v>
      </c>
      <c r="Z1766" t="s">
        <v>9910</v>
      </c>
      <c r="AA1766">
        <v>6401227</v>
      </c>
      <c r="AB1766" t="s">
        <v>131</v>
      </c>
      <c r="AC1766" t="s">
        <v>1126</v>
      </c>
      <c r="AD1766" s="1">
        <f t="shared" si="173"/>
        <v>3.1893386243386244E-2</v>
      </c>
      <c r="AE1766" s="2">
        <v>37800000</v>
      </c>
      <c r="AF1766" t="s">
        <v>160</v>
      </c>
      <c r="AG1766" t="s">
        <v>103</v>
      </c>
      <c r="AH1766" t="s">
        <v>104</v>
      </c>
      <c r="AI1766" t="s">
        <v>9911</v>
      </c>
      <c r="AJ1766">
        <v>161811453</v>
      </c>
      <c r="AK1766" s="2">
        <v>1205570</v>
      </c>
      <c r="AL1766" s="2">
        <v>993083.82</v>
      </c>
      <c r="AP1766" t="s">
        <v>105</v>
      </c>
      <c r="AQ1766" t="s">
        <v>105</v>
      </c>
      <c r="AR1766" t="s">
        <v>105</v>
      </c>
      <c r="AV1766" t="s">
        <v>105</v>
      </c>
      <c r="AW1766" t="s">
        <v>105</v>
      </c>
      <c r="AX1766" t="s">
        <v>105</v>
      </c>
      <c r="BH1766" t="s">
        <v>21</v>
      </c>
      <c r="BI1766" t="s">
        <v>5</v>
      </c>
    </row>
    <row r="1767" spans="1:61" x14ac:dyDescent="0.25">
      <c r="A1767">
        <v>13053265</v>
      </c>
      <c r="B1767">
        <v>13053265</v>
      </c>
      <c r="C1767" t="s">
        <v>89</v>
      </c>
      <c r="D1767" t="s">
        <v>655</v>
      </c>
      <c r="E1767" t="s">
        <v>7380</v>
      </c>
      <c r="F1767" t="s">
        <v>7909</v>
      </c>
      <c r="G1767" t="s">
        <v>609</v>
      </c>
      <c r="H1767" s="30" t="s">
        <v>19800</v>
      </c>
      <c r="I1767" t="s">
        <v>9912</v>
      </c>
      <c r="J1767">
        <v>76001</v>
      </c>
      <c r="K1767" t="s">
        <v>486</v>
      </c>
      <c r="L1767">
        <v>76</v>
      </c>
      <c r="M1767" t="s">
        <v>95</v>
      </c>
      <c r="O1767">
        <v>3185578447</v>
      </c>
      <c r="P1767">
        <v>3206131654</v>
      </c>
      <c r="T1767" s="29" t="s">
        <v>240</v>
      </c>
      <c r="U1767">
        <f t="shared" si="171"/>
        <v>10</v>
      </c>
      <c r="V1767">
        <f t="shared" si="172"/>
        <v>27</v>
      </c>
      <c r="W1767">
        <v>2017</v>
      </c>
      <c r="X1767" t="s">
        <v>2677</v>
      </c>
      <c r="Y1767" t="s">
        <v>9913</v>
      </c>
      <c r="Z1767" t="s">
        <v>9914</v>
      </c>
      <c r="AA1767">
        <v>5606079</v>
      </c>
      <c r="AB1767" t="s">
        <v>146</v>
      </c>
      <c r="AC1767" t="s">
        <v>147</v>
      </c>
      <c r="AD1767" s="1">
        <f t="shared" si="173"/>
        <v>3.5140992366412216E-2</v>
      </c>
      <c r="AE1767" s="2">
        <v>78600000</v>
      </c>
      <c r="AF1767" t="s">
        <v>133</v>
      </c>
      <c r="AG1767" t="s">
        <v>120</v>
      </c>
      <c r="AH1767" t="s">
        <v>104</v>
      </c>
      <c r="AI1767" t="s">
        <v>9915</v>
      </c>
      <c r="AJ1767">
        <v>161792396</v>
      </c>
      <c r="AK1767" s="2">
        <v>2762082</v>
      </c>
      <c r="AL1767" s="2">
        <v>2301077.16</v>
      </c>
      <c r="AP1767" t="s">
        <v>105</v>
      </c>
      <c r="AQ1767" t="s">
        <v>105</v>
      </c>
      <c r="AR1767" t="s">
        <v>105</v>
      </c>
      <c r="AV1767" t="s">
        <v>105</v>
      </c>
      <c r="AW1767" t="s">
        <v>105</v>
      </c>
      <c r="AX1767" t="s">
        <v>105</v>
      </c>
      <c r="BH1767" t="s">
        <v>21</v>
      </c>
      <c r="BI1767" t="s">
        <v>5</v>
      </c>
    </row>
    <row r="1768" spans="1:61" x14ac:dyDescent="0.25">
      <c r="A1768">
        <v>51913047</v>
      </c>
      <c r="B1768">
        <v>51913047</v>
      </c>
      <c r="C1768" t="s">
        <v>106</v>
      </c>
      <c r="D1768" t="s">
        <v>312</v>
      </c>
      <c r="E1768" t="s">
        <v>2250</v>
      </c>
      <c r="F1768" t="s">
        <v>3616</v>
      </c>
      <c r="G1768" t="s">
        <v>768</v>
      </c>
      <c r="H1768" s="30" t="s">
        <v>19801</v>
      </c>
      <c r="I1768" t="s">
        <v>9916</v>
      </c>
      <c r="J1768">
        <v>0</v>
      </c>
      <c r="K1768" t="s">
        <v>126</v>
      </c>
      <c r="L1768">
        <v>25</v>
      </c>
      <c r="M1768" t="s">
        <v>126</v>
      </c>
      <c r="O1768">
        <v>3114795454</v>
      </c>
      <c r="P1768">
        <v>3116638426</v>
      </c>
      <c r="T1768" s="29" t="s">
        <v>155</v>
      </c>
      <c r="U1768">
        <f t="shared" si="171"/>
        <v>10</v>
      </c>
      <c r="V1768">
        <f t="shared" si="172"/>
        <v>14</v>
      </c>
      <c r="W1768">
        <v>2022</v>
      </c>
      <c r="X1768" t="s">
        <v>9917</v>
      </c>
      <c r="Y1768" t="s">
        <v>9918</v>
      </c>
      <c r="Z1768" t="s">
        <v>9919</v>
      </c>
      <c r="AA1768">
        <v>6401244</v>
      </c>
      <c r="AB1768" t="s">
        <v>131</v>
      </c>
      <c r="AC1768" t="s">
        <v>607</v>
      </c>
      <c r="AD1768" s="1">
        <f t="shared" si="173"/>
        <v>2.5867498316970546E-2</v>
      </c>
      <c r="AE1768" s="2">
        <v>71300000</v>
      </c>
      <c r="AF1768" t="s">
        <v>1567</v>
      </c>
      <c r="AG1768" t="s">
        <v>103</v>
      </c>
      <c r="AH1768" t="s">
        <v>104</v>
      </c>
      <c r="AI1768" t="s">
        <v>9920</v>
      </c>
      <c r="AJ1768">
        <v>29952187</v>
      </c>
      <c r="AK1768" s="2">
        <v>1844352.63</v>
      </c>
      <c r="AL1768" s="2">
        <v>1529876.16</v>
      </c>
      <c r="AP1768" t="s">
        <v>105</v>
      </c>
      <c r="AQ1768" s="2" t="s">
        <v>105</v>
      </c>
      <c r="AR1768" s="2" t="s">
        <v>105</v>
      </c>
      <c r="AV1768">
        <v>30031458</v>
      </c>
      <c r="AW1768" s="2">
        <v>3511547.71</v>
      </c>
      <c r="AX1768" s="2">
        <v>2930880.43</v>
      </c>
      <c r="BH1768" t="s">
        <v>19</v>
      </c>
      <c r="BI1768" t="s">
        <v>5</v>
      </c>
    </row>
    <row r="1769" spans="1:61" x14ac:dyDescent="0.25">
      <c r="A1769">
        <v>19321885</v>
      </c>
      <c r="B1769">
        <v>19321885</v>
      </c>
      <c r="C1769" t="s">
        <v>89</v>
      </c>
      <c r="D1769" t="s">
        <v>1264</v>
      </c>
      <c r="E1769">
        <v>0</v>
      </c>
      <c r="F1769" t="s">
        <v>496</v>
      </c>
      <c r="G1769" t="s">
        <v>250</v>
      </c>
      <c r="H1769" s="30" t="s">
        <v>19802</v>
      </c>
      <c r="I1769" t="s">
        <v>9921</v>
      </c>
      <c r="J1769">
        <v>76001</v>
      </c>
      <c r="K1769" t="s">
        <v>486</v>
      </c>
      <c r="L1769">
        <v>76</v>
      </c>
      <c r="M1769" t="s">
        <v>95</v>
      </c>
      <c r="O1769">
        <v>3155718908</v>
      </c>
      <c r="P1769">
        <v>0</v>
      </c>
      <c r="T1769" s="29" t="s">
        <v>327</v>
      </c>
      <c r="U1769">
        <f t="shared" si="171"/>
        <v>10</v>
      </c>
      <c r="V1769">
        <f t="shared" si="172"/>
        <v>31</v>
      </c>
      <c r="W1769">
        <v>2015</v>
      </c>
      <c r="X1769" t="s">
        <v>3618</v>
      </c>
      <c r="Y1769" t="s">
        <v>9922</v>
      </c>
      <c r="Z1769" t="s">
        <v>9923</v>
      </c>
      <c r="AA1769">
        <v>4601161</v>
      </c>
      <c r="AB1769" t="s">
        <v>352</v>
      </c>
      <c r="AC1769" t="s">
        <v>2502</v>
      </c>
      <c r="AD1769" s="1">
        <f t="shared" si="173"/>
        <v>4.9786509009009008E-2</v>
      </c>
      <c r="AE1769" s="2">
        <v>44400000</v>
      </c>
      <c r="AF1769" t="s">
        <v>219</v>
      </c>
      <c r="AG1769" t="s">
        <v>103</v>
      </c>
      <c r="AH1769" t="s">
        <v>104</v>
      </c>
      <c r="AI1769" t="s">
        <v>9924</v>
      </c>
      <c r="AJ1769">
        <v>161906244</v>
      </c>
      <c r="AK1769" s="2">
        <v>2210521</v>
      </c>
      <c r="AL1769" s="2">
        <v>1837580.28</v>
      </c>
      <c r="AP1769" t="s">
        <v>105</v>
      </c>
      <c r="AQ1769" t="s">
        <v>105</v>
      </c>
      <c r="AR1769" t="s">
        <v>105</v>
      </c>
      <c r="AV1769" t="s">
        <v>105</v>
      </c>
      <c r="AW1769" t="s">
        <v>105</v>
      </c>
      <c r="AX1769" t="s">
        <v>105</v>
      </c>
      <c r="BH1769" t="s">
        <v>21</v>
      </c>
      <c r="BI1769" t="s">
        <v>5</v>
      </c>
    </row>
    <row r="1770" spans="1:61" x14ac:dyDescent="0.25">
      <c r="A1770">
        <v>51967783</v>
      </c>
      <c r="B1770">
        <v>51967783</v>
      </c>
      <c r="C1770" t="s">
        <v>106</v>
      </c>
      <c r="D1770" t="s">
        <v>6074</v>
      </c>
      <c r="E1770" t="s">
        <v>3608</v>
      </c>
      <c r="F1770" t="s">
        <v>2996</v>
      </c>
      <c r="G1770" t="s">
        <v>964</v>
      </c>
      <c r="H1770" s="30" t="s">
        <v>19803</v>
      </c>
      <c r="I1770" t="s">
        <v>9925</v>
      </c>
      <c r="J1770">
        <v>0</v>
      </c>
      <c r="K1770" t="s">
        <v>126</v>
      </c>
      <c r="L1770">
        <v>25</v>
      </c>
      <c r="M1770" t="s">
        <v>126</v>
      </c>
      <c r="O1770">
        <v>3153161996</v>
      </c>
      <c r="P1770">
        <v>0</v>
      </c>
      <c r="T1770" s="29" t="s">
        <v>114</v>
      </c>
      <c r="U1770">
        <f t="shared" si="171"/>
        <v>10</v>
      </c>
      <c r="V1770">
        <f t="shared" si="172"/>
        <v>28</v>
      </c>
      <c r="W1770">
        <v>2021</v>
      </c>
      <c r="X1770" t="s">
        <v>5421</v>
      </c>
      <c r="Y1770" t="s">
        <v>9926</v>
      </c>
      <c r="Z1770" t="s">
        <v>9927</v>
      </c>
      <c r="AA1770">
        <v>3006144</v>
      </c>
      <c r="AB1770" t="s">
        <v>491</v>
      </c>
      <c r="AC1770" t="s">
        <v>492</v>
      </c>
      <c r="AD1770" s="1">
        <f t="shared" si="173"/>
        <v>1.5748231155778895E-2</v>
      </c>
      <c r="AE1770" s="2">
        <v>99500000</v>
      </c>
      <c r="AF1770" t="s">
        <v>133</v>
      </c>
      <c r="AG1770" t="s">
        <v>120</v>
      </c>
      <c r="AH1770" t="s">
        <v>104</v>
      </c>
      <c r="AI1770">
        <v>0</v>
      </c>
      <c r="AJ1770">
        <v>161919181</v>
      </c>
      <c r="AK1770" s="2">
        <v>1566949</v>
      </c>
      <c r="AL1770" s="2">
        <v>1296764.1299999999</v>
      </c>
      <c r="AP1770" t="s">
        <v>105</v>
      </c>
      <c r="AQ1770" t="s">
        <v>105</v>
      </c>
      <c r="AR1770" t="s">
        <v>105</v>
      </c>
      <c r="AV1770" t="s">
        <v>105</v>
      </c>
      <c r="AW1770" t="s">
        <v>105</v>
      </c>
      <c r="AX1770" t="s">
        <v>105</v>
      </c>
      <c r="BH1770" t="s">
        <v>19</v>
      </c>
      <c r="BI1770" t="s">
        <v>5</v>
      </c>
    </row>
    <row r="1771" spans="1:61" x14ac:dyDescent="0.25">
      <c r="A1771">
        <v>79376289</v>
      </c>
      <c r="B1771">
        <v>79376289</v>
      </c>
      <c r="C1771" t="s">
        <v>89</v>
      </c>
      <c r="D1771" t="s">
        <v>148</v>
      </c>
      <c r="E1771" t="s">
        <v>149</v>
      </c>
      <c r="F1771" t="s">
        <v>138</v>
      </c>
      <c r="G1771" t="s">
        <v>315</v>
      </c>
      <c r="H1771" s="30" t="s">
        <v>19804</v>
      </c>
      <c r="I1771" t="s">
        <v>9928</v>
      </c>
      <c r="J1771">
        <v>66001</v>
      </c>
      <c r="K1771" t="s">
        <v>252</v>
      </c>
      <c r="L1771">
        <v>66</v>
      </c>
      <c r="M1771" t="s">
        <v>253</v>
      </c>
      <c r="O1771">
        <v>3012434305</v>
      </c>
      <c r="P1771">
        <v>3002705497</v>
      </c>
      <c r="T1771" s="29" t="s">
        <v>1001</v>
      </c>
      <c r="U1771">
        <f t="shared" si="171"/>
        <v>10</v>
      </c>
      <c r="V1771">
        <f t="shared" si="172"/>
        <v>3</v>
      </c>
      <c r="W1771">
        <v>2020</v>
      </c>
      <c r="X1771" t="s">
        <v>4469</v>
      </c>
      <c r="Y1771" t="s">
        <v>9929</v>
      </c>
      <c r="Z1771" t="s">
        <v>9930</v>
      </c>
      <c r="AA1771">
        <v>5601183</v>
      </c>
      <c r="AB1771" t="s">
        <v>146</v>
      </c>
      <c r="AC1771" t="s">
        <v>188</v>
      </c>
      <c r="AD1771" s="1">
        <f t="shared" si="173"/>
        <v>4.0140039525691701E-2</v>
      </c>
      <c r="AE1771" s="2">
        <v>75900000</v>
      </c>
      <c r="AF1771" t="s">
        <v>102</v>
      </c>
      <c r="AG1771" t="s">
        <v>103</v>
      </c>
      <c r="AH1771" t="s">
        <v>104</v>
      </c>
      <c r="AI1771" t="s">
        <v>9931</v>
      </c>
      <c r="AJ1771">
        <v>161833617</v>
      </c>
      <c r="AK1771" s="2">
        <v>3046629</v>
      </c>
      <c r="AL1771" s="2">
        <v>2540192.66</v>
      </c>
      <c r="AP1771" t="s">
        <v>105</v>
      </c>
      <c r="AQ1771" t="s">
        <v>105</v>
      </c>
      <c r="AR1771" t="s">
        <v>105</v>
      </c>
      <c r="AV1771" t="s">
        <v>105</v>
      </c>
      <c r="AW1771" t="s">
        <v>105</v>
      </c>
      <c r="AX1771" t="s">
        <v>105</v>
      </c>
      <c r="BH1771" t="s">
        <v>21</v>
      </c>
      <c r="BI1771" t="s">
        <v>5</v>
      </c>
    </row>
    <row r="1772" spans="1:61" x14ac:dyDescent="0.25">
      <c r="A1772">
        <v>51705756</v>
      </c>
      <c r="B1772">
        <v>51705756</v>
      </c>
      <c r="C1772" t="s">
        <v>106</v>
      </c>
      <c r="D1772" t="s">
        <v>211</v>
      </c>
      <c r="E1772" t="s">
        <v>1035</v>
      </c>
      <c r="F1772" t="s">
        <v>1122</v>
      </c>
      <c r="G1772" t="s">
        <v>700</v>
      </c>
      <c r="H1772" s="30" t="s">
        <v>18450</v>
      </c>
      <c r="I1772" t="s">
        <v>9932</v>
      </c>
      <c r="J1772">
        <v>0</v>
      </c>
      <c r="K1772" t="s">
        <v>126</v>
      </c>
      <c r="L1772">
        <v>25</v>
      </c>
      <c r="M1772" t="s">
        <v>126</v>
      </c>
      <c r="O1772">
        <v>3112043215</v>
      </c>
      <c r="P1772">
        <v>0</v>
      </c>
      <c r="T1772" s="29" t="s">
        <v>3448</v>
      </c>
      <c r="U1772">
        <f t="shared" si="171"/>
        <v>10</v>
      </c>
      <c r="V1772">
        <f t="shared" si="172"/>
        <v>11</v>
      </c>
      <c r="W1772">
        <v>2010</v>
      </c>
      <c r="X1772" t="s">
        <v>9808</v>
      </c>
      <c r="Y1772" t="s">
        <v>9933</v>
      </c>
      <c r="Z1772" t="s">
        <v>9934</v>
      </c>
      <c r="AA1772">
        <v>8808023</v>
      </c>
      <c r="AB1772" t="s">
        <v>662</v>
      </c>
      <c r="AC1772" t="s">
        <v>721</v>
      </c>
      <c r="AD1772" s="1">
        <f t="shared" si="173"/>
        <v>3.9065164835164833E-2</v>
      </c>
      <c r="AE1772" s="2">
        <v>36400000</v>
      </c>
      <c r="AF1772" t="s">
        <v>175</v>
      </c>
      <c r="AG1772" t="s">
        <v>452</v>
      </c>
      <c r="AH1772" t="s">
        <v>104</v>
      </c>
      <c r="AI1772">
        <v>0</v>
      </c>
      <c r="AJ1772">
        <v>161911876</v>
      </c>
      <c r="AK1772" s="2">
        <v>1421972</v>
      </c>
      <c r="AL1772" s="2">
        <v>1174934.19</v>
      </c>
      <c r="AP1772" t="s">
        <v>105</v>
      </c>
      <c r="AQ1772" t="s">
        <v>105</v>
      </c>
      <c r="AR1772" t="s">
        <v>105</v>
      </c>
      <c r="AV1772" t="s">
        <v>105</v>
      </c>
      <c r="AW1772" t="s">
        <v>105</v>
      </c>
      <c r="AX1772" t="s">
        <v>105</v>
      </c>
      <c r="BH1772" t="s">
        <v>21</v>
      </c>
      <c r="BI1772" t="s">
        <v>5</v>
      </c>
    </row>
    <row r="1773" spans="1:61" x14ac:dyDescent="0.25">
      <c r="A1773">
        <v>53106168</v>
      </c>
      <c r="B1773">
        <v>53106168</v>
      </c>
      <c r="C1773" t="s">
        <v>106</v>
      </c>
      <c r="D1773" t="s">
        <v>1035</v>
      </c>
      <c r="E1773">
        <v>0</v>
      </c>
      <c r="F1773" t="s">
        <v>2764</v>
      </c>
      <c r="G1773">
        <v>0</v>
      </c>
      <c r="H1773" s="30" t="s">
        <v>19805</v>
      </c>
      <c r="I1773" t="s">
        <v>9935</v>
      </c>
      <c r="J1773">
        <v>0</v>
      </c>
      <c r="K1773" t="s">
        <v>126</v>
      </c>
      <c r="L1773">
        <v>25</v>
      </c>
      <c r="M1773" t="s">
        <v>126</v>
      </c>
      <c r="O1773">
        <v>3127465542</v>
      </c>
      <c r="P1773">
        <v>3118904855</v>
      </c>
      <c r="T1773" s="29" t="s">
        <v>547</v>
      </c>
      <c r="U1773">
        <f t="shared" si="171"/>
        <v>10</v>
      </c>
      <c r="V1773">
        <f t="shared" si="172"/>
        <v>26</v>
      </c>
      <c r="W1773">
        <v>2022</v>
      </c>
      <c r="X1773" t="s">
        <v>241</v>
      </c>
      <c r="Y1773" t="s">
        <v>9936</v>
      </c>
      <c r="Z1773" t="s">
        <v>9937</v>
      </c>
      <c r="AA1773">
        <v>9006179</v>
      </c>
      <c r="AB1773" t="s">
        <v>244</v>
      </c>
      <c r="AC1773" t="s">
        <v>245</v>
      </c>
      <c r="AD1773" s="1">
        <f t="shared" si="173"/>
        <v>2.8441607605877269E-2</v>
      </c>
      <c r="AE1773" s="2">
        <v>115700000</v>
      </c>
      <c r="AF1773" t="s">
        <v>219</v>
      </c>
      <c r="AG1773" t="s">
        <v>120</v>
      </c>
      <c r="AH1773" t="s">
        <v>104</v>
      </c>
      <c r="AI1773" t="s">
        <v>9938</v>
      </c>
      <c r="AJ1773">
        <v>161816031</v>
      </c>
      <c r="AK1773" s="2">
        <v>3290694</v>
      </c>
      <c r="AL1773" s="2">
        <v>2745289.22</v>
      </c>
      <c r="AP1773" t="s">
        <v>105</v>
      </c>
      <c r="AQ1773" t="s">
        <v>105</v>
      </c>
      <c r="AR1773" t="s">
        <v>105</v>
      </c>
      <c r="AV1773" t="s">
        <v>105</v>
      </c>
      <c r="AW1773" t="s">
        <v>105</v>
      </c>
      <c r="AX1773" t="s">
        <v>105</v>
      </c>
      <c r="BH1773" t="s">
        <v>21</v>
      </c>
      <c r="BI1773" t="s">
        <v>5</v>
      </c>
    </row>
    <row r="1774" spans="1:61" x14ac:dyDescent="0.25">
      <c r="A1774">
        <v>86064930</v>
      </c>
      <c r="B1774">
        <v>86064930</v>
      </c>
      <c r="C1774" t="s">
        <v>89</v>
      </c>
      <c r="D1774" t="s">
        <v>148</v>
      </c>
      <c r="E1774" t="s">
        <v>656</v>
      </c>
      <c r="F1774" t="s">
        <v>9939</v>
      </c>
      <c r="G1774" t="s">
        <v>5796</v>
      </c>
      <c r="H1774" s="30" t="s">
        <v>19806</v>
      </c>
      <c r="I1774" t="s">
        <v>9940</v>
      </c>
      <c r="J1774">
        <v>50001</v>
      </c>
      <c r="K1774" t="s">
        <v>153</v>
      </c>
      <c r="L1774">
        <v>50</v>
      </c>
      <c r="M1774" t="s">
        <v>154</v>
      </c>
      <c r="O1774">
        <v>3114478237</v>
      </c>
      <c r="P1774">
        <v>3124567983</v>
      </c>
      <c r="T1774" s="29" t="s">
        <v>1081</v>
      </c>
      <c r="U1774">
        <f t="shared" si="171"/>
        <v>10</v>
      </c>
      <c r="V1774">
        <f t="shared" si="172"/>
        <v>25</v>
      </c>
      <c r="W1774">
        <v>2022</v>
      </c>
      <c r="X1774" t="s">
        <v>5798</v>
      </c>
      <c r="Y1774" t="s">
        <v>9941</v>
      </c>
      <c r="Z1774" t="s">
        <v>9942</v>
      </c>
      <c r="AA1774">
        <v>8001206</v>
      </c>
      <c r="AB1774" t="s">
        <v>100</v>
      </c>
      <c r="AC1774" t="s">
        <v>423</v>
      </c>
      <c r="AD1774" s="1">
        <f t="shared" si="173"/>
        <v>2.4450521960784316E-2</v>
      </c>
      <c r="AE1774" s="2">
        <v>51000000</v>
      </c>
      <c r="AF1774" t="s">
        <v>102</v>
      </c>
      <c r="AG1774" t="s">
        <v>103</v>
      </c>
      <c r="AH1774" t="s">
        <v>104</v>
      </c>
      <c r="AI1774">
        <v>0</v>
      </c>
      <c r="AJ1774">
        <v>29954007</v>
      </c>
      <c r="AK1774" s="2">
        <v>1246976.6200000001</v>
      </c>
      <c r="AL1774" s="2">
        <v>1027879.51</v>
      </c>
      <c r="AP1774">
        <v>29981441</v>
      </c>
      <c r="AQ1774" s="2">
        <v>2020112.58</v>
      </c>
      <c r="AR1774" s="2">
        <v>1677573.6</v>
      </c>
      <c r="AV1774" t="s">
        <v>105</v>
      </c>
      <c r="AW1774" s="2" t="s">
        <v>105</v>
      </c>
      <c r="AX1774" s="2" t="s">
        <v>105</v>
      </c>
      <c r="BH1774" t="s">
        <v>19</v>
      </c>
      <c r="BI1774" t="s">
        <v>5</v>
      </c>
    </row>
    <row r="1775" spans="1:61" x14ac:dyDescent="0.25">
      <c r="A1775">
        <v>70094302</v>
      </c>
      <c r="B1775">
        <v>70094302</v>
      </c>
      <c r="C1775" t="s">
        <v>89</v>
      </c>
      <c r="D1775" t="s">
        <v>1497</v>
      </c>
      <c r="E1775" t="s">
        <v>1326</v>
      </c>
      <c r="F1775" t="s">
        <v>200</v>
      </c>
      <c r="G1775" t="s">
        <v>9943</v>
      </c>
      <c r="H1775" s="30" t="s">
        <v>19807</v>
      </c>
      <c r="I1775" t="s">
        <v>9944</v>
      </c>
      <c r="J1775">
        <v>5001</v>
      </c>
      <c r="K1775" t="s">
        <v>202</v>
      </c>
      <c r="L1775">
        <v>5</v>
      </c>
      <c r="M1775" t="s">
        <v>203</v>
      </c>
      <c r="O1775">
        <v>3116055545</v>
      </c>
      <c r="P1775">
        <v>3467897789</v>
      </c>
      <c r="T1775" s="29" t="s">
        <v>440</v>
      </c>
      <c r="U1775">
        <f t="shared" si="171"/>
        <v>10</v>
      </c>
      <c r="V1775">
        <f t="shared" si="172"/>
        <v>15</v>
      </c>
      <c r="W1775">
        <v>2022</v>
      </c>
      <c r="X1775" t="s">
        <v>8613</v>
      </c>
      <c r="Y1775" t="s">
        <v>9945</v>
      </c>
      <c r="Z1775" t="s">
        <v>9946</v>
      </c>
      <c r="AA1775">
        <v>1606248</v>
      </c>
      <c r="AB1775" t="s">
        <v>173</v>
      </c>
      <c r="AC1775" t="s">
        <v>815</v>
      </c>
      <c r="AD1775" s="1">
        <f t="shared" si="173"/>
        <v>2.868898611111111E-2</v>
      </c>
      <c r="AE1775" s="2">
        <v>72000000</v>
      </c>
      <c r="AF1775" t="s">
        <v>175</v>
      </c>
      <c r="AG1775" t="s">
        <v>120</v>
      </c>
      <c r="AH1775" t="s">
        <v>104</v>
      </c>
      <c r="AI1775" t="s">
        <v>9947</v>
      </c>
      <c r="AJ1775">
        <v>161811283</v>
      </c>
      <c r="AK1775" s="2">
        <v>2065607</v>
      </c>
      <c r="AL1775" s="2">
        <v>1715804.58</v>
      </c>
      <c r="AP1775" t="s">
        <v>105</v>
      </c>
      <c r="AQ1775" t="s">
        <v>105</v>
      </c>
      <c r="AR1775" t="s">
        <v>105</v>
      </c>
      <c r="AV1775" t="s">
        <v>105</v>
      </c>
      <c r="AW1775" t="s">
        <v>105</v>
      </c>
      <c r="AX1775" t="s">
        <v>105</v>
      </c>
      <c r="BH1775" t="s">
        <v>21</v>
      </c>
      <c r="BI1775" t="s">
        <v>5</v>
      </c>
    </row>
    <row r="1776" spans="1:61" x14ac:dyDescent="0.25">
      <c r="A1776">
        <v>19073707</v>
      </c>
      <c r="B1776">
        <v>19073707</v>
      </c>
      <c r="C1776" t="s">
        <v>89</v>
      </c>
      <c r="D1776" t="s">
        <v>1625</v>
      </c>
      <c r="E1776">
        <v>0</v>
      </c>
      <c r="F1776" t="s">
        <v>387</v>
      </c>
      <c r="G1776">
        <v>0</v>
      </c>
      <c r="H1776" s="30" t="s">
        <v>19808</v>
      </c>
      <c r="I1776" t="s">
        <v>9948</v>
      </c>
      <c r="J1776">
        <v>0</v>
      </c>
      <c r="K1776" t="s">
        <v>167</v>
      </c>
      <c r="L1776">
        <v>73</v>
      </c>
      <c r="M1776" t="s">
        <v>168</v>
      </c>
      <c r="O1776">
        <v>3183696906</v>
      </c>
      <c r="P1776">
        <v>3168875997</v>
      </c>
      <c r="T1776" s="29" t="s">
        <v>254</v>
      </c>
      <c r="U1776">
        <f t="shared" si="171"/>
        <v>10</v>
      </c>
      <c r="V1776">
        <f t="shared" si="172"/>
        <v>4</v>
      </c>
      <c r="W1776">
        <v>2018</v>
      </c>
      <c r="X1776" t="s">
        <v>5518</v>
      </c>
      <c r="Y1776" t="s">
        <v>9949</v>
      </c>
      <c r="Z1776" t="s">
        <v>9950</v>
      </c>
      <c r="AA1776">
        <v>1606232</v>
      </c>
      <c r="AB1776" t="s">
        <v>173</v>
      </c>
      <c r="AC1776" t="s">
        <v>815</v>
      </c>
      <c r="AD1776" s="1">
        <f t="shared" si="173"/>
        <v>2.4162518248175183E-2</v>
      </c>
      <c r="AE1776" s="2">
        <v>54800000</v>
      </c>
      <c r="AF1776" t="s">
        <v>102</v>
      </c>
      <c r="AG1776" t="s">
        <v>120</v>
      </c>
      <c r="AH1776" t="s">
        <v>104</v>
      </c>
      <c r="AI1776" t="s">
        <v>9951</v>
      </c>
      <c r="AJ1776">
        <v>161859067</v>
      </c>
      <c r="AK1776" s="2">
        <v>1324106</v>
      </c>
      <c r="AL1776" s="2">
        <v>1092693.9099999999</v>
      </c>
      <c r="AP1776" t="s">
        <v>105</v>
      </c>
      <c r="AQ1776" t="s">
        <v>105</v>
      </c>
      <c r="AR1776" t="s">
        <v>105</v>
      </c>
      <c r="AV1776" t="s">
        <v>105</v>
      </c>
      <c r="AW1776" t="s">
        <v>105</v>
      </c>
      <c r="AX1776" t="s">
        <v>105</v>
      </c>
      <c r="BH1776" t="s">
        <v>19</v>
      </c>
      <c r="BI1776" t="s">
        <v>5</v>
      </c>
    </row>
    <row r="1777" spans="1:61" x14ac:dyDescent="0.25">
      <c r="A1777">
        <v>1020474545</v>
      </c>
      <c r="B1777">
        <v>1020474545</v>
      </c>
      <c r="C1777" t="s">
        <v>89</v>
      </c>
      <c r="D1777" t="s">
        <v>699</v>
      </c>
      <c r="E1777" t="s">
        <v>1027</v>
      </c>
      <c r="F1777" t="s">
        <v>879</v>
      </c>
      <c r="G1777" t="s">
        <v>9952</v>
      </c>
      <c r="H1777" s="30" t="s">
        <v>19809</v>
      </c>
      <c r="I1777" t="s">
        <v>9953</v>
      </c>
      <c r="J1777">
        <v>5088</v>
      </c>
      <c r="K1777" t="s">
        <v>908</v>
      </c>
      <c r="L1777">
        <v>5</v>
      </c>
      <c r="M1777" t="s">
        <v>203</v>
      </c>
      <c r="O1777">
        <v>3193280872</v>
      </c>
      <c r="P1777">
        <v>0</v>
      </c>
      <c r="T1777" s="29" t="s">
        <v>369</v>
      </c>
      <c r="U1777">
        <f t="shared" si="171"/>
        <v>10</v>
      </c>
      <c r="V1777">
        <f t="shared" si="172"/>
        <v>21</v>
      </c>
      <c r="W1777">
        <v>2022</v>
      </c>
      <c r="X1777" t="s">
        <v>4469</v>
      </c>
      <c r="Y1777" t="s">
        <v>9954</v>
      </c>
      <c r="Z1777" t="s">
        <v>9955</v>
      </c>
      <c r="AA1777">
        <v>5601183</v>
      </c>
      <c r="AB1777" t="s">
        <v>146</v>
      </c>
      <c r="AC1777" t="s">
        <v>188</v>
      </c>
      <c r="AD1777" s="1">
        <f t="shared" si="173"/>
        <v>4.0277522610722608E-2</v>
      </c>
      <c r="AE1777" s="2">
        <v>85800000</v>
      </c>
      <c r="AF1777" t="s">
        <v>133</v>
      </c>
      <c r="AG1777" t="s">
        <v>103</v>
      </c>
      <c r="AH1777" t="s">
        <v>104</v>
      </c>
      <c r="AI1777" t="s">
        <v>9956</v>
      </c>
      <c r="AJ1777">
        <v>29956185</v>
      </c>
      <c r="AK1777" s="2">
        <v>3455811.44</v>
      </c>
      <c r="AL1777" s="2">
        <v>2884043.23</v>
      </c>
      <c r="AP1777" t="s">
        <v>105</v>
      </c>
      <c r="AQ1777" s="2" t="s">
        <v>105</v>
      </c>
      <c r="AR1777" s="2" t="s">
        <v>105</v>
      </c>
      <c r="AV1777">
        <v>30038835</v>
      </c>
      <c r="AW1777" s="2">
        <v>4640501.7599999998</v>
      </c>
      <c r="AX1777" s="2">
        <v>3879581.31</v>
      </c>
      <c r="BH1777" t="s">
        <v>21</v>
      </c>
      <c r="BI1777" t="s">
        <v>5</v>
      </c>
    </row>
    <row r="1778" spans="1:61" x14ac:dyDescent="0.25">
      <c r="A1778">
        <v>1035414500</v>
      </c>
      <c r="B1778">
        <v>1035414500</v>
      </c>
      <c r="C1778" t="s">
        <v>89</v>
      </c>
      <c r="D1778" t="s">
        <v>2642</v>
      </c>
      <c r="E1778" t="s">
        <v>656</v>
      </c>
      <c r="F1778" t="s">
        <v>1808</v>
      </c>
      <c r="G1778" t="s">
        <v>1577</v>
      </c>
      <c r="H1778" s="30" t="s">
        <v>18659</v>
      </c>
      <c r="I1778" t="s">
        <v>9957</v>
      </c>
      <c r="J1778">
        <v>5212</v>
      </c>
      <c r="K1778" t="s">
        <v>3454</v>
      </c>
      <c r="L1778">
        <v>5</v>
      </c>
      <c r="M1778" t="s">
        <v>203</v>
      </c>
      <c r="O1778">
        <v>3137340832</v>
      </c>
      <c r="P1778">
        <v>0</v>
      </c>
      <c r="T1778" s="29" t="s">
        <v>568</v>
      </c>
      <c r="U1778">
        <f t="shared" si="171"/>
        <v>10</v>
      </c>
      <c r="V1778">
        <f t="shared" si="172"/>
        <v>30</v>
      </c>
      <c r="W1778">
        <v>2023</v>
      </c>
      <c r="X1778" t="s">
        <v>659</v>
      </c>
      <c r="Y1778" t="s">
        <v>9958</v>
      </c>
      <c r="Z1778" t="s">
        <v>9959</v>
      </c>
      <c r="AA1778">
        <v>8806019</v>
      </c>
      <c r="AB1778" t="s">
        <v>662</v>
      </c>
      <c r="AC1778" t="s">
        <v>663</v>
      </c>
      <c r="AD1778" s="1">
        <f t="shared" si="173"/>
        <v>3.5736035578144851E-2</v>
      </c>
      <c r="AE1778" s="2">
        <v>78700000</v>
      </c>
      <c r="AF1778" t="s">
        <v>102</v>
      </c>
      <c r="AG1778" t="s">
        <v>120</v>
      </c>
      <c r="AH1778" t="s">
        <v>104</v>
      </c>
      <c r="AI1778" t="s">
        <v>9960</v>
      </c>
      <c r="AJ1778">
        <v>161811650</v>
      </c>
      <c r="AK1778" s="2">
        <v>2812426</v>
      </c>
      <c r="AL1778" s="2">
        <v>2343383.2799999998</v>
      </c>
      <c r="AP1778" t="s">
        <v>105</v>
      </c>
      <c r="AQ1778" t="s">
        <v>105</v>
      </c>
      <c r="AR1778" t="s">
        <v>105</v>
      </c>
      <c r="AV1778" t="s">
        <v>105</v>
      </c>
      <c r="AW1778" t="s">
        <v>105</v>
      </c>
      <c r="AX1778" t="s">
        <v>105</v>
      </c>
      <c r="BH1778" t="s">
        <v>21</v>
      </c>
      <c r="BI1778" t="s">
        <v>5</v>
      </c>
    </row>
    <row r="1779" spans="1:61" x14ac:dyDescent="0.25">
      <c r="A1779">
        <v>71360829</v>
      </c>
      <c r="B1779">
        <v>71360829</v>
      </c>
      <c r="C1779" t="s">
        <v>89</v>
      </c>
      <c r="D1779" t="s">
        <v>1334</v>
      </c>
      <c r="E1779" t="s">
        <v>708</v>
      </c>
      <c r="F1779" t="s">
        <v>1050</v>
      </c>
      <c r="G1779" t="s">
        <v>334</v>
      </c>
      <c r="H1779" s="30" t="s">
        <v>19810</v>
      </c>
      <c r="I1779" t="s">
        <v>9961</v>
      </c>
      <c r="J1779">
        <v>5001</v>
      </c>
      <c r="K1779" t="s">
        <v>202</v>
      </c>
      <c r="L1779">
        <v>5</v>
      </c>
      <c r="M1779" t="s">
        <v>203</v>
      </c>
      <c r="O1779">
        <v>3147867342</v>
      </c>
      <c r="P1779">
        <v>0</v>
      </c>
      <c r="T1779" s="29" t="s">
        <v>348</v>
      </c>
      <c r="U1779">
        <f t="shared" si="171"/>
        <v>10</v>
      </c>
      <c r="V1779">
        <f t="shared" si="172"/>
        <v>14</v>
      </c>
      <c r="W1779">
        <v>2022</v>
      </c>
      <c r="X1779" t="s">
        <v>2670</v>
      </c>
      <c r="Y1779" t="s">
        <v>9962</v>
      </c>
      <c r="Z1779" t="s">
        <v>9963</v>
      </c>
      <c r="AA1779">
        <v>8006055</v>
      </c>
      <c r="AB1779" t="s">
        <v>100</v>
      </c>
      <c r="AC1779" t="s">
        <v>1677</v>
      </c>
      <c r="AD1779" s="1">
        <f t="shared" si="173"/>
        <v>3.0954228650137743E-2</v>
      </c>
      <c r="AE1779" s="2">
        <v>72600000</v>
      </c>
      <c r="AF1779" t="s">
        <v>175</v>
      </c>
      <c r="AG1779" t="s">
        <v>120</v>
      </c>
      <c r="AH1779" t="s">
        <v>104</v>
      </c>
      <c r="AI1779" t="s">
        <v>9964</v>
      </c>
      <c r="AJ1779">
        <v>161805917</v>
      </c>
      <c r="AK1779" s="2">
        <v>2247277</v>
      </c>
      <c r="AL1779" s="2">
        <v>1868468.02</v>
      </c>
      <c r="AP1779" t="s">
        <v>105</v>
      </c>
      <c r="AQ1779" t="s">
        <v>105</v>
      </c>
      <c r="AR1779" t="s">
        <v>105</v>
      </c>
      <c r="AV1779" t="s">
        <v>105</v>
      </c>
      <c r="AW1779" t="s">
        <v>105</v>
      </c>
      <c r="AX1779" t="s">
        <v>105</v>
      </c>
      <c r="BH1779" t="s">
        <v>21</v>
      </c>
      <c r="BI1779" t="s">
        <v>5</v>
      </c>
    </row>
    <row r="1780" spans="1:61" x14ac:dyDescent="0.25">
      <c r="A1780">
        <v>1117486012</v>
      </c>
      <c r="B1780">
        <v>1117486012</v>
      </c>
      <c r="C1780" t="s">
        <v>106</v>
      </c>
      <c r="D1780" t="s">
        <v>640</v>
      </c>
      <c r="E1780">
        <v>0</v>
      </c>
      <c r="F1780" t="s">
        <v>3135</v>
      </c>
      <c r="G1780" t="s">
        <v>879</v>
      </c>
      <c r="H1780" s="30" t="s">
        <v>19811</v>
      </c>
      <c r="I1780" t="s">
        <v>9965</v>
      </c>
      <c r="J1780">
        <v>0</v>
      </c>
      <c r="K1780" t="s">
        <v>126</v>
      </c>
      <c r="L1780">
        <v>25</v>
      </c>
      <c r="M1780" t="s">
        <v>126</v>
      </c>
      <c r="O1780">
        <v>3138159991</v>
      </c>
      <c r="P1780">
        <v>0</v>
      </c>
      <c r="T1780" s="29" t="s">
        <v>327</v>
      </c>
      <c r="U1780">
        <f t="shared" si="171"/>
        <v>10</v>
      </c>
      <c r="V1780">
        <f t="shared" si="172"/>
        <v>31</v>
      </c>
      <c r="W1780">
        <v>2016</v>
      </c>
      <c r="X1780" t="s">
        <v>9966</v>
      </c>
      <c r="Y1780" t="s">
        <v>9967</v>
      </c>
      <c r="Z1780" t="s">
        <v>9968</v>
      </c>
      <c r="AA1780">
        <v>3206090</v>
      </c>
      <c r="AB1780" t="s">
        <v>393</v>
      </c>
      <c r="AC1780" t="s">
        <v>1256</v>
      </c>
      <c r="AD1780" s="1">
        <f t="shared" si="173"/>
        <v>1.9241647101449273E-2</v>
      </c>
      <c r="AE1780" s="2">
        <v>69000000</v>
      </c>
      <c r="AF1780" t="s">
        <v>133</v>
      </c>
      <c r="AG1780" t="s">
        <v>292</v>
      </c>
      <c r="AH1780" t="s">
        <v>104</v>
      </c>
      <c r="AI1780" t="s">
        <v>9969</v>
      </c>
      <c r="AJ1780">
        <v>29931361</v>
      </c>
      <c r="AK1780" s="2">
        <v>1327673.6499999999</v>
      </c>
      <c r="AL1780" s="2">
        <v>1095692.1399999999</v>
      </c>
      <c r="AP1780">
        <v>29996589</v>
      </c>
      <c r="AQ1780" s="2">
        <v>1323603.8500000001</v>
      </c>
      <c r="AR1780" s="2">
        <v>1092272.1399999999</v>
      </c>
      <c r="AV1780" t="s">
        <v>105</v>
      </c>
      <c r="AW1780" s="2" t="s">
        <v>105</v>
      </c>
      <c r="AX1780" s="2" t="s">
        <v>105</v>
      </c>
      <c r="BH1780" t="s">
        <v>19</v>
      </c>
      <c r="BI1780" t="s">
        <v>5</v>
      </c>
    </row>
    <row r="1781" spans="1:61" x14ac:dyDescent="0.25">
      <c r="A1781">
        <v>51915364</v>
      </c>
      <c r="B1781">
        <v>51915364</v>
      </c>
      <c r="C1781" t="s">
        <v>106</v>
      </c>
      <c r="D1781" t="s">
        <v>1128</v>
      </c>
      <c r="E1781" t="s">
        <v>583</v>
      </c>
      <c r="F1781" t="s">
        <v>334</v>
      </c>
      <c r="G1781" t="s">
        <v>625</v>
      </c>
      <c r="H1781" s="30" t="s">
        <v>19812</v>
      </c>
      <c r="I1781" t="s">
        <v>9970</v>
      </c>
      <c r="J1781">
        <v>5001</v>
      </c>
      <c r="K1781" t="s">
        <v>202</v>
      </c>
      <c r="L1781">
        <v>5</v>
      </c>
      <c r="M1781" t="s">
        <v>203</v>
      </c>
      <c r="O1781">
        <v>3112654324</v>
      </c>
      <c r="P1781">
        <v>3125790344</v>
      </c>
      <c r="T1781" s="29" t="s">
        <v>3448</v>
      </c>
      <c r="U1781">
        <f t="shared" si="171"/>
        <v>10</v>
      </c>
      <c r="V1781">
        <f t="shared" si="172"/>
        <v>11</v>
      </c>
      <c r="W1781">
        <v>2019</v>
      </c>
      <c r="X1781" t="s">
        <v>9971</v>
      </c>
      <c r="Y1781" t="s">
        <v>9972</v>
      </c>
      <c r="Z1781" t="s">
        <v>9973</v>
      </c>
      <c r="AA1781">
        <v>9006163</v>
      </c>
      <c r="AB1781" t="s">
        <v>244</v>
      </c>
      <c r="AC1781" t="s">
        <v>404</v>
      </c>
      <c r="AD1781" s="1">
        <f t="shared" si="173"/>
        <v>1.7354861809045226E-2</v>
      </c>
      <c r="AE1781" s="2">
        <v>159200000</v>
      </c>
      <c r="AF1781" t="s">
        <v>175</v>
      </c>
      <c r="AG1781" t="s">
        <v>120</v>
      </c>
      <c r="AH1781" t="s">
        <v>104</v>
      </c>
      <c r="AI1781" t="s">
        <v>9974</v>
      </c>
      <c r="AJ1781">
        <v>161805191</v>
      </c>
      <c r="AK1781" s="2">
        <v>2762894</v>
      </c>
      <c r="AL1781" s="2">
        <v>2301760</v>
      </c>
      <c r="AP1781" t="s">
        <v>105</v>
      </c>
      <c r="AQ1781" t="s">
        <v>105</v>
      </c>
      <c r="AR1781" t="s">
        <v>105</v>
      </c>
      <c r="AV1781" t="s">
        <v>105</v>
      </c>
      <c r="AW1781" t="s">
        <v>105</v>
      </c>
      <c r="AX1781" t="s">
        <v>105</v>
      </c>
      <c r="BH1781" t="s">
        <v>20</v>
      </c>
      <c r="BI1781" t="s">
        <v>5</v>
      </c>
    </row>
    <row r="1782" spans="1:61" x14ac:dyDescent="0.25">
      <c r="A1782">
        <v>67013154</v>
      </c>
      <c r="B1782">
        <v>67013154</v>
      </c>
      <c r="C1782" t="s">
        <v>106</v>
      </c>
      <c r="D1782" t="s">
        <v>2031</v>
      </c>
      <c r="E1782" t="s">
        <v>2355</v>
      </c>
      <c r="F1782" t="s">
        <v>191</v>
      </c>
      <c r="G1782" t="s">
        <v>1028</v>
      </c>
      <c r="H1782" s="30" t="s">
        <v>19813</v>
      </c>
      <c r="I1782" t="s">
        <v>9975</v>
      </c>
      <c r="J1782">
        <v>76001</v>
      </c>
      <c r="K1782" t="s">
        <v>486</v>
      </c>
      <c r="L1782">
        <v>76</v>
      </c>
      <c r="M1782" t="s">
        <v>95</v>
      </c>
      <c r="O1782">
        <v>3188044279</v>
      </c>
      <c r="P1782">
        <v>0</v>
      </c>
      <c r="T1782" s="29" t="s">
        <v>369</v>
      </c>
      <c r="U1782">
        <f t="shared" si="171"/>
        <v>10</v>
      </c>
      <c r="V1782">
        <f t="shared" si="172"/>
        <v>21</v>
      </c>
      <c r="W1782">
        <v>2023</v>
      </c>
      <c r="X1782" t="s">
        <v>2035</v>
      </c>
      <c r="Y1782" t="s">
        <v>9976</v>
      </c>
      <c r="Z1782" t="s">
        <v>9977</v>
      </c>
      <c r="AA1782">
        <v>5606096</v>
      </c>
      <c r="AB1782" t="s">
        <v>146</v>
      </c>
      <c r="AC1782" t="s">
        <v>341</v>
      </c>
      <c r="AD1782" s="1">
        <f t="shared" si="173"/>
        <v>2.4203088909257563E-2</v>
      </c>
      <c r="AE1782" s="2">
        <v>109100000</v>
      </c>
      <c r="AF1782" t="s">
        <v>175</v>
      </c>
      <c r="AG1782" t="s">
        <v>120</v>
      </c>
      <c r="AH1782" t="s">
        <v>104</v>
      </c>
      <c r="AI1782" t="s">
        <v>9978</v>
      </c>
      <c r="AJ1782">
        <v>161908593</v>
      </c>
      <c r="AK1782" s="2">
        <v>2640557</v>
      </c>
      <c r="AL1782" s="2">
        <v>2198955.7599999998</v>
      </c>
      <c r="AP1782" t="s">
        <v>105</v>
      </c>
      <c r="AQ1782" t="s">
        <v>105</v>
      </c>
      <c r="AR1782" t="s">
        <v>105</v>
      </c>
      <c r="AV1782" t="s">
        <v>105</v>
      </c>
      <c r="AW1782" t="s">
        <v>105</v>
      </c>
      <c r="AX1782" t="s">
        <v>105</v>
      </c>
      <c r="BH1782" t="s">
        <v>21</v>
      </c>
      <c r="BI1782" t="s">
        <v>5</v>
      </c>
    </row>
    <row r="1783" spans="1:61" x14ac:dyDescent="0.25">
      <c r="A1783">
        <v>55154923</v>
      </c>
      <c r="B1783">
        <v>55154923</v>
      </c>
      <c r="C1783" t="s">
        <v>106</v>
      </c>
      <c r="D1783" t="s">
        <v>312</v>
      </c>
      <c r="E1783" t="s">
        <v>1071</v>
      </c>
      <c r="F1783" t="s">
        <v>212</v>
      </c>
      <c r="G1783" t="s">
        <v>9979</v>
      </c>
      <c r="H1783" s="30" t="s">
        <v>19814</v>
      </c>
      <c r="I1783" t="s">
        <v>9980</v>
      </c>
      <c r="J1783">
        <v>0</v>
      </c>
      <c r="K1783" t="s">
        <v>126</v>
      </c>
      <c r="L1783">
        <v>25</v>
      </c>
      <c r="M1783" t="s">
        <v>126</v>
      </c>
      <c r="O1783">
        <v>3102948060</v>
      </c>
      <c r="P1783">
        <v>0</v>
      </c>
      <c r="T1783" s="29" t="s">
        <v>184</v>
      </c>
      <c r="U1783">
        <f t="shared" si="171"/>
        <v>10</v>
      </c>
      <c r="V1783">
        <f t="shared" si="172"/>
        <v>10</v>
      </c>
      <c r="W1783">
        <v>2019</v>
      </c>
      <c r="X1783" t="s">
        <v>1282</v>
      </c>
      <c r="Y1783" t="s">
        <v>9981</v>
      </c>
      <c r="Z1783" t="s">
        <v>9982</v>
      </c>
      <c r="AA1783">
        <v>6401212</v>
      </c>
      <c r="AB1783" t="s">
        <v>131</v>
      </c>
      <c r="AC1783" t="s">
        <v>607</v>
      </c>
      <c r="AD1783" s="1">
        <f t="shared" si="173"/>
        <v>2.7466986899563318E-2</v>
      </c>
      <c r="AE1783" s="2">
        <v>45800000</v>
      </c>
      <c r="AF1783" t="s">
        <v>219</v>
      </c>
      <c r="AG1783" t="s">
        <v>103</v>
      </c>
      <c r="AH1783" t="s">
        <v>104</v>
      </c>
      <c r="AI1783" t="s">
        <v>9983</v>
      </c>
      <c r="AJ1783">
        <v>161789167</v>
      </c>
      <c r="AK1783" s="2">
        <v>1257988</v>
      </c>
      <c r="AL1783" s="2">
        <v>1037132.99</v>
      </c>
      <c r="AP1783" t="s">
        <v>105</v>
      </c>
      <c r="AQ1783" t="s">
        <v>105</v>
      </c>
      <c r="AR1783" t="s">
        <v>105</v>
      </c>
      <c r="AV1783" t="s">
        <v>105</v>
      </c>
      <c r="AW1783" t="s">
        <v>105</v>
      </c>
      <c r="AX1783" t="s">
        <v>105</v>
      </c>
      <c r="BH1783" t="s">
        <v>19</v>
      </c>
      <c r="BI1783" t="s">
        <v>5</v>
      </c>
    </row>
    <row r="1784" spans="1:61" x14ac:dyDescent="0.25">
      <c r="A1784">
        <v>38868349</v>
      </c>
      <c r="B1784">
        <v>38868349</v>
      </c>
      <c r="C1784" t="s">
        <v>106</v>
      </c>
      <c r="D1784" t="s">
        <v>312</v>
      </c>
      <c r="E1784" t="s">
        <v>1035</v>
      </c>
      <c r="F1784" t="s">
        <v>5880</v>
      </c>
      <c r="G1784" t="s">
        <v>4500</v>
      </c>
      <c r="H1784" s="30" t="s">
        <v>19271</v>
      </c>
      <c r="I1784" t="s">
        <v>9984</v>
      </c>
      <c r="J1784">
        <v>76111</v>
      </c>
      <c r="K1784" t="s">
        <v>2755</v>
      </c>
      <c r="L1784">
        <v>76</v>
      </c>
      <c r="M1784" t="s">
        <v>95</v>
      </c>
      <c r="O1784">
        <v>3173810491</v>
      </c>
      <c r="P1784">
        <v>0</v>
      </c>
      <c r="T1784" s="29" t="s">
        <v>429</v>
      </c>
      <c r="U1784">
        <f t="shared" si="171"/>
        <v>10</v>
      </c>
      <c r="V1784">
        <f t="shared" si="172"/>
        <v>7</v>
      </c>
      <c r="W1784">
        <v>2021</v>
      </c>
      <c r="X1784" t="s">
        <v>2814</v>
      </c>
      <c r="Y1784" t="s">
        <v>9985</v>
      </c>
      <c r="Z1784" t="s">
        <v>9986</v>
      </c>
      <c r="AA1784">
        <v>8006051</v>
      </c>
      <c r="AB1784" t="s">
        <v>100</v>
      </c>
      <c r="AC1784" t="s">
        <v>208</v>
      </c>
      <c r="AD1784" s="1">
        <f t="shared" si="173"/>
        <v>4.2477568965517243E-2</v>
      </c>
      <c r="AE1784" s="2">
        <v>58000000</v>
      </c>
      <c r="AF1784" t="s">
        <v>102</v>
      </c>
      <c r="AG1784" t="s">
        <v>120</v>
      </c>
      <c r="AH1784" t="s">
        <v>104</v>
      </c>
      <c r="AI1784" t="s">
        <v>9987</v>
      </c>
      <c r="AJ1784">
        <v>161856230</v>
      </c>
      <c r="AK1784" s="2">
        <v>2463699</v>
      </c>
      <c r="AL1784" s="2">
        <v>2050335.09</v>
      </c>
      <c r="AP1784" t="s">
        <v>105</v>
      </c>
      <c r="AQ1784" t="s">
        <v>105</v>
      </c>
      <c r="AR1784" t="s">
        <v>105</v>
      </c>
      <c r="AV1784" t="s">
        <v>105</v>
      </c>
      <c r="AW1784" t="s">
        <v>105</v>
      </c>
      <c r="AX1784" t="s">
        <v>105</v>
      </c>
      <c r="BH1784" t="s">
        <v>21</v>
      </c>
      <c r="BI1784" t="s">
        <v>5</v>
      </c>
    </row>
    <row r="1785" spans="1:61" x14ac:dyDescent="0.25">
      <c r="A1785">
        <v>1098636377</v>
      </c>
      <c r="B1785">
        <v>1098636377</v>
      </c>
      <c r="C1785" t="s">
        <v>89</v>
      </c>
      <c r="D1785" t="s">
        <v>2642</v>
      </c>
      <c r="E1785" t="s">
        <v>3489</v>
      </c>
      <c r="F1785" t="s">
        <v>879</v>
      </c>
      <c r="G1785" t="s">
        <v>4671</v>
      </c>
      <c r="H1785" s="30" t="s">
        <v>19815</v>
      </c>
      <c r="I1785" t="s">
        <v>9988</v>
      </c>
      <c r="J1785">
        <v>50001</v>
      </c>
      <c r="K1785" t="s">
        <v>153</v>
      </c>
      <c r="L1785">
        <v>50</v>
      </c>
      <c r="M1785" t="s">
        <v>154</v>
      </c>
      <c r="O1785">
        <v>3177460006</v>
      </c>
      <c r="P1785">
        <v>0</v>
      </c>
      <c r="T1785" s="29" t="s">
        <v>558</v>
      </c>
      <c r="U1785">
        <f t="shared" si="171"/>
        <v>10</v>
      </c>
      <c r="V1785">
        <f t="shared" si="172"/>
        <v>5</v>
      </c>
      <c r="W1785">
        <v>2020</v>
      </c>
      <c r="X1785" t="s">
        <v>1901</v>
      </c>
      <c r="Y1785">
        <v>28291480293715</v>
      </c>
      <c r="Z1785" t="s">
        <v>9989</v>
      </c>
      <c r="AA1785">
        <v>5801328</v>
      </c>
      <c r="AB1785" t="s">
        <v>469</v>
      </c>
      <c r="AC1785" t="s">
        <v>470</v>
      </c>
      <c r="AD1785" s="1">
        <f t="shared" si="173"/>
        <v>3.6297037422037423E-2</v>
      </c>
      <c r="AE1785" s="2">
        <v>96200000</v>
      </c>
      <c r="AF1785" t="s">
        <v>175</v>
      </c>
      <c r="AG1785" t="s">
        <v>103</v>
      </c>
      <c r="AH1785" t="s">
        <v>104</v>
      </c>
      <c r="AI1785" t="s">
        <v>9990</v>
      </c>
      <c r="AJ1785">
        <v>161915556</v>
      </c>
      <c r="AK1785" s="2">
        <v>3491775</v>
      </c>
      <c r="AL1785" s="2">
        <v>2914265.08</v>
      </c>
      <c r="AP1785" t="s">
        <v>105</v>
      </c>
      <c r="AQ1785" t="s">
        <v>105</v>
      </c>
      <c r="AR1785" t="s">
        <v>105</v>
      </c>
      <c r="AV1785" t="s">
        <v>105</v>
      </c>
      <c r="AW1785" t="s">
        <v>105</v>
      </c>
      <c r="AX1785" t="s">
        <v>105</v>
      </c>
      <c r="BH1785" t="s">
        <v>21</v>
      </c>
      <c r="BI1785" t="s">
        <v>5</v>
      </c>
    </row>
    <row r="1786" spans="1:61" x14ac:dyDescent="0.25">
      <c r="A1786">
        <v>1083884639</v>
      </c>
      <c r="B1786">
        <v>1083884639</v>
      </c>
      <c r="C1786" t="s">
        <v>106</v>
      </c>
      <c r="D1786" t="s">
        <v>312</v>
      </c>
      <c r="E1786" t="s">
        <v>3236</v>
      </c>
      <c r="F1786" t="s">
        <v>5544</v>
      </c>
      <c r="G1786" t="s">
        <v>1856</v>
      </c>
      <c r="H1786" s="30" t="s">
        <v>19816</v>
      </c>
      <c r="I1786" t="s">
        <v>9991</v>
      </c>
      <c r="J1786">
        <v>0</v>
      </c>
      <c r="K1786" t="s">
        <v>126</v>
      </c>
      <c r="L1786">
        <v>25</v>
      </c>
      <c r="M1786" t="s">
        <v>126</v>
      </c>
      <c r="O1786">
        <v>3016618769</v>
      </c>
      <c r="P1786">
        <v>0</v>
      </c>
      <c r="T1786" s="29" t="s">
        <v>547</v>
      </c>
      <c r="U1786">
        <f t="shared" si="171"/>
        <v>10</v>
      </c>
      <c r="V1786">
        <f t="shared" si="172"/>
        <v>26</v>
      </c>
      <c r="W1786">
        <v>2015</v>
      </c>
      <c r="X1786" t="s">
        <v>9992</v>
      </c>
      <c r="Y1786" t="s">
        <v>9993</v>
      </c>
      <c r="Z1786" t="s">
        <v>9993</v>
      </c>
      <c r="AA1786">
        <v>2406045</v>
      </c>
      <c r="AB1786" t="s">
        <v>480</v>
      </c>
      <c r="AC1786" t="s">
        <v>481</v>
      </c>
      <c r="AD1786" s="1">
        <f t="shared" si="173"/>
        <v>3.7648771631205676E-2</v>
      </c>
      <c r="AE1786" s="2">
        <v>42300000</v>
      </c>
      <c r="AF1786" t="s">
        <v>362</v>
      </c>
      <c r="AG1786" t="s">
        <v>292</v>
      </c>
      <c r="AH1786" t="s">
        <v>104</v>
      </c>
      <c r="AI1786" t="s">
        <v>9994</v>
      </c>
      <c r="AJ1786">
        <v>29953141</v>
      </c>
      <c r="AK1786" s="2">
        <v>1592543.04</v>
      </c>
      <c r="AL1786" s="2">
        <v>1318271.46</v>
      </c>
      <c r="AP1786">
        <v>29980577</v>
      </c>
      <c r="AQ1786" s="2">
        <v>1636562.93</v>
      </c>
      <c r="AR1786" s="2">
        <v>1355262.97</v>
      </c>
      <c r="AV1786" t="s">
        <v>105</v>
      </c>
      <c r="AW1786" s="2" t="s">
        <v>105</v>
      </c>
      <c r="AX1786" s="2" t="s">
        <v>105</v>
      </c>
      <c r="BH1786" t="s">
        <v>21</v>
      </c>
      <c r="BI1786" t="s">
        <v>5</v>
      </c>
    </row>
    <row r="1787" spans="1:61" x14ac:dyDescent="0.25">
      <c r="A1787">
        <v>12136699</v>
      </c>
      <c r="B1787">
        <v>12136699</v>
      </c>
      <c r="C1787" t="s">
        <v>89</v>
      </c>
      <c r="D1787" t="s">
        <v>148</v>
      </c>
      <c r="E1787" t="s">
        <v>1440</v>
      </c>
      <c r="F1787" t="s">
        <v>9995</v>
      </c>
      <c r="G1787" t="s">
        <v>4175</v>
      </c>
      <c r="H1787" s="30" t="s">
        <v>19801</v>
      </c>
      <c r="I1787" t="s">
        <v>9996</v>
      </c>
      <c r="J1787">
        <v>41001</v>
      </c>
      <c r="K1787" t="s">
        <v>285</v>
      </c>
      <c r="L1787">
        <v>41</v>
      </c>
      <c r="M1787" t="s">
        <v>286</v>
      </c>
      <c r="O1787">
        <v>3125032085</v>
      </c>
      <c r="P1787">
        <v>3175809866</v>
      </c>
      <c r="T1787" s="29" t="s">
        <v>142</v>
      </c>
      <c r="U1787">
        <f t="shared" si="171"/>
        <v>10</v>
      </c>
      <c r="V1787">
        <f t="shared" si="172"/>
        <v>12</v>
      </c>
      <c r="W1787">
        <v>2023</v>
      </c>
      <c r="X1787" t="s">
        <v>9997</v>
      </c>
      <c r="Y1787" t="s">
        <v>9998</v>
      </c>
      <c r="Z1787" t="s">
        <v>9999</v>
      </c>
      <c r="AA1787">
        <v>8801052</v>
      </c>
      <c r="AB1787" t="s">
        <v>662</v>
      </c>
      <c r="AC1787" t="s">
        <v>773</v>
      </c>
      <c r="AD1787" s="1">
        <f t="shared" si="173"/>
        <v>2.4539423391812865E-2</v>
      </c>
      <c r="AE1787" s="2">
        <v>51300000</v>
      </c>
      <c r="AF1787" t="s">
        <v>133</v>
      </c>
      <c r="AG1787" t="s">
        <v>103</v>
      </c>
      <c r="AH1787" t="s">
        <v>104</v>
      </c>
      <c r="AI1787" t="s">
        <v>10000</v>
      </c>
      <c r="AJ1787">
        <v>29954355</v>
      </c>
      <c r="AK1787" s="2">
        <v>1258872.42</v>
      </c>
      <c r="AL1787" s="2">
        <v>1037875.98</v>
      </c>
      <c r="AP1787">
        <v>29981797</v>
      </c>
      <c r="AQ1787" s="2">
        <v>1955114.17</v>
      </c>
      <c r="AR1787" s="2">
        <v>1622953.08</v>
      </c>
      <c r="AV1787" t="s">
        <v>105</v>
      </c>
      <c r="AW1787" s="2" t="s">
        <v>105</v>
      </c>
      <c r="AX1787" s="2" t="s">
        <v>105</v>
      </c>
      <c r="BH1787" t="s">
        <v>19</v>
      </c>
      <c r="BI1787" t="s">
        <v>5</v>
      </c>
    </row>
    <row r="1788" spans="1:61" x14ac:dyDescent="0.25">
      <c r="A1788">
        <v>45688268</v>
      </c>
      <c r="B1788">
        <v>45688268</v>
      </c>
      <c r="C1788" t="s">
        <v>106</v>
      </c>
      <c r="D1788" t="s">
        <v>10001</v>
      </c>
      <c r="E1788" t="s">
        <v>583</v>
      </c>
      <c r="F1788" t="s">
        <v>250</v>
      </c>
      <c r="G1788" t="s">
        <v>602</v>
      </c>
      <c r="H1788" s="30" t="s">
        <v>19467</v>
      </c>
      <c r="I1788" t="s">
        <v>10002</v>
      </c>
      <c r="J1788">
        <v>0</v>
      </c>
      <c r="K1788" t="s">
        <v>274</v>
      </c>
      <c r="L1788">
        <v>13</v>
      </c>
      <c r="M1788" t="s">
        <v>175</v>
      </c>
      <c r="O1788">
        <v>3153015843</v>
      </c>
      <c r="P1788">
        <v>0</v>
      </c>
      <c r="T1788" s="29" t="s">
        <v>114</v>
      </c>
      <c r="U1788">
        <f t="shared" si="171"/>
        <v>10</v>
      </c>
      <c r="V1788">
        <f t="shared" si="172"/>
        <v>28</v>
      </c>
      <c r="W1788">
        <v>2023</v>
      </c>
      <c r="X1788" t="s">
        <v>659</v>
      </c>
      <c r="Y1788" t="s">
        <v>10003</v>
      </c>
      <c r="Z1788" t="s">
        <v>10004</v>
      </c>
      <c r="AA1788">
        <v>8806019</v>
      </c>
      <c r="AB1788" t="s">
        <v>662</v>
      </c>
      <c r="AC1788" t="s">
        <v>663</v>
      </c>
      <c r="AD1788" s="1">
        <f t="shared" si="173"/>
        <v>3.1217471410419313E-2</v>
      </c>
      <c r="AE1788" s="2">
        <v>78700000</v>
      </c>
      <c r="AF1788" t="s">
        <v>219</v>
      </c>
      <c r="AG1788" t="s">
        <v>120</v>
      </c>
      <c r="AH1788" t="s">
        <v>104</v>
      </c>
      <c r="AI1788" t="s">
        <v>10005</v>
      </c>
      <c r="AJ1788">
        <v>161799606</v>
      </c>
      <c r="AK1788" s="2">
        <v>2456815</v>
      </c>
      <c r="AL1788" s="2">
        <v>2044550.23</v>
      </c>
      <c r="AP1788" t="s">
        <v>105</v>
      </c>
      <c r="AQ1788" t="s">
        <v>105</v>
      </c>
      <c r="AR1788" t="s">
        <v>105</v>
      </c>
      <c r="AV1788" t="s">
        <v>105</v>
      </c>
      <c r="AW1788" t="s">
        <v>105</v>
      </c>
      <c r="AX1788" t="s">
        <v>105</v>
      </c>
      <c r="BH1788" t="s">
        <v>21</v>
      </c>
      <c r="BI1788" t="s">
        <v>5</v>
      </c>
    </row>
    <row r="1789" spans="1:61" x14ac:dyDescent="0.25">
      <c r="A1789">
        <v>10305214</v>
      </c>
      <c r="B1789">
        <v>10305214</v>
      </c>
      <c r="C1789" t="s">
        <v>89</v>
      </c>
      <c r="D1789" t="s">
        <v>5776</v>
      </c>
      <c r="E1789" t="s">
        <v>1286</v>
      </c>
      <c r="F1789" t="s">
        <v>7269</v>
      </c>
      <c r="G1789" t="s">
        <v>10006</v>
      </c>
      <c r="H1789" s="30" t="s">
        <v>19817</v>
      </c>
      <c r="I1789" t="s">
        <v>10007</v>
      </c>
      <c r="J1789">
        <v>76001</v>
      </c>
      <c r="K1789" t="s">
        <v>486</v>
      </c>
      <c r="L1789">
        <v>76</v>
      </c>
      <c r="M1789" t="s">
        <v>95</v>
      </c>
      <c r="O1789">
        <v>3046319493</v>
      </c>
      <c r="P1789">
        <v>3105475976</v>
      </c>
      <c r="T1789" s="29" t="s">
        <v>142</v>
      </c>
      <c r="U1789">
        <f t="shared" si="171"/>
        <v>10</v>
      </c>
      <c r="V1789">
        <f t="shared" si="172"/>
        <v>12</v>
      </c>
      <c r="W1789">
        <v>2022</v>
      </c>
      <c r="X1789" t="s">
        <v>2842</v>
      </c>
      <c r="Y1789" t="s">
        <v>10008</v>
      </c>
      <c r="Z1789" t="s">
        <v>10009</v>
      </c>
      <c r="AA1789">
        <v>5606089</v>
      </c>
      <c r="AB1789" t="s">
        <v>146</v>
      </c>
      <c r="AC1789" t="s">
        <v>147</v>
      </c>
      <c r="AD1789" s="1">
        <f t="shared" si="173"/>
        <v>2.5239525112107624E-2</v>
      </c>
      <c r="AE1789" s="2">
        <v>133800000</v>
      </c>
      <c r="AF1789" t="s">
        <v>133</v>
      </c>
      <c r="AG1789" t="s">
        <v>292</v>
      </c>
      <c r="AH1789" t="s">
        <v>104</v>
      </c>
      <c r="AI1789">
        <v>0</v>
      </c>
      <c r="AJ1789">
        <v>29937279</v>
      </c>
      <c r="AK1789" s="2">
        <v>3377048.46</v>
      </c>
      <c r="AL1789" s="2">
        <v>2817855.85</v>
      </c>
      <c r="AP1789" t="s">
        <v>105</v>
      </c>
      <c r="AQ1789" s="2" t="s">
        <v>105</v>
      </c>
      <c r="AR1789" s="2" t="s">
        <v>105</v>
      </c>
      <c r="AV1789">
        <v>30051597</v>
      </c>
      <c r="AW1789" s="2">
        <v>4018197.39</v>
      </c>
      <c r="AX1789" s="2">
        <v>3356636.46</v>
      </c>
      <c r="BH1789" t="s">
        <v>21</v>
      </c>
      <c r="BI1789" t="s">
        <v>5</v>
      </c>
    </row>
    <row r="1790" spans="1:61" x14ac:dyDescent="0.25">
      <c r="A1790">
        <v>10288944</v>
      </c>
      <c r="B1790">
        <v>10288944</v>
      </c>
      <c r="C1790" t="s">
        <v>89</v>
      </c>
      <c r="D1790" t="s">
        <v>648</v>
      </c>
      <c r="E1790" t="s">
        <v>1334</v>
      </c>
      <c r="F1790" t="s">
        <v>8939</v>
      </c>
      <c r="G1790" t="s">
        <v>650</v>
      </c>
      <c r="H1790" s="30" t="s">
        <v>19818</v>
      </c>
      <c r="I1790" t="s">
        <v>10010</v>
      </c>
      <c r="J1790">
        <v>17001</v>
      </c>
      <c r="K1790" t="s">
        <v>140</v>
      </c>
      <c r="L1790">
        <v>17</v>
      </c>
      <c r="M1790" t="s">
        <v>141</v>
      </c>
      <c r="O1790">
        <v>3218019264</v>
      </c>
      <c r="P1790">
        <v>0</v>
      </c>
      <c r="T1790" s="29" t="s">
        <v>169</v>
      </c>
      <c r="U1790">
        <f t="shared" si="171"/>
        <v>10</v>
      </c>
      <c r="V1790">
        <f t="shared" si="172"/>
        <v>16</v>
      </c>
      <c r="W1790">
        <v>2016</v>
      </c>
      <c r="X1790" t="s">
        <v>3822</v>
      </c>
      <c r="Y1790">
        <v>62709210</v>
      </c>
      <c r="Z1790" t="s">
        <v>10011</v>
      </c>
      <c r="AA1790">
        <v>808045</v>
      </c>
      <c r="AB1790" t="s">
        <v>542</v>
      </c>
      <c r="AC1790" t="s">
        <v>3824</v>
      </c>
      <c r="AD1790" s="1">
        <f t="shared" si="173"/>
        <v>2.2076161094674557E-2</v>
      </c>
      <c r="AE1790" s="2">
        <v>135200000</v>
      </c>
      <c r="AF1790" t="s">
        <v>362</v>
      </c>
      <c r="AG1790" t="s">
        <v>452</v>
      </c>
      <c r="AH1790" t="s">
        <v>104</v>
      </c>
      <c r="AI1790" t="s">
        <v>10012</v>
      </c>
      <c r="AJ1790">
        <v>29956722</v>
      </c>
      <c r="AK1790" s="2">
        <v>2984696.98</v>
      </c>
      <c r="AL1790" s="2">
        <v>2488148.7200000002</v>
      </c>
      <c r="AP1790" t="s">
        <v>105</v>
      </c>
      <c r="AQ1790" s="2" t="s">
        <v>105</v>
      </c>
      <c r="AR1790" s="2" t="s">
        <v>105</v>
      </c>
      <c r="AV1790">
        <v>30039877</v>
      </c>
      <c r="AW1790" s="2">
        <v>5188214.38</v>
      </c>
      <c r="AX1790" s="2">
        <v>4339844.0199999996</v>
      </c>
      <c r="BH1790" t="s">
        <v>21</v>
      </c>
      <c r="BI1790" t="s">
        <v>5</v>
      </c>
    </row>
    <row r="1791" spans="1:61" x14ac:dyDescent="0.25">
      <c r="A1791">
        <v>14237719</v>
      </c>
      <c r="B1791">
        <v>14237719</v>
      </c>
      <c r="C1791" t="s">
        <v>89</v>
      </c>
      <c r="D1791" t="s">
        <v>3292</v>
      </c>
      <c r="E1791" t="s">
        <v>295</v>
      </c>
      <c r="F1791" t="s">
        <v>180</v>
      </c>
      <c r="G1791" t="s">
        <v>1163</v>
      </c>
      <c r="H1791" s="30" t="s">
        <v>19819</v>
      </c>
      <c r="I1791" t="s">
        <v>10013</v>
      </c>
      <c r="J1791">
        <v>0</v>
      </c>
      <c r="K1791" t="s">
        <v>126</v>
      </c>
      <c r="L1791">
        <v>25</v>
      </c>
      <c r="M1791" t="s">
        <v>126</v>
      </c>
      <c r="O1791">
        <v>3206948021</v>
      </c>
      <c r="P1791">
        <v>3178632961</v>
      </c>
      <c r="T1791" s="29" t="s">
        <v>215</v>
      </c>
      <c r="U1791">
        <f t="shared" si="171"/>
        <v>10</v>
      </c>
      <c r="V1791">
        <f t="shared" si="172"/>
        <v>20</v>
      </c>
      <c r="W1791">
        <v>2015</v>
      </c>
      <c r="X1791" t="s">
        <v>307</v>
      </c>
      <c r="Y1791" t="s">
        <v>10014</v>
      </c>
      <c r="Z1791" t="s">
        <v>10015</v>
      </c>
      <c r="AA1791">
        <v>6406120</v>
      </c>
      <c r="AB1791" t="s">
        <v>131</v>
      </c>
      <c r="AC1791" t="s">
        <v>310</v>
      </c>
      <c r="AD1791" s="1">
        <f t="shared" si="173"/>
        <v>2.420317025440313E-2</v>
      </c>
      <c r="AE1791" s="2">
        <v>51100000</v>
      </c>
      <c r="AF1791" t="s">
        <v>102</v>
      </c>
      <c r="AG1791" t="s">
        <v>120</v>
      </c>
      <c r="AH1791" t="s">
        <v>104</v>
      </c>
      <c r="AI1791" t="s">
        <v>10016</v>
      </c>
      <c r="AJ1791">
        <v>161906701</v>
      </c>
      <c r="AK1791" s="2">
        <v>1236782</v>
      </c>
      <c r="AL1791" s="2">
        <v>1019312.38</v>
      </c>
      <c r="AP1791" t="s">
        <v>105</v>
      </c>
      <c r="AQ1791" t="s">
        <v>105</v>
      </c>
      <c r="AR1791" t="s">
        <v>105</v>
      </c>
      <c r="AV1791" t="s">
        <v>105</v>
      </c>
      <c r="AW1791" t="s">
        <v>105</v>
      </c>
      <c r="AX1791" t="s">
        <v>105</v>
      </c>
      <c r="BH1791" t="s">
        <v>19</v>
      </c>
      <c r="BI1791" t="s">
        <v>5</v>
      </c>
    </row>
    <row r="1792" spans="1:61" x14ac:dyDescent="0.25">
      <c r="A1792">
        <v>39660815</v>
      </c>
      <c r="B1792">
        <v>39660815</v>
      </c>
      <c r="C1792" t="s">
        <v>106</v>
      </c>
      <c r="D1792" t="s">
        <v>10017</v>
      </c>
      <c r="E1792">
        <v>0</v>
      </c>
      <c r="F1792" t="s">
        <v>387</v>
      </c>
      <c r="G1792" t="s">
        <v>10018</v>
      </c>
      <c r="H1792" s="30" t="s">
        <v>19820</v>
      </c>
      <c r="I1792" t="s">
        <v>10019</v>
      </c>
      <c r="J1792">
        <v>0</v>
      </c>
      <c r="K1792" t="s">
        <v>126</v>
      </c>
      <c r="L1792">
        <v>25</v>
      </c>
      <c r="M1792" t="s">
        <v>126</v>
      </c>
      <c r="O1792">
        <v>3107624183</v>
      </c>
      <c r="P1792">
        <v>3166936313</v>
      </c>
      <c r="T1792" s="29" t="s">
        <v>369</v>
      </c>
      <c r="U1792">
        <f t="shared" si="171"/>
        <v>10</v>
      </c>
      <c r="V1792">
        <f t="shared" si="172"/>
        <v>21</v>
      </c>
      <c r="W1792">
        <v>2012</v>
      </c>
      <c r="X1792" t="s">
        <v>5822</v>
      </c>
      <c r="Y1792" t="s">
        <v>10020</v>
      </c>
      <c r="Z1792" t="s">
        <v>10021</v>
      </c>
      <c r="AA1792">
        <v>6401147</v>
      </c>
      <c r="AB1792" t="s">
        <v>131</v>
      </c>
      <c r="AC1792" t="s">
        <v>196</v>
      </c>
      <c r="AD1792" s="1">
        <f t="shared" si="173"/>
        <v>4.3079249645390075E-2</v>
      </c>
      <c r="AE1792" s="2">
        <v>28200000</v>
      </c>
      <c r="AF1792" t="s">
        <v>102</v>
      </c>
      <c r="AG1792" t="s">
        <v>103</v>
      </c>
      <c r="AH1792" t="s">
        <v>104</v>
      </c>
      <c r="AI1792" t="s">
        <v>10022</v>
      </c>
      <c r="AJ1792">
        <v>29975897</v>
      </c>
      <c r="AK1792" s="2">
        <v>1214834.8400000001</v>
      </c>
      <c r="AL1792" s="2">
        <v>1000869.61</v>
      </c>
      <c r="AP1792">
        <v>30015685</v>
      </c>
      <c r="AQ1792" s="2">
        <v>1214306.3899999999</v>
      </c>
      <c r="AR1792" s="2">
        <v>1000425.54</v>
      </c>
      <c r="AV1792" t="s">
        <v>105</v>
      </c>
      <c r="AW1792" s="2" t="s">
        <v>105</v>
      </c>
      <c r="AX1792" s="2" t="s">
        <v>105</v>
      </c>
      <c r="BH1792" t="s">
        <v>21</v>
      </c>
      <c r="BI1792" t="s">
        <v>5</v>
      </c>
    </row>
    <row r="1793" spans="1:61" x14ac:dyDescent="0.25">
      <c r="A1793">
        <v>21066834</v>
      </c>
      <c r="B1793">
        <v>21066834</v>
      </c>
      <c r="C1793" t="s">
        <v>106</v>
      </c>
      <c r="D1793" t="s">
        <v>4586</v>
      </c>
      <c r="E1793">
        <v>0</v>
      </c>
      <c r="F1793" t="s">
        <v>985</v>
      </c>
      <c r="G1793" t="s">
        <v>123</v>
      </c>
      <c r="H1793" s="30" t="s">
        <v>19821</v>
      </c>
      <c r="I1793" t="s">
        <v>10023</v>
      </c>
      <c r="J1793">
        <v>0</v>
      </c>
      <c r="K1793" t="s">
        <v>126</v>
      </c>
      <c r="L1793">
        <v>25</v>
      </c>
      <c r="M1793" t="s">
        <v>126</v>
      </c>
      <c r="O1793">
        <v>3112243981</v>
      </c>
      <c r="P1793">
        <v>0</v>
      </c>
      <c r="T1793" s="29" t="s">
        <v>240</v>
      </c>
      <c r="U1793">
        <f t="shared" si="171"/>
        <v>10</v>
      </c>
      <c r="V1793">
        <f t="shared" si="172"/>
        <v>27</v>
      </c>
      <c r="W1793">
        <v>2017</v>
      </c>
      <c r="X1793" t="s">
        <v>10024</v>
      </c>
      <c r="Y1793" t="s">
        <v>10025</v>
      </c>
      <c r="Z1793" t="s">
        <v>10026</v>
      </c>
      <c r="AA1793">
        <v>5601140</v>
      </c>
      <c r="AB1793" t="s">
        <v>146</v>
      </c>
      <c r="AC1793" t="s">
        <v>188</v>
      </c>
      <c r="AD1793" s="1">
        <f t="shared" si="173"/>
        <v>2.3162045889101337E-2</v>
      </c>
      <c r="AE1793" s="2">
        <v>52300000</v>
      </c>
      <c r="AF1793" t="s">
        <v>219</v>
      </c>
      <c r="AG1793" t="s">
        <v>103</v>
      </c>
      <c r="AH1793" t="s">
        <v>104</v>
      </c>
      <c r="AI1793" t="s">
        <v>10027</v>
      </c>
      <c r="AJ1793">
        <v>161848700</v>
      </c>
      <c r="AK1793" s="2">
        <v>1211375</v>
      </c>
      <c r="AL1793" s="2">
        <v>997961.78</v>
      </c>
      <c r="AP1793" t="s">
        <v>105</v>
      </c>
      <c r="AQ1793" t="s">
        <v>105</v>
      </c>
      <c r="AR1793" t="s">
        <v>105</v>
      </c>
      <c r="AV1793" t="s">
        <v>105</v>
      </c>
      <c r="AW1793" t="s">
        <v>105</v>
      </c>
      <c r="AX1793" t="s">
        <v>105</v>
      </c>
      <c r="BH1793" t="s">
        <v>19</v>
      </c>
      <c r="BI1793" t="s">
        <v>5</v>
      </c>
    </row>
    <row r="1794" spans="1:61" x14ac:dyDescent="0.25">
      <c r="A1794">
        <v>52532385</v>
      </c>
      <c r="B1794">
        <v>52532385</v>
      </c>
      <c r="C1794" t="s">
        <v>106</v>
      </c>
      <c r="D1794" t="s">
        <v>10028</v>
      </c>
      <c r="E1794">
        <v>0</v>
      </c>
      <c r="F1794" t="s">
        <v>2965</v>
      </c>
      <c r="G1794" t="s">
        <v>985</v>
      </c>
      <c r="H1794" s="30" t="s">
        <v>19822</v>
      </c>
      <c r="I1794" t="s">
        <v>10029</v>
      </c>
      <c r="J1794">
        <v>0</v>
      </c>
      <c r="K1794" t="s">
        <v>126</v>
      </c>
      <c r="L1794">
        <v>25</v>
      </c>
      <c r="M1794" t="s">
        <v>126</v>
      </c>
      <c r="O1794">
        <v>3102277071</v>
      </c>
      <c r="P1794">
        <v>3112580852</v>
      </c>
      <c r="T1794" s="29" t="s">
        <v>448</v>
      </c>
      <c r="U1794">
        <f t="shared" si="171"/>
        <v>10</v>
      </c>
      <c r="V1794">
        <f t="shared" si="172"/>
        <v>9</v>
      </c>
      <c r="W1794">
        <v>2023</v>
      </c>
      <c r="X1794" t="s">
        <v>10030</v>
      </c>
      <c r="Y1794" t="s">
        <v>10031</v>
      </c>
      <c r="Z1794" t="s">
        <v>10032</v>
      </c>
      <c r="AA1794">
        <v>9001154</v>
      </c>
      <c r="AB1794" t="s">
        <v>244</v>
      </c>
      <c r="AC1794" t="s">
        <v>245</v>
      </c>
      <c r="AD1794" s="1">
        <f t="shared" si="173"/>
        <v>2.1067653575025175E-2</v>
      </c>
      <c r="AE1794" s="2">
        <v>99300000</v>
      </c>
      <c r="AF1794" t="s">
        <v>102</v>
      </c>
      <c r="AG1794" t="s">
        <v>103</v>
      </c>
      <c r="AH1794" t="s">
        <v>104</v>
      </c>
      <c r="AI1794" t="s">
        <v>10033</v>
      </c>
      <c r="AJ1794">
        <v>161812371</v>
      </c>
      <c r="AK1794" s="2">
        <v>2092018</v>
      </c>
      <c r="AL1794" s="2">
        <v>1737998.41</v>
      </c>
      <c r="AP1794" t="s">
        <v>105</v>
      </c>
      <c r="AQ1794" t="s">
        <v>105</v>
      </c>
      <c r="AR1794" t="s">
        <v>105</v>
      </c>
      <c r="AV1794" t="s">
        <v>105</v>
      </c>
      <c r="AW1794" t="s">
        <v>105</v>
      </c>
      <c r="AX1794" t="s">
        <v>105</v>
      </c>
      <c r="BH1794" t="s">
        <v>21</v>
      </c>
      <c r="BI1794" t="s">
        <v>5</v>
      </c>
    </row>
    <row r="1795" spans="1:61" x14ac:dyDescent="0.25">
      <c r="A1795">
        <v>63504112</v>
      </c>
      <c r="B1795">
        <v>63504112</v>
      </c>
      <c r="C1795" t="s">
        <v>106</v>
      </c>
      <c r="D1795" t="s">
        <v>122</v>
      </c>
      <c r="E1795" t="s">
        <v>991</v>
      </c>
      <c r="F1795" t="s">
        <v>2233</v>
      </c>
      <c r="G1795" t="s">
        <v>377</v>
      </c>
      <c r="H1795" s="30" t="s">
        <v>19823</v>
      </c>
      <c r="I1795" t="s">
        <v>10034</v>
      </c>
      <c r="J1795">
        <v>0</v>
      </c>
      <c r="K1795" t="s">
        <v>126</v>
      </c>
      <c r="L1795">
        <v>25</v>
      </c>
      <c r="M1795" t="s">
        <v>126</v>
      </c>
      <c r="O1795">
        <v>3173736713</v>
      </c>
      <c r="P1795">
        <v>3173736714</v>
      </c>
      <c r="T1795" s="29" t="s">
        <v>240</v>
      </c>
      <c r="U1795">
        <f t="shared" si="171"/>
        <v>10</v>
      </c>
      <c r="V1795">
        <f t="shared" si="172"/>
        <v>27</v>
      </c>
      <c r="W1795">
        <v>2020</v>
      </c>
      <c r="X1795" t="s">
        <v>10035</v>
      </c>
      <c r="Y1795" t="s">
        <v>10036</v>
      </c>
      <c r="Z1795" t="s">
        <v>10037</v>
      </c>
      <c r="AA1795">
        <v>9206072</v>
      </c>
      <c r="AB1795" t="s">
        <v>268</v>
      </c>
      <c r="AC1795" t="s">
        <v>551</v>
      </c>
      <c r="AD1795" s="1">
        <f t="shared" si="173"/>
        <v>1.5477972689075629E-2</v>
      </c>
      <c r="AE1795" s="2">
        <v>95200000</v>
      </c>
      <c r="AF1795" t="s">
        <v>133</v>
      </c>
      <c r="AG1795" t="s">
        <v>120</v>
      </c>
      <c r="AH1795" t="s">
        <v>104</v>
      </c>
      <c r="AI1795" t="s">
        <v>10038</v>
      </c>
      <c r="AJ1795">
        <v>161793306</v>
      </c>
      <c r="AK1795" s="2">
        <v>1473503</v>
      </c>
      <c r="AL1795" s="2">
        <v>1218237.79</v>
      </c>
      <c r="AP1795" t="s">
        <v>105</v>
      </c>
      <c r="AQ1795" t="s">
        <v>105</v>
      </c>
      <c r="AR1795" t="s">
        <v>105</v>
      </c>
      <c r="AV1795" t="s">
        <v>105</v>
      </c>
      <c r="AW1795" t="s">
        <v>105</v>
      </c>
      <c r="AX1795" t="s">
        <v>105</v>
      </c>
      <c r="BH1795" t="s">
        <v>19</v>
      </c>
      <c r="BI1795" t="s">
        <v>5</v>
      </c>
    </row>
    <row r="1796" spans="1:61" x14ac:dyDescent="0.25">
      <c r="A1796">
        <v>79547676</v>
      </c>
      <c r="B1796">
        <v>79547676</v>
      </c>
      <c r="C1796" t="s">
        <v>89</v>
      </c>
      <c r="D1796" t="s">
        <v>10039</v>
      </c>
      <c r="E1796" t="s">
        <v>3482</v>
      </c>
      <c r="F1796" t="s">
        <v>1671</v>
      </c>
      <c r="G1796" t="s">
        <v>137</v>
      </c>
      <c r="H1796" s="30" t="s">
        <v>19824</v>
      </c>
      <c r="I1796" t="s">
        <v>10040</v>
      </c>
      <c r="J1796">
        <v>0</v>
      </c>
      <c r="K1796" t="s">
        <v>126</v>
      </c>
      <c r="L1796">
        <v>25</v>
      </c>
      <c r="M1796" t="s">
        <v>126</v>
      </c>
      <c r="O1796">
        <v>3125946444</v>
      </c>
      <c r="P1796">
        <v>0</v>
      </c>
      <c r="T1796" s="29" t="s">
        <v>849</v>
      </c>
      <c r="U1796">
        <f t="shared" si="171"/>
        <v>10</v>
      </c>
      <c r="V1796">
        <f t="shared" si="172"/>
        <v>19</v>
      </c>
      <c r="W1796">
        <v>2022</v>
      </c>
      <c r="X1796" t="s">
        <v>1144</v>
      </c>
      <c r="Y1796" t="s">
        <v>10041</v>
      </c>
      <c r="Z1796" t="s">
        <v>10042</v>
      </c>
      <c r="AA1796">
        <v>8001205</v>
      </c>
      <c r="AB1796" t="s">
        <v>100</v>
      </c>
      <c r="AC1796" t="s">
        <v>423</v>
      </c>
      <c r="AD1796" s="1">
        <f t="shared" si="173"/>
        <v>2.7614158004158004E-2</v>
      </c>
      <c r="AE1796" s="2">
        <v>48100000</v>
      </c>
      <c r="AF1796" t="s">
        <v>102</v>
      </c>
      <c r="AG1796" t="s">
        <v>103</v>
      </c>
      <c r="AH1796" t="s">
        <v>104</v>
      </c>
      <c r="AI1796" t="s">
        <v>10043</v>
      </c>
      <c r="AJ1796">
        <v>161804994</v>
      </c>
      <c r="AK1796" s="2">
        <v>1328241</v>
      </c>
      <c r="AL1796" s="2">
        <v>1096168.95</v>
      </c>
      <c r="AP1796" t="s">
        <v>105</v>
      </c>
      <c r="AQ1796" t="s">
        <v>105</v>
      </c>
      <c r="AR1796" t="s">
        <v>105</v>
      </c>
      <c r="AV1796" t="s">
        <v>105</v>
      </c>
      <c r="AW1796" t="s">
        <v>105</v>
      </c>
      <c r="AX1796" t="s">
        <v>105</v>
      </c>
      <c r="BH1796" t="s">
        <v>19</v>
      </c>
      <c r="BI1796" t="s">
        <v>5</v>
      </c>
    </row>
    <row r="1797" spans="1:61" x14ac:dyDescent="0.25">
      <c r="A1797">
        <v>19122049</v>
      </c>
      <c r="B1797">
        <v>19122049</v>
      </c>
      <c r="C1797" t="s">
        <v>89</v>
      </c>
      <c r="D1797" t="s">
        <v>749</v>
      </c>
      <c r="E1797">
        <v>0</v>
      </c>
      <c r="F1797" t="s">
        <v>1043</v>
      </c>
      <c r="G1797" t="s">
        <v>2979</v>
      </c>
      <c r="H1797" s="30" t="s">
        <v>19825</v>
      </c>
      <c r="I1797" t="s">
        <v>10044</v>
      </c>
      <c r="J1797">
        <v>0</v>
      </c>
      <c r="K1797" t="s">
        <v>126</v>
      </c>
      <c r="L1797">
        <v>25</v>
      </c>
      <c r="M1797" t="s">
        <v>126</v>
      </c>
      <c r="O1797">
        <v>3208026303</v>
      </c>
      <c r="P1797">
        <v>3208056303</v>
      </c>
      <c r="T1797" s="29" t="s">
        <v>204</v>
      </c>
      <c r="U1797">
        <f t="shared" si="171"/>
        <v>10</v>
      </c>
      <c r="V1797">
        <f t="shared" si="172"/>
        <v>2</v>
      </c>
      <c r="W1797">
        <v>2013</v>
      </c>
      <c r="X1797" t="s">
        <v>8145</v>
      </c>
      <c r="Y1797" t="s">
        <v>10045</v>
      </c>
      <c r="Z1797" t="s">
        <v>10046</v>
      </c>
      <c r="AA1797">
        <v>6401046</v>
      </c>
      <c r="AB1797" t="s">
        <v>131</v>
      </c>
      <c r="AC1797" t="s">
        <v>132</v>
      </c>
      <c r="AD1797" s="1">
        <f t="shared" si="173"/>
        <v>4.5839163498098856E-2</v>
      </c>
      <c r="AE1797" s="2">
        <v>26300000</v>
      </c>
      <c r="AF1797" t="s">
        <v>102</v>
      </c>
      <c r="AG1797" t="s">
        <v>103</v>
      </c>
      <c r="AH1797" t="s">
        <v>104</v>
      </c>
      <c r="AI1797" t="s">
        <v>10047</v>
      </c>
      <c r="AJ1797">
        <v>161774076</v>
      </c>
      <c r="AK1797" s="2">
        <v>1205570</v>
      </c>
      <c r="AL1797" s="2">
        <v>993083.82</v>
      </c>
      <c r="AP1797" t="s">
        <v>105</v>
      </c>
      <c r="AQ1797" t="s">
        <v>105</v>
      </c>
      <c r="AR1797" t="s">
        <v>105</v>
      </c>
      <c r="AV1797" t="s">
        <v>105</v>
      </c>
      <c r="AW1797" t="s">
        <v>105</v>
      </c>
      <c r="AX1797" t="s">
        <v>105</v>
      </c>
      <c r="BH1797" t="s">
        <v>21</v>
      </c>
      <c r="BI1797" t="s">
        <v>5</v>
      </c>
    </row>
    <row r="1798" spans="1:61" x14ac:dyDescent="0.25">
      <c r="A1798">
        <v>34552615</v>
      </c>
      <c r="B1798">
        <v>34552615</v>
      </c>
      <c r="C1798" t="s">
        <v>106</v>
      </c>
      <c r="D1798" t="s">
        <v>10048</v>
      </c>
      <c r="E1798" t="s">
        <v>1224</v>
      </c>
      <c r="F1798" t="s">
        <v>985</v>
      </c>
      <c r="G1798" t="s">
        <v>315</v>
      </c>
      <c r="H1798" s="30" t="s">
        <v>19826</v>
      </c>
      <c r="I1798" t="s">
        <v>10049</v>
      </c>
      <c r="J1798">
        <v>0</v>
      </c>
      <c r="K1798" t="s">
        <v>833</v>
      </c>
      <c r="L1798">
        <v>76</v>
      </c>
      <c r="M1798" t="s">
        <v>95</v>
      </c>
      <c r="O1798">
        <v>3177712274</v>
      </c>
      <c r="P1798">
        <v>0</v>
      </c>
      <c r="T1798" s="29" t="s">
        <v>958</v>
      </c>
      <c r="U1798">
        <f t="shared" si="171"/>
        <v>10</v>
      </c>
      <c r="V1798">
        <f t="shared" si="172"/>
        <v>24</v>
      </c>
      <c r="W1798">
        <v>2013</v>
      </c>
      <c r="X1798" t="s">
        <v>5243</v>
      </c>
      <c r="Y1798">
        <v>289829</v>
      </c>
      <c r="Z1798" t="s">
        <v>10050</v>
      </c>
      <c r="AA1798">
        <v>1621083</v>
      </c>
      <c r="AB1798" t="s">
        <v>173</v>
      </c>
      <c r="AC1798" t="s">
        <v>5245</v>
      </c>
      <c r="AD1798" s="1">
        <f t="shared" si="173"/>
        <v>4.9058630806845964E-2</v>
      </c>
      <c r="AE1798" s="2">
        <v>81800000</v>
      </c>
      <c r="AF1798" t="s">
        <v>175</v>
      </c>
      <c r="AG1798" t="s">
        <v>697</v>
      </c>
      <c r="AH1798" t="s">
        <v>104</v>
      </c>
      <c r="AI1798" t="s">
        <v>10051</v>
      </c>
      <c r="AJ1798">
        <v>161876078</v>
      </c>
      <c r="AK1798" s="2">
        <v>4012996</v>
      </c>
      <c r="AL1798" s="2">
        <v>3352265.3</v>
      </c>
      <c r="AP1798" t="s">
        <v>105</v>
      </c>
      <c r="AQ1798" t="s">
        <v>105</v>
      </c>
      <c r="AR1798" t="s">
        <v>105</v>
      </c>
      <c r="AV1798" t="s">
        <v>105</v>
      </c>
      <c r="AW1798" t="s">
        <v>105</v>
      </c>
      <c r="AX1798" t="s">
        <v>105</v>
      </c>
      <c r="BH1798" t="s">
        <v>21</v>
      </c>
      <c r="BI1798" t="s">
        <v>5</v>
      </c>
    </row>
    <row r="1799" spans="1:61" x14ac:dyDescent="0.25">
      <c r="A1799">
        <v>73106825</v>
      </c>
      <c r="B1799">
        <v>73106825</v>
      </c>
      <c r="C1799" t="s">
        <v>89</v>
      </c>
      <c r="D1799" t="s">
        <v>699</v>
      </c>
      <c r="E1799" t="s">
        <v>148</v>
      </c>
      <c r="F1799" t="s">
        <v>199</v>
      </c>
      <c r="G1799" t="s">
        <v>650</v>
      </c>
      <c r="H1799" s="30" t="s">
        <v>19827</v>
      </c>
      <c r="I1799" t="s">
        <v>10052</v>
      </c>
      <c r="J1799">
        <v>76001</v>
      </c>
      <c r="K1799" t="s">
        <v>486</v>
      </c>
      <c r="L1799">
        <v>76</v>
      </c>
      <c r="M1799" t="s">
        <v>95</v>
      </c>
      <c r="O1799">
        <v>3187077212</v>
      </c>
      <c r="P1799">
        <v>0</v>
      </c>
      <c r="T1799" s="29" t="s">
        <v>1957</v>
      </c>
      <c r="U1799">
        <f t="shared" si="171"/>
        <v>10</v>
      </c>
      <c r="V1799">
        <f t="shared" si="172"/>
        <v>4</v>
      </c>
      <c r="W1799">
        <v>2021</v>
      </c>
      <c r="X1799" t="s">
        <v>1206</v>
      </c>
      <c r="Y1799" t="s">
        <v>10053</v>
      </c>
      <c r="Z1799" t="s">
        <v>10054</v>
      </c>
      <c r="AA1799">
        <v>9206083</v>
      </c>
      <c r="AB1799" t="s">
        <v>268</v>
      </c>
      <c r="AC1799" t="s">
        <v>1209</v>
      </c>
      <c r="AD1799" s="1">
        <f t="shared" si="173"/>
        <v>3.1173867549668874E-2</v>
      </c>
      <c r="AE1799" s="2">
        <v>75500000</v>
      </c>
      <c r="AF1799" t="s">
        <v>175</v>
      </c>
      <c r="AG1799" t="s">
        <v>120</v>
      </c>
      <c r="AH1799" t="s">
        <v>104</v>
      </c>
      <c r="AI1799" t="s">
        <v>10055</v>
      </c>
      <c r="AJ1799">
        <v>161916477</v>
      </c>
      <c r="AK1799" s="2">
        <v>2353627</v>
      </c>
      <c r="AL1799" s="2">
        <v>1957837.68</v>
      </c>
      <c r="AP1799" t="s">
        <v>105</v>
      </c>
      <c r="AQ1799" t="s">
        <v>105</v>
      </c>
      <c r="AR1799" t="s">
        <v>105</v>
      </c>
      <c r="AV1799" t="s">
        <v>105</v>
      </c>
      <c r="AW1799" t="s">
        <v>105</v>
      </c>
      <c r="AX1799" t="s">
        <v>105</v>
      </c>
      <c r="BH1799" t="s">
        <v>21</v>
      </c>
      <c r="BI1799" t="s">
        <v>5</v>
      </c>
    </row>
    <row r="1800" spans="1:61" x14ac:dyDescent="0.25">
      <c r="A1800">
        <v>45480777</v>
      </c>
      <c r="B1800">
        <v>45480777</v>
      </c>
      <c r="C1800" t="s">
        <v>106</v>
      </c>
      <c r="D1800" t="s">
        <v>10056</v>
      </c>
      <c r="E1800" t="s">
        <v>312</v>
      </c>
      <c r="F1800" t="s">
        <v>399</v>
      </c>
      <c r="G1800" t="s">
        <v>942</v>
      </c>
      <c r="H1800" s="30" t="s">
        <v>19828</v>
      </c>
      <c r="I1800" t="s">
        <v>10057</v>
      </c>
      <c r="J1800">
        <v>0</v>
      </c>
      <c r="K1800" t="s">
        <v>274</v>
      </c>
      <c r="L1800">
        <v>13</v>
      </c>
      <c r="M1800" t="s">
        <v>175</v>
      </c>
      <c r="O1800">
        <v>3015311904</v>
      </c>
      <c r="P1800">
        <v>0</v>
      </c>
      <c r="T1800" s="29" t="s">
        <v>96</v>
      </c>
      <c r="U1800">
        <f t="shared" si="171"/>
        <v>10</v>
      </c>
      <c r="V1800">
        <f t="shared" si="172"/>
        <v>22</v>
      </c>
      <c r="W1800">
        <v>2021</v>
      </c>
      <c r="X1800" t="s">
        <v>6693</v>
      </c>
      <c r="Y1800" t="s">
        <v>10058</v>
      </c>
      <c r="Z1800" t="s">
        <v>10059</v>
      </c>
      <c r="AA1800">
        <v>8001200</v>
      </c>
      <c r="AB1800" t="s">
        <v>100</v>
      </c>
      <c r="AC1800" t="s">
        <v>258</v>
      </c>
      <c r="AD1800" s="1">
        <f t="shared" si="173"/>
        <v>4.9334510313901347E-2</v>
      </c>
      <c r="AE1800" s="2">
        <v>44600000</v>
      </c>
      <c r="AF1800" t="s">
        <v>279</v>
      </c>
      <c r="AG1800" t="s">
        <v>103</v>
      </c>
      <c r="AH1800" t="s">
        <v>104</v>
      </c>
      <c r="AI1800" t="s">
        <v>10060</v>
      </c>
      <c r="AJ1800">
        <v>29973391</v>
      </c>
      <c r="AK1800" s="2">
        <v>2200319.16</v>
      </c>
      <c r="AL1800" s="2">
        <v>1829007.7</v>
      </c>
      <c r="AP1800">
        <v>30013179</v>
      </c>
      <c r="AQ1800" s="2">
        <v>2225696.2599999998</v>
      </c>
      <c r="AR1800" s="2">
        <v>1850332.99</v>
      </c>
      <c r="AV1800" t="s">
        <v>105</v>
      </c>
      <c r="AW1800" s="2" t="s">
        <v>105</v>
      </c>
      <c r="AX1800" s="2" t="s">
        <v>105</v>
      </c>
      <c r="BH1800" t="s">
        <v>21</v>
      </c>
      <c r="BI1800" t="s">
        <v>5</v>
      </c>
    </row>
    <row r="1801" spans="1:61" x14ac:dyDescent="0.25">
      <c r="A1801">
        <v>33334772</v>
      </c>
      <c r="B1801">
        <v>33334772</v>
      </c>
      <c r="C1801" t="s">
        <v>106</v>
      </c>
      <c r="D1801" t="s">
        <v>2025</v>
      </c>
      <c r="E1801">
        <v>0</v>
      </c>
      <c r="F1801" t="s">
        <v>164</v>
      </c>
      <c r="G1801" t="s">
        <v>6028</v>
      </c>
      <c r="H1801" s="30" t="s">
        <v>19829</v>
      </c>
      <c r="I1801" t="s">
        <v>10061</v>
      </c>
      <c r="J1801">
        <v>0</v>
      </c>
      <c r="K1801" t="s">
        <v>274</v>
      </c>
      <c r="L1801">
        <v>13</v>
      </c>
      <c r="M1801" t="s">
        <v>175</v>
      </c>
      <c r="O1801">
        <v>3015581033</v>
      </c>
      <c r="P1801">
        <v>3013320365</v>
      </c>
      <c r="T1801" s="29" t="s">
        <v>744</v>
      </c>
      <c r="U1801">
        <f t="shared" si="171"/>
        <v>10</v>
      </c>
      <c r="V1801">
        <f t="shared" si="172"/>
        <v>9</v>
      </c>
      <c r="W1801">
        <v>2024</v>
      </c>
      <c r="X1801" t="s">
        <v>10062</v>
      </c>
      <c r="Y1801" t="s">
        <v>10063</v>
      </c>
      <c r="Z1801" t="s">
        <v>10064</v>
      </c>
      <c r="AA1801">
        <v>9206091</v>
      </c>
      <c r="AB1801" t="s">
        <v>268</v>
      </c>
      <c r="AC1801" t="s">
        <v>782</v>
      </c>
      <c r="AD1801" s="1">
        <f t="shared" si="173"/>
        <v>2.5556207504363E-2</v>
      </c>
      <c r="AE1801" s="2">
        <v>114600000</v>
      </c>
      <c r="AF1801" t="s">
        <v>175</v>
      </c>
      <c r="AG1801" t="s">
        <v>292</v>
      </c>
      <c r="AH1801" t="s">
        <v>104</v>
      </c>
      <c r="AI1801" t="s">
        <v>10065</v>
      </c>
      <c r="AJ1801">
        <v>29946429</v>
      </c>
      <c r="AK1801" s="2">
        <v>2928741.38</v>
      </c>
      <c r="AL1801" s="2">
        <v>2441127.21</v>
      </c>
      <c r="AP1801" t="s">
        <v>105</v>
      </c>
      <c r="AQ1801" s="2" t="s">
        <v>105</v>
      </c>
      <c r="AR1801" s="2" t="s">
        <v>105</v>
      </c>
      <c r="AV1801">
        <v>30056189</v>
      </c>
      <c r="AW1801" s="2">
        <v>5079872.42</v>
      </c>
      <c r="AX1801" s="2">
        <v>4248800.3499999996</v>
      </c>
      <c r="BH1801" t="s">
        <v>21</v>
      </c>
      <c r="BI1801" t="s">
        <v>5</v>
      </c>
    </row>
    <row r="1802" spans="1:61" x14ac:dyDescent="0.25">
      <c r="A1802">
        <v>94374898</v>
      </c>
      <c r="B1802">
        <v>94374898</v>
      </c>
      <c r="C1802" t="s">
        <v>89</v>
      </c>
      <c r="D1802" t="s">
        <v>375</v>
      </c>
      <c r="E1802" t="s">
        <v>3489</v>
      </c>
      <c r="F1802" t="s">
        <v>985</v>
      </c>
      <c r="G1802" t="s">
        <v>483</v>
      </c>
      <c r="H1802" s="30" t="s">
        <v>19830</v>
      </c>
      <c r="I1802" t="s">
        <v>10066</v>
      </c>
      <c r="J1802">
        <v>5266</v>
      </c>
      <c r="K1802" t="s">
        <v>428</v>
      </c>
      <c r="L1802">
        <v>5</v>
      </c>
      <c r="M1802" t="s">
        <v>203</v>
      </c>
      <c r="O1802">
        <v>3187827036</v>
      </c>
      <c r="P1802">
        <v>0</v>
      </c>
      <c r="T1802" s="29" t="s">
        <v>240</v>
      </c>
      <c r="U1802">
        <f t="shared" ref="U1802:U1865" si="174">MONTH(T1802)</f>
        <v>10</v>
      </c>
      <c r="V1802">
        <f t="shared" ref="V1802:V1865" si="175">DAY(T1802)</f>
        <v>27</v>
      </c>
      <c r="W1802">
        <v>2024</v>
      </c>
      <c r="X1802" t="s">
        <v>10067</v>
      </c>
      <c r="Y1802" t="s">
        <v>10068</v>
      </c>
      <c r="Z1802" t="s">
        <v>10069</v>
      </c>
      <c r="AA1802">
        <v>4206080</v>
      </c>
      <c r="AB1802" t="s">
        <v>1187</v>
      </c>
      <c r="AC1802" t="s">
        <v>2178</v>
      </c>
      <c r="AD1802" s="1">
        <f t="shared" ref="AD1802:AD1865" si="176">+AK1802/AE1802</f>
        <v>2.5422626725905673E-2</v>
      </c>
      <c r="AE1802" s="2">
        <v>146300000</v>
      </c>
      <c r="AF1802" t="s">
        <v>133</v>
      </c>
      <c r="AG1802" t="s">
        <v>292</v>
      </c>
      <c r="AH1802" t="s">
        <v>104</v>
      </c>
      <c r="AI1802" t="s">
        <v>10070</v>
      </c>
      <c r="AJ1802">
        <v>29955243</v>
      </c>
      <c r="AK1802" s="2">
        <v>3719330.29</v>
      </c>
      <c r="AL1802" s="2">
        <v>3105487.64</v>
      </c>
      <c r="AP1802" t="s">
        <v>105</v>
      </c>
      <c r="AQ1802" s="2" t="s">
        <v>105</v>
      </c>
      <c r="AR1802" s="2" t="s">
        <v>105</v>
      </c>
      <c r="AV1802">
        <v>30036867</v>
      </c>
      <c r="AW1802" s="2">
        <v>7370134.8899999997</v>
      </c>
      <c r="AX1802" s="2">
        <v>6173390.6600000001</v>
      </c>
      <c r="BH1802" t="s">
        <v>21</v>
      </c>
      <c r="BI1802" t="s">
        <v>5</v>
      </c>
    </row>
    <row r="1803" spans="1:61" x14ac:dyDescent="0.25">
      <c r="A1803">
        <v>80449454</v>
      </c>
      <c r="B1803">
        <v>80449454</v>
      </c>
      <c r="C1803" t="s">
        <v>89</v>
      </c>
      <c r="D1803" t="s">
        <v>10071</v>
      </c>
      <c r="E1803" t="s">
        <v>537</v>
      </c>
      <c r="F1803" t="s">
        <v>2505</v>
      </c>
      <c r="G1803" t="s">
        <v>10072</v>
      </c>
      <c r="H1803" s="30" t="s">
        <v>19831</v>
      </c>
      <c r="I1803" t="s">
        <v>10073</v>
      </c>
      <c r="J1803">
        <v>25214</v>
      </c>
      <c r="K1803" t="s">
        <v>5712</v>
      </c>
      <c r="L1803">
        <v>25</v>
      </c>
      <c r="M1803" t="s">
        <v>113</v>
      </c>
      <c r="O1803">
        <v>3042452235</v>
      </c>
      <c r="P1803">
        <v>0</v>
      </c>
      <c r="T1803" s="29" t="s">
        <v>155</v>
      </c>
      <c r="U1803">
        <f t="shared" si="174"/>
        <v>10</v>
      </c>
      <c r="V1803">
        <f t="shared" si="175"/>
        <v>14</v>
      </c>
      <c r="W1803">
        <v>2022</v>
      </c>
      <c r="X1803" t="s">
        <v>3037</v>
      </c>
      <c r="Y1803" t="s">
        <v>10074</v>
      </c>
      <c r="Z1803" t="s">
        <v>10075</v>
      </c>
      <c r="AA1803">
        <v>5606101</v>
      </c>
      <c r="AB1803" t="s">
        <v>146</v>
      </c>
      <c r="AC1803" t="s">
        <v>341</v>
      </c>
      <c r="AD1803" s="1">
        <f t="shared" si="176"/>
        <v>2.0179734774066798E-2</v>
      </c>
      <c r="AE1803" s="2">
        <v>101800000</v>
      </c>
      <c r="AF1803" t="s">
        <v>133</v>
      </c>
      <c r="AG1803" t="s">
        <v>120</v>
      </c>
      <c r="AH1803" t="s">
        <v>104</v>
      </c>
      <c r="AI1803" t="s">
        <v>10076</v>
      </c>
      <c r="AJ1803">
        <v>161811782</v>
      </c>
      <c r="AK1803" s="2">
        <v>2054297</v>
      </c>
      <c r="AL1803" s="2">
        <v>1706299.77</v>
      </c>
      <c r="AP1803" t="s">
        <v>105</v>
      </c>
      <c r="AQ1803" t="s">
        <v>105</v>
      </c>
      <c r="AR1803" t="s">
        <v>105</v>
      </c>
      <c r="AV1803" t="s">
        <v>105</v>
      </c>
      <c r="AW1803" t="s">
        <v>105</v>
      </c>
      <c r="AX1803" t="s">
        <v>105</v>
      </c>
      <c r="BH1803" t="s">
        <v>21</v>
      </c>
      <c r="BI1803" t="s">
        <v>5</v>
      </c>
    </row>
    <row r="1804" spans="1:61" x14ac:dyDescent="0.25">
      <c r="A1804">
        <v>28307999</v>
      </c>
      <c r="B1804">
        <v>28307999</v>
      </c>
      <c r="C1804" t="s">
        <v>106</v>
      </c>
      <c r="D1804" t="s">
        <v>10077</v>
      </c>
      <c r="E1804">
        <v>0</v>
      </c>
      <c r="F1804" t="s">
        <v>942</v>
      </c>
      <c r="G1804" t="s">
        <v>495</v>
      </c>
      <c r="H1804" s="30" t="s">
        <v>19832</v>
      </c>
      <c r="I1804" t="s">
        <v>10078</v>
      </c>
      <c r="J1804">
        <v>0</v>
      </c>
      <c r="K1804" t="s">
        <v>126</v>
      </c>
      <c r="L1804">
        <v>25</v>
      </c>
      <c r="M1804" t="s">
        <v>126</v>
      </c>
      <c r="O1804">
        <v>3106978427</v>
      </c>
      <c r="P1804">
        <v>0</v>
      </c>
      <c r="T1804" s="29" t="s">
        <v>184</v>
      </c>
      <c r="U1804">
        <f t="shared" si="174"/>
        <v>10</v>
      </c>
      <c r="V1804">
        <f t="shared" si="175"/>
        <v>10</v>
      </c>
      <c r="W1804">
        <v>2023</v>
      </c>
      <c r="X1804" t="s">
        <v>1446</v>
      </c>
      <c r="Y1804" t="s">
        <v>10079</v>
      </c>
      <c r="Z1804">
        <v>0</v>
      </c>
      <c r="AA1804">
        <v>4606154</v>
      </c>
      <c r="AB1804" t="s">
        <v>352</v>
      </c>
      <c r="AC1804" t="s">
        <v>353</v>
      </c>
      <c r="AD1804" s="1">
        <f t="shared" si="176"/>
        <v>1.3309101382488479E-2</v>
      </c>
      <c r="AE1804" s="2">
        <v>130200000</v>
      </c>
      <c r="AF1804" t="s">
        <v>160</v>
      </c>
      <c r="AG1804" t="s">
        <v>120</v>
      </c>
      <c r="AH1804" t="s">
        <v>104</v>
      </c>
      <c r="AI1804" t="s">
        <v>10080</v>
      </c>
      <c r="AJ1804">
        <v>161903355</v>
      </c>
      <c r="AK1804" s="2">
        <v>1732845</v>
      </c>
      <c r="AL1804" s="2">
        <v>1436172.17</v>
      </c>
      <c r="AP1804" t="s">
        <v>105</v>
      </c>
      <c r="AQ1804" t="s">
        <v>105</v>
      </c>
      <c r="AR1804" t="s">
        <v>105</v>
      </c>
      <c r="AV1804" t="s">
        <v>105</v>
      </c>
      <c r="AW1804" t="s">
        <v>105</v>
      </c>
      <c r="AX1804" t="s">
        <v>105</v>
      </c>
      <c r="BH1804" s="3" t="s">
        <v>18</v>
      </c>
      <c r="BI1804" t="s">
        <v>5</v>
      </c>
    </row>
    <row r="1805" spans="1:61" x14ac:dyDescent="0.25">
      <c r="A1805">
        <v>52871142</v>
      </c>
      <c r="B1805">
        <v>52871142</v>
      </c>
      <c r="C1805" t="s">
        <v>106</v>
      </c>
      <c r="D1805" t="s">
        <v>4483</v>
      </c>
      <c r="E1805" t="s">
        <v>436</v>
      </c>
      <c r="F1805" t="s">
        <v>10081</v>
      </c>
      <c r="G1805" t="s">
        <v>7620</v>
      </c>
      <c r="H1805" s="30" t="s">
        <v>19833</v>
      </c>
      <c r="I1805" t="s">
        <v>10082</v>
      </c>
      <c r="J1805">
        <v>0</v>
      </c>
      <c r="K1805" t="s">
        <v>126</v>
      </c>
      <c r="L1805">
        <v>25</v>
      </c>
      <c r="M1805" t="s">
        <v>126</v>
      </c>
      <c r="O1805">
        <v>3123772725</v>
      </c>
      <c r="P1805">
        <v>3004126183</v>
      </c>
      <c r="T1805" s="29" t="s">
        <v>887</v>
      </c>
      <c r="U1805">
        <f t="shared" si="174"/>
        <v>10</v>
      </c>
      <c r="V1805">
        <f t="shared" si="175"/>
        <v>3</v>
      </c>
      <c r="W1805">
        <v>2022</v>
      </c>
      <c r="X1805" t="s">
        <v>3611</v>
      </c>
      <c r="Y1805" t="s">
        <v>10083</v>
      </c>
      <c r="Z1805" t="s">
        <v>10084</v>
      </c>
      <c r="AA1805">
        <v>9206084</v>
      </c>
      <c r="AB1805" t="s">
        <v>268</v>
      </c>
      <c r="AC1805" t="s">
        <v>1025</v>
      </c>
      <c r="AD1805" s="1">
        <f t="shared" si="176"/>
        <v>2.4319259106933021E-2</v>
      </c>
      <c r="AE1805" s="2">
        <v>85100000</v>
      </c>
      <c r="AF1805" t="s">
        <v>133</v>
      </c>
      <c r="AG1805" t="s">
        <v>292</v>
      </c>
      <c r="AH1805" t="s">
        <v>104</v>
      </c>
      <c r="AI1805" t="s">
        <v>10085</v>
      </c>
      <c r="AJ1805">
        <v>29973839</v>
      </c>
      <c r="AK1805" s="2">
        <v>2069568.95</v>
      </c>
      <c r="AL1805" s="2">
        <v>1719133.57</v>
      </c>
      <c r="AP1805" t="s">
        <v>105</v>
      </c>
      <c r="AQ1805" s="2" t="s">
        <v>105</v>
      </c>
      <c r="AR1805" s="2" t="s">
        <v>105</v>
      </c>
      <c r="AV1805">
        <v>30155898</v>
      </c>
      <c r="AW1805" s="2">
        <v>2296398.67</v>
      </c>
      <c r="AX1805" s="2">
        <v>1909746.78</v>
      </c>
      <c r="BH1805" t="s">
        <v>21</v>
      </c>
      <c r="BI1805" t="s">
        <v>5</v>
      </c>
    </row>
    <row r="1806" spans="1:61" x14ac:dyDescent="0.25">
      <c r="A1806">
        <v>53154019</v>
      </c>
      <c r="B1806">
        <v>53154019</v>
      </c>
      <c r="C1806" t="s">
        <v>106</v>
      </c>
      <c r="D1806" t="s">
        <v>281</v>
      </c>
      <c r="E1806" t="s">
        <v>1020</v>
      </c>
      <c r="F1806" t="s">
        <v>10086</v>
      </c>
      <c r="G1806" t="s">
        <v>1857</v>
      </c>
      <c r="H1806" s="30" t="s">
        <v>19834</v>
      </c>
      <c r="I1806" t="s">
        <v>10087</v>
      </c>
      <c r="J1806">
        <v>0</v>
      </c>
      <c r="K1806" t="s">
        <v>126</v>
      </c>
      <c r="L1806">
        <v>25</v>
      </c>
      <c r="M1806" t="s">
        <v>126</v>
      </c>
      <c r="O1806">
        <v>3184095163</v>
      </c>
      <c r="P1806">
        <v>3186910323</v>
      </c>
      <c r="T1806" s="29" t="s">
        <v>127</v>
      </c>
      <c r="U1806">
        <f t="shared" si="174"/>
        <v>10</v>
      </c>
      <c r="V1806">
        <f t="shared" si="175"/>
        <v>18</v>
      </c>
      <c r="W1806">
        <v>2023</v>
      </c>
      <c r="X1806" t="s">
        <v>143</v>
      </c>
      <c r="Y1806" t="s">
        <v>10088</v>
      </c>
      <c r="Z1806" t="s">
        <v>10089</v>
      </c>
      <c r="AA1806">
        <v>5606105</v>
      </c>
      <c r="AB1806" t="s">
        <v>146</v>
      </c>
      <c r="AC1806" t="s">
        <v>147</v>
      </c>
      <c r="AD1806" s="1">
        <f t="shared" si="176"/>
        <v>1.7135404255319148E-2</v>
      </c>
      <c r="AE1806" s="2">
        <v>117500000</v>
      </c>
      <c r="AF1806" t="s">
        <v>133</v>
      </c>
      <c r="AG1806" t="s">
        <v>120</v>
      </c>
      <c r="AH1806" t="s">
        <v>104</v>
      </c>
      <c r="AI1806" t="s">
        <v>10090</v>
      </c>
      <c r="AJ1806">
        <v>161917114</v>
      </c>
      <c r="AK1806" s="2">
        <v>2013410</v>
      </c>
      <c r="AL1806" s="2">
        <v>1671941.34</v>
      </c>
      <c r="AP1806" t="s">
        <v>105</v>
      </c>
      <c r="AQ1806" t="s">
        <v>105</v>
      </c>
      <c r="AR1806" t="s">
        <v>105</v>
      </c>
      <c r="AV1806" t="s">
        <v>105</v>
      </c>
      <c r="AW1806" t="s">
        <v>105</v>
      </c>
      <c r="AX1806" t="s">
        <v>105</v>
      </c>
      <c r="BH1806" t="s">
        <v>20</v>
      </c>
      <c r="BI1806" t="s">
        <v>5</v>
      </c>
    </row>
    <row r="1807" spans="1:61" x14ac:dyDescent="0.25">
      <c r="A1807">
        <v>70031317</v>
      </c>
      <c r="B1807">
        <v>70031317</v>
      </c>
      <c r="C1807" t="s">
        <v>89</v>
      </c>
      <c r="D1807" t="s">
        <v>1497</v>
      </c>
      <c r="E1807" t="s">
        <v>6602</v>
      </c>
      <c r="F1807" t="s">
        <v>985</v>
      </c>
      <c r="G1807" t="s">
        <v>1427</v>
      </c>
      <c r="H1807" s="30" t="s">
        <v>19835</v>
      </c>
      <c r="I1807" t="s">
        <v>10091</v>
      </c>
      <c r="J1807">
        <v>5001</v>
      </c>
      <c r="K1807" t="s">
        <v>202</v>
      </c>
      <c r="L1807">
        <v>5</v>
      </c>
      <c r="M1807" t="s">
        <v>203</v>
      </c>
      <c r="O1807">
        <v>3006010464</v>
      </c>
      <c r="P1807">
        <v>0</v>
      </c>
      <c r="T1807" s="29" t="s">
        <v>429</v>
      </c>
      <c r="U1807">
        <f t="shared" si="174"/>
        <v>10</v>
      </c>
      <c r="V1807">
        <f t="shared" si="175"/>
        <v>7</v>
      </c>
      <c r="W1807">
        <v>2023</v>
      </c>
      <c r="X1807" t="s">
        <v>390</v>
      </c>
      <c r="Y1807" t="s">
        <v>10092</v>
      </c>
      <c r="Z1807" t="s">
        <v>10093</v>
      </c>
      <c r="AA1807">
        <v>3206122</v>
      </c>
      <c r="AB1807" t="s">
        <v>393</v>
      </c>
      <c r="AC1807" t="s">
        <v>394</v>
      </c>
      <c r="AD1807" s="1">
        <f t="shared" si="176"/>
        <v>2.3025826906598115E-2</v>
      </c>
      <c r="AE1807" s="2">
        <v>116700000</v>
      </c>
      <c r="AF1807" t="s">
        <v>133</v>
      </c>
      <c r="AG1807" t="s">
        <v>120</v>
      </c>
      <c r="AH1807" t="s">
        <v>104</v>
      </c>
      <c r="AI1807" t="s">
        <v>10094</v>
      </c>
      <c r="AJ1807">
        <v>161790352</v>
      </c>
      <c r="AK1807" s="2">
        <v>2687114</v>
      </c>
      <c r="AL1807" s="2">
        <v>2238078.6</v>
      </c>
      <c r="AP1807" t="s">
        <v>105</v>
      </c>
      <c r="AQ1807" t="s">
        <v>105</v>
      </c>
      <c r="AR1807" t="s">
        <v>105</v>
      </c>
      <c r="AV1807" t="s">
        <v>105</v>
      </c>
      <c r="AW1807" t="s">
        <v>105</v>
      </c>
      <c r="AX1807" t="s">
        <v>105</v>
      </c>
      <c r="BH1807" t="s">
        <v>21</v>
      </c>
      <c r="BI1807" t="s">
        <v>5</v>
      </c>
    </row>
    <row r="1808" spans="1:61" x14ac:dyDescent="0.25">
      <c r="A1808">
        <v>41790514</v>
      </c>
      <c r="B1808">
        <v>41790514</v>
      </c>
      <c r="C1808" t="s">
        <v>106</v>
      </c>
      <c r="D1808" t="s">
        <v>616</v>
      </c>
      <c r="E1808" t="s">
        <v>312</v>
      </c>
      <c r="F1808" t="s">
        <v>2505</v>
      </c>
      <c r="G1808" t="s">
        <v>213</v>
      </c>
      <c r="H1808" s="30" t="s">
        <v>19836</v>
      </c>
      <c r="I1808" t="s">
        <v>10095</v>
      </c>
      <c r="J1808">
        <v>0</v>
      </c>
      <c r="K1808" t="s">
        <v>126</v>
      </c>
      <c r="L1808">
        <v>25</v>
      </c>
      <c r="M1808" t="s">
        <v>126</v>
      </c>
      <c r="O1808">
        <v>3002643252</v>
      </c>
      <c r="P1808">
        <v>0</v>
      </c>
      <c r="T1808" s="29" t="s">
        <v>547</v>
      </c>
      <c r="U1808">
        <f t="shared" si="174"/>
        <v>10</v>
      </c>
      <c r="V1808">
        <f t="shared" si="175"/>
        <v>26</v>
      </c>
      <c r="W1808">
        <v>2020</v>
      </c>
      <c r="X1808" t="s">
        <v>803</v>
      </c>
      <c r="Y1808" t="s">
        <v>10096</v>
      </c>
      <c r="Z1808" t="s">
        <v>10097</v>
      </c>
      <c r="AA1808">
        <v>5606086</v>
      </c>
      <c r="AB1808" t="s">
        <v>146</v>
      </c>
      <c r="AC1808" t="s">
        <v>147</v>
      </c>
      <c r="AD1808" s="1">
        <f t="shared" si="176"/>
        <v>1.3328067638483964E-2</v>
      </c>
      <c r="AE1808" s="2">
        <v>102900000</v>
      </c>
      <c r="AF1808" t="s">
        <v>175</v>
      </c>
      <c r="AG1808" t="s">
        <v>292</v>
      </c>
      <c r="AH1808" t="s">
        <v>104</v>
      </c>
      <c r="AI1808" t="s">
        <v>10098</v>
      </c>
      <c r="AJ1808">
        <v>29926421</v>
      </c>
      <c r="AK1808" s="2">
        <v>1371458.16</v>
      </c>
      <c r="AL1808" s="2">
        <v>1132485.8500000001</v>
      </c>
      <c r="AP1808" t="s">
        <v>105</v>
      </c>
      <c r="AQ1808" s="2" t="s">
        <v>105</v>
      </c>
      <c r="AR1808" s="2" t="s">
        <v>105</v>
      </c>
      <c r="AV1808">
        <v>30039088</v>
      </c>
      <c r="AW1808" s="2">
        <v>1695056.8</v>
      </c>
      <c r="AX1808" s="2">
        <v>1404417.48</v>
      </c>
      <c r="BH1808" s="3" t="s">
        <v>18</v>
      </c>
      <c r="BI1808" t="s">
        <v>5</v>
      </c>
    </row>
    <row r="1809" spans="1:61" x14ac:dyDescent="0.25">
      <c r="A1809">
        <v>6745863</v>
      </c>
      <c r="B1809">
        <v>6745863</v>
      </c>
      <c r="C1809" t="s">
        <v>89</v>
      </c>
      <c r="D1809" t="s">
        <v>10099</v>
      </c>
      <c r="E1809" t="s">
        <v>1243</v>
      </c>
      <c r="F1809" t="s">
        <v>399</v>
      </c>
      <c r="G1809" t="s">
        <v>992</v>
      </c>
      <c r="H1809" s="30" t="s">
        <v>19837</v>
      </c>
      <c r="I1809" t="s">
        <v>10100</v>
      </c>
      <c r="J1809">
        <v>15001</v>
      </c>
      <c r="K1809" t="s">
        <v>1089</v>
      </c>
      <c r="L1809">
        <v>15</v>
      </c>
      <c r="M1809" t="s">
        <v>1090</v>
      </c>
      <c r="O1809">
        <v>3124818934</v>
      </c>
      <c r="P1809">
        <v>3104818934</v>
      </c>
      <c r="T1809" s="29" t="s">
        <v>287</v>
      </c>
      <c r="U1809">
        <f t="shared" si="174"/>
        <v>10</v>
      </c>
      <c r="V1809">
        <f t="shared" si="175"/>
        <v>13</v>
      </c>
      <c r="W1809">
        <v>2023</v>
      </c>
      <c r="X1809" t="s">
        <v>2553</v>
      </c>
      <c r="Y1809" t="s">
        <v>10101</v>
      </c>
      <c r="Z1809" t="s">
        <v>10102</v>
      </c>
      <c r="AA1809">
        <v>1606243</v>
      </c>
      <c r="AB1809" t="s">
        <v>173</v>
      </c>
      <c r="AC1809" t="s">
        <v>291</v>
      </c>
      <c r="AD1809" s="1">
        <f t="shared" si="176"/>
        <v>1.6133865030674845E-2</v>
      </c>
      <c r="AE1809" s="2">
        <v>81500000</v>
      </c>
      <c r="AF1809" t="s">
        <v>133</v>
      </c>
      <c r="AG1809" t="s">
        <v>120</v>
      </c>
      <c r="AH1809" t="s">
        <v>104</v>
      </c>
      <c r="AI1809" t="s">
        <v>10103</v>
      </c>
      <c r="AJ1809">
        <v>161912387</v>
      </c>
      <c r="AK1809" s="2">
        <v>1314910</v>
      </c>
      <c r="AL1809" s="2">
        <v>1084966.44</v>
      </c>
      <c r="AP1809" t="s">
        <v>105</v>
      </c>
      <c r="AQ1809" t="s">
        <v>105</v>
      </c>
      <c r="AR1809" t="s">
        <v>105</v>
      </c>
      <c r="AV1809" t="s">
        <v>105</v>
      </c>
      <c r="AW1809" t="s">
        <v>105</v>
      </c>
      <c r="AX1809" t="s">
        <v>105</v>
      </c>
      <c r="BH1809" t="s">
        <v>19</v>
      </c>
      <c r="BI1809" t="s">
        <v>5</v>
      </c>
    </row>
    <row r="1810" spans="1:61" x14ac:dyDescent="0.25">
      <c r="A1810">
        <v>34596046</v>
      </c>
      <c r="B1810">
        <v>34596046</v>
      </c>
      <c r="C1810" t="s">
        <v>106</v>
      </c>
      <c r="D1810" t="s">
        <v>343</v>
      </c>
      <c r="E1810" t="s">
        <v>312</v>
      </c>
      <c r="F1810" t="s">
        <v>5568</v>
      </c>
      <c r="G1810" t="s">
        <v>91</v>
      </c>
      <c r="H1810" s="30" t="s">
        <v>19838</v>
      </c>
      <c r="I1810" t="s">
        <v>10104</v>
      </c>
      <c r="J1810">
        <v>19698</v>
      </c>
      <c r="K1810" t="s">
        <v>5939</v>
      </c>
      <c r="L1810">
        <v>19</v>
      </c>
      <c r="M1810" t="s">
        <v>2408</v>
      </c>
      <c r="O1810">
        <v>3117693605</v>
      </c>
      <c r="P1810">
        <v>3117592532</v>
      </c>
      <c r="T1810" s="29" t="s">
        <v>228</v>
      </c>
      <c r="U1810">
        <f t="shared" si="174"/>
        <v>10</v>
      </c>
      <c r="V1810">
        <f t="shared" si="175"/>
        <v>6</v>
      </c>
      <c r="W1810">
        <v>2017</v>
      </c>
      <c r="X1810" t="s">
        <v>3439</v>
      </c>
      <c r="Y1810" t="s">
        <v>10105</v>
      </c>
      <c r="Z1810" t="s">
        <v>10106</v>
      </c>
      <c r="AA1810">
        <v>3006137</v>
      </c>
      <c r="AB1810" t="s">
        <v>491</v>
      </c>
      <c r="AC1810" t="s">
        <v>492</v>
      </c>
      <c r="AD1810" s="1">
        <f t="shared" si="176"/>
        <v>2.4445726934097422E-2</v>
      </c>
      <c r="AE1810" s="2">
        <v>69800000</v>
      </c>
      <c r="AF1810" t="s">
        <v>133</v>
      </c>
      <c r="AG1810" t="s">
        <v>292</v>
      </c>
      <c r="AH1810" t="s">
        <v>104</v>
      </c>
      <c r="AI1810" t="s">
        <v>10107</v>
      </c>
      <c r="AJ1810">
        <v>29923293</v>
      </c>
      <c r="AK1810" s="2">
        <v>1706311.74</v>
      </c>
      <c r="AL1810" s="2">
        <v>1413875.41</v>
      </c>
      <c r="AP1810">
        <v>29988429</v>
      </c>
      <c r="AQ1810" s="2">
        <v>1379654.55</v>
      </c>
      <c r="AR1810" s="2">
        <v>1139373.57</v>
      </c>
      <c r="AV1810" t="s">
        <v>105</v>
      </c>
      <c r="AW1810" s="2" t="s">
        <v>105</v>
      </c>
      <c r="AX1810" s="2" t="s">
        <v>105</v>
      </c>
      <c r="BH1810" t="s">
        <v>19</v>
      </c>
      <c r="BI1810" t="s">
        <v>5</v>
      </c>
    </row>
    <row r="1811" spans="1:61" x14ac:dyDescent="0.25">
      <c r="A1811">
        <v>52228590</v>
      </c>
      <c r="B1811">
        <v>52228590</v>
      </c>
      <c r="C1811" t="s">
        <v>106</v>
      </c>
      <c r="D1811" t="s">
        <v>4750</v>
      </c>
      <c r="E1811" t="s">
        <v>282</v>
      </c>
      <c r="F1811" t="s">
        <v>776</v>
      </c>
      <c r="G1811" t="s">
        <v>2233</v>
      </c>
      <c r="H1811" s="30" t="s">
        <v>19839</v>
      </c>
      <c r="I1811" t="s">
        <v>10108</v>
      </c>
      <c r="J1811">
        <v>0</v>
      </c>
      <c r="K1811" t="s">
        <v>126</v>
      </c>
      <c r="L1811">
        <v>25</v>
      </c>
      <c r="M1811" t="s">
        <v>126</v>
      </c>
      <c r="O1811">
        <v>3107854726</v>
      </c>
      <c r="P1811">
        <v>3173788188</v>
      </c>
      <c r="T1811" s="29" t="s">
        <v>369</v>
      </c>
      <c r="U1811">
        <f t="shared" si="174"/>
        <v>10</v>
      </c>
      <c r="V1811">
        <f t="shared" si="175"/>
        <v>21</v>
      </c>
      <c r="W1811">
        <v>2020</v>
      </c>
      <c r="X1811" t="s">
        <v>10109</v>
      </c>
      <c r="Y1811" t="s">
        <v>10110</v>
      </c>
      <c r="Z1811" t="s">
        <v>10111</v>
      </c>
      <c r="AA1811">
        <v>801368</v>
      </c>
      <c r="AB1811" t="s">
        <v>542</v>
      </c>
      <c r="AC1811" t="s">
        <v>10112</v>
      </c>
      <c r="AD1811" s="1">
        <f t="shared" si="176"/>
        <v>3.2391318074191003E-2</v>
      </c>
      <c r="AE1811" s="2">
        <v>126700000</v>
      </c>
      <c r="AF1811" t="s">
        <v>102</v>
      </c>
      <c r="AG1811" t="s">
        <v>103</v>
      </c>
      <c r="AH1811" t="s">
        <v>104</v>
      </c>
      <c r="AI1811" t="s">
        <v>10113</v>
      </c>
      <c r="AJ1811">
        <v>161813450</v>
      </c>
      <c r="AK1811" s="2">
        <v>4103980</v>
      </c>
      <c r="AL1811" s="2">
        <v>3428722.58</v>
      </c>
      <c r="AP1811" t="s">
        <v>105</v>
      </c>
      <c r="AQ1811" t="s">
        <v>105</v>
      </c>
      <c r="AR1811" t="s">
        <v>105</v>
      </c>
      <c r="AV1811" t="s">
        <v>105</v>
      </c>
      <c r="AW1811" t="s">
        <v>105</v>
      </c>
      <c r="AX1811" t="s">
        <v>105</v>
      </c>
      <c r="BH1811" t="s">
        <v>21</v>
      </c>
      <c r="BI1811" t="s">
        <v>5</v>
      </c>
    </row>
    <row r="1812" spans="1:61" x14ac:dyDescent="0.25">
      <c r="A1812">
        <v>10188843</v>
      </c>
      <c r="B1812">
        <v>10188843</v>
      </c>
      <c r="C1812" t="s">
        <v>89</v>
      </c>
      <c r="D1812" t="s">
        <v>673</v>
      </c>
      <c r="E1812" t="s">
        <v>1670</v>
      </c>
      <c r="F1812" t="s">
        <v>1924</v>
      </c>
      <c r="G1812">
        <v>0</v>
      </c>
      <c r="H1812" s="30" t="s">
        <v>19840</v>
      </c>
      <c r="I1812" t="s">
        <v>10114</v>
      </c>
      <c r="J1812">
        <v>0</v>
      </c>
      <c r="K1812" t="s">
        <v>3355</v>
      </c>
      <c r="L1812">
        <v>15</v>
      </c>
      <c r="M1812" t="s">
        <v>1090</v>
      </c>
      <c r="O1812">
        <v>3127963429</v>
      </c>
      <c r="P1812">
        <v>3505626127</v>
      </c>
      <c r="T1812" s="29" t="s">
        <v>327</v>
      </c>
      <c r="U1812">
        <f t="shared" si="174"/>
        <v>10</v>
      </c>
      <c r="V1812">
        <f t="shared" si="175"/>
        <v>31</v>
      </c>
      <c r="W1812">
        <v>2023</v>
      </c>
      <c r="X1812" t="s">
        <v>2581</v>
      </c>
      <c r="Y1812" t="s">
        <v>10115</v>
      </c>
      <c r="Z1812" t="s">
        <v>10116</v>
      </c>
      <c r="AA1812">
        <v>1601341</v>
      </c>
      <c r="AB1812" t="s">
        <v>173</v>
      </c>
      <c r="AC1812" t="s">
        <v>373</v>
      </c>
      <c r="AD1812" s="1">
        <f t="shared" si="176"/>
        <v>3.4825429351535833E-2</v>
      </c>
      <c r="AE1812" s="2">
        <v>58600000</v>
      </c>
      <c r="AF1812" t="s">
        <v>102</v>
      </c>
      <c r="AG1812" t="s">
        <v>103</v>
      </c>
      <c r="AH1812" t="s">
        <v>104</v>
      </c>
      <c r="AI1812">
        <v>0</v>
      </c>
      <c r="AJ1812">
        <v>29957035</v>
      </c>
      <c r="AK1812" s="2">
        <v>2040770.16</v>
      </c>
      <c r="AL1812" s="2">
        <v>1694932.91</v>
      </c>
      <c r="AP1812">
        <v>29984487</v>
      </c>
      <c r="AQ1812" s="2">
        <v>2240912.2599999998</v>
      </c>
      <c r="AR1812" s="2">
        <v>1863119.55</v>
      </c>
      <c r="AV1812" t="s">
        <v>105</v>
      </c>
      <c r="AW1812" s="2" t="s">
        <v>105</v>
      </c>
      <c r="AX1812" s="2" t="s">
        <v>105</v>
      </c>
      <c r="BH1812" t="s">
        <v>21</v>
      </c>
      <c r="BI1812" t="s">
        <v>5</v>
      </c>
    </row>
    <row r="1813" spans="1:61" x14ac:dyDescent="0.25">
      <c r="A1813">
        <v>93060100</v>
      </c>
      <c r="B1813">
        <v>93060100</v>
      </c>
      <c r="C1813" t="s">
        <v>106</v>
      </c>
      <c r="D1813" t="s">
        <v>10117</v>
      </c>
      <c r="E1813" t="s">
        <v>757</v>
      </c>
      <c r="F1813" t="s">
        <v>10118</v>
      </c>
      <c r="G1813" t="s">
        <v>2013</v>
      </c>
      <c r="H1813" s="30" t="s">
        <v>19256</v>
      </c>
      <c r="I1813" t="s">
        <v>10119</v>
      </c>
      <c r="J1813">
        <v>0</v>
      </c>
      <c r="K1813" t="s">
        <v>167</v>
      </c>
      <c r="L1813">
        <v>73</v>
      </c>
      <c r="M1813" t="s">
        <v>168</v>
      </c>
      <c r="O1813">
        <v>3103259154</v>
      </c>
      <c r="P1813">
        <v>3008881563</v>
      </c>
      <c r="T1813" s="29" t="s">
        <v>568</v>
      </c>
      <c r="U1813">
        <f t="shared" si="174"/>
        <v>10</v>
      </c>
      <c r="V1813">
        <f t="shared" si="175"/>
        <v>30</v>
      </c>
      <c r="W1813">
        <v>2025</v>
      </c>
      <c r="X1813" t="s">
        <v>10120</v>
      </c>
      <c r="Y1813" t="s">
        <v>10121</v>
      </c>
      <c r="Z1813" t="s">
        <v>10122</v>
      </c>
      <c r="AA1813">
        <v>5601212</v>
      </c>
      <c r="AB1813" t="s">
        <v>146</v>
      </c>
      <c r="AC1813" t="s">
        <v>383</v>
      </c>
      <c r="AD1813" s="1">
        <f t="shared" si="176"/>
        <v>3.9954900497512436E-2</v>
      </c>
      <c r="AE1813" s="2">
        <v>80400000</v>
      </c>
      <c r="AF1813" t="s">
        <v>133</v>
      </c>
      <c r="AG1813" t="s">
        <v>103</v>
      </c>
      <c r="AH1813" t="s">
        <v>104</v>
      </c>
      <c r="AI1813" t="s">
        <v>10123</v>
      </c>
      <c r="AJ1813">
        <v>161854712</v>
      </c>
      <c r="AK1813" s="2">
        <v>3212374</v>
      </c>
      <c r="AL1813" s="2">
        <v>2679474.2799999998</v>
      </c>
      <c r="AP1813" t="s">
        <v>105</v>
      </c>
      <c r="AQ1813" t="s">
        <v>105</v>
      </c>
      <c r="AR1813" t="s">
        <v>105</v>
      </c>
      <c r="AV1813" t="s">
        <v>105</v>
      </c>
      <c r="AW1813" t="s">
        <v>105</v>
      </c>
      <c r="AX1813" t="s">
        <v>105</v>
      </c>
      <c r="BH1813" t="s">
        <v>21</v>
      </c>
      <c r="BI1813" t="s">
        <v>5</v>
      </c>
    </row>
    <row r="1814" spans="1:61" x14ac:dyDescent="0.25">
      <c r="A1814">
        <v>79793215</v>
      </c>
      <c r="B1814">
        <v>79793215</v>
      </c>
      <c r="C1814" t="s">
        <v>89</v>
      </c>
      <c r="D1814" t="s">
        <v>1554</v>
      </c>
      <c r="E1814" t="s">
        <v>1440</v>
      </c>
      <c r="F1814" t="s">
        <v>1711</v>
      </c>
      <c r="G1814" t="s">
        <v>315</v>
      </c>
      <c r="H1814" s="30" t="s">
        <v>19841</v>
      </c>
      <c r="I1814" t="s">
        <v>10124</v>
      </c>
      <c r="J1814">
        <v>0</v>
      </c>
      <c r="K1814" t="s">
        <v>126</v>
      </c>
      <c r="L1814">
        <v>25</v>
      </c>
      <c r="M1814" t="s">
        <v>126</v>
      </c>
      <c r="O1814">
        <v>3168769962</v>
      </c>
      <c r="P1814">
        <v>0</v>
      </c>
      <c r="T1814" s="29" t="s">
        <v>114</v>
      </c>
      <c r="U1814">
        <f t="shared" si="174"/>
        <v>10</v>
      </c>
      <c r="V1814">
        <f t="shared" si="175"/>
        <v>28</v>
      </c>
      <c r="W1814">
        <v>2021</v>
      </c>
      <c r="X1814" t="s">
        <v>3037</v>
      </c>
      <c r="Y1814" t="s">
        <v>10125</v>
      </c>
      <c r="Z1814" t="s">
        <v>10126</v>
      </c>
      <c r="AA1814">
        <v>5606101</v>
      </c>
      <c r="AB1814" t="s">
        <v>146</v>
      </c>
      <c r="AC1814" t="s">
        <v>341</v>
      </c>
      <c r="AD1814" s="1">
        <f t="shared" si="176"/>
        <v>2.1425459345300952E-2</v>
      </c>
      <c r="AE1814" s="2">
        <v>94700000</v>
      </c>
      <c r="AF1814" t="s">
        <v>133</v>
      </c>
      <c r="AG1814" t="s">
        <v>120</v>
      </c>
      <c r="AH1814" t="s">
        <v>104</v>
      </c>
      <c r="AI1814" t="s">
        <v>10127</v>
      </c>
      <c r="AJ1814">
        <v>161806129</v>
      </c>
      <c r="AK1814" s="2">
        <v>2028991</v>
      </c>
      <c r="AL1814" s="2">
        <v>1685034.75</v>
      </c>
      <c r="AP1814" t="s">
        <v>105</v>
      </c>
      <c r="AQ1814" t="s">
        <v>105</v>
      </c>
      <c r="AR1814" t="s">
        <v>105</v>
      </c>
      <c r="AV1814" t="s">
        <v>105</v>
      </c>
      <c r="AW1814" t="s">
        <v>105</v>
      </c>
      <c r="AX1814" t="s">
        <v>105</v>
      </c>
      <c r="BH1814" t="s">
        <v>21</v>
      </c>
      <c r="BI1814" t="s">
        <v>5</v>
      </c>
    </row>
    <row r="1815" spans="1:61" x14ac:dyDescent="0.25">
      <c r="A1815">
        <v>51796223</v>
      </c>
      <c r="B1815">
        <v>51796223</v>
      </c>
      <c r="C1815" t="s">
        <v>106</v>
      </c>
      <c r="D1815" t="s">
        <v>343</v>
      </c>
      <c r="E1815" t="s">
        <v>1224</v>
      </c>
      <c r="F1815" t="s">
        <v>8153</v>
      </c>
      <c r="G1815" t="s">
        <v>1856</v>
      </c>
      <c r="H1815" s="30" t="s">
        <v>19842</v>
      </c>
      <c r="I1815" t="s">
        <v>10128</v>
      </c>
      <c r="J1815">
        <v>0</v>
      </c>
      <c r="K1815" t="s">
        <v>126</v>
      </c>
      <c r="L1815">
        <v>25</v>
      </c>
      <c r="M1815" t="s">
        <v>126</v>
      </c>
      <c r="O1815">
        <v>3183788565</v>
      </c>
      <c r="P1815">
        <v>3183768565</v>
      </c>
      <c r="T1815" s="29" t="s">
        <v>568</v>
      </c>
      <c r="U1815">
        <f t="shared" si="174"/>
        <v>10</v>
      </c>
      <c r="V1815">
        <f t="shared" si="175"/>
        <v>30</v>
      </c>
      <c r="W1815">
        <v>2022</v>
      </c>
      <c r="X1815" t="s">
        <v>677</v>
      </c>
      <c r="Y1815" t="s">
        <v>10129</v>
      </c>
      <c r="Z1815">
        <v>0</v>
      </c>
      <c r="AA1815">
        <v>8006058</v>
      </c>
      <c r="AB1815" t="s">
        <v>100</v>
      </c>
      <c r="AC1815" t="s">
        <v>433</v>
      </c>
      <c r="AD1815" s="1">
        <f t="shared" si="176"/>
        <v>1.3296427104722792E-2</v>
      </c>
      <c r="AE1815" s="2">
        <v>97400000</v>
      </c>
      <c r="AF1815" t="s">
        <v>160</v>
      </c>
      <c r="AG1815" t="s">
        <v>120</v>
      </c>
      <c r="AH1815" t="s">
        <v>104</v>
      </c>
      <c r="AI1815">
        <v>0</v>
      </c>
      <c r="AJ1815">
        <v>161916978</v>
      </c>
      <c r="AK1815" s="2">
        <v>1295072</v>
      </c>
      <c r="AL1815" s="2">
        <v>1068296.05</v>
      </c>
      <c r="AP1815" t="s">
        <v>105</v>
      </c>
      <c r="AQ1815" t="s">
        <v>105</v>
      </c>
      <c r="AR1815" t="s">
        <v>105</v>
      </c>
      <c r="AV1815" t="s">
        <v>105</v>
      </c>
      <c r="AW1815" t="s">
        <v>105</v>
      </c>
      <c r="AX1815" t="s">
        <v>105</v>
      </c>
      <c r="BH1815" s="3" t="s">
        <v>18</v>
      </c>
      <c r="BI1815" t="s">
        <v>5</v>
      </c>
    </row>
    <row r="1816" spans="1:61" x14ac:dyDescent="0.25">
      <c r="A1816">
        <v>10055550</v>
      </c>
      <c r="B1816">
        <v>10055550</v>
      </c>
      <c r="C1816" t="s">
        <v>89</v>
      </c>
      <c r="D1816" t="s">
        <v>1497</v>
      </c>
      <c r="E1816" t="s">
        <v>10130</v>
      </c>
      <c r="F1816" t="s">
        <v>137</v>
      </c>
      <c r="G1816" t="s">
        <v>10131</v>
      </c>
      <c r="H1816" s="30" t="s">
        <v>19843</v>
      </c>
      <c r="I1816" t="s">
        <v>10132</v>
      </c>
      <c r="J1816">
        <v>66001</v>
      </c>
      <c r="K1816" t="s">
        <v>252</v>
      </c>
      <c r="L1816">
        <v>66</v>
      </c>
      <c r="M1816" t="s">
        <v>253</v>
      </c>
      <c r="O1816">
        <v>3164727453</v>
      </c>
      <c r="P1816">
        <v>3155318844</v>
      </c>
      <c r="T1816" s="29" t="s">
        <v>958</v>
      </c>
      <c r="U1816">
        <f t="shared" si="174"/>
        <v>10</v>
      </c>
      <c r="V1816">
        <f t="shared" si="175"/>
        <v>24</v>
      </c>
      <c r="W1816">
        <v>2024</v>
      </c>
      <c r="X1816" t="s">
        <v>10133</v>
      </c>
      <c r="Y1816" t="s">
        <v>10134</v>
      </c>
      <c r="Z1816" t="s">
        <v>10135</v>
      </c>
      <c r="AA1816">
        <v>3021103</v>
      </c>
      <c r="AB1816" t="s">
        <v>491</v>
      </c>
      <c r="AC1816" t="s">
        <v>1744</v>
      </c>
      <c r="AD1816" s="1">
        <f t="shared" si="176"/>
        <v>2.4498480434782609E-2</v>
      </c>
      <c r="AE1816" s="2">
        <v>248400000</v>
      </c>
      <c r="AF1816" t="s">
        <v>133</v>
      </c>
      <c r="AG1816" t="s">
        <v>925</v>
      </c>
      <c r="AH1816" t="s">
        <v>104</v>
      </c>
      <c r="AI1816" t="s">
        <v>10136</v>
      </c>
      <c r="AJ1816">
        <v>29958473</v>
      </c>
      <c r="AK1816" s="2">
        <v>6085422.54</v>
      </c>
      <c r="AL1816" s="2">
        <v>5093800.45</v>
      </c>
      <c r="AP1816" t="s">
        <v>105</v>
      </c>
      <c r="AQ1816" s="2" t="s">
        <v>105</v>
      </c>
      <c r="AR1816" s="2" t="s">
        <v>105</v>
      </c>
      <c r="AV1816">
        <v>30043151</v>
      </c>
      <c r="AW1816" s="2">
        <v>6549165.9199999999</v>
      </c>
      <c r="AX1816" s="2">
        <v>5483500.7699999996</v>
      </c>
      <c r="BH1816" t="s">
        <v>21</v>
      </c>
      <c r="BI1816" t="s">
        <v>5</v>
      </c>
    </row>
    <row r="1817" spans="1:61" x14ac:dyDescent="0.25">
      <c r="A1817">
        <v>24315389</v>
      </c>
      <c r="B1817">
        <v>24315389</v>
      </c>
      <c r="C1817" t="s">
        <v>106</v>
      </c>
      <c r="D1817" t="s">
        <v>343</v>
      </c>
      <c r="E1817" t="s">
        <v>1590</v>
      </c>
      <c r="F1817" t="s">
        <v>565</v>
      </c>
      <c r="G1817" t="s">
        <v>3701</v>
      </c>
      <c r="H1817" s="30" t="s">
        <v>18678</v>
      </c>
      <c r="I1817" t="s">
        <v>10137</v>
      </c>
      <c r="J1817">
        <v>0</v>
      </c>
      <c r="K1817" t="s">
        <v>126</v>
      </c>
      <c r="L1817">
        <v>25</v>
      </c>
      <c r="M1817" t="s">
        <v>126</v>
      </c>
      <c r="O1817">
        <v>3102272832</v>
      </c>
      <c r="P1817">
        <v>0</v>
      </c>
      <c r="T1817" s="29" t="s">
        <v>547</v>
      </c>
      <c r="U1817">
        <f t="shared" si="174"/>
        <v>10</v>
      </c>
      <c r="V1817">
        <f t="shared" si="175"/>
        <v>26</v>
      </c>
      <c r="W1817">
        <v>2018</v>
      </c>
      <c r="X1817" t="s">
        <v>1593</v>
      </c>
      <c r="Y1817" t="s">
        <v>10138</v>
      </c>
      <c r="Z1817" t="s">
        <v>10139</v>
      </c>
      <c r="AA1817">
        <v>8001183</v>
      </c>
      <c r="AB1817" t="s">
        <v>100</v>
      </c>
      <c r="AC1817" t="s">
        <v>258</v>
      </c>
      <c r="AD1817" s="1">
        <f t="shared" si="176"/>
        <v>2.8769691943127961E-2</v>
      </c>
      <c r="AE1817" s="2">
        <v>42200000</v>
      </c>
      <c r="AF1817" t="s">
        <v>175</v>
      </c>
      <c r="AG1817" t="s">
        <v>103</v>
      </c>
      <c r="AH1817" t="s">
        <v>104</v>
      </c>
      <c r="AI1817">
        <v>0</v>
      </c>
      <c r="AJ1817">
        <v>161808536</v>
      </c>
      <c r="AK1817" s="2">
        <v>1214081</v>
      </c>
      <c r="AL1817" s="2">
        <v>1000236.03</v>
      </c>
      <c r="AP1817" t="s">
        <v>105</v>
      </c>
      <c r="AQ1817" t="s">
        <v>105</v>
      </c>
      <c r="AR1817" t="s">
        <v>105</v>
      </c>
      <c r="AV1817" t="s">
        <v>105</v>
      </c>
      <c r="AW1817" t="s">
        <v>105</v>
      </c>
      <c r="AX1817" t="s">
        <v>105</v>
      </c>
      <c r="BH1817" t="s">
        <v>19</v>
      </c>
      <c r="BI1817" t="s">
        <v>5</v>
      </c>
    </row>
    <row r="1818" spans="1:61" x14ac:dyDescent="0.25">
      <c r="A1818">
        <v>71605666</v>
      </c>
      <c r="B1818">
        <v>71605666</v>
      </c>
      <c r="C1818" t="s">
        <v>89</v>
      </c>
      <c r="D1818" t="s">
        <v>1440</v>
      </c>
      <c r="E1818" t="s">
        <v>304</v>
      </c>
      <c r="F1818" t="s">
        <v>666</v>
      </c>
      <c r="G1818" t="s">
        <v>399</v>
      </c>
      <c r="H1818" s="30" t="s">
        <v>19844</v>
      </c>
      <c r="I1818" t="s">
        <v>10140</v>
      </c>
      <c r="J1818">
        <v>5001</v>
      </c>
      <c r="K1818" t="s">
        <v>202</v>
      </c>
      <c r="L1818">
        <v>5</v>
      </c>
      <c r="M1818" t="s">
        <v>203</v>
      </c>
      <c r="O1818">
        <v>3147714113</v>
      </c>
      <c r="P1818">
        <v>3147714114</v>
      </c>
      <c r="T1818" s="29" t="s">
        <v>254</v>
      </c>
      <c r="U1818">
        <f t="shared" si="174"/>
        <v>10</v>
      </c>
      <c r="V1818">
        <f t="shared" si="175"/>
        <v>4</v>
      </c>
      <c r="W1818">
        <v>2022</v>
      </c>
      <c r="X1818" t="s">
        <v>2612</v>
      </c>
      <c r="Y1818" t="s">
        <v>10141</v>
      </c>
      <c r="Z1818" t="s">
        <v>10142</v>
      </c>
      <c r="AA1818">
        <v>8006066</v>
      </c>
      <c r="AB1818" t="s">
        <v>100</v>
      </c>
      <c r="AC1818" t="s">
        <v>208</v>
      </c>
      <c r="AD1818" s="1">
        <f t="shared" si="176"/>
        <v>4.0702002551020411E-2</v>
      </c>
      <c r="AE1818" s="2">
        <v>78400000</v>
      </c>
      <c r="AF1818" t="s">
        <v>362</v>
      </c>
      <c r="AG1818" t="s">
        <v>120</v>
      </c>
      <c r="AH1818" t="s">
        <v>104</v>
      </c>
      <c r="AI1818" t="s">
        <v>10143</v>
      </c>
      <c r="AJ1818">
        <v>161913383</v>
      </c>
      <c r="AK1818" s="2">
        <v>3191037</v>
      </c>
      <c r="AL1818" s="2">
        <v>2661543.92</v>
      </c>
      <c r="AP1818" t="s">
        <v>105</v>
      </c>
      <c r="AQ1818" t="s">
        <v>105</v>
      </c>
      <c r="AR1818" t="s">
        <v>105</v>
      </c>
      <c r="AV1818" t="s">
        <v>105</v>
      </c>
      <c r="AW1818" t="s">
        <v>105</v>
      </c>
      <c r="AX1818" t="s">
        <v>105</v>
      </c>
      <c r="BH1818" t="s">
        <v>21</v>
      </c>
      <c r="BI1818" t="s">
        <v>5</v>
      </c>
    </row>
    <row r="1819" spans="1:61" x14ac:dyDescent="0.25">
      <c r="A1819">
        <v>42891094</v>
      </c>
      <c r="B1819">
        <v>42891094</v>
      </c>
      <c r="C1819" t="s">
        <v>106</v>
      </c>
      <c r="D1819" t="s">
        <v>1756</v>
      </c>
      <c r="E1819" t="s">
        <v>991</v>
      </c>
      <c r="F1819" t="s">
        <v>334</v>
      </c>
      <c r="G1819" t="s">
        <v>978</v>
      </c>
      <c r="H1819" s="30" t="s">
        <v>19845</v>
      </c>
      <c r="I1819" t="s">
        <v>10144</v>
      </c>
      <c r="J1819">
        <v>5001</v>
      </c>
      <c r="K1819" t="s">
        <v>202</v>
      </c>
      <c r="L1819">
        <v>5</v>
      </c>
      <c r="M1819" t="s">
        <v>203</v>
      </c>
      <c r="O1819">
        <v>3136854151</v>
      </c>
      <c r="P1819">
        <v>0</v>
      </c>
      <c r="T1819" s="29" t="s">
        <v>448</v>
      </c>
      <c r="U1819">
        <f t="shared" si="174"/>
        <v>10</v>
      </c>
      <c r="V1819">
        <f t="shared" si="175"/>
        <v>9</v>
      </c>
      <c r="W1819">
        <v>2019</v>
      </c>
      <c r="X1819" t="s">
        <v>1274</v>
      </c>
      <c r="Y1819" t="s">
        <v>10145</v>
      </c>
      <c r="Z1819" t="s">
        <v>10146</v>
      </c>
      <c r="AA1819">
        <v>9001140</v>
      </c>
      <c r="AB1819" t="s">
        <v>244</v>
      </c>
      <c r="AC1819" t="s">
        <v>245</v>
      </c>
      <c r="AD1819" s="1">
        <f t="shared" si="176"/>
        <v>3.9993991880920163E-2</v>
      </c>
      <c r="AE1819" s="2">
        <v>73900000</v>
      </c>
      <c r="AF1819" t="s">
        <v>219</v>
      </c>
      <c r="AG1819" t="s">
        <v>103</v>
      </c>
      <c r="AH1819" t="s">
        <v>104</v>
      </c>
      <c r="AI1819" t="s">
        <v>10147</v>
      </c>
      <c r="AJ1819">
        <v>161937491</v>
      </c>
      <c r="AK1819" s="2">
        <v>2955556</v>
      </c>
      <c r="AL1819" s="2">
        <v>2463660.7799999998</v>
      </c>
      <c r="AP1819" t="s">
        <v>105</v>
      </c>
      <c r="AQ1819" t="s">
        <v>105</v>
      </c>
      <c r="AR1819" t="s">
        <v>105</v>
      </c>
      <c r="AV1819" t="s">
        <v>105</v>
      </c>
      <c r="AW1819" t="s">
        <v>105</v>
      </c>
      <c r="AX1819" t="s">
        <v>105</v>
      </c>
      <c r="BH1819" t="s">
        <v>21</v>
      </c>
      <c r="BI1819" t="s">
        <v>5</v>
      </c>
    </row>
    <row r="1820" spans="1:61" x14ac:dyDescent="0.25">
      <c r="A1820">
        <v>16738854</v>
      </c>
      <c r="B1820">
        <v>16738854</v>
      </c>
      <c r="C1820" t="s">
        <v>89</v>
      </c>
      <c r="D1820" t="s">
        <v>6677</v>
      </c>
      <c r="E1820">
        <v>0</v>
      </c>
      <c r="F1820" t="s">
        <v>2996</v>
      </c>
      <c r="G1820" t="s">
        <v>1043</v>
      </c>
      <c r="H1820" s="30" t="s">
        <v>19846</v>
      </c>
      <c r="I1820" t="s">
        <v>10148</v>
      </c>
      <c r="J1820">
        <v>63001</v>
      </c>
      <c r="K1820" t="s">
        <v>1443</v>
      </c>
      <c r="L1820">
        <v>63</v>
      </c>
      <c r="M1820" t="s">
        <v>1444</v>
      </c>
      <c r="O1820">
        <v>3137371323</v>
      </c>
      <c r="P1820">
        <v>3137371324</v>
      </c>
      <c r="T1820" s="29" t="s">
        <v>204</v>
      </c>
      <c r="U1820">
        <f t="shared" si="174"/>
        <v>10</v>
      </c>
      <c r="V1820">
        <f t="shared" si="175"/>
        <v>2</v>
      </c>
      <c r="W1820">
        <v>2013</v>
      </c>
      <c r="X1820" t="s">
        <v>10149</v>
      </c>
      <c r="Y1820">
        <v>27186030533835</v>
      </c>
      <c r="Z1820" t="s">
        <v>10150</v>
      </c>
      <c r="AA1820">
        <v>5801234</v>
      </c>
      <c r="AB1820" t="s">
        <v>469</v>
      </c>
      <c r="AC1820" t="s">
        <v>1203</v>
      </c>
      <c r="AD1820" s="1">
        <f t="shared" si="176"/>
        <v>3.2488983739837399E-2</v>
      </c>
      <c r="AE1820" s="2">
        <v>73800000</v>
      </c>
      <c r="AF1820" t="s">
        <v>362</v>
      </c>
      <c r="AG1820" t="s">
        <v>103</v>
      </c>
      <c r="AH1820" t="s">
        <v>104</v>
      </c>
      <c r="AI1820">
        <v>0</v>
      </c>
      <c r="AJ1820">
        <v>161790241</v>
      </c>
      <c r="AK1820" s="2">
        <v>2397687</v>
      </c>
      <c r="AL1820" s="2">
        <v>1994862.79</v>
      </c>
      <c r="AP1820" t="s">
        <v>105</v>
      </c>
      <c r="AQ1820" t="s">
        <v>105</v>
      </c>
      <c r="AR1820" t="s">
        <v>105</v>
      </c>
      <c r="AV1820" t="s">
        <v>105</v>
      </c>
      <c r="AW1820" t="s">
        <v>105</v>
      </c>
      <c r="AX1820" t="s">
        <v>105</v>
      </c>
      <c r="BH1820" t="s">
        <v>21</v>
      </c>
      <c r="BI1820" t="s">
        <v>5</v>
      </c>
    </row>
    <row r="1821" spans="1:61" x14ac:dyDescent="0.25">
      <c r="A1821">
        <v>71663663</v>
      </c>
      <c r="B1821">
        <v>71663663</v>
      </c>
      <c r="C1821" t="s">
        <v>89</v>
      </c>
      <c r="D1821" t="s">
        <v>2818</v>
      </c>
      <c r="E1821">
        <v>0</v>
      </c>
      <c r="F1821" t="s">
        <v>565</v>
      </c>
      <c r="G1821" t="s">
        <v>334</v>
      </c>
      <c r="H1821" s="30" t="s">
        <v>18531</v>
      </c>
      <c r="I1821" t="s">
        <v>10151</v>
      </c>
      <c r="J1821">
        <v>5266</v>
      </c>
      <c r="K1821" t="s">
        <v>428</v>
      </c>
      <c r="L1821">
        <v>5</v>
      </c>
      <c r="M1821" t="s">
        <v>203</v>
      </c>
      <c r="O1821">
        <v>3128396733</v>
      </c>
      <c r="P1821">
        <v>3104049299</v>
      </c>
      <c r="T1821" s="29" t="s">
        <v>887</v>
      </c>
      <c r="U1821">
        <f t="shared" si="174"/>
        <v>10</v>
      </c>
      <c r="V1821">
        <f t="shared" si="175"/>
        <v>3</v>
      </c>
      <c r="W1821">
        <v>2020</v>
      </c>
      <c r="X1821" t="s">
        <v>3191</v>
      </c>
      <c r="Y1821" t="s">
        <v>10152</v>
      </c>
      <c r="Z1821" t="s">
        <v>10153</v>
      </c>
      <c r="AA1821">
        <v>5601170</v>
      </c>
      <c r="AB1821" t="s">
        <v>146</v>
      </c>
      <c r="AC1821" t="s">
        <v>383</v>
      </c>
      <c r="AD1821" s="1">
        <f t="shared" si="176"/>
        <v>4.3244075829383888E-2</v>
      </c>
      <c r="AE1821" s="2">
        <v>63300000</v>
      </c>
      <c r="AF1821" t="s">
        <v>175</v>
      </c>
      <c r="AG1821" t="s">
        <v>103</v>
      </c>
      <c r="AH1821" t="s">
        <v>104</v>
      </c>
      <c r="AI1821" t="s">
        <v>2823</v>
      </c>
      <c r="AJ1821">
        <v>161932920</v>
      </c>
      <c r="AK1821" s="2">
        <v>2737350</v>
      </c>
      <c r="AL1821" s="2">
        <v>2280293.91</v>
      </c>
      <c r="AP1821" t="s">
        <v>105</v>
      </c>
      <c r="AQ1821" t="s">
        <v>105</v>
      </c>
      <c r="AR1821" t="s">
        <v>105</v>
      </c>
      <c r="AV1821" t="s">
        <v>105</v>
      </c>
      <c r="AW1821" t="s">
        <v>105</v>
      </c>
      <c r="AX1821" t="s">
        <v>105</v>
      </c>
      <c r="BH1821" t="s">
        <v>21</v>
      </c>
      <c r="BI1821" t="s">
        <v>5</v>
      </c>
    </row>
    <row r="1822" spans="1:61" x14ac:dyDescent="0.25">
      <c r="A1822">
        <v>10288807</v>
      </c>
      <c r="B1822">
        <v>10288807</v>
      </c>
      <c r="C1822" t="s">
        <v>89</v>
      </c>
      <c r="D1822" t="s">
        <v>163</v>
      </c>
      <c r="E1822">
        <v>0</v>
      </c>
      <c r="F1822" t="s">
        <v>484</v>
      </c>
      <c r="G1822" t="s">
        <v>819</v>
      </c>
      <c r="H1822" s="30" t="s">
        <v>19847</v>
      </c>
      <c r="I1822" t="s">
        <v>10154</v>
      </c>
      <c r="J1822">
        <v>66001</v>
      </c>
      <c r="K1822" t="s">
        <v>252</v>
      </c>
      <c r="L1822">
        <v>66</v>
      </c>
      <c r="M1822" t="s">
        <v>253</v>
      </c>
      <c r="O1822">
        <v>3206894440</v>
      </c>
      <c r="P1822">
        <v>0</v>
      </c>
      <c r="T1822" s="29" t="s">
        <v>287</v>
      </c>
      <c r="U1822">
        <f t="shared" si="174"/>
        <v>10</v>
      </c>
      <c r="V1822">
        <f t="shared" si="175"/>
        <v>13</v>
      </c>
      <c r="W1822">
        <v>2018</v>
      </c>
      <c r="X1822" t="s">
        <v>4491</v>
      </c>
      <c r="Y1822" t="s">
        <v>10155</v>
      </c>
      <c r="Z1822" t="s">
        <v>10156</v>
      </c>
      <c r="AA1822">
        <v>4601251</v>
      </c>
      <c r="AB1822" t="s">
        <v>352</v>
      </c>
      <c r="AC1822" t="s">
        <v>938</v>
      </c>
      <c r="AD1822" s="1">
        <f t="shared" si="176"/>
        <v>4.3805633074935402E-2</v>
      </c>
      <c r="AE1822" s="2">
        <v>38700000</v>
      </c>
      <c r="AF1822" t="s">
        <v>102</v>
      </c>
      <c r="AG1822" t="s">
        <v>103</v>
      </c>
      <c r="AH1822" t="s">
        <v>104</v>
      </c>
      <c r="AI1822" t="s">
        <v>10157</v>
      </c>
      <c r="AJ1822">
        <v>161848693</v>
      </c>
      <c r="AK1822" s="2">
        <v>1695278</v>
      </c>
      <c r="AL1822" s="2">
        <v>1404603.4</v>
      </c>
      <c r="AP1822" t="s">
        <v>105</v>
      </c>
      <c r="AQ1822" t="s">
        <v>105</v>
      </c>
      <c r="AR1822" t="s">
        <v>105</v>
      </c>
      <c r="AV1822" t="s">
        <v>105</v>
      </c>
      <c r="AW1822" t="s">
        <v>105</v>
      </c>
      <c r="AX1822" t="s">
        <v>105</v>
      </c>
      <c r="BH1822" t="s">
        <v>21</v>
      </c>
      <c r="BI1822" t="s">
        <v>5</v>
      </c>
    </row>
    <row r="1823" spans="1:61" x14ac:dyDescent="0.25">
      <c r="A1823">
        <v>79277952</v>
      </c>
      <c r="B1823">
        <v>79277952</v>
      </c>
      <c r="C1823" t="s">
        <v>89</v>
      </c>
      <c r="D1823" t="s">
        <v>1892</v>
      </c>
      <c r="E1823">
        <v>0</v>
      </c>
      <c r="F1823" t="s">
        <v>544</v>
      </c>
      <c r="G1823" t="s">
        <v>495</v>
      </c>
      <c r="H1823" s="30" t="s">
        <v>19848</v>
      </c>
      <c r="I1823" t="s">
        <v>10158</v>
      </c>
      <c r="J1823">
        <v>0</v>
      </c>
      <c r="K1823" t="s">
        <v>126</v>
      </c>
      <c r="L1823">
        <v>25</v>
      </c>
      <c r="M1823" t="s">
        <v>126</v>
      </c>
      <c r="O1823">
        <v>3107682169</v>
      </c>
      <c r="P1823">
        <v>0</v>
      </c>
      <c r="T1823" s="29" t="s">
        <v>327</v>
      </c>
      <c r="U1823">
        <f t="shared" si="174"/>
        <v>10</v>
      </c>
      <c r="V1823">
        <f t="shared" si="175"/>
        <v>31</v>
      </c>
      <c r="W1823">
        <v>2018</v>
      </c>
      <c r="X1823" t="s">
        <v>1082</v>
      </c>
      <c r="Y1823" t="s">
        <v>10159</v>
      </c>
      <c r="Z1823" t="s">
        <v>10160</v>
      </c>
      <c r="AA1823">
        <v>8001193</v>
      </c>
      <c r="AB1823" t="s">
        <v>100</v>
      </c>
      <c r="AC1823" t="s">
        <v>101</v>
      </c>
      <c r="AD1823" s="1">
        <f t="shared" si="176"/>
        <v>2.6857222222222223E-2</v>
      </c>
      <c r="AE1823" s="2">
        <v>45000000</v>
      </c>
      <c r="AF1823" t="s">
        <v>219</v>
      </c>
      <c r="AG1823" t="s">
        <v>103</v>
      </c>
      <c r="AH1823" t="s">
        <v>104</v>
      </c>
      <c r="AI1823" t="s">
        <v>10161</v>
      </c>
      <c r="AJ1823">
        <v>161828567</v>
      </c>
      <c r="AK1823" s="2">
        <v>1208575</v>
      </c>
      <c r="AL1823" s="2">
        <v>995609.22</v>
      </c>
      <c r="AP1823" t="s">
        <v>105</v>
      </c>
      <c r="AQ1823" t="s">
        <v>105</v>
      </c>
      <c r="AR1823" t="s">
        <v>105</v>
      </c>
      <c r="AV1823" t="s">
        <v>105</v>
      </c>
      <c r="AW1823" t="s">
        <v>105</v>
      </c>
      <c r="AX1823" t="s">
        <v>105</v>
      </c>
      <c r="BH1823" t="s">
        <v>19</v>
      </c>
      <c r="BI1823" t="s">
        <v>5</v>
      </c>
    </row>
    <row r="1824" spans="1:61" x14ac:dyDescent="0.25">
      <c r="A1824">
        <v>6759199</v>
      </c>
      <c r="B1824">
        <v>6759199</v>
      </c>
      <c r="C1824" t="s">
        <v>89</v>
      </c>
      <c r="D1824" t="s">
        <v>397</v>
      </c>
      <c r="E1824" t="s">
        <v>294</v>
      </c>
      <c r="F1824" t="s">
        <v>879</v>
      </c>
      <c r="G1824" t="s">
        <v>10162</v>
      </c>
      <c r="H1824" s="30" t="s">
        <v>19849</v>
      </c>
      <c r="I1824" t="s">
        <v>10163</v>
      </c>
      <c r="J1824">
        <v>0</v>
      </c>
      <c r="K1824" t="s">
        <v>126</v>
      </c>
      <c r="L1824">
        <v>25</v>
      </c>
      <c r="M1824" t="s">
        <v>126</v>
      </c>
      <c r="O1824">
        <v>3107792683</v>
      </c>
      <c r="P1824">
        <v>0</v>
      </c>
      <c r="T1824" s="29" t="s">
        <v>142</v>
      </c>
      <c r="U1824">
        <f t="shared" si="174"/>
        <v>10</v>
      </c>
      <c r="V1824">
        <f t="shared" si="175"/>
        <v>12</v>
      </c>
      <c r="W1824">
        <v>2012</v>
      </c>
      <c r="X1824" t="s">
        <v>5583</v>
      </c>
      <c r="Y1824" t="s">
        <v>10164</v>
      </c>
      <c r="Z1824" t="s">
        <v>10165</v>
      </c>
      <c r="AA1824">
        <v>1601238</v>
      </c>
      <c r="AB1824" t="s">
        <v>173</v>
      </c>
      <c r="AC1824" t="s">
        <v>5586</v>
      </c>
      <c r="AD1824" s="1">
        <f t="shared" si="176"/>
        <v>3.8698333333333335E-2</v>
      </c>
      <c r="AE1824" s="2">
        <v>31800000</v>
      </c>
      <c r="AF1824" t="s">
        <v>102</v>
      </c>
      <c r="AG1824" t="s">
        <v>103</v>
      </c>
      <c r="AH1824" t="s">
        <v>104</v>
      </c>
      <c r="AI1824">
        <v>0</v>
      </c>
      <c r="AJ1824">
        <v>161809180</v>
      </c>
      <c r="AK1824" s="2">
        <v>1230607</v>
      </c>
      <c r="AL1824" s="2">
        <v>1014123.64</v>
      </c>
      <c r="AP1824" t="s">
        <v>105</v>
      </c>
      <c r="AQ1824" t="s">
        <v>105</v>
      </c>
      <c r="AR1824" t="s">
        <v>105</v>
      </c>
      <c r="AV1824" t="s">
        <v>105</v>
      </c>
      <c r="AW1824" t="s">
        <v>105</v>
      </c>
      <c r="AX1824" t="s">
        <v>105</v>
      </c>
      <c r="BH1824" t="s">
        <v>21</v>
      </c>
      <c r="BI1824" t="s">
        <v>5</v>
      </c>
    </row>
    <row r="1825" spans="1:61" x14ac:dyDescent="0.25">
      <c r="A1825">
        <v>28995470</v>
      </c>
      <c r="B1825">
        <v>28995470</v>
      </c>
      <c r="C1825" t="s">
        <v>106</v>
      </c>
      <c r="D1825" t="s">
        <v>107</v>
      </c>
      <c r="E1825" t="s">
        <v>10166</v>
      </c>
      <c r="F1825" t="s">
        <v>2505</v>
      </c>
      <c r="G1825" t="s">
        <v>3669</v>
      </c>
      <c r="H1825" s="30" t="s">
        <v>19850</v>
      </c>
      <c r="I1825" t="s">
        <v>10167</v>
      </c>
      <c r="J1825">
        <v>0</v>
      </c>
      <c r="K1825" t="s">
        <v>126</v>
      </c>
      <c r="L1825">
        <v>25</v>
      </c>
      <c r="M1825" t="s">
        <v>126</v>
      </c>
      <c r="O1825">
        <v>3208024830</v>
      </c>
      <c r="P1825">
        <v>0</v>
      </c>
      <c r="T1825" s="29" t="s">
        <v>299</v>
      </c>
      <c r="U1825">
        <f t="shared" si="174"/>
        <v>10</v>
      </c>
      <c r="V1825">
        <f t="shared" si="175"/>
        <v>23</v>
      </c>
      <c r="W1825">
        <v>2024</v>
      </c>
      <c r="X1825" t="s">
        <v>770</v>
      </c>
      <c r="Y1825" t="s">
        <v>10168</v>
      </c>
      <c r="Z1825" t="s">
        <v>10169</v>
      </c>
      <c r="AA1825">
        <v>8801057</v>
      </c>
      <c r="AB1825" t="s">
        <v>662</v>
      </c>
      <c r="AC1825" t="s">
        <v>773</v>
      </c>
      <c r="AD1825" s="1">
        <f t="shared" si="176"/>
        <v>3.0095323529411765E-2</v>
      </c>
      <c r="AE1825" s="2">
        <v>68000000</v>
      </c>
      <c r="AF1825" t="s">
        <v>133</v>
      </c>
      <c r="AG1825" t="s">
        <v>103</v>
      </c>
      <c r="AH1825" t="s">
        <v>104</v>
      </c>
      <c r="AI1825" t="s">
        <v>10170</v>
      </c>
      <c r="AJ1825">
        <v>161814463</v>
      </c>
      <c r="AK1825" s="2">
        <v>2046482</v>
      </c>
      <c r="AL1825" s="2">
        <v>1699733.01</v>
      </c>
      <c r="AP1825" t="s">
        <v>105</v>
      </c>
      <c r="AQ1825" t="s">
        <v>105</v>
      </c>
      <c r="AR1825" t="s">
        <v>105</v>
      </c>
      <c r="AV1825" t="s">
        <v>105</v>
      </c>
      <c r="AW1825" t="s">
        <v>105</v>
      </c>
      <c r="AX1825" t="s">
        <v>105</v>
      </c>
      <c r="BH1825" t="s">
        <v>21</v>
      </c>
      <c r="BI1825" t="s">
        <v>5</v>
      </c>
    </row>
    <row r="1826" spans="1:61" x14ac:dyDescent="0.25">
      <c r="A1826">
        <v>13501721</v>
      </c>
      <c r="B1826">
        <v>13501721</v>
      </c>
      <c r="C1826" t="s">
        <v>89</v>
      </c>
      <c r="D1826" t="s">
        <v>149</v>
      </c>
      <c r="E1826" t="s">
        <v>1806</v>
      </c>
      <c r="F1826" t="s">
        <v>10171</v>
      </c>
      <c r="G1826" t="s">
        <v>7902</v>
      </c>
      <c r="H1826" s="30" t="s">
        <v>19851</v>
      </c>
      <c r="I1826" t="s">
        <v>10172</v>
      </c>
      <c r="J1826">
        <v>76001</v>
      </c>
      <c r="K1826" t="s">
        <v>486</v>
      </c>
      <c r="L1826">
        <v>76</v>
      </c>
      <c r="M1826" t="s">
        <v>95</v>
      </c>
      <c r="O1826">
        <v>3183964634</v>
      </c>
      <c r="P1826">
        <v>0</v>
      </c>
      <c r="T1826" s="29" t="s">
        <v>466</v>
      </c>
      <c r="U1826">
        <f t="shared" si="174"/>
        <v>10</v>
      </c>
      <c r="V1826">
        <f t="shared" si="175"/>
        <v>15</v>
      </c>
      <c r="W1826">
        <v>2025</v>
      </c>
      <c r="X1826" t="s">
        <v>5178</v>
      </c>
      <c r="Y1826" t="s">
        <v>10173</v>
      </c>
      <c r="Z1826" t="s">
        <v>10174</v>
      </c>
      <c r="AA1826">
        <v>6406154</v>
      </c>
      <c r="AB1826" t="s">
        <v>131</v>
      </c>
      <c r="AC1826" t="s">
        <v>1174</v>
      </c>
      <c r="AD1826" s="1">
        <f t="shared" si="176"/>
        <v>2.3395451950523311E-2</v>
      </c>
      <c r="AE1826" s="2">
        <v>210200000</v>
      </c>
      <c r="AF1826" t="s">
        <v>219</v>
      </c>
      <c r="AG1826" t="s">
        <v>120</v>
      </c>
      <c r="AH1826" t="s">
        <v>104</v>
      </c>
      <c r="AI1826" t="s">
        <v>10175</v>
      </c>
      <c r="AJ1826">
        <v>161895989</v>
      </c>
      <c r="AK1826" s="2">
        <v>4917724</v>
      </c>
      <c r="AL1826" s="2">
        <v>4112540.97</v>
      </c>
      <c r="AP1826" t="s">
        <v>105</v>
      </c>
      <c r="AQ1826" t="s">
        <v>105</v>
      </c>
      <c r="AR1826" t="s">
        <v>105</v>
      </c>
      <c r="AV1826" t="s">
        <v>105</v>
      </c>
      <c r="AW1826" t="s">
        <v>105</v>
      </c>
      <c r="AX1826" t="s">
        <v>105</v>
      </c>
      <c r="BH1826" t="s">
        <v>21</v>
      </c>
      <c r="BI1826" t="s">
        <v>5</v>
      </c>
    </row>
    <row r="1827" spans="1:61" x14ac:dyDescent="0.25">
      <c r="A1827">
        <v>7179269</v>
      </c>
      <c r="B1827">
        <v>7179269</v>
      </c>
      <c r="C1827" t="s">
        <v>89</v>
      </c>
      <c r="D1827" t="s">
        <v>757</v>
      </c>
      <c r="E1827" t="s">
        <v>708</v>
      </c>
      <c r="F1827" t="s">
        <v>999</v>
      </c>
      <c r="G1827" t="s">
        <v>609</v>
      </c>
      <c r="H1827" s="30" t="s">
        <v>19852</v>
      </c>
      <c r="I1827" t="s">
        <v>10176</v>
      </c>
      <c r="J1827">
        <v>0</v>
      </c>
      <c r="K1827" t="s">
        <v>10177</v>
      </c>
      <c r="L1827">
        <v>15</v>
      </c>
      <c r="M1827" t="s">
        <v>1090</v>
      </c>
      <c r="O1827">
        <v>3125528990</v>
      </c>
      <c r="P1827">
        <v>3114591524</v>
      </c>
      <c r="T1827" s="29" t="s">
        <v>275</v>
      </c>
      <c r="U1827">
        <f t="shared" si="174"/>
        <v>10</v>
      </c>
      <c r="V1827">
        <f t="shared" si="175"/>
        <v>11</v>
      </c>
      <c r="W1827">
        <v>2023</v>
      </c>
      <c r="X1827" t="s">
        <v>2574</v>
      </c>
      <c r="Y1827" t="s">
        <v>10178</v>
      </c>
      <c r="Z1827" t="s">
        <v>10179</v>
      </c>
      <c r="AA1827">
        <v>9001146</v>
      </c>
      <c r="AB1827" t="s">
        <v>244</v>
      </c>
      <c r="AC1827" t="s">
        <v>245</v>
      </c>
      <c r="AD1827" s="1">
        <f t="shared" si="176"/>
        <v>1.9933542757417103E-2</v>
      </c>
      <c r="AE1827" s="2">
        <v>114600000</v>
      </c>
      <c r="AF1827" t="s">
        <v>133</v>
      </c>
      <c r="AG1827" t="s">
        <v>103</v>
      </c>
      <c r="AH1827" t="s">
        <v>104</v>
      </c>
      <c r="AI1827" t="s">
        <v>10180</v>
      </c>
      <c r="AJ1827">
        <v>161830257</v>
      </c>
      <c r="AK1827" s="2">
        <v>2284384</v>
      </c>
      <c r="AL1827" s="2">
        <v>1899650.07</v>
      </c>
      <c r="AP1827" t="s">
        <v>105</v>
      </c>
      <c r="AQ1827" t="s">
        <v>105</v>
      </c>
      <c r="AR1827" t="s">
        <v>105</v>
      </c>
      <c r="AV1827" t="s">
        <v>105</v>
      </c>
      <c r="AW1827" t="s">
        <v>105</v>
      </c>
      <c r="AX1827" t="s">
        <v>105</v>
      </c>
      <c r="BH1827" t="s">
        <v>20</v>
      </c>
      <c r="BI1827" t="s">
        <v>5</v>
      </c>
    </row>
    <row r="1828" spans="1:61" x14ac:dyDescent="0.25">
      <c r="A1828">
        <v>30354594</v>
      </c>
      <c r="B1828">
        <v>30354594</v>
      </c>
      <c r="C1828" t="s">
        <v>106</v>
      </c>
      <c r="D1828" t="s">
        <v>919</v>
      </c>
      <c r="E1828">
        <v>0</v>
      </c>
      <c r="F1828" t="s">
        <v>2556</v>
      </c>
      <c r="G1828" t="s">
        <v>199</v>
      </c>
      <c r="H1828" s="30" t="s">
        <v>19853</v>
      </c>
      <c r="I1828" t="s">
        <v>10181</v>
      </c>
      <c r="J1828">
        <v>0</v>
      </c>
      <c r="K1828" t="s">
        <v>4980</v>
      </c>
      <c r="L1828">
        <v>17</v>
      </c>
      <c r="M1828" t="s">
        <v>141</v>
      </c>
      <c r="O1828">
        <v>3217805116</v>
      </c>
      <c r="P1828">
        <v>3133500232</v>
      </c>
      <c r="T1828" s="29" t="s">
        <v>114</v>
      </c>
      <c r="U1828">
        <f t="shared" si="174"/>
        <v>10</v>
      </c>
      <c r="V1828">
        <f t="shared" si="175"/>
        <v>28</v>
      </c>
      <c r="W1828">
        <v>2016</v>
      </c>
      <c r="X1828" t="s">
        <v>10182</v>
      </c>
      <c r="Y1828" t="s">
        <v>10183</v>
      </c>
      <c r="Z1828" t="s">
        <v>10184</v>
      </c>
      <c r="AA1828">
        <v>9201208</v>
      </c>
      <c r="AB1828" t="s">
        <v>268</v>
      </c>
      <c r="AC1828" t="s">
        <v>10185</v>
      </c>
      <c r="AD1828" s="1">
        <f t="shared" si="176"/>
        <v>4.6700989761092153E-2</v>
      </c>
      <c r="AE1828" s="2">
        <v>58600000</v>
      </c>
      <c r="AF1828" t="s">
        <v>219</v>
      </c>
      <c r="AG1828" t="s">
        <v>103</v>
      </c>
      <c r="AH1828" t="s">
        <v>104</v>
      </c>
      <c r="AI1828" t="s">
        <v>10186</v>
      </c>
      <c r="AJ1828">
        <v>161810786</v>
      </c>
      <c r="AK1828" s="2">
        <v>2736678</v>
      </c>
      <c r="AL1828" s="2">
        <v>2279729.67</v>
      </c>
      <c r="AP1828" t="s">
        <v>105</v>
      </c>
      <c r="AQ1828" t="s">
        <v>105</v>
      </c>
      <c r="AR1828" t="s">
        <v>105</v>
      </c>
      <c r="AV1828" t="s">
        <v>105</v>
      </c>
      <c r="AW1828" t="s">
        <v>105</v>
      </c>
      <c r="AX1828" t="s">
        <v>105</v>
      </c>
      <c r="BH1828" t="s">
        <v>21</v>
      </c>
      <c r="BI1828" t="s">
        <v>5</v>
      </c>
    </row>
    <row r="1829" spans="1:61" x14ac:dyDescent="0.25">
      <c r="A1829">
        <v>32511487</v>
      </c>
      <c r="B1829">
        <v>32511487</v>
      </c>
      <c r="C1829" t="s">
        <v>106</v>
      </c>
      <c r="D1829" t="s">
        <v>6846</v>
      </c>
      <c r="E1829" t="s">
        <v>1224</v>
      </c>
      <c r="F1829" t="s">
        <v>1028</v>
      </c>
      <c r="G1829" t="s">
        <v>1899</v>
      </c>
      <c r="H1829" s="30" t="s">
        <v>19854</v>
      </c>
      <c r="I1829" t="s">
        <v>10187</v>
      </c>
      <c r="J1829">
        <v>5001</v>
      </c>
      <c r="K1829" t="s">
        <v>202</v>
      </c>
      <c r="L1829">
        <v>5</v>
      </c>
      <c r="M1829" t="s">
        <v>203</v>
      </c>
      <c r="O1829">
        <v>3163625310</v>
      </c>
      <c r="P1829">
        <v>0</v>
      </c>
      <c r="T1829" s="29" t="s">
        <v>887</v>
      </c>
      <c r="U1829">
        <f t="shared" si="174"/>
        <v>10</v>
      </c>
      <c r="V1829">
        <f t="shared" si="175"/>
        <v>3</v>
      </c>
      <c r="W1829">
        <v>2012</v>
      </c>
      <c r="X1829" t="s">
        <v>10188</v>
      </c>
      <c r="Y1829" t="s">
        <v>10189</v>
      </c>
      <c r="Z1829" t="s">
        <v>10190</v>
      </c>
      <c r="AA1829">
        <v>9001125</v>
      </c>
      <c r="AB1829" t="s">
        <v>244</v>
      </c>
      <c r="AC1829" t="s">
        <v>245</v>
      </c>
      <c r="AD1829" s="1">
        <f t="shared" si="176"/>
        <v>3.979441979434447E-2</v>
      </c>
      <c r="AE1829" s="2">
        <v>38900000</v>
      </c>
      <c r="AF1829" t="s">
        <v>219</v>
      </c>
      <c r="AG1829" t="s">
        <v>103</v>
      </c>
      <c r="AH1829" t="s">
        <v>104</v>
      </c>
      <c r="AI1829" t="s">
        <v>10191</v>
      </c>
      <c r="AJ1829">
        <v>29973580</v>
      </c>
      <c r="AK1829" s="2">
        <v>1548002.93</v>
      </c>
      <c r="AL1829" s="2">
        <v>1280842.8</v>
      </c>
      <c r="AP1829">
        <v>30013369</v>
      </c>
      <c r="AQ1829" s="2">
        <v>1650895.16</v>
      </c>
      <c r="AR1829" s="2">
        <v>1367306.86</v>
      </c>
      <c r="AV1829" t="s">
        <v>105</v>
      </c>
      <c r="AW1829" s="2" t="s">
        <v>105</v>
      </c>
      <c r="AX1829" s="2" t="s">
        <v>105</v>
      </c>
      <c r="BH1829" t="s">
        <v>21</v>
      </c>
      <c r="BI1829" t="s">
        <v>5</v>
      </c>
    </row>
    <row r="1830" spans="1:61" x14ac:dyDescent="0.25">
      <c r="A1830">
        <v>71630873</v>
      </c>
      <c r="B1830">
        <v>71630873</v>
      </c>
      <c r="C1830" t="s">
        <v>89</v>
      </c>
      <c r="D1830" t="s">
        <v>699</v>
      </c>
      <c r="E1830" t="s">
        <v>304</v>
      </c>
      <c r="F1830" t="s">
        <v>10192</v>
      </c>
      <c r="G1830" t="s">
        <v>345</v>
      </c>
      <c r="H1830" s="30" t="s">
        <v>19855</v>
      </c>
      <c r="I1830" t="s">
        <v>10193</v>
      </c>
      <c r="J1830">
        <v>5266</v>
      </c>
      <c r="K1830" t="s">
        <v>428</v>
      </c>
      <c r="L1830">
        <v>5</v>
      </c>
      <c r="M1830" t="s">
        <v>203</v>
      </c>
      <c r="O1830">
        <v>3183580010</v>
      </c>
      <c r="P1830">
        <v>3187580010</v>
      </c>
      <c r="T1830" s="29" t="s">
        <v>254</v>
      </c>
      <c r="U1830">
        <f t="shared" si="174"/>
        <v>10</v>
      </c>
      <c r="V1830">
        <f t="shared" si="175"/>
        <v>4</v>
      </c>
      <c r="W1830">
        <v>2024</v>
      </c>
      <c r="X1830" t="s">
        <v>1238</v>
      </c>
      <c r="Y1830" t="s">
        <v>10194</v>
      </c>
      <c r="Z1830" t="s">
        <v>10195</v>
      </c>
      <c r="AA1830">
        <v>5606112</v>
      </c>
      <c r="AB1830" t="s">
        <v>146</v>
      </c>
      <c r="AC1830" t="s">
        <v>341</v>
      </c>
      <c r="AD1830" s="1">
        <f t="shared" si="176"/>
        <v>3.2409786561264822E-2</v>
      </c>
      <c r="AE1830" s="2">
        <v>126500000</v>
      </c>
      <c r="AF1830" t="s">
        <v>133</v>
      </c>
      <c r="AG1830" t="s">
        <v>120</v>
      </c>
      <c r="AH1830" t="s">
        <v>104</v>
      </c>
      <c r="AI1830">
        <v>0</v>
      </c>
      <c r="AJ1830">
        <v>161814727</v>
      </c>
      <c r="AK1830" s="2">
        <v>4099838</v>
      </c>
      <c r="AL1830" s="2">
        <v>3425241.84</v>
      </c>
      <c r="AP1830" t="s">
        <v>105</v>
      </c>
      <c r="AQ1830" t="s">
        <v>105</v>
      </c>
      <c r="AR1830" t="s">
        <v>105</v>
      </c>
      <c r="AV1830" t="s">
        <v>105</v>
      </c>
      <c r="AW1830" t="s">
        <v>105</v>
      </c>
      <c r="AX1830" t="s">
        <v>105</v>
      </c>
      <c r="BH1830" t="s">
        <v>21</v>
      </c>
      <c r="BI1830" t="s">
        <v>5</v>
      </c>
    </row>
    <row r="1831" spans="1:61" x14ac:dyDescent="0.25">
      <c r="A1831">
        <v>41347487</v>
      </c>
      <c r="B1831">
        <v>41347487</v>
      </c>
      <c r="C1831" t="s">
        <v>106</v>
      </c>
      <c r="D1831" t="s">
        <v>10196</v>
      </c>
      <c r="E1831" t="s">
        <v>775</v>
      </c>
      <c r="F1831" t="s">
        <v>408</v>
      </c>
      <c r="G1831" t="s">
        <v>650</v>
      </c>
      <c r="H1831" s="30" t="s">
        <v>19856</v>
      </c>
      <c r="I1831" t="s">
        <v>10197</v>
      </c>
      <c r="J1831">
        <v>0</v>
      </c>
      <c r="K1831" t="s">
        <v>182</v>
      </c>
      <c r="L1831">
        <v>8</v>
      </c>
      <c r="M1831" t="s">
        <v>183</v>
      </c>
      <c r="O1831">
        <v>3008152177</v>
      </c>
      <c r="P1831">
        <v>0</v>
      </c>
      <c r="T1831" s="29" t="s">
        <v>358</v>
      </c>
      <c r="U1831">
        <f t="shared" si="174"/>
        <v>10</v>
      </c>
      <c r="V1831">
        <f t="shared" si="175"/>
        <v>29</v>
      </c>
      <c r="W1831">
        <v>2015</v>
      </c>
      <c r="X1831" t="s">
        <v>4673</v>
      </c>
      <c r="Y1831" t="s">
        <v>10198</v>
      </c>
      <c r="Z1831" t="s">
        <v>10199</v>
      </c>
      <c r="AA1831">
        <v>5601124</v>
      </c>
      <c r="AB1831" t="s">
        <v>146</v>
      </c>
      <c r="AC1831" t="s">
        <v>383</v>
      </c>
      <c r="AD1831" s="1">
        <f t="shared" si="176"/>
        <v>3.4967421515892425E-2</v>
      </c>
      <c r="AE1831" s="2">
        <v>40900000</v>
      </c>
      <c r="AF1831" t="s">
        <v>279</v>
      </c>
      <c r="AG1831" t="s">
        <v>103</v>
      </c>
      <c r="AH1831" t="s">
        <v>104</v>
      </c>
      <c r="AI1831" t="s">
        <v>10200</v>
      </c>
      <c r="AJ1831">
        <v>29935259</v>
      </c>
      <c r="AK1831" s="2">
        <v>1430167.54</v>
      </c>
      <c r="AL1831" s="2">
        <v>1181821.46</v>
      </c>
      <c r="AP1831">
        <v>30000479</v>
      </c>
      <c r="AQ1831" s="2">
        <v>1449543.75</v>
      </c>
      <c r="AR1831" s="2">
        <v>1198103.99</v>
      </c>
      <c r="AV1831" t="s">
        <v>105</v>
      </c>
      <c r="AW1831" s="2" t="s">
        <v>105</v>
      </c>
      <c r="AX1831" s="2" t="s">
        <v>105</v>
      </c>
      <c r="BH1831" t="s">
        <v>21</v>
      </c>
      <c r="BI1831" t="s">
        <v>5</v>
      </c>
    </row>
    <row r="1832" spans="1:61" x14ac:dyDescent="0.25">
      <c r="A1832">
        <v>1117531427</v>
      </c>
      <c r="B1832">
        <v>1117531427</v>
      </c>
      <c r="C1832" t="s">
        <v>106</v>
      </c>
      <c r="D1832" t="s">
        <v>2846</v>
      </c>
      <c r="E1832" t="s">
        <v>10201</v>
      </c>
      <c r="F1832" t="s">
        <v>650</v>
      </c>
      <c r="G1832" t="s">
        <v>212</v>
      </c>
      <c r="H1832" s="30" t="s">
        <v>19857</v>
      </c>
      <c r="I1832" t="s">
        <v>10202</v>
      </c>
      <c r="J1832">
        <v>5001</v>
      </c>
      <c r="K1832" t="s">
        <v>202</v>
      </c>
      <c r="L1832">
        <v>5</v>
      </c>
      <c r="M1832" t="s">
        <v>203</v>
      </c>
      <c r="O1832">
        <v>3188888127</v>
      </c>
      <c r="P1832">
        <v>3106542689</v>
      </c>
      <c r="T1832" s="29" t="s">
        <v>275</v>
      </c>
      <c r="U1832">
        <f t="shared" si="174"/>
        <v>10</v>
      </c>
      <c r="V1832">
        <f t="shared" si="175"/>
        <v>11</v>
      </c>
      <c r="W1832">
        <v>2024</v>
      </c>
      <c r="X1832" t="s">
        <v>2429</v>
      </c>
      <c r="Y1832" t="s">
        <v>10203</v>
      </c>
      <c r="Z1832" t="s">
        <v>10204</v>
      </c>
      <c r="AA1832">
        <v>5606112</v>
      </c>
      <c r="AB1832" t="s">
        <v>146</v>
      </c>
      <c r="AC1832" t="s">
        <v>341</v>
      </c>
      <c r="AD1832" s="1">
        <f t="shared" si="176"/>
        <v>3.5047960790513831E-2</v>
      </c>
      <c r="AE1832" s="2">
        <v>126500000</v>
      </c>
      <c r="AF1832" t="s">
        <v>175</v>
      </c>
      <c r="AG1832" t="s">
        <v>292</v>
      </c>
      <c r="AH1832" t="s">
        <v>104</v>
      </c>
      <c r="AI1832" t="s">
        <v>10205</v>
      </c>
      <c r="AJ1832">
        <v>29933567</v>
      </c>
      <c r="AK1832" s="2">
        <v>4433567.04</v>
      </c>
      <c r="AL1832" s="2">
        <v>3705686.59</v>
      </c>
      <c r="AP1832" t="s">
        <v>105</v>
      </c>
      <c r="AQ1832" s="2" t="s">
        <v>105</v>
      </c>
      <c r="AR1832" s="2" t="s">
        <v>105</v>
      </c>
      <c r="AV1832">
        <v>30049631</v>
      </c>
      <c r="AW1832" s="2">
        <v>27844731.129999999</v>
      </c>
      <c r="AX1832" s="2">
        <v>23378933.719999999</v>
      </c>
      <c r="BH1832" t="s">
        <v>21</v>
      </c>
      <c r="BI1832" t="s">
        <v>5</v>
      </c>
    </row>
    <row r="1833" spans="1:61" x14ac:dyDescent="0.25">
      <c r="A1833">
        <v>1033749818</v>
      </c>
      <c r="B1833">
        <v>1033749818</v>
      </c>
      <c r="C1833" t="s">
        <v>89</v>
      </c>
      <c r="D1833" t="s">
        <v>656</v>
      </c>
      <c r="E1833" t="s">
        <v>163</v>
      </c>
      <c r="F1833" t="s">
        <v>366</v>
      </c>
      <c r="G1833" t="s">
        <v>768</v>
      </c>
      <c r="H1833" s="30" t="s">
        <v>19858</v>
      </c>
      <c r="I1833" t="s">
        <v>10206</v>
      </c>
      <c r="J1833">
        <v>0</v>
      </c>
      <c r="K1833" t="s">
        <v>126</v>
      </c>
      <c r="L1833">
        <v>25</v>
      </c>
      <c r="M1833" t="s">
        <v>126</v>
      </c>
      <c r="O1833">
        <v>3013981247</v>
      </c>
      <c r="P1833">
        <v>0</v>
      </c>
      <c r="T1833" s="29" t="s">
        <v>358</v>
      </c>
      <c r="U1833">
        <f t="shared" si="174"/>
        <v>10</v>
      </c>
      <c r="V1833">
        <f t="shared" si="175"/>
        <v>29</v>
      </c>
      <c r="W1833">
        <v>2015</v>
      </c>
      <c r="X1833" t="s">
        <v>10207</v>
      </c>
      <c r="Y1833" t="s">
        <v>10208</v>
      </c>
      <c r="Z1833" t="s">
        <v>10209</v>
      </c>
      <c r="AA1833">
        <v>3006126</v>
      </c>
      <c r="AB1833" t="s">
        <v>491</v>
      </c>
      <c r="AC1833" t="s">
        <v>631</v>
      </c>
      <c r="AD1833" s="1">
        <f t="shared" si="176"/>
        <v>3.1512997658079626E-2</v>
      </c>
      <c r="AE1833" s="2">
        <v>42700000</v>
      </c>
      <c r="AF1833" t="s">
        <v>175</v>
      </c>
      <c r="AG1833" t="s">
        <v>120</v>
      </c>
      <c r="AH1833" t="s">
        <v>104</v>
      </c>
      <c r="AI1833" t="s">
        <v>10210</v>
      </c>
      <c r="AJ1833">
        <v>161807825</v>
      </c>
      <c r="AK1833" s="2">
        <v>1345605</v>
      </c>
      <c r="AL1833" s="2">
        <v>1110760.9099999999</v>
      </c>
      <c r="AP1833" t="s">
        <v>105</v>
      </c>
      <c r="AQ1833" t="s">
        <v>105</v>
      </c>
      <c r="AR1833" t="s">
        <v>105</v>
      </c>
      <c r="AV1833" t="s">
        <v>105</v>
      </c>
      <c r="AW1833" t="s">
        <v>105</v>
      </c>
      <c r="AX1833" t="s">
        <v>105</v>
      </c>
      <c r="BH1833" t="s">
        <v>21</v>
      </c>
      <c r="BI1833" t="s">
        <v>5</v>
      </c>
    </row>
    <row r="1834" spans="1:61" x14ac:dyDescent="0.25">
      <c r="A1834">
        <v>43204179</v>
      </c>
      <c r="B1834">
        <v>43204179</v>
      </c>
      <c r="C1834" t="s">
        <v>106</v>
      </c>
      <c r="D1834" t="s">
        <v>1035</v>
      </c>
      <c r="E1834">
        <v>0</v>
      </c>
      <c r="F1834" t="s">
        <v>1362</v>
      </c>
      <c r="G1834" t="s">
        <v>1671</v>
      </c>
      <c r="H1834" s="30" t="s">
        <v>19580</v>
      </c>
      <c r="I1834" t="s">
        <v>10211</v>
      </c>
      <c r="J1834">
        <v>5212</v>
      </c>
      <c r="K1834" t="s">
        <v>3454</v>
      </c>
      <c r="L1834">
        <v>5</v>
      </c>
      <c r="M1834" t="s">
        <v>203</v>
      </c>
      <c r="O1834">
        <v>3136584452</v>
      </c>
      <c r="P1834">
        <v>0</v>
      </c>
      <c r="T1834" s="29" t="s">
        <v>327</v>
      </c>
      <c r="U1834">
        <f t="shared" si="174"/>
        <v>10</v>
      </c>
      <c r="V1834">
        <f t="shared" si="175"/>
        <v>31</v>
      </c>
      <c r="W1834">
        <v>2014</v>
      </c>
      <c r="X1834" t="s">
        <v>1138</v>
      </c>
      <c r="Y1834" t="s">
        <v>10212</v>
      </c>
      <c r="Z1834" t="s">
        <v>10213</v>
      </c>
      <c r="AA1834">
        <v>8001152</v>
      </c>
      <c r="AB1834" t="s">
        <v>100</v>
      </c>
      <c r="AC1834" t="s">
        <v>423</v>
      </c>
      <c r="AD1834" s="1">
        <f t="shared" si="176"/>
        <v>4.5071344827586207E-2</v>
      </c>
      <c r="AE1834" s="2">
        <v>29000000</v>
      </c>
      <c r="AF1834" t="s">
        <v>362</v>
      </c>
      <c r="AG1834" t="s">
        <v>103</v>
      </c>
      <c r="AH1834" t="s">
        <v>104</v>
      </c>
      <c r="AI1834" t="s">
        <v>10214</v>
      </c>
      <c r="AJ1834">
        <v>161811460</v>
      </c>
      <c r="AK1834" s="2">
        <v>1307069</v>
      </c>
      <c r="AL1834" s="2">
        <v>1078377.3400000001</v>
      </c>
      <c r="AP1834" t="s">
        <v>105</v>
      </c>
      <c r="AQ1834" t="s">
        <v>105</v>
      </c>
      <c r="AR1834" t="s">
        <v>105</v>
      </c>
      <c r="AV1834" t="s">
        <v>105</v>
      </c>
      <c r="AW1834" t="s">
        <v>105</v>
      </c>
      <c r="AX1834" t="s">
        <v>105</v>
      </c>
      <c r="BH1834" t="s">
        <v>21</v>
      </c>
      <c r="BI1834" t="s">
        <v>5</v>
      </c>
    </row>
    <row r="1835" spans="1:61" x14ac:dyDescent="0.25">
      <c r="A1835">
        <v>24182893</v>
      </c>
      <c r="B1835">
        <v>24182893</v>
      </c>
      <c r="C1835" t="s">
        <v>106</v>
      </c>
      <c r="D1835" t="s">
        <v>312</v>
      </c>
      <c r="E1835" t="s">
        <v>5761</v>
      </c>
      <c r="F1835" t="s">
        <v>224</v>
      </c>
      <c r="G1835" t="s">
        <v>4226</v>
      </c>
      <c r="H1835" s="30" t="s">
        <v>19859</v>
      </c>
      <c r="I1835" t="s">
        <v>10215</v>
      </c>
      <c r="J1835">
        <v>50001</v>
      </c>
      <c r="K1835" t="s">
        <v>153</v>
      </c>
      <c r="L1835">
        <v>50</v>
      </c>
      <c r="M1835" t="s">
        <v>154</v>
      </c>
      <c r="O1835">
        <v>3163585871</v>
      </c>
      <c r="P1835">
        <v>0</v>
      </c>
      <c r="T1835" s="29" t="s">
        <v>240</v>
      </c>
      <c r="U1835">
        <f t="shared" si="174"/>
        <v>10</v>
      </c>
      <c r="V1835">
        <f t="shared" si="175"/>
        <v>27</v>
      </c>
      <c r="W1835">
        <v>2024</v>
      </c>
      <c r="X1835" t="s">
        <v>1838</v>
      </c>
      <c r="Y1835" t="s">
        <v>10216</v>
      </c>
      <c r="Z1835" t="s">
        <v>10217</v>
      </c>
      <c r="AA1835">
        <v>5601197</v>
      </c>
      <c r="AB1835" t="s">
        <v>146</v>
      </c>
      <c r="AC1835" t="s">
        <v>383</v>
      </c>
      <c r="AD1835" s="1">
        <f t="shared" si="176"/>
        <v>3.5645013333333336E-2</v>
      </c>
      <c r="AE1835" s="2">
        <v>75000000</v>
      </c>
      <c r="AF1835" t="s">
        <v>133</v>
      </c>
      <c r="AG1835" t="s">
        <v>103</v>
      </c>
      <c r="AH1835" t="s">
        <v>104</v>
      </c>
      <c r="AI1835" t="s">
        <v>10218</v>
      </c>
      <c r="AJ1835">
        <v>161915571</v>
      </c>
      <c r="AK1835" s="2">
        <v>2673376</v>
      </c>
      <c r="AL1835" s="2">
        <v>2226534.62</v>
      </c>
      <c r="AP1835" t="s">
        <v>105</v>
      </c>
      <c r="AQ1835" t="s">
        <v>105</v>
      </c>
      <c r="AR1835" t="s">
        <v>105</v>
      </c>
      <c r="AV1835" t="s">
        <v>105</v>
      </c>
      <c r="AW1835" t="s">
        <v>105</v>
      </c>
      <c r="AX1835" t="s">
        <v>105</v>
      </c>
      <c r="BH1835" t="s">
        <v>21</v>
      </c>
      <c r="BI1835" t="s">
        <v>5</v>
      </c>
    </row>
    <row r="1836" spans="1:61" x14ac:dyDescent="0.25">
      <c r="A1836">
        <v>19241409</v>
      </c>
      <c r="B1836">
        <v>19241409</v>
      </c>
      <c r="C1836" t="s">
        <v>89</v>
      </c>
      <c r="D1836" t="s">
        <v>632</v>
      </c>
      <c r="E1836" t="s">
        <v>2512</v>
      </c>
      <c r="F1836" t="s">
        <v>574</v>
      </c>
      <c r="G1836" t="s">
        <v>10219</v>
      </c>
      <c r="H1836" s="30" t="s">
        <v>19860</v>
      </c>
      <c r="I1836" t="s">
        <v>10220</v>
      </c>
      <c r="J1836">
        <v>0</v>
      </c>
      <c r="K1836" t="s">
        <v>126</v>
      </c>
      <c r="L1836">
        <v>25</v>
      </c>
      <c r="M1836" t="s">
        <v>126</v>
      </c>
      <c r="O1836">
        <v>3214532894</v>
      </c>
      <c r="P1836">
        <v>0</v>
      </c>
      <c r="T1836" s="29" t="s">
        <v>184</v>
      </c>
      <c r="U1836">
        <f t="shared" si="174"/>
        <v>10</v>
      </c>
      <c r="V1836">
        <f t="shared" si="175"/>
        <v>10</v>
      </c>
      <c r="W1836">
        <v>2013</v>
      </c>
      <c r="X1836" t="s">
        <v>10221</v>
      </c>
      <c r="Y1836" t="s">
        <v>10222</v>
      </c>
      <c r="Z1836" t="s">
        <v>10223</v>
      </c>
      <c r="AA1836">
        <v>4601137</v>
      </c>
      <c r="AB1836" t="s">
        <v>352</v>
      </c>
      <c r="AC1836" t="s">
        <v>938</v>
      </c>
      <c r="AD1836" s="1">
        <f t="shared" si="176"/>
        <v>4.5233296703296705E-2</v>
      </c>
      <c r="AE1836" s="2">
        <v>27300000</v>
      </c>
      <c r="AF1836" t="s">
        <v>102</v>
      </c>
      <c r="AG1836" t="s">
        <v>103</v>
      </c>
      <c r="AH1836" t="s">
        <v>104</v>
      </c>
      <c r="AI1836" t="s">
        <v>10224</v>
      </c>
      <c r="AJ1836">
        <v>161908958</v>
      </c>
      <c r="AK1836" s="2">
        <v>1234869</v>
      </c>
      <c r="AL1836" s="2">
        <v>1017704.7</v>
      </c>
      <c r="AP1836" t="s">
        <v>105</v>
      </c>
      <c r="AQ1836" t="s">
        <v>105</v>
      </c>
      <c r="AR1836" t="s">
        <v>105</v>
      </c>
      <c r="AV1836" t="s">
        <v>105</v>
      </c>
      <c r="AW1836" t="s">
        <v>105</v>
      </c>
      <c r="AX1836" t="s">
        <v>105</v>
      </c>
      <c r="BH1836" t="s">
        <v>21</v>
      </c>
      <c r="BI1836" t="s">
        <v>5</v>
      </c>
    </row>
    <row r="1837" spans="1:61" x14ac:dyDescent="0.25">
      <c r="A1837">
        <v>45523167</v>
      </c>
      <c r="B1837">
        <v>45523167</v>
      </c>
      <c r="C1837" t="s">
        <v>106</v>
      </c>
      <c r="D1837" t="s">
        <v>10225</v>
      </c>
      <c r="E1837" t="s">
        <v>775</v>
      </c>
      <c r="F1837" t="s">
        <v>700</v>
      </c>
      <c r="G1837" t="s">
        <v>4424</v>
      </c>
      <c r="H1837" s="30" t="s">
        <v>19861</v>
      </c>
      <c r="I1837" t="s">
        <v>10226</v>
      </c>
      <c r="J1837">
        <v>0</v>
      </c>
      <c r="K1837" t="s">
        <v>274</v>
      </c>
      <c r="L1837">
        <v>13</v>
      </c>
      <c r="M1837" t="s">
        <v>175</v>
      </c>
      <c r="O1837">
        <v>3156347440</v>
      </c>
      <c r="P1837">
        <v>0</v>
      </c>
      <c r="T1837" s="29" t="s">
        <v>568</v>
      </c>
      <c r="U1837">
        <f t="shared" si="174"/>
        <v>10</v>
      </c>
      <c r="V1837">
        <f t="shared" si="175"/>
        <v>30</v>
      </c>
      <c r="W1837">
        <v>2024</v>
      </c>
      <c r="X1837" t="s">
        <v>4031</v>
      </c>
      <c r="Y1837" t="s">
        <v>10227</v>
      </c>
      <c r="Z1837" t="s">
        <v>10228</v>
      </c>
      <c r="AA1837">
        <v>4606148</v>
      </c>
      <c r="AB1837" t="s">
        <v>352</v>
      </c>
      <c r="AC1837" t="s">
        <v>1412</v>
      </c>
      <c r="AD1837" s="1">
        <f t="shared" si="176"/>
        <v>4.3565291529152915E-2</v>
      </c>
      <c r="AE1837" s="2">
        <v>90900000</v>
      </c>
      <c r="AF1837" t="s">
        <v>175</v>
      </c>
      <c r="AG1837" t="s">
        <v>120</v>
      </c>
      <c r="AH1837" t="s">
        <v>104</v>
      </c>
      <c r="AI1837" t="s">
        <v>10229</v>
      </c>
      <c r="AJ1837">
        <v>161806632</v>
      </c>
      <c r="AK1837" s="2">
        <v>3960085</v>
      </c>
      <c r="AL1837" s="2">
        <v>3307802.25</v>
      </c>
      <c r="AP1837" t="s">
        <v>105</v>
      </c>
      <c r="AQ1837" t="s">
        <v>105</v>
      </c>
      <c r="AR1837" t="s">
        <v>105</v>
      </c>
      <c r="AV1837" t="s">
        <v>105</v>
      </c>
      <c r="AW1837" t="s">
        <v>105</v>
      </c>
      <c r="AX1837" t="s">
        <v>105</v>
      </c>
      <c r="BH1837" t="s">
        <v>21</v>
      </c>
      <c r="BI1837" t="s">
        <v>5</v>
      </c>
    </row>
    <row r="1838" spans="1:61" x14ac:dyDescent="0.25">
      <c r="A1838">
        <v>52435846</v>
      </c>
      <c r="B1838">
        <v>52435846</v>
      </c>
      <c r="C1838" t="s">
        <v>106</v>
      </c>
      <c r="D1838" t="s">
        <v>281</v>
      </c>
      <c r="E1838" t="s">
        <v>905</v>
      </c>
      <c r="F1838" t="s">
        <v>10230</v>
      </c>
      <c r="G1838" t="s">
        <v>2076</v>
      </c>
      <c r="H1838" s="30" t="s">
        <v>19862</v>
      </c>
      <c r="I1838" t="s">
        <v>10231</v>
      </c>
      <c r="J1838">
        <v>0</v>
      </c>
      <c r="K1838" t="s">
        <v>126</v>
      </c>
      <c r="L1838">
        <v>25</v>
      </c>
      <c r="M1838" t="s">
        <v>126</v>
      </c>
      <c r="O1838">
        <v>3124439125</v>
      </c>
      <c r="P1838">
        <v>0</v>
      </c>
      <c r="T1838" s="29" t="s">
        <v>127</v>
      </c>
      <c r="U1838">
        <f t="shared" si="174"/>
        <v>10</v>
      </c>
      <c r="V1838">
        <f t="shared" si="175"/>
        <v>18</v>
      </c>
      <c r="W1838">
        <v>2017</v>
      </c>
      <c r="X1838" t="s">
        <v>2266</v>
      </c>
      <c r="Y1838" t="s">
        <v>10232</v>
      </c>
      <c r="Z1838" t="s">
        <v>10233</v>
      </c>
      <c r="AA1838">
        <v>8001166</v>
      </c>
      <c r="AB1838" t="s">
        <v>100</v>
      </c>
      <c r="AC1838" t="s">
        <v>2269</v>
      </c>
      <c r="AD1838" s="1">
        <f t="shared" si="176"/>
        <v>4.462690058479532E-2</v>
      </c>
      <c r="AE1838" s="2">
        <v>34200000</v>
      </c>
      <c r="AF1838" t="s">
        <v>362</v>
      </c>
      <c r="AG1838" t="s">
        <v>103</v>
      </c>
      <c r="AH1838" t="s">
        <v>104</v>
      </c>
      <c r="AI1838" t="s">
        <v>10234</v>
      </c>
      <c r="AJ1838">
        <v>161814341</v>
      </c>
      <c r="AK1838" s="2">
        <v>1526240</v>
      </c>
      <c r="AL1838" s="2">
        <v>1262555.03</v>
      </c>
      <c r="AP1838" t="s">
        <v>105</v>
      </c>
      <c r="AQ1838" t="s">
        <v>105</v>
      </c>
      <c r="AR1838" t="s">
        <v>105</v>
      </c>
      <c r="AV1838" t="s">
        <v>105</v>
      </c>
      <c r="AW1838" t="s">
        <v>105</v>
      </c>
      <c r="AX1838" t="s">
        <v>105</v>
      </c>
      <c r="BH1838" t="s">
        <v>21</v>
      </c>
      <c r="BI1838" t="s">
        <v>5</v>
      </c>
    </row>
    <row r="1839" spans="1:61" x14ac:dyDescent="0.25">
      <c r="A1839">
        <v>20489303</v>
      </c>
      <c r="B1839">
        <v>20489303</v>
      </c>
      <c r="C1839" t="s">
        <v>106</v>
      </c>
      <c r="D1839" t="s">
        <v>4372</v>
      </c>
      <c r="E1839" t="s">
        <v>2355</v>
      </c>
      <c r="F1839" t="s">
        <v>700</v>
      </c>
      <c r="G1839" t="s">
        <v>650</v>
      </c>
      <c r="H1839" s="30" t="s">
        <v>19863</v>
      </c>
      <c r="I1839" t="s">
        <v>10235</v>
      </c>
      <c r="J1839">
        <v>0</v>
      </c>
      <c r="K1839" t="s">
        <v>126</v>
      </c>
      <c r="L1839">
        <v>25</v>
      </c>
      <c r="M1839" t="s">
        <v>126</v>
      </c>
      <c r="O1839">
        <v>3159277311</v>
      </c>
      <c r="P1839">
        <v>0</v>
      </c>
      <c r="T1839" s="29" t="s">
        <v>155</v>
      </c>
      <c r="U1839">
        <f t="shared" si="174"/>
        <v>10</v>
      </c>
      <c r="V1839">
        <f t="shared" si="175"/>
        <v>14</v>
      </c>
      <c r="W1839">
        <v>2018</v>
      </c>
      <c r="X1839" t="s">
        <v>10236</v>
      </c>
      <c r="Y1839" t="s">
        <v>10237</v>
      </c>
      <c r="Z1839" t="s">
        <v>10237</v>
      </c>
      <c r="AA1839">
        <v>3001137</v>
      </c>
      <c r="AB1839" t="s">
        <v>491</v>
      </c>
      <c r="AC1839" t="s">
        <v>1475</v>
      </c>
      <c r="AD1839" s="1">
        <f t="shared" si="176"/>
        <v>2.5822559100642399E-2</v>
      </c>
      <c r="AE1839" s="2">
        <v>46700000</v>
      </c>
      <c r="AF1839" t="s">
        <v>102</v>
      </c>
      <c r="AG1839" t="s">
        <v>103</v>
      </c>
      <c r="AH1839" t="s">
        <v>104</v>
      </c>
      <c r="AI1839" t="s">
        <v>10238</v>
      </c>
      <c r="AJ1839">
        <v>29937409</v>
      </c>
      <c r="AK1839" s="2">
        <v>1205913.51</v>
      </c>
      <c r="AL1839" s="2">
        <v>993372.7</v>
      </c>
      <c r="AP1839">
        <v>30001683</v>
      </c>
      <c r="AQ1839" s="2">
        <v>1202769.18</v>
      </c>
      <c r="AR1839" s="2">
        <v>990730.4</v>
      </c>
      <c r="AV1839" t="s">
        <v>105</v>
      </c>
      <c r="AW1839" s="2" t="s">
        <v>105</v>
      </c>
      <c r="AX1839" s="2" t="s">
        <v>105</v>
      </c>
      <c r="BH1839" t="s">
        <v>19</v>
      </c>
      <c r="BI1839" t="s">
        <v>5</v>
      </c>
    </row>
    <row r="1840" spans="1:61" x14ac:dyDescent="0.25">
      <c r="A1840">
        <v>1130619988</v>
      </c>
      <c r="B1840">
        <v>1130619988</v>
      </c>
      <c r="C1840" t="s">
        <v>106</v>
      </c>
      <c r="D1840" t="s">
        <v>281</v>
      </c>
      <c r="E1840" t="s">
        <v>198</v>
      </c>
      <c r="F1840" t="s">
        <v>2621</v>
      </c>
      <c r="G1840" t="s">
        <v>700</v>
      </c>
      <c r="H1840" s="30" t="s">
        <v>19864</v>
      </c>
      <c r="I1840" t="s">
        <v>10239</v>
      </c>
      <c r="J1840">
        <v>76001</v>
      </c>
      <c r="K1840" t="s">
        <v>486</v>
      </c>
      <c r="L1840">
        <v>76</v>
      </c>
      <c r="M1840" t="s">
        <v>95</v>
      </c>
      <c r="O1840">
        <v>3212059584</v>
      </c>
      <c r="P1840">
        <v>3022338026</v>
      </c>
      <c r="T1840" s="29" t="s">
        <v>849</v>
      </c>
      <c r="U1840">
        <f t="shared" si="174"/>
        <v>10</v>
      </c>
      <c r="V1840">
        <f t="shared" si="175"/>
        <v>19</v>
      </c>
      <c r="W1840">
        <v>2017</v>
      </c>
      <c r="X1840" t="s">
        <v>10240</v>
      </c>
      <c r="Y1840" t="s">
        <v>10241</v>
      </c>
      <c r="Z1840" t="s">
        <v>10242</v>
      </c>
      <c r="AA1840">
        <v>3001135</v>
      </c>
      <c r="AB1840" t="s">
        <v>491</v>
      </c>
      <c r="AC1840" t="s">
        <v>1475</v>
      </c>
      <c r="AD1840" s="1">
        <f t="shared" si="176"/>
        <v>4.6434529481132074E-2</v>
      </c>
      <c r="AE1840" s="2">
        <v>42400000</v>
      </c>
      <c r="AF1840" t="s">
        <v>3855</v>
      </c>
      <c r="AG1840" t="s">
        <v>103</v>
      </c>
      <c r="AH1840" t="s">
        <v>104</v>
      </c>
      <c r="AI1840" t="s">
        <v>10243</v>
      </c>
      <c r="AJ1840">
        <v>29959969</v>
      </c>
      <c r="AK1840" s="2">
        <v>1968824.05</v>
      </c>
      <c r="AL1840" s="2">
        <v>1634473.99</v>
      </c>
      <c r="AP1840">
        <v>29987455</v>
      </c>
      <c r="AQ1840" s="2">
        <v>2513783.4500000002</v>
      </c>
      <c r="AR1840" s="2">
        <v>2092423.07</v>
      </c>
      <c r="AV1840" t="s">
        <v>105</v>
      </c>
      <c r="AW1840" s="2" t="s">
        <v>105</v>
      </c>
      <c r="AX1840" s="2" t="s">
        <v>105</v>
      </c>
      <c r="BH1840" t="s">
        <v>21</v>
      </c>
      <c r="BI1840" t="s">
        <v>5</v>
      </c>
    </row>
    <row r="1841" spans="1:61" x14ac:dyDescent="0.25">
      <c r="A1841">
        <v>70693171</v>
      </c>
      <c r="B1841">
        <v>70693171</v>
      </c>
      <c r="C1841" t="s">
        <v>89</v>
      </c>
      <c r="D1841" t="s">
        <v>749</v>
      </c>
      <c r="E1841" t="s">
        <v>294</v>
      </c>
      <c r="F1841" t="s">
        <v>3123</v>
      </c>
      <c r="G1841" t="s">
        <v>315</v>
      </c>
      <c r="H1841" s="30" t="s">
        <v>19865</v>
      </c>
      <c r="I1841" t="s">
        <v>10244</v>
      </c>
      <c r="J1841">
        <v>0</v>
      </c>
      <c r="K1841" t="s">
        <v>126</v>
      </c>
      <c r="L1841">
        <v>25</v>
      </c>
      <c r="M1841" t="s">
        <v>126</v>
      </c>
      <c r="O1841">
        <v>3105656561</v>
      </c>
      <c r="P1841">
        <v>0</v>
      </c>
      <c r="T1841" s="29" t="s">
        <v>299</v>
      </c>
      <c r="U1841">
        <f t="shared" si="174"/>
        <v>10</v>
      </c>
      <c r="V1841">
        <f t="shared" si="175"/>
        <v>23</v>
      </c>
      <c r="W1841">
        <v>2023</v>
      </c>
      <c r="X1841" t="s">
        <v>3050</v>
      </c>
      <c r="Y1841" t="s">
        <v>10245</v>
      </c>
      <c r="Z1841" t="s">
        <v>10246</v>
      </c>
      <c r="AA1841">
        <v>9006173</v>
      </c>
      <c r="AB1841" t="s">
        <v>244</v>
      </c>
      <c r="AC1841" t="s">
        <v>404</v>
      </c>
      <c r="AD1841" s="1">
        <f t="shared" si="176"/>
        <v>2.6301436438733363E-2</v>
      </c>
      <c r="AE1841" s="2">
        <v>217900000</v>
      </c>
      <c r="AF1841" t="s">
        <v>102</v>
      </c>
      <c r="AG1841" t="s">
        <v>120</v>
      </c>
      <c r="AH1841" t="s">
        <v>104</v>
      </c>
      <c r="AI1841" t="s">
        <v>10247</v>
      </c>
      <c r="AJ1841">
        <v>161793850</v>
      </c>
      <c r="AK1841" s="2">
        <v>5731083</v>
      </c>
      <c r="AL1841" s="2">
        <v>4796036.24</v>
      </c>
      <c r="AP1841" t="s">
        <v>105</v>
      </c>
      <c r="AQ1841" t="s">
        <v>105</v>
      </c>
      <c r="AR1841" t="s">
        <v>105</v>
      </c>
      <c r="AV1841" t="s">
        <v>105</v>
      </c>
      <c r="AW1841" t="s">
        <v>105</v>
      </c>
      <c r="AX1841" t="s">
        <v>105</v>
      </c>
      <c r="BH1841" t="s">
        <v>21</v>
      </c>
      <c r="BI1841" t="s">
        <v>5</v>
      </c>
    </row>
    <row r="1842" spans="1:61" x14ac:dyDescent="0.25">
      <c r="A1842">
        <v>39048521</v>
      </c>
      <c r="B1842">
        <v>39048521</v>
      </c>
      <c r="C1842" t="s">
        <v>106</v>
      </c>
      <c r="D1842" t="s">
        <v>1099</v>
      </c>
      <c r="E1842" t="s">
        <v>178</v>
      </c>
      <c r="F1842" t="s">
        <v>10248</v>
      </c>
      <c r="G1842" t="s">
        <v>2556</v>
      </c>
      <c r="H1842" s="30" t="s">
        <v>19866</v>
      </c>
      <c r="I1842" t="s">
        <v>10249</v>
      </c>
      <c r="J1842">
        <v>0</v>
      </c>
      <c r="K1842" t="s">
        <v>238</v>
      </c>
      <c r="L1842">
        <v>47</v>
      </c>
      <c r="M1842" t="s">
        <v>239</v>
      </c>
      <c r="O1842">
        <v>3006509192</v>
      </c>
      <c r="P1842">
        <v>0</v>
      </c>
      <c r="T1842" s="29" t="s">
        <v>1267</v>
      </c>
      <c r="U1842">
        <f t="shared" si="174"/>
        <v>10</v>
      </c>
      <c r="V1842">
        <f t="shared" si="175"/>
        <v>7</v>
      </c>
      <c r="W1842">
        <v>2015</v>
      </c>
      <c r="X1842" t="s">
        <v>10250</v>
      </c>
      <c r="Y1842" t="s">
        <v>10251</v>
      </c>
      <c r="Z1842" t="s">
        <v>10252</v>
      </c>
      <c r="AA1842">
        <v>3008049</v>
      </c>
      <c r="AB1842" t="s">
        <v>491</v>
      </c>
      <c r="AC1842" t="s">
        <v>2923</v>
      </c>
      <c r="AD1842" s="1">
        <f t="shared" si="176"/>
        <v>3.3344356197352584E-2</v>
      </c>
      <c r="AE1842" s="2">
        <v>83100000</v>
      </c>
      <c r="AF1842" t="s">
        <v>175</v>
      </c>
      <c r="AG1842" t="s">
        <v>452</v>
      </c>
      <c r="AH1842" t="s">
        <v>104</v>
      </c>
      <c r="AI1842">
        <v>0</v>
      </c>
      <c r="AJ1842">
        <v>161905203</v>
      </c>
      <c r="AK1842" s="2">
        <v>2770916</v>
      </c>
      <c r="AL1842" s="2">
        <v>2308500.7599999998</v>
      </c>
      <c r="AP1842" t="s">
        <v>105</v>
      </c>
      <c r="AQ1842" t="s">
        <v>105</v>
      </c>
      <c r="AR1842" t="s">
        <v>105</v>
      </c>
      <c r="AV1842" t="s">
        <v>105</v>
      </c>
      <c r="AW1842" t="s">
        <v>105</v>
      </c>
      <c r="AX1842" t="s">
        <v>105</v>
      </c>
      <c r="BH1842" t="s">
        <v>21</v>
      </c>
      <c r="BI1842" t="s">
        <v>5</v>
      </c>
    </row>
    <row r="1843" spans="1:61" x14ac:dyDescent="0.25">
      <c r="A1843">
        <v>80431412</v>
      </c>
      <c r="B1843">
        <v>80431412</v>
      </c>
      <c r="C1843" t="s">
        <v>89</v>
      </c>
      <c r="D1843" t="s">
        <v>655</v>
      </c>
      <c r="E1843" t="s">
        <v>1440</v>
      </c>
      <c r="F1843" t="s">
        <v>574</v>
      </c>
      <c r="G1843" t="s">
        <v>10253</v>
      </c>
      <c r="H1843" s="30" t="s">
        <v>19867</v>
      </c>
      <c r="I1843" t="s">
        <v>10254</v>
      </c>
      <c r="J1843">
        <v>0</v>
      </c>
      <c r="K1843" t="s">
        <v>1266</v>
      </c>
      <c r="L1843">
        <v>25</v>
      </c>
      <c r="M1843" t="s">
        <v>113</v>
      </c>
      <c r="O1843">
        <v>3205404401</v>
      </c>
      <c r="P1843">
        <v>3204123605</v>
      </c>
      <c r="T1843" s="29" t="s">
        <v>500</v>
      </c>
      <c r="U1843">
        <f t="shared" si="174"/>
        <v>10</v>
      </c>
      <c r="V1843">
        <f t="shared" si="175"/>
        <v>5</v>
      </c>
      <c r="W1843">
        <v>2016</v>
      </c>
      <c r="X1843" t="s">
        <v>10255</v>
      </c>
      <c r="Y1843" t="s">
        <v>10256</v>
      </c>
      <c r="Z1843" t="s">
        <v>10257</v>
      </c>
      <c r="AA1843">
        <v>5208106</v>
      </c>
      <c r="AB1843" t="s">
        <v>7303</v>
      </c>
      <c r="AC1843" t="s">
        <v>10258</v>
      </c>
      <c r="AD1843" s="1">
        <f t="shared" si="176"/>
        <v>3.8931964882943142E-2</v>
      </c>
      <c r="AE1843" s="2">
        <v>119600000</v>
      </c>
      <c r="AF1843" t="s">
        <v>362</v>
      </c>
      <c r="AG1843" t="s">
        <v>452</v>
      </c>
      <c r="AH1843" t="s">
        <v>104</v>
      </c>
      <c r="AI1843" t="s">
        <v>10259</v>
      </c>
      <c r="AJ1843">
        <v>161909932</v>
      </c>
      <c r="AK1843" s="2">
        <v>4656263</v>
      </c>
      <c r="AL1843" s="2">
        <v>3892826.27</v>
      </c>
      <c r="AP1843" t="s">
        <v>105</v>
      </c>
      <c r="AQ1843" t="s">
        <v>105</v>
      </c>
      <c r="AR1843" t="s">
        <v>105</v>
      </c>
      <c r="AV1843" t="s">
        <v>105</v>
      </c>
      <c r="AW1843" t="s">
        <v>105</v>
      </c>
      <c r="AX1843" t="s">
        <v>105</v>
      </c>
      <c r="BH1843" t="s">
        <v>21</v>
      </c>
      <c r="BI1843" t="s">
        <v>5</v>
      </c>
    </row>
    <row r="1844" spans="1:61" x14ac:dyDescent="0.25">
      <c r="A1844">
        <v>3024950</v>
      </c>
      <c r="B1844">
        <v>3024950</v>
      </c>
      <c r="C1844" t="s">
        <v>89</v>
      </c>
      <c r="D1844" t="s">
        <v>4541</v>
      </c>
      <c r="E1844" t="s">
        <v>10260</v>
      </c>
      <c r="F1844" t="s">
        <v>417</v>
      </c>
      <c r="G1844" t="s">
        <v>1659</v>
      </c>
      <c r="H1844" s="30" t="s">
        <v>19868</v>
      </c>
      <c r="I1844" t="s">
        <v>10261</v>
      </c>
      <c r="J1844">
        <v>0</v>
      </c>
      <c r="K1844" t="s">
        <v>126</v>
      </c>
      <c r="L1844">
        <v>25</v>
      </c>
      <c r="M1844" t="s">
        <v>126</v>
      </c>
      <c r="O1844">
        <v>3017533838</v>
      </c>
      <c r="P1844">
        <v>0</v>
      </c>
      <c r="T1844" s="29" t="s">
        <v>169</v>
      </c>
      <c r="U1844">
        <f t="shared" si="174"/>
        <v>10</v>
      </c>
      <c r="V1844">
        <f t="shared" si="175"/>
        <v>16</v>
      </c>
      <c r="W1844">
        <v>2020</v>
      </c>
      <c r="X1844" t="s">
        <v>2574</v>
      </c>
      <c r="Y1844" t="s">
        <v>10262</v>
      </c>
      <c r="Z1844" t="s">
        <v>10263</v>
      </c>
      <c r="AA1844">
        <v>9001146</v>
      </c>
      <c r="AB1844" t="s">
        <v>244</v>
      </c>
      <c r="AC1844" t="s">
        <v>245</v>
      </c>
      <c r="AD1844" s="1">
        <f t="shared" si="176"/>
        <v>1.4507379619260918E-2</v>
      </c>
      <c r="AE1844" s="2">
        <v>89300000</v>
      </c>
      <c r="AF1844" t="s">
        <v>219</v>
      </c>
      <c r="AG1844" t="s">
        <v>103</v>
      </c>
      <c r="AH1844" t="s">
        <v>104</v>
      </c>
      <c r="AI1844">
        <v>0</v>
      </c>
      <c r="AJ1844">
        <v>161809627</v>
      </c>
      <c r="AK1844" s="2">
        <v>1295509</v>
      </c>
      <c r="AL1844" s="2">
        <v>1068663.3</v>
      </c>
      <c r="AP1844" t="s">
        <v>105</v>
      </c>
      <c r="AQ1844" t="s">
        <v>105</v>
      </c>
      <c r="AR1844" t="s">
        <v>105</v>
      </c>
      <c r="AV1844" t="s">
        <v>105</v>
      </c>
      <c r="AW1844" t="s">
        <v>105</v>
      </c>
      <c r="AX1844" t="s">
        <v>105</v>
      </c>
      <c r="BH1844" s="3" t="s">
        <v>18</v>
      </c>
      <c r="BI1844" t="s">
        <v>5</v>
      </c>
    </row>
    <row r="1845" spans="1:61" x14ac:dyDescent="0.25">
      <c r="A1845">
        <v>1102808350</v>
      </c>
      <c r="B1845">
        <v>1102808350</v>
      </c>
      <c r="C1845" t="s">
        <v>106</v>
      </c>
      <c r="D1845" t="s">
        <v>10264</v>
      </c>
      <c r="E1845" t="s">
        <v>1249</v>
      </c>
      <c r="F1845" t="s">
        <v>8939</v>
      </c>
      <c r="G1845" t="s">
        <v>10265</v>
      </c>
      <c r="H1845" s="30" t="s">
        <v>19869</v>
      </c>
      <c r="I1845" t="s">
        <v>10266</v>
      </c>
      <c r="J1845">
        <v>70001</v>
      </c>
      <c r="K1845" t="s">
        <v>8598</v>
      </c>
      <c r="L1845">
        <v>70</v>
      </c>
      <c r="M1845" t="s">
        <v>8599</v>
      </c>
      <c r="O1845">
        <v>3013489045</v>
      </c>
      <c r="P1845">
        <v>0</v>
      </c>
      <c r="T1845" s="29" t="s">
        <v>466</v>
      </c>
      <c r="U1845">
        <f t="shared" si="174"/>
        <v>10</v>
      </c>
      <c r="V1845">
        <f t="shared" si="175"/>
        <v>15</v>
      </c>
      <c r="W1845">
        <v>2024</v>
      </c>
      <c r="X1845" t="s">
        <v>1038</v>
      </c>
      <c r="Y1845" t="s">
        <v>10267</v>
      </c>
      <c r="Z1845" t="s">
        <v>10268</v>
      </c>
      <c r="AA1845">
        <v>8806028</v>
      </c>
      <c r="AB1845" t="s">
        <v>662</v>
      </c>
      <c r="AC1845" t="s">
        <v>1011</v>
      </c>
      <c r="AD1845" s="1">
        <f t="shared" si="176"/>
        <v>4.4660350877192979E-2</v>
      </c>
      <c r="AE1845" s="2">
        <v>96900000</v>
      </c>
      <c r="AF1845" t="s">
        <v>362</v>
      </c>
      <c r="AG1845" t="s">
        <v>120</v>
      </c>
      <c r="AH1845" t="s">
        <v>104</v>
      </c>
      <c r="AI1845">
        <v>0</v>
      </c>
      <c r="AJ1845">
        <v>161908733</v>
      </c>
      <c r="AK1845" s="2">
        <v>4327588</v>
      </c>
      <c r="AL1845" s="2">
        <v>3616628.22</v>
      </c>
      <c r="AP1845" t="s">
        <v>105</v>
      </c>
      <c r="AQ1845" t="s">
        <v>105</v>
      </c>
      <c r="AR1845" t="s">
        <v>105</v>
      </c>
      <c r="AV1845" t="s">
        <v>105</v>
      </c>
      <c r="AW1845" t="s">
        <v>105</v>
      </c>
      <c r="AX1845" t="s">
        <v>105</v>
      </c>
      <c r="BH1845" t="s">
        <v>21</v>
      </c>
      <c r="BI1845" t="s">
        <v>5</v>
      </c>
    </row>
    <row r="1846" spans="1:61" x14ac:dyDescent="0.25">
      <c r="A1846">
        <v>40341746</v>
      </c>
      <c r="B1846">
        <v>40341746</v>
      </c>
      <c r="C1846" t="s">
        <v>106</v>
      </c>
      <c r="D1846" t="s">
        <v>10269</v>
      </c>
      <c r="E1846" t="s">
        <v>10270</v>
      </c>
      <c r="F1846" t="s">
        <v>1711</v>
      </c>
      <c r="G1846" t="s">
        <v>10271</v>
      </c>
      <c r="H1846" s="30" t="s">
        <v>19870</v>
      </c>
      <c r="I1846" t="s">
        <v>10272</v>
      </c>
      <c r="J1846">
        <v>68001</v>
      </c>
      <c r="K1846" t="s">
        <v>317</v>
      </c>
      <c r="L1846">
        <v>68</v>
      </c>
      <c r="M1846" t="s">
        <v>227</v>
      </c>
      <c r="O1846">
        <v>3188480490</v>
      </c>
      <c r="P1846">
        <v>0</v>
      </c>
      <c r="T1846" s="29" t="s">
        <v>369</v>
      </c>
      <c r="U1846">
        <f t="shared" si="174"/>
        <v>10</v>
      </c>
      <c r="V1846">
        <f t="shared" si="175"/>
        <v>21</v>
      </c>
      <c r="W1846">
        <v>2015</v>
      </c>
      <c r="X1846" t="s">
        <v>10273</v>
      </c>
      <c r="Y1846" t="s">
        <v>10274</v>
      </c>
      <c r="Z1846" t="s">
        <v>10275</v>
      </c>
      <c r="AA1846">
        <v>6401215</v>
      </c>
      <c r="AB1846" t="s">
        <v>131</v>
      </c>
      <c r="AC1846" t="s">
        <v>1126</v>
      </c>
      <c r="AD1846" s="1">
        <f t="shared" si="176"/>
        <v>4.9933333333333337E-2</v>
      </c>
      <c r="AE1846" s="2">
        <v>33900000</v>
      </c>
      <c r="AF1846" t="s">
        <v>160</v>
      </c>
      <c r="AG1846" t="s">
        <v>103</v>
      </c>
      <c r="AH1846" t="s">
        <v>104</v>
      </c>
      <c r="AI1846" t="s">
        <v>10276</v>
      </c>
      <c r="AJ1846">
        <v>161830494</v>
      </c>
      <c r="AK1846" s="2">
        <v>1692740</v>
      </c>
      <c r="AL1846" s="2">
        <v>1402470.18</v>
      </c>
      <c r="AP1846" t="s">
        <v>105</v>
      </c>
      <c r="AQ1846" t="s">
        <v>105</v>
      </c>
      <c r="AR1846" t="s">
        <v>105</v>
      </c>
      <c r="AV1846" t="s">
        <v>105</v>
      </c>
      <c r="AW1846" t="s">
        <v>105</v>
      </c>
      <c r="AX1846" t="s">
        <v>105</v>
      </c>
      <c r="BH1846" t="s">
        <v>21</v>
      </c>
      <c r="BI1846" t="s">
        <v>5</v>
      </c>
    </row>
    <row r="1847" spans="1:61" x14ac:dyDescent="0.25">
      <c r="A1847">
        <v>1032395658</v>
      </c>
      <c r="B1847">
        <v>1032395658</v>
      </c>
      <c r="C1847" t="s">
        <v>106</v>
      </c>
      <c r="D1847" t="s">
        <v>6074</v>
      </c>
      <c r="E1847" t="s">
        <v>3749</v>
      </c>
      <c r="F1847" t="s">
        <v>483</v>
      </c>
      <c r="G1847" t="s">
        <v>180</v>
      </c>
      <c r="H1847" s="30" t="s">
        <v>19871</v>
      </c>
      <c r="I1847" t="s">
        <v>10277</v>
      </c>
      <c r="J1847">
        <v>0</v>
      </c>
      <c r="K1847" t="s">
        <v>126</v>
      </c>
      <c r="L1847">
        <v>25</v>
      </c>
      <c r="M1847" t="s">
        <v>126</v>
      </c>
      <c r="O1847">
        <v>3188602991</v>
      </c>
      <c r="P1847">
        <v>0</v>
      </c>
      <c r="T1847" s="29" t="s">
        <v>448</v>
      </c>
      <c r="U1847">
        <f t="shared" si="174"/>
        <v>10</v>
      </c>
      <c r="V1847">
        <f t="shared" si="175"/>
        <v>9</v>
      </c>
      <c r="W1847">
        <v>2015</v>
      </c>
      <c r="X1847" t="s">
        <v>2400</v>
      </c>
      <c r="Y1847" t="s">
        <v>10278</v>
      </c>
      <c r="Z1847" t="s">
        <v>10279</v>
      </c>
      <c r="AA1847">
        <v>3008052</v>
      </c>
      <c r="AB1847" t="s">
        <v>491</v>
      </c>
      <c r="AC1847" t="s">
        <v>492</v>
      </c>
      <c r="AD1847" s="1">
        <f t="shared" si="176"/>
        <v>3.1171351819757366E-2</v>
      </c>
      <c r="AE1847" s="2">
        <v>57700000</v>
      </c>
      <c r="AF1847" t="s">
        <v>102</v>
      </c>
      <c r="AG1847" t="s">
        <v>452</v>
      </c>
      <c r="AH1847" t="s">
        <v>104</v>
      </c>
      <c r="AI1847" t="s">
        <v>10280</v>
      </c>
      <c r="AJ1847">
        <v>161831433</v>
      </c>
      <c r="AK1847" s="2">
        <v>1798587</v>
      </c>
      <c r="AL1847" s="2">
        <v>1491417.38</v>
      </c>
      <c r="AP1847" t="s">
        <v>105</v>
      </c>
      <c r="AQ1847" t="s">
        <v>105</v>
      </c>
      <c r="AR1847" t="s">
        <v>105</v>
      </c>
      <c r="AV1847" t="s">
        <v>105</v>
      </c>
      <c r="AW1847" t="s">
        <v>105</v>
      </c>
      <c r="AX1847" t="s">
        <v>105</v>
      </c>
      <c r="BH1847" t="s">
        <v>21</v>
      </c>
      <c r="BI1847" t="s">
        <v>5</v>
      </c>
    </row>
    <row r="1848" spans="1:61" x14ac:dyDescent="0.25">
      <c r="A1848">
        <v>176749</v>
      </c>
      <c r="B1848">
        <v>176749</v>
      </c>
      <c r="C1848" t="s">
        <v>89</v>
      </c>
      <c r="D1848" t="s">
        <v>6677</v>
      </c>
      <c r="E1848">
        <v>0</v>
      </c>
      <c r="F1848" t="s">
        <v>700</v>
      </c>
      <c r="G1848" t="s">
        <v>1036</v>
      </c>
      <c r="H1848" s="30" t="s">
        <v>19554</v>
      </c>
      <c r="I1848" t="s">
        <v>10281</v>
      </c>
      <c r="J1848">
        <v>0</v>
      </c>
      <c r="K1848" t="s">
        <v>1480</v>
      </c>
      <c r="L1848">
        <v>25</v>
      </c>
      <c r="M1848" t="s">
        <v>113</v>
      </c>
      <c r="O1848">
        <v>3125333319</v>
      </c>
      <c r="P1848">
        <v>0</v>
      </c>
      <c r="T1848" s="29" t="s">
        <v>958</v>
      </c>
      <c r="U1848">
        <f t="shared" si="174"/>
        <v>10</v>
      </c>
      <c r="V1848">
        <f t="shared" si="175"/>
        <v>24</v>
      </c>
      <c r="W1848">
        <v>2024</v>
      </c>
      <c r="X1848" t="s">
        <v>3846</v>
      </c>
      <c r="Y1848" t="s">
        <v>10282</v>
      </c>
      <c r="Z1848" t="s">
        <v>10283</v>
      </c>
      <c r="AA1848">
        <v>4601252</v>
      </c>
      <c r="AB1848" t="s">
        <v>352</v>
      </c>
      <c r="AC1848" t="s">
        <v>938</v>
      </c>
      <c r="AD1848" s="1">
        <f t="shared" si="176"/>
        <v>2.29608E-2</v>
      </c>
      <c r="AE1848" s="2">
        <v>60000000</v>
      </c>
      <c r="AF1848" t="s">
        <v>175</v>
      </c>
      <c r="AG1848" t="s">
        <v>103</v>
      </c>
      <c r="AH1848" t="s">
        <v>104</v>
      </c>
      <c r="AI1848" t="s">
        <v>10284</v>
      </c>
      <c r="AJ1848">
        <v>161815390</v>
      </c>
      <c r="AK1848" s="2">
        <v>1377648</v>
      </c>
      <c r="AL1848" s="2">
        <v>1137687.18</v>
      </c>
      <c r="AP1848" t="s">
        <v>105</v>
      </c>
      <c r="AQ1848" t="s">
        <v>105</v>
      </c>
      <c r="AR1848" t="s">
        <v>105</v>
      </c>
      <c r="AV1848" t="s">
        <v>105</v>
      </c>
      <c r="AW1848" t="s">
        <v>105</v>
      </c>
      <c r="AX1848" t="s">
        <v>105</v>
      </c>
      <c r="BH1848" t="s">
        <v>19</v>
      </c>
      <c r="BI1848" t="s">
        <v>5</v>
      </c>
    </row>
    <row r="1849" spans="1:61" x14ac:dyDescent="0.25">
      <c r="A1849">
        <v>52271903</v>
      </c>
      <c r="B1849">
        <v>52271903</v>
      </c>
      <c r="C1849" t="s">
        <v>106</v>
      </c>
      <c r="D1849" t="s">
        <v>281</v>
      </c>
      <c r="E1849" t="s">
        <v>313</v>
      </c>
      <c r="F1849" t="s">
        <v>2965</v>
      </c>
      <c r="G1849" t="s">
        <v>2799</v>
      </c>
      <c r="H1849" s="30" t="s">
        <v>19872</v>
      </c>
      <c r="I1849" t="s">
        <v>10285</v>
      </c>
      <c r="J1849">
        <v>0</v>
      </c>
      <c r="K1849" t="s">
        <v>126</v>
      </c>
      <c r="L1849">
        <v>25</v>
      </c>
      <c r="M1849" t="s">
        <v>126</v>
      </c>
      <c r="O1849">
        <v>3112332256</v>
      </c>
      <c r="P1849">
        <v>0</v>
      </c>
      <c r="T1849" s="29" t="s">
        <v>587</v>
      </c>
      <c r="U1849">
        <f t="shared" si="174"/>
        <v>10</v>
      </c>
      <c r="V1849">
        <f t="shared" si="175"/>
        <v>17</v>
      </c>
      <c r="W1849">
        <v>2025</v>
      </c>
      <c r="X1849" t="s">
        <v>4026</v>
      </c>
      <c r="Y1849" t="s">
        <v>10286</v>
      </c>
      <c r="Z1849" t="s">
        <v>10287</v>
      </c>
      <c r="AA1849">
        <v>9206101</v>
      </c>
      <c r="AB1849" t="s">
        <v>268</v>
      </c>
      <c r="AC1849" t="s">
        <v>1025</v>
      </c>
      <c r="AD1849" s="1">
        <f t="shared" si="176"/>
        <v>2.4312342917997869E-2</v>
      </c>
      <c r="AE1849" s="2">
        <v>93900000</v>
      </c>
      <c r="AF1849" t="s">
        <v>219</v>
      </c>
      <c r="AG1849" t="s">
        <v>120</v>
      </c>
      <c r="AH1849" t="s">
        <v>104</v>
      </c>
      <c r="AI1849" t="s">
        <v>10288</v>
      </c>
      <c r="AJ1849">
        <v>161813999</v>
      </c>
      <c r="AK1849" s="2">
        <v>2282929</v>
      </c>
      <c r="AL1849" s="2">
        <v>1898427.88</v>
      </c>
      <c r="AP1849" t="s">
        <v>105</v>
      </c>
      <c r="AQ1849" t="s">
        <v>105</v>
      </c>
      <c r="AR1849" t="s">
        <v>105</v>
      </c>
      <c r="AV1849" t="s">
        <v>105</v>
      </c>
      <c r="AW1849" t="s">
        <v>105</v>
      </c>
      <c r="AX1849" t="s">
        <v>105</v>
      </c>
      <c r="BH1849" t="s">
        <v>21</v>
      </c>
      <c r="BI1849" t="s">
        <v>5</v>
      </c>
    </row>
    <row r="1850" spans="1:61" x14ac:dyDescent="0.25">
      <c r="A1850">
        <v>53121205</v>
      </c>
      <c r="B1850">
        <v>53121205</v>
      </c>
      <c r="C1850" t="s">
        <v>106</v>
      </c>
      <c r="D1850" t="s">
        <v>2369</v>
      </c>
      <c r="E1850" t="s">
        <v>2082</v>
      </c>
      <c r="F1850" t="s">
        <v>1665</v>
      </c>
      <c r="G1850" t="s">
        <v>5366</v>
      </c>
      <c r="H1850" s="30" t="s">
        <v>19873</v>
      </c>
      <c r="I1850" t="s">
        <v>10289</v>
      </c>
      <c r="J1850">
        <v>0</v>
      </c>
      <c r="K1850" t="s">
        <v>167</v>
      </c>
      <c r="L1850">
        <v>73</v>
      </c>
      <c r="M1850" t="s">
        <v>168</v>
      </c>
      <c r="O1850">
        <v>3103441438</v>
      </c>
      <c r="P1850">
        <v>0</v>
      </c>
      <c r="T1850" s="29" t="s">
        <v>287</v>
      </c>
      <c r="U1850">
        <f t="shared" si="174"/>
        <v>10</v>
      </c>
      <c r="V1850">
        <f t="shared" si="175"/>
        <v>13</v>
      </c>
      <c r="W1850">
        <v>2020</v>
      </c>
      <c r="X1850" t="s">
        <v>10290</v>
      </c>
      <c r="Y1850" t="s">
        <v>10291</v>
      </c>
      <c r="Z1850" t="s">
        <v>10292</v>
      </c>
      <c r="AA1850">
        <v>3408059</v>
      </c>
      <c r="AB1850" t="s">
        <v>321</v>
      </c>
      <c r="AC1850" t="s">
        <v>1792</v>
      </c>
      <c r="AD1850" s="1">
        <f t="shared" si="176"/>
        <v>3.3949486754966889E-2</v>
      </c>
      <c r="AE1850" s="2">
        <v>120800000</v>
      </c>
      <c r="AF1850" t="s">
        <v>279</v>
      </c>
      <c r="AG1850" t="s">
        <v>452</v>
      </c>
      <c r="AH1850" t="s">
        <v>104</v>
      </c>
      <c r="AI1850" t="s">
        <v>10293</v>
      </c>
      <c r="AJ1850">
        <v>161856115</v>
      </c>
      <c r="AK1850" s="2">
        <v>4101098</v>
      </c>
      <c r="AL1850" s="2">
        <v>3426301.11</v>
      </c>
      <c r="AP1850" t="s">
        <v>105</v>
      </c>
      <c r="AQ1850" t="s">
        <v>105</v>
      </c>
      <c r="AR1850" t="s">
        <v>105</v>
      </c>
      <c r="AV1850" t="s">
        <v>105</v>
      </c>
      <c r="AW1850" t="s">
        <v>105</v>
      </c>
      <c r="AX1850" t="s">
        <v>105</v>
      </c>
      <c r="BH1850" t="s">
        <v>21</v>
      </c>
      <c r="BI1850" t="s">
        <v>5</v>
      </c>
    </row>
    <row r="1851" spans="1:61" x14ac:dyDescent="0.25">
      <c r="A1851">
        <v>41735177</v>
      </c>
      <c r="B1851">
        <v>41735177</v>
      </c>
      <c r="C1851" t="s">
        <v>106</v>
      </c>
      <c r="D1851" t="s">
        <v>1099</v>
      </c>
      <c r="E1851">
        <v>0</v>
      </c>
      <c r="F1851" t="s">
        <v>1856</v>
      </c>
      <c r="G1851" t="s">
        <v>5398</v>
      </c>
      <c r="H1851" s="30" t="s">
        <v>19874</v>
      </c>
      <c r="I1851" t="s">
        <v>10294</v>
      </c>
      <c r="J1851">
        <v>0</v>
      </c>
      <c r="K1851" t="s">
        <v>126</v>
      </c>
      <c r="L1851">
        <v>25</v>
      </c>
      <c r="M1851" t="s">
        <v>126</v>
      </c>
      <c r="O1851">
        <v>3108163043</v>
      </c>
      <c r="P1851">
        <v>0</v>
      </c>
      <c r="T1851" s="29" t="s">
        <v>127</v>
      </c>
      <c r="U1851">
        <f t="shared" si="174"/>
        <v>10</v>
      </c>
      <c r="V1851">
        <f t="shared" si="175"/>
        <v>18</v>
      </c>
      <c r="W1851">
        <v>2023</v>
      </c>
      <c r="X1851" t="s">
        <v>1165</v>
      </c>
      <c r="Y1851" t="s">
        <v>10295</v>
      </c>
      <c r="Z1851" t="s">
        <v>10296</v>
      </c>
      <c r="AA1851">
        <v>9001145</v>
      </c>
      <c r="AB1851" t="s">
        <v>244</v>
      </c>
      <c r="AC1851" t="s">
        <v>245</v>
      </c>
      <c r="AD1851" s="1">
        <f t="shared" si="176"/>
        <v>1.5689586404293382E-2</v>
      </c>
      <c r="AE1851" s="2">
        <v>111800000</v>
      </c>
      <c r="AF1851" t="s">
        <v>102</v>
      </c>
      <c r="AG1851" t="s">
        <v>103</v>
      </c>
      <c r="AH1851" t="s">
        <v>104</v>
      </c>
      <c r="AI1851" t="s">
        <v>10297</v>
      </c>
      <c r="AJ1851">
        <v>29935531</v>
      </c>
      <c r="AK1851" s="2">
        <v>1754095.76</v>
      </c>
      <c r="AL1851" s="2">
        <v>1454030.05</v>
      </c>
      <c r="AP1851" t="s">
        <v>105</v>
      </c>
      <c r="AQ1851" s="2" t="s">
        <v>105</v>
      </c>
      <c r="AR1851" s="2" t="s">
        <v>105</v>
      </c>
      <c r="AV1851">
        <v>30050603</v>
      </c>
      <c r="AW1851" s="2">
        <v>1585085.45</v>
      </c>
      <c r="AX1851" s="2">
        <v>1312004.58</v>
      </c>
      <c r="BH1851" t="s">
        <v>19</v>
      </c>
      <c r="BI1851" t="s">
        <v>5</v>
      </c>
    </row>
    <row r="1852" spans="1:61" x14ac:dyDescent="0.25">
      <c r="A1852">
        <v>1020728355</v>
      </c>
      <c r="B1852">
        <v>1020728355</v>
      </c>
      <c r="C1852" t="s">
        <v>106</v>
      </c>
      <c r="D1852" t="s">
        <v>736</v>
      </c>
      <c r="E1852" t="s">
        <v>2075</v>
      </c>
      <c r="F1852" t="s">
        <v>10298</v>
      </c>
      <c r="G1852" t="s">
        <v>1028</v>
      </c>
      <c r="H1852" s="30" t="s">
        <v>19875</v>
      </c>
      <c r="I1852" t="s">
        <v>10299</v>
      </c>
      <c r="J1852">
        <v>0</v>
      </c>
      <c r="K1852" t="s">
        <v>126</v>
      </c>
      <c r="L1852">
        <v>25</v>
      </c>
      <c r="M1852" t="s">
        <v>126</v>
      </c>
      <c r="O1852">
        <v>3185859667</v>
      </c>
      <c r="P1852">
        <v>3186869515</v>
      </c>
      <c r="T1852" s="29" t="s">
        <v>240</v>
      </c>
      <c r="U1852">
        <f t="shared" si="174"/>
        <v>10</v>
      </c>
      <c r="V1852">
        <f t="shared" si="175"/>
        <v>27</v>
      </c>
      <c r="W1852">
        <v>2024</v>
      </c>
      <c r="X1852" t="s">
        <v>3877</v>
      </c>
      <c r="Y1852" t="s">
        <v>10300</v>
      </c>
      <c r="Z1852" t="s">
        <v>10301</v>
      </c>
      <c r="AA1852">
        <v>6406149</v>
      </c>
      <c r="AB1852" t="s">
        <v>131</v>
      </c>
      <c r="AC1852" t="s">
        <v>310</v>
      </c>
      <c r="AD1852" s="1">
        <f t="shared" si="176"/>
        <v>2.1886129529683884E-2</v>
      </c>
      <c r="AE1852" s="2">
        <v>129700000</v>
      </c>
      <c r="AF1852" t="s">
        <v>219</v>
      </c>
      <c r="AG1852" t="s">
        <v>120</v>
      </c>
      <c r="AH1852" t="s">
        <v>104</v>
      </c>
      <c r="AI1852" t="s">
        <v>10302</v>
      </c>
      <c r="AJ1852">
        <v>161812156</v>
      </c>
      <c r="AK1852" s="2">
        <v>2838631</v>
      </c>
      <c r="AL1852" s="2">
        <v>2365403.9</v>
      </c>
      <c r="AP1852" t="s">
        <v>105</v>
      </c>
      <c r="AQ1852" t="s">
        <v>105</v>
      </c>
      <c r="AR1852" t="s">
        <v>105</v>
      </c>
      <c r="AV1852" t="s">
        <v>105</v>
      </c>
      <c r="AW1852" t="s">
        <v>105</v>
      </c>
      <c r="AX1852" t="s">
        <v>105</v>
      </c>
      <c r="BH1852" t="s">
        <v>21</v>
      </c>
      <c r="BI1852" t="s">
        <v>5</v>
      </c>
    </row>
    <row r="1853" spans="1:61" x14ac:dyDescent="0.25">
      <c r="A1853">
        <v>66988141</v>
      </c>
      <c r="B1853">
        <v>66988141</v>
      </c>
      <c r="C1853" t="s">
        <v>106</v>
      </c>
      <c r="D1853" t="s">
        <v>343</v>
      </c>
      <c r="E1853" t="s">
        <v>211</v>
      </c>
      <c r="F1853" t="s">
        <v>10303</v>
      </c>
      <c r="G1853" t="s">
        <v>847</v>
      </c>
      <c r="H1853" s="30" t="s">
        <v>19876</v>
      </c>
      <c r="I1853" t="s">
        <v>10304</v>
      </c>
      <c r="J1853">
        <v>76001</v>
      </c>
      <c r="K1853" t="s">
        <v>486</v>
      </c>
      <c r="L1853">
        <v>76</v>
      </c>
      <c r="M1853" t="s">
        <v>95</v>
      </c>
      <c r="O1853">
        <v>3117081303</v>
      </c>
      <c r="P1853">
        <v>0</v>
      </c>
      <c r="T1853" s="29" t="s">
        <v>887</v>
      </c>
      <c r="U1853">
        <f t="shared" si="174"/>
        <v>10</v>
      </c>
      <c r="V1853">
        <f t="shared" si="175"/>
        <v>3</v>
      </c>
      <c r="W1853">
        <v>2020</v>
      </c>
      <c r="X1853" t="s">
        <v>2027</v>
      </c>
      <c r="Y1853" t="s">
        <v>10305</v>
      </c>
      <c r="Z1853" t="s">
        <v>10306</v>
      </c>
      <c r="AA1853">
        <v>8801052</v>
      </c>
      <c r="AB1853" t="s">
        <v>662</v>
      </c>
      <c r="AC1853" t="s">
        <v>773</v>
      </c>
      <c r="AD1853" s="1">
        <f t="shared" si="176"/>
        <v>3.7052389006342494E-2</v>
      </c>
      <c r="AE1853" s="2">
        <v>47300000</v>
      </c>
      <c r="AF1853" t="s">
        <v>219</v>
      </c>
      <c r="AG1853" t="s">
        <v>103</v>
      </c>
      <c r="AH1853" t="s">
        <v>104</v>
      </c>
      <c r="AI1853" t="s">
        <v>10307</v>
      </c>
      <c r="AJ1853">
        <v>161952186</v>
      </c>
      <c r="AK1853" s="2">
        <v>1752578</v>
      </c>
      <c r="AL1853" s="2">
        <v>1452754.63</v>
      </c>
      <c r="AP1853" t="s">
        <v>105</v>
      </c>
      <c r="AQ1853" t="s">
        <v>105</v>
      </c>
      <c r="AR1853" t="s">
        <v>105</v>
      </c>
      <c r="AV1853" t="s">
        <v>105</v>
      </c>
      <c r="AW1853" t="s">
        <v>105</v>
      </c>
      <c r="AX1853" t="s">
        <v>105</v>
      </c>
      <c r="BH1853" t="s">
        <v>21</v>
      </c>
      <c r="BI1853" t="s">
        <v>5</v>
      </c>
    </row>
    <row r="1854" spans="1:61" x14ac:dyDescent="0.25">
      <c r="A1854">
        <v>79637997</v>
      </c>
      <c r="B1854">
        <v>79637997</v>
      </c>
      <c r="C1854" t="s">
        <v>89</v>
      </c>
      <c r="D1854" t="s">
        <v>1492</v>
      </c>
      <c r="E1854" t="s">
        <v>10308</v>
      </c>
      <c r="F1854" t="s">
        <v>1739</v>
      </c>
      <c r="G1854" t="s">
        <v>3675</v>
      </c>
      <c r="H1854" s="30" t="s">
        <v>19877</v>
      </c>
      <c r="I1854" t="s">
        <v>10309</v>
      </c>
      <c r="J1854">
        <v>0</v>
      </c>
      <c r="K1854" t="s">
        <v>126</v>
      </c>
      <c r="L1854">
        <v>25</v>
      </c>
      <c r="M1854" t="s">
        <v>126</v>
      </c>
      <c r="O1854">
        <v>3102346733</v>
      </c>
      <c r="P1854">
        <v>0</v>
      </c>
      <c r="T1854" s="29" t="s">
        <v>1267</v>
      </c>
      <c r="U1854">
        <f t="shared" si="174"/>
        <v>10</v>
      </c>
      <c r="V1854">
        <f t="shared" si="175"/>
        <v>7</v>
      </c>
      <c r="W1854">
        <v>2025</v>
      </c>
      <c r="X1854" t="s">
        <v>4860</v>
      </c>
      <c r="Y1854" t="s">
        <v>10310</v>
      </c>
      <c r="Z1854" t="s">
        <v>10311</v>
      </c>
      <c r="AA1854">
        <v>9008259</v>
      </c>
      <c r="AB1854" t="s">
        <v>244</v>
      </c>
      <c r="AC1854" t="s">
        <v>1775</v>
      </c>
      <c r="AD1854" s="1">
        <f t="shared" si="176"/>
        <v>1.2579141770776752E-2</v>
      </c>
      <c r="AE1854" s="2">
        <v>368200000</v>
      </c>
      <c r="AF1854" t="s">
        <v>102</v>
      </c>
      <c r="AG1854" t="s">
        <v>452</v>
      </c>
      <c r="AH1854" t="s">
        <v>104</v>
      </c>
      <c r="AI1854" t="s">
        <v>10312</v>
      </c>
      <c r="AJ1854">
        <v>161815548</v>
      </c>
      <c r="AK1854" s="2">
        <v>4631640</v>
      </c>
      <c r="AL1854" s="2">
        <v>3872134.49</v>
      </c>
      <c r="AP1854" t="s">
        <v>105</v>
      </c>
      <c r="AQ1854" t="s">
        <v>105</v>
      </c>
      <c r="AR1854" t="s">
        <v>105</v>
      </c>
      <c r="AV1854" t="s">
        <v>105</v>
      </c>
      <c r="AW1854" t="s">
        <v>105</v>
      </c>
      <c r="AX1854" t="s">
        <v>105</v>
      </c>
      <c r="BH1854" s="3" t="s">
        <v>18</v>
      </c>
      <c r="BI1854" t="s">
        <v>5</v>
      </c>
    </row>
    <row r="1855" spans="1:61" x14ac:dyDescent="0.25">
      <c r="A1855">
        <v>39689197</v>
      </c>
      <c r="B1855">
        <v>39689197</v>
      </c>
      <c r="C1855" t="s">
        <v>106</v>
      </c>
      <c r="D1855" t="s">
        <v>616</v>
      </c>
      <c r="E1855" t="s">
        <v>178</v>
      </c>
      <c r="F1855" t="s">
        <v>8939</v>
      </c>
      <c r="G1855" t="s">
        <v>2621</v>
      </c>
      <c r="H1855" s="30" t="s">
        <v>19878</v>
      </c>
      <c r="I1855" t="s">
        <v>10313</v>
      </c>
      <c r="J1855">
        <v>0</v>
      </c>
      <c r="K1855" t="s">
        <v>126</v>
      </c>
      <c r="L1855">
        <v>25</v>
      </c>
      <c r="M1855" t="s">
        <v>126</v>
      </c>
      <c r="O1855">
        <v>3152575793</v>
      </c>
      <c r="P1855">
        <v>0</v>
      </c>
      <c r="T1855" s="29" t="s">
        <v>1081</v>
      </c>
      <c r="U1855">
        <f t="shared" si="174"/>
        <v>10</v>
      </c>
      <c r="V1855">
        <f t="shared" si="175"/>
        <v>25</v>
      </c>
      <c r="W1855">
        <v>2023</v>
      </c>
      <c r="X1855" t="s">
        <v>241</v>
      </c>
      <c r="Y1855" t="s">
        <v>10314</v>
      </c>
      <c r="Z1855" t="s">
        <v>10315</v>
      </c>
      <c r="AA1855">
        <v>9006179</v>
      </c>
      <c r="AB1855" t="s">
        <v>244</v>
      </c>
      <c r="AC1855" t="s">
        <v>245</v>
      </c>
      <c r="AD1855" s="1">
        <f t="shared" si="176"/>
        <v>1.1280957792207792E-2</v>
      </c>
      <c r="AE1855" s="2">
        <v>123200000</v>
      </c>
      <c r="AF1855" t="s">
        <v>133</v>
      </c>
      <c r="AG1855" t="s">
        <v>120</v>
      </c>
      <c r="AH1855" t="s">
        <v>104</v>
      </c>
      <c r="AI1855">
        <v>0</v>
      </c>
      <c r="AJ1855">
        <v>161908324</v>
      </c>
      <c r="AK1855" s="2">
        <v>1389814</v>
      </c>
      <c r="AL1855" s="2">
        <v>1147910.5900000001</v>
      </c>
      <c r="AP1855" t="s">
        <v>105</v>
      </c>
      <c r="AQ1855" t="s">
        <v>105</v>
      </c>
      <c r="AR1855" t="s">
        <v>105</v>
      </c>
      <c r="AV1855" t="s">
        <v>105</v>
      </c>
      <c r="AW1855" t="s">
        <v>105</v>
      </c>
      <c r="AX1855" t="s">
        <v>105</v>
      </c>
      <c r="BH1855" s="3" t="s">
        <v>18</v>
      </c>
      <c r="BI1855" t="s">
        <v>5</v>
      </c>
    </row>
    <row r="1856" spans="1:61" x14ac:dyDescent="0.25">
      <c r="A1856">
        <v>1018420557</v>
      </c>
      <c r="B1856">
        <v>1018420557</v>
      </c>
      <c r="C1856" t="s">
        <v>106</v>
      </c>
      <c r="D1856" t="s">
        <v>1727</v>
      </c>
      <c r="E1856" t="s">
        <v>313</v>
      </c>
      <c r="F1856" t="s">
        <v>138</v>
      </c>
      <c r="G1856" t="s">
        <v>1739</v>
      </c>
      <c r="H1856" s="30" t="s">
        <v>19879</v>
      </c>
      <c r="I1856" t="s">
        <v>10316</v>
      </c>
      <c r="J1856">
        <v>0</v>
      </c>
      <c r="K1856" t="s">
        <v>126</v>
      </c>
      <c r="L1856">
        <v>25</v>
      </c>
      <c r="M1856" t="s">
        <v>126</v>
      </c>
      <c r="O1856">
        <v>3006025886</v>
      </c>
      <c r="P1856">
        <v>0</v>
      </c>
      <c r="T1856" s="29" t="s">
        <v>287</v>
      </c>
      <c r="U1856">
        <f t="shared" si="174"/>
        <v>10</v>
      </c>
      <c r="V1856">
        <f t="shared" si="175"/>
        <v>13</v>
      </c>
      <c r="W1856">
        <v>2022</v>
      </c>
      <c r="X1856" t="s">
        <v>4305</v>
      </c>
      <c r="Y1856" t="s">
        <v>10317</v>
      </c>
      <c r="Z1856" t="s">
        <v>10318</v>
      </c>
      <c r="AA1856">
        <v>9001150</v>
      </c>
      <c r="AB1856" t="s">
        <v>244</v>
      </c>
      <c r="AC1856" t="s">
        <v>2694</v>
      </c>
      <c r="AD1856" s="1">
        <f t="shared" si="176"/>
        <v>2.7175619174434087E-2</v>
      </c>
      <c r="AE1856" s="2">
        <v>75100000</v>
      </c>
      <c r="AF1856" t="s">
        <v>219</v>
      </c>
      <c r="AG1856" t="s">
        <v>103</v>
      </c>
      <c r="AH1856" t="s">
        <v>104</v>
      </c>
      <c r="AI1856">
        <v>0</v>
      </c>
      <c r="AJ1856">
        <v>161799447</v>
      </c>
      <c r="AK1856" s="2">
        <v>2040889</v>
      </c>
      <c r="AL1856" s="2">
        <v>1695032.8</v>
      </c>
      <c r="AP1856" t="s">
        <v>105</v>
      </c>
      <c r="AQ1856" t="s">
        <v>105</v>
      </c>
      <c r="AR1856" t="s">
        <v>105</v>
      </c>
      <c r="AV1856" t="s">
        <v>105</v>
      </c>
      <c r="AW1856" t="s">
        <v>105</v>
      </c>
      <c r="AX1856" t="s">
        <v>105</v>
      </c>
      <c r="BH1856" t="s">
        <v>21</v>
      </c>
      <c r="BI1856" t="s">
        <v>5</v>
      </c>
    </row>
    <row r="1857" spans="1:61" x14ac:dyDescent="0.25">
      <c r="A1857">
        <v>1067953486</v>
      </c>
      <c r="B1857">
        <v>1067953486</v>
      </c>
      <c r="C1857" t="s">
        <v>89</v>
      </c>
      <c r="D1857" t="s">
        <v>1190</v>
      </c>
      <c r="E1857" t="s">
        <v>10319</v>
      </c>
      <c r="F1857" t="s">
        <v>8153</v>
      </c>
      <c r="G1857" t="s">
        <v>10320</v>
      </c>
      <c r="H1857" s="30" t="s">
        <v>19880</v>
      </c>
      <c r="I1857" t="s">
        <v>10321</v>
      </c>
      <c r="J1857">
        <v>0</v>
      </c>
      <c r="K1857" t="s">
        <v>498</v>
      </c>
      <c r="L1857">
        <v>0</v>
      </c>
      <c r="M1857" t="s">
        <v>499</v>
      </c>
      <c r="O1857">
        <v>3017539633</v>
      </c>
      <c r="P1857">
        <v>3017539663</v>
      </c>
      <c r="T1857" s="29" t="s">
        <v>1267</v>
      </c>
      <c r="U1857">
        <f t="shared" si="174"/>
        <v>10</v>
      </c>
      <c r="V1857">
        <f t="shared" si="175"/>
        <v>7</v>
      </c>
      <c r="W1857">
        <v>2023</v>
      </c>
      <c r="X1857" t="s">
        <v>338</v>
      </c>
      <c r="Y1857" t="s">
        <v>10322</v>
      </c>
      <c r="Z1857" t="s">
        <v>10323</v>
      </c>
      <c r="AA1857">
        <v>5606101</v>
      </c>
      <c r="AB1857" t="s">
        <v>146</v>
      </c>
      <c r="AC1857" t="s">
        <v>341</v>
      </c>
      <c r="AD1857" s="1">
        <f t="shared" si="176"/>
        <v>2.4943423652968037E-2</v>
      </c>
      <c r="AE1857" s="2">
        <v>109500000</v>
      </c>
      <c r="AF1857" t="s">
        <v>175</v>
      </c>
      <c r="AG1857" t="s">
        <v>292</v>
      </c>
      <c r="AH1857" t="s">
        <v>104</v>
      </c>
      <c r="AI1857">
        <v>0</v>
      </c>
      <c r="AJ1857">
        <v>29930741</v>
      </c>
      <c r="AK1857" s="2">
        <v>2731304.89</v>
      </c>
      <c r="AL1857" s="2">
        <v>2275214.19</v>
      </c>
      <c r="AP1857" t="s">
        <v>105</v>
      </c>
      <c r="AQ1857" s="2" t="s">
        <v>105</v>
      </c>
      <c r="AR1857" s="2" t="s">
        <v>105</v>
      </c>
      <c r="AV1857">
        <v>30047687</v>
      </c>
      <c r="AW1857" s="2">
        <v>4523643.33</v>
      </c>
      <c r="AX1857" s="2">
        <v>3781380.95</v>
      </c>
      <c r="BH1857" t="s">
        <v>21</v>
      </c>
      <c r="BI1857" t="s">
        <v>5</v>
      </c>
    </row>
    <row r="1858" spans="1:61" x14ac:dyDescent="0.25">
      <c r="A1858">
        <v>19187634</v>
      </c>
      <c r="B1858">
        <v>19187634</v>
      </c>
      <c r="C1858" t="s">
        <v>89</v>
      </c>
      <c r="D1858" t="s">
        <v>1079</v>
      </c>
      <c r="E1858">
        <v>0</v>
      </c>
      <c r="F1858" t="s">
        <v>2335</v>
      </c>
      <c r="G1858" t="s">
        <v>2071</v>
      </c>
      <c r="H1858" s="30" t="s">
        <v>19881</v>
      </c>
      <c r="I1858" t="s">
        <v>10324</v>
      </c>
      <c r="J1858">
        <v>0</v>
      </c>
      <c r="K1858" t="s">
        <v>126</v>
      </c>
      <c r="L1858">
        <v>25</v>
      </c>
      <c r="M1858" t="s">
        <v>126</v>
      </c>
      <c r="O1858">
        <v>3013370638</v>
      </c>
      <c r="P1858">
        <v>3022773385</v>
      </c>
      <c r="T1858" s="29" t="s">
        <v>184</v>
      </c>
      <c r="U1858">
        <f t="shared" si="174"/>
        <v>10</v>
      </c>
      <c r="V1858">
        <f t="shared" si="175"/>
        <v>10</v>
      </c>
      <c r="W1858">
        <v>2013</v>
      </c>
      <c r="X1858" t="s">
        <v>6615</v>
      </c>
      <c r="Y1858" t="s">
        <v>10325</v>
      </c>
      <c r="Z1858" t="s">
        <v>10326</v>
      </c>
      <c r="AA1858">
        <v>1606225</v>
      </c>
      <c r="AB1858" t="s">
        <v>173</v>
      </c>
      <c r="AC1858" t="s">
        <v>6618</v>
      </c>
      <c r="AD1858" s="1">
        <f t="shared" si="176"/>
        <v>3.2757406417112299E-2</v>
      </c>
      <c r="AE1858" s="2">
        <v>37400000</v>
      </c>
      <c r="AF1858" t="s">
        <v>102</v>
      </c>
      <c r="AG1858" t="s">
        <v>120</v>
      </c>
      <c r="AH1858" t="s">
        <v>104</v>
      </c>
      <c r="AI1858" t="s">
        <v>10327</v>
      </c>
      <c r="AJ1858">
        <v>161789891</v>
      </c>
      <c r="AK1858" s="2">
        <v>1225127</v>
      </c>
      <c r="AL1858" s="2">
        <v>1009518.89</v>
      </c>
      <c r="AP1858" t="s">
        <v>105</v>
      </c>
      <c r="AQ1858" t="s">
        <v>105</v>
      </c>
      <c r="AR1858" t="s">
        <v>105</v>
      </c>
      <c r="AV1858" t="s">
        <v>105</v>
      </c>
      <c r="AW1858" t="s">
        <v>105</v>
      </c>
      <c r="AX1858" t="s">
        <v>105</v>
      </c>
      <c r="BH1858" t="s">
        <v>21</v>
      </c>
      <c r="BI1858" t="s">
        <v>5</v>
      </c>
    </row>
    <row r="1859" spans="1:61" x14ac:dyDescent="0.25">
      <c r="A1859">
        <v>8565776</v>
      </c>
      <c r="B1859">
        <v>8565776</v>
      </c>
      <c r="C1859" t="s">
        <v>89</v>
      </c>
      <c r="D1859" t="s">
        <v>375</v>
      </c>
      <c r="E1859" t="s">
        <v>162</v>
      </c>
      <c r="F1859" t="s">
        <v>819</v>
      </c>
      <c r="G1859" t="s">
        <v>10328</v>
      </c>
      <c r="H1859" s="30" t="s">
        <v>19882</v>
      </c>
      <c r="I1859" t="s">
        <v>10329</v>
      </c>
      <c r="J1859">
        <v>0</v>
      </c>
      <c r="K1859" t="s">
        <v>1235</v>
      </c>
      <c r="L1859">
        <v>54</v>
      </c>
      <c r="M1859" t="s">
        <v>1236</v>
      </c>
      <c r="O1859">
        <v>3143940103</v>
      </c>
      <c r="P1859">
        <v>3204025553</v>
      </c>
      <c r="T1859" s="29" t="s">
        <v>1445</v>
      </c>
      <c r="U1859">
        <f t="shared" si="174"/>
        <v>10</v>
      </c>
      <c r="V1859">
        <f t="shared" si="175"/>
        <v>13</v>
      </c>
      <c r="W1859">
        <v>2015</v>
      </c>
      <c r="X1859" t="s">
        <v>10330</v>
      </c>
      <c r="Y1859" t="s">
        <v>10331</v>
      </c>
      <c r="Z1859" t="s">
        <v>10332</v>
      </c>
      <c r="AA1859">
        <v>3206078</v>
      </c>
      <c r="AB1859" t="s">
        <v>393</v>
      </c>
      <c r="AC1859" t="s">
        <v>10333</v>
      </c>
      <c r="AD1859" s="1">
        <f t="shared" si="176"/>
        <v>2.9454496951219513E-2</v>
      </c>
      <c r="AE1859" s="2">
        <v>65600000</v>
      </c>
      <c r="AF1859" t="s">
        <v>175</v>
      </c>
      <c r="AG1859" t="s">
        <v>120</v>
      </c>
      <c r="AH1859" t="s">
        <v>104</v>
      </c>
      <c r="AI1859" t="s">
        <v>10334</v>
      </c>
      <c r="AJ1859">
        <v>161811997</v>
      </c>
      <c r="AK1859" s="2">
        <v>1932215</v>
      </c>
      <c r="AL1859" s="2">
        <v>1603710.37</v>
      </c>
      <c r="AP1859" t="s">
        <v>105</v>
      </c>
      <c r="AQ1859" t="s">
        <v>105</v>
      </c>
      <c r="AR1859" t="s">
        <v>105</v>
      </c>
      <c r="AV1859" t="s">
        <v>105</v>
      </c>
      <c r="AW1859" t="s">
        <v>105</v>
      </c>
      <c r="AX1859" t="s">
        <v>105</v>
      </c>
      <c r="BH1859" t="s">
        <v>19</v>
      </c>
      <c r="BI1859" t="s">
        <v>5</v>
      </c>
    </row>
    <row r="1860" spans="1:61" x14ac:dyDescent="0.25">
      <c r="A1860">
        <v>3342963</v>
      </c>
      <c r="B1860">
        <v>3342963</v>
      </c>
      <c r="C1860" t="s">
        <v>89</v>
      </c>
      <c r="D1860" t="s">
        <v>162</v>
      </c>
      <c r="E1860" t="s">
        <v>3309</v>
      </c>
      <c r="F1860" t="s">
        <v>484</v>
      </c>
      <c r="G1860" t="s">
        <v>1113</v>
      </c>
      <c r="H1860" s="30" t="s">
        <v>19883</v>
      </c>
      <c r="I1860" t="s">
        <v>10335</v>
      </c>
      <c r="J1860">
        <v>5376</v>
      </c>
      <c r="K1860" t="s">
        <v>1634</v>
      </c>
      <c r="L1860">
        <v>5</v>
      </c>
      <c r="M1860" t="s">
        <v>203</v>
      </c>
      <c r="O1860">
        <v>3154078125</v>
      </c>
      <c r="P1860">
        <v>0</v>
      </c>
      <c r="T1860" s="29" t="s">
        <v>299</v>
      </c>
      <c r="U1860">
        <f t="shared" si="174"/>
        <v>10</v>
      </c>
      <c r="V1860">
        <f t="shared" si="175"/>
        <v>23</v>
      </c>
      <c r="W1860">
        <v>2019</v>
      </c>
      <c r="X1860" t="s">
        <v>6293</v>
      </c>
      <c r="Y1860" t="s">
        <v>10336</v>
      </c>
      <c r="Z1860" t="s">
        <v>10337</v>
      </c>
      <c r="AA1860">
        <v>1606231</v>
      </c>
      <c r="AB1860" t="s">
        <v>173</v>
      </c>
      <c r="AC1860" t="s">
        <v>815</v>
      </c>
      <c r="AD1860" s="1">
        <f t="shared" si="176"/>
        <v>2.764467637540453E-2</v>
      </c>
      <c r="AE1860" s="2">
        <v>61800000</v>
      </c>
      <c r="AF1860" t="s">
        <v>219</v>
      </c>
      <c r="AG1860" t="s">
        <v>120</v>
      </c>
      <c r="AH1860" t="s">
        <v>104</v>
      </c>
      <c r="AI1860" t="s">
        <v>10338</v>
      </c>
      <c r="AJ1860">
        <v>161890724</v>
      </c>
      <c r="AK1860" s="2">
        <v>1708441</v>
      </c>
      <c r="AL1860" s="2">
        <v>1415665</v>
      </c>
      <c r="AP1860" t="s">
        <v>105</v>
      </c>
      <c r="AQ1860" t="s">
        <v>105</v>
      </c>
      <c r="AR1860" t="s">
        <v>105</v>
      </c>
      <c r="AV1860" t="s">
        <v>105</v>
      </c>
      <c r="AW1860" t="s">
        <v>105</v>
      </c>
      <c r="AX1860" t="s">
        <v>105</v>
      </c>
      <c r="BH1860" t="s">
        <v>19</v>
      </c>
      <c r="BI1860" t="s">
        <v>5</v>
      </c>
    </row>
    <row r="1861" spans="1:61" x14ac:dyDescent="0.25">
      <c r="A1861">
        <v>37617046</v>
      </c>
      <c r="B1861">
        <v>37617046</v>
      </c>
      <c r="C1861" t="s">
        <v>106</v>
      </c>
      <c r="D1861" t="s">
        <v>312</v>
      </c>
      <c r="E1861" t="s">
        <v>775</v>
      </c>
      <c r="F1861" t="s">
        <v>3084</v>
      </c>
      <c r="G1861" t="s">
        <v>768</v>
      </c>
      <c r="H1861" s="30" t="s">
        <v>18938</v>
      </c>
      <c r="I1861" t="s">
        <v>10339</v>
      </c>
      <c r="J1861">
        <v>68001</v>
      </c>
      <c r="K1861" t="s">
        <v>317</v>
      </c>
      <c r="L1861">
        <v>68</v>
      </c>
      <c r="M1861" t="s">
        <v>227</v>
      </c>
      <c r="O1861">
        <v>3133968638</v>
      </c>
      <c r="P1861">
        <v>0</v>
      </c>
      <c r="T1861" s="29" t="s">
        <v>275</v>
      </c>
      <c r="U1861">
        <f t="shared" si="174"/>
        <v>10</v>
      </c>
      <c r="V1861">
        <f t="shared" si="175"/>
        <v>11</v>
      </c>
      <c r="W1861">
        <v>2025</v>
      </c>
      <c r="X1861" t="s">
        <v>10340</v>
      </c>
      <c r="Y1861" t="s">
        <v>10341</v>
      </c>
      <c r="Z1861" t="s">
        <v>10342</v>
      </c>
      <c r="AA1861">
        <v>4601334</v>
      </c>
      <c r="AB1861" t="s">
        <v>352</v>
      </c>
      <c r="AC1861" t="s">
        <v>5961</v>
      </c>
      <c r="AD1861" s="1">
        <f t="shared" si="176"/>
        <v>3.6625015576323985E-2</v>
      </c>
      <c r="AE1861" s="2">
        <v>64200000</v>
      </c>
      <c r="AF1861" t="s">
        <v>102</v>
      </c>
      <c r="AG1861" t="s">
        <v>103</v>
      </c>
      <c r="AH1861" t="s">
        <v>104</v>
      </c>
      <c r="AI1861" t="s">
        <v>10343</v>
      </c>
      <c r="AJ1861">
        <v>161845460</v>
      </c>
      <c r="AK1861" s="2">
        <v>2351326</v>
      </c>
      <c r="AL1861" s="2">
        <v>1955904.34</v>
      </c>
      <c r="AP1861" t="s">
        <v>105</v>
      </c>
      <c r="AQ1861" t="s">
        <v>105</v>
      </c>
      <c r="AR1861" t="s">
        <v>105</v>
      </c>
      <c r="AV1861" t="s">
        <v>105</v>
      </c>
      <c r="AW1861" t="s">
        <v>105</v>
      </c>
      <c r="AX1861" t="s">
        <v>105</v>
      </c>
      <c r="BH1861" t="s">
        <v>21</v>
      </c>
      <c r="BI1861" t="s">
        <v>5</v>
      </c>
    </row>
    <row r="1862" spans="1:61" x14ac:dyDescent="0.25">
      <c r="A1862">
        <v>18875706</v>
      </c>
      <c r="B1862">
        <v>18875706</v>
      </c>
      <c r="C1862" t="s">
        <v>89</v>
      </c>
      <c r="D1862" t="s">
        <v>304</v>
      </c>
      <c r="E1862" t="s">
        <v>312</v>
      </c>
      <c r="F1862" t="s">
        <v>1233</v>
      </c>
      <c r="G1862" t="s">
        <v>2505</v>
      </c>
      <c r="H1862" s="30" t="s">
        <v>19884</v>
      </c>
      <c r="I1862" t="s">
        <v>10344</v>
      </c>
      <c r="J1862">
        <v>70001</v>
      </c>
      <c r="K1862" t="s">
        <v>8598</v>
      </c>
      <c r="L1862">
        <v>70</v>
      </c>
      <c r="M1862" t="s">
        <v>8599</v>
      </c>
      <c r="O1862">
        <v>3147281555</v>
      </c>
      <c r="P1862">
        <v>0</v>
      </c>
      <c r="T1862" s="29" t="s">
        <v>568</v>
      </c>
      <c r="U1862">
        <f t="shared" si="174"/>
        <v>10</v>
      </c>
      <c r="V1862">
        <f t="shared" si="175"/>
        <v>30</v>
      </c>
      <c r="W1862">
        <v>2022</v>
      </c>
      <c r="X1862" t="s">
        <v>4082</v>
      </c>
      <c r="Y1862" t="s">
        <v>10345</v>
      </c>
      <c r="Z1862" t="s">
        <v>10346</v>
      </c>
      <c r="AA1862">
        <v>8001211</v>
      </c>
      <c r="AB1862" t="s">
        <v>100</v>
      </c>
      <c r="AC1862" t="s">
        <v>101</v>
      </c>
      <c r="AD1862" s="1">
        <f t="shared" si="176"/>
        <v>2.5985674422187983E-2</v>
      </c>
      <c r="AE1862" s="2">
        <v>64900000</v>
      </c>
      <c r="AF1862" t="s">
        <v>362</v>
      </c>
      <c r="AG1862" t="s">
        <v>103</v>
      </c>
      <c r="AH1862" t="s">
        <v>104</v>
      </c>
      <c r="AI1862" t="s">
        <v>10347</v>
      </c>
      <c r="AJ1862">
        <v>29929035</v>
      </c>
      <c r="AK1862" s="2">
        <v>1686470.27</v>
      </c>
      <c r="AL1862" s="2">
        <v>1397201.91</v>
      </c>
      <c r="AP1862">
        <v>29994254</v>
      </c>
      <c r="AQ1862" s="2">
        <v>2508131.9900000002</v>
      </c>
      <c r="AR1862" s="2">
        <v>2087673.94</v>
      </c>
      <c r="AV1862" t="s">
        <v>105</v>
      </c>
      <c r="AW1862" s="2" t="s">
        <v>105</v>
      </c>
      <c r="AX1862" s="2" t="s">
        <v>105</v>
      </c>
      <c r="BH1862" t="s">
        <v>19</v>
      </c>
      <c r="BI1862" t="s">
        <v>5</v>
      </c>
    </row>
    <row r="1863" spans="1:61" x14ac:dyDescent="0.25">
      <c r="A1863">
        <v>1039420415</v>
      </c>
      <c r="B1863">
        <v>1039420415</v>
      </c>
      <c r="C1863" t="s">
        <v>106</v>
      </c>
      <c r="D1863" t="s">
        <v>472</v>
      </c>
      <c r="E1863" t="s">
        <v>583</v>
      </c>
      <c r="F1863" t="s">
        <v>10348</v>
      </c>
      <c r="G1863" t="s">
        <v>10349</v>
      </c>
      <c r="H1863" s="30" t="s">
        <v>19885</v>
      </c>
      <c r="I1863" t="s">
        <v>10350</v>
      </c>
      <c r="J1863">
        <v>5001</v>
      </c>
      <c r="K1863" t="s">
        <v>202</v>
      </c>
      <c r="L1863">
        <v>5</v>
      </c>
      <c r="M1863" t="s">
        <v>203</v>
      </c>
      <c r="O1863">
        <v>3014418509</v>
      </c>
      <c r="P1863">
        <v>3018843500</v>
      </c>
      <c r="T1863" s="29" t="s">
        <v>587</v>
      </c>
      <c r="U1863">
        <f t="shared" si="174"/>
        <v>10</v>
      </c>
      <c r="V1863">
        <f t="shared" si="175"/>
        <v>17</v>
      </c>
      <c r="W1863">
        <v>2024</v>
      </c>
      <c r="X1863" t="s">
        <v>6359</v>
      </c>
      <c r="Y1863" t="s">
        <v>10351</v>
      </c>
      <c r="Z1863" t="s">
        <v>10352</v>
      </c>
      <c r="AA1863">
        <v>4606150</v>
      </c>
      <c r="AB1863" t="s">
        <v>352</v>
      </c>
      <c r="AC1863" t="s">
        <v>1412</v>
      </c>
      <c r="AD1863" s="1">
        <f t="shared" si="176"/>
        <v>3.5299006024096385E-2</v>
      </c>
      <c r="AE1863" s="2">
        <v>99600000</v>
      </c>
      <c r="AF1863" t="s">
        <v>175</v>
      </c>
      <c r="AG1863" t="s">
        <v>120</v>
      </c>
      <c r="AH1863" t="s">
        <v>104</v>
      </c>
      <c r="AI1863" t="s">
        <v>10353</v>
      </c>
      <c r="AJ1863">
        <v>161810305</v>
      </c>
      <c r="AK1863" s="2">
        <v>3515781</v>
      </c>
      <c r="AL1863" s="2">
        <v>2934437.68</v>
      </c>
      <c r="AP1863" t="s">
        <v>105</v>
      </c>
      <c r="AQ1863" t="s">
        <v>105</v>
      </c>
      <c r="AR1863" t="s">
        <v>105</v>
      </c>
      <c r="AV1863" t="s">
        <v>105</v>
      </c>
      <c r="AW1863" t="s">
        <v>105</v>
      </c>
      <c r="AX1863" t="s">
        <v>105</v>
      </c>
      <c r="BH1863" t="s">
        <v>21</v>
      </c>
      <c r="BI1863" t="s">
        <v>5</v>
      </c>
    </row>
    <row r="1864" spans="1:61" x14ac:dyDescent="0.25">
      <c r="A1864">
        <v>52796343</v>
      </c>
      <c r="B1864">
        <v>52796343</v>
      </c>
      <c r="C1864" t="s">
        <v>106</v>
      </c>
      <c r="D1864" t="s">
        <v>1404</v>
      </c>
      <c r="E1864" t="s">
        <v>10354</v>
      </c>
      <c r="F1864" t="s">
        <v>1823</v>
      </c>
      <c r="G1864" t="s">
        <v>212</v>
      </c>
      <c r="H1864" s="30" t="s">
        <v>18493</v>
      </c>
      <c r="I1864" t="s">
        <v>10355</v>
      </c>
      <c r="J1864">
        <v>0</v>
      </c>
      <c r="K1864" t="s">
        <v>126</v>
      </c>
      <c r="L1864">
        <v>25</v>
      </c>
      <c r="M1864" t="s">
        <v>126</v>
      </c>
      <c r="O1864">
        <v>3214580395</v>
      </c>
      <c r="P1864">
        <v>0</v>
      </c>
      <c r="T1864" s="29" t="s">
        <v>287</v>
      </c>
      <c r="U1864">
        <f t="shared" si="174"/>
        <v>10</v>
      </c>
      <c r="V1864">
        <f t="shared" si="175"/>
        <v>13</v>
      </c>
      <c r="W1864">
        <v>2022</v>
      </c>
      <c r="X1864" t="s">
        <v>3331</v>
      </c>
      <c r="Y1864" t="s">
        <v>10356</v>
      </c>
      <c r="Z1864" t="s">
        <v>10357</v>
      </c>
      <c r="AA1864">
        <v>8206013</v>
      </c>
      <c r="AB1864" t="s">
        <v>3334</v>
      </c>
      <c r="AC1864" t="s">
        <v>3335</v>
      </c>
      <c r="AD1864" s="1">
        <f t="shared" si="176"/>
        <v>1.987744055944056E-2</v>
      </c>
      <c r="AE1864" s="2">
        <v>71500000</v>
      </c>
      <c r="AF1864" t="s">
        <v>133</v>
      </c>
      <c r="AG1864" t="s">
        <v>292</v>
      </c>
      <c r="AH1864" t="s">
        <v>104</v>
      </c>
      <c r="AI1864" t="s">
        <v>10358</v>
      </c>
      <c r="AJ1864">
        <v>29968531</v>
      </c>
      <c r="AK1864" s="2">
        <v>1421237</v>
      </c>
      <c r="AL1864" s="2">
        <v>1174316.81</v>
      </c>
      <c r="AP1864" t="s">
        <v>105</v>
      </c>
      <c r="AQ1864" s="2" t="s">
        <v>105</v>
      </c>
      <c r="AR1864" s="2" t="s">
        <v>105</v>
      </c>
      <c r="AV1864">
        <v>30150692</v>
      </c>
      <c r="AW1864" s="2">
        <v>1441070.9</v>
      </c>
      <c r="AX1864" s="2">
        <v>1190983.95</v>
      </c>
      <c r="BH1864" t="s">
        <v>19</v>
      </c>
      <c r="BI1864" t="s">
        <v>5</v>
      </c>
    </row>
    <row r="1865" spans="1:61" x14ac:dyDescent="0.25">
      <c r="A1865">
        <v>93296630</v>
      </c>
      <c r="B1865">
        <v>93296630</v>
      </c>
      <c r="C1865" t="s">
        <v>89</v>
      </c>
      <c r="D1865" t="s">
        <v>1769</v>
      </c>
      <c r="E1865" t="s">
        <v>10359</v>
      </c>
      <c r="F1865" t="s">
        <v>3135</v>
      </c>
      <c r="G1865">
        <v>0</v>
      </c>
      <c r="H1865" s="30" t="s">
        <v>19006</v>
      </c>
      <c r="I1865" t="s">
        <v>10360</v>
      </c>
      <c r="J1865">
        <v>0</v>
      </c>
      <c r="K1865" t="s">
        <v>126</v>
      </c>
      <c r="L1865">
        <v>25</v>
      </c>
      <c r="M1865" t="s">
        <v>126</v>
      </c>
      <c r="O1865">
        <v>3124275097</v>
      </c>
      <c r="P1865">
        <v>0</v>
      </c>
      <c r="T1865" s="29" t="s">
        <v>327</v>
      </c>
      <c r="U1865">
        <f t="shared" si="174"/>
        <v>10</v>
      </c>
      <c r="V1865">
        <f t="shared" si="175"/>
        <v>31</v>
      </c>
      <c r="W1865">
        <v>2023</v>
      </c>
      <c r="X1865" t="s">
        <v>5427</v>
      </c>
      <c r="Y1865" t="s">
        <v>10361</v>
      </c>
      <c r="Z1865" t="s">
        <v>10362</v>
      </c>
      <c r="AA1865">
        <v>1606247</v>
      </c>
      <c r="AB1865" t="s">
        <v>173</v>
      </c>
      <c r="AC1865" t="s">
        <v>815</v>
      </c>
      <c r="AD1865" s="1">
        <f t="shared" si="176"/>
        <v>1.9874574898785424E-2</v>
      </c>
      <c r="AE1865" s="2">
        <v>74100000</v>
      </c>
      <c r="AF1865" t="s">
        <v>160</v>
      </c>
      <c r="AG1865" t="s">
        <v>120</v>
      </c>
      <c r="AH1865" t="s">
        <v>104</v>
      </c>
      <c r="AI1865" t="s">
        <v>10363</v>
      </c>
      <c r="AJ1865">
        <v>161901606</v>
      </c>
      <c r="AK1865" s="2">
        <v>1472706</v>
      </c>
      <c r="AL1865" s="2">
        <v>1217568.49</v>
      </c>
      <c r="AP1865" t="s">
        <v>105</v>
      </c>
      <c r="AQ1865" t="s">
        <v>105</v>
      </c>
      <c r="AR1865" t="s">
        <v>105</v>
      </c>
      <c r="AV1865" t="s">
        <v>105</v>
      </c>
      <c r="AW1865" t="s">
        <v>105</v>
      </c>
      <c r="AX1865" t="s">
        <v>105</v>
      </c>
      <c r="BH1865" t="s">
        <v>19</v>
      </c>
      <c r="BI1865" t="s">
        <v>5</v>
      </c>
    </row>
    <row r="1866" spans="1:61" x14ac:dyDescent="0.25">
      <c r="A1866">
        <v>82390699</v>
      </c>
      <c r="B1866">
        <v>82390699</v>
      </c>
      <c r="C1866" t="s">
        <v>89</v>
      </c>
      <c r="D1866" t="s">
        <v>3292</v>
      </c>
      <c r="E1866" t="s">
        <v>295</v>
      </c>
      <c r="F1866" t="s">
        <v>879</v>
      </c>
      <c r="G1866" t="s">
        <v>1029</v>
      </c>
      <c r="H1866" s="30" t="s">
        <v>18847</v>
      </c>
      <c r="I1866" t="s">
        <v>10364</v>
      </c>
      <c r="J1866">
        <v>0</v>
      </c>
      <c r="K1866" t="s">
        <v>126</v>
      </c>
      <c r="L1866">
        <v>25</v>
      </c>
      <c r="M1866" t="s">
        <v>126</v>
      </c>
      <c r="O1866">
        <v>3108579005</v>
      </c>
      <c r="P1866">
        <v>0</v>
      </c>
      <c r="T1866" s="29" t="s">
        <v>142</v>
      </c>
      <c r="U1866">
        <f t="shared" ref="U1866:U1929" si="177">MONTH(T1866)</f>
        <v>10</v>
      </c>
      <c r="V1866">
        <f t="shared" ref="V1866:V1929" si="178">DAY(T1866)</f>
        <v>12</v>
      </c>
      <c r="W1866">
        <v>2014</v>
      </c>
      <c r="X1866" t="s">
        <v>5017</v>
      </c>
      <c r="Y1866" t="s">
        <v>10365</v>
      </c>
      <c r="Z1866" t="s">
        <v>10366</v>
      </c>
      <c r="AA1866">
        <v>4601160</v>
      </c>
      <c r="AB1866" t="s">
        <v>352</v>
      </c>
      <c r="AC1866" t="s">
        <v>1230</v>
      </c>
      <c r="AD1866" s="1">
        <f t="shared" ref="AD1866:AD1929" si="179">+AK1866/AE1866</f>
        <v>4.1642127659574465E-2</v>
      </c>
      <c r="AE1866" s="2">
        <v>32900000</v>
      </c>
      <c r="AF1866" t="s">
        <v>219</v>
      </c>
      <c r="AG1866" t="s">
        <v>103</v>
      </c>
      <c r="AH1866" t="s">
        <v>104</v>
      </c>
      <c r="AI1866" t="s">
        <v>10367</v>
      </c>
      <c r="AJ1866">
        <v>161902769</v>
      </c>
      <c r="AK1866" s="2">
        <v>1370026</v>
      </c>
      <c r="AL1866" s="2">
        <v>1131282.54</v>
      </c>
      <c r="AP1866" t="s">
        <v>105</v>
      </c>
      <c r="AQ1866" t="s">
        <v>105</v>
      </c>
      <c r="AR1866" t="s">
        <v>105</v>
      </c>
      <c r="AV1866" t="s">
        <v>105</v>
      </c>
      <c r="AW1866" t="s">
        <v>105</v>
      </c>
      <c r="AX1866" t="s">
        <v>105</v>
      </c>
      <c r="BH1866" t="s">
        <v>21</v>
      </c>
      <c r="BI1866" t="s">
        <v>5</v>
      </c>
    </row>
    <row r="1867" spans="1:61" x14ac:dyDescent="0.25">
      <c r="A1867">
        <v>1101689867</v>
      </c>
      <c r="B1867">
        <v>1101689867</v>
      </c>
      <c r="C1867" t="s">
        <v>106</v>
      </c>
      <c r="D1867" t="s">
        <v>343</v>
      </c>
      <c r="E1867" t="s">
        <v>281</v>
      </c>
      <c r="F1867" t="s">
        <v>262</v>
      </c>
      <c r="G1867" t="s">
        <v>315</v>
      </c>
      <c r="H1867" s="30" t="s">
        <v>19886</v>
      </c>
      <c r="I1867" t="s">
        <v>10368</v>
      </c>
      <c r="J1867">
        <v>0</v>
      </c>
      <c r="K1867" t="s">
        <v>126</v>
      </c>
      <c r="L1867">
        <v>25</v>
      </c>
      <c r="M1867" t="s">
        <v>126</v>
      </c>
      <c r="O1867">
        <v>3183063936</v>
      </c>
      <c r="P1867">
        <v>0</v>
      </c>
      <c r="T1867" s="29" t="s">
        <v>254</v>
      </c>
      <c r="U1867">
        <f t="shared" si="177"/>
        <v>10</v>
      </c>
      <c r="V1867">
        <f t="shared" si="178"/>
        <v>4</v>
      </c>
      <c r="W1867">
        <v>2025</v>
      </c>
      <c r="X1867" t="s">
        <v>1336</v>
      </c>
      <c r="Y1867" t="s">
        <v>10369</v>
      </c>
      <c r="Z1867" t="s">
        <v>10370</v>
      </c>
      <c r="AA1867">
        <v>5606111</v>
      </c>
      <c r="AB1867" t="s">
        <v>146</v>
      </c>
      <c r="AC1867" t="s">
        <v>341</v>
      </c>
      <c r="AD1867" s="1">
        <f t="shared" si="179"/>
        <v>2.2319466338259441E-2</v>
      </c>
      <c r="AE1867" s="2">
        <v>121800000</v>
      </c>
      <c r="AF1867" t="s">
        <v>102</v>
      </c>
      <c r="AG1867" t="s">
        <v>120</v>
      </c>
      <c r="AH1867" t="s">
        <v>104</v>
      </c>
      <c r="AI1867" t="s">
        <v>10371</v>
      </c>
      <c r="AJ1867">
        <v>161814831</v>
      </c>
      <c r="AK1867" s="2">
        <v>2718511</v>
      </c>
      <c r="AL1867" s="2">
        <v>2264463.37</v>
      </c>
      <c r="AP1867" t="s">
        <v>105</v>
      </c>
      <c r="AQ1867" t="s">
        <v>105</v>
      </c>
      <c r="AR1867" t="s">
        <v>105</v>
      </c>
      <c r="AV1867" t="s">
        <v>105</v>
      </c>
      <c r="AW1867" t="s">
        <v>105</v>
      </c>
      <c r="AX1867" t="s">
        <v>105</v>
      </c>
      <c r="BH1867" t="s">
        <v>21</v>
      </c>
      <c r="BI1867" t="s">
        <v>5</v>
      </c>
    </row>
    <row r="1868" spans="1:61" x14ac:dyDescent="0.25">
      <c r="A1868">
        <v>40758785</v>
      </c>
      <c r="B1868">
        <v>40758785</v>
      </c>
      <c r="C1868" t="s">
        <v>106</v>
      </c>
      <c r="D1868" t="s">
        <v>583</v>
      </c>
      <c r="E1868">
        <v>0</v>
      </c>
      <c r="F1868" t="s">
        <v>964</v>
      </c>
      <c r="G1868" t="s">
        <v>417</v>
      </c>
      <c r="H1868" s="30" t="s">
        <v>19887</v>
      </c>
      <c r="I1868" t="s">
        <v>10372</v>
      </c>
      <c r="J1868">
        <v>0</v>
      </c>
      <c r="K1868" t="s">
        <v>126</v>
      </c>
      <c r="L1868">
        <v>25</v>
      </c>
      <c r="M1868" t="s">
        <v>126</v>
      </c>
      <c r="O1868">
        <v>3124794898</v>
      </c>
      <c r="P1868">
        <v>0</v>
      </c>
      <c r="T1868" s="29" t="s">
        <v>127</v>
      </c>
      <c r="U1868">
        <f t="shared" si="177"/>
        <v>10</v>
      </c>
      <c r="V1868">
        <f t="shared" si="178"/>
        <v>18</v>
      </c>
      <c r="W1868">
        <v>2020</v>
      </c>
      <c r="X1868" t="s">
        <v>7525</v>
      </c>
      <c r="Y1868" t="s">
        <v>10373</v>
      </c>
      <c r="Z1868" t="s">
        <v>10374</v>
      </c>
      <c r="AA1868">
        <v>3006138</v>
      </c>
      <c r="AB1868" t="s">
        <v>491</v>
      </c>
      <c r="AC1868" t="s">
        <v>631</v>
      </c>
      <c r="AD1868" s="1">
        <f t="shared" si="179"/>
        <v>1.9527245585874799E-2</v>
      </c>
      <c r="AE1868" s="2">
        <v>62300000</v>
      </c>
      <c r="AF1868" t="s">
        <v>219</v>
      </c>
      <c r="AG1868" t="s">
        <v>292</v>
      </c>
      <c r="AH1868" t="s">
        <v>104</v>
      </c>
      <c r="AI1868">
        <v>0</v>
      </c>
      <c r="AJ1868">
        <v>29969638</v>
      </c>
      <c r="AK1868" s="2">
        <v>1216547.3999999999</v>
      </c>
      <c r="AL1868" s="2">
        <v>1002308.74</v>
      </c>
      <c r="AP1868">
        <v>30009435</v>
      </c>
      <c r="AQ1868" s="2">
        <v>1379941.59</v>
      </c>
      <c r="AR1868" s="2">
        <v>1139614.78</v>
      </c>
      <c r="AV1868" t="s">
        <v>105</v>
      </c>
      <c r="AW1868" s="2" t="s">
        <v>105</v>
      </c>
      <c r="AX1868" s="2" t="s">
        <v>105</v>
      </c>
      <c r="BH1868" t="s">
        <v>19</v>
      </c>
      <c r="BI1868" t="s">
        <v>5</v>
      </c>
    </row>
    <row r="1869" spans="1:61" x14ac:dyDescent="0.25">
      <c r="A1869">
        <v>50920214</v>
      </c>
      <c r="B1869">
        <v>50920214</v>
      </c>
      <c r="C1869" t="s">
        <v>106</v>
      </c>
      <c r="D1869" t="s">
        <v>3384</v>
      </c>
      <c r="E1869" t="s">
        <v>10375</v>
      </c>
      <c r="F1869" t="s">
        <v>399</v>
      </c>
      <c r="G1869" t="s">
        <v>5277</v>
      </c>
      <c r="H1869" s="30" t="s">
        <v>19888</v>
      </c>
      <c r="I1869" t="s">
        <v>10376</v>
      </c>
      <c r="J1869">
        <v>68081</v>
      </c>
      <c r="K1869" t="s">
        <v>5203</v>
      </c>
      <c r="L1869">
        <v>68</v>
      </c>
      <c r="M1869" t="s">
        <v>227</v>
      </c>
      <c r="O1869">
        <v>3015367353</v>
      </c>
      <c r="P1869">
        <v>0</v>
      </c>
      <c r="T1869" s="29" t="s">
        <v>448</v>
      </c>
      <c r="U1869">
        <f t="shared" si="177"/>
        <v>10</v>
      </c>
      <c r="V1869">
        <f t="shared" si="178"/>
        <v>9</v>
      </c>
      <c r="W1869">
        <v>2024</v>
      </c>
      <c r="X1869" t="s">
        <v>10377</v>
      </c>
      <c r="Y1869" t="s">
        <v>10378</v>
      </c>
      <c r="Z1869" t="s">
        <v>10379</v>
      </c>
      <c r="AA1869">
        <v>3206129</v>
      </c>
      <c r="AB1869" t="s">
        <v>393</v>
      </c>
      <c r="AC1869" t="s">
        <v>1256</v>
      </c>
      <c r="AD1869" s="1">
        <f t="shared" si="179"/>
        <v>1.7218304297994268E-2</v>
      </c>
      <c r="AE1869" s="2">
        <v>139600000</v>
      </c>
      <c r="AF1869" t="s">
        <v>552</v>
      </c>
      <c r="AG1869" t="s">
        <v>292</v>
      </c>
      <c r="AH1869" t="s">
        <v>104</v>
      </c>
      <c r="AI1869">
        <v>0</v>
      </c>
      <c r="AJ1869">
        <v>29935225</v>
      </c>
      <c r="AK1869" s="2">
        <v>2403675.2799999998</v>
      </c>
      <c r="AL1869" s="2">
        <v>1999895.19</v>
      </c>
      <c r="AP1869" t="s">
        <v>105</v>
      </c>
      <c r="AQ1869" s="2" t="s">
        <v>105</v>
      </c>
      <c r="AR1869" s="2" t="s">
        <v>105</v>
      </c>
      <c r="AV1869">
        <v>30050452</v>
      </c>
      <c r="AW1869" s="2">
        <v>3277840.46</v>
      </c>
      <c r="AX1869" s="2">
        <v>2734487.78</v>
      </c>
      <c r="BH1869" t="s">
        <v>20</v>
      </c>
      <c r="BI1869" t="s">
        <v>5</v>
      </c>
    </row>
    <row r="1870" spans="1:61" x14ac:dyDescent="0.25">
      <c r="A1870">
        <v>66703286</v>
      </c>
      <c r="B1870">
        <v>66703286</v>
      </c>
      <c r="C1870" t="s">
        <v>106</v>
      </c>
      <c r="D1870" t="s">
        <v>1211</v>
      </c>
      <c r="E1870" t="s">
        <v>312</v>
      </c>
      <c r="F1870" t="s">
        <v>2233</v>
      </c>
      <c r="G1870" t="s">
        <v>1065</v>
      </c>
      <c r="H1870" s="30" t="s">
        <v>19469</v>
      </c>
      <c r="I1870" t="s">
        <v>10380</v>
      </c>
      <c r="J1870">
        <v>63001</v>
      </c>
      <c r="K1870" t="s">
        <v>1443</v>
      </c>
      <c r="L1870">
        <v>63</v>
      </c>
      <c r="M1870" t="s">
        <v>1444</v>
      </c>
      <c r="O1870">
        <v>3176386740</v>
      </c>
      <c r="P1870">
        <v>3164477207</v>
      </c>
      <c r="T1870" s="29" t="s">
        <v>96</v>
      </c>
      <c r="U1870">
        <f t="shared" si="177"/>
        <v>10</v>
      </c>
      <c r="V1870">
        <f t="shared" si="178"/>
        <v>22</v>
      </c>
      <c r="W1870">
        <v>2021</v>
      </c>
      <c r="X1870" t="s">
        <v>3131</v>
      </c>
      <c r="Y1870" t="s">
        <v>10381</v>
      </c>
      <c r="Z1870" t="s">
        <v>10382</v>
      </c>
      <c r="AA1870">
        <v>4601253</v>
      </c>
      <c r="AB1870" t="s">
        <v>352</v>
      </c>
      <c r="AC1870" t="s">
        <v>938</v>
      </c>
      <c r="AD1870" s="1">
        <f t="shared" si="179"/>
        <v>3.1735020325203249E-2</v>
      </c>
      <c r="AE1870" s="2">
        <v>49200000</v>
      </c>
      <c r="AF1870" t="s">
        <v>362</v>
      </c>
      <c r="AG1870" t="s">
        <v>103</v>
      </c>
      <c r="AH1870" t="s">
        <v>104</v>
      </c>
      <c r="AI1870">
        <v>0</v>
      </c>
      <c r="AJ1870">
        <v>161802022</v>
      </c>
      <c r="AK1870" s="2">
        <v>1561363</v>
      </c>
      <c r="AL1870" s="2">
        <v>1292069.73</v>
      </c>
      <c r="AP1870" t="s">
        <v>105</v>
      </c>
      <c r="AQ1870" t="s">
        <v>105</v>
      </c>
      <c r="AR1870" t="s">
        <v>105</v>
      </c>
      <c r="AV1870" t="s">
        <v>105</v>
      </c>
      <c r="AW1870" t="s">
        <v>105</v>
      </c>
      <c r="AX1870" t="s">
        <v>105</v>
      </c>
      <c r="BH1870" t="s">
        <v>21</v>
      </c>
      <c r="BI1870" t="s">
        <v>5</v>
      </c>
    </row>
    <row r="1871" spans="1:61" x14ac:dyDescent="0.25">
      <c r="A1871">
        <v>14944094</v>
      </c>
      <c r="B1871">
        <v>14944094</v>
      </c>
      <c r="C1871" t="s">
        <v>89</v>
      </c>
      <c r="D1871" t="s">
        <v>1652</v>
      </c>
      <c r="E1871">
        <v>0</v>
      </c>
      <c r="F1871" t="s">
        <v>2616</v>
      </c>
      <c r="G1871" t="s">
        <v>399</v>
      </c>
      <c r="H1871" s="30" t="s">
        <v>19889</v>
      </c>
      <c r="I1871" t="s">
        <v>10383</v>
      </c>
      <c r="J1871">
        <v>76001</v>
      </c>
      <c r="K1871" t="s">
        <v>486</v>
      </c>
      <c r="L1871">
        <v>76</v>
      </c>
      <c r="M1871" t="s">
        <v>95</v>
      </c>
      <c r="O1871">
        <v>3155553532</v>
      </c>
      <c r="P1871">
        <v>0</v>
      </c>
      <c r="T1871" s="29" t="s">
        <v>142</v>
      </c>
      <c r="U1871">
        <f t="shared" si="177"/>
        <v>10</v>
      </c>
      <c r="V1871">
        <f t="shared" si="178"/>
        <v>12</v>
      </c>
      <c r="W1871">
        <v>2023</v>
      </c>
      <c r="X1871" t="s">
        <v>10384</v>
      </c>
      <c r="Y1871" t="s">
        <v>10385</v>
      </c>
      <c r="Z1871" t="s">
        <v>10386</v>
      </c>
      <c r="AA1871">
        <v>3408061</v>
      </c>
      <c r="AB1871" t="s">
        <v>321</v>
      </c>
      <c r="AC1871" t="s">
        <v>1792</v>
      </c>
      <c r="AD1871" s="1">
        <f t="shared" si="179"/>
        <v>1.9927429819277108E-2</v>
      </c>
      <c r="AE1871" s="2">
        <v>199200000</v>
      </c>
      <c r="AF1871" t="s">
        <v>133</v>
      </c>
      <c r="AG1871" t="s">
        <v>452</v>
      </c>
      <c r="AH1871" t="s">
        <v>104</v>
      </c>
      <c r="AI1871">
        <v>0</v>
      </c>
      <c r="AJ1871">
        <v>29974761</v>
      </c>
      <c r="AK1871" s="2">
        <v>3969544.02</v>
      </c>
      <c r="AL1871" s="2">
        <v>3315751.28</v>
      </c>
      <c r="AP1871" t="s">
        <v>105</v>
      </c>
      <c r="AQ1871" s="2" t="s">
        <v>105</v>
      </c>
      <c r="AR1871" s="2" t="s">
        <v>105</v>
      </c>
      <c r="AV1871">
        <v>30156928</v>
      </c>
      <c r="AW1871" s="2">
        <v>4828514.4400000004</v>
      </c>
      <c r="AX1871" s="2">
        <v>4037575.16</v>
      </c>
      <c r="BH1871" t="s">
        <v>20</v>
      </c>
      <c r="BI1871" t="s">
        <v>5</v>
      </c>
    </row>
    <row r="1872" spans="1:61" x14ac:dyDescent="0.25">
      <c r="A1872">
        <v>1000330598</v>
      </c>
      <c r="B1872">
        <v>1000330598</v>
      </c>
      <c r="C1872" t="s">
        <v>89</v>
      </c>
      <c r="D1872" t="s">
        <v>2136</v>
      </c>
      <c r="E1872" t="s">
        <v>817</v>
      </c>
      <c r="F1872" t="s">
        <v>1287</v>
      </c>
      <c r="G1872" t="s">
        <v>737</v>
      </c>
      <c r="H1872" s="30" t="s">
        <v>19890</v>
      </c>
      <c r="I1872" t="s">
        <v>10387</v>
      </c>
      <c r="J1872">
        <v>0</v>
      </c>
      <c r="K1872" t="s">
        <v>126</v>
      </c>
      <c r="L1872">
        <v>25</v>
      </c>
      <c r="M1872" t="s">
        <v>126</v>
      </c>
      <c r="O1872">
        <v>3143638134</v>
      </c>
      <c r="P1872">
        <v>0</v>
      </c>
      <c r="T1872" s="29" t="s">
        <v>240</v>
      </c>
      <c r="U1872">
        <f t="shared" si="177"/>
        <v>10</v>
      </c>
      <c r="V1872">
        <f t="shared" si="178"/>
        <v>27</v>
      </c>
      <c r="W1872">
        <v>2014</v>
      </c>
      <c r="X1872" t="s">
        <v>1193</v>
      </c>
      <c r="Y1872" t="s">
        <v>10388</v>
      </c>
      <c r="Z1872" t="s">
        <v>10389</v>
      </c>
      <c r="AA1872">
        <v>1606222</v>
      </c>
      <c r="AB1872" t="s">
        <v>173</v>
      </c>
      <c r="AC1872" t="s">
        <v>815</v>
      </c>
      <c r="AD1872" s="1">
        <f t="shared" si="179"/>
        <v>3.541716621253406E-2</v>
      </c>
      <c r="AE1872" s="2">
        <v>36700000</v>
      </c>
      <c r="AF1872" t="s">
        <v>1567</v>
      </c>
      <c r="AG1872" t="s">
        <v>120</v>
      </c>
      <c r="AH1872" t="s">
        <v>104</v>
      </c>
      <c r="AI1872" t="s">
        <v>10390</v>
      </c>
      <c r="AJ1872">
        <v>161829658</v>
      </c>
      <c r="AK1872" s="2">
        <v>1299810</v>
      </c>
      <c r="AL1872" s="2">
        <v>1072277.48</v>
      </c>
      <c r="AP1872" t="s">
        <v>105</v>
      </c>
      <c r="AQ1872" t="s">
        <v>105</v>
      </c>
      <c r="AR1872" t="s">
        <v>105</v>
      </c>
      <c r="AV1872" t="s">
        <v>105</v>
      </c>
      <c r="AW1872" t="s">
        <v>105</v>
      </c>
      <c r="AX1872" t="s">
        <v>105</v>
      </c>
      <c r="BH1872" t="s">
        <v>21</v>
      </c>
      <c r="BI1872" t="s">
        <v>5</v>
      </c>
    </row>
    <row r="1873" spans="1:61" x14ac:dyDescent="0.25">
      <c r="A1873">
        <v>1017125636</v>
      </c>
      <c r="B1873">
        <v>1017125636</v>
      </c>
      <c r="C1873" t="s">
        <v>89</v>
      </c>
      <c r="D1873" t="s">
        <v>1264</v>
      </c>
      <c r="E1873" t="s">
        <v>162</v>
      </c>
      <c r="F1873" t="s">
        <v>408</v>
      </c>
      <c r="G1873" t="s">
        <v>2979</v>
      </c>
      <c r="H1873" s="30" t="s">
        <v>18872</v>
      </c>
      <c r="I1873" t="s">
        <v>10391</v>
      </c>
      <c r="J1873">
        <v>5001</v>
      </c>
      <c r="K1873" t="s">
        <v>202</v>
      </c>
      <c r="L1873">
        <v>5</v>
      </c>
      <c r="M1873" t="s">
        <v>203</v>
      </c>
      <c r="O1873">
        <v>3177493835</v>
      </c>
      <c r="P1873">
        <v>0</v>
      </c>
      <c r="T1873" s="29" t="s">
        <v>448</v>
      </c>
      <c r="U1873">
        <f t="shared" si="177"/>
        <v>10</v>
      </c>
      <c r="V1873">
        <f t="shared" si="178"/>
        <v>9</v>
      </c>
      <c r="W1873">
        <v>2022</v>
      </c>
      <c r="X1873" t="s">
        <v>2035</v>
      </c>
      <c r="Y1873" t="s">
        <v>10392</v>
      </c>
      <c r="Z1873" t="s">
        <v>10393</v>
      </c>
      <c r="AA1873">
        <v>5606103</v>
      </c>
      <c r="AB1873" t="s">
        <v>146</v>
      </c>
      <c r="AC1873" t="s">
        <v>341</v>
      </c>
      <c r="AD1873" s="1">
        <f t="shared" si="179"/>
        <v>3.8352454873646212E-2</v>
      </c>
      <c r="AE1873" s="2">
        <v>110800000</v>
      </c>
      <c r="AF1873" t="s">
        <v>362</v>
      </c>
      <c r="AG1873" t="s">
        <v>120</v>
      </c>
      <c r="AH1873" t="s">
        <v>104</v>
      </c>
      <c r="AI1873" t="s">
        <v>10394</v>
      </c>
      <c r="AJ1873">
        <v>161813326</v>
      </c>
      <c r="AK1873" s="2">
        <v>4249452</v>
      </c>
      <c r="AL1873" s="2">
        <v>3550968.05</v>
      </c>
      <c r="AP1873" t="s">
        <v>105</v>
      </c>
      <c r="AQ1873" t="s">
        <v>105</v>
      </c>
      <c r="AR1873" t="s">
        <v>105</v>
      </c>
      <c r="AV1873" t="s">
        <v>105</v>
      </c>
      <c r="AW1873" t="s">
        <v>105</v>
      </c>
      <c r="AX1873" t="s">
        <v>105</v>
      </c>
      <c r="BH1873" t="s">
        <v>21</v>
      </c>
      <c r="BI1873" t="s">
        <v>5</v>
      </c>
    </row>
    <row r="1874" spans="1:61" x14ac:dyDescent="0.25">
      <c r="A1874">
        <v>80406429</v>
      </c>
      <c r="B1874">
        <v>80406429</v>
      </c>
      <c r="C1874" t="s">
        <v>89</v>
      </c>
      <c r="D1874" t="s">
        <v>304</v>
      </c>
      <c r="E1874" t="s">
        <v>10395</v>
      </c>
      <c r="F1874" t="s">
        <v>2440</v>
      </c>
      <c r="G1874" t="s">
        <v>262</v>
      </c>
      <c r="H1874" s="30" t="s">
        <v>19891</v>
      </c>
      <c r="I1874" t="s">
        <v>10396</v>
      </c>
      <c r="J1874">
        <v>0</v>
      </c>
      <c r="K1874" t="s">
        <v>126</v>
      </c>
      <c r="L1874">
        <v>25</v>
      </c>
      <c r="M1874" t="s">
        <v>126</v>
      </c>
      <c r="O1874">
        <v>3186236001</v>
      </c>
      <c r="P1874">
        <v>3165363345</v>
      </c>
      <c r="T1874" s="29" t="s">
        <v>849</v>
      </c>
      <c r="U1874">
        <f t="shared" si="177"/>
        <v>10</v>
      </c>
      <c r="V1874">
        <f t="shared" si="178"/>
        <v>19</v>
      </c>
      <c r="W1874">
        <v>2023</v>
      </c>
      <c r="X1874" t="s">
        <v>1343</v>
      </c>
      <c r="Y1874" t="s">
        <v>10397</v>
      </c>
      <c r="Z1874" t="s">
        <v>10398</v>
      </c>
      <c r="AA1874">
        <v>1601339</v>
      </c>
      <c r="AB1874" t="s">
        <v>173</v>
      </c>
      <c r="AC1874" t="s">
        <v>373</v>
      </c>
      <c r="AD1874" s="1">
        <f t="shared" si="179"/>
        <v>3.1403703069466882E-2</v>
      </c>
      <c r="AE1874" s="2">
        <v>61900000</v>
      </c>
      <c r="AF1874" t="s">
        <v>219</v>
      </c>
      <c r="AG1874" t="s">
        <v>103</v>
      </c>
      <c r="AH1874" t="s">
        <v>104</v>
      </c>
      <c r="AI1874" t="s">
        <v>10399</v>
      </c>
      <c r="AJ1874">
        <v>29929502</v>
      </c>
      <c r="AK1874" s="2">
        <v>1943889.22</v>
      </c>
      <c r="AL1874" s="2">
        <v>1613520.35</v>
      </c>
      <c r="AP1874">
        <v>29994715</v>
      </c>
      <c r="AQ1874" s="2">
        <v>2862117.6</v>
      </c>
      <c r="AR1874" s="2">
        <v>2385140.84</v>
      </c>
      <c r="AV1874" t="s">
        <v>105</v>
      </c>
      <c r="AW1874" s="2" t="s">
        <v>105</v>
      </c>
      <c r="AX1874" s="2" t="s">
        <v>105</v>
      </c>
      <c r="BH1874" t="s">
        <v>21</v>
      </c>
      <c r="BI1874" t="s">
        <v>5</v>
      </c>
    </row>
    <row r="1875" spans="1:61" x14ac:dyDescent="0.25">
      <c r="A1875">
        <v>11291093</v>
      </c>
      <c r="B1875">
        <v>11291093</v>
      </c>
      <c r="C1875" t="s">
        <v>89</v>
      </c>
      <c r="D1875" t="s">
        <v>10400</v>
      </c>
      <c r="E1875">
        <v>0</v>
      </c>
      <c r="F1875" t="s">
        <v>7620</v>
      </c>
      <c r="G1875">
        <v>0</v>
      </c>
      <c r="H1875" s="30" t="s">
        <v>19892</v>
      </c>
      <c r="I1875" t="s">
        <v>10401</v>
      </c>
      <c r="J1875">
        <v>0</v>
      </c>
      <c r="K1875" t="s">
        <v>126</v>
      </c>
      <c r="L1875">
        <v>25</v>
      </c>
      <c r="M1875" t="s">
        <v>126</v>
      </c>
      <c r="O1875">
        <v>3103358900</v>
      </c>
      <c r="P1875">
        <v>0</v>
      </c>
      <c r="T1875" s="29" t="s">
        <v>240</v>
      </c>
      <c r="U1875">
        <f t="shared" si="177"/>
        <v>10</v>
      </c>
      <c r="V1875">
        <f t="shared" si="178"/>
        <v>27</v>
      </c>
      <c r="W1875">
        <v>2022</v>
      </c>
      <c r="X1875" t="s">
        <v>3247</v>
      </c>
      <c r="Y1875" t="s">
        <v>10402</v>
      </c>
      <c r="Z1875" t="s">
        <v>10403</v>
      </c>
      <c r="AA1875">
        <v>1601345</v>
      </c>
      <c r="AB1875" t="s">
        <v>173</v>
      </c>
      <c r="AC1875" t="s">
        <v>1527</v>
      </c>
      <c r="AD1875" s="1">
        <f t="shared" si="179"/>
        <v>2.8843722466960351E-2</v>
      </c>
      <c r="AE1875" s="2">
        <v>45400000</v>
      </c>
      <c r="AF1875" t="s">
        <v>102</v>
      </c>
      <c r="AG1875" t="s">
        <v>103</v>
      </c>
      <c r="AH1875" t="s">
        <v>104</v>
      </c>
      <c r="AI1875">
        <v>0</v>
      </c>
      <c r="AJ1875">
        <v>161905647</v>
      </c>
      <c r="AK1875" s="2">
        <v>1309505</v>
      </c>
      <c r="AL1875" s="2">
        <v>1080424.72</v>
      </c>
      <c r="AP1875" t="s">
        <v>105</v>
      </c>
      <c r="AQ1875" t="s">
        <v>105</v>
      </c>
      <c r="AR1875" t="s">
        <v>105</v>
      </c>
      <c r="AV1875" t="s">
        <v>105</v>
      </c>
      <c r="AW1875" t="s">
        <v>105</v>
      </c>
      <c r="AX1875" t="s">
        <v>105</v>
      </c>
      <c r="BH1875" t="s">
        <v>19</v>
      </c>
      <c r="BI1875" t="s">
        <v>5</v>
      </c>
    </row>
    <row r="1876" spans="1:61" x14ac:dyDescent="0.25">
      <c r="A1876">
        <v>13890663</v>
      </c>
      <c r="B1876">
        <v>13890663</v>
      </c>
      <c r="C1876" t="s">
        <v>89</v>
      </c>
      <c r="D1876" t="s">
        <v>148</v>
      </c>
      <c r="E1876" t="s">
        <v>149</v>
      </c>
      <c r="F1876" t="s">
        <v>10404</v>
      </c>
      <c r="G1876" t="s">
        <v>1728</v>
      </c>
      <c r="H1876" s="30" t="s">
        <v>19893</v>
      </c>
      <c r="I1876" t="s">
        <v>10405</v>
      </c>
      <c r="J1876">
        <v>68001</v>
      </c>
      <c r="K1876" t="s">
        <v>317</v>
      </c>
      <c r="L1876">
        <v>68</v>
      </c>
      <c r="M1876" t="s">
        <v>227</v>
      </c>
      <c r="O1876">
        <v>3133926815</v>
      </c>
      <c r="P1876">
        <v>0</v>
      </c>
      <c r="T1876" s="29" t="s">
        <v>1297</v>
      </c>
      <c r="U1876">
        <f t="shared" si="177"/>
        <v>10</v>
      </c>
      <c r="V1876">
        <f t="shared" si="178"/>
        <v>2</v>
      </c>
      <c r="W1876">
        <v>2016</v>
      </c>
      <c r="X1876" t="s">
        <v>3374</v>
      </c>
      <c r="Y1876" t="s">
        <v>10406</v>
      </c>
      <c r="Z1876" t="s">
        <v>10407</v>
      </c>
      <c r="AA1876">
        <v>8001136</v>
      </c>
      <c r="AB1876" t="s">
        <v>100</v>
      </c>
      <c r="AC1876" t="s">
        <v>258</v>
      </c>
      <c r="AD1876" s="1">
        <f t="shared" si="179"/>
        <v>4.0052159468438535E-2</v>
      </c>
      <c r="AE1876" s="2">
        <v>30100000</v>
      </c>
      <c r="AF1876" t="s">
        <v>175</v>
      </c>
      <c r="AG1876" t="s">
        <v>103</v>
      </c>
      <c r="AH1876" t="s">
        <v>104</v>
      </c>
      <c r="AI1876" t="s">
        <v>10408</v>
      </c>
      <c r="AJ1876">
        <v>161853093</v>
      </c>
      <c r="AK1876" s="2">
        <v>1205570</v>
      </c>
      <c r="AL1876" s="2">
        <v>993083.82</v>
      </c>
      <c r="AP1876" t="s">
        <v>105</v>
      </c>
      <c r="AQ1876" t="s">
        <v>105</v>
      </c>
      <c r="AR1876" t="s">
        <v>105</v>
      </c>
      <c r="AV1876" t="s">
        <v>105</v>
      </c>
      <c r="AW1876" t="s">
        <v>105</v>
      </c>
      <c r="AX1876" t="s">
        <v>105</v>
      </c>
      <c r="BH1876" t="s">
        <v>21</v>
      </c>
      <c r="BI1876" t="s">
        <v>5</v>
      </c>
    </row>
    <row r="1877" spans="1:61" x14ac:dyDescent="0.25">
      <c r="A1877">
        <v>29305926</v>
      </c>
      <c r="B1877">
        <v>29305926</v>
      </c>
      <c r="C1877" t="s">
        <v>106</v>
      </c>
      <c r="D1877" t="s">
        <v>1099</v>
      </c>
      <c r="E1877" t="s">
        <v>178</v>
      </c>
      <c r="F1877" t="s">
        <v>2505</v>
      </c>
      <c r="G1877" t="s">
        <v>10409</v>
      </c>
      <c r="H1877" s="30" t="s">
        <v>19894</v>
      </c>
      <c r="I1877" t="s">
        <v>10410</v>
      </c>
      <c r="J1877">
        <v>76001</v>
      </c>
      <c r="K1877" t="s">
        <v>486</v>
      </c>
      <c r="L1877">
        <v>76</v>
      </c>
      <c r="M1877" t="s">
        <v>95</v>
      </c>
      <c r="O1877">
        <v>3005324541</v>
      </c>
      <c r="P1877">
        <v>0</v>
      </c>
      <c r="T1877" s="29" t="s">
        <v>429</v>
      </c>
      <c r="U1877">
        <f t="shared" si="177"/>
        <v>10</v>
      </c>
      <c r="V1877">
        <f t="shared" si="178"/>
        <v>7</v>
      </c>
      <c r="W1877">
        <v>2010</v>
      </c>
      <c r="X1877" t="s">
        <v>10411</v>
      </c>
      <c r="Y1877" t="s">
        <v>10412</v>
      </c>
      <c r="Z1877" t="s">
        <v>10413</v>
      </c>
      <c r="AA1877">
        <v>9001102</v>
      </c>
      <c r="AB1877" t="s">
        <v>244</v>
      </c>
      <c r="AC1877" t="s">
        <v>245</v>
      </c>
      <c r="AD1877" s="1">
        <f t="shared" si="179"/>
        <v>4.7007203647416416E-2</v>
      </c>
      <c r="AE1877" s="2">
        <v>32900000</v>
      </c>
      <c r="AF1877" t="s">
        <v>133</v>
      </c>
      <c r="AG1877" t="s">
        <v>103</v>
      </c>
      <c r="AH1877" t="s">
        <v>104</v>
      </c>
      <c r="AI1877">
        <v>0</v>
      </c>
      <c r="AJ1877">
        <v>161898287</v>
      </c>
      <c r="AK1877" s="2">
        <v>1546537</v>
      </c>
      <c r="AL1877" s="2">
        <v>1279610.98</v>
      </c>
      <c r="AP1877" t="s">
        <v>105</v>
      </c>
      <c r="AQ1877" t="s">
        <v>105</v>
      </c>
      <c r="AR1877" t="s">
        <v>105</v>
      </c>
      <c r="AV1877" t="s">
        <v>105</v>
      </c>
      <c r="AW1877" t="s">
        <v>105</v>
      </c>
      <c r="AX1877" t="s">
        <v>105</v>
      </c>
      <c r="BH1877" t="s">
        <v>21</v>
      </c>
      <c r="BI1877" t="s">
        <v>5</v>
      </c>
    </row>
    <row r="1878" spans="1:61" x14ac:dyDescent="0.25">
      <c r="A1878">
        <v>53000839</v>
      </c>
      <c r="B1878">
        <v>53000839</v>
      </c>
      <c r="C1878" t="s">
        <v>106</v>
      </c>
      <c r="D1878" t="s">
        <v>2075</v>
      </c>
      <c r="E1878" t="s">
        <v>136</v>
      </c>
      <c r="F1878" t="s">
        <v>737</v>
      </c>
      <c r="G1878" t="s">
        <v>1415</v>
      </c>
      <c r="H1878" s="30" t="s">
        <v>19895</v>
      </c>
      <c r="I1878" t="s">
        <v>10414</v>
      </c>
      <c r="J1878">
        <v>0</v>
      </c>
      <c r="K1878" t="s">
        <v>126</v>
      </c>
      <c r="L1878">
        <v>25</v>
      </c>
      <c r="M1878" t="s">
        <v>126</v>
      </c>
      <c r="O1878">
        <v>3103012359</v>
      </c>
      <c r="P1878">
        <v>0</v>
      </c>
      <c r="T1878" s="29" t="s">
        <v>169</v>
      </c>
      <c r="U1878">
        <f t="shared" si="177"/>
        <v>10</v>
      </c>
      <c r="V1878">
        <f t="shared" si="178"/>
        <v>16</v>
      </c>
      <c r="W1878">
        <v>2020</v>
      </c>
      <c r="X1878" t="s">
        <v>1459</v>
      </c>
      <c r="Y1878" t="s">
        <v>10415</v>
      </c>
      <c r="Z1878" t="s">
        <v>10416</v>
      </c>
      <c r="AA1878">
        <v>8001189</v>
      </c>
      <c r="AB1878" t="s">
        <v>100</v>
      </c>
      <c r="AC1878" t="s">
        <v>258</v>
      </c>
      <c r="AD1878" s="1">
        <f t="shared" si="179"/>
        <v>2.9350413625304137E-2</v>
      </c>
      <c r="AE1878" s="2">
        <v>41100000</v>
      </c>
      <c r="AF1878" t="s">
        <v>102</v>
      </c>
      <c r="AG1878" t="s">
        <v>103</v>
      </c>
      <c r="AH1878" t="s">
        <v>104</v>
      </c>
      <c r="AI1878" t="s">
        <v>10417</v>
      </c>
      <c r="AJ1878">
        <v>161913043</v>
      </c>
      <c r="AK1878" s="2">
        <v>1206302</v>
      </c>
      <c r="AL1878" s="2">
        <v>993699.39</v>
      </c>
      <c r="AP1878" t="s">
        <v>105</v>
      </c>
      <c r="AQ1878" t="s">
        <v>105</v>
      </c>
      <c r="AR1878" t="s">
        <v>105</v>
      </c>
      <c r="AV1878" t="s">
        <v>105</v>
      </c>
      <c r="AW1878" t="s">
        <v>105</v>
      </c>
      <c r="AX1878" t="s">
        <v>105</v>
      </c>
      <c r="BH1878" t="s">
        <v>19</v>
      </c>
      <c r="BI1878" t="s">
        <v>5</v>
      </c>
    </row>
    <row r="1879" spans="1:61" x14ac:dyDescent="0.25">
      <c r="A1879">
        <v>63496878</v>
      </c>
      <c r="B1879">
        <v>63496878</v>
      </c>
      <c r="C1879" t="s">
        <v>106</v>
      </c>
      <c r="D1879" t="s">
        <v>312</v>
      </c>
      <c r="E1879" t="s">
        <v>2301</v>
      </c>
      <c r="F1879" t="s">
        <v>10418</v>
      </c>
      <c r="G1879" t="s">
        <v>10419</v>
      </c>
      <c r="H1879" s="30" t="s">
        <v>19896</v>
      </c>
      <c r="I1879" t="s">
        <v>10420</v>
      </c>
      <c r="J1879">
        <v>68276</v>
      </c>
      <c r="K1879" t="s">
        <v>226</v>
      </c>
      <c r="L1879">
        <v>68</v>
      </c>
      <c r="M1879" t="s">
        <v>227</v>
      </c>
      <c r="O1879">
        <v>3163099489</v>
      </c>
      <c r="P1879">
        <v>0</v>
      </c>
      <c r="T1879" s="29" t="s">
        <v>215</v>
      </c>
      <c r="U1879">
        <f t="shared" si="177"/>
        <v>10</v>
      </c>
      <c r="V1879">
        <f t="shared" si="178"/>
        <v>20</v>
      </c>
      <c r="W1879">
        <v>2014</v>
      </c>
      <c r="X1879" t="s">
        <v>10421</v>
      </c>
      <c r="Y1879">
        <v>75358651</v>
      </c>
      <c r="Z1879" t="s">
        <v>10422</v>
      </c>
      <c r="AA1879">
        <v>808033</v>
      </c>
      <c r="AB1879" t="s">
        <v>542</v>
      </c>
      <c r="AC1879" t="s">
        <v>671</v>
      </c>
      <c r="AD1879" s="1">
        <f t="shared" si="179"/>
        <v>3.9687719559585492E-2</v>
      </c>
      <c r="AE1879" s="2">
        <v>77200000</v>
      </c>
      <c r="AF1879" t="s">
        <v>279</v>
      </c>
      <c r="AG1879" t="s">
        <v>452</v>
      </c>
      <c r="AH1879" t="s">
        <v>104</v>
      </c>
      <c r="AI1879" t="s">
        <v>10423</v>
      </c>
      <c r="AJ1879">
        <v>29952537</v>
      </c>
      <c r="AK1879" s="2">
        <v>3063891.95</v>
      </c>
      <c r="AL1879" s="2">
        <v>2554699.12</v>
      </c>
      <c r="AP1879" t="s">
        <v>105</v>
      </c>
      <c r="AQ1879" s="2" t="s">
        <v>105</v>
      </c>
      <c r="AR1879" s="2" t="s">
        <v>105</v>
      </c>
      <c r="AV1879">
        <v>30031801</v>
      </c>
      <c r="AW1879" s="2">
        <v>7289193.3899999997</v>
      </c>
      <c r="AX1879" s="2">
        <v>6105372.5999999996</v>
      </c>
      <c r="BH1879" t="s">
        <v>21</v>
      </c>
      <c r="BI1879" t="s">
        <v>5</v>
      </c>
    </row>
    <row r="1880" spans="1:61" x14ac:dyDescent="0.25">
      <c r="A1880">
        <v>39625994</v>
      </c>
      <c r="B1880">
        <v>39625994</v>
      </c>
      <c r="C1880" t="s">
        <v>106</v>
      </c>
      <c r="D1880" t="s">
        <v>281</v>
      </c>
      <c r="E1880" t="s">
        <v>583</v>
      </c>
      <c r="F1880" t="s">
        <v>7620</v>
      </c>
      <c r="G1880" t="s">
        <v>212</v>
      </c>
      <c r="H1880" s="30" t="s">
        <v>19897</v>
      </c>
      <c r="I1880" t="s">
        <v>10424</v>
      </c>
      <c r="J1880">
        <v>0</v>
      </c>
      <c r="K1880" t="s">
        <v>2265</v>
      </c>
      <c r="L1880">
        <v>25</v>
      </c>
      <c r="M1880" t="s">
        <v>113</v>
      </c>
      <c r="O1880">
        <v>3112318566</v>
      </c>
      <c r="P1880">
        <v>0</v>
      </c>
      <c r="T1880" s="29" t="s">
        <v>369</v>
      </c>
      <c r="U1880">
        <f t="shared" si="177"/>
        <v>10</v>
      </c>
      <c r="V1880">
        <f t="shared" si="178"/>
        <v>21</v>
      </c>
      <c r="W1880">
        <v>2017</v>
      </c>
      <c r="X1880" t="s">
        <v>10425</v>
      </c>
      <c r="Y1880" t="s">
        <v>10426</v>
      </c>
      <c r="Z1880" t="s">
        <v>10427</v>
      </c>
      <c r="AA1880">
        <v>4606105</v>
      </c>
      <c r="AB1880" t="s">
        <v>352</v>
      </c>
      <c r="AC1880" t="s">
        <v>353</v>
      </c>
      <c r="AD1880" s="1">
        <f t="shared" si="179"/>
        <v>1.9064246805736637E-2</v>
      </c>
      <c r="AE1880" s="2">
        <v>76700000</v>
      </c>
      <c r="AF1880" t="s">
        <v>219</v>
      </c>
      <c r="AG1880" t="s">
        <v>292</v>
      </c>
      <c r="AH1880" t="s">
        <v>104</v>
      </c>
      <c r="AI1880" t="s">
        <v>10428</v>
      </c>
      <c r="AJ1880">
        <v>29959917</v>
      </c>
      <c r="AK1880" s="2">
        <v>1462227.73</v>
      </c>
      <c r="AL1880" s="2">
        <v>1208762.8</v>
      </c>
      <c r="AP1880" t="s">
        <v>105</v>
      </c>
      <c r="AQ1880" s="2" t="s">
        <v>105</v>
      </c>
      <c r="AR1880" s="2" t="s">
        <v>105</v>
      </c>
      <c r="AV1880">
        <v>30046002</v>
      </c>
      <c r="AW1880" s="2">
        <v>1718376.2</v>
      </c>
      <c r="AX1880" s="2">
        <v>1424013.61</v>
      </c>
      <c r="BH1880" t="s">
        <v>19</v>
      </c>
      <c r="BI1880" t="s">
        <v>5</v>
      </c>
    </row>
    <row r="1881" spans="1:61" x14ac:dyDescent="0.25">
      <c r="A1881">
        <v>8161813</v>
      </c>
      <c r="B1881">
        <v>8161813</v>
      </c>
      <c r="C1881" t="s">
        <v>89</v>
      </c>
      <c r="D1881" t="s">
        <v>2805</v>
      </c>
      <c r="E1881" t="s">
        <v>3013</v>
      </c>
      <c r="F1881" t="s">
        <v>315</v>
      </c>
      <c r="G1881" t="s">
        <v>4555</v>
      </c>
      <c r="H1881" s="30" t="s">
        <v>19898</v>
      </c>
      <c r="I1881" t="s">
        <v>10429</v>
      </c>
      <c r="J1881">
        <v>5001</v>
      </c>
      <c r="K1881" t="s">
        <v>202</v>
      </c>
      <c r="L1881">
        <v>5</v>
      </c>
      <c r="M1881" t="s">
        <v>203</v>
      </c>
      <c r="O1881">
        <v>3167992209</v>
      </c>
      <c r="P1881">
        <v>0</v>
      </c>
      <c r="T1881" s="29" t="s">
        <v>487</v>
      </c>
      <c r="U1881">
        <f t="shared" si="177"/>
        <v>10</v>
      </c>
      <c r="V1881">
        <f t="shared" si="178"/>
        <v>8</v>
      </c>
      <c r="W1881">
        <v>2020</v>
      </c>
      <c r="X1881" t="s">
        <v>10430</v>
      </c>
      <c r="Y1881" t="s">
        <v>10431</v>
      </c>
      <c r="Z1881" t="s">
        <v>10432</v>
      </c>
      <c r="AA1881">
        <v>8201083</v>
      </c>
      <c r="AB1881" t="s">
        <v>3334</v>
      </c>
      <c r="AC1881" t="s">
        <v>10433</v>
      </c>
      <c r="AD1881" s="1">
        <f t="shared" si="179"/>
        <v>4.5205931707317071E-2</v>
      </c>
      <c r="AE1881" s="2">
        <v>102500000</v>
      </c>
      <c r="AF1881" t="s">
        <v>362</v>
      </c>
      <c r="AG1881" t="s">
        <v>103</v>
      </c>
      <c r="AH1881" t="s">
        <v>104</v>
      </c>
      <c r="AI1881" t="s">
        <v>10434</v>
      </c>
      <c r="AJ1881">
        <v>161808267</v>
      </c>
      <c r="AK1881" s="2">
        <v>4633608</v>
      </c>
      <c r="AL1881" s="2">
        <v>3873788.65</v>
      </c>
      <c r="AP1881" t="s">
        <v>105</v>
      </c>
      <c r="AQ1881" t="s">
        <v>105</v>
      </c>
      <c r="AR1881" t="s">
        <v>105</v>
      </c>
      <c r="AV1881" t="s">
        <v>105</v>
      </c>
      <c r="AW1881" t="s">
        <v>105</v>
      </c>
      <c r="AX1881" t="s">
        <v>105</v>
      </c>
      <c r="BH1881" t="s">
        <v>21</v>
      </c>
      <c r="BI1881" t="s">
        <v>5</v>
      </c>
    </row>
    <row r="1882" spans="1:61" x14ac:dyDescent="0.25">
      <c r="A1882">
        <v>63506301</v>
      </c>
      <c r="B1882">
        <v>63506301</v>
      </c>
      <c r="C1882" t="s">
        <v>106</v>
      </c>
      <c r="D1882" t="s">
        <v>3505</v>
      </c>
      <c r="E1882" t="s">
        <v>2630</v>
      </c>
      <c r="F1882" t="s">
        <v>10435</v>
      </c>
      <c r="G1882" t="s">
        <v>863</v>
      </c>
      <c r="H1882" s="30" t="s">
        <v>19899</v>
      </c>
      <c r="I1882" t="s">
        <v>10436</v>
      </c>
      <c r="J1882">
        <v>0</v>
      </c>
      <c r="K1882" t="s">
        <v>126</v>
      </c>
      <c r="L1882">
        <v>25</v>
      </c>
      <c r="M1882" t="s">
        <v>126</v>
      </c>
      <c r="O1882">
        <v>3108124611</v>
      </c>
      <c r="P1882">
        <v>3004216598</v>
      </c>
      <c r="T1882" s="29" t="s">
        <v>369</v>
      </c>
      <c r="U1882">
        <f t="shared" si="177"/>
        <v>10</v>
      </c>
      <c r="V1882">
        <f t="shared" si="178"/>
        <v>21</v>
      </c>
      <c r="W1882">
        <v>2021</v>
      </c>
      <c r="X1882" t="s">
        <v>265</v>
      </c>
      <c r="Y1882" t="s">
        <v>10437</v>
      </c>
      <c r="Z1882" t="s">
        <v>10438</v>
      </c>
      <c r="AA1882">
        <v>9201264</v>
      </c>
      <c r="AB1882" t="s">
        <v>268</v>
      </c>
      <c r="AC1882" t="s">
        <v>269</v>
      </c>
      <c r="AD1882" s="1">
        <f t="shared" si="179"/>
        <v>2.475114519427403E-2</v>
      </c>
      <c r="AE1882" s="2">
        <v>48900000</v>
      </c>
      <c r="AF1882" t="s">
        <v>133</v>
      </c>
      <c r="AG1882" t="s">
        <v>103</v>
      </c>
      <c r="AH1882" t="s">
        <v>104</v>
      </c>
      <c r="AI1882" t="s">
        <v>10439</v>
      </c>
      <c r="AJ1882">
        <v>161813839</v>
      </c>
      <c r="AK1882" s="2">
        <v>1210331</v>
      </c>
      <c r="AL1882" s="2">
        <v>997084.79</v>
      </c>
      <c r="AP1882" t="s">
        <v>105</v>
      </c>
      <c r="AQ1882" t="s">
        <v>105</v>
      </c>
      <c r="AR1882" t="s">
        <v>105</v>
      </c>
      <c r="AV1882" t="s">
        <v>105</v>
      </c>
      <c r="AW1882" t="s">
        <v>105</v>
      </c>
      <c r="AX1882" t="s">
        <v>105</v>
      </c>
      <c r="BH1882" t="s">
        <v>19</v>
      </c>
      <c r="BI1882" t="s">
        <v>5</v>
      </c>
    </row>
    <row r="1883" spans="1:61" x14ac:dyDescent="0.25">
      <c r="A1883">
        <v>71617627</v>
      </c>
      <c r="B1883">
        <v>71617627</v>
      </c>
      <c r="C1883" t="s">
        <v>89</v>
      </c>
      <c r="D1883" t="s">
        <v>699</v>
      </c>
      <c r="E1883" t="s">
        <v>148</v>
      </c>
      <c r="F1883" t="s">
        <v>249</v>
      </c>
      <c r="G1883" t="s">
        <v>4393</v>
      </c>
      <c r="H1883" s="30" t="s">
        <v>19900</v>
      </c>
      <c r="I1883" t="s">
        <v>10440</v>
      </c>
      <c r="J1883">
        <v>5001</v>
      </c>
      <c r="K1883" t="s">
        <v>202</v>
      </c>
      <c r="L1883">
        <v>5</v>
      </c>
      <c r="M1883" t="s">
        <v>203</v>
      </c>
      <c r="O1883">
        <v>3113581278</v>
      </c>
      <c r="P1883">
        <v>0</v>
      </c>
      <c r="T1883" s="29" t="s">
        <v>327</v>
      </c>
      <c r="U1883">
        <f t="shared" si="177"/>
        <v>10</v>
      </c>
      <c r="V1883">
        <f t="shared" si="178"/>
        <v>31</v>
      </c>
      <c r="W1883">
        <v>2022</v>
      </c>
      <c r="X1883" t="s">
        <v>2148</v>
      </c>
      <c r="Y1883" t="s">
        <v>10441</v>
      </c>
      <c r="Z1883" t="s">
        <v>10442</v>
      </c>
      <c r="AA1883">
        <v>9008234</v>
      </c>
      <c r="AB1883" t="s">
        <v>244</v>
      </c>
      <c r="AC1883" t="s">
        <v>1048</v>
      </c>
      <c r="AD1883" s="1">
        <f t="shared" si="179"/>
        <v>2.0788606290672453E-2</v>
      </c>
      <c r="AE1883" s="2">
        <v>184400000</v>
      </c>
      <c r="AF1883" t="s">
        <v>362</v>
      </c>
      <c r="AG1883" t="s">
        <v>452</v>
      </c>
      <c r="AH1883" t="s">
        <v>104</v>
      </c>
      <c r="AI1883" t="s">
        <v>10443</v>
      </c>
      <c r="AJ1883">
        <v>161918663</v>
      </c>
      <c r="AK1883" s="2">
        <v>3833419</v>
      </c>
      <c r="AL1883" s="2">
        <v>3201360.15</v>
      </c>
      <c r="AP1883" t="s">
        <v>105</v>
      </c>
      <c r="AQ1883" t="s">
        <v>105</v>
      </c>
      <c r="AR1883" t="s">
        <v>105</v>
      </c>
      <c r="AV1883" t="s">
        <v>105</v>
      </c>
      <c r="AW1883" t="s">
        <v>105</v>
      </c>
      <c r="AX1883" t="s">
        <v>105</v>
      </c>
      <c r="BH1883" t="s">
        <v>21</v>
      </c>
      <c r="BI1883" t="s">
        <v>5</v>
      </c>
    </row>
    <row r="1884" spans="1:61" x14ac:dyDescent="0.25">
      <c r="A1884">
        <v>94251549</v>
      </c>
      <c r="B1884">
        <v>94251549</v>
      </c>
      <c r="C1884" t="s">
        <v>89</v>
      </c>
      <c r="D1884" t="s">
        <v>148</v>
      </c>
      <c r="E1884" t="s">
        <v>149</v>
      </c>
      <c r="F1884" t="s">
        <v>495</v>
      </c>
      <c r="G1884" t="s">
        <v>2505</v>
      </c>
      <c r="H1884" s="30" t="s">
        <v>19901</v>
      </c>
      <c r="I1884" t="s">
        <v>10444</v>
      </c>
      <c r="J1884">
        <v>76122</v>
      </c>
      <c r="K1884" t="s">
        <v>10445</v>
      </c>
      <c r="L1884">
        <v>76</v>
      </c>
      <c r="M1884" t="s">
        <v>95</v>
      </c>
      <c r="O1884">
        <v>3105032993</v>
      </c>
      <c r="P1884">
        <v>0</v>
      </c>
      <c r="T1884" s="29" t="s">
        <v>254</v>
      </c>
      <c r="U1884">
        <f t="shared" si="177"/>
        <v>10</v>
      </c>
      <c r="V1884">
        <f t="shared" si="178"/>
        <v>4</v>
      </c>
      <c r="W1884">
        <v>2022</v>
      </c>
      <c r="X1884" t="s">
        <v>10446</v>
      </c>
      <c r="Y1884" t="s">
        <v>10447</v>
      </c>
      <c r="Z1884" t="s">
        <v>10448</v>
      </c>
      <c r="AA1884">
        <v>9008228</v>
      </c>
      <c r="AB1884" t="s">
        <v>244</v>
      </c>
      <c r="AC1884" t="s">
        <v>1775</v>
      </c>
      <c r="AD1884" s="1">
        <f t="shared" si="179"/>
        <v>2.1902550092013251E-2</v>
      </c>
      <c r="AE1884" s="2">
        <v>271700000</v>
      </c>
      <c r="AF1884" t="s">
        <v>362</v>
      </c>
      <c r="AG1884" t="s">
        <v>452</v>
      </c>
      <c r="AH1884" t="s">
        <v>104</v>
      </c>
      <c r="AI1884" t="s">
        <v>10449</v>
      </c>
      <c r="AJ1884">
        <v>29954023</v>
      </c>
      <c r="AK1884" s="2">
        <v>5950922.8600000003</v>
      </c>
      <c r="AL1884" s="2">
        <v>4980775.51</v>
      </c>
      <c r="AP1884" t="s">
        <v>105</v>
      </c>
      <c r="AQ1884" s="2" t="s">
        <v>105</v>
      </c>
      <c r="AR1884" s="2" t="s">
        <v>105</v>
      </c>
      <c r="AV1884">
        <v>30034469</v>
      </c>
      <c r="AW1884" s="2">
        <v>5923363.3899999997</v>
      </c>
      <c r="AX1884" s="2">
        <v>4957616.29</v>
      </c>
      <c r="BH1884" t="s">
        <v>21</v>
      </c>
      <c r="BI1884" t="s">
        <v>5</v>
      </c>
    </row>
    <row r="1885" spans="1:61" x14ac:dyDescent="0.25">
      <c r="A1885">
        <v>18521416</v>
      </c>
      <c r="B1885">
        <v>18521416</v>
      </c>
      <c r="C1885" t="s">
        <v>89</v>
      </c>
      <c r="D1885" t="s">
        <v>10450</v>
      </c>
      <c r="E1885" t="s">
        <v>294</v>
      </c>
      <c r="F1885" t="s">
        <v>2542</v>
      </c>
      <c r="G1885" t="s">
        <v>1250</v>
      </c>
      <c r="H1885" s="30" t="s">
        <v>19902</v>
      </c>
      <c r="I1885" t="s">
        <v>10451</v>
      </c>
      <c r="J1885">
        <v>66001</v>
      </c>
      <c r="K1885" t="s">
        <v>252</v>
      </c>
      <c r="L1885">
        <v>66</v>
      </c>
      <c r="M1885" t="s">
        <v>253</v>
      </c>
      <c r="O1885">
        <v>3108220935</v>
      </c>
      <c r="P1885">
        <v>3103621572</v>
      </c>
      <c r="T1885" s="29" t="s">
        <v>327</v>
      </c>
      <c r="U1885">
        <f t="shared" si="177"/>
        <v>10</v>
      </c>
      <c r="V1885">
        <f t="shared" si="178"/>
        <v>31</v>
      </c>
      <c r="W1885">
        <v>2023</v>
      </c>
      <c r="X1885" t="s">
        <v>2479</v>
      </c>
      <c r="Y1885" t="s">
        <v>10452</v>
      </c>
      <c r="Z1885" t="s">
        <v>10453</v>
      </c>
      <c r="AA1885">
        <v>9206097</v>
      </c>
      <c r="AB1885" t="s">
        <v>268</v>
      </c>
      <c r="AC1885" t="s">
        <v>1209</v>
      </c>
      <c r="AD1885" s="1">
        <f t="shared" si="179"/>
        <v>4.6524862604540022E-2</v>
      </c>
      <c r="AE1885" s="2">
        <v>83700000</v>
      </c>
      <c r="AF1885" t="s">
        <v>3855</v>
      </c>
      <c r="AG1885" t="s">
        <v>120</v>
      </c>
      <c r="AH1885" t="s">
        <v>104</v>
      </c>
      <c r="AI1885" t="s">
        <v>10454</v>
      </c>
      <c r="AJ1885">
        <v>161830958</v>
      </c>
      <c r="AK1885" s="2">
        <v>3894131</v>
      </c>
      <c r="AL1885" s="2">
        <v>3252378.7</v>
      </c>
      <c r="AP1885" t="s">
        <v>105</v>
      </c>
      <c r="AQ1885" t="s">
        <v>105</v>
      </c>
      <c r="AR1885" t="s">
        <v>105</v>
      </c>
      <c r="AV1885" t="s">
        <v>105</v>
      </c>
      <c r="AW1885" t="s">
        <v>105</v>
      </c>
      <c r="AX1885" t="s">
        <v>105</v>
      </c>
      <c r="BH1885" t="s">
        <v>21</v>
      </c>
      <c r="BI1885" t="s">
        <v>5</v>
      </c>
    </row>
    <row r="1886" spans="1:61" x14ac:dyDescent="0.25">
      <c r="A1886">
        <v>72308807</v>
      </c>
      <c r="B1886">
        <v>72308807</v>
      </c>
      <c r="C1886" t="s">
        <v>89</v>
      </c>
      <c r="D1886" t="s">
        <v>10455</v>
      </c>
      <c r="E1886" t="s">
        <v>295</v>
      </c>
      <c r="F1886" t="s">
        <v>10456</v>
      </c>
      <c r="G1886" t="s">
        <v>10457</v>
      </c>
      <c r="H1886" s="30" t="s">
        <v>19903</v>
      </c>
      <c r="I1886" t="s">
        <v>10458</v>
      </c>
      <c r="J1886">
        <v>0</v>
      </c>
      <c r="K1886" t="s">
        <v>182</v>
      </c>
      <c r="L1886">
        <v>8</v>
      </c>
      <c r="M1886" t="s">
        <v>183</v>
      </c>
      <c r="O1886">
        <v>3156806081</v>
      </c>
      <c r="P1886">
        <v>3155297585</v>
      </c>
      <c r="T1886" s="29" t="s">
        <v>587</v>
      </c>
      <c r="U1886">
        <f t="shared" si="177"/>
        <v>10</v>
      </c>
      <c r="V1886">
        <f t="shared" si="178"/>
        <v>17</v>
      </c>
      <c r="W1886">
        <v>2022</v>
      </c>
      <c r="X1886" t="s">
        <v>10459</v>
      </c>
      <c r="Y1886" t="s">
        <v>10460</v>
      </c>
      <c r="Z1886" t="s">
        <v>10461</v>
      </c>
      <c r="AA1886">
        <v>4606147</v>
      </c>
      <c r="AB1886" t="s">
        <v>352</v>
      </c>
      <c r="AC1886" t="s">
        <v>1412</v>
      </c>
      <c r="AD1886" s="1">
        <f t="shared" si="179"/>
        <v>2.54267851228978E-2</v>
      </c>
      <c r="AE1886" s="2">
        <v>77300000</v>
      </c>
      <c r="AF1886" t="s">
        <v>219</v>
      </c>
      <c r="AG1886" t="s">
        <v>292</v>
      </c>
      <c r="AH1886" t="s">
        <v>104</v>
      </c>
      <c r="AI1886" t="s">
        <v>10462</v>
      </c>
      <c r="AJ1886">
        <v>29975273</v>
      </c>
      <c r="AK1886" s="2">
        <v>1965490.49</v>
      </c>
      <c r="AL1886" s="2">
        <v>1631672.68</v>
      </c>
      <c r="AP1886" t="s">
        <v>105</v>
      </c>
      <c r="AQ1886" s="2" t="s">
        <v>105</v>
      </c>
      <c r="AR1886" s="2" t="s">
        <v>105</v>
      </c>
      <c r="AV1886">
        <v>30157448</v>
      </c>
      <c r="AW1886" s="2">
        <v>2199055.89</v>
      </c>
      <c r="AX1886" s="2">
        <v>1827946.13</v>
      </c>
      <c r="BH1886" t="s">
        <v>19</v>
      </c>
      <c r="BI1886" t="s">
        <v>5</v>
      </c>
    </row>
    <row r="1887" spans="1:61" x14ac:dyDescent="0.25">
      <c r="A1887">
        <v>43841182</v>
      </c>
      <c r="B1887">
        <v>43841182</v>
      </c>
      <c r="C1887" t="s">
        <v>106</v>
      </c>
      <c r="D1887" t="s">
        <v>1128</v>
      </c>
      <c r="E1887" t="s">
        <v>3363</v>
      </c>
      <c r="F1887" t="s">
        <v>138</v>
      </c>
      <c r="G1887" t="s">
        <v>2059</v>
      </c>
      <c r="H1887" s="30" t="s">
        <v>19904</v>
      </c>
      <c r="I1887" t="s">
        <v>10463</v>
      </c>
      <c r="J1887">
        <v>5360</v>
      </c>
      <c r="K1887" t="s">
        <v>1115</v>
      </c>
      <c r="L1887">
        <v>5</v>
      </c>
      <c r="M1887" t="s">
        <v>203</v>
      </c>
      <c r="O1887">
        <v>3052331625</v>
      </c>
      <c r="P1887">
        <v>3046116740</v>
      </c>
      <c r="T1887" s="29" t="s">
        <v>142</v>
      </c>
      <c r="U1887">
        <f t="shared" si="177"/>
        <v>10</v>
      </c>
      <c r="V1887">
        <f t="shared" si="178"/>
        <v>12</v>
      </c>
      <c r="W1887">
        <v>2021</v>
      </c>
      <c r="X1887" t="s">
        <v>2359</v>
      </c>
      <c r="Y1887" t="s">
        <v>10464</v>
      </c>
      <c r="Z1887" t="s">
        <v>10465</v>
      </c>
      <c r="AA1887">
        <v>8001204</v>
      </c>
      <c r="AB1887" t="s">
        <v>100</v>
      </c>
      <c r="AC1887" t="s">
        <v>258</v>
      </c>
      <c r="AD1887" s="1">
        <f t="shared" si="179"/>
        <v>3.8820390334572491E-2</v>
      </c>
      <c r="AE1887" s="2">
        <v>53800000</v>
      </c>
      <c r="AF1887" t="s">
        <v>219</v>
      </c>
      <c r="AG1887" t="s">
        <v>103</v>
      </c>
      <c r="AH1887" t="s">
        <v>104</v>
      </c>
      <c r="AI1887" t="s">
        <v>10466</v>
      </c>
      <c r="AJ1887">
        <v>161865606</v>
      </c>
      <c r="AK1887" s="2">
        <v>2088537</v>
      </c>
      <c r="AL1887" s="2">
        <v>1735073.48</v>
      </c>
      <c r="AP1887" t="s">
        <v>105</v>
      </c>
      <c r="AQ1887" t="s">
        <v>105</v>
      </c>
      <c r="AR1887" t="s">
        <v>105</v>
      </c>
      <c r="AV1887" t="s">
        <v>105</v>
      </c>
      <c r="AW1887" t="s">
        <v>105</v>
      </c>
      <c r="AX1887" t="s">
        <v>105</v>
      </c>
      <c r="BH1887" t="s">
        <v>21</v>
      </c>
      <c r="BI1887" t="s">
        <v>5</v>
      </c>
    </row>
    <row r="1888" spans="1:61" x14ac:dyDescent="0.25">
      <c r="A1888">
        <v>52766376</v>
      </c>
      <c r="B1888">
        <v>52766376</v>
      </c>
      <c r="C1888" t="s">
        <v>106</v>
      </c>
      <c r="D1888" t="s">
        <v>2031</v>
      </c>
      <c r="E1888" t="s">
        <v>1405</v>
      </c>
      <c r="F1888" t="s">
        <v>4424</v>
      </c>
      <c r="G1888" t="s">
        <v>4334</v>
      </c>
      <c r="H1888" s="30" t="s">
        <v>19256</v>
      </c>
      <c r="I1888" t="s">
        <v>10467</v>
      </c>
      <c r="J1888">
        <v>0</v>
      </c>
      <c r="K1888" t="s">
        <v>126</v>
      </c>
      <c r="L1888">
        <v>25</v>
      </c>
      <c r="M1888" t="s">
        <v>126</v>
      </c>
      <c r="O1888">
        <v>3107762150</v>
      </c>
      <c r="P1888">
        <v>0</v>
      </c>
      <c r="T1888" s="29" t="s">
        <v>254</v>
      </c>
      <c r="U1888">
        <f t="shared" si="177"/>
        <v>10</v>
      </c>
      <c r="V1888">
        <f t="shared" si="178"/>
        <v>4</v>
      </c>
      <c r="W1888">
        <v>2025</v>
      </c>
      <c r="X1888" t="s">
        <v>1238</v>
      </c>
      <c r="Y1888" t="s">
        <v>10468</v>
      </c>
      <c r="Z1888" t="s">
        <v>10469</v>
      </c>
      <c r="AA1888">
        <v>5606112</v>
      </c>
      <c r="AB1888" t="s">
        <v>146</v>
      </c>
      <c r="AC1888" t="s">
        <v>341</v>
      </c>
      <c r="AD1888" s="1">
        <f t="shared" si="179"/>
        <v>2.1722938496583143E-2</v>
      </c>
      <c r="AE1888" s="2">
        <v>131700000</v>
      </c>
      <c r="AF1888" t="s">
        <v>102</v>
      </c>
      <c r="AG1888" t="s">
        <v>120</v>
      </c>
      <c r="AH1888" t="s">
        <v>104</v>
      </c>
      <c r="AI1888" t="s">
        <v>10470</v>
      </c>
      <c r="AJ1888">
        <v>161905359</v>
      </c>
      <c r="AK1888" s="2">
        <v>2860911</v>
      </c>
      <c r="AL1888" s="2">
        <v>2384126.7599999998</v>
      </c>
      <c r="AP1888" t="s">
        <v>105</v>
      </c>
      <c r="AQ1888" t="s">
        <v>105</v>
      </c>
      <c r="AR1888" t="s">
        <v>105</v>
      </c>
      <c r="AV1888" t="s">
        <v>105</v>
      </c>
      <c r="AW1888" t="s">
        <v>105</v>
      </c>
      <c r="AX1888" t="s">
        <v>105</v>
      </c>
      <c r="BH1888" t="s">
        <v>21</v>
      </c>
      <c r="BI1888" t="s">
        <v>5</v>
      </c>
    </row>
    <row r="1889" spans="1:61" x14ac:dyDescent="0.25">
      <c r="A1889">
        <v>79792809</v>
      </c>
      <c r="B1889">
        <v>79792809</v>
      </c>
      <c r="C1889" t="s">
        <v>89</v>
      </c>
      <c r="D1889" t="s">
        <v>10471</v>
      </c>
      <c r="E1889" t="s">
        <v>1440</v>
      </c>
      <c r="F1889" t="s">
        <v>2187</v>
      </c>
      <c r="G1889" t="s">
        <v>2308</v>
      </c>
      <c r="H1889" s="30" t="s">
        <v>19905</v>
      </c>
      <c r="I1889" t="s">
        <v>10472</v>
      </c>
      <c r="J1889">
        <v>0</v>
      </c>
      <c r="K1889" t="s">
        <v>126</v>
      </c>
      <c r="L1889">
        <v>25</v>
      </c>
      <c r="M1889" t="s">
        <v>126</v>
      </c>
      <c r="O1889">
        <v>3107696368</v>
      </c>
      <c r="P1889">
        <v>0</v>
      </c>
      <c r="T1889" s="29" t="s">
        <v>184</v>
      </c>
      <c r="U1889">
        <f t="shared" si="177"/>
        <v>10</v>
      </c>
      <c r="V1889">
        <f t="shared" si="178"/>
        <v>10</v>
      </c>
      <c r="W1889">
        <v>2021</v>
      </c>
      <c r="X1889" t="s">
        <v>7399</v>
      </c>
      <c r="Y1889" t="s">
        <v>10473</v>
      </c>
      <c r="Z1889" t="s">
        <v>10474</v>
      </c>
      <c r="AA1889">
        <v>808057</v>
      </c>
      <c r="AB1889" t="s">
        <v>542</v>
      </c>
      <c r="AC1889" t="s">
        <v>671</v>
      </c>
      <c r="AD1889" s="1">
        <f t="shared" si="179"/>
        <v>1.9911221959858325E-2</v>
      </c>
      <c r="AE1889" s="2">
        <v>169400000</v>
      </c>
      <c r="AF1889" t="s">
        <v>279</v>
      </c>
      <c r="AG1889" t="s">
        <v>452</v>
      </c>
      <c r="AH1889" t="s">
        <v>104</v>
      </c>
      <c r="AI1889">
        <v>0</v>
      </c>
      <c r="AJ1889">
        <v>161904334</v>
      </c>
      <c r="AK1889" s="2">
        <v>3372961</v>
      </c>
      <c r="AL1889" s="2">
        <v>2814421.04</v>
      </c>
      <c r="AP1889" t="s">
        <v>105</v>
      </c>
      <c r="AQ1889" t="s">
        <v>105</v>
      </c>
      <c r="AR1889" t="s">
        <v>105</v>
      </c>
      <c r="AV1889" t="s">
        <v>105</v>
      </c>
      <c r="AW1889" t="s">
        <v>105</v>
      </c>
      <c r="AX1889" t="s">
        <v>105</v>
      </c>
      <c r="BH1889" t="s">
        <v>20</v>
      </c>
      <c r="BI1889" t="s">
        <v>5</v>
      </c>
    </row>
    <row r="1890" spans="1:61" x14ac:dyDescent="0.25">
      <c r="A1890">
        <v>40988628</v>
      </c>
      <c r="B1890">
        <v>40988628</v>
      </c>
      <c r="C1890" t="s">
        <v>106</v>
      </c>
      <c r="D1890" t="s">
        <v>3363</v>
      </c>
      <c r="E1890">
        <v>0</v>
      </c>
      <c r="F1890" t="s">
        <v>700</v>
      </c>
      <c r="G1890" t="s">
        <v>4187</v>
      </c>
      <c r="H1890" s="30" t="s">
        <v>19906</v>
      </c>
      <c r="I1890" t="s">
        <v>10475</v>
      </c>
      <c r="J1890">
        <v>0</v>
      </c>
      <c r="K1890" t="s">
        <v>126</v>
      </c>
      <c r="L1890">
        <v>25</v>
      </c>
      <c r="M1890" t="s">
        <v>126</v>
      </c>
      <c r="O1890">
        <v>3164703069</v>
      </c>
      <c r="P1890">
        <v>3504634218</v>
      </c>
      <c r="T1890" s="29" t="s">
        <v>547</v>
      </c>
      <c r="U1890">
        <f t="shared" si="177"/>
        <v>10</v>
      </c>
      <c r="V1890">
        <f t="shared" si="178"/>
        <v>26</v>
      </c>
      <c r="W1890">
        <v>2022</v>
      </c>
      <c r="X1890" t="s">
        <v>401</v>
      </c>
      <c r="Y1890" t="s">
        <v>10476</v>
      </c>
      <c r="Z1890" t="s">
        <v>10477</v>
      </c>
      <c r="AA1890">
        <v>9006183</v>
      </c>
      <c r="AB1890" t="s">
        <v>244</v>
      </c>
      <c r="AC1890" t="s">
        <v>404</v>
      </c>
      <c r="AD1890" s="1">
        <f t="shared" si="179"/>
        <v>9.586094322344323E-3</v>
      </c>
      <c r="AE1890" s="2">
        <v>218400000</v>
      </c>
      <c r="AF1890" t="s">
        <v>102</v>
      </c>
      <c r="AG1890" t="s">
        <v>120</v>
      </c>
      <c r="AH1890" t="s">
        <v>104</v>
      </c>
      <c r="AI1890" t="s">
        <v>10478</v>
      </c>
      <c r="AJ1890">
        <v>161818469</v>
      </c>
      <c r="AK1890" s="2">
        <v>2093603</v>
      </c>
      <c r="AL1890" s="2">
        <v>1739330.59</v>
      </c>
      <c r="AP1890" t="s">
        <v>105</v>
      </c>
      <c r="AQ1890" t="s">
        <v>105</v>
      </c>
      <c r="AR1890" t="s">
        <v>105</v>
      </c>
      <c r="AV1890" t="s">
        <v>105</v>
      </c>
      <c r="AW1890" t="s">
        <v>105</v>
      </c>
      <c r="AX1890" t="s">
        <v>105</v>
      </c>
      <c r="BH1890" s="3" t="s">
        <v>18</v>
      </c>
      <c r="BI1890" t="s">
        <v>5</v>
      </c>
    </row>
    <row r="1891" spans="1:61" x14ac:dyDescent="0.25">
      <c r="A1891">
        <v>22105484</v>
      </c>
      <c r="B1891">
        <v>22105484</v>
      </c>
      <c r="C1891" t="s">
        <v>106</v>
      </c>
      <c r="D1891" t="s">
        <v>5587</v>
      </c>
      <c r="E1891" t="s">
        <v>10479</v>
      </c>
      <c r="F1891" t="s">
        <v>1028</v>
      </c>
      <c r="G1891" t="s">
        <v>445</v>
      </c>
      <c r="H1891" s="30" t="s">
        <v>19845</v>
      </c>
      <c r="I1891" t="s">
        <v>10480</v>
      </c>
      <c r="J1891">
        <v>5001</v>
      </c>
      <c r="K1891" t="s">
        <v>202</v>
      </c>
      <c r="L1891">
        <v>5</v>
      </c>
      <c r="M1891" t="s">
        <v>203</v>
      </c>
      <c r="O1891">
        <v>3152823783</v>
      </c>
      <c r="P1891">
        <v>0</v>
      </c>
      <c r="T1891" s="29" t="s">
        <v>429</v>
      </c>
      <c r="U1891">
        <f t="shared" si="177"/>
        <v>10</v>
      </c>
      <c r="V1891">
        <f t="shared" si="178"/>
        <v>7</v>
      </c>
      <c r="W1891">
        <v>2022</v>
      </c>
      <c r="X1891" t="s">
        <v>7469</v>
      </c>
      <c r="Y1891" t="s">
        <v>10481</v>
      </c>
      <c r="Z1891" t="s">
        <v>10482</v>
      </c>
      <c r="AA1891">
        <v>6401256</v>
      </c>
      <c r="AB1891" t="s">
        <v>131</v>
      </c>
      <c r="AC1891" t="s">
        <v>1126</v>
      </c>
      <c r="AD1891" s="1">
        <f t="shared" si="179"/>
        <v>4.2071454313725491E-2</v>
      </c>
      <c r="AE1891" s="2">
        <v>51000000</v>
      </c>
      <c r="AF1891" t="s">
        <v>102</v>
      </c>
      <c r="AG1891" t="s">
        <v>103</v>
      </c>
      <c r="AH1891" t="s">
        <v>104</v>
      </c>
      <c r="AI1891" t="s">
        <v>10483</v>
      </c>
      <c r="AJ1891">
        <v>29946652</v>
      </c>
      <c r="AK1891" s="2">
        <v>2145644.17</v>
      </c>
      <c r="AL1891" s="2">
        <v>1783062.33</v>
      </c>
      <c r="AP1891">
        <v>30006159</v>
      </c>
      <c r="AQ1891" s="2">
        <v>1972608.82</v>
      </c>
      <c r="AR1891" s="2">
        <v>1637654.47</v>
      </c>
      <c r="AV1891" t="s">
        <v>105</v>
      </c>
      <c r="AW1891" s="2" t="s">
        <v>105</v>
      </c>
      <c r="AX1891" s="2" t="s">
        <v>105</v>
      </c>
      <c r="BH1891" t="s">
        <v>21</v>
      </c>
      <c r="BI1891" t="s">
        <v>5</v>
      </c>
    </row>
    <row r="1892" spans="1:61" x14ac:dyDescent="0.25">
      <c r="A1892">
        <v>79453168</v>
      </c>
      <c r="B1892">
        <v>79453168</v>
      </c>
      <c r="C1892" t="s">
        <v>89</v>
      </c>
      <c r="D1892" t="s">
        <v>304</v>
      </c>
      <c r="E1892" t="s">
        <v>162</v>
      </c>
      <c r="F1892" t="s">
        <v>3116</v>
      </c>
      <c r="G1892" t="s">
        <v>10484</v>
      </c>
      <c r="H1892" s="30" t="s">
        <v>19907</v>
      </c>
      <c r="I1892" t="s">
        <v>10485</v>
      </c>
      <c r="J1892">
        <v>0</v>
      </c>
      <c r="K1892" t="s">
        <v>126</v>
      </c>
      <c r="L1892">
        <v>25</v>
      </c>
      <c r="M1892" t="s">
        <v>126</v>
      </c>
      <c r="O1892">
        <v>3115519047</v>
      </c>
      <c r="P1892">
        <v>0</v>
      </c>
      <c r="T1892" s="29" t="s">
        <v>299</v>
      </c>
      <c r="U1892">
        <f t="shared" si="177"/>
        <v>10</v>
      </c>
      <c r="V1892">
        <f t="shared" si="178"/>
        <v>23</v>
      </c>
      <c r="W1892">
        <v>2014</v>
      </c>
      <c r="X1892" t="s">
        <v>6020</v>
      </c>
      <c r="Y1892" t="s">
        <v>10486</v>
      </c>
      <c r="Z1892" t="s">
        <v>10487</v>
      </c>
      <c r="AA1892">
        <v>1606223</v>
      </c>
      <c r="AB1892" t="s">
        <v>173</v>
      </c>
      <c r="AC1892" t="s">
        <v>815</v>
      </c>
      <c r="AD1892" s="1">
        <f t="shared" si="179"/>
        <v>3.2621728723404256E-2</v>
      </c>
      <c r="AE1892" s="2">
        <v>37600000</v>
      </c>
      <c r="AF1892" t="s">
        <v>102</v>
      </c>
      <c r="AG1892" t="s">
        <v>120</v>
      </c>
      <c r="AH1892" t="s">
        <v>104</v>
      </c>
      <c r="AI1892" t="s">
        <v>10488</v>
      </c>
      <c r="AJ1892">
        <v>161803191</v>
      </c>
      <c r="AK1892" s="2">
        <v>1226577</v>
      </c>
      <c r="AL1892" s="2">
        <v>1010737.07</v>
      </c>
      <c r="AP1892" t="s">
        <v>105</v>
      </c>
      <c r="AQ1892" t="s">
        <v>105</v>
      </c>
      <c r="AR1892" t="s">
        <v>105</v>
      </c>
      <c r="AV1892" t="s">
        <v>105</v>
      </c>
      <c r="AW1892" t="s">
        <v>105</v>
      </c>
      <c r="AX1892" t="s">
        <v>105</v>
      </c>
      <c r="BH1892" t="s">
        <v>21</v>
      </c>
      <c r="BI1892" t="s">
        <v>5</v>
      </c>
    </row>
    <row r="1893" spans="1:61" x14ac:dyDescent="0.25">
      <c r="A1893">
        <v>1019023870</v>
      </c>
      <c r="B1893">
        <v>1019023870</v>
      </c>
      <c r="C1893" t="s">
        <v>89</v>
      </c>
      <c r="D1893" t="s">
        <v>1554</v>
      </c>
      <c r="E1893" t="s">
        <v>656</v>
      </c>
      <c r="F1893" t="s">
        <v>3118</v>
      </c>
      <c r="G1893" t="s">
        <v>9530</v>
      </c>
      <c r="H1893" s="30" t="s">
        <v>19908</v>
      </c>
      <c r="I1893" t="s">
        <v>10489</v>
      </c>
      <c r="J1893">
        <v>0</v>
      </c>
      <c r="K1893" t="s">
        <v>126</v>
      </c>
      <c r="L1893">
        <v>25</v>
      </c>
      <c r="M1893" t="s">
        <v>126</v>
      </c>
      <c r="O1893">
        <v>3163383686</v>
      </c>
      <c r="P1893">
        <v>0</v>
      </c>
      <c r="T1893" s="29" t="s">
        <v>1267</v>
      </c>
      <c r="U1893">
        <f t="shared" si="177"/>
        <v>10</v>
      </c>
      <c r="V1893">
        <f t="shared" si="178"/>
        <v>7</v>
      </c>
      <c r="W1893">
        <v>2020</v>
      </c>
      <c r="X1893" t="s">
        <v>10490</v>
      </c>
      <c r="Y1893" t="s">
        <v>10491</v>
      </c>
      <c r="Z1893" t="s">
        <v>10492</v>
      </c>
      <c r="AA1893">
        <v>5601162</v>
      </c>
      <c r="AB1893" t="s">
        <v>146</v>
      </c>
      <c r="AC1893" t="s">
        <v>383</v>
      </c>
      <c r="AD1893" s="1">
        <f t="shared" si="179"/>
        <v>3.1460973837209305E-2</v>
      </c>
      <c r="AE1893" s="2">
        <v>68800000</v>
      </c>
      <c r="AF1893" t="s">
        <v>175</v>
      </c>
      <c r="AG1893" t="s">
        <v>103</v>
      </c>
      <c r="AH1893" t="s">
        <v>104</v>
      </c>
      <c r="AI1893" t="s">
        <v>10493</v>
      </c>
      <c r="AJ1893">
        <v>161809360</v>
      </c>
      <c r="AK1893" s="2">
        <v>2164515</v>
      </c>
      <c r="AL1893" s="2">
        <v>1798919.95</v>
      </c>
      <c r="AP1893" t="s">
        <v>105</v>
      </c>
      <c r="AQ1893" t="s">
        <v>105</v>
      </c>
      <c r="AR1893" t="s">
        <v>105</v>
      </c>
      <c r="AV1893" t="s">
        <v>105</v>
      </c>
      <c r="AW1893" t="s">
        <v>105</v>
      </c>
      <c r="AX1893" t="s">
        <v>105</v>
      </c>
      <c r="BH1893" t="s">
        <v>21</v>
      </c>
      <c r="BI1893" t="s">
        <v>5</v>
      </c>
    </row>
    <row r="1894" spans="1:61" x14ac:dyDescent="0.25">
      <c r="A1894">
        <v>24311824</v>
      </c>
      <c r="B1894">
        <v>24311824</v>
      </c>
      <c r="C1894" t="s">
        <v>106</v>
      </c>
      <c r="D1894" t="s">
        <v>312</v>
      </c>
      <c r="E1894" t="s">
        <v>8494</v>
      </c>
      <c r="F1894" t="s">
        <v>2194</v>
      </c>
      <c r="G1894" t="s">
        <v>10494</v>
      </c>
      <c r="H1894" s="30" t="s">
        <v>19909</v>
      </c>
      <c r="I1894" t="s">
        <v>10495</v>
      </c>
      <c r="J1894">
        <v>76001</v>
      </c>
      <c r="K1894" t="s">
        <v>486</v>
      </c>
      <c r="L1894">
        <v>76</v>
      </c>
      <c r="M1894" t="s">
        <v>95</v>
      </c>
      <c r="O1894">
        <v>3203430543</v>
      </c>
      <c r="P1894">
        <v>0</v>
      </c>
      <c r="T1894" s="29" t="s">
        <v>228</v>
      </c>
      <c r="U1894">
        <f t="shared" si="177"/>
        <v>10</v>
      </c>
      <c r="V1894">
        <f t="shared" si="178"/>
        <v>6</v>
      </c>
      <c r="W1894">
        <v>2021</v>
      </c>
      <c r="X1894" t="s">
        <v>1131</v>
      </c>
      <c r="Y1894" t="s">
        <v>10496</v>
      </c>
      <c r="Z1894" t="s">
        <v>10497</v>
      </c>
      <c r="AA1894">
        <v>5601190</v>
      </c>
      <c r="AB1894" t="s">
        <v>146</v>
      </c>
      <c r="AC1894" t="s">
        <v>383</v>
      </c>
      <c r="AD1894" s="1">
        <f t="shared" si="179"/>
        <v>4.870110935023772E-2</v>
      </c>
      <c r="AE1894" s="2">
        <v>63100000</v>
      </c>
      <c r="AF1894" t="s">
        <v>102</v>
      </c>
      <c r="AG1894" t="s">
        <v>103</v>
      </c>
      <c r="AH1894" t="s">
        <v>104</v>
      </c>
      <c r="AI1894" t="s">
        <v>10498</v>
      </c>
      <c r="AJ1894">
        <v>161916450</v>
      </c>
      <c r="AK1894" s="2">
        <v>3073040</v>
      </c>
      <c r="AL1894" s="2">
        <v>2562386.6800000002</v>
      </c>
      <c r="AP1894" t="s">
        <v>105</v>
      </c>
      <c r="AQ1894" t="s">
        <v>105</v>
      </c>
      <c r="AR1894" t="s">
        <v>105</v>
      </c>
      <c r="AV1894" t="s">
        <v>105</v>
      </c>
      <c r="AW1894" t="s">
        <v>105</v>
      </c>
      <c r="AX1894" t="s">
        <v>105</v>
      </c>
      <c r="BH1894" t="s">
        <v>21</v>
      </c>
      <c r="BI1894" t="s">
        <v>5</v>
      </c>
    </row>
    <row r="1895" spans="1:61" x14ac:dyDescent="0.25">
      <c r="A1895">
        <v>52965965</v>
      </c>
      <c r="B1895">
        <v>52965965</v>
      </c>
      <c r="C1895" t="s">
        <v>106</v>
      </c>
      <c r="D1895" t="s">
        <v>198</v>
      </c>
      <c r="E1895">
        <v>0</v>
      </c>
      <c r="F1895" t="s">
        <v>10499</v>
      </c>
      <c r="G1895" t="s">
        <v>879</v>
      </c>
      <c r="H1895" s="30" t="s">
        <v>19910</v>
      </c>
      <c r="I1895" t="s">
        <v>10500</v>
      </c>
      <c r="J1895">
        <v>0</v>
      </c>
      <c r="K1895" t="s">
        <v>126</v>
      </c>
      <c r="L1895">
        <v>25</v>
      </c>
      <c r="M1895" t="s">
        <v>126</v>
      </c>
      <c r="O1895">
        <v>3014269238</v>
      </c>
      <c r="P1895">
        <v>3102402761</v>
      </c>
      <c r="T1895" s="29" t="s">
        <v>142</v>
      </c>
      <c r="U1895">
        <f t="shared" si="177"/>
        <v>10</v>
      </c>
      <c r="V1895">
        <f t="shared" si="178"/>
        <v>12</v>
      </c>
      <c r="W1895">
        <v>2023</v>
      </c>
      <c r="X1895" t="s">
        <v>9823</v>
      </c>
      <c r="Y1895" t="s">
        <v>10501</v>
      </c>
      <c r="Z1895" t="s">
        <v>10502</v>
      </c>
      <c r="AA1895">
        <v>3006156</v>
      </c>
      <c r="AB1895" t="s">
        <v>491</v>
      </c>
      <c r="AC1895" t="s">
        <v>492</v>
      </c>
      <c r="AD1895" s="1">
        <f t="shared" si="179"/>
        <v>1.6813422053231938E-2</v>
      </c>
      <c r="AE1895" s="2">
        <v>131500000</v>
      </c>
      <c r="AF1895" t="s">
        <v>219</v>
      </c>
      <c r="AG1895" t="s">
        <v>120</v>
      </c>
      <c r="AH1895" t="s">
        <v>104</v>
      </c>
      <c r="AI1895" t="s">
        <v>10503</v>
      </c>
      <c r="AJ1895">
        <v>161827152</v>
      </c>
      <c r="AK1895" s="2">
        <v>2210965</v>
      </c>
      <c r="AL1895" s="2">
        <v>1837953.8</v>
      </c>
      <c r="AP1895" t="s">
        <v>105</v>
      </c>
      <c r="AQ1895" t="s">
        <v>105</v>
      </c>
      <c r="AR1895" t="s">
        <v>105</v>
      </c>
      <c r="AV1895" t="s">
        <v>105</v>
      </c>
      <c r="AW1895" t="s">
        <v>105</v>
      </c>
      <c r="AX1895" t="s">
        <v>105</v>
      </c>
      <c r="BH1895" t="s">
        <v>20</v>
      </c>
      <c r="BI1895" t="s">
        <v>5</v>
      </c>
    </row>
    <row r="1896" spans="1:61" x14ac:dyDescent="0.25">
      <c r="A1896">
        <v>4355477</v>
      </c>
      <c r="B1896">
        <v>4355477</v>
      </c>
      <c r="C1896" t="s">
        <v>89</v>
      </c>
      <c r="D1896" t="s">
        <v>148</v>
      </c>
      <c r="E1896" t="s">
        <v>149</v>
      </c>
      <c r="F1896" t="s">
        <v>819</v>
      </c>
      <c r="G1896" t="s">
        <v>3123</v>
      </c>
      <c r="H1896" s="30" t="s">
        <v>19911</v>
      </c>
      <c r="I1896" t="s">
        <v>10504</v>
      </c>
      <c r="J1896">
        <v>17050</v>
      </c>
      <c r="K1896" t="s">
        <v>1212</v>
      </c>
      <c r="L1896">
        <v>17</v>
      </c>
      <c r="M1896" t="s">
        <v>141</v>
      </c>
      <c r="O1896">
        <v>3114167832</v>
      </c>
      <c r="P1896">
        <v>0</v>
      </c>
      <c r="T1896" s="29" t="s">
        <v>184</v>
      </c>
      <c r="U1896">
        <f t="shared" si="177"/>
        <v>10</v>
      </c>
      <c r="V1896">
        <f t="shared" si="178"/>
        <v>10</v>
      </c>
      <c r="W1896">
        <v>2023</v>
      </c>
      <c r="X1896" t="s">
        <v>10505</v>
      </c>
      <c r="Y1896" t="s">
        <v>10506</v>
      </c>
      <c r="Z1896" t="s">
        <v>10507</v>
      </c>
      <c r="AA1896">
        <v>1608061</v>
      </c>
      <c r="AB1896" t="s">
        <v>173</v>
      </c>
      <c r="AC1896" t="s">
        <v>2144</v>
      </c>
      <c r="AD1896" s="1">
        <f t="shared" si="179"/>
        <v>1.6560825314778E-2</v>
      </c>
      <c r="AE1896" s="2">
        <v>150900000</v>
      </c>
      <c r="AF1896" t="s">
        <v>362</v>
      </c>
      <c r="AG1896" t="s">
        <v>452</v>
      </c>
      <c r="AH1896" t="s">
        <v>104</v>
      </c>
      <c r="AI1896" t="s">
        <v>10508</v>
      </c>
      <c r="AJ1896">
        <v>29954063</v>
      </c>
      <c r="AK1896" s="2">
        <v>2499028.54</v>
      </c>
      <c r="AL1896" s="2">
        <v>2080023.98</v>
      </c>
      <c r="AP1896" t="s">
        <v>105</v>
      </c>
      <c r="AQ1896" s="2" t="s">
        <v>105</v>
      </c>
      <c r="AR1896" s="2" t="s">
        <v>105</v>
      </c>
      <c r="AV1896">
        <v>30034577</v>
      </c>
      <c r="AW1896" s="2">
        <v>3983637.09</v>
      </c>
      <c r="AX1896" s="2">
        <v>3327594.19</v>
      </c>
      <c r="BH1896" t="s">
        <v>20</v>
      </c>
      <c r="BI1896" t="s">
        <v>5</v>
      </c>
    </row>
    <row r="1897" spans="1:61" x14ac:dyDescent="0.25">
      <c r="A1897">
        <v>51984994</v>
      </c>
      <c r="B1897">
        <v>51984994</v>
      </c>
      <c r="C1897" t="s">
        <v>106</v>
      </c>
      <c r="D1897" t="s">
        <v>281</v>
      </c>
      <c r="E1897" t="s">
        <v>1063</v>
      </c>
      <c r="F1897" t="s">
        <v>5003</v>
      </c>
      <c r="G1897" t="s">
        <v>2346</v>
      </c>
      <c r="H1897" s="30" t="s">
        <v>19912</v>
      </c>
      <c r="I1897" t="s">
        <v>10509</v>
      </c>
      <c r="J1897">
        <v>0</v>
      </c>
      <c r="K1897" t="s">
        <v>126</v>
      </c>
      <c r="L1897">
        <v>25</v>
      </c>
      <c r="M1897" t="s">
        <v>126</v>
      </c>
      <c r="O1897">
        <v>3138921954</v>
      </c>
      <c r="P1897">
        <v>3208610861</v>
      </c>
      <c r="T1897" s="29" t="s">
        <v>114</v>
      </c>
      <c r="U1897">
        <f t="shared" si="177"/>
        <v>10</v>
      </c>
      <c r="V1897">
        <f t="shared" si="178"/>
        <v>28</v>
      </c>
      <c r="W1897">
        <v>2023</v>
      </c>
      <c r="X1897" t="s">
        <v>9677</v>
      </c>
      <c r="Y1897" t="s">
        <v>10510</v>
      </c>
      <c r="Z1897" t="s">
        <v>10511</v>
      </c>
      <c r="AA1897">
        <v>5601201</v>
      </c>
      <c r="AB1897" t="s">
        <v>146</v>
      </c>
      <c r="AC1897" t="s">
        <v>188</v>
      </c>
      <c r="AD1897" s="1">
        <f t="shared" si="179"/>
        <v>2.275684045881126E-2</v>
      </c>
      <c r="AE1897" s="2">
        <v>95900000</v>
      </c>
      <c r="AF1897" t="s">
        <v>362</v>
      </c>
      <c r="AG1897" t="s">
        <v>103</v>
      </c>
      <c r="AH1897" t="s">
        <v>104</v>
      </c>
      <c r="AI1897" t="s">
        <v>10512</v>
      </c>
      <c r="AJ1897">
        <v>161805354</v>
      </c>
      <c r="AK1897" s="2">
        <v>2182381</v>
      </c>
      <c r="AL1897" s="2">
        <v>1813933.34</v>
      </c>
      <c r="AP1897" t="s">
        <v>105</v>
      </c>
      <c r="AQ1897" t="s">
        <v>105</v>
      </c>
      <c r="AR1897" t="s">
        <v>105</v>
      </c>
      <c r="AV1897" t="s">
        <v>105</v>
      </c>
      <c r="AW1897" t="s">
        <v>105</v>
      </c>
      <c r="AX1897" t="s">
        <v>105</v>
      </c>
      <c r="BH1897" t="s">
        <v>21</v>
      </c>
      <c r="BI1897" t="s">
        <v>5</v>
      </c>
    </row>
    <row r="1898" spans="1:61" x14ac:dyDescent="0.25">
      <c r="A1898">
        <v>1016027649</v>
      </c>
      <c r="B1898">
        <v>1016027649</v>
      </c>
      <c r="C1898" t="s">
        <v>89</v>
      </c>
      <c r="D1898" t="s">
        <v>2136</v>
      </c>
      <c r="E1898" t="s">
        <v>817</v>
      </c>
      <c r="F1898" t="s">
        <v>6819</v>
      </c>
      <c r="G1898" t="s">
        <v>314</v>
      </c>
      <c r="H1898" s="30" t="s">
        <v>19798</v>
      </c>
      <c r="I1898" t="s">
        <v>10513</v>
      </c>
      <c r="J1898">
        <v>0</v>
      </c>
      <c r="K1898" t="s">
        <v>126</v>
      </c>
      <c r="L1898">
        <v>25</v>
      </c>
      <c r="M1898" t="s">
        <v>126</v>
      </c>
      <c r="O1898">
        <v>3183973958</v>
      </c>
      <c r="P1898">
        <v>0</v>
      </c>
      <c r="T1898" s="29" t="s">
        <v>358</v>
      </c>
      <c r="U1898">
        <f t="shared" si="177"/>
        <v>10</v>
      </c>
      <c r="V1898">
        <f t="shared" si="178"/>
        <v>29</v>
      </c>
      <c r="W1898">
        <v>2022</v>
      </c>
      <c r="X1898" t="s">
        <v>3941</v>
      </c>
      <c r="Y1898" t="s">
        <v>10514</v>
      </c>
      <c r="Z1898" t="s">
        <v>10515</v>
      </c>
      <c r="AA1898">
        <v>9201266</v>
      </c>
      <c r="AB1898" t="s">
        <v>268</v>
      </c>
      <c r="AC1898" t="s">
        <v>1420</v>
      </c>
      <c r="AD1898" s="1">
        <f t="shared" si="179"/>
        <v>3.3351192170818507E-2</v>
      </c>
      <c r="AE1898" s="2">
        <v>56200000</v>
      </c>
      <c r="AF1898" t="s">
        <v>219</v>
      </c>
      <c r="AG1898" t="s">
        <v>103</v>
      </c>
      <c r="AH1898" t="s">
        <v>104</v>
      </c>
      <c r="AI1898" t="s">
        <v>10516</v>
      </c>
      <c r="AJ1898">
        <v>161932108</v>
      </c>
      <c r="AK1898" s="2">
        <v>1874337</v>
      </c>
      <c r="AL1898" s="2">
        <v>1555072.87</v>
      </c>
      <c r="AP1898" t="s">
        <v>105</v>
      </c>
      <c r="AQ1898" t="s">
        <v>105</v>
      </c>
      <c r="AR1898" t="s">
        <v>105</v>
      </c>
      <c r="AV1898" t="s">
        <v>105</v>
      </c>
      <c r="AW1898" t="s">
        <v>105</v>
      </c>
      <c r="AX1898" t="s">
        <v>105</v>
      </c>
      <c r="BH1898" t="s">
        <v>21</v>
      </c>
      <c r="BI1898" t="s">
        <v>5</v>
      </c>
    </row>
    <row r="1899" spans="1:61" x14ac:dyDescent="0.25">
      <c r="A1899">
        <v>1017162259</v>
      </c>
      <c r="B1899">
        <v>1017162259</v>
      </c>
      <c r="C1899" t="s">
        <v>89</v>
      </c>
      <c r="D1899" t="s">
        <v>10517</v>
      </c>
      <c r="E1899" t="s">
        <v>454</v>
      </c>
      <c r="F1899" t="s">
        <v>164</v>
      </c>
      <c r="G1899" t="s">
        <v>315</v>
      </c>
      <c r="H1899" s="30" t="s">
        <v>19913</v>
      </c>
      <c r="I1899" t="s">
        <v>10518</v>
      </c>
      <c r="J1899">
        <v>5001</v>
      </c>
      <c r="K1899" t="s">
        <v>202</v>
      </c>
      <c r="L1899">
        <v>5</v>
      </c>
      <c r="M1899" t="s">
        <v>203</v>
      </c>
      <c r="O1899">
        <v>3127459894</v>
      </c>
      <c r="P1899">
        <v>0</v>
      </c>
      <c r="T1899" s="29" t="s">
        <v>337</v>
      </c>
      <c r="U1899">
        <f t="shared" si="177"/>
        <v>10</v>
      </c>
      <c r="V1899">
        <f t="shared" si="178"/>
        <v>8</v>
      </c>
      <c r="W1899">
        <v>2015</v>
      </c>
      <c r="X1899" t="s">
        <v>10519</v>
      </c>
      <c r="Y1899" t="s">
        <v>10520</v>
      </c>
      <c r="Z1899" t="s">
        <v>10521</v>
      </c>
      <c r="AA1899">
        <v>5621027</v>
      </c>
      <c r="AB1899" t="s">
        <v>146</v>
      </c>
      <c r="AC1899" t="s">
        <v>10522</v>
      </c>
      <c r="AD1899" s="1">
        <f t="shared" si="179"/>
        <v>3.7463478723404255E-2</v>
      </c>
      <c r="AE1899" s="2">
        <v>94000000</v>
      </c>
      <c r="AF1899" t="s">
        <v>175</v>
      </c>
      <c r="AG1899" t="s">
        <v>697</v>
      </c>
      <c r="AH1899" t="s">
        <v>104</v>
      </c>
      <c r="AI1899" t="s">
        <v>10523</v>
      </c>
      <c r="AJ1899">
        <v>161811653</v>
      </c>
      <c r="AK1899" s="2">
        <v>3521567</v>
      </c>
      <c r="AL1899" s="2">
        <v>2939299.93</v>
      </c>
      <c r="AP1899" t="s">
        <v>105</v>
      </c>
      <c r="AQ1899" t="s">
        <v>105</v>
      </c>
      <c r="AR1899" t="s">
        <v>105</v>
      </c>
      <c r="AV1899" t="s">
        <v>105</v>
      </c>
      <c r="AW1899" t="s">
        <v>105</v>
      </c>
      <c r="AX1899" t="s">
        <v>105</v>
      </c>
      <c r="BH1899" t="s">
        <v>21</v>
      </c>
      <c r="BI1899" t="s">
        <v>5</v>
      </c>
    </row>
    <row r="1900" spans="1:61" x14ac:dyDescent="0.25">
      <c r="A1900">
        <v>51696907</v>
      </c>
      <c r="B1900">
        <v>51696907</v>
      </c>
      <c r="C1900" t="s">
        <v>106</v>
      </c>
      <c r="D1900" t="s">
        <v>505</v>
      </c>
      <c r="E1900">
        <v>0</v>
      </c>
      <c r="F1900" t="s">
        <v>5028</v>
      </c>
      <c r="G1900" t="s">
        <v>6770</v>
      </c>
      <c r="H1900" s="30" t="s">
        <v>19914</v>
      </c>
      <c r="I1900" t="s">
        <v>10524</v>
      </c>
      <c r="J1900">
        <v>0</v>
      </c>
      <c r="K1900" t="s">
        <v>126</v>
      </c>
      <c r="L1900">
        <v>25</v>
      </c>
      <c r="M1900" t="s">
        <v>126</v>
      </c>
      <c r="O1900">
        <v>3106876335</v>
      </c>
      <c r="P1900">
        <v>0</v>
      </c>
      <c r="T1900" s="29" t="s">
        <v>1267</v>
      </c>
      <c r="U1900">
        <f t="shared" si="177"/>
        <v>10</v>
      </c>
      <c r="V1900">
        <f t="shared" si="178"/>
        <v>7</v>
      </c>
      <c r="W1900">
        <v>2015</v>
      </c>
      <c r="X1900" t="s">
        <v>1002</v>
      </c>
      <c r="Y1900" t="s">
        <v>10525</v>
      </c>
      <c r="Z1900" t="s">
        <v>10526</v>
      </c>
      <c r="AA1900">
        <v>6401176</v>
      </c>
      <c r="AB1900" t="s">
        <v>131</v>
      </c>
      <c r="AC1900" t="s">
        <v>196</v>
      </c>
      <c r="AD1900" s="1">
        <f t="shared" si="179"/>
        <v>3.3534570637119114E-2</v>
      </c>
      <c r="AE1900" s="2">
        <v>36100000</v>
      </c>
      <c r="AF1900" t="s">
        <v>175</v>
      </c>
      <c r="AG1900" t="s">
        <v>103</v>
      </c>
      <c r="AH1900" t="s">
        <v>104</v>
      </c>
      <c r="AI1900" t="s">
        <v>10527</v>
      </c>
      <c r="AJ1900">
        <v>161909142</v>
      </c>
      <c r="AK1900" s="2">
        <v>1210598</v>
      </c>
      <c r="AL1900" s="2">
        <v>997309.56</v>
      </c>
      <c r="AP1900" t="s">
        <v>105</v>
      </c>
      <c r="AQ1900" t="s">
        <v>105</v>
      </c>
      <c r="AR1900" t="s">
        <v>105</v>
      </c>
      <c r="AV1900" t="s">
        <v>105</v>
      </c>
      <c r="AW1900" t="s">
        <v>105</v>
      </c>
      <c r="AX1900" t="s">
        <v>105</v>
      </c>
      <c r="BH1900" t="s">
        <v>21</v>
      </c>
      <c r="BI1900" t="s">
        <v>5</v>
      </c>
    </row>
    <row r="1901" spans="1:61" x14ac:dyDescent="0.25">
      <c r="A1901">
        <v>1075228658</v>
      </c>
      <c r="B1901">
        <v>1075228658</v>
      </c>
      <c r="C1901" t="s">
        <v>106</v>
      </c>
      <c r="D1901" t="s">
        <v>10528</v>
      </c>
      <c r="E1901">
        <v>0</v>
      </c>
      <c r="F1901" t="s">
        <v>10529</v>
      </c>
      <c r="G1901" t="s">
        <v>556</v>
      </c>
      <c r="H1901" s="30" t="s">
        <v>19915</v>
      </c>
      <c r="I1901" t="s">
        <v>10530</v>
      </c>
      <c r="J1901">
        <v>41001</v>
      </c>
      <c r="K1901" t="s">
        <v>285</v>
      </c>
      <c r="L1901">
        <v>41</v>
      </c>
      <c r="M1901" t="s">
        <v>286</v>
      </c>
      <c r="O1901">
        <v>3188650992</v>
      </c>
      <c r="P1901">
        <v>3388717828</v>
      </c>
      <c r="T1901" s="29" t="s">
        <v>184</v>
      </c>
      <c r="U1901">
        <f t="shared" si="177"/>
        <v>10</v>
      </c>
      <c r="V1901">
        <f t="shared" si="178"/>
        <v>10</v>
      </c>
      <c r="W1901">
        <v>2025</v>
      </c>
      <c r="X1901" t="s">
        <v>6418</v>
      </c>
      <c r="Y1901" t="s">
        <v>10531</v>
      </c>
      <c r="Z1901" t="s">
        <v>10532</v>
      </c>
      <c r="AA1901">
        <v>9201283</v>
      </c>
      <c r="AB1901" t="s">
        <v>268</v>
      </c>
      <c r="AC1901" t="s">
        <v>1582</v>
      </c>
      <c r="AD1901" s="1">
        <f t="shared" si="179"/>
        <v>3.6963743961352657E-2</v>
      </c>
      <c r="AE1901" s="2">
        <v>82800000</v>
      </c>
      <c r="AF1901" t="s">
        <v>3855</v>
      </c>
      <c r="AG1901" t="s">
        <v>103</v>
      </c>
      <c r="AH1901" t="s">
        <v>104</v>
      </c>
      <c r="AI1901" t="s">
        <v>10533</v>
      </c>
      <c r="AJ1901">
        <v>161815134</v>
      </c>
      <c r="AK1901" s="2">
        <v>3060598</v>
      </c>
      <c r="AL1901" s="2">
        <v>2551930.96</v>
      </c>
      <c r="AP1901" t="s">
        <v>105</v>
      </c>
      <c r="AQ1901" t="s">
        <v>105</v>
      </c>
      <c r="AR1901" t="s">
        <v>105</v>
      </c>
      <c r="AV1901" t="s">
        <v>105</v>
      </c>
      <c r="AW1901" t="s">
        <v>105</v>
      </c>
      <c r="AX1901" t="s">
        <v>105</v>
      </c>
      <c r="BH1901" t="s">
        <v>21</v>
      </c>
      <c r="BI1901" t="s">
        <v>5</v>
      </c>
    </row>
    <row r="1902" spans="1:61" x14ac:dyDescent="0.25">
      <c r="A1902">
        <v>79124418</v>
      </c>
      <c r="B1902">
        <v>79124418</v>
      </c>
      <c r="C1902" t="s">
        <v>89</v>
      </c>
      <c r="D1902" t="s">
        <v>10534</v>
      </c>
      <c r="E1902">
        <v>0</v>
      </c>
      <c r="F1902" t="s">
        <v>1942</v>
      </c>
      <c r="G1902" t="s">
        <v>262</v>
      </c>
      <c r="H1902" s="30" t="s">
        <v>19916</v>
      </c>
      <c r="I1902" t="s">
        <v>10535</v>
      </c>
      <c r="J1902">
        <v>25799</v>
      </c>
      <c r="K1902" t="s">
        <v>9623</v>
      </c>
      <c r="L1902">
        <v>25</v>
      </c>
      <c r="M1902" t="s">
        <v>113</v>
      </c>
      <c r="O1902">
        <v>3115927395</v>
      </c>
      <c r="P1902">
        <v>3209173981</v>
      </c>
      <c r="T1902" s="29" t="s">
        <v>500</v>
      </c>
      <c r="U1902">
        <f t="shared" si="177"/>
        <v>10</v>
      </c>
      <c r="V1902">
        <f t="shared" si="178"/>
        <v>5</v>
      </c>
      <c r="W1902">
        <v>2018</v>
      </c>
      <c r="X1902" t="s">
        <v>2287</v>
      </c>
      <c r="Y1902" t="s">
        <v>10536</v>
      </c>
      <c r="Z1902" t="s">
        <v>10537</v>
      </c>
      <c r="AA1902">
        <v>9021064</v>
      </c>
      <c r="AB1902" t="s">
        <v>244</v>
      </c>
      <c r="AC1902" t="s">
        <v>1153</v>
      </c>
      <c r="AD1902" s="1">
        <f t="shared" si="179"/>
        <v>1.2770752182672936E-2</v>
      </c>
      <c r="AE1902" s="2">
        <v>148900000</v>
      </c>
      <c r="AF1902" t="s">
        <v>219</v>
      </c>
      <c r="AG1902" t="s">
        <v>697</v>
      </c>
      <c r="AH1902" t="s">
        <v>104</v>
      </c>
      <c r="AI1902" t="s">
        <v>10538</v>
      </c>
      <c r="AJ1902">
        <v>161910231</v>
      </c>
      <c r="AK1902" s="2">
        <v>1901565</v>
      </c>
      <c r="AL1902" s="2">
        <v>1577954</v>
      </c>
      <c r="AP1902" t="s">
        <v>105</v>
      </c>
      <c r="AQ1902" t="s">
        <v>105</v>
      </c>
      <c r="AR1902" t="s">
        <v>105</v>
      </c>
      <c r="AV1902" t="s">
        <v>105</v>
      </c>
      <c r="AW1902" t="s">
        <v>105</v>
      </c>
      <c r="AX1902" t="s">
        <v>105</v>
      </c>
      <c r="BH1902" s="3" t="s">
        <v>18</v>
      </c>
      <c r="BI1902" t="s">
        <v>5</v>
      </c>
    </row>
    <row r="1903" spans="1:61" x14ac:dyDescent="0.25">
      <c r="A1903">
        <v>37337698</v>
      </c>
      <c r="B1903">
        <v>37337698</v>
      </c>
      <c r="C1903" t="s">
        <v>106</v>
      </c>
      <c r="D1903" t="s">
        <v>3560</v>
      </c>
      <c r="E1903" t="s">
        <v>2446</v>
      </c>
      <c r="F1903" t="s">
        <v>4431</v>
      </c>
      <c r="G1903" t="s">
        <v>2496</v>
      </c>
      <c r="H1903" s="30" t="s">
        <v>19917</v>
      </c>
      <c r="I1903" t="s">
        <v>10539</v>
      </c>
      <c r="J1903">
        <v>20011</v>
      </c>
      <c r="K1903" t="s">
        <v>2235</v>
      </c>
      <c r="L1903">
        <v>20</v>
      </c>
      <c r="M1903" t="s">
        <v>1554</v>
      </c>
      <c r="O1903">
        <v>3134128547</v>
      </c>
      <c r="P1903">
        <v>0</v>
      </c>
      <c r="T1903" s="29" t="s">
        <v>3448</v>
      </c>
      <c r="U1903">
        <f t="shared" si="177"/>
        <v>10</v>
      </c>
      <c r="V1903">
        <f t="shared" si="178"/>
        <v>11</v>
      </c>
      <c r="W1903">
        <v>2023</v>
      </c>
      <c r="X1903" t="s">
        <v>6269</v>
      </c>
      <c r="Y1903" t="s">
        <v>10540</v>
      </c>
      <c r="Z1903" t="s">
        <v>10541</v>
      </c>
      <c r="AA1903">
        <v>9021083</v>
      </c>
      <c r="AB1903" t="s">
        <v>244</v>
      </c>
      <c r="AC1903" t="s">
        <v>1153</v>
      </c>
      <c r="AD1903" s="1">
        <f t="shared" si="179"/>
        <v>2.8152848712446353E-2</v>
      </c>
      <c r="AE1903" s="2">
        <v>186400000</v>
      </c>
      <c r="AF1903" t="s">
        <v>219</v>
      </c>
      <c r="AG1903" t="s">
        <v>697</v>
      </c>
      <c r="AH1903" t="s">
        <v>104</v>
      </c>
      <c r="AI1903" t="s">
        <v>10542</v>
      </c>
      <c r="AJ1903">
        <v>161775715</v>
      </c>
      <c r="AK1903" s="2">
        <v>5247691</v>
      </c>
      <c r="AL1903" s="2">
        <v>4389824.0199999996</v>
      </c>
      <c r="AP1903" t="s">
        <v>105</v>
      </c>
      <c r="AQ1903" t="s">
        <v>105</v>
      </c>
      <c r="AR1903" t="s">
        <v>105</v>
      </c>
      <c r="AV1903" t="s">
        <v>105</v>
      </c>
      <c r="AW1903" t="s">
        <v>105</v>
      </c>
      <c r="AX1903" t="s">
        <v>105</v>
      </c>
      <c r="BH1903" t="s">
        <v>21</v>
      </c>
      <c r="BI1903" t="s">
        <v>5</v>
      </c>
    </row>
    <row r="1904" spans="1:61" x14ac:dyDescent="0.25">
      <c r="A1904">
        <v>70826021</v>
      </c>
      <c r="B1904">
        <v>70826021</v>
      </c>
      <c r="C1904" t="s">
        <v>89</v>
      </c>
      <c r="D1904" t="s">
        <v>162</v>
      </c>
      <c r="E1904" t="s">
        <v>1738</v>
      </c>
      <c r="F1904" t="s">
        <v>3123</v>
      </c>
      <c r="G1904" t="s">
        <v>933</v>
      </c>
      <c r="H1904" s="30" t="s">
        <v>19918</v>
      </c>
      <c r="I1904" t="s">
        <v>10543</v>
      </c>
      <c r="J1904">
        <v>76001</v>
      </c>
      <c r="K1904" t="s">
        <v>486</v>
      </c>
      <c r="L1904">
        <v>76</v>
      </c>
      <c r="M1904" t="s">
        <v>95</v>
      </c>
      <c r="O1904">
        <v>3113009956</v>
      </c>
      <c r="P1904">
        <v>0</v>
      </c>
      <c r="T1904" s="29" t="s">
        <v>887</v>
      </c>
      <c r="U1904">
        <f t="shared" si="177"/>
        <v>10</v>
      </c>
      <c r="V1904">
        <f t="shared" si="178"/>
        <v>3</v>
      </c>
      <c r="W1904">
        <v>2023</v>
      </c>
      <c r="X1904" t="s">
        <v>9997</v>
      </c>
      <c r="Y1904" t="s">
        <v>10544</v>
      </c>
      <c r="Z1904" t="s">
        <v>10545</v>
      </c>
      <c r="AA1904">
        <v>8801052</v>
      </c>
      <c r="AB1904" t="s">
        <v>662</v>
      </c>
      <c r="AC1904" t="s">
        <v>773</v>
      </c>
      <c r="AD1904" s="1">
        <f t="shared" si="179"/>
        <v>3.9382362183235868E-2</v>
      </c>
      <c r="AE1904" s="2">
        <v>51300000</v>
      </c>
      <c r="AF1904" t="s">
        <v>133</v>
      </c>
      <c r="AG1904" t="s">
        <v>103</v>
      </c>
      <c r="AH1904" t="s">
        <v>104</v>
      </c>
      <c r="AI1904">
        <v>0</v>
      </c>
      <c r="AJ1904">
        <v>29943661</v>
      </c>
      <c r="AK1904" s="2">
        <v>2020315.18</v>
      </c>
      <c r="AL1904" s="2">
        <v>1677743.85</v>
      </c>
      <c r="AP1904">
        <v>30004667</v>
      </c>
      <c r="AQ1904" s="2">
        <v>3333796.77</v>
      </c>
      <c r="AR1904" s="2">
        <v>2781509.89</v>
      </c>
      <c r="AV1904" t="s">
        <v>105</v>
      </c>
      <c r="AW1904" s="2" t="s">
        <v>105</v>
      </c>
      <c r="AX1904" s="2" t="s">
        <v>105</v>
      </c>
      <c r="BH1904" t="s">
        <v>21</v>
      </c>
      <c r="BI1904" t="s">
        <v>5</v>
      </c>
    </row>
    <row r="1905" spans="1:61" x14ac:dyDescent="0.25">
      <c r="A1905">
        <v>16936136</v>
      </c>
      <c r="B1905">
        <v>16936136</v>
      </c>
      <c r="C1905" t="s">
        <v>89</v>
      </c>
      <c r="D1905" t="s">
        <v>3110</v>
      </c>
      <c r="E1905" t="s">
        <v>163</v>
      </c>
      <c r="F1905" t="s">
        <v>3135</v>
      </c>
      <c r="G1905" t="s">
        <v>3054</v>
      </c>
      <c r="H1905" s="30" t="s">
        <v>19919</v>
      </c>
      <c r="I1905" t="s">
        <v>10546</v>
      </c>
      <c r="J1905">
        <v>76001</v>
      </c>
      <c r="K1905" t="s">
        <v>486</v>
      </c>
      <c r="L1905">
        <v>76</v>
      </c>
      <c r="M1905" t="s">
        <v>95</v>
      </c>
      <c r="O1905">
        <v>3173632925</v>
      </c>
      <c r="P1905">
        <v>0</v>
      </c>
      <c r="T1905" s="29" t="s">
        <v>114</v>
      </c>
      <c r="U1905">
        <f t="shared" si="177"/>
        <v>10</v>
      </c>
      <c r="V1905">
        <f t="shared" si="178"/>
        <v>28</v>
      </c>
      <c r="W1905">
        <v>2022</v>
      </c>
      <c r="X1905" t="s">
        <v>3871</v>
      </c>
      <c r="Y1905" t="s">
        <v>10547</v>
      </c>
      <c r="Z1905" t="s">
        <v>10548</v>
      </c>
      <c r="AA1905">
        <v>8608092</v>
      </c>
      <c r="AB1905" t="s">
        <v>3712</v>
      </c>
      <c r="AC1905" t="s">
        <v>3874</v>
      </c>
      <c r="AD1905" s="1">
        <f t="shared" si="179"/>
        <v>2.6715341219290263E-2</v>
      </c>
      <c r="AE1905" s="2">
        <v>109900000</v>
      </c>
      <c r="AF1905" t="s">
        <v>133</v>
      </c>
      <c r="AG1905" t="s">
        <v>452</v>
      </c>
      <c r="AH1905" t="s">
        <v>104</v>
      </c>
      <c r="AI1905" t="s">
        <v>10549</v>
      </c>
      <c r="AJ1905">
        <v>161948715</v>
      </c>
      <c r="AK1905" s="2">
        <v>2936016</v>
      </c>
      <c r="AL1905" s="2">
        <v>2447240.1</v>
      </c>
      <c r="AP1905" t="s">
        <v>105</v>
      </c>
      <c r="AQ1905" t="s">
        <v>105</v>
      </c>
      <c r="AR1905" t="s">
        <v>105</v>
      </c>
      <c r="AV1905" t="s">
        <v>105</v>
      </c>
      <c r="AW1905" t="s">
        <v>105</v>
      </c>
      <c r="AX1905" t="s">
        <v>105</v>
      </c>
      <c r="BH1905" t="s">
        <v>21</v>
      </c>
      <c r="BI1905" t="s">
        <v>5</v>
      </c>
    </row>
    <row r="1906" spans="1:61" x14ac:dyDescent="0.25">
      <c r="A1906">
        <v>8391361</v>
      </c>
      <c r="B1906">
        <v>8391361</v>
      </c>
      <c r="C1906" t="s">
        <v>89</v>
      </c>
      <c r="D1906" t="s">
        <v>304</v>
      </c>
      <c r="E1906" t="s">
        <v>1136</v>
      </c>
      <c r="F1906" t="s">
        <v>1065</v>
      </c>
      <c r="G1906" t="s">
        <v>737</v>
      </c>
      <c r="H1906" s="30" t="s">
        <v>19920</v>
      </c>
      <c r="I1906" t="s">
        <v>10550</v>
      </c>
      <c r="J1906">
        <v>5001</v>
      </c>
      <c r="K1906" t="s">
        <v>202</v>
      </c>
      <c r="L1906">
        <v>5</v>
      </c>
      <c r="M1906" t="s">
        <v>203</v>
      </c>
      <c r="O1906">
        <v>3146825822</v>
      </c>
      <c r="P1906">
        <v>0</v>
      </c>
      <c r="T1906" s="29" t="s">
        <v>429</v>
      </c>
      <c r="U1906">
        <f t="shared" si="177"/>
        <v>10</v>
      </c>
      <c r="V1906">
        <f t="shared" si="178"/>
        <v>7</v>
      </c>
      <c r="W1906">
        <v>2023</v>
      </c>
      <c r="X1906" t="s">
        <v>2992</v>
      </c>
      <c r="Y1906" t="s">
        <v>10551</v>
      </c>
      <c r="Z1906" t="s">
        <v>10552</v>
      </c>
      <c r="AA1906">
        <v>9008204</v>
      </c>
      <c r="AB1906" t="s">
        <v>244</v>
      </c>
      <c r="AC1906" t="s">
        <v>614</v>
      </c>
      <c r="AD1906" s="1">
        <f t="shared" si="179"/>
        <v>1.4789701223902088E-2</v>
      </c>
      <c r="AE1906" s="2">
        <v>277800000</v>
      </c>
      <c r="AF1906" t="s">
        <v>102</v>
      </c>
      <c r="AG1906" t="s">
        <v>452</v>
      </c>
      <c r="AH1906" t="s">
        <v>104</v>
      </c>
      <c r="AI1906" t="s">
        <v>10553</v>
      </c>
      <c r="AJ1906">
        <v>161813342</v>
      </c>
      <c r="AK1906" s="2">
        <v>4108579</v>
      </c>
      <c r="AL1906" s="2">
        <v>3432587.27</v>
      </c>
      <c r="AP1906" t="s">
        <v>105</v>
      </c>
      <c r="AQ1906" t="s">
        <v>105</v>
      </c>
      <c r="AR1906" t="s">
        <v>105</v>
      </c>
      <c r="AV1906" t="s">
        <v>105</v>
      </c>
      <c r="AW1906" t="s">
        <v>105</v>
      </c>
      <c r="AX1906" t="s">
        <v>105</v>
      </c>
      <c r="BH1906" s="3" t="s">
        <v>18</v>
      </c>
      <c r="BI1906" t="s">
        <v>5</v>
      </c>
    </row>
    <row r="1907" spans="1:61" x14ac:dyDescent="0.25">
      <c r="A1907">
        <v>30233837</v>
      </c>
      <c r="B1907">
        <v>30233837</v>
      </c>
      <c r="C1907" t="s">
        <v>106</v>
      </c>
      <c r="D1907" t="s">
        <v>281</v>
      </c>
      <c r="E1907" t="s">
        <v>2075</v>
      </c>
      <c r="F1907" t="s">
        <v>1561</v>
      </c>
      <c r="G1907" t="s">
        <v>10554</v>
      </c>
      <c r="H1907" s="30" t="s">
        <v>19921</v>
      </c>
      <c r="I1907" t="s">
        <v>10555</v>
      </c>
      <c r="J1907">
        <v>17001</v>
      </c>
      <c r="K1907" t="s">
        <v>140</v>
      </c>
      <c r="L1907">
        <v>17</v>
      </c>
      <c r="M1907" t="s">
        <v>141</v>
      </c>
      <c r="O1907">
        <v>3122386216</v>
      </c>
      <c r="P1907">
        <v>0</v>
      </c>
      <c r="T1907" s="29" t="s">
        <v>228</v>
      </c>
      <c r="U1907">
        <f t="shared" si="177"/>
        <v>10</v>
      </c>
      <c r="V1907">
        <f t="shared" si="178"/>
        <v>6</v>
      </c>
      <c r="W1907">
        <v>2022</v>
      </c>
      <c r="X1907" t="s">
        <v>5861</v>
      </c>
      <c r="Y1907" t="s">
        <v>10556</v>
      </c>
      <c r="Z1907" t="s">
        <v>10557</v>
      </c>
      <c r="AA1907">
        <v>9201274</v>
      </c>
      <c r="AB1907" t="s">
        <v>268</v>
      </c>
      <c r="AC1907" t="s">
        <v>269</v>
      </c>
      <c r="AD1907" s="1">
        <f t="shared" si="179"/>
        <v>2.6985793226381463E-2</v>
      </c>
      <c r="AE1907" s="2">
        <v>56100000</v>
      </c>
      <c r="AF1907" t="s">
        <v>160</v>
      </c>
      <c r="AG1907" t="s">
        <v>103</v>
      </c>
      <c r="AH1907" t="s">
        <v>104</v>
      </c>
      <c r="AI1907" t="s">
        <v>10558</v>
      </c>
      <c r="AJ1907">
        <v>161908092</v>
      </c>
      <c r="AK1907" s="2">
        <v>1513903</v>
      </c>
      <c r="AL1907" s="2">
        <v>1252187.1000000001</v>
      </c>
      <c r="AP1907" t="s">
        <v>105</v>
      </c>
      <c r="AQ1907" t="s">
        <v>105</v>
      </c>
      <c r="AR1907" t="s">
        <v>105</v>
      </c>
      <c r="AV1907" t="s">
        <v>105</v>
      </c>
      <c r="AW1907" t="s">
        <v>105</v>
      </c>
      <c r="AX1907" t="s">
        <v>105</v>
      </c>
      <c r="BH1907" t="s">
        <v>19</v>
      </c>
      <c r="BI1907" t="s">
        <v>5</v>
      </c>
    </row>
    <row r="1908" spans="1:61" x14ac:dyDescent="0.25">
      <c r="A1908">
        <v>1020746242</v>
      </c>
      <c r="B1908">
        <v>1020746242</v>
      </c>
      <c r="C1908" t="s">
        <v>106</v>
      </c>
      <c r="D1908" t="s">
        <v>10559</v>
      </c>
      <c r="E1908" t="s">
        <v>640</v>
      </c>
      <c r="F1908" t="s">
        <v>2505</v>
      </c>
      <c r="G1908" t="s">
        <v>700</v>
      </c>
      <c r="H1908" s="30" t="s">
        <v>19922</v>
      </c>
      <c r="I1908" t="s">
        <v>10560</v>
      </c>
      <c r="J1908">
        <v>5360</v>
      </c>
      <c r="K1908" t="s">
        <v>1115</v>
      </c>
      <c r="L1908">
        <v>5</v>
      </c>
      <c r="M1908" t="s">
        <v>203</v>
      </c>
      <c r="O1908">
        <v>3013470692</v>
      </c>
      <c r="P1908">
        <v>0</v>
      </c>
      <c r="T1908" s="29" t="s">
        <v>958</v>
      </c>
      <c r="U1908">
        <f t="shared" si="177"/>
        <v>10</v>
      </c>
      <c r="V1908">
        <f t="shared" si="178"/>
        <v>24</v>
      </c>
      <c r="W1908">
        <v>2023</v>
      </c>
      <c r="X1908" t="s">
        <v>1314</v>
      </c>
      <c r="Y1908" t="s">
        <v>10561</v>
      </c>
      <c r="Z1908" t="s">
        <v>10562</v>
      </c>
      <c r="AA1908">
        <v>8801057</v>
      </c>
      <c r="AB1908" t="s">
        <v>662</v>
      </c>
      <c r="AC1908" t="s">
        <v>773</v>
      </c>
      <c r="AD1908" s="1">
        <f t="shared" si="179"/>
        <v>4.3127441666666669E-2</v>
      </c>
      <c r="AE1908" s="2">
        <v>63600000</v>
      </c>
      <c r="AF1908" t="s">
        <v>133</v>
      </c>
      <c r="AG1908" t="s">
        <v>103</v>
      </c>
      <c r="AH1908" t="s">
        <v>104</v>
      </c>
      <c r="AI1908" t="s">
        <v>10563</v>
      </c>
      <c r="AJ1908">
        <v>29972345</v>
      </c>
      <c r="AK1908" s="2">
        <v>2742905.29</v>
      </c>
      <c r="AL1908" s="2">
        <v>2284962.4300000002</v>
      </c>
      <c r="AP1908">
        <v>30012141</v>
      </c>
      <c r="AQ1908" s="2">
        <v>4452846.17</v>
      </c>
      <c r="AR1908" s="2">
        <v>3721887.54</v>
      </c>
      <c r="AV1908" t="s">
        <v>105</v>
      </c>
      <c r="AW1908" s="2" t="s">
        <v>105</v>
      </c>
      <c r="AX1908" s="2" t="s">
        <v>105</v>
      </c>
      <c r="BH1908" t="s">
        <v>21</v>
      </c>
      <c r="BI1908" t="s">
        <v>5</v>
      </c>
    </row>
    <row r="1909" spans="1:61" x14ac:dyDescent="0.25">
      <c r="A1909">
        <v>93393982</v>
      </c>
      <c r="B1909">
        <v>93393982</v>
      </c>
      <c r="C1909" t="s">
        <v>89</v>
      </c>
      <c r="D1909" t="s">
        <v>1931</v>
      </c>
      <c r="E1909" t="s">
        <v>162</v>
      </c>
      <c r="F1909" t="s">
        <v>2013</v>
      </c>
      <c r="G1909" t="s">
        <v>700</v>
      </c>
      <c r="H1909" s="30" t="s">
        <v>19923</v>
      </c>
      <c r="I1909" t="s">
        <v>10564</v>
      </c>
      <c r="J1909">
        <v>0</v>
      </c>
      <c r="K1909" t="s">
        <v>167</v>
      </c>
      <c r="L1909">
        <v>73</v>
      </c>
      <c r="M1909" t="s">
        <v>168</v>
      </c>
      <c r="O1909">
        <v>3165055553</v>
      </c>
      <c r="P1909">
        <v>3219154283</v>
      </c>
      <c r="T1909" s="29" t="s">
        <v>466</v>
      </c>
      <c r="U1909">
        <f t="shared" si="177"/>
        <v>10</v>
      </c>
      <c r="V1909">
        <f t="shared" si="178"/>
        <v>15</v>
      </c>
      <c r="W1909">
        <v>2017</v>
      </c>
      <c r="X1909" t="s">
        <v>5893</v>
      </c>
      <c r="Y1909" t="s">
        <v>10565</v>
      </c>
      <c r="Z1909" t="s">
        <v>10566</v>
      </c>
      <c r="AA1909">
        <v>8001177</v>
      </c>
      <c r="AB1909" t="s">
        <v>100</v>
      </c>
      <c r="AC1909" t="s">
        <v>101</v>
      </c>
      <c r="AD1909" s="1">
        <f t="shared" si="179"/>
        <v>3.5975607728337237E-2</v>
      </c>
      <c r="AE1909" s="2">
        <v>42700000</v>
      </c>
      <c r="AF1909" t="s">
        <v>175</v>
      </c>
      <c r="AG1909" t="s">
        <v>103</v>
      </c>
      <c r="AH1909" t="s">
        <v>104</v>
      </c>
      <c r="AI1909">
        <v>0</v>
      </c>
      <c r="AJ1909">
        <v>29969835</v>
      </c>
      <c r="AK1909" s="2">
        <v>1536158.45</v>
      </c>
      <c r="AL1909" s="2">
        <v>1270889.45</v>
      </c>
      <c r="AP1909">
        <v>30009619</v>
      </c>
      <c r="AQ1909" s="2">
        <v>1554673.01</v>
      </c>
      <c r="AR1909" s="2">
        <v>1286447.9099999999</v>
      </c>
      <c r="AV1909" t="s">
        <v>105</v>
      </c>
      <c r="AW1909" s="2" t="s">
        <v>105</v>
      </c>
      <c r="AX1909" s="2" t="s">
        <v>105</v>
      </c>
      <c r="BH1909" t="s">
        <v>21</v>
      </c>
      <c r="BI1909" t="s">
        <v>5</v>
      </c>
    </row>
    <row r="1910" spans="1:61" x14ac:dyDescent="0.25">
      <c r="A1910">
        <v>42896711</v>
      </c>
      <c r="B1910">
        <v>42896711</v>
      </c>
      <c r="C1910" t="s">
        <v>106</v>
      </c>
      <c r="D1910" t="s">
        <v>355</v>
      </c>
      <c r="E1910" t="s">
        <v>991</v>
      </c>
      <c r="F1910" t="s">
        <v>1493</v>
      </c>
      <c r="G1910" t="s">
        <v>2390</v>
      </c>
      <c r="H1910" s="30" t="s">
        <v>19924</v>
      </c>
      <c r="I1910" t="s">
        <v>10567</v>
      </c>
      <c r="J1910">
        <v>5266</v>
      </c>
      <c r="K1910" t="s">
        <v>428</v>
      </c>
      <c r="L1910">
        <v>5</v>
      </c>
      <c r="M1910" t="s">
        <v>203</v>
      </c>
      <c r="O1910">
        <v>3217225728</v>
      </c>
      <c r="P1910">
        <v>3137971236</v>
      </c>
      <c r="T1910" s="29" t="s">
        <v>3168</v>
      </c>
      <c r="U1910">
        <f t="shared" si="177"/>
        <v>10</v>
      </c>
      <c r="V1910">
        <f t="shared" si="178"/>
        <v>22</v>
      </c>
      <c r="W1910">
        <v>2020</v>
      </c>
      <c r="X1910" t="s">
        <v>10568</v>
      </c>
      <c r="Y1910" t="s">
        <v>10569</v>
      </c>
      <c r="Z1910" t="s">
        <v>10570</v>
      </c>
      <c r="AA1910">
        <v>4601274</v>
      </c>
      <c r="AB1910" t="s">
        <v>352</v>
      </c>
      <c r="AC1910" t="s">
        <v>1230</v>
      </c>
      <c r="AD1910" s="1">
        <f t="shared" si="179"/>
        <v>3.8408437943925233E-2</v>
      </c>
      <c r="AE1910" s="2">
        <v>53500000</v>
      </c>
      <c r="AF1910" t="s">
        <v>102</v>
      </c>
      <c r="AG1910" t="s">
        <v>103</v>
      </c>
      <c r="AH1910" t="s">
        <v>104</v>
      </c>
      <c r="AI1910" t="s">
        <v>10571</v>
      </c>
      <c r="AJ1910">
        <v>29950015</v>
      </c>
      <c r="AK1910" s="2">
        <v>2054851.43</v>
      </c>
      <c r="AL1910" s="2">
        <v>1706765.91</v>
      </c>
      <c r="AP1910">
        <v>30007937</v>
      </c>
      <c r="AQ1910" s="2">
        <v>3164094.94</v>
      </c>
      <c r="AR1910" s="2">
        <v>2638903.31</v>
      </c>
      <c r="AV1910" t="s">
        <v>105</v>
      </c>
      <c r="AW1910" s="2" t="s">
        <v>105</v>
      </c>
      <c r="AX1910" s="2" t="s">
        <v>105</v>
      </c>
      <c r="BH1910" t="s">
        <v>21</v>
      </c>
      <c r="BI1910" t="s">
        <v>5</v>
      </c>
    </row>
    <row r="1911" spans="1:61" x14ac:dyDescent="0.25">
      <c r="A1911">
        <v>52054273</v>
      </c>
      <c r="B1911">
        <v>52054273</v>
      </c>
      <c r="C1911" t="s">
        <v>106</v>
      </c>
      <c r="D1911" t="s">
        <v>355</v>
      </c>
      <c r="E1911" t="s">
        <v>682</v>
      </c>
      <c r="F1911" t="s">
        <v>878</v>
      </c>
      <c r="G1911" t="s">
        <v>123</v>
      </c>
      <c r="H1911" s="30" t="s">
        <v>19174</v>
      </c>
      <c r="I1911" t="s">
        <v>10572</v>
      </c>
      <c r="J1911">
        <v>0</v>
      </c>
      <c r="K1911" t="s">
        <v>126</v>
      </c>
      <c r="L1911">
        <v>25</v>
      </c>
      <c r="M1911" t="s">
        <v>126</v>
      </c>
      <c r="O1911">
        <v>3167412231</v>
      </c>
      <c r="P1911">
        <v>3102460756</v>
      </c>
      <c r="T1911" s="29" t="s">
        <v>299</v>
      </c>
      <c r="U1911">
        <f t="shared" si="177"/>
        <v>10</v>
      </c>
      <c r="V1911">
        <f t="shared" si="178"/>
        <v>23</v>
      </c>
      <c r="W1911">
        <v>2017</v>
      </c>
      <c r="X1911" t="s">
        <v>10573</v>
      </c>
      <c r="Y1911">
        <v>27092030990580</v>
      </c>
      <c r="Z1911" t="s">
        <v>10574</v>
      </c>
      <c r="AA1911">
        <v>5801280</v>
      </c>
      <c r="AB1911" t="s">
        <v>469</v>
      </c>
      <c r="AC1911" t="s">
        <v>470</v>
      </c>
      <c r="AD1911" s="1">
        <f t="shared" si="179"/>
        <v>2.6199619952494063E-2</v>
      </c>
      <c r="AE1911" s="2">
        <v>84200000</v>
      </c>
      <c r="AF1911" t="s">
        <v>219</v>
      </c>
      <c r="AG1911" t="s">
        <v>103</v>
      </c>
      <c r="AH1911" t="s">
        <v>104</v>
      </c>
      <c r="AI1911" t="s">
        <v>10575</v>
      </c>
      <c r="AJ1911">
        <v>161918285</v>
      </c>
      <c r="AK1911" s="2">
        <v>2206008</v>
      </c>
      <c r="AL1911" s="2">
        <v>1833788.4</v>
      </c>
      <c r="AP1911" t="s">
        <v>105</v>
      </c>
      <c r="AQ1911" t="s">
        <v>105</v>
      </c>
      <c r="AR1911" t="s">
        <v>105</v>
      </c>
      <c r="AV1911" t="s">
        <v>105</v>
      </c>
      <c r="AW1911" t="s">
        <v>105</v>
      </c>
      <c r="AX1911" t="s">
        <v>105</v>
      </c>
      <c r="BH1911" t="s">
        <v>21</v>
      </c>
      <c r="BI1911" t="s">
        <v>5</v>
      </c>
    </row>
    <row r="1912" spans="1:61" x14ac:dyDescent="0.25">
      <c r="A1912">
        <v>1010184495</v>
      </c>
      <c r="B1912">
        <v>1010184495</v>
      </c>
      <c r="C1912" t="s">
        <v>106</v>
      </c>
      <c r="D1912" t="s">
        <v>10576</v>
      </c>
      <c r="E1912" t="s">
        <v>1405</v>
      </c>
      <c r="F1912" t="s">
        <v>417</v>
      </c>
      <c r="G1912" t="s">
        <v>10577</v>
      </c>
      <c r="H1912" s="30" t="s">
        <v>19925</v>
      </c>
      <c r="I1912" t="s">
        <v>10578</v>
      </c>
      <c r="J1912">
        <v>15759</v>
      </c>
      <c r="K1912" t="s">
        <v>2002</v>
      </c>
      <c r="L1912">
        <v>15</v>
      </c>
      <c r="M1912" t="s">
        <v>1090</v>
      </c>
      <c r="O1912">
        <v>3123625672</v>
      </c>
      <c r="P1912">
        <v>0</v>
      </c>
      <c r="T1912" s="29" t="s">
        <v>114</v>
      </c>
      <c r="U1912">
        <f t="shared" si="177"/>
        <v>10</v>
      </c>
      <c r="V1912">
        <f t="shared" si="178"/>
        <v>28</v>
      </c>
      <c r="W1912">
        <v>2021</v>
      </c>
      <c r="X1912" t="s">
        <v>2115</v>
      </c>
      <c r="Y1912" t="s">
        <v>10579</v>
      </c>
      <c r="Z1912" t="s">
        <v>10580</v>
      </c>
      <c r="AA1912">
        <v>8001200</v>
      </c>
      <c r="AB1912" t="s">
        <v>100</v>
      </c>
      <c r="AC1912" t="s">
        <v>258</v>
      </c>
      <c r="AD1912" s="1">
        <f t="shared" si="179"/>
        <v>2.7064147982062782E-2</v>
      </c>
      <c r="AE1912" s="2">
        <v>44600000</v>
      </c>
      <c r="AF1912" t="s">
        <v>133</v>
      </c>
      <c r="AG1912" t="s">
        <v>103</v>
      </c>
      <c r="AH1912" t="s">
        <v>104</v>
      </c>
      <c r="AI1912">
        <v>0</v>
      </c>
      <c r="AJ1912">
        <v>161909334</v>
      </c>
      <c r="AK1912" s="2">
        <v>1207061</v>
      </c>
      <c r="AL1912" s="2">
        <v>994336.87</v>
      </c>
      <c r="AP1912" t="s">
        <v>105</v>
      </c>
      <c r="AQ1912" t="s">
        <v>105</v>
      </c>
      <c r="AR1912" t="s">
        <v>105</v>
      </c>
      <c r="AV1912" t="s">
        <v>105</v>
      </c>
      <c r="AW1912" t="s">
        <v>105</v>
      </c>
      <c r="AX1912" t="s">
        <v>105</v>
      </c>
      <c r="BH1912" t="s">
        <v>19</v>
      </c>
      <c r="BI1912" t="s">
        <v>5</v>
      </c>
    </row>
    <row r="1913" spans="1:61" x14ac:dyDescent="0.25">
      <c r="A1913">
        <v>43056582</v>
      </c>
      <c r="B1913">
        <v>43056582</v>
      </c>
      <c r="C1913" t="s">
        <v>106</v>
      </c>
      <c r="D1913" t="s">
        <v>343</v>
      </c>
      <c r="E1913">
        <v>0</v>
      </c>
      <c r="F1913" t="s">
        <v>1976</v>
      </c>
      <c r="G1913">
        <v>0</v>
      </c>
      <c r="H1913" s="30" t="s">
        <v>19926</v>
      </c>
      <c r="I1913" t="s">
        <v>10581</v>
      </c>
      <c r="J1913">
        <v>5001</v>
      </c>
      <c r="K1913" t="s">
        <v>202</v>
      </c>
      <c r="L1913">
        <v>5</v>
      </c>
      <c r="M1913" t="s">
        <v>203</v>
      </c>
      <c r="O1913">
        <v>3006924348</v>
      </c>
      <c r="P1913">
        <v>3006824348</v>
      </c>
      <c r="T1913" s="29" t="s">
        <v>275</v>
      </c>
      <c r="U1913">
        <f t="shared" si="177"/>
        <v>10</v>
      </c>
      <c r="V1913">
        <f t="shared" si="178"/>
        <v>11</v>
      </c>
      <c r="W1913">
        <v>2020</v>
      </c>
      <c r="X1913" t="s">
        <v>620</v>
      </c>
      <c r="Y1913" t="s">
        <v>10582</v>
      </c>
      <c r="Z1913" t="s">
        <v>10583</v>
      </c>
      <c r="AA1913">
        <v>6406130</v>
      </c>
      <c r="AB1913" t="s">
        <v>131</v>
      </c>
      <c r="AC1913" t="s">
        <v>580</v>
      </c>
      <c r="AD1913" s="1">
        <f t="shared" si="179"/>
        <v>2.4273293669064746E-2</v>
      </c>
      <c r="AE1913" s="2">
        <v>69500000</v>
      </c>
      <c r="AF1913" t="s">
        <v>362</v>
      </c>
      <c r="AG1913" t="s">
        <v>292</v>
      </c>
      <c r="AH1913" t="s">
        <v>104</v>
      </c>
      <c r="AI1913">
        <v>0</v>
      </c>
      <c r="AJ1913">
        <v>29923305</v>
      </c>
      <c r="AK1913" s="2">
        <v>1686993.91</v>
      </c>
      <c r="AL1913" s="2">
        <v>1397641.94</v>
      </c>
      <c r="AP1913">
        <v>29988553</v>
      </c>
      <c r="AQ1913" s="2">
        <v>2467607.16</v>
      </c>
      <c r="AR1913" s="2">
        <v>2053619.46</v>
      </c>
      <c r="AV1913" t="s">
        <v>105</v>
      </c>
      <c r="AW1913" s="2" t="s">
        <v>105</v>
      </c>
      <c r="AX1913" s="2" t="s">
        <v>105</v>
      </c>
      <c r="BH1913" t="s">
        <v>19</v>
      </c>
      <c r="BI1913" t="s">
        <v>5</v>
      </c>
    </row>
    <row r="1914" spans="1:61" x14ac:dyDescent="0.25">
      <c r="A1914">
        <v>29327614</v>
      </c>
      <c r="B1914">
        <v>29327614</v>
      </c>
      <c r="C1914" t="s">
        <v>106</v>
      </c>
      <c r="D1914" t="s">
        <v>7924</v>
      </c>
      <c r="E1914">
        <v>0</v>
      </c>
      <c r="F1914" t="s">
        <v>1122</v>
      </c>
      <c r="G1914" t="s">
        <v>250</v>
      </c>
      <c r="H1914" s="30" t="s">
        <v>19927</v>
      </c>
      <c r="I1914" t="s">
        <v>10584</v>
      </c>
      <c r="J1914">
        <v>76122</v>
      </c>
      <c r="K1914" t="s">
        <v>10445</v>
      </c>
      <c r="L1914">
        <v>76</v>
      </c>
      <c r="M1914" t="s">
        <v>95</v>
      </c>
      <c r="O1914">
        <v>3113248089</v>
      </c>
      <c r="P1914">
        <v>0</v>
      </c>
      <c r="T1914" s="29" t="s">
        <v>127</v>
      </c>
      <c r="U1914">
        <f t="shared" si="177"/>
        <v>10</v>
      </c>
      <c r="V1914">
        <f t="shared" si="178"/>
        <v>18</v>
      </c>
      <c r="W1914">
        <v>2016</v>
      </c>
      <c r="X1914" t="s">
        <v>4459</v>
      </c>
      <c r="Y1914" t="s">
        <v>10585</v>
      </c>
      <c r="Z1914" t="s">
        <v>10586</v>
      </c>
      <c r="AA1914">
        <v>8006035</v>
      </c>
      <c r="AB1914" t="s">
        <v>100</v>
      </c>
      <c r="AC1914" t="s">
        <v>208</v>
      </c>
      <c r="AD1914" s="1">
        <f t="shared" si="179"/>
        <v>2.8396617954070981E-2</v>
      </c>
      <c r="AE1914" s="2">
        <v>47900000</v>
      </c>
      <c r="AF1914" t="s">
        <v>362</v>
      </c>
      <c r="AG1914" t="s">
        <v>120</v>
      </c>
      <c r="AH1914" t="s">
        <v>104</v>
      </c>
      <c r="AI1914" t="s">
        <v>10587</v>
      </c>
      <c r="AJ1914">
        <v>161859892</v>
      </c>
      <c r="AK1914" s="2">
        <v>1360198</v>
      </c>
      <c r="AL1914" s="2">
        <v>1123023.3600000001</v>
      </c>
      <c r="AP1914" t="s">
        <v>105</v>
      </c>
      <c r="AQ1914" t="s">
        <v>105</v>
      </c>
      <c r="AR1914" t="s">
        <v>105</v>
      </c>
      <c r="AV1914" t="s">
        <v>105</v>
      </c>
      <c r="AW1914" t="s">
        <v>105</v>
      </c>
      <c r="AX1914" t="s">
        <v>105</v>
      </c>
      <c r="BH1914" t="s">
        <v>19</v>
      </c>
      <c r="BI1914" t="s">
        <v>5</v>
      </c>
    </row>
    <row r="1915" spans="1:61" x14ac:dyDescent="0.25">
      <c r="A1915">
        <v>86014549</v>
      </c>
      <c r="B1915">
        <v>86014549</v>
      </c>
      <c r="C1915" t="s">
        <v>89</v>
      </c>
      <c r="D1915" t="s">
        <v>2180</v>
      </c>
      <c r="E1915" t="s">
        <v>1242</v>
      </c>
      <c r="F1915" t="s">
        <v>1659</v>
      </c>
      <c r="G1915" t="s">
        <v>700</v>
      </c>
      <c r="H1915" s="30" t="s">
        <v>19163</v>
      </c>
      <c r="I1915" t="s">
        <v>10588</v>
      </c>
      <c r="J1915">
        <v>0</v>
      </c>
      <c r="K1915" t="s">
        <v>126</v>
      </c>
      <c r="L1915">
        <v>25</v>
      </c>
      <c r="M1915" t="s">
        <v>126</v>
      </c>
      <c r="O1915">
        <v>3106251841</v>
      </c>
      <c r="P1915">
        <v>0</v>
      </c>
      <c r="T1915" s="29" t="s">
        <v>568</v>
      </c>
      <c r="U1915">
        <f t="shared" si="177"/>
        <v>10</v>
      </c>
      <c r="V1915">
        <f t="shared" si="178"/>
        <v>30</v>
      </c>
      <c r="W1915">
        <v>2021</v>
      </c>
      <c r="X1915" t="s">
        <v>10589</v>
      </c>
      <c r="Y1915" t="s">
        <v>10590</v>
      </c>
      <c r="Z1915" t="s">
        <v>10591</v>
      </c>
      <c r="AA1915">
        <v>6421074</v>
      </c>
      <c r="AB1915" t="s">
        <v>131</v>
      </c>
      <c r="AC1915" t="s">
        <v>3178</v>
      </c>
      <c r="AD1915" s="1">
        <f t="shared" si="179"/>
        <v>2.9674685505925252E-2</v>
      </c>
      <c r="AE1915" s="2">
        <v>109700000</v>
      </c>
      <c r="AF1915" t="s">
        <v>1567</v>
      </c>
      <c r="AG1915" t="s">
        <v>697</v>
      </c>
      <c r="AH1915" t="s">
        <v>104</v>
      </c>
      <c r="AI1915" t="s">
        <v>10592</v>
      </c>
      <c r="AJ1915">
        <v>161815510</v>
      </c>
      <c r="AK1915" s="2">
        <v>3255313</v>
      </c>
      <c r="AL1915" s="2">
        <v>2715557.12</v>
      </c>
      <c r="AP1915" t="s">
        <v>105</v>
      </c>
      <c r="AQ1915" t="s">
        <v>105</v>
      </c>
      <c r="AR1915" t="s">
        <v>105</v>
      </c>
      <c r="AV1915" t="s">
        <v>105</v>
      </c>
      <c r="AW1915" t="s">
        <v>105</v>
      </c>
      <c r="AX1915" t="s">
        <v>105</v>
      </c>
      <c r="BH1915" t="s">
        <v>21</v>
      </c>
      <c r="BI1915" t="s">
        <v>5</v>
      </c>
    </row>
    <row r="1916" spans="1:61" x14ac:dyDescent="0.25">
      <c r="A1916">
        <v>5980890</v>
      </c>
      <c r="B1916">
        <v>5980890</v>
      </c>
      <c r="C1916" t="s">
        <v>89</v>
      </c>
      <c r="D1916" t="s">
        <v>1190</v>
      </c>
      <c r="E1916">
        <v>0</v>
      </c>
      <c r="F1916" t="s">
        <v>1155</v>
      </c>
      <c r="G1916" t="s">
        <v>10593</v>
      </c>
      <c r="H1916" s="30" t="s">
        <v>19928</v>
      </c>
      <c r="I1916" t="s">
        <v>10594</v>
      </c>
      <c r="J1916">
        <v>0</v>
      </c>
      <c r="K1916" t="s">
        <v>167</v>
      </c>
      <c r="L1916">
        <v>73</v>
      </c>
      <c r="M1916" t="s">
        <v>168</v>
      </c>
      <c r="O1916">
        <v>3134781392</v>
      </c>
      <c r="P1916">
        <v>0</v>
      </c>
      <c r="T1916" s="29" t="s">
        <v>275</v>
      </c>
      <c r="U1916">
        <f t="shared" si="177"/>
        <v>10</v>
      </c>
      <c r="V1916">
        <f t="shared" si="178"/>
        <v>11</v>
      </c>
      <c r="W1916">
        <v>2022</v>
      </c>
      <c r="X1916" t="s">
        <v>10595</v>
      </c>
      <c r="Y1916" t="s">
        <v>10596</v>
      </c>
      <c r="Z1916" t="s">
        <v>10597</v>
      </c>
      <c r="AA1916">
        <v>8801055</v>
      </c>
      <c r="AB1916" t="s">
        <v>662</v>
      </c>
      <c r="AC1916" t="s">
        <v>4021</v>
      </c>
      <c r="AD1916" s="1">
        <f t="shared" si="179"/>
        <v>4.4526049046321528E-2</v>
      </c>
      <c r="AE1916" s="2">
        <v>36700000</v>
      </c>
      <c r="AF1916" t="s">
        <v>362</v>
      </c>
      <c r="AG1916" t="s">
        <v>103</v>
      </c>
      <c r="AH1916" t="s">
        <v>104</v>
      </c>
      <c r="AI1916">
        <v>0</v>
      </c>
      <c r="AJ1916">
        <v>161837706</v>
      </c>
      <c r="AK1916" s="2">
        <v>1634106</v>
      </c>
      <c r="AL1916" s="2">
        <v>1353198.03</v>
      </c>
      <c r="AP1916" t="s">
        <v>105</v>
      </c>
      <c r="AQ1916" t="s">
        <v>105</v>
      </c>
      <c r="AR1916" t="s">
        <v>105</v>
      </c>
      <c r="AV1916" t="s">
        <v>105</v>
      </c>
      <c r="AW1916" t="s">
        <v>105</v>
      </c>
      <c r="AX1916" t="s">
        <v>105</v>
      </c>
      <c r="BH1916" t="s">
        <v>21</v>
      </c>
      <c r="BI1916" t="s">
        <v>5</v>
      </c>
    </row>
    <row r="1917" spans="1:61" x14ac:dyDescent="0.25">
      <c r="A1917">
        <v>52952586</v>
      </c>
      <c r="B1917">
        <v>52952586</v>
      </c>
      <c r="C1917" t="s">
        <v>106</v>
      </c>
      <c r="D1917" t="s">
        <v>10598</v>
      </c>
      <c r="E1917" t="s">
        <v>10599</v>
      </c>
      <c r="F1917" t="s">
        <v>4012</v>
      </c>
      <c r="G1917" t="s">
        <v>137</v>
      </c>
      <c r="H1917" s="30" t="s">
        <v>19929</v>
      </c>
      <c r="I1917" t="s">
        <v>10600</v>
      </c>
      <c r="J1917">
        <v>0</v>
      </c>
      <c r="K1917" t="s">
        <v>126</v>
      </c>
      <c r="L1917">
        <v>25</v>
      </c>
      <c r="M1917" t="s">
        <v>126</v>
      </c>
      <c r="O1917">
        <v>3103266335</v>
      </c>
      <c r="P1917">
        <v>3138892602</v>
      </c>
      <c r="T1917" s="29" t="s">
        <v>184</v>
      </c>
      <c r="U1917">
        <f t="shared" si="177"/>
        <v>10</v>
      </c>
      <c r="V1917">
        <f t="shared" si="178"/>
        <v>10</v>
      </c>
      <c r="W1917">
        <v>2022</v>
      </c>
      <c r="X1917" t="s">
        <v>5438</v>
      </c>
      <c r="Y1917" t="s">
        <v>10601</v>
      </c>
      <c r="Z1917" t="s">
        <v>10602</v>
      </c>
      <c r="AA1917">
        <v>6406141</v>
      </c>
      <c r="AB1917" t="s">
        <v>131</v>
      </c>
      <c r="AC1917" t="s">
        <v>580</v>
      </c>
      <c r="AD1917" s="1">
        <f t="shared" si="179"/>
        <v>1.8781471532846716E-2</v>
      </c>
      <c r="AE1917" s="2">
        <v>82200000</v>
      </c>
      <c r="AF1917" t="s">
        <v>102</v>
      </c>
      <c r="AG1917" t="s">
        <v>292</v>
      </c>
      <c r="AH1917" t="s">
        <v>104</v>
      </c>
      <c r="AI1917" t="s">
        <v>10603</v>
      </c>
      <c r="AJ1917">
        <v>29974219</v>
      </c>
      <c r="AK1917" s="2">
        <v>1543836.96</v>
      </c>
      <c r="AL1917" s="2">
        <v>1277341.98</v>
      </c>
      <c r="AP1917" t="s">
        <v>105</v>
      </c>
      <c r="AQ1917" s="2" t="s">
        <v>105</v>
      </c>
      <c r="AR1917" s="2" t="s">
        <v>105</v>
      </c>
      <c r="AV1917">
        <v>30156290</v>
      </c>
      <c r="AW1917" s="2">
        <v>1719939.55</v>
      </c>
      <c r="AX1917" s="2">
        <v>1425327.35</v>
      </c>
      <c r="BH1917" t="s">
        <v>19</v>
      </c>
      <c r="BI1917" t="s">
        <v>5</v>
      </c>
    </row>
    <row r="1918" spans="1:61" x14ac:dyDescent="0.25">
      <c r="A1918">
        <v>84085767</v>
      </c>
      <c r="B1918">
        <v>84085767</v>
      </c>
      <c r="C1918" t="s">
        <v>89</v>
      </c>
      <c r="D1918" t="s">
        <v>1554</v>
      </c>
      <c r="E1918" t="s">
        <v>2496</v>
      </c>
      <c r="F1918" t="s">
        <v>10604</v>
      </c>
      <c r="G1918" t="s">
        <v>315</v>
      </c>
      <c r="H1918" s="30" t="s">
        <v>19930</v>
      </c>
      <c r="I1918" t="s">
        <v>10605</v>
      </c>
      <c r="J1918">
        <v>0</v>
      </c>
      <c r="K1918" t="s">
        <v>238</v>
      </c>
      <c r="L1918">
        <v>47</v>
      </c>
      <c r="M1918" t="s">
        <v>239</v>
      </c>
      <c r="O1918">
        <v>3103567454</v>
      </c>
      <c r="P1918">
        <v>0</v>
      </c>
      <c r="T1918" s="29" t="s">
        <v>744</v>
      </c>
      <c r="U1918">
        <f t="shared" si="177"/>
        <v>10</v>
      </c>
      <c r="V1918">
        <f t="shared" si="178"/>
        <v>9</v>
      </c>
      <c r="W1918">
        <v>2017</v>
      </c>
      <c r="X1918" t="s">
        <v>10606</v>
      </c>
      <c r="Y1918" t="s">
        <v>10607</v>
      </c>
      <c r="Z1918" t="s">
        <v>10608</v>
      </c>
      <c r="AA1918">
        <v>3206086</v>
      </c>
      <c r="AB1918" t="s">
        <v>393</v>
      </c>
      <c r="AC1918" t="s">
        <v>2962</v>
      </c>
      <c r="AD1918" s="1">
        <f t="shared" si="179"/>
        <v>2.3004446397188048E-2</v>
      </c>
      <c r="AE1918" s="2">
        <v>56900000</v>
      </c>
      <c r="AF1918" t="s">
        <v>175</v>
      </c>
      <c r="AG1918" t="s">
        <v>120</v>
      </c>
      <c r="AH1918" t="s">
        <v>104</v>
      </c>
      <c r="AI1918" t="s">
        <v>10609</v>
      </c>
      <c r="AJ1918">
        <v>161905708</v>
      </c>
      <c r="AK1918" s="2">
        <v>1308953</v>
      </c>
      <c r="AL1918" s="2">
        <v>1079960.3899999999</v>
      </c>
      <c r="AP1918" t="s">
        <v>105</v>
      </c>
      <c r="AQ1918" t="s">
        <v>105</v>
      </c>
      <c r="AR1918" t="s">
        <v>105</v>
      </c>
      <c r="AV1918" t="s">
        <v>105</v>
      </c>
      <c r="AW1918" t="s">
        <v>105</v>
      </c>
      <c r="AX1918" t="s">
        <v>105</v>
      </c>
      <c r="BH1918" t="s">
        <v>19</v>
      </c>
      <c r="BI1918" t="s">
        <v>5</v>
      </c>
    </row>
    <row r="1919" spans="1:61" x14ac:dyDescent="0.25">
      <c r="A1919">
        <v>98517490</v>
      </c>
      <c r="B1919">
        <v>98517490</v>
      </c>
      <c r="C1919" t="s">
        <v>89</v>
      </c>
      <c r="D1919" t="s">
        <v>4398</v>
      </c>
      <c r="E1919" t="s">
        <v>2433</v>
      </c>
      <c r="F1919" t="s">
        <v>5009</v>
      </c>
      <c r="G1919" t="s">
        <v>1015</v>
      </c>
      <c r="H1919" s="30" t="s">
        <v>19931</v>
      </c>
      <c r="I1919" t="s">
        <v>10610</v>
      </c>
      <c r="J1919">
        <v>5266</v>
      </c>
      <c r="K1919" t="s">
        <v>428</v>
      </c>
      <c r="L1919">
        <v>5</v>
      </c>
      <c r="M1919" t="s">
        <v>203</v>
      </c>
      <c r="O1919">
        <v>3216488727</v>
      </c>
      <c r="P1919">
        <v>0</v>
      </c>
      <c r="T1919" s="29" t="s">
        <v>958</v>
      </c>
      <c r="U1919">
        <f t="shared" si="177"/>
        <v>10</v>
      </c>
      <c r="V1919">
        <f t="shared" si="178"/>
        <v>24</v>
      </c>
      <c r="W1919">
        <v>2019</v>
      </c>
      <c r="X1919" t="s">
        <v>10611</v>
      </c>
      <c r="Y1919" t="s">
        <v>10612</v>
      </c>
      <c r="Z1919" t="s">
        <v>10613</v>
      </c>
      <c r="AA1919">
        <v>1801127</v>
      </c>
      <c r="AB1919" t="s">
        <v>331</v>
      </c>
      <c r="AC1919" t="s">
        <v>4553</v>
      </c>
      <c r="AD1919" s="1">
        <f t="shared" si="179"/>
        <v>3.0831002330097088E-2</v>
      </c>
      <c r="AE1919" s="2">
        <v>51500000</v>
      </c>
      <c r="AF1919" t="s">
        <v>362</v>
      </c>
      <c r="AG1919" t="s">
        <v>103</v>
      </c>
      <c r="AH1919" t="s">
        <v>104</v>
      </c>
      <c r="AI1919" t="s">
        <v>10614</v>
      </c>
      <c r="AJ1919">
        <v>29937919</v>
      </c>
      <c r="AK1919" s="2">
        <v>1587796.62</v>
      </c>
      <c r="AL1919" s="2">
        <v>1314282.8700000001</v>
      </c>
      <c r="AP1919">
        <v>30001812</v>
      </c>
      <c r="AQ1919" s="2">
        <v>1704241.07</v>
      </c>
      <c r="AR1919" s="2">
        <v>1412135.35</v>
      </c>
      <c r="AV1919" t="s">
        <v>105</v>
      </c>
      <c r="AW1919" s="2" t="s">
        <v>105</v>
      </c>
      <c r="AX1919" s="2" t="s">
        <v>105</v>
      </c>
      <c r="BH1919" t="s">
        <v>21</v>
      </c>
      <c r="BI1919" t="s">
        <v>5</v>
      </c>
    </row>
    <row r="1920" spans="1:61" x14ac:dyDescent="0.25">
      <c r="A1920">
        <v>16260237</v>
      </c>
      <c r="B1920">
        <v>16260237</v>
      </c>
      <c r="C1920" t="s">
        <v>89</v>
      </c>
      <c r="D1920" t="s">
        <v>4225</v>
      </c>
      <c r="E1920" t="s">
        <v>3309</v>
      </c>
      <c r="F1920" t="s">
        <v>387</v>
      </c>
      <c r="G1920" t="s">
        <v>700</v>
      </c>
      <c r="H1920" s="30" t="s">
        <v>19932</v>
      </c>
      <c r="I1920" t="s">
        <v>10615</v>
      </c>
      <c r="J1920">
        <v>76520</v>
      </c>
      <c r="K1920" t="s">
        <v>2183</v>
      </c>
      <c r="L1920">
        <v>76</v>
      </c>
      <c r="M1920" t="s">
        <v>95</v>
      </c>
      <c r="O1920">
        <v>3155482457</v>
      </c>
      <c r="P1920">
        <v>0</v>
      </c>
      <c r="T1920" s="29" t="s">
        <v>327</v>
      </c>
      <c r="U1920">
        <f t="shared" si="177"/>
        <v>10</v>
      </c>
      <c r="V1920">
        <f t="shared" si="178"/>
        <v>31</v>
      </c>
      <c r="W1920">
        <v>2023</v>
      </c>
      <c r="X1920" t="s">
        <v>7371</v>
      </c>
      <c r="Y1920" t="s">
        <v>10616</v>
      </c>
      <c r="Z1920" t="s">
        <v>10617</v>
      </c>
      <c r="AA1920">
        <v>1601341</v>
      </c>
      <c r="AB1920" t="s">
        <v>173</v>
      </c>
      <c r="AC1920" t="s">
        <v>373</v>
      </c>
      <c r="AD1920" s="1">
        <f t="shared" si="179"/>
        <v>3.2845597269624577E-2</v>
      </c>
      <c r="AE1920" s="2">
        <v>58600000</v>
      </c>
      <c r="AF1920" t="s">
        <v>219</v>
      </c>
      <c r="AG1920" t="s">
        <v>103</v>
      </c>
      <c r="AH1920" t="s">
        <v>104</v>
      </c>
      <c r="AI1920" t="s">
        <v>10618</v>
      </c>
      <c r="AJ1920">
        <v>161817333</v>
      </c>
      <c r="AK1920" s="2">
        <v>1924752</v>
      </c>
      <c r="AL1920" s="2">
        <v>1597438.94</v>
      </c>
      <c r="AP1920" t="s">
        <v>105</v>
      </c>
      <c r="AQ1920" t="s">
        <v>105</v>
      </c>
      <c r="AR1920" t="s">
        <v>105</v>
      </c>
      <c r="AV1920" t="s">
        <v>105</v>
      </c>
      <c r="AW1920" t="s">
        <v>105</v>
      </c>
      <c r="AX1920" t="s">
        <v>105</v>
      </c>
      <c r="BH1920" t="s">
        <v>21</v>
      </c>
      <c r="BI1920" t="s">
        <v>5</v>
      </c>
    </row>
    <row r="1921" spans="1:61" x14ac:dyDescent="0.25">
      <c r="A1921">
        <v>51716668</v>
      </c>
      <c r="B1921">
        <v>51716668</v>
      </c>
      <c r="C1921" t="s">
        <v>106</v>
      </c>
      <c r="D1921" t="s">
        <v>10619</v>
      </c>
      <c r="E1921">
        <v>0</v>
      </c>
      <c r="F1921" t="s">
        <v>10620</v>
      </c>
      <c r="G1921" t="s">
        <v>2233</v>
      </c>
      <c r="H1921" s="30" t="s">
        <v>19933</v>
      </c>
      <c r="I1921" t="s">
        <v>10621</v>
      </c>
      <c r="J1921">
        <v>0</v>
      </c>
      <c r="K1921" t="s">
        <v>2140</v>
      </c>
      <c r="L1921">
        <v>25</v>
      </c>
      <c r="M1921" t="s">
        <v>113</v>
      </c>
      <c r="O1921">
        <v>3112322779</v>
      </c>
      <c r="P1921">
        <v>0</v>
      </c>
      <c r="T1921" s="29" t="s">
        <v>299</v>
      </c>
      <c r="U1921">
        <f t="shared" si="177"/>
        <v>10</v>
      </c>
      <c r="V1921">
        <f t="shared" si="178"/>
        <v>23</v>
      </c>
      <c r="W1921">
        <v>2019</v>
      </c>
      <c r="X1921" t="s">
        <v>2484</v>
      </c>
      <c r="Y1921" t="s">
        <v>10622</v>
      </c>
      <c r="Z1921" t="s">
        <v>10623</v>
      </c>
      <c r="AA1921">
        <v>9008220</v>
      </c>
      <c r="AB1921" t="s">
        <v>244</v>
      </c>
      <c r="AC1921" t="s">
        <v>1775</v>
      </c>
      <c r="AD1921" s="1">
        <f t="shared" si="179"/>
        <v>1.0643070278759324E-2</v>
      </c>
      <c r="AE1921" s="2">
        <v>254700000</v>
      </c>
      <c r="AF1921" t="s">
        <v>102</v>
      </c>
      <c r="AG1921" t="s">
        <v>452</v>
      </c>
      <c r="AH1921" t="s">
        <v>104</v>
      </c>
      <c r="AI1921" t="s">
        <v>10624</v>
      </c>
      <c r="AJ1921">
        <v>161861385</v>
      </c>
      <c r="AK1921" s="2">
        <v>2710790</v>
      </c>
      <c r="AL1921" s="2">
        <v>2257974.96</v>
      </c>
      <c r="AP1921" t="s">
        <v>105</v>
      </c>
      <c r="AQ1921" t="s">
        <v>105</v>
      </c>
      <c r="AR1921" t="s">
        <v>105</v>
      </c>
      <c r="AV1921" t="s">
        <v>105</v>
      </c>
      <c r="AW1921" t="s">
        <v>105</v>
      </c>
      <c r="AX1921" t="s">
        <v>105</v>
      </c>
      <c r="BH1921" s="3" t="s">
        <v>18</v>
      </c>
      <c r="BI1921" t="s">
        <v>5</v>
      </c>
    </row>
    <row r="1922" spans="1:61" x14ac:dyDescent="0.25">
      <c r="A1922">
        <v>1090464334</v>
      </c>
      <c r="B1922">
        <v>1090464334</v>
      </c>
      <c r="C1922" t="s">
        <v>89</v>
      </c>
      <c r="D1922" t="s">
        <v>2870</v>
      </c>
      <c r="E1922" t="s">
        <v>6102</v>
      </c>
      <c r="F1922" t="s">
        <v>1120</v>
      </c>
      <c r="G1922" t="s">
        <v>3253</v>
      </c>
      <c r="H1922" s="30" t="s">
        <v>19934</v>
      </c>
      <c r="I1922" t="s">
        <v>10625</v>
      </c>
      <c r="J1922">
        <v>0</v>
      </c>
      <c r="K1922" t="s">
        <v>126</v>
      </c>
      <c r="L1922">
        <v>25</v>
      </c>
      <c r="M1922" t="s">
        <v>126</v>
      </c>
      <c r="O1922">
        <v>3014661578</v>
      </c>
      <c r="P1922">
        <v>3142687742</v>
      </c>
      <c r="T1922" s="29" t="s">
        <v>299</v>
      </c>
      <c r="U1922">
        <f t="shared" si="177"/>
        <v>10</v>
      </c>
      <c r="V1922">
        <f t="shared" si="178"/>
        <v>23</v>
      </c>
      <c r="W1922">
        <v>2024</v>
      </c>
      <c r="X1922" t="s">
        <v>9194</v>
      </c>
      <c r="Y1922" t="s">
        <v>10626</v>
      </c>
      <c r="Z1922" t="s">
        <v>10627</v>
      </c>
      <c r="AA1922">
        <v>8006073</v>
      </c>
      <c r="AB1922" t="s">
        <v>100</v>
      </c>
      <c r="AC1922" t="s">
        <v>208</v>
      </c>
      <c r="AD1922" s="1">
        <f t="shared" si="179"/>
        <v>2.4517877777777777E-2</v>
      </c>
      <c r="AE1922" s="2">
        <v>90000000</v>
      </c>
      <c r="AF1922" t="s">
        <v>102</v>
      </c>
      <c r="AG1922" t="s">
        <v>120</v>
      </c>
      <c r="AH1922" t="s">
        <v>104</v>
      </c>
      <c r="AI1922" t="s">
        <v>10628</v>
      </c>
      <c r="AJ1922">
        <v>161813682</v>
      </c>
      <c r="AK1922" s="2">
        <v>2206609</v>
      </c>
      <c r="AL1922" s="2">
        <v>1834293.64</v>
      </c>
      <c r="AP1922" t="s">
        <v>105</v>
      </c>
      <c r="AQ1922" t="s">
        <v>105</v>
      </c>
      <c r="AR1922" t="s">
        <v>105</v>
      </c>
      <c r="AV1922" t="s">
        <v>105</v>
      </c>
      <c r="AW1922" t="s">
        <v>105</v>
      </c>
      <c r="AX1922" t="s">
        <v>105</v>
      </c>
      <c r="BH1922" t="s">
        <v>21</v>
      </c>
      <c r="BI1922" t="s">
        <v>5</v>
      </c>
    </row>
    <row r="1923" spans="1:61" x14ac:dyDescent="0.25">
      <c r="A1923">
        <v>63355113</v>
      </c>
      <c r="B1923">
        <v>63355113</v>
      </c>
      <c r="C1923" t="s">
        <v>106</v>
      </c>
      <c r="D1923" t="s">
        <v>107</v>
      </c>
      <c r="E1923">
        <v>0</v>
      </c>
      <c r="F1923" t="s">
        <v>10629</v>
      </c>
      <c r="G1923">
        <v>0</v>
      </c>
      <c r="H1923" s="30" t="s">
        <v>19935</v>
      </c>
      <c r="I1923" t="s">
        <v>10630</v>
      </c>
      <c r="J1923">
        <v>68001</v>
      </c>
      <c r="K1923" t="s">
        <v>317</v>
      </c>
      <c r="L1923">
        <v>68</v>
      </c>
      <c r="M1923" t="s">
        <v>227</v>
      </c>
      <c r="O1923">
        <v>3158223927</v>
      </c>
      <c r="P1923">
        <v>0</v>
      </c>
      <c r="T1923" s="29" t="s">
        <v>142</v>
      </c>
      <c r="U1923">
        <f t="shared" si="177"/>
        <v>10</v>
      </c>
      <c r="V1923">
        <f t="shared" si="178"/>
        <v>12</v>
      </c>
      <c r="W1923">
        <v>2016</v>
      </c>
      <c r="X1923" t="s">
        <v>1138</v>
      </c>
      <c r="Y1923" t="s">
        <v>10631</v>
      </c>
      <c r="Z1923" t="s">
        <v>10632</v>
      </c>
      <c r="AA1923">
        <v>8001152</v>
      </c>
      <c r="AB1923" t="s">
        <v>100</v>
      </c>
      <c r="AC1923" t="s">
        <v>423</v>
      </c>
      <c r="AD1923" s="1">
        <f t="shared" si="179"/>
        <v>3.8030591482649839E-2</v>
      </c>
      <c r="AE1923" s="2">
        <v>31700000</v>
      </c>
      <c r="AF1923" t="s">
        <v>219</v>
      </c>
      <c r="AG1923" t="s">
        <v>103</v>
      </c>
      <c r="AH1923" t="s">
        <v>104</v>
      </c>
      <c r="AI1923" t="s">
        <v>10633</v>
      </c>
      <c r="AJ1923">
        <v>29924521</v>
      </c>
      <c r="AK1923" s="2">
        <v>1205569.75</v>
      </c>
      <c r="AL1923" s="2">
        <v>993083.82</v>
      </c>
      <c r="AP1923">
        <v>29989737</v>
      </c>
      <c r="AQ1923" s="2">
        <v>1302561.75</v>
      </c>
      <c r="AR1923" s="2">
        <v>1074589.71</v>
      </c>
      <c r="AV1923" t="s">
        <v>105</v>
      </c>
      <c r="AW1923" s="2" t="s">
        <v>105</v>
      </c>
      <c r="AX1923" s="2" t="s">
        <v>105</v>
      </c>
      <c r="BH1923" t="s">
        <v>21</v>
      </c>
      <c r="BI1923" t="s">
        <v>5</v>
      </c>
    </row>
    <row r="1924" spans="1:61" x14ac:dyDescent="0.25">
      <c r="A1924">
        <v>5472150</v>
      </c>
      <c r="B1924">
        <v>5472150</v>
      </c>
      <c r="C1924" t="s">
        <v>89</v>
      </c>
      <c r="D1924" t="s">
        <v>2468</v>
      </c>
      <c r="E1924">
        <v>0</v>
      </c>
      <c r="F1924" t="s">
        <v>3253</v>
      </c>
      <c r="G1924" t="s">
        <v>495</v>
      </c>
      <c r="H1924" s="30" t="s">
        <v>19936</v>
      </c>
      <c r="I1924" t="s">
        <v>10634</v>
      </c>
      <c r="J1924">
        <v>0</v>
      </c>
      <c r="K1924" t="s">
        <v>182</v>
      </c>
      <c r="L1924">
        <v>8</v>
      </c>
      <c r="M1924" t="s">
        <v>183</v>
      </c>
      <c r="O1924">
        <v>3145050167</v>
      </c>
      <c r="P1924">
        <v>3043770011</v>
      </c>
      <c r="T1924" s="29" t="s">
        <v>3708</v>
      </c>
      <c r="U1924">
        <f t="shared" si="177"/>
        <v>10</v>
      </c>
      <c r="V1924">
        <f t="shared" si="178"/>
        <v>21</v>
      </c>
      <c r="W1924">
        <v>2021</v>
      </c>
      <c r="X1924" t="s">
        <v>10635</v>
      </c>
      <c r="Y1924" t="s">
        <v>10636</v>
      </c>
      <c r="Z1924" t="s">
        <v>10637</v>
      </c>
      <c r="AA1924">
        <v>1621100</v>
      </c>
      <c r="AB1924" t="s">
        <v>173</v>
      </c>
      <c r="AC1924" t="s">
        <v>10638</v>
      </c>
      <c r="AD1924" s="1">
        <f t="shared" si="179"/>
        <v>3.0651928403237674E-2</v>
      </c>
      <c r="AE1924" s="2">
        <v>135900000</v>
      </c>
      <c r="AF1924" t="s">
        <v>552</v>
      </c>
      <c r="AG1924" t="s">
        <v>925</v>
      </c>
      <c r="AH1924" t="s">
        <v>104</v>
      </c>
      <c r="AI1924" t="s">
        <v>10639</v>
      </c>
      <c r="AJ1924">
        <v>29938511</v>
      </c>
      <c r="AK1924" s="2">
        <v>4165597.07</v>
      </c>
      <c r="AL1924" s="2">
        <v>3480501.74</v>
      </c>
      <c r="AP1924" t="s">
        <v>105</v>
      </c>
      <c r="AQ1924" s="2" t="s">
        <v>105</v>
      </c>
      <c r="AR1924" s="2" t="s">
        <v>105</v>
      </c>
      <c r="AV1924">
        <v>30052135</v>
      </c>
      <c r="AW1924" s="2">
        <v>10760620.9</v>
      </c>
      <c r="AX1924" s="2">
        <v>9022538.5700000003</v>
      </c>
      <c r="BH1924" t="s">
        <v>21</v>
      </c>
      <c r="BI1924" t="s">
        <v>5</v>
      </c>
    </row>
    <row r="1925" spans="1:61" x14ac:dyDescent="0.25">
      <c r="A1925">
        <v>1051356600</v>
      </c>
      <c r="B1925">
        <v>1051356600</v>
      </c>
      <c r="C1925" t="s">
        <v>106</v>
      </c>
      <c r="D1925" t="s">
        <v>10640</v>
      </c>
      <c r="E1925" t="s">
        <v>10641</v>
      </c>
      <c r="F1925" t="s">
        <v>314</v>
      </c>
      <c r="G1925" t="s">
        <v>650</v>
      </c>
      <c r="H1925" s="30" t="s">
        <v>19937</v>
      </c>
      <c r="I1925" t="s">
        <v>10642</v>
      </c>
      <c r="J1925">
        <v>0</v>
      </c>
      <c r="K1925" t="s">
        <v>274</v>
      </c>
      <c r="L1925">
        <v>13</v>
      </c>
      <c r="M1925" t="s">
        <v>175</v>
      </c>
      <c r="O1925">
        <v>3012623916</v>
      </c>
      <c r="P1925">
        <v>3012653916</v>
      </c>
      <c r="T1925" s="29" t="s">
        <v>487</v>
      </c>
      <c r="U1925">
        <f t="shared" si="177"/>
        <v>10</v>
      </c>
      <c r="V1925">
        <f t="shared" si="178"/>
        <v>8</v>
      </c>
      <c r="W1925">
        <v>2020</v>
      </c>
      <c r="X1925" t="s">
        <v>1919</v>
      </c>
      <c r="Y1925" t="s">
        <v>10643</v>
      </c>
      <c r="Z1925" t="s">
        <v>10644</v>
      </c>
      <c r="AA1925">
        <v>5606090</v>
      </c>
      <c r="AB1925" t="s">
        <v>146</v>
      </c>
      <c r="AC1925" t="s">
        <v>147</v>
      </c>
      <c r="AD1925" s="1">
        <f t="shared" si="179"/>
        <v>3.765028810408922E-2</v>
      </c>
      <c r="AE1925" s="2">
        <v>107600000</v>
      </c>
      <c r="AF1925" t="s">
        <v>362</v>
      </c>
      <c r="AG1925" t="s">
        <v>120</v>
      </c>
      <c r="AH1925" t="s">
        <v>104</v>
      </c>
      <c r="AI1925" t="s">
        <v>10645</v>
      </c>
      <c r="AJ1925">
        <v>161804532</v>
      </c>
      <c r="AK1925" s="2">
        <v>4051171</v>
      </c>
      <c r="AL1925" s="2">
        <v>3384345.42</v>
      </c>
      <c r="AP1925" t="s">
        <v>105</v>
      </c>
      <c r="AQ1925" t="s">
        <v>105</v>
      </c>
      <c r="AR1925" t="s">
        <v>105</v>
      </c>
      <c r="AV1925" t="s">
        <v>105</v>
      </c>
      <c r="AW1925" t="s">
        <v>105</v>
      </c>
      <c r="AX1925" t="s">
        <v>105</v>
      </c>
      <c r="BH1925" t="s">
        <v>21</v>
      </c>
      <c r="BI1925" t="s">
        <v>5</v>
      </c>
    </row>
    <row r="1926" spans="1:61" x14ac:dyDescent="0.25">
      <c r="A1926">
        <v>1116240755</v>
      </c>
      <c r="B1926">
        <v>1116240755</v>
      </c>
      <c r="C1926" t="s">
        <v>106</v>
      </c>
      <c r="D1926" t="s">
        <v>5303</v>
      </c>
      <c r="E1926" t="s">
        <v>136</v>
      </c>
      <c r="F1926" t="s">
        <v>6748</v>
      </c>
      <c r="G1926">
        <v>0</v>
      </c>
      <c r="H1926" s="30" t="s">
        <v>19938</v>
      </c>
      <c r="I1926" t="s">
        <v>10646</v>
      </c>
      <c r="J1926">
        <v>0</v>
      </c>
      <c r="K1926" t="s">
        <v>126</v>
      </c>
      <c r="L1926">
        <v>25</v>
      </c>
      <c r="M1926" t="s">
        <v>126</v>
      </c>
      <c r="O1926">
        <v>3007945337</v>
      </c>
      <c r="P1926">
        <v>3156705031</v>
      </c>
      <c r="T1926" s="29" t="s">
        <v>275</v>
      </c>
      <c r="U1926">
        <f t="shared" si="177"/>
        <v>10</v>
      </c>
      <c r="V1926">
        <f t="shared" si="178"/>
        <v>11</v>
      </c>
      <c r="W1926">
        <v>2024</v>
      </c>
      <c r="X1926" t="s">
        <v>686</v>
      </c>
      <c r="Y1926" t="s">
        <v>10647</v>
      </c>
      <c r="Z1926" t="s">
        <v>10648</v>
      </c>
      <c r="AA1926">
        <v>5606108</v>
      </c>
      <c r="AB1926" t="s">
        <v>146</v>
      </c>
      <c r="AC1926" t="s">
        <v>147</v>
      </c>
      <c r="AD1926" s="1">
        <f t="shared" si="179"/>
        <v>1.757661037394451E-2</v>
      </c>
      <c r="AE1926" s="2">
        <v>165800000</v>
      </c>
      <c r="AF1926" t="s">
        <v>102</v>
      </c>
      <c r="AG1926" t="s">
        <v>120</v>
      </c>
      <c r="AH1926" t="s">
        <v>104</v>
      </c>
      <c r="AI1926" t="s">
        <v>10649</v>
      </c>
      <c r="AJ1926">
        <v>161811853</v>
      </c>
      <c r="AK1926" s="2">
        <v>2914202</v>
      </c>
      <c r="AL1926" s="2">
        <v>2428908.9700000002</v>
      </c>
      <c r="AP1926" t="s">
        <v>105</v>
      </c>
      <c r="AQ1926" t="s">
        <v>105</v>
      </c>
      <c r="AR1926" t="s">
        <v>105</v>
      </c>
      <c r="AV1926" t="s">
        <v>105</v>
      </c>
      <c r="AW1926" t="s">
        <v>105</v>
      </c>
      <c r="AX1926" t="s">
        <v>105</v>
      </c>
      <c r="BH1926" t="s">
        <v>20</v>
      </c>
      <c r="BI1926" t="s">
        <v>5</v>
      </c>
    </row>
    <row r="1927" spans="1:61" x14ac:dyDescent="0.25">
      <c r="A1927">
        <v>15429137</v>
      </c>
      <c r="B1927">
        <v>15429137</v>
      </c>
      <c r="C1927" t="s">
        <v>89</v>
      </c>
      <c r="D1927" t="s">
        <v>648</v>
      </c>
      <c r="E1927" t="s">
        <v>149</v>
      </c>
      <c r="F1927" t="s">
        <v>1112</v>
      </c>
      <c r="G1927" t="s">
        <v>9613</v>
      </c>
      <c r="H1927" s="30" t="s">
        <v>18190</v>
      </c>
      <c r="I1927" t="s">
        <v>10650</v>
      </c>
      <c r="J1927">
        <v>5615</v>
      </c>
      <c r="K1927" t="s">
        <v>2322</v>
      </c>
      <c r="L1927">
        <v>5</v>
      </c>
      <c r="M1927" t="s">
        <v>203</v>
      </c>
      <c r="O1927">
        <v>3148922818</v>
      </c>
      <c r="P1927">
        <v>0</v>
      </c>
      <c r="T1927" s="29" t="s">
        <v>204</v>
      </c>
      <c r="U1927">
        <f t="shared" si="177"/>
        <v>10</v>
      </c>
      <c r="V1927">
        <f t="shared" si="178"/>
        <v>2</v>
      </c>
      <c r="W1927">
        <v>2024</v>
      </c>
      <c r="X1927" t="s">
        <v>795</v>
      </c>
      <c r="Y1927" t="s">
        <v>10651</v>
      </c>
      <c r="Z1927" t="s">
        <v>10652</v>
      </c>
      <c r="AA1927">
        <v>4606164</v>
      </c>
      <c r="AB1927" t="s">
        <v>352</v>
      </c>
      <c r="AC1927" t="s">
        <v>791</v>
      </c>
      <c r="AD1927" s="1">
        <f t="shared" si="179"/>
        <v>3.0418094357076781E-2</v>
      </c>
      <c r="AE1927" s="2">
        <v>108100000</v>
      </c>
      <c r="AF1927" t="s">
        <v>102</v>
      </c>
      <c r="AG1927" t="s">
        <v>120</v>
      </c>
      <c r="AH1927" t="s">
        <v>104</v>
      </c>
      <c r="AI1927" t="s">
        <v>10653</v>
      </c>
      <c r="AJ1927">
        <v>161889896</v>
      </c>
      <c r="AK1927" s="2">
        <v>3288196</v>
      </c>
      <c r="AL1927" s="2">
        <v>2743190.02</v>
      </c>
      <c r="AP1927" t="s">
        <v>105</v>
      </c>
      <c r="AQ1927" t="s">
        <v>105</v>
      </c>
      <c r="AR1927" t="s">
        <v>105</v>
      </c>
      <c r="AV1927" t="s">
        <v>105</v>
      </c>
      <c r="AW1927" t="s">
        <v>105</v>
      </c>
      <c r="AX1927" t="s">
        <v>105</v>
      </c>
      <c r="BH1927" t="s">
        <v>21</v>
      </c>
      <c r="BI1927" t="s">
        <v>5</v>
      </c>
    </row>
    <row r="1928" spans="1:61" x14ac:dyDescent="0.25">
      <c r="A1928">
        <v>24576253</v>
      </c>
      <c r="B1928">
        <v>24576253</v>
      </c>
      <c r="C1928" t="s">
        <v>106</v>
      </c>
      <c r="D1928" t="s">
        <v>343</v>
      </c>
      <c r="E1928" t="s">
        <v>344</v>
      </c>
      <c r="F1928" t="s">
        <v>4682</v>
      </c>
      <c r="G1928" t="s">
        <v>942</v>
      </c>
      <c r="H1928" s="30" t="s">
        <v>19033</v>
      </c>
      <c r="I1928" t="s">
        <v>10654</v>
      </c>
      <c r="J1928">
        <v>63001</v>
      </c>
      <c r="K1928" t="s">
        <v>1443</v>
      </c>
      <c r="L1928">
        <v>63</v>
      </c>
      <c r="M1928" t="s">
        <v>1444</v>
      </c>
      <c r="O1928">
        <v>3113462252</v>
      </c>
      <c r="P1928">
        <v>3206816885</v>
      </c>
      <c r="T1928" s="29" t="s">
        <v>849</v>
      </c>
      <c r="U1928">
        <f t="shared" si="177"/>
        <v>10</v>
      </c>
      <c r="V1928">
        <f t="shared" si="178"/>
        <v>19</v>
      </c>
      <c r="W1928">
        <v>2022</v>
      </c>
      <c r="X1928" t="s">
        <v>6705</v>
      </c>
      <c r="Y1928" t="s">
        <v>10655</v>
      </c>
      <c r="Z1928" t="s">
        <v>10656</v>
      </c>
      <c r="AA1928">
        <v>5601199</v>
      </c>
      <c r="AB1928" t="s">
        <v>146</v>
      </c>
      <c r="AC1928" t="s">
        <v>383</v>
      </c>
      <c r="AD1928" s="1">
        <f t="shared" si="179"/>
        <v>2.2051053370786517E-2</v>
      </c>
      <c r="AE1928" s="2">
        <v>71200000</v>
      </c>
      <c r="AF1928" t="s">
        <v>1567</v>
      </c>
      <c r="AG1928" t="s">
        <v>103</v>
      </c>
      <c r="AH1928" t="s">
        <v>104</v>
      </c>
      <c r="AI1928" t="s">
        <v>10657</v>
      </c>
      <c r="AJ1928">
        <v>161798322</v>
      </c>
      <c r="AK1928" s="2">
        <v>1570035</v>
      </c>
      <c r="AL1928" s="2">
        <v>1299356.82</v>
      </c>
      <c r="AP1928" t="s">
        <v>105</v>
      </c>
      <c r="AQ1928" t="s">
        <v>105</v>
      </c>
      <c r="AR1928" t="s">
        <v>105</v>
      </c>
      <c r="AV1928" t="s">
        <v>105</v>
      </c>
      <c r="AW1928" t="s">
        <v>105</v>
      </c>
      <c r="AX1928" t="s">
        <v>105</v>
      </c>
      <c r="BH1928" t="s">
        <v>19</v>
      </c>
      <c r="BI1928" t="s">
        <v>5</v>
      </c>
    </row>
    <row r="1929" spans="1:61" x14ac:dyDescent="0.25">
      <c r="A1929">
        <v>28815130</v>
      </c>
      <c r="B1929">
        <v>28815130</v>
      </c>
      <c r="C1929" t="s">
        <v>106</v>
      </c>
      <c r="D1929" t="s">
        <v>5587</v>
      </c>
      <c r="E1929">
        <v>0</v>
      </c>
      <c r="F1929" t="s">
        <v>10658</v>
      </c>
      <c r="G1929" t="s">
        <v>3123</v>
      </c>
      <c r="H1929" s="30" t="s">
        <v>19939</v>
      </c>
      <c r="I1929" t="s">
        <v>10659</v>
      </c>
      <c r="J1929">
        <v>0</v>
      </c>
      <c r="K1929" t="s">
        <v>126</v>
      </c>
      <c r="L1929">
        <v>25</v>
      </c>
      <c r="M1929" t="s">
        <v>126</v>
      </c>
      <c r="O1929">
        <v>3006039019</v>
      </c>
      <c r="P1929">
        <v>3002081387</v>
      </c>
      <c r="T1929" s="29" t="s">
        <v>369</v>
      </c>
      <c r="U1929">
        <f t="shared" si="177"/>
        <v>10</v>
      </c>
      <c r="V1929">
        <f t="shared" si="178"/>
        <v>21</v>
      </c>
      <c r="W1929">
        <v>2020</v>
      </c>
      <c r="X1929" t="s">
        <v>10660</v>
      </c>
      <c r="Y1929" t="s">
        <v>10661</v>
      </c>
      <c r="Z1929" t="s">
        <v>10662</v>
      </c>
      <c r="AA1929">
        <v>9206076</v>
      </c>
      <c r="AB1929" t="s">
        <v>268</v>
      </c>
      <c r="AC1929" t="s">
        <v>1025</v>
      </c>
      <c r="AD1929" s="1">
        <f t="shared" si="179"/>
        <v>1.7995370919881307E-2</v>
      </c>
      <c r="AE1929" s="2">
        <v>67400000</v>
      </c>
      <c r="AF1929" t="s">
        <v>219</v>
      </c>
      <c r="AG1929" t="s">
        <v>120</v>
      </c>
      <c r="AH1929" t="s">
        <v>104</v>
      </c>
      <c r="AI1929" t="s">
        <v>10663</v>
      </c>
      <c r="AJ1929">
        <v>161902556</v>
      </c>
      <c r="AK1929" s="2">
        <v>1212888</v>
      </c>
      <c r="AL1929" s="2">
        <v>999233.53</v>
      </c>
      <c r="AP1929" t="s">
        <v>105</v>
      </c>
      <c r="AQ1929" t="s">
        <v>105</v>
      </c>
      <c r="AR1929" t="s">
        <v>105</v>
      </c>
      <c r="AV1929" t="s">
        <v>105</v>
      </c>
      <c r="AW1929" t="s">
        <v>105</v>
      </c>
      <c r="AX1929" t="s">
        <v>105</v>
      </c>
      <c r="BH1929" t="s">
        <v>19</v>
      </c>
      <c r="BI1929" t="s">
        <v>5</v>
      </c>
    </row>
    <row r="1930" spans="1:61" x14ac:dyDescent="0.25">
      <c r="A1930">
        <v>37135042</v>
      </c>
      <c r="B1930">
        <v>37135042</v>
      </c>
      <c r="C1930" t="s">
        <v>106</v>
      </c>
      <c r="D1930" t="s">
        <v>260</v>
      </c>
      <c r="E1930" t="s">
        <v>435</v>
      </c>
      <c r="F1930" t="s">
        <v>3111</v>
      </c>
      <c r="G1930">
        <v>0</v>
      </c>
      <c r="H1930" s="30" t="s">
        <v>19940</v>
      </c>
      <c r="I1930" t="s">
        <v>10664</v>
      </c>
      <c r="J1930">
        <v>0</v>
      </c>
      <c r="K1930" t="s">
        <v>1235</v>
      </c>
      <c r="L1930">
        <v>54</v>
      </c>
      <c r="M1930" t="s">
        <v>1236</v>
      </c>
      <c r="O1930">
        <v>3167316371</v>
      </c>
      <c r="P1930">
        <v>0</v>
      </c>
      <c r="T1930" s="29" t="s">
        <v>448</v>
      </c>
      <c r="U1930">
        <f t="shared" ref="U1930:U1993" si="180">MONTH(T1930)</f>
        <v>10</v>
      </c>
      <c r="V1930">
        <f t="shared" ref="V1930:V1993" si="181">DAY(T1930)</f>
        <v>9</v>
      </c>
      <c r="W1930">
        <v>2023</v>
      </c>
      <c r="X1930" t="s">
        <v>1598</v>
      </c>
      <c r="Y1930" t="s">
        <v>10665</v>
      </c>
      <c r="Z1930" t="s">
        <v>10666</v>
      </c>
      <c r="AA1930">
        <v>8021011</v>
      </c>
      <c r="AB1930" t="s">
        <v>100</v>
      </c>
      <c r="AC1930" t="s">
        <v>1601</v>
      </c>
      <c r="AD1930" s="1">
        <f t="shared" ref="AD1930:AD1993" si="182">+AK1930/AE1930</f>
        <v>4.1962812500000002E-2</v>
      </c>
      <c r="AE1930" s="2">
        <v>105600000</v>
      </c>
      <c r="AF1930" t="s">
        <v>219</v>
      </c>
      <c r="AG1930" t="s">
        <v>697</v>
      </c>
      <c r="AH1930" t="s">
        <v>104</v>
      </c>
      <c r="AI1930" t="s">
        <v>10667</v>
      </c>
      <c r="AJ1930">
        <v>161811960</v>
      </c>
      <c r="AK1930" s="2">
        <v>4431273</v>
      </c>
      <c r="AL1930" s="2">
        <v>3703758.73</v>
      </c>
      <c r="AP1930" t="s">
        <v>105</v>
      </c>
      <c r="AQ1930" t="s">
        <v>105</v>
      </c>
      <c r="AR1930" t="s">
        <v>105</v>
      </c>
      <c r="AV1930" t="s">
        <v>105</v>
      </c>
      <c r="AW1930" t="s">
        <v>105</v>
      </c>
      <c r="AX1930" t="s">
        <v>105</v>
      </c>
      <c r="BH1930" t="s">
        <v>21</v>
      </c>
      <c r="BI1930" t="s">
        <v>5</v>
      </c>
    </row>
    <row r="1931" spans="1:61" x14ac:dyDescent="0.25">
      <c r="A1931">
        <v>80658356</v>
      </c>
      <c r="B1931">
        <v>80658356</v>
      </c>
      <c r="C1931" t="s">
        <v>89</v>
      </c>
      <c r="D1931" t="s">
        <v>3013</v>
      </c>
      <c r="E1931" t="s">
        <v>564</v>
      </c>
      <c r="F1931" t="s">
        <v>409</v>
      </c>
      <c r="G1931" t="s">
        <v>262</v>
      </c>
      <c r="H1931" s="30" t="s">
        <v>19941</v>
      </c>
      <c r="I1931" t="s">
        <v>10668</v>
      </c>
      <c r="J1931">
        <v>25286</v>
      </c>
      <c r="K1931" t="s">
        <v>10669</v>
      </c>
      <c r="L1931">
        <v>25</v>
      </c>
      <c r="M1931" t="s">
        <v>113</v>
      </c>
      <c r="O1931">
        <v>3014865412</v>
      </c>
      <c r="P1931">
        <v>0</v>
      </c>
      <c r="T1931" s="29" t="s">
        <v>327</v>
      </c>
      <c r="U1931">
        <f t="shared" si="180"/>
        <v>10</v>
      </c>
      <c r="V1931">
        <f t="shared" si="181"/>
        <v>31</v>
      </c>
      <c r="W1931">
        <v>2022</v>
      </c>
      <c r="X1931" t="s">
        <v>10670</v>
      </c>
      <c r="Y1931" t="s">
        <v>10671</v>
      </c>
      <c r="Z1931" t="s">
        <v>10672</v>
      </c>
      <c r="AA1931">
        <v>4601318</v>
      </c>
      <c r="AB1931" t="s">
        <v>352</v>
      </c>
      <c r="AC1931" t="s">
        <v>938</v>
      </c>
      <c r="AD1931" s="1">
        <f t="shared" si="182"/>
        <v>2.9345619324577861E-2</v>
      </c>
      <c r="AE1931" s="2">
        <v>53300000</v>
      </c>
      <c r="AF1931" t="s">
        <v>219</v>
      </c>
      <c r="AG1931" t="s">
        <v>103</v>
      </c>
      <c r="AH1931" t="s">
        <v>104</v>
      </c>
      <c r="AI1931" t="s">
        <v>10673</v>
      </c>
      <c r="AJ1931">
        <v>29970441</v>
      </c>
      <c r="AK1931" s="2">
        <v>1564121.51</v>
      </c>
      <c r="AL1931" s="2">
        <v>1294387.82</v>
      </c>
      <c r="AP1931">
        <v>30010231</v>
      </c>
      <c r="AQ1931" s="2">
        <v>4722353.84</v>
      </c>
      <c r="AR1931" s="2">
        <v>3948364.57</v>
      </c>
      <c r="AV1931" t="s">
        <v>105</v>
      </c>
      <c r="AW1931" s="2" t="s">
        <v>105</v>
      </c>
      <c r="AX1931" s="2" t="s">
        <v>105</v>
      </c>
      <c r="BH1931" t="s">
        <v>19</v>
      </c>
      <c r="BI1931" t="s">
        <v>5</v>
      </c>
    </row>
    <row r="1932" spans="1:61" x14ac:dyDescent="0.25">
      <c r="A1932">
        <v>71695475</v>
      </c>
      <c r="B1932">
        <v>71695475</v>
      </c>
      <c r="C1932" t="s">
        <v>89</v>
      </c>
      <c r="D1932" t="s">
        <v>304</v>
      </c>
      <c r="E1932" t="s">
        <v>397</v>
      </c>
      <c r="F1932" t="s">
        <v>4853</v>
      </c>
      <c r="G1932" t="s">
        <v>7049</v>
      </c>
      <c r="H1932" s="30" t="s">
        <v>19942</v>
      </c>
      <c r="I1932" t="s">
        <v>10674</v>
      </c>
      <c r="J1932">
        <v>5001</v>
      </c>
      <c r="K1932" t="s">
        <v>202</v>
      </c>
      <c r="L1932">
        <v>5</v>
      </c>
      <c r="M1932" t="s">
        <v>203</v>
      </c>
      <c r="O1932">
        <v>3007556572</v>
      </c>
      <c r="P1932">
        <v>3468545115</v>
      </c>
      <c r="T1932" s="29" t="s">
        <v>215</v>
      </c>
      <c r="U1932">
        <f t="shared" si="180"/>
        <v>10</v>
      </c>
      <c r="V1932">
        <f t="shared" si="181"/>
        <v>20</v>
      </c>
      <c r="W1932">
        <v>2014</v>
      </c>
      <c r="X1932" t="s">
        <v>10675</v>
      </c>
      <c r="Y1932">
        <v>31608693</v>
      </c>
      <c r="Z1932" t="s">
        <v>10676</v>
      </c>
      <c r="AA1932">
        <v>808035</v>
      </c>
      <c r="AB1932" t="s">
        <v>542</v>
      </c>
      <c r="AC1932" t="s">
        <v>10677</v>
      </c>
      <c r="AD1932" s="1">
        <f t="shared" si="182"/>
        <v>3.1844839842519686E-2</v>
      </c>
      <c r="AE1932" s="2">
        <v>127000000</v>
      </c>
      <c r="AF1932" t="s">
        <v>102</v>
      </c>
      <c r="AG1932" t="s">
        <v>452</v>
      </c>
      <c r="AH1932" t="s">
        <v>104</v>
      </c>
      <c r="AI1932" t="s">
        <v>10678</v>
      </c>
      <c r="AJ1932">
        <v>29929697</v>
      </c>
      <c r="AK1932" s="2">
        <v>4044294.66</v>
      </c>
      <c r="AL1932" s="2">
        <v>3378566.94</v>
      </c>
      <c r="AP1932" t="s">
        <v>105</v>
      </c>
      <c r="AQ1932" s="2" t="s">
        <v>105</v>
      </c>
      <c r="AR1932" s="2" t="s">
        <v>105</v>
      </c>
      <c r="AV1932">
        <v>30045609</v>
      </c>
      <c r="AW1932" s="2">
        <v>6684833.0099999998</v>
      </c>
      <c r="AX1932" s="2">
        <v>5597506.7300000004</v>
      </c>
      <c r="BH1932" t="s">
        <v>21</v>
      </c>
      <c r="BI1932" t="s">
        <v>5</v>
      </c>
    </row>
    <row r="1933" spans="1:61" x14ac:dyDescent="0.25">
      <c r="A1933">
        <v>66982215</v>
      </c>
      <c r="B1933">
        <v>66982215</v>
      </c>
      <c r="C1933" t="s">
        <v>106</v>
      </c>
      <c r="D1933" t="s">
        <v>2082</v>
      </c>
      <c r="E1933">
        <v>0</v>
      </c>
      <c r="F1933" t="s">
        <v>2965</v>
      </c>
      <c r="G1933" t="s">
        <v>4350</v>
      </c>
      <c r="H1933" s="30" t="s">
        <v>19943</v>
      </c>
      <c r="I1933" t="s">
        <v>10679</v>
      </c>
      <c r="J1933">
        <v>76001</v>
      </c>
      <c r="K1933" t="s">
        <v>486</v>
      </c>
      <c r="L1933">
        <v>76</v>
      </c>
      <c r="M1933" t="s">
        <v>95</v>
      </c>
      <c r="O1933">
        <v>3155639737</v>
      </c>
      <c r="P1933">
        <v>0</v>
      </c>
      <c r="T1933" s="29" t="s">
        <v>487</v>
      </c>
      <c r="U1933">
        <f t="shared" si="180"/>
        <v>10</v>
      </c>
      <c r="V1933">
        <f t="shared" si="181"/>
        <v>8</v>
      </c>
      <c r="W1933">
        <v>2021</v>
      </c>
      <c r="X1933" t="s">
        <v>2035</v>
      </c>
      <c r="Y1933" t="s">
        <v>10680</v>
      </c>
      <c r="Z1933" t="s">
        <v>10681</v>
      </c>
      <c r="AA1933">
        <v>5606096</v>
      </c>
      <c r="AB1933" t="s">
        <v>146</v>
      </c>
      <c r="AC1933" t="s">
        <v>341</v>
      </c>
      <c r="AD1933" s="1">
        <f t="shared" si="182"/>
        <v>2.9226409140369967E-2</v>
      </c>
      <c r="AE1933" s="2">
        <v>91900000</v>
      </c>
      <c r="AF1933" t="s">
        <v>362</v>
      </c>
      <c r="AG1933" t="s">
        <v>120</v>
      </c>
      <c r="AH1933" t="s">
        <v>104</v>
      </c>
      <c r="AI1933" t="s">
        <v>10682</v>
      </c>
      <c r="AJ1933">
        <v>161910921</v>
      </c>
      <c r="AK1933" s="2">
        <v>2685907</v>
      </c>
      <c r="AL1933" s="2">
        <v>2237064.98</v>
      </c>
      <c r="AP1933" t="s">
        <v>105</v>
      </c>
      <c r="AQ1933" t="s">
        <v>105</v>
      </c>
      <c r="AR1933" t="s">
        <v>105</v>
      </c>
      <c r="AV1933" t="s">
        <v>105</v>
      </c>
      <c r="AW1933" t="s">
        <v>105</v>
      </c>
      <c r="AX1933" t="s">
        <v>105</v>
      </c>
      <c r="BH1933" t="s">
        <v>21</v>
      </c>
      <c r="BI1933" t="s">
        <v>5</v>
      </c>
    </row>
    <row r="1934" spans="1:61" x14ac:dyDescent="0.25">
      <c r="A1934">
        <v>1045709419</v>
      </c>
      <c r="B1934">
        <v>1045709419</v>
      </c>
      <c r="C1934" t="s">
        <v>106</v>
      </c>
      <c r="D1934" t="s">
        <v>1309</v>
      </c>
      <c r="E1934" t="s">
        <v>10683</v>
      </c>
      <c r="F1934" t="s">
        <v>1122</v>
      </c>
      <c r="G1934" t="s">
        <v>10684</v>
      </c>
      <c r="H1934" s="30" t="s">
        <v>19944</v>
      </c>
      <c r="I1934" t="s">
        <v>10685</v>
      </c>
      <c r="J1934">
        <v>0</v>
      </c>
      <c r="K1934" t="s">
        <v>182</v>
      </c>
      <c r="L1934">
        <v>8</v>
      </c>
      <c r="M1934" t="s">
        <v>183</v>
      </c>
      <c r="O1934">
        <v>3005935409</v>
      </c>
      <c r="P1934">
        <v>0</v>
      </c>
      <c r="T1934" s="29" t="s">
        <v>204</v>
      </c>
      <c r="U1934">
        <f t="shared" si="180"/>
        <v>10</v>
      </c>
      <c r="V1934">
        <f t="shared" si="181"/>
        <v>2</v>
      </c>
      <c r="W1934">
        <v>2023</v>
      </c>
      <c r="X1934" t="s">
        <v>3050</v>
      </c>
      <c r="Y1934" t="s">
        <v>10686</v>
      </c>
      <c r="Z1934" t="s">
        <v>10687</v>
      </c>
      <c r="AA1934">
        <v>9006173</v>
      </c>
      <c r="AB1934" t="s">
        <v>244</v>
      </c>
      <c r="AC1934" t="s">
        <v>404</v>
      </c>
      <c r="AD1934" s="1">
        <f t="shared" si="182"/>
        <v>2.7412060578246904E-2</v>
      </c>
      <c r="AE1934" s="2">
        <v>217900000</v>
      </c>
      <c r="AF1934" t="s">
        <v>133</v>
      </c>
      <c r="AG1934" t="s">
        <v>120</v>
      </c>
      <c r="AH1934" t="s">
        <v>104</v>
      </c>
      <c r="AI1934" t="s">
        <v>10688</v>
      </c>
      <c r="AJ1934">
        <v>161805891</v>
      </c>
      <c r="AK1934" s="2">
        <v>5973088</v>
      </c>
      <c r="AL1934" s="2">
        <v>4999401.29</v>
      </c>
      <c r="AP1934" t="s">
        <v>105</v>
      </c>
      <c r="AQ1934" t="s">
        <v>105</v>
      </c>
      <c r="AR1934" t="s">
        <v>105</v>
      </c>
      <c r="AV1934" t="s">
        <v>105</v>
      </c>
      <c r="AW1934" t="s">
        <v>105</v>
      </c>
      <c r="AX1934" t="s">
        <v>105</v>
      </c>
      <c r="BH1934" t="s">
        <v>21</v>
      </c>
      <c r="BI1934" t="s">
        <v>5</v>
      </c>
    </row>
    <row r="1935" spans="1:61" x14ac:dyDescent="0.25">
      <c r="A1935">
        <v>28258603</v>
      </c>
      <c r="B1935">
        <v>28258603</v>
      </c>
      <c r="C1935" t="s">
        <v>106</v>
      </c>
      <c r="D1935" t="s">
        <v>436</v>
      </c>
      <c r="E1935">
        <v>0</v>
      </c>
      <c r="F1935" t="s">
        <v>2621</v>
      </c>
      <c r="G1935" t="s">
        <v>4846</v>
      </c>
      <c r="H1935" s="30" t="s">
        <v>19945</v>
      </c>
      <c r="I1935" t="s">
        <v>10689</v>
      </c>
      <c r="J1935">
        <v>68001</v>
      </c>
      <c r="K1935" t="s">
        <v>317</v>
      </c>
      <c r="L1935">
        <v>68</v>
      </c>
      <c r="M1935" t="s">
        <v>227</v>
      </c>
      <c r="O1935">
        <v>3156214609</v>
      </c>
      <c r="P1935">
        <v>0</v>
      </c>
      <c r="T1935" s="29" t="s">
        <v>327</v>
      </c>
      <c r="U1935">
        <f t="shared" si="180"/>
        <v>10</v>
      </c>
      <c r="V1935">
        <f t="shared" si="181"/>
        <v>31</v>
      </c>
      <c r="W1935">
        <v>2019</v>
      </c>
      <c r="X1935" t="s">
        <v>1260</v>
      </c>
      <c r="Y1935" t="s">
        <v>10690</v>
      </c>
      <c r="Z1935" t="s">
        <v>10691</v>
      </c>
      <c r="AA1935">
        <v>8001176</v>
      </c>
      <c r="AB1935" t="s">
        <v>100</v>
      </c>
      <c r="AC1935" t="s">
        <v>101</v>
      </c>
      <c r="AD1935" s="1">
        <f t="shared" si="182"/>
        <v>2.6208043478260869E-2</v>
      </c>
      <c r="AE1935" s="2">
        <v>46000000</v>
      </c>
      <c r="AF1935" t="s">
        <v>102</v>
      </c>
      <c r="AG1935" t="s">
        <v>103</v>
      </c>
      <c r="AH1935" t="s">
        <v>104</v>
      </c>
      <c r="AI1935" t="s">
        <v>10692</v>
      </c>
      <c r="AJ1935">
        <v>161850419</v>
      </c>
      <c r="AK1935" s="2">
        <v>1205570</v>
      </c>
      <c r="AL1935" s="2">
        <v>993083.82</v>
      </c>
      <c r="AP1935" t="s">
        <v>105</v>
      </c>
      <c r="AQ1935" t="s">
        <v>105</v>
      </c>
      <c r="AR1935" t="s">
        <v>105</v>
      </c>
      <c r="AV1935" t="s">
        <v>105</v>
      </c>
      <c r="AW1935" t="s">
        <v>105</v>
      </c>
      <c r="AX1935" t="s">
        <v>105</v>
      </c>
      <c r="BH1935" t="s">
        <v>19</v>
      </c>
      <c r="BI1935" t="s">
        <v>5</v>
      </c>
    </row>
    <row r="1936" spans="1:61" x14ac:dyDescent="0.25">
      <c r="A1936">
        <v>25244036</v>
      </c>
      <c r="B1936">
        <v>25244036</v>
      </c>
      <c r="C1936" t="s">
        <v>106</v>
      </c>
      <c r="D1936" t="s">
        <v>312</v>
      </c>
      <c r="E1936" t="s">
        <v>4372</v>
      </c>
      <c r="F1936" t="s">
        <v>2370</v>
      </c>
      <c r="G1936" t="s">
        <v>609</v>
      </c>
      <c r="H1936" s="30" t="s">
        <v>19946</v>
      </c>
      <c r="I1936" t="s">
        <v>10693</v>
      </c>
      <c r="J1936">
        <v>66001</v>
      </c>
      <c r="K1936" t="s">
        <v>252</v>
      </c>
      <c r="L1936">
        <v>66</v>
      </c>
      <c r="M1936" t="s">
        <v>253</v>
      </c>
      <c r="O1936">
        <v>3137269640</v>
      </c>
      <c r="P1936">
        <v>0</v>
      </c>
      <c r="T1936" s="29" t="s">
        <v>448</v>
      </c>
      <c r="U1936">
        <f t="shared" si="180"/>
        <v>10</v>
      </c>
      <c r="V1936">
        <f t="shared" si="181"/>
        <v>9</v>
      </c>
      <c r="W1936">
        <v>2022</v>
      </c>
      <c r="X1936" t="s">
        <v>1417</v>
      </c>
      <c r="Y1936" t="s">
        <v>10694</v>
      </c>
      <c r="Z1936" t="s">
        <v>10695</v>
      </c>
      <c r="AA1936">
        <v>9201275</v>
      </c>
      <c r="AB1936" t="s">
        <v>268</v>
      </c>
      <c r="AC1936" t="s">
        <v>1420</v>
      </c>
      <c r="AD1936" s="1">
        <f t="shared" si="182"/>
        <v>2.21490625E-2</v>
      </c>
      <c r="AE1936" s="2">
        <v>57600000</v>
      </c>
      <c r="AF1936" t="s">
        <v>219</v>
      </c>
      <c r="AG1936" t="s">
        <v>103</v>
      </c>
      <c r="AH1936" t="s">
        <v>104</v>
      </c>
      <c r="AI1936">
        <v>0</v>
      </c>
      <c r="AJ1936">
        <v>161853038</v>
      </c>
      <c r="AK1936" s="2">
        <v>1275786</v>
      </c>
      <c r="AL1936" s="2">
        <v>1052089.3799999999</v>
      </c>
      <c r="AP1936" t="s">
        <v>105</v>
      </c>
      <c r="AQ1936" t="s">
        <v>105</v>
      </c>
      <c r="AR1936" t="s">
        <v>105</v>
      </c>
      <c r="AV1936" t="s">
        <v>105</v>
      </c>
      <c r="AW1936" t="s">
        <v>105</v>
      </c>
      <c r="AX1936" t="s">
        <v>105</v>
      </c>
      <c r="BH1936" t="s">
        <v>19</v>
      </c>
      <c r="BI1936" t="s">
        <v>5</v>
      </c>
    </row>
    <row r="1937" spans="1:61" x14ac:dyDescent="0.25">
      <c r="A1937">
        <v>52836231</v>
      </c>
      <c r="B1937">
        <v>52836231</v>
      </c>
      <c r="C1937" t="s">
        <v>106</v>
      </c>
      <c r="D1937" t="s">
        <v>521</v>
      </c>
      <c r="E1937">
        <v>0</v>
      </c>
      <c r="F1937" t="s">
        <v>2076</v>
      </c>
      <c r="G1937" t="s">
        <v>3789</v>
      </c>
      <c r="H1937" s="30" t="s">
        <v>19947</v>
      </c>
      <c r="I1937" t="s">
        <v>10696</v>
      </c>
      <c r="J1937">
        <v>0</v>
      </c>
      <c r="K1937" t="s">
        <v>126</v>
      </c>
      <c r="L1937">
        <v>25</v>
      </c>
      <c r="M1937" t="s">
        <v>126</v>
      </c>
      <c r="O1937">
        <v>3108148368</v>
      </c>
      <c r="P1937">
        <v>3185007712</v>
      </c>
      <c r="T1937" s="29" t="s">
        <v>169</v>
      </c>
      <c r="U1937">
        <f t="shared" si="180"/>
        <v>10</v>
      </c>
      <c r="V1937">
        <f t="shared" si="181"/>
        <v>16</v>
      </c>
      <c r="W1937">
        <v>2022</v>
      </c>
      <c r="X1937" t="s">
        <v>770</v>
      </c>
      <c r="Y1937" t="s">
        <v>10697</v>
      </c>
      <c r="Z1937" t="s">
        <v>10698</v>
      </c>
      <c r="AA1937">
        <v>8801057</v>
      </c>
      <c r="AB1937" t="s">
        <v>662</v>
      </c>
      <c r="AC1937" t="s">
        <v>773</v>
      </c>
      <c r="AD1937" s="1">
        <f t="shared" si="182"/>
        <v>3.03534219269103E-2</v>
      </c>
      <c r="AE1937" s="2">
        <v>60200000</v>
      </c>
      <c r="AF1937" t="s">
        <v>219</v>
      </c>
      <c r="AG1937" t="s">
        <v>103</v>
      </c>
      <c r="AH1937" t="s">
        <v>104</v>
      </c>
      <c r="AI1937" t="s">
        <v>10699</v>
      </c>
      <c r="AJ1937">
        <v>161809082</v>
      </c>
      <c r="AK1937" s="2">
        <v>1827276</v>
      </c>
      <c r="AL1937" s="2">
        <v>1515525.91</v>
      </c>
      <c r="AP1937" t="s">
        <v>105</v>
      </c>
      <c r="AQ1937" t="s">
        <v>105</v>
      </c>
      <c r="AR1937" t="s">
        <v>105</v>
      </c>
      <c r="AV1937" t="s">
        <v>105</v>
      </c>
      <c r="AW1937" t="s">
        <v>105</v>
      </c>
      <c r="AX1937" t="s">
        <v>105</v>
      </c>
      <c r="BH1937" t="s">
        <v>21</v>
      </c>
      <c r="BI1937" t="s">
        <v>5</v>
      </c>
    </row>
    <row r="1938" spans="1:61" x14ac:dyDescent="0.25">
      <c r="A1938">
        <v>11307541</v>
      </c>
      <c r="B1938">
        <v>11307541</v>
      </c>
      <c r="C1938" t="s">
        <v>89</v>
      </c>
      <c r="D1938" t="s">
        <v>304</v>
      </c>
      <c r="E1938">
        <v>0</v>
      </c>
      <c r="F1938" t="s">
        <v>2965</v>
      </c>
      <c r="G1938">
        <v>0</v>
      </c>
      <c r="H1938" s="30" t="s">
        <v>18861</v>
      </c>
      <c r="I1938" t="s">
        <v>10700</v>
      </c>
      <c r="J1938">
        <v>0</v>
      </c>
      <c r="K1938" t="s">
        <v>126</v>
      </c>
      <c r="L1938">
        <v>25</v>
      </c>
      <c r="M1938" t="s">
        <v>126</v>
      </c>
      <c r="O1938">
        <v>3162438576</v>
      </c>
      <c r="P1938">
        <v>3107671377</v>
      </c>
      <c r="T1938" s="29" t="s">
        <v>448</v>
      </c>
      <c r="U1938">
        <f t="shared" si="180"/>
        <v>10</v>
      </c>
      <c r="V1938">
        <f t="shared" si="181"/>
        <v>9</v>
      </c>
      <c r="W1938">
        <v>2025</v>
      </c>
      <c r="X1938" t="s">
        <v>10701</v>
      </c>
      <c r="Y1938" t="s">
        <v>10702</v>
      </c>
      <c r="Z1938" t="s">
        <v>10703</v>
      </c>
      <c r="AA1938">
        <v>3206115</v>
      </c>
      <c r="AB1938" t="s">
        <v>393</v>
      </c>
      <c r="AC1938" t="s">
        <v>1256</v>
      </c>
      <c r="AD1938" s="1">
        <f t="shared" si="182"/>
        <v>2.0231784503190516E-2</v>
      </c>
      <c r="AE1938" s="2">
        <v>109700000</v>
      </c>
      <c r="AF1938" t="s">
        <v>102</v>
      </c>
      <c r="AG1938" t="s">
        <v>292</v>
      </c>
      <c r="AH1938" t="s">
        <v>104</v>
      </c>
      <c r="AI1938" t="s">
        <v>10704</v>
      </c>
      <c r="AJ1938">
        <v>29929051</v>
      </c>
      <c r="AK1938" s="2">
        <v>2219426.7599999998</v>
      </c>
      <c r="AL1938" s="2">
        <v>1845064.5</v>
      </c>
      <c r="AP1938" t="s">
        <v>105</v>
      </c>
      <c r="AQ1938" s="2" t="s">
        <v>105</v>
      </c>
      <c r="AR1938" s="2" t="s">
        <v>105</v>
      </c>
      <c r="AV1938">
        <v>30044327</v>
      </c>
      <c r="AW1938" s="2">
        <v>3336375.53</v>
      </c>
      <c r="AX1938" s="2">
        <v>2783676.92</v>
      </c>
      <c r="BH1938" t="s">
        <v>21</v>
      </c>
      <c r="BI1938" t="s">
        <v>5</v>
      </c>
    </row>
    <row r="1939" spans="1:61" x14ac:dyDescent="0.25">
      <c r="A1939">
        <v>30395352</v>
      </c>
      <c r="B1939">
        <v>30395352</v>
      </c>
      <c r="C1939" t="s">
        <v>106</v>
      </c>
      <c r="D1939" t="s">
        <v>1198</v>
      </c>
      <c r="E1939" t="s">
        <v>313</v>
      </c>
      <c r="F1939" t="s">
        <v>10705</v>
      </c>
      <c r="G1939" t="s">
        <v>4226</v>
      </c>
      <c r="H1939" s="30" t="s">
        <v>19948</v>
      </c>
      <c r="I1939" t="s">
        <v>10706</v>
      </c>
      <c r="J1939">
        <v>15131</v>
      </c>
      <c r="K1939" t="s">
        <v>141</v>
      </c>
      <c r="L1939">
        <v>15</v>
      </c>
      <c r="M1939" t="s">
        <v>1090</v>
      </c>
      <c r="O1939">
        <v>3105997197</v>
      </c>
      <c r="P1939">
        <v>0</v>
      </c>
      <c r="T1939" s="29" t="s">
        <v>96</v>
      </c>
      <c r="U1939">
        <f t="shared" si="180"/>
        <v>10</v>
      </c>
      <c r="V1939">
        <f t="shared" si="181"/>
        <v>22</v>
      </c>
      <c r="W1939">
        <v>2020</v>
      </c>
      <c r="X1939" t="s">
        <v>4164</v>
      </c>
      <c r="Y1939" t="s">
        <v>10707</v>
      </c>
      <c r="Z1939" t="s">
        <v>10708</v>
      </c>
      <c r="AA1939">
        <v>8001190</v>
      </c>
      <c r="AB1939" t="s">
        <v>100</v>
      </c>
      <c r="AC1939" t="s">
        <v>423</v>
      </c>
      <c r="AD1939" s="1">
        <f t="shared" si="182"/>
        <v>3.1041824644549763E-2</v>
      </c>
      <c r="AE1939" s="2">
        <v>42200000</v>
      </c>
      <c r="AF1939" t="s">
        <v>175</v>
      </c>
      <c r="AG1939" t="s">
        <v>103</v>
      </c>
      <c r="AH1939" t="s">
        <v>104</v>
      </c>
      <c r="AI1939">
        <v>0</v>
      </c>
      <c r="AJ1939">
        <v>161866333</v>
      </c>
      <c r="AK1939" s="2">
        <v>1309965</v>
      </c>
      <c r="AL1939" s="2">
        <v>1080811.05</v>
      </c>
      <c r="AP1939" t="s">
        <v>105</v>
      </c>
      <c r="AQ1939" t="s">
        <v>105</v>
      </c>
      <c r="AR1939" t="s">
        <v>105</v>
      </c>
      <c r="AV1939" t="s">
        <v>105</v>
      </c>
      <c r="AW1939" t="s">
        <v>105</v>
      </c>
      <c r="AX1939" t="s">
        <v>105</v>
      </c>
      <c r="BH1939" t="s">
        <v>21</v>
      </c>
      <c r="BI1939" t="s">
        <v>5</v>
      </c>
    </row>
    <row r="1940" spans="1:61" x14ac:dyDescent="0.25">
      <c r="A1940">
        <v>52532415</v>
      </c>
      <c r="B1940">
        <v>52532415</v>
      </c>
      <c r="C1940" t="s">
        <v>106</v>
      </c>
      <c r="D1940" t="s">
        <v>312</v>
      </c>
      <c r="E1940" t="s">
        <v>3608</v>
      </c>
      <c r="F1940" t="s">
        <v>2308</v>
      </c>
      <c r="G1940" t="s">
        <v>3410</v>
      </c>
      <c r="H1940" s="30" t="s">
        <v>19949</v>
      </c>
      <c r="I1940" t="s">
        <v>10709</v>
      </c>
      <c r="J1940">
        <v>0</v>
      </c>
      <c r="K1940" t="s">
        <v>126</v>
      </c>
      <c r="L1940">
        <v>25</v>
      </c>
      <c r="M1940" t="s">
        <v>126</v>
      </c>
      <c r="O1940">
        <v>3142869770</v>
      </c>
      <c r="P1940">
        <v>3142868770</v>
      </c>
      <c r="T1940" s="29" t="s">
        <v>369</v>
      </c>
      <c r="U1940">
        <f t="shared" si="180"/>
        <v>10</v>
      </c>
      <c r="V1940">
        <f t="shared" si="181"/>
        <v>21</v>
      </c>
      <c r="W1940">
        <v>2020</v>
      </c>
      <c r="X1940" t="s">
        <v>10710</v>
      </c>
      <c r="Y1940" t="s">
        <v>10711</v>
      </c>
      <c r="Z1940" t="s">
        <v>10712</v>
      </c>
      <c r="AA1940">
        <v>6406124</v>
      </c>
      <c r="AB1940" t="s">
        <v>131</v>
      </c>
      <c r="AC1940" t="s">
        <v>1174</v>
      </c>
      <c r="AD1940" s="1">
        <f t="shared" si="182"/>
        <v>1.4153654450261781E-2</v>
      </c>
      <c r="AE1940" s="2">
        <v>95500000</v>
      </c>
      <c r="AF1940" t="s">
        <v>102</v>
      </c>
      <c r="AG1940" t="s">
        <v>120</v>
      </c>
      <c r="AH1940" t="s">
        <v>104</v>
      </c>
      <c r="AI1940" t="s">
        <v>10713</v>
      </c>
      <c r="AJ1940">
        <v>161848540</v>
      </c>
      <c r="AK1940" s="2">
        <v>1351674</v>
      </c>
      <c r="AL1940" s="2">
        <v>1115860.6000000001</v>
      </c>
      <c r="AP1940" t="s">
        <v>105</v>
      </c>
      <c r="AQ1940" t="s">
        <v>105</v>
      </c>
      <c r="AR1940" t="s">
        <v>105</v>
      </c>
      <c r="AV1940" t="s">
        <v>105</v>
      </c>
      <c r="AW1940" t="s">
        <v>105</v>
      </c>
      <c r="AX1940" t="s">
        <v>105</v>
      </c>
      <c r="BH1940" s="3" t="s">
        <v>18</v>
      </c>
      <c r="BI1940" t="s">
        <v>5</v>
      </c>
    </row>
    <row r="1941" spans="1:61" x14ac:dyDescent="0.25">
      <c r="A1941">
        <v>79335405</v>
      </c>
      <c r="B1941">
        <v>79335405</v>
      </c>
      <c r="C1941" t="s">
        <v>89</v>
      </c>
      <c r="D1941" t="s">
        <v>3292</v>
      </c>
      <c r="E1941" t="s">
        <v>2433</v>
      </c>
      <c r="F1941" t="s">
        <v>399</v>
      </c>
      <c r="G1941" t="s">
        <v>1493</v>
      </c>
      <c r="H1941" s="30" t="s">
        <v>19950</v>
      </c>
      <c r="I1941" t="s">
        <v>10714</v>
      </c>
      <c r="J1941">
        <v>0</v>
      </c>
      <c r="K1941" t="s">
        <v>126</v>
      </c>
      <c r="L1941">
        <v>25</v>
      </c>
      <c r="M1941" t="s">
        <v>126</v>
      </c>
      <c r="O1941">
        <v>3203432894</v>
      </c>
      <c r="P1941">
        <v>3002007647</v>
      </c>
      <c r="T1941" s="29" t="s">
        <v>327</v>
      </c>
      <c r="U1941">
        <f t="shared" si="180"/>
        <v>10</v>
      </c>
      <c r="V1941">
        <f t="shared" si="181"/>
        <v>31</v>
      </c>
      <c r="W1941">
        <v>2016</v>
      </c>
      <c r="X1941" t="s">
        <v>10715</v>
      </c>
      <c r="Y1941" t="s">
        <v>10716</v>
      </c>
      <c r="Z1941" t="s">
        <v>10717</v>
      </c>
      <c r="AA1941">
        <v>8006044</v>
      </c>
      <c r="AB1941" t="s">
        <v>100</v>
      </c>
      <c r="AC1941" t="s">
        <v>433</v>
      </c>
      <c r="AD1941" s="1">
        <f t="shared" si="182"/>
        <v>2.1666940497335703E-2</v>
      </c>
      <c r="AE1941" s="2">
        <v>56300000</v>
      </c>
      <c r="AF1941" t="s">
        <v>102</v>
      </c>
      <c r="AG1941" t="s">
        <v>292</v>
      </c>
      <c r="AH1941" t="s">
        <v>104</v>
      </c>
      <c r="AI1941" t="s">
        <v>10718</v>
      </c>
      <c r="AJ1941">
        <v>29930371</v>
      </c>
      <c r="AK1941" s="2">
        <v>1219848.75</v>
      </c>
      <c r="AL1941" s="2">
        <v>1005082.98</v>
      </c>
      <c r="AP1941">
        <v>29995595</v>
      </c>
      <c r="AQ1941" s="2">
        <v>1221515.51</v>
      </c>
      <c r="AR1941" s="2">
        <v>1006483.62</v>
      </c>
      <c r="AV1941" t="s">
        <v>105</v>
      </c>
      <c r="AW1941" s="2" t="s">
        <v>105</v>
      </c>
      <c r="AX1941" s="2" t="s">
        <v>105</v>
      </c>
      <c r="BH1941" t="s">
        <v>19</v>
      </c>
      <c r="BI1941" t="s">
        <v>5</v>
      </c>
    </row>
    <row r="1942" spans="1:61" x14ac:dyDescent="0.25">
      <c r="A1942">
        <v>94362110</v>
      </c>
      <c r="B1942">
        <v>94362110</v>
      </c>
      <c r="C1942" t="s">
        <v>89</v>
      </c>
      <c r="D1942" t="s">
        <v>1148</v>
      </c>
      <c r="E1942">
        <v>0</v>
      </c>
      <c r="F1942" t="s">
        <v>399</v>
      </c>
      <c r="G1942" t="s">
        <v>625</v>
      </c>
      <c r="H1942" s="30" t="s">
        <v>19951</v>
      </c>
      <c r="I1942" t="s">
        <v>10719</v>
      </c>
      <c r="J1942">
        <v>76001</v>
      </c>
      <c r="K1942" t="s">
        <v>486</v>
      </c>
      <c r="L1942">
        <v>76</v>
      </c>
      <c r="M1942" t="s">
        <v>95</v>
      </c>
      <c r="O1942">
        <v>3185698656</v>
      </c>
      <c r="P1942">
        <v>0</v>
      </c>
      <c r="T1942" s="29" t="s">
        <v>1371</v>
      </c>
      <c r="U1942">
        <f t="shared" si="180"/>
        <v>10</v>
      </c>
      <c r="V1942">
        <f t="shared" si="181"/>
        <v>12</v>
      </c>
      <c r="W1942">
        <v>2011</v>
      </c>
      <c r="X1942" t="s">
        <v>10720</v>
      </c>
      <c r="Y1942" t="s">
        <v>10721</v>
      </c>
      <c r="Z1942" t="s">
        <v>10722</v>
      </c>
      <c r="AA1942">
        <v>3408048</v>
      </c>
      <c r="AB1942" t="s">
        <v>321</v>
      </c>
      <c r="AC1942" t="s">
        <v>10723</v>
      </c>
      <c r="AD1942" s="1">
        <f t="shared" si="182"/>
        <v>4.5409896907216495E-2</v>
      </c>
      <c r="AE1942" s="2">
        <v>67900000</v>
      </c>
      <c r="AF1942" t="s">
        <v>175</v>
      </c>
      <c r="AG1942" t="s">
        <v>452</v>
      </c>
      <c r="AH1942" t="s">
        <v>104</v>
      </c>
      <c r="AI1942" t="s">
        <v>10724</v>
      </c>
      <c r="AJ1942">
        <v>161883709</v>
      </c>
      <c r="AK1942" s="2">
        <v>3083332</v>
      </c>
      <c r="AL1942" s="2">
        <v>2571034.9500000002</v>
      </c>
      <c r="AP1942" t="s">
        <v>105</v>
      </c>
      <c r="AQ1942" t="s">
        <v>105</v>
      </c>
      <c r="AR1942" t="s">
        <v>105</v>
      </c>
      <c r="AV1942" t="s">
        <v>105</v>
      </c>
      <c r="AW1942" t="s">
        <v>105</v>
      </c>
      <c r="AX1942" t="s">
        <v>105</v>
      </c>
      <c r="BH1942" t="s">
        <v>21</v>
      </c>
      <c r="BI1942" t="s">
        <v>5</v>
      </c>
    </row>
    <row r="1943" spans="1:61" x14ac:dyDescent="0.25">
      <c r="A1943">
        <v>32748106</v>
      </c>
      <c r="B1943">
        <v>32748106</v>
      </c>
      <c r="C1943" t="s">
        <v>106</v>
      </c>
      <c r="D1943" t="s">
        <v>355</v>
      </c>
      <c r="E1943" t="s">
        <v>343</v>
      </c>
      <c r="F1943" t="s">
        <v>5276</v>
      </c>
      <c r="G1943" t="s">
        <v>10725</v>
      </c>
      <c r="H1943" s="30" t="s">
        <v>19952</v>
      </c>
      <c r="I1943" t="s">
        <v>10726</v>
      </c>
      <c r="J1943">
        <v>0</v>
      </c>
      <c r="K1943" t="s">
        <v>182</v>
      </c>
      <c r="L1943">
        <v>8</v>
      </c>
      <c r="M1943" t="s">
        <v>183</v>
      </c>
      <c r="O1943">
        <v>3116754773</v>
      </c>
      <c r="P1943">
        <v>3186000031</v>
      </c>
      <c r="T1943" s="29" t="s">
        <v>240</v>
      </c>
      <c r="U1943">
        <f t="shared" si="180"/>
        <v>10</v>
      </c>
      <c r="V1943">
        <f t="shared" si="181"/>
        <v>27</v>
      </c>
      <c r="W1943">
        <v>2024</v>
      </c>
      <c r="X1943" t="s">
        <v>577</v>
      </c>
      <c r="Y1943" t="s">
        <v>10727</v>
      </c>
      <c r="Z1943" t="s">
        <v>10728</v>
      </c>
      <c r="AA1943">
        <v>6406142</v>
      </c>
      <c r="AB1943" t="s">
        <v>131</v>
      </c>
      <c r="AC1943" t="s">
        <v>580</v>
      </c>
      <c r="AD1943" s="1">
        <f t="shared" si="182"/>
        <v>3.6125394883203557E-2</v>
      </c>
      <c r="AE1943" s="2">
        <v>89900000</v>
      </c>
      <c r="AF1943" t="s">
        <v>133</v>
      </c>
      <c r="AG1943" t="s">
        <v>120</v>
      </c>
      <c r="AH1943" t="s">
        <v>104</v>
      </c>
      <c r="AI1943" t="s">
        <v>10729</v>
      </c>
      <c r="AJ1943">
        <v>161810134</v>
      </c>
      <c r="AK1943" s="2">
        <v>3247673</v>
      </c>
      <c r="AL1943" s="2">
        <v>2709137.15</v>
      </c>
      <c r="AP1943" t="s">
        <v>105</v>
      </c>
      <c r="AQ1943" t="s">
        <v>105</v>
      </c>
      <c r="AR1943" t="s">
        <v>105</v>
      </c>
      <c r="AV1943" t="s">
        <v>105</v>
      </c>
      <c r="AW1943" t="s">
        <v>105</v>
      </c>
      <c r="AX1943" t="s">
        <v>105</v>
      </c>
      <c r="BH1943" t="s">
        <v>21</v>
      </c>
      <c r="BI1943" t="s">
        <v>5</v>
      </c>
    </row>
    <row r="1944" spans="1:61" x14ac:dyDescent="0.25">
      <c r="A1944">
        <v>15437640</v>
      </c>
      <c r="B1944">
        <v>15437640</v>
      </c>
      <c r="C1944" t="s">
        <v>89</v>
      </c>
      <c r="D1944" t="s">
        <v>10730</v>
      </c>
      <c r="E1944" t="s">
        <v>1243</v>
      </c>
      <c r="F1944" t="s">
        <v>2195</v>
      </c>
      <c r="G1944" t="s">
        <v>1015</v>
      </c>
      <c r="H1944" s="30" t="s">
        <v>19953</v>
      </c>
      <c r="I1944" t="s">
        <v>10731</v>
      </c>
      <c r="J1944">
        <v>5615</v>
      </c>
      <c r="K1944" t="s">
        <v>2322</v>
      </c>
      <c r="L1944">
        <v>5</v>
      </c>
      <c r="M1944" t="s">
        <v>203</v>
      </c>
      <c r="O1944">
        <v>3116078035</v>
      </c>
      <c r="P1944">
        <v>3023998529</v>
      </c>
      <c r="T1944" s="29" t="s">
        <v>204</v>
      </c>
      <c r="U1944">
        <f t="shared" si="180"/>
        <v>10</v>
      </c>
      <c r="V1944">
        <f t="shared" si="181"/>
        <v>2</v>
      </c>
      <c r="W1944">
        <v>2019</v>
      </c>
      <c r="X1944" t="s">
        <v>10732</v>
      </c>
      <c r="Y1944" t="s">
        <v>10733</v>
      </c>
      <c r="Z1944" t="s">
        <v>10734</v>
      </c>
      <c r="AA1944">
        <v>4601280</v>
      </c>
      <c r="AB1944" t="s">
        <v>352</v>
      </c>
      <c r="AC1944" t="s">
        <v>10735</v>
      </c>
      <c r="AD1944" s="1">
        <f t="shared" si="182"/>
        <v>3.5222243493150687E-2</v>
      </c>
      <c r="AE1944" s="2">
        <v>58400000</v>
      </c>
      <c r="AF1944" t="s">
        <v>102</v>
      </c>
      <c r="AG1944" t="s">
        <v>103</v>
      </c>
      <c r="AH1944" t="s">
        <v>104</v>
      </c>
      <c r="AI1944" t="s">
        <v>10736</v>
      </c>
      <c r="AJ1944">
        <v>29977517</v>
      </c>
      <c r="AK1944" s="2">
        <v>2056979.02</v>
      </c>
      <c r="AL1944" s="2">
        <v>1708553.8</v>
      </c>
      <c r="AP1944">
        <v>30017301</v>
      </c>
      <c r="AQ1944" s="2">
        <v>2828225.17</v>
      </c>
      <c r="AR1944" s="2">
        <v>2356659.81</v>
      </c>
      <c r="AV1944" t="s">
        <v>105</v>
      </c>
      <c r="AW1944" s="2" t="s">
        <v>105</v>
      </c>
      <c r="AX1944" s="2" t="s">
        <v>105</v>
      </c>
      <c r="BH1944" t="s">
        <v>21</v>
      </c>
      <c r="BI1944" t="s">
        <v>5</v>
      </c>
    </row>
    <row r="1945" spans="1:61" x14ac:dyDescent="0.25">
      <c r="A1945">
        <v>14948652</v>
      </c>
      <c r="B1945">
        <v>14948652</v>
      </c>
      <c r="C1945" t="s">
        <v>89</v>
      </c>
      <c r="D1945" t="s">
        <v>1190</v>
      </c>
      <c r="E1945" t="s">
        <v>1243</v>
      </c>
      <c r="F1945" t="s">
        <v>1050</v>
      </c>
      <c r="G1945" t="s">
        <v>199</v>
      </c>
      <c r="H1945" s="30" t="s">
        <v>19954</v>
      </c>
      <c r="I1945" t="s">
        <v>10737</v>
      </c>
      <c r="J1945">
        <v>76001</v>
      </c>
      <c r="K1945" t="s">
        <v>486</v>
      </c>
      <c r="L1945">
        <v>76</v>
      </c>
      <c r="M1945" t="s">
        <v>95</v>
      </c>
      <c r="O1945">
        <v>3138148464</v>
      </c>
      <c r="P1945">
        <v>3155462727</v>
      </c>
      <c r="T1945" s="29" t="s">
        <v>184</v>
      </c>
      <c r="U1945">
        <f t="shared" si="180"/>
        <v>10</v>
      </c>
      <c r="V1945">
        <f t="shared" si="181"/>
        <v>10</v>
      </c>
      <c r="W1945">
        <v>2016</v>
      </c>
      <c r="X1945" t="s">
        <v>945</v>
      </c>
      <c r="Y1945" t="s">
        <v>10738</v>
      </c>
      <c r="Z1945" t="s">
        <v>10739</v>
      </c>
      <c r="AA1945">
        <v>8006034</v>
      </c>
      <c r="AB1945" t="s">
        <v>100</v>
      </c>
      <c r="AC1945" t="s">
        <v>208</v>
      </c>
      <c r="AD1945" s="1">
        <f t="shared" si="182"/>
        <v>3.0173722559652932E-2</v>
      </c>
      <c r="AE1945" s="2">
        <v>46100000</v>
      </c>
      <c r="AF1945" t="s">
        <v>102</v>
      </c>
      <c r="AG1945" t="s">
        <v>292</v>
      </c>
      <c r="AH1945" t="s">
        <v>104</v>
      </c>
      <c r="AI1945">
        <v>0</v>
      </c>
      <c r="AJ1945">
        <v>29930609</v>
      </c>
      <c r="AK1945" s="2">
        <v>1391008.61</v>
      </c>
      <c r="AL1945" s="2">
        <v>1148914.8</v>
      </c>
      <c r="AP1945">
        <v>29995820</v>
      </c>
      <c r="AQ1945" s="2">
        <v>1534798.61</v>
      </c>
      <c r="AR1945" s="2">
        <v>1269746.73</v>
      </c>
      <c r="AV1945" t="s">
        <v>105</v>
      </c>
      <c r="AW1945" s="2" t="s">
        <v>105</v>
      </c>
      <c r="AX1945" s="2" t="s">
        <v>105</v>
      </c>
      <c r="BH1945" t="s">
        <v>21</v>
      </c>
      <c r="BI1945" t="s">
        <v>5</v>
      </c>
    </row>
    <row r="1946" spans="1:61" x14ac:dyDescent="0.25">
      <c r="A1946">
        <v>10258361</v>
      </c>
      <c r="B1946">
        <v>10258361</v>
      </c>
      <c r="C1946" t="s">
        <v>89</v>
      </c>
      <c r="D1946" t="s">
        <v>148</v>
      </c>
      <c r="E1946" t="s">
        <v>1286</v>
      </c>
      <c r="F1946" t="s">
        <v>3701</v>
      </c>
      <c r="G1946" t="s">
        <v>3123</v>
      </c>
      <c r="H1946" s="30" t="s">
        <v>18480</v>
      </c>
      <c r="I1946" t="s">
        <v>10740</v>
      </c>
      <c r="J1946">
        <v>17001</v>
      </c>
      <c r="K1946" t="s">
        <v>140</v>
      </c>
      <c r="L1946">
        <v>17</v>
      </c>
      <c r="M1946" t="s">
        <v>141</v>
      </c>
      <c r="O1946">
        <v>3104223726</v>
      </c>
      <c r="P1946">
        <v>0</v>
      </c>
      <c r="T1946" s="29" t="s">
        <v>500</v>
      </c>
      <c r="U1946">
        <f t="shared" si="180"/>
        <v>10</v>
      </c>
      <c r="V1946">
        <f t="shared" si="181"/>
        <v>5</v>
      </c>
      <c r="W1946">
        <v>2011</v>
      </c>
      <c r="X1946" t="s">
        <v>10741</v>
      </c>
      <c r="Y1946" t="s">
        <v>10742</v>
      </c>
      <c r="Z1946" t="s">
        <v>10743</v>
      </c>
      <c r="AA1946">
        <v>6420033</v>
      </c>
      <c r="AB1946" t="s">
        <v>131</v>
      </c>
      <c r="AC1946" t="s">
        <v>696</v>
      </c>
      <c r="AD1946" s="1">
        <f t="shared" si="182"/>
        <v>2.715651327014218E-2</v>
      </c>
      <c r="AE1946" s="2">
        <v>63300000</v>
      </c>
      <c r="AF1946" t="s">
        <v>219</v>
      </c>
      <c r="AG1946" t="s">
        <v>10744</v>
      </c>
      <c r="AH1946" t="s">
        <v>104</v>
      </c>
      <c r="AI1946">
        <v>0</v>
      </c>
      <c r="AJ1946">
        <v>29954506</v>
      </c>
      <c r="AK1946" s="2">
        <v>1719007.29</v>
      </c>
      <c r="AL1946" s="2">
        <v>1424543.94</v>
      </c>
      <c r="AP1946">
        <v>29981955</v>
      </c>
      <c r="AQ1946" s="2">
        <v>10587235.35</v>
      </c>
      <c r="AR1946" s="2">
        <v>8876836.4299999997</v>
      </c>
      <c r="AV1946" t="s">
        <v>105</v>
      </c>
      <c r="AW1946" s="2" t="s">
        <v>105</v>
      </c>
      <c r="AX1946" s="2" t="s">
        <v>105</v>
      </c>
      <c r="BH1946" t="s">
        <v>19</v>
      </c>
      <c r="BI1946" t="s">
        <v>5</v>
      </c>
    </row>
    <row r="1947" spans="1:61" x14ac:dyDescent="0.25">
      <c r="A1947">
        <v>38254770</v>
      </c>
      <c r="B1947">
        <v>38254770</v>
      </c>
      <c r="C1947" t="s">
        <v>106</v>
      </c>
      <c r="D1947" t="s">
        <v>10745</v>
      </c>
      <c r="E1947" t="s">
        <v>10746</v>
      </c>
      <c r="F1947" t="s">
        <v>1163</v>
      </c>
      <c r="G1947" t="s">
        <v>10747</v>
      </c>
      <c r="H1947" s="30" t="s">
        <v>19955</v>
      </c>
      <c r="I1947" t="s">
        <v>10748</v>
      </c>
      <c r="J1947">
        <v>0</v>
      </c>
      <c r="K1947" t="s">
        <v>126</v>
      </c>
      <c r="L1947">
        <v>25</v>
      </c>
      <c r="M1947" t="s">
        <v>126</v>
      </c>
      <c r="O1947">
        <v>3108684194</v>
      </c>
      <c r="P1947">
        <v>3108694191</v>
      </c>
      <c r="T1947" s="29" t="s">
        <v>1081</v>
      </c>
      <c r="U1947">
        <f t="shared" si="180"/>
        <v>10</v>
      </c>
      <c r="V1947">
        <f t="shared" si="181"/>
        <v>25</v>
      </c>
      <c r="W1947">
        <v>2021</v>
      </c>
      <c r="X1947" t="s">
        <v>2814</v>
      </c>
      <c r="Y1947" t="s">
        <v>10749</v>
      </c>
      <c r="Z1947" t="s">
        <v>10750</v>
      </c>
      <c r="AA1947">
        <v>8006051</v>
      </c>
      <c r="AB1947" t="s">
        <v>100</v>
      </c>
      <c r="AC1947" t="s">
        <v>208</v>
      </c>
      <c r="AD1947" s="1">
        <f t="shared" si="182"/>
        <v>2.0944534482758622E-2</v>
      </c>
      <c r="AE1947" s="2">
        <v>58000000</v>
      </c>
      <c r="AF1947" t="s">
        <v>362</v>
      </c>
      <c r="AG1947" t="s">
        <v>120</v>
      </c>
      <c r="AH1947" t="s">
        <v>104</v>
      </c>
      <c r="AI1947" t="s">
        <v>10751</v>
      </c>
      <c r="AJ1947">
        <v>161814336</v>
      </c>
      <c r="AK1947" s="2">
        <v>1214783</v>
      </c>
      <c r="AL1947" s="2">
        <v>1000826.29</v>
      </c>
      <c r="AP1947" t="s">
        <v>105</v>
      </c>
      <c r="AQ1947" t="s">
        <v>105</v>
      </c>
      <c r="AR1947" t="s">
        <v>105</v>
      </c>
      <c r="AV1947" t="s">
        <v>105</v>
      </c>
      <c r="AW1947" t="s">
        <v>105</v>
      </c>
      <c r="AX1947" t="s">
        <v>105</v>
      </c>
      <c r="BH1947" t="s">
        <v>19</v>
      </c>
      <c r="BI1947" t="s">
        <v>5</v>
      </c>
    </row>
    <row r="1948" spans="1:61" x14ac:dyDescent="0.25">
      <c r="A1948">
        <v>64587005</v>
      </c>
      <c r="B1948">
        <v>64587005</v>
      </c>
      <c r="C1948" t="s">
        <v>106</v>
      </c>
      <c r="D1948" t="s">
        <v>10752</v>
      </c>
      <c r="E1948">
        <v>0</v>
      </c>
      <c r="F1948" t="s">
        <v>528</v>
      </c>
      <c r="G1948" t="s">
        <v>609</v>
      </c>
      <c r="H1948" s="30" t="s">
        <v>18804</v>
      </c>
      <c r="I1948" t="s">
        <v>10753</v>
      </c>
      <c r="J1948">
        <v>70001</v>
      </c>
      <c r="K1948" t="s">
        <v>8598</v>
      </c>
      <c r="L1948">
        <v>70</v>
      </c>
      <c r="M1948" t="s">
        <v>8599</v>
      </c>
      <c r="O1948">
        <v>3162427442</v>
      </c>
      <c r="P1948">
        <v>3007048878</v>
      </c>
      <c r="T1948" s="29" t="s">
        <v>275</v>
      </c>
      <c r="U1948">
        <f t="shared" si="180"/>
        <v>10</v>
      </c>
      <c r="V1948">
        <f t="shared" si="181"/>
        <v>11</v>
      </c>
      <c r="W1948">
        <v>2026</v>
      </c>
      <c r="X1948" t="s">
        <v>10754</v>
      </c>
      <c r="Y1948" t="s">
        <v>10755</v>
      </c>
      <c r="Z1948" t="s">
        <v>10756</v>
      </c>
      <c r="AA1948">
        <v>6406160</v>
      </c>
      <c r="AB1948" t="s">
        <v>131</v>
      </c>
      <c r="AC1948" t="s">
        <v>580</v>
      </c>
      <c r="AD1948" s="1">
        <f t="shared" si="182"/>
        <v>2.5116204918032788E-2</v>
      </c>
      <c r="AE1948" s="2">
        <v>122000000</v>
      </c>
      <c r="AF1948" t="s">
        <v>219</v>
      </c>
      <c r="AG1948" t="s">
        <v>120</v>
      </c>
      <c r="AH1948" t="s">
        <v>104</v>
      </c>
      <c r="AI1948" t="s">
        <v>10757</v>
      </c>
      <c r="AJ1948">
        <v>161908745</v>
      </c>
      <c r="AK1948" s="2">
        <v>3064177</v>
      </c>
      <c r="AL1948" s="2">
        <v>2554938.79</v>
      </c>
      <c r="AP1948" t="s">
        <v>105</v>
      </c>
      <c r="AQ1948" t="s">
        <v>105</v>
      </c>
      <c r="AR1948" t="s">
        <v>105</v>
      </c>
      <c r="AV1948" t="s">
        <v>105</v>
      </c>
      <c r="AW1948" t="s">
        <v>105</v>
      </c>
      <c r="AX1948" t="s">
        <v>105</v>
      </c>
      <c r="BH1948" t="s">
        <v>21</v>
      </c>
      <c r="BI1948" t="s">
        <v>5</v>
      </c>
    </row>
    <row r="1949" spans="1:61" x14ac:dyDescent="0.25">
      <c r="A1949">
        <v>41937659</v>
      </c>
      <c r="B1949">
        <v>41937659</v>
      </c>
      <c r="C1949" t="s">
        <v>106</v>
      </c>
      <c r="D1949" t="s">
        <v>10758</v>
      </c>
      <c r="E1949">
        <v>0</v>
      </c>
      <c r="F1949" t="s">
        <v>5392</v>
      </c>
      <c r="G1949" t="s">
        <v>1924</v>
      </c>
      <c r="H1949" s="30" t="s">
        <v>19956</v>
      </c>
      <c r="I1949" t="s">
        <v>10759</v>
      </c>
      <c r="J1949">
        <v>63001</v>
      </c>
      <c r="K1949" t="s">
        <v>1443</v>
      </c>
      <c r="L1949">
        <v>63</v>
      </c>
      <c r="M1949" t="s">
        <v>1444</v>
      </c>
      <c r="O1949">
        <v>3146608871</v>
      </c>
      <c r="P1949">
        <v>0</v>
      </c>
      <c r="T1949" s="29" t="s">
        <v>254</v>
      </c>
      <c r="U1949">
        <f t="shared" si="180"/>
        <v>10</v>
      </c>
      <c r="V1949">
        <f t="shared" si="181"/>
        <v>4</v>
      </c>
      <c r="W1949">
        <v>2019</v>
      </c>
      <c r="X1949" t="s">
        <v>5257</v>
      </c>
      <c r="Y1949" t="s">
        <v>10760</v>
      </c>
      <c r="Z1949" t="s">
        <v>10761</v>
      </c>
      <c r="AA1949">
        <v>1601325</v>
      </c>
      <c r="AB1949" t="s">
        <v>173</v>
      </c>
      <c r="AC1949" t="s">
        <v>1683</v>
      </c>
      <c r="AD1949" s="1">
        <f t="shared" si="182"/>
        <v>4.286054810126582E-2</v>
      </c>
      <c r="AE1949" s="2">
        <v>39500000</v>
      </c>
      <c r="AF1949" t="s">
        <v>1567</v>
      </c>
      <c r="AG1949" t="s">
        <v>103</v>
      </c>
      <c r="AH1949" t="s">
        <v>104</v>
      </c>
      <c r="AI1949">
        <v>0</v>
      </c>
      <c r="AJ1949">
        <v>29975163</v>
      </c>
      <c r="AK1949" s="2">
        <v>1692991.65</v>
      </c>
      <c r="AL1949" s="2">
        <v>1402682.06</v>
      </c>
      <c r="AP1949">
        <v>30014949</v>
      </c>
      <c r="AQ1949" s="2">
        <v>2131209.33</v>
      </c>
      <c r="AR1949" s="2">
        <v>1770932.21</v>
      </c>
      <c r="AV1949" t="s">
        <v>105</v>
      </c>
      <c r="AW1949" s="2" t="s">
        <v>105</v>
      </c>
      <c r="AX1949" s="2" t="s">
        <v>105</v>
      </c>
      <c r="BH1949" t="s">
        <v>21</v>
      </c>
      <c r="BI1949" t="s">
        <v>5</v>
      </c>
    </row>
    <row r="1950" spans="1:61" x14ac:dyDescent="0.25">
      <c r="A1950">
        <v>19122024</v>
      </c>
      <c r="B1950">
        <v>19122024</v>
      </c>
      <c r="C1950" t="s">
        <v>89</v>
      </c>
      <c r="D1950" t="s">
        <v>375</v>
      </c>
      <c r="E1950" t="s">
        <v>2504</v>
      </c>
      <c r="F1950" t="s">
        <v>10762</v>
      </c>
      <c r="G1950" t="s">
        <v>2240</v>
      </c>
      <c r="H1950" s="30" t="s">
        <v>19957</v>
      </c>
      <c r="I1950" t="s">
        <v>10763</v>
      </c>
      <c r="J1950">
        <v>0</v>
      </c>
      <c r="K1950" t="s">
        <v>126</v>
      </c>
      <c r="L1950">
        <v>25</v>
      </c>
      <c r="M1950" t="s">
        <v>126</v>
      </c>
      <c r="O1950">
        <v>3016638801</v>
      </c>
      <c r="P1950">
        <v>0</v>
      </c>
      <c r="T1950" s="29" t="s">
        <v>448</v>
      </c>
      <c r="U1950">
        <f t="shared" si="180"/>
        <v>10</v>
      </c>
      <c r="V1950">
        <f t="shared" si="181"/>
        <v>9</v>
      </c>
      <c r="W1950">
        <v>2021</v>
      </c>
      <c r="X1950" t="s">
        <v>10764</v>
      </c>
      <c r="Y1950" t="s">
        <v>10765</v>
      </c>
      <c r="Z1950" t="s">
        <v>10766</v>
      </c>
      <c r="AA1950">
        <v>9201264</v>
      </c>
      <c r="AB1950" t="s">
        <v>268</v>
      </c>
      <c r="AC1950" t="s">
        <v>269</v>
      </c>
      <c r="AD1950" s="1">
        <f t="shared" si="182"/>
        <v>2.4653778118609408E-2</v>
      </c>
      <c r="AE1950" s="2">
        <v>48900000</v>
      </c>
      <c r="AF1950" t="s">
        <v>102</v>
      </c>
      <c r="AG1950" t="s">
        <v>103</v>
      </c>
      <c r="AH1950" t="s">
        <v>104</v>
      </c>
      <c r="AI1950" t="s">
        <v>10767</v>
      </c>
      <c r="AJ1950">
        <v>29955323</v>
      </c>
      <c r="AK1950" s="2">
        <v>1205569.75</v>
      </c>
      <c r="AL1950" s="2">
        <v>993083.82</v>
      </c>
      <c r="AP1950">
        <v>29982759</v>
      </c>
      <c r="AQ1950" s="2">
        <v>1286308.4099999999</v>
      </c>
      <c r="AR1950" s="2">
        <v>1060931.44</v>
      </c>
      <c r="AV1950" t="s">
        <v>105</v>
      </c>
      <c r="AW1950" s="2" t="s">
        <v>105</v>
      </c>
      <c r="AX1950" s="2" t="s">
        <v>105</v>
      </c>
      <c r="BH1950" t="s">
        <v>19</v>
      </c>
      <c r="BI1950" t="s">
        <v>5</v>
      </c>
    </row>
    <row r="1951" spans="1:61" x14ac:dyDescent="0.25">
      <c r="A1951">
        <v>79166205</v>
      </c>
      <c r="B1951">
        <v>79166205</v>
      </c>
      <c r="C1951" t="s">
        <v>89</v>
      </c>
      <c r="D1951" t="s">
        <v>7736</v>
      </c>
      <c r="E1951" t="s">
        <v>7737</v>
      </c>
      <c r="F1951" t="s">
        <v>2598</v>
      </c>
      <c r="G1951" t="s">
        <v>1065</v>
      </c>
      <c r="H1951" s="30" t="s">
        <v>19399</v>
      </c>
      <c r="I1951" t="s">
        <v>10768</v>
      </c>
      <c r="J1951">
        <v>0</v>
      </c>
      <c r="K1951" t="s">
        <v>126</v>
      </c>
      <c r="L1951">
        <v>25</v>
      </c>
      <c r="M1951" t="s">
        <v>126</v>
      </c>
      <c r="O1951">
        <v>3213927555</v>
      </c>
      <c r="P1951">
        <v>0</v>
      </c>
      <c r="T1951" s="29" t="s">
        <v>369</v>
      </c>
      <c r="U1951">
        <f t="shared" si="180"/>
        <v>10</v>
      </c>
      <c r="V1951">
        <f t="shared" si="181"/>
        <v>21</v>
      </c>
      <c r="W1951">
        <v>2023</v>
      </c>
      <c r="X1951" t="s">
        <v>2359</v>
      </c>
      <c r="Y1951" t="s">
        <v>10769</v>
      </c>
      <c r="Z1951" t="s">
        <v>10770</v>
      </c>
      <c r="AA1951">
        <v>8001204</v>
      </c>
      <c r="AB1951" t="s">
        <v>100</v>
      </c>
      <c r="AC1951" t="s">
        <v>258</v>
      </c>
      <c r="AD1951" s="1">
        <f t="shared" si="182"/>
        <v>2.0638233438485806E-2</v>
      </c>
      <c r="AE1951" s="2">
        <v>63400000</v>
      </c>
      <c r="AF1951" t="s">
        <v>362</v>
      </c>
      <c r="AG1951" t="s">
        <v>103</v>
      </c>
      <c r="AH1951" t="s">
        <v>104</v>
      </c>
      <c r="AI1951" t="s">
        <v>7741</v>
      </c>
      <c r="AJ1951">
        <v>161808020</v>
      </c>
      <c r="AK1951" s="2">
        <v>1308464</v>
      </c>
      <c r="AL1951" s="2">
        <v>1079549.55</v>
      </c>
      <c r="AP1951" t="s">
        <v>105</v>
      </c>
      <c r="AQ1951" t="s">
        <v>105</v>
      </c>
      <c r="AR1951" t="s">
        <v>105</v>
      </c>
      <c r="AV1951" t="s">
        <v>105</v>
      </c>
      <c r="AW1951" t="s">
        <v>105</v>
      </c>
      <c r="AX1951" t="s">
        <v>105</v>
      </c>
      <c r="BH1951" t="s">
        <v>19</v>
      </c>
      <c r="BI1951" t="s">
        <v>5</v>
      </c>
    </row>
    <row r="1952" spans="1:61" x14ac:dyDescent="0.25">
      <c r="A1952">
        <v>1091655800</v>
      </c>
      <c r="B1952">
        <v>1091655800</v>
      </c>
      <c r="C1952" t="s">
        <v>106</v>
      </c>
      <c r="D1952" t="s">
        <v>10771</v>
      </c>
      <c r="E1952">
        <v>0</v>
      </c>
      <c r="F1952" t="s">
        <v>10772</v>
      </c>
      <c r="G1952" t="s">
        <v>92</v>
      </c>
      <c r="H1952" s="30" t="s">
        <v>19958</v>
      </c>
      <c r="I1952" t="s">
        <v>10773</v>
      </c>
      <c r="J1952">
        <v>8758</v>
      </c>
      <c r="K1952" t="s">
        <v>1466</v>
      </c>
      <c r="L1952">
        <v>8</v>
      </c>
      <c r="M1952" t="s">
        <v>183</v>
      </c>
      <c r="O1952">
        <v>3212181155</v>
      </c>
      <c r="P1952">
        <v>0</v>
      </c>
      <c r="T1952" s="29" t="s">
        <v>466</v>
      </c>
      <c r="U1952">
        <f t="shared" si="180"/>
        <v>10</v>
      </c>
      <c r="V1952">
        <f t="shared" si="181"/>
        <v>15</v>
      </c>
      <c r="W1952">
        <v>2013</v>
      </c>
      <c r="X1952" t="s">
        <v>6456</v>
      </c>
      <c r="Y1952" t="s">
        <v>10774</v>
      </c>
      <c r="Z1952" t="s">
        <v>10775</v>
      </c>
      <c r="AA1952">
        <v>9008153</v>
      </c>
      <c r="AB1952" t="s">
        <v>244</v>
      </c>
      <c r="AC1952" t="s">
        <v>1775</v>
      </c>
      <c r="AD1952" s="1">
        <f t="shared" si="182"/>
        <v>1.9686487213997308E-2</v>
      </c>
      <c r="AE1952" s="2">
        <v>148600000</v>
      </c>
      <c r="AF1952" t="s">
        <v>102</v>
      </c>
      <c r="AG1952" t="s">
        <v>452</v>
      </c>
      <c r="AH1952" t="s">
        <v>104</v>
      </c>
      <c r="AI1952" t="s">
        <v>10776</v>
      </c>
      <c r="AJ1952">
        <v>161909501</v>
      </c>
      <c r="AK1952" s="2">
        <v>2925412</v>
      </c>
      <c r="AL1952" s="2">
        <v>2438329.36</v>
      </c>
      <c r="AP1952" t="s">
        <v>105</v>
      </c>
      <c r="AQ1952" t="s">
        <v>105</v>
      </c>
      <c r="AR1952" t="s">
        <v>105</v>
      </c>
      <c r="AV1952" t="s">
        <v>105</v>
      </c>
      <c r="AW1952" t="s">
        <v>105</v>
      </c>
      <c r="AX1952" t="s">
        <v>105</v>
      </c>
      <c r="BH1952" t="s">
        <v>20</v>
      </c>
      <c r="BI1952" t="s">
        <v>5</v>
      </c>
    </row>
    <row r="1953" spans="1:61" x14ac:dyDescent="0.25">
      <c r="A1953">
        <v>1013606870</v>
      </c>
      <c r="B1953">
        <v>1013606870</v>
      </c>
      <c r="C1953" t="s">
        <v>106</v>
      </c>
      <c r="D1953" t="s">
        <v>6036</v>
      </c>
      <c r="E1953" t="s">
        <v>2082</v>
      </c>
      <c r="F1953" t="s">
        <v>2153</v>
      </c>
      <c r="G1953" t="s">
        <v>212</v>
      </c>
      <c r="H1953" s="30" t="s">
        <v>19959</v>
      </c>
      <c r="I1953" t="s">
        <v>10777</v>
      </c>
      <c r="J1953">
        <v>0</v>
      </c>
      <c r="K1953" t="s">
        <v>126</v>
      </c>
      <c r="L1953">
        <v>25</v>
      </c>
      <c r="M1953" t="s">
        <v>126</v>
      </c>
      <c r="O1953">
        <v>3184635732</v>
      </c>
      <c r="P1953">
        <v>3144254435</v>
      </c>
      <c r="T1953" s="29" t="s">
        <v>114</v>
      </c>
      <c r="U1953">
        <f t="shared" si="180"/>
        <v>10</v>
      </c>
      <c r="V1953">
        <f t="shared" si="181"/>
        <v>28</v>
      </c>
      <c r="W1953">
        <v>2017</v>
      </c>
      <c r="X1953" t="s">
        <v>3432</v>
      </c>
      <c r="Y1953" t="s">
        <v>10778</v>
      </c>
      <c r="Z1953" t="s">
        <v>10779</v>
      </c>
      <c r="AA1953">
        <v>3008054</v>
      </c>
      <c r="AB1953" t="s">
        <v>491</v>
      </c>
      <c r="AC1953" t="s">
        <v>2923</v>
      </c>
      <c r="AD1953" s="1">
        <f t="shared" si="182"/>
        <v>2.9523356573705178E-2</v>
      </c>
      <c r="AE1953" s="2">
        <v>100400000</v>
      </c>
      <c r="AF1953" t="s">
        <v>175</v>
      </c>
      <c r="AG1953" t="s">
        <v>452</v>
      </c>
      <c r="AH1953" t="s">
        <v>104</v>
      </c>
      <c r="AI1953">
        <v>0</v>
      </c>
      <c r="AJ1953">
        <v>161814593</v>
      </c>
      <c r="AK1953" s="2">
        <v>2964145</v>
      </c>
      <c r="AL1953" s="2">
        <v>2470878.4</v>
      </c>
      <c r="AP1953" t="s">
        <v>105</v>
      </c>
      <c r="AQ1953" t="s">
        <v>105</v>
      </c>
      <c r="AR1953" t="s">
        <v>105</v>
      </c>
      <c r="AV1953" t="s">
        <v>105</v>
      </c>
      <c r="AW1953" t="s">
        <v>105</v>
      </c>
      <c r="AX1953" t="s">
        <v>105</v>
      </c>
      <c r="BH1953" t="s">
        <v>21</v>
      </c>
      <c r="BI1953" t="s">
        <v>5</v>
      </c>
    </row>
    <row r="1954" spans="1:61" x14ac:dyDescent="0.25">
      <c r="A1954">
        <v>23551890</v>
      </c>
      <c r="B1954">
        <v>23551890</v>
      </c>
      <c r="C1954" t="s">
        <v>106</v>
      </c>
      <c r="D1954" t="s">
        <v>10780</v>
      </c>
      <c r="E1954" t="s">
        <v>10781</v>
      </c>
      <c r="F1954" t="s">
        <v>10782</v>
      </c>
      <c r="G1954" t="s">
        <v>2225</v>
      </c>
      <c r="H1954" s="30" t="s">
        <v>19960</v>
      </c>
      <c r="I1954" t="s">
        <v>10783</v>
      </c>
      <c r="J1954">
        <v>15367</v>
      </c>
      <c r="K1954" t="s">
        <v>10784</v>
      </c>
      <c r="L1954">
        <v>15</v>
      </c>
      <c r="M1954" t="s">
        <v>1090</v>
      </c>
      <c r="O1954">
        <v>3002650321</v>
      </c>
      <c r="P1954">
        <v>0</v>
      </c>
      <c r="T1954" s="29" t="s">
        <v>887</v>
      </c>
      <c r="U1954">
        <f t="shared" si="180"/>
        <v>10</v>
      </c>
      <c r="V1954">
        <f t="shared" si="181"/>
        <v>3</v>
      </c>
      <c r="W1954">
        <v>2025</v>
      </c>
      <c r="X1954" t="s">
        <v>2121</v>
      </c>
      <c r="Y1954" t="s">
        <v>10785</v>
      </c>
      <c r="Z1954" t="s">
        <v>10786</v>
      </c>
      <c r="AA1954">
        <v>4606174</v>
      </c>
      <c r="AB1954" t="s">
        <v>352</v>
      </c>
      <c r="AC1954" t="s">
        <v>2124</v>
      </c>
      <c r="AD1954" s="1">
        <f t="shared" si="182"/>
        <v>1.5780396659707725E-2</v>
      </c>
      <c r="AE1954" s="2">
        <v>95800000</v>
      </c>
      <c r="AF1954" t="s">
        <v>219</v>
      </c>
      <c r="AG1954" t="s">
        <v>120</v>
      </c>
      <c r="AH1954" t="s">
        <v>104</v>
      </c>
      <c r="AI1954" t="s">
        <v>10787</v>
      </c>
      <c r="AJ1954">
        <v>161888210</v>
      </c>
      <c r="AK1954" s="2">
        <v>1511762</v>
      </c>
      <c r="AL1954" s="2">
        <v>1250388.58</v>
      </c>
      <c r="AP1954" t="s">
        <v>105</v>
      </c>
      <c r="AQ1954" t="s">
        <v>105</v>
      </c>
      <c r="AR1954" t="s">
        <v>105</v>
      </c>
      <c r="AV1954" t="s">
        <v>105</v>
      </c>
      <c r="AW1954" t="s">
        <v>105</v>
      </c>
      <c r="AX1954" t="s">
        <v>105</v>
      </c>
      <c r="BH1954" t="s">
        <v>19</v>
      </c>
      <c r="BI1954" t="s">
        <v>5</v>
      </c>
    </row>
    <row r="1955" spans="1:61" x14ac:dyDescent="0.25">
      <c r="A1955">
        <v>1014226003</v>
      </c>
      <c r="B1955">
        <v>1014226003</v>
      </c>
      <c r="C1955" t="s">
        <v>89</v>
      </c>
      <c r="D1955" t="s">
        <v>1704</v>
      </c>
      <c r="E1955" t="s">
        <v>295</v>
      </c>
      <c r="F1955" t="s">
        <v>700</v>
      </c>
      <c r="G1955" t="s">
        <v>10788</v>
      </c>
      <c r="H1955" s="30" t="s">
        <v>19961</v>
      </c>
      <c r="I1955" t="s">
        <v>10789</v>
      </c>
      <c r="J1955">
        <v>0</v>
      </c>
      <c r="K1955" t="s">
        <v>126</v>
      </c>
      <c r="L1955">
        <v>25</v>
      </c>
      <c r="M1955" t="s">
        <v>126</v>
      </c>
      <c r="O1955">
        <v>3167224507</v>
      </c>
      <c r="P1955">
        <v>3046658563</v>
      </c>
      <c r="T1955" s="29" t="s">
        <v>275</v>
      </c>
      <c r="U1955">
        <f t="shared" si="180"/>
        <v>10</v>
      </c>
      <c r="V1955">
        <f t="shared" si="181"/>
        <v>11</v>
      </c>
      <c r="W1955">
        <v>2024</v>
      </c>
      <c r="X1955" t="s">
        <v>3877</v>
      </c>
      <c r="Y1955" t="s">
        <v>10790</v>
      </c>
      <c r="Z1955" t="s">
        <v>10791</v>
      </c>
      <c r="AA1955">
        <v>6406149</v>
      </c>
      <c r="AB1955" t="s">
        <v>131</v>
      </c>
      <c r="AC1955" t="s">
        <v>310</v>
      </c>
      <c r="AD1955" s="1">
        <f t="shared" si="182"/>
        <v>1.9324757131842715E-2</v>
      </c>
      <c r="AE1955" s="2">
        <v>129700000</v>
      </c>
      <c r="AF1955" t="s">
        <v>102</v>
      </c>
      <c r="AG1955" t="s">
        <v>120</v>
      </c>
      <c r="AH1955" t="s">
        <v>104</v>
      </c>
      <c r="AI1955" t="s">
        <v>10792</v>
      </c>
      <c r="AJ1955">
        <v>161804538</v>
      </c>
      <c r="AK1955" s="2">
        <v>2506421</v>
      </c>
      <c r="AL1955" s="2">
        <v>2086236.47</v>
      </c>
      <c r="AP1955" t="s">
        <v>105</v>
      </c>
      <c r="AQ1955" t="s">
        <v>105</v>
      </c>
      <c r="AR1955" t="s">
        <v>105</v>
      </c>
      <c r="AV1955" t="s">
        <v>105</v>
      </c>
      <c r="AW1955" t="s">
        <v>105</v>
      </c>
      <c r="AX1955" t="s">
        <v>105</v>
      </c>
      <c r="BH1955" t="s">
        <v>20</v>
      </c>
      <c r="BI1955" t="s">
        <v>5</v>
      </c>
    </row>
    <row r="1956" spans="1:61" x14ac:dyDescent="0.25">
      <c r="A1956">
        <v>30332405</v>
      </c>
      <c r="B1956">
        <v>30332405</v>
      </c>
      <c r="C1956" t="s">
        <v>106</v>
      </c>
      <c r="D1956" t="s">
        <v>898</v>
      </c>
      <c r="E1956" t="s">
        <v>312</v>
      </c>
      <c r="F1956" t="s">
        <v>9178</v>
      </c>
      <c r="G1956" t="s">
        <v>2370</v>
      </c>
      <c r="H1956" s="30" t="s">
        <v>19962</v>
      </c>
      <c r="I1956" t="s">
        <v>10793</v>
      </c>
      <c r="J1956">
        <v>17001</v>
      </c>
      <c r="K1956" t="s">
        <v>140</v>
      </c>
      <c r="L1956">
        <v>17</v>
      </c>
      <c r="M1956" t="s">
        <v>141</v>
      </c>
      <c r="O1956">
        <v>3116171116</v>
      </c>
      <c r="P1956">
        <v>0</v>
      </c>
      <c r="T1956" s="29" t="s">
        <v>254</v>
      </c>
      <c r="U1956">
        <f t="shared" si="180"/>
        <v>10</v>
      </c>
      <c r="V1956">
        <f t="shared" si="181"/>
        <v>4</v>
      </c>
      <c r="W1956">
        <v>2024</v>
      </c>
      <c r="X1956" t="s">
        <v>2544</v>
      </c>
      <c r="Y1956" t="s">
        <v>10794</v>
      </c>
      <c r="Z1956" t="s">
        <v>10795</v>
      </c>
      <c r="AA1956">
        <v>5606116</v>
      </c>
      <c r="AB1956" t="s">
        <v>146</v>
      </c>
      <c r="AC1956" t="s">
        <v>2547</v>
      </c>
      <c r="AD1956" s="1">
        <f t="shared" si="182"/>
        <v>1.7518254057078905E-2</v>
      </c>
      <c r="AE1956" s="2">
        <v>178700000</v>
      </c>
      <c r="AF1956" t="s">
        <v>133</v>
      </c>
      <c r="AG1956" t="s">
        <v>120</v>
      </c>
      <c r="AH1956" t="s">
        <v>104</v>
      </c>
      <c r="AI1956" t="s">
        <v>10796</v>
      </c>
      <c r="AJ1956">
        <v>161909141</v>
      </c>
      <c r="AK1956" s="2">
        <v>3130512</v>
      </c>
      <c r="AL1956" s="2">
        <v>2610682.36</v>
      </c>
      <c r="AP1956" t="s">
        <v>105</v>
      </c>
      <c r="AQ1956" t="s">
        <v>105</v>
      </c>
      <c r="AR1956" t="s">
        <v>105</v>
      </c>
      <c r="AV1956" t="s">
        <v>105</v>
      </c>
      <c r="AW1956" t="s">
        <v>105</v>
      </c>
      <c r="AX1956" t="s">
        <v>105</v>
      </c>
      <c r="BH1956" t="s">
        <v>20</v>
      </c>
      <c r="BI1956" t="s">
        <v>5</v>
      </c>
    </row>
    <row r="1957" spans="1:61" x14ac:dyDescent="0.25">
      <c r="A1957">
        <v>43505599</v>
      </c>
      <c r="B1957">
        <v>43505599</v>
      </c>
      <c r="C1957" t="s">
        <v>106</v>
      </c>
      <c r="D1957" t="s">
        <v>1128</v>
      </c>
      <c r="E1957" t="s">
        <v>1390</v>
      </c>
      <c r="F1957" t="s">
        <v>10797</v>
      </c>
      <c r="G1957" t="s">
        <v>1028</v>
      </c>
      <c r="H1957" s="30" t="s">
        <v>19963</v>
      </c>
      <c r="I1957" t="s">
        <v>10798</v>
      </c>
      <c r="J1957">
        <v>13836</v>
      </c>
      <c r="K1957" t="s">
        <v>10799</v>
      </c>
      <c r="L1957">
        <v>13</v>
      </c>
      <c r="M1957" t="s">
        <v>175</v>
      </c>
      <c r="O1957">
        <v>3008196302</v>
      </c>
      <c r="P1957">
        <v>0</v>
      </c>
      <c r="T1957" s="29" t="s">
        <v>254</v>
      </c>
      <c r="U1957">
        <f t="shared" si="180"/>
        <v>10</v>
      </c>
      <c r="V1957">
        <f t="shared" si="181"/>
        <v>4</v>
      </c>
      <c r="W1957">
        <v>2017</v>
      </c>
      <c r="X1957" t="s">
        <v>7182</v>
      </c>
      <c r="Y1957" t="s">
        <v>10800</v>
      </c>
      <c r="Z1957" t="s">
        <v>10801</v>
      </c>
      <c r="AA1957">
        <v>9006158</v>
      </c>
      <c r="AB1957" t="s">
        <v>244</v>
      </c>
      <c r="AC1957" t="s">
        <v>1048</v>
      </c>
      <c r="AD1957" s="1">
        <f t="shared" si="182"/>
        <v>3.0978619489559166E-2</v>
      </c>
      <c r="AE1957" s="2">
        <v>86200000</v>
      </c>
      <c r="AF1957" t="s">
        <v>279</v>
      </c>
      <c r="AG1957" t="s">
        <v>120</v>
      </c>
      <c r="AH1957" t="s">
        <v>104</v>
      </c>
      <c r="AI1957" t="s">
        <v>10802</v>
      </c>
      <c r="AJ1957">
        <v>161912746</v>
      </c>
      <c r="AK1957" s="2">
        <v>2670357</v>
      </c>
      <c r="AL1957" s="2">
        <v>2223997.15</v>
      </c>
      <c r="AP1957" t="s">
        <v>105</v>
      </c>
      <c r="AQ1957" t="s">
        <v>105</v>
      </c>
      <c r="AR1957" t="s">
        <v>105</v>
      </c>
      <c r="AV1957" t="s">
        <v>105</v>
      </c>
      <c r="AW1957" t="s">
        <v>105</v>
      </c>
      <c r="AX1957" t="s">
        <v>105</v>
      </c>
      <c r="BH1957" t="s">
        <v>21</v>
      </c>
      <c r="BI1957" t="s">
        <v>5</v>
      </c>
    </row>
    <row r="1958" spans="1:61" x14ac:dyDescent="0.25">
      <c r="A1958">
        <v>32413613</v>
      </c>
      <c r="B1958">
        <v>32413613</v>
      </c>
      <c r="C1958" t="s">
        <v>106</v>
      </c>
      <c r="D1958" t="s">
        <v>10803</v>
      </c>
      <c r="E1958" t="s">
        <v>963</v>
      </c>
      <c r="F1958" t="s">
        <v>1603</v>
      </c>
      <c r="G1958">
        <v>0</v>
      </c>
      <c r="H1958" s="30" t="s">
        <v>19964</v>
      </c>
      <c r="I1958" t="s">
        <v>10804</v>
      </c>
      <c r="J1958">
        <v>0</v>
      </c>
      <c r="K1958" t="s">
        <v>126</v>
      </c>
      <c r="L1958">
        <v>25</v>
      </c>
      <c r="M1958" t="s">
        <v>126</v>
      </c>
      <c r="O1958">
        <v>3125070325</v>
      </c>
      <c r="P1958">
        <v>3132463079</v>
      </c>
      <c r="T1958" s="29" t="s">
        <v>429</v>
      </c>
      <c r="U1958">
        <f t="shared" si="180"/>
        <v>10</v>
      </c>
      <c r="V1958">
        <f t="shared" si="181"/>
        <v>7</v>
      </c>
      <c r="W1958">
        <v>2014</v>
      </c>
      <c r="X1958" t="s">
        <v>10805</v>
      </c>
      <c r="Y1958" t="s">
        <v>10806</v>
      </c>
      <c r="Z1958" t="s">
        <v>10807</v>
      </c>
      <c r="AA1958">
        <v>9006151</v>
      </c>
      <c r="AB1958" t="s">
        <v>244</v>
      </c>
      <c r="AC1958" t="s">
        <v>404</v>
      </c>
      <c r="AD1958" s="1">
        <f t="shared" si="182"/>
        <v>1.3409907120743034E-2</v>
      </c>
      <c r="AE1958" s="2">
        <v>96900000</v>
      </c>
      <c r="AF1958" t="s">
        <v>102</v>
      </c>
      <c r="AG1958" t="s">
        <v>120</v>
      </c>
      <c r="AH1958" t="s">
        <v>104</v>
      </c>
      <c r="AI1958" t="s">
        <v>10808</v>
      </c>
      <c r="AJ1958">
        <v>161894418</v>
      </c>
      <c r="AK1958" s="2">
        <v>1299420</v>
      </c>
      <c r="AL1958" s="2">
        <v>1071949.27</v>
      </c>
      <c r="AP1958" t="s">
        <v>105</v>
      </c>
      <c r="AQ1958" t="s">
        <v>105</v>
      </c>
      <c r="AR1958" t="s">
        <v>105</v>
      </c>
      <c r="AV1958" t="s">
        <v>105</v>
      </c>
      <c r="AW1958" t="s">
        <v>105</v>
      </c>
      <c r="AX1958" t="s">
        <v>105</v>
      </c>
      <c r="BH1958" s="3" t="s">
        <v>18</v>
      </c>
      <c r="BI1958" t="s">
        <v>5</v>
      </c>
    </row>
    <row r="1959" spans="1:61" x14ac:dyDescent="0.25">
      <c r="A1959">
        <v>65631602</v>
      </c>
      <c r="B1959">
        <v>65631602</v>
      </c>
      <c r="C1959" t="s">
        <v>106</v>
      </c>
      <c r="D1959" t="s">
        <v>977</v>
      </c>
      <c r="E1959" t="s">
        <v>312</v>
      </c>
      <c r="F1959" t="s">
        <v>1064</v>
      </c>
      <c r="G1959" t="s">
        <v>315</v>
      </c>
      <c r="H1959" s="30" t="s">
        <v>19965</v>
      </c>
      <c r="I1959" t="s">
        <v>10809</v>
      </c>
      <c r="J1959">
        <v>0</v>
      </c>
      <c r="K1959" t="s">
        <v>126</v>
      </c>
      <c r="L1959">
        <v>25</v>
      </c>
      <c r="M1959" t="s">
        <v>126</v>
      </c>
      <c r="O1959">
        <v>3112912970</v>
      </c>
      <c r="P1959">
        <v>0</v>
      </c>
      <c r="T1959" s="29" t="s">
        <v>487</v>
      </c>
      <c r="U1959">
        <f t="shared" si="180"/>
        <v>10</v>
      </c>
      <c r="V1959">
        <f t="shared" si="181"/>
        <v>8</v>
      </c>
      <c r="W1959">
        <v>2022</v>
      </c>
      <c r="X1959" t="s">
        <v>1107</v>
      </c>
      <c r="Y1959" t="s">
        <v>10810</v>
      </c>
      <c r="Z1959" t="s">
        <v>10811</v>
      </c>
      <c r="AA1959">
        <v>8806018</v>
      </c>
      <c r="AB1959" t="s">
        <v>662</v>
      </c>
      <c r="AC1959" t="s">
        <v>663</v>
      </c>
      <c r="AD1959" s="1">
        <f t="shared" si="182"/>
        <v>2.5155791610284167E-2</v>
      </c>
      <c r="AE1959" s="2">
        <v>73900000</v>
      </c>
      <c r="AF1959" t="s">
        <v>133</v>
      </c>
      <c r="AG1959" t="s">
        <v>120</v>
      </c>
      <c r="AH1959" t="s">
        <v>104</v>
      </c>
      <c r="AI1959" t="s">
        <v>10812</v>
      </c>
      <c r="AJ1959">
        <v>161823068</v>
      </c>
      <c r="AK1959" s="2">
        <v>1859013</v>
      </c>
      <c r="AL1959" s="2">
        <v>1542195.91</v>
      </c>
      <c r="AP1959" t="s">
        <v>105</v>
      </c>
      <c r="AQ1959" t="s">
        <v>105</v>
      </c>
      <c r="AR1959" t="s">
        <v>105</v>
      </c>
      <c r="AV1959" t="s">
        <v>105</v>
      </c>
      <c r="AW1959" t="s">
        <v>105</v>
      </c>
      <c r="AX1959" t="s">
        <v>105</v>
      </c>
      <c r="BH1959" t="s">
        <v>19</v>
      </c>
      <c r="BI1959" t="s">
        <v>5</v>
      </c>
    </row>
    <row r="1960" spans="1:61" x14ac:dyDescent="0.25">
      <c r="A1960">
        <v>7173800</v>
      </c>
      <c r="B1960">
        <v>7173800</v>
      </c>
      <c r="C1960" t="s">
        <v>89</v>
      </c>
      <c r="D1960" t="s">
        <v>304</v>
      </c>
      <c r="E1960" t="s">
        <v>1806</v>
      </c>
      <c r="F1960" t="s">
        <v>2285</v>
      </c>
      <c r="G1960" t="s">
        <v>5967</v>
      </c>
      <c r="H1960" s="30" t="s">
        <v>19966</v>
      </c>
      <c r="I1960" t="s">
        <v>10813</v>
      </c>
      <c r="J1960">
        <v>15001</v>
      </c>
      <c r="K1960" t="s">
        <v>1089</v>
      </c>
      <c r="L1960">
        <v>15</v>
      </c>
      <c r="M1960" t="s">
        <v>1090</v>
      </c>
      <c r="O1960">
        <v>3208318093</v>
      </c>
      <c r="P1960">
        <v>0</v>
      </c>
      <c r="T1960" s="29" t="s">
        <v>299</v>
      </c>
      <c r="U1960">
        <f t="shared" si="180"/>
        <v>10</v>
      </c>
      <c r="V1960">
        <f t="shared" si="181"/>
        <v>23</v>
      </c>
      <c r="W1960">
        <v>2016</v>
      </c>
      <c r="X1960" t="s">
        <v>4445</v>
      </c>
      <c r="Y1960" t="s">
        <v>10814</v>
      </c>
      <c r="Z1960" t="s">
        <v>10815</v>
      </c>
      <c r="AA1960">
        <v>4606086</v>
      </c>
      <c r="AB1960" t="s">
        <v>352</v>
      </c>
      <c r="AC1960" t="s">
        <v>353</v>
      </c>
      <c r="AD1960" s="1">
        <f t="shared" si="182"/>
        <v>2.6995015105740181E-2</v>
      </c>
      <c r="AE1960" s="2">
        <v>66200000</v>
      </c>
      <c r="AF1960" t="s">
        <v>219</v>
      </c>
      <c r="AG1960" t="s">
        <v>120</v>
      </c>
      <c r="AH1960" t="s">
        <v>104</v>
      </c>
      <c r="AI1960" t="s">
        <v>10816</v>
      </c>
      <c r="AJ1960">
        <v>161912615</v>
      </c>
      <c r="AK1960" s="2">
        <v>1787070</v>
      </c>
      <c r="AL1960" s="2">
        <v>1481739.36</v>
      </c>
      <c r="AP1960" t="s">
        <v>105</v>
      </c>
      <c r="AQ1960" t="s">
        <v>105</v>
      </c>
      <c r="AR1960" t="s">
        <v>105</v>
      </c>
      <c r="AV1960" t="s">
        <v>105</v>
      </c>
      <c r="AW1960" t="s">
        <v>105</v>
      </c>
      <c r="AX1960" t="s">
        <v>105</v>
      </c>
      <c r="BH1960" t="s">
        <v>19</v>
      </c>
      <c r="BI1960" t="s">
        <v>5</v>
      </c>
    </row>
    <row r="1961" spans="1:61" x14ac:dyDescent="0.25">
      <c r="A1961">
        <v>16536238</v>
      </c>
      <c r="B1961">
        <v>16536238</v>
      </c>
      <c r="C1961" t="s">
        <v>89</v>
      </c>
      <c r="D1961" t="s">
        <v>656</v>
      </c>
      <c r="E1961">
        <v>0</v>
      </c>
      <c r="F1961" t="s">
        <v>10705</v>
      </c>
      <c r="G1961" t="s">
        <v>594</v>
      </c>
      <c r="H1961" s="30" t="s">
        <v>19967</v>
      </c>
      <c r="I1961" t="s">
        <v>10817</v>
      </c>
      <c r="J1961">
        <v>76001</v>
      </c>
      <c r="K1961" t="s">
        <v>486</v>
      </c>
      <c r="L1961">
        <v>76</v>
      </c>
      <c r="M1961" t="s">
        <v>95</v>
      </c>
      <c r="O1961">
        <v>3117213244</v>
      </c>
      <c r="P1961">
        <v>0</v>
      </c>
      <c r="T1961" s="29" t="s">
        <v>142</v>
      </c>
      <c r="U1961">
        <f t="shared" si="180"/>
        <v>10</v>
      </c>
      <c r="V1961">
        <f t="shared" si="181"/>
        <v>12</v>
      </c>
      <c r="W1961">
        <v>2024</v>
      </c>
      <c r="X1961" t="s">
        <v>5216</v>
      </c>
      <c r="Y1961" t="s">
        <v>10818</v>
      </c>
      <c r="Z1961" t="s">
        <v>10819</v>
      </c>
      <c r="AA1961">
        <v>6401253</v>
      </c>
      <c r="AB1961" t="s">
        <v>131</v>
      </c>
      <c r="AC1961" t="s">
        <v>132</v>
      </c>
      <c r="AD1961" s="1">
        <f t="shared" si="182"/>
        <v>2.0769936316872427E-2</v>
      </c>
      <c r="AE1961" s="2">
        <v>97200000</v>
      </c>
      <c r="AF1961" t="s">
        <v>133</v>
      </c>
      <c r="AG1961" t="s">
        <v>103</v>
      </c>
      <c r="AH1961" t="s">
        <v>104</v>
      </c>
      <c r="AI1961" t="s">
        <v>10820</v>
      </c>
      <c r="AJ1961">
        <v>29953595</v>
      </c>
      <c r="AK1961" s="2">
        <v>2018837.81</v>
      </c>
      <c r="AL1961" s="2">
        <v>1676502.36</v>
      </c>
      <c r="AP1961" t="s">
        <v>105</v>
      </c>
      <c r="AQ1961" s="2" t="s">
        <v>105</v>
      </c>
      <c r="AR1961" s="2" t="s">
        <v>105</v>
      </c>
      <c r="AV1961">
        <v>30033571</v>
      </c>
      <c r="AW1961" s="2">
        <v>7176713.1399999997</v>
      </c>
      <c r="AX1961" s="2">
        <v>6010851.3799999999</v>
      </c>
      <c r="BH1961" t="s">
        <v>21</v>
      </c>
      <c r="BI1961" t="s">
        <v>5</v>
      </c>
    </row>
    <row r="1962" spans="1:61" x14ac:dyDescent="0.25">
      <c r="A1962">
        <v>1105677283</v>
      </c>
      <c r="B1962">
        <v>1105677283</v>
      </c>
      <c r="C1962" t="s">
        <v>89</v>
      </c>
      <c r="D1962" t="s">
        <v>148</v>
      </c>
      <c r="E1962" t="s">
        <v>149</v>
      </c>
      <c r="F1962" t="s">
        <v>5366</v>
      </c>
      <c r="G1962" t="s">
        <v>879</v>
      </c>
      <c r="H1962" s="30" t="s">
        <v>19968</v>
      </c>
      <c r="I1962" t="s">
        <v>10821</v>
      </c>
      <c r="J1962">
        <v>73268</v>
      </c>
      <c r="K1962" t="s">
        <v>10349</v>
      </c>
      <c r="L1962">
        <v>73</v>
      </c>
      <c r="M1962" t="s">
        <v>168</v>
      </c>
      <c r="O1962">
        <v>3108020337</v>
      </c>
      <c r="P1962">
        <v>0</v>
      </c>
      <c r="T1962" s="29" t="s">
        <v>358</v>
      </c>
      <c r="U1962">
        <f t="shared" si="180"/>
        <v>10</v>
      </c>
      <c r="V1962">
        <f t="shared" si="181"/>
        <v>29</v>
      </c>
      <c r="W1962">
        <v>2025</v>
      </c>
      <c r="X1962" t="s">
        <v>3905</v>
      </c>
      <c r="Y1962" t="s">
        <v>10822</v>
      </c>
      <c r="Z1962" t="s">
        <v>10823</v>
      </c>
      <c r="AA1962">
        <v>8006096</v>
      </c>
      <c r="AB1962" t="s">
        <v>100</v>
      </c>
      <c r="AC1962" t="s">
        <v>3908</v>
      </c>
      <c r="AD1962" s="1">
        <f t="shared" si="182"/>
        <v>2.1301231095123899E-2</v>
      </c>
      <c r="AE1962" s="2">
        <v>125100000</v>
      </c>
      <c r="AF1962" t="s">
        <v>362</v>
      </c>
      <c r="AG1962" t="s">
        <v>292</v>
      </c>
      <c r="AH1962" t="s">
        <v>104</v>
      </c>
      <c r="AI1962" t="s">
        <v>10824</v>
      </c>
      <c r="AJ1962">
        <v>29954181</v>
      </c>
      <c r="AK1962" s="2">
        <v>2664784.0099999998</v>
      </c>
      <c r="AL1962" s="2">
        <v>2219314.29</v>
      </c>
      <c r="AP1962" t="s">
        <v>105</v>
      </c>
      <c r="AQ1962" s="2" t="s">
        <v>105</v>
      </c>
      <c r="AR1962" s="2" t="s">
        <v>105</v>
      </c>
      <c r="AV1962">
        <v>30034815</v>
      </c>
      <c r="AW1962" s="2">
        <v>5125530.1100000003</v>
      </c>
      <c r="AX1962" s="2">
        <v>4287168.16</v>
      </c>
      <c r="BH1962" t="s">
        <v>21</v>
      </c>
      <c r="BI1962" t="s">
        <v>5</v>
      </c>
    </row>
    <row r="1963" spans="1:61" x14ac:dyDescent="0.25">
      <c r="A1963">
        <v>79337106</v>
      </c>
      <c r="B1963">
        <v>79337106</v>
      </c>
      <c r="C1963" t="s">
        <v>89</v>
      </c>
      <c r="D1963" t="s">
        <v>10825</v>
      </c>
      <c r="E1963">
        <v>0</v>
      </c>
      <c r="F1963" t="s">
        <v>200</v>
      </c>
      <c r="G1963" t="s">
        <v>200</v>
      </c>
      <c r="H1963" s="30" t="s">
        <v>18976</v>
      </c>
      <c r="I1963" t="s">
        <v>10826</v>
      </c>
      <c r="J1963">
        <v>5631</v>
      </c>
      <c r="K1963" t="s">
        <v>2726</v>
      </c>
      <c r="L1963">
        <v>5</v>
      </c>
      <c r="M1963" t="s">
        <v>203</v>
      </c>
      <c r="O1963">
        <v>3103761011</v>
      </c>
      <c r="P1963">
        <v>0</v>
      </c>
      <c r="T1963" s="29" t="s">
        <v>1081</v>
      </c>
      <c r="U1963">
        <f t="shared" si="180"/>
        <v>10</v>
      </c>
      <c r="V1963">
        <f t="shared" si="181"/>
        <v>25</v>
      </c>
      <c r="W1963">
        <v>2021</v>
      </c>
      <c r="X1963" t="s">
        <v>10827</v>
      </c>
      <c r="Y1963" t="s">
        <v>10828</v>
      </c>
      <c r="Z1963" t="s">
        <v>10829</v>
      </c>
      <c r="AA1963">
        <v>9021083</v>
      </c>
      <c r="AB1963" t="s">
        <v>244</v>
      </c>
      <c r="AC1963" t="s">
        <v>1153</v>
      </c>
      <c r="AD1963" s="1">
        <f t="shared" si="182"/>
        <v>2.3654467952522257E-2</v>
      </c>
      <c r="AE1963" s="2">
        <v>168500000</v>
      </c>
      <c r="AF1963" t="s">
        <v>102</v>
      </c>
      <c r="AG1963" t="s">
        <v>925</v>
      </c>
      <c r="AH1963" t="s">
        <v>104</v>
      </c>
      <c r="AI1963" t="s">
        <v>10830</v>
      </c>
      <c r="AJ1963">
        <v>29927641</v>
      </c>
      <c r="AK1963" s="2">
        <v>3985777.85</v>
      </c>
      <c r="AL1963" s="2">
        <v>3329393.15</v>
      </c>
      <c r="AP1963" t="s">
        <v>105</v>
      </c>
      <c r="AQ1963" s="2" t="s">
        <v>105</v>
      </c>
      <c r="AR1963" s="2" t="s">
        <v>105</v>
      </c>
      <c r="AV1963">
        <v>30041707</v>
      </c>
      <c r="AW1963" s="2">
        <v>6090115.4400000004</v>
      </c>
      <c r="AX1963" s="2">
        <v>5097744.07</v>
      </c>
      <c r="BH1963" t="s">
        <v>21</v>
      </c>
      <c r="BI1963" t="s">
        <v>5</v>
      </c>
    </row>
    <row r="1964" spans="1:61" x14ac:dyDescent="0.25">
      <c r="A1964">
        <v>39819192</v>
      </c>
      <c r="B1964">
        <v>39819192</v>
      </c>
      <c r="C1964" t="s">
        <v>106</v>
      </c>
      <c r="D1964" t="s">
        <v>4586</v>
      </c>
      <c r="E1964" t="s">
        <v>2328</v>
      </c>
      <c r="F1964" t="s">
        <v>2187</v>
      </c>
      <c r="G1964" t="s">
        <v>409</v>
      </c>
      <c r="H1964" s="30" t="s">
        <v>18316</v>
      </c>
      <c r="I1964" t="s">
        <v>10831</v>
      </c>
      <c r="J1964">
        <v>0</v>
      </c>
      <c r="K1964" t="s">
        <v>10832</v>
      </c>
      <c r="L1964">
        <v>25</v>
      </c>
      <c r="M1964" t="s">
        <v>113</v>
      </c>
      <c r="O1964">
        <v>3123589048</v>
      </c>
      <c r="P1964">
        <v>3197805390</v>
      </c>
      <c r="T1964" s="29" t="s">
        <v>587</v>
      </c>
      <c r="U1964">
        <f t="shared" si="180"/>
        <v>10</v>
      </c>
      <c r="V1964">
        <f t="shared" si="181"/>
        <v>17</v>
      </c>
      <c r="W1964">
        <v>2020</v>
      </c>
      <c r="X1964" t="s">
        <v>5023</v>
      </c>
      <c r="Y1964" t="s">
        <v>10833</v>
      </c>
      <c r="Z1964" t="s">
        <v>10834</v>
      </c>
      <c r="AA1964">
        <v>8006052</v>
      </c>
      <c r="AB1964" t="s">
        <v>100</v>
      </c>
      <c r="AC1964" t="s">
        <v>208</v>
      </c>
      <c r="AD1964" s="1">
        <f t="shared" si="182"/>
        <v>2.308870759289176E-2</v>
      </c>
      <c r="AE1964" s="2">
        <v>61900000</v>
      </c>
      <c r="AF1964" t="s">
        <v>102</v>
      </c>
      <c r="AG1964" t="s">
        <v>120</v>
      </c>
      <c r="AH1964" t="s">
        <v>104</v>
      </c>
      <c r="AI1964">
        <v>0</v>
      </c>
      <c r="AJ1964">
        <v>161910379</v>
      </c>
      <c r="AK1964" s="2">
        <v>1429191</v>
      </c>
      <c r="AL1964" s="2">
        <v>1181000.83</v>
      </c>
      <c r="AP1964" t="s">
        <v>105</v>
      </c>
      <c r="AQ1964" t="s">
        <v>105</v>
      </c>
      <c r="AR1964" t="s">
        <v>105</v>
      </c>
      <c r="AV1964" t="s">
        <v>105</v>
      </c>
      <c r="AW1964" t="s">
        <v>105</v>
      </c>
      <c r="AX1964" t="s">
        <v>105</v>
      </c>
      <c r="BH1964" t="s">
        <v>19</v>
      </c>
      <c r="BI1964" t="s">
        <v>5</v>
      </c>
    </row>
    <row r="1965" spans="1:61" x14ac:dyDescent="0.25">
      <c r="A1965">
        <v>22492545</v>
      </c>
      <c r="B1965">
        <v>22492545</v>
      </c>
      <c r="C1965" t="s">
        <v>106</v>
      </c>
      <c r="D1965" t="s">
        <v>10835</v>
      </c>
      <c r="E1965" t="s">
        <v>583</v>
      </c>
      <c r="F1965" t="s">
        <v>1924</v>
      </c>
      <c r="G1965" t="s">
        <v>10836</v>
      </c>
      <c r="H1965" s="30" t="s">
        <v>19969</v>
      </c>
      <c r="I1965" t="s">
        <v>10837</v>
      </c>
      <c r="J1965">
        <v>0</v>
      </c>
      <c r="K1965" t="s">
        <v>126</v>
      </c>
      <c r="L1965">
        <v>25</v>
      </c>
      <c r="M1965" t="s">
        <v>126</v>
      </c>
      <c r="O1965">
        <v>3103628342</v>
      </c>
      <c r="P1965">
        <v>0</v>
      </c>
      <c r="T1965" s="29" t="s">
        <v>369</v>
      </c>
      <c r="U1965">
        <f t="shared" si="180"/>
        <v>10</v>
      </c>
      <c r="V1965">
        <f t="shared" si="181"/>
        <v>21</v>
      </c>
      <c r="W1965">
        <v>2022</v>
      </c>
      <c r="X1965" t="s">
        <v>770</v>
      </c>
      <c r="Y1965" t="s">
        <v>10838</v>
      </c>
      <c r="Z1965" t="s">
        <v>10839</v>
      </c>
      <c r="AA1965">
        <v>8801057</v>
      </c>
      <c r="AB1965" t="s">
        <v>662</v>
      </c>
      <c r="AC1965" t="s">
        <v>773</v>
      </c>
      <c r="AD1965" s="1">
        <f t="shared" si="182"/>
        <v>3.5413205980066448E-2</v>
      </c>
      <c r="AE1965" s="2">
        <v>60200000</v>
      </c>
      <c r="AF1965" t="s">
        <v>133</v>
      </c>
      <c r="AG1965" t="s">
        <v>103</v>
      </c>
      <c r="AH1965" t="s">
        <v>104</v>
      </c>
      <c r="AI1965" t="s">
        <v>10840</v>
      </c>
      <c r="AJ1965">
        <v>161932727</v>
      </c>
      <c r="AK1965" s="2">
        <v>2131875</v>
      </c>
      <c r="AL1965" s="2">
        <v>1771491.59</v>
      </c>
      <c r="AP1965" t="s">
        <v>105</v>
      </c>
      <c r="AQ1965" t="s">
        <v>105</v>
      </c>
      <c r="AR1965" t="s">
        <v>105</v>
      </c>
      <c r="AV1965" t="s">
        <v>105</v>
      </c>
      <c r="AW1965" t="s">
        <v>105</v>
      </c>
      <c r="AX1965" t="s">
        <v>105</v>
      </c>
      <c r="BH1965" t="s">
        <v>21</v>
      </c>
      <c r="BI1965" t="s">
        <v>5</v>
      </c>
    </row>
    <row r="1966" spans="1:61" x14ac:dyDescent="0.25">
      <c r="A1966">
        <v>72224992</v>
      </c>
      <c r="B1966">
        <v>72224992</v>
      </c>
      <c r="C1966" t="s">
        <v>89</v>
      </c>
      <c r="D1966" t="s">
        <v>148</v>
      </c>
      <c r="E1966" t="s">
        <v>2504</v>
      </c>
      <c r="F1966" t="s">
        <v>10841</v>
      </c>
      <c r="G1966" t="s">
        <v>819</v>
      </c>
      <c r="H1966" s="30" t="s">
        <v>19970</v>
      </c>
      <c r="I1966" t="s">
        <v>10842</v>
      </c>
      <c r="J1966">
        <v>5001</v>
      </c>
      <c r="K1966" t="s">
        <v>202</v>
      </c>
      <c r="L1966">
        <v>5</v>
      </c>
      <c r="M1966" t="s">
        <v>203</v>
      </c>
      <c r="O1966">
        <v>3016100560</v>
      </c>
      <c r="P1966">
        <v>3113442104</v>
      </c>
      <c r="T1966" s="29" t="s">
        <v>254</v>
      </c>
      <c r="U1966">
        <f t="shared" si="180"/>
        <v>10</v>
      </c>
      <c r="V1966">
        <f t="shared" si="181"/>
        <v>4</v>
      </c>
      <c r="W1966">
        <v>2025</v>
      </c>
      <c r="X1966" t="s">
        <v>1364</v>
      </c>
      <c r="Y1966" t="s">
        <v>10843</v>
      </c>
      <c r="Z1966" t="s">
        <v>10844</v>
      </c>
      <c r="AA1966">
        <v>9006197</v>
      </c>
      <c r="AB1966" t="s">
        <v>244</v>
      </c>
      <c r="AC1966" t="s">
        <v>245</v>
      </c>
      <c r="AD1966" s="1">
        <f t="shared" si="182"/>
        <v>2.7497051649928266E-2</v>
      </c>
      <c r="AE1966" s="2">
        <v>139400000</v>
      </c>
      <c r="AF1966" t="s">
        <v>219</v>
      </c>
      <c r="AG1966" t="s">
        <v>120</v>
      </c>
      <c r="AH1966" t="s">
        <v>104</v>
      </c>
      <c r="AI1966" t="s">
        <v>10845</v>
      </c>
      <c r="AJ1966">
        <v>161806544</v>
      </c>
      <c r="AK1966" s="2">
        <v>3833089</v>
      </c>
      <c r="AL1966" s="2">
        <v>3201082.89</v>
      </c>
      <c r="AP1966" t="s">
        <v>105</v>
      </c>
      <c r="AQ1966" t="s">
        <v>105</v>
      </c>
      <c r="AR1966" t="s">
        <v>105</v>
      </c>
      <c r="AV1966" t="s">
        <v>105</v>
      </c>
      <c r="AW1966" t="s">
        <v>105</v>
      </c>
      <c r="AX1966" t="s">
        <v>105</v>
      </c>
      <c r="BH1966" t="s">
        <v>21</v>
      </c>
      <c r="BI1966" t="s">
        <v>5</v>
      </c>
    </row>
    <row r="1967" spans="1:61" x14ac:dyDescent="0.25">
      <c r="A1967">
        <v>15961338</v>
      </c>
      <c r="B1967">
        <v>15961338</v>
      </c>
      <c r="C1967" t="s">
        <v>89</v>
      </c>
      <c r="D1967" t="s">
        <v>163</v>
      </c>
      <c r="E1967" t="s">
        <v>3830</v>
      </c>
      <c r="F1967" t="s">
        <v>483</v>
      </c>
      <c r="G1967">
        <v>0</v>
      </c>
      <c r="H1967" s="30" t="s">
        <v>19971</v>
      </c>
      <c r="I1967" t="s">
        <v>10846</v>
      </c>
      <c r="J1967">
        <v>17001</v>
      </c>
      <c r="K1967" t="s">
        <v>140</v>
      </c>
      <c r="L1967">
        <v>17</v>
      </c>
      <c r="M1967" t="s">
        <v>141</v>
      </c>
      <c r="O1967">
        <v>3206040278</v>
      </c>
      <c r="P1967">
        <v>0</v>
      </c>
      <c r="T1967" s="29" t="s">
        <v>96</v>
      </c>
      <c r="U1967">
        <f t="shared" si="180"/>
        <v>10</v>
      </c>
      <c r="V1967">
        <f t="shared" si="181"/>
        <v>22</v>
      </c>
      <c r="W1967">
        <v>2017</v>
      </c>
      <c r="X1967" t="s">
        <v>7920</v>
      </c>
      <c r="Y1967" t="s">
        <v>10847</v>
      </c>
      <c r="Z1967" t="s">
        <v>10848</v>
      </c>
      <c r="AA1967">
        <v>4606101</v>
      </c>
      <c r="AB1967" t="s">
        <v>352</v>
      </c>
      <c r="AC1967" t="s">
        <v>353</v>
      </c>
      <c r="AD1967" s="1">
        <f t="shared" si="182"/>
        <v>3.4376921017402945E-2</v>
      </c>
      <c r="AE1967" s="2">
        <v>74700000</v>
      </c>
      <c r="AF1967" t="s">
        <v>102</v>
      </c>
      <c r="AG1967" t="s">
        <v>120</v>
      </c>
      <c r="AH1967" t="s">
        <v>104</v>
      </c>
      <c r="AI1967" t="s">
        <v>10849</v>
      </c>
      <c r="AJ1967">
        <v>161903960</v>
      </c>
      <c r="AK1967" s="2">
        <v>2567956</v>
      </c>
      <c r="AL1967" s="2">
        <v>2137946.62</v>
      </c>
      <c r="AP1967" t="s">
        <v>105</v>
      </c>
      <c r="AQ1967" t="s">
        <v>105</v>
      </c>
      <c r="AR1967" t="s">
        <v>105</v>
      </c>
      <c r="AV1967" t="s">
        <v>105</v>
      </c>
      <c r="AW1967" t="s">
        <v>105</v>
      </c>
      <c r="AX1967" t="s">
        <v>105</v>
      </c>
      <c r="BH1967" t="s">
        <v>21</v>
      </c>
      <c r="BI1967" t="s">
        <v>5</v>
      </c>
    </row>
    <row r="1968" spans="1:61" x14ac:dyDescent="0.25">
      <c r="A1968">
        <v>1022366530</v>
      </c>
      <c r="B1968">
        <v>1022366530</v>
      </c>
      <c r="C1968" t="s">
        <v>106</v>
      </c>
      <c r="D1968" t="s">
        <v>736</v>
      </c>
      <c r="E1968" t="s">
        <v>282</v>
      </c>
      <c r="F1968" t="s">
        <v>942</v>
      </c>
      <c r="G1968" t="s">
        <v>2598</v>
      </c>
      <c r="H1968" s="30" t="s">
        <v>19972</v>
      </c>
      <c r="I1968" t="s">
        <v>10850</v>
      </c>
      <c r="J1968">
        <v>0</v>
      </c>
      <c r="K1968" t="s">
        <v>126</v>
      </c>
      <c r="L1968">
        <v>25</v>
      </c>
      <c r="M1968" t="s">
        <v>126</v>
      </c>
      <c r="O1968">
        <v>3192192102</v>
      </c>
      <c r="P1968">
        <v>0</v>
      </c>
      <c r="T1968" s="29" t="s">
        <v>448</v>
      </c>
      <c r="U1968">
        <f t="shared" si="180"/>
        <v>10</v>
      </c>
      <c r="V1968">
        <f t="shared" si="181"/>
        <v>9</v>
      </c>
      <c r="W1968">
        <v>2022</v>
      </c>
      <c r="X1968" t="s">
        <v>8006</v>
      </c>
      <c r="Y1968" t="s">
        <v>10851</v>
      </c>
      <c r="Z1968" t="s">
        <v>10852</v>
      </c>
      <c r="AA1968">
        <v>9201276</v>
      </c>
      <c r="AB1968" t="s">
        <v>268</v>
      </c>
      <c r="AC1968" t="s">
        <v>1420</v>
      </c>
      <c r="AD1968" s="1">
        <f t="shared" si="182"/>
        <v>2.7166483704974272E-2</v>
      </c>
      <c r="AE1968" s="2">
        <v>58300000</v>
      </c>
      <c r="AF1968" t="s">
        <v>133</v>
      </c>
      <c r="AG1968" t="s">
        <v>103</v>
      </c>
      <c r="AH1968" t="s">
        <v>104</v>
      </c>
      <c r="AI1968" t="s">
        <v>10853</v>
      </c>
      <c r="AJ1968">
        <v>161813946</v>
      </c>
      <c r="AK1968" s="2">
        <v>1583806</v>
      </c>
      <c r="AL1968" s="2">
        <v>1310929.57</v>
      </c>
      <c r="AP1968" t="s">
        <v>105</v>
      </c>
      <c r="AQ1968" t="s">
        <v>105</v>
      </c>
      <c r="AR1968" t="s">
        <v>105</v>
      </c>
      <c r="AV1968" t="s">
        <v>105</v>
      </c>
      <c r="AW1968" t="s">
        <v>105</v>
      </c>
      <c r="AX1968" t="s">
        <v>105</v>
      </c>
      <c r="BH1968" t="s">
        <v>19</v>
      </c>
      <c r="BI1968" t="s">
        <v>5</v>
      </c>
    </row>
    <row r="1969" spans="1:61" x14ac:dyDescent="0.25">
      <c r="A1969">
        <v>17112413</v>
      </c>
      <c r="B1969">
        <v>17112413</v>
      </c>
      <c r="C1969" t="s">
        <v>89</v>
      </c>
      <c r="D1969" t="s">
        <v>3830</v>
      </c>
      <c r="E1969" t="s">
        <v>295</v>
      </c>
      <c r="F1969" t="s">
        <v>9130</v>
      </c>
      <c r="G1969" t="s">
        <v>10854</v>
      </c>
      <c r="H1969" s="30" t="s">
        <v>19973</v>
      </c>
      <c r="I1969" t="s">
        <v>10855</v>
      </c>
      <c r="J1969">
        <v>25214</v>
      </c>
      <c r="K1969" t="s">
        <v>5712</v>
      </c>
      <c r="L1969">
        <v>25</v>
      </c>
      <c r="M1969" t="s">
        <v>113</v>
      </c>
      <c r="O1969">
        <v>3167464640</v>
      </c>
      <c r="P1969">
        <v>0</v>
      </c>
      <c r="T1969" s="29" t="s">
        <v>1371</v>
      </c>
      <c r="U1969">
        <f t="shared" si="180"/>
        <v>10</v>
      </c>
      <c r="V1969">
        <f t="shared" si="181"/>
        <v>12</v>
      </c>
      <c r="W1969">
        <v>2011</v>
      </c>
      <c r="X1969" t="s">
        <v>10856</v>
      </c>
      <c r="Y1969" t="s">
        <v>10857</v>
      </c>
      <c r="Z1969" t="s">
        <v>10858</v>
      </c>
      <c r="AA1969">
        <v>6401157</v>
      </c>
      <c r="AB1969" t="s">
        <v>131</v>
      </c>
      <c r="AC1969" t="s">
        <v>132</v>
      </c>
      <c r="AD1969" s="1">
        <f t="shared" si="182"/>
        <v>4.2209548611111113E-2</v>
      </c>
      <c r="AE1969" s="2">
        <v>28800000</v>
      </c>
      <c r="AF1969" t="s">
        <v>175</v>
      </c>
      <c r="AG1969" t="s">
        <v>103</v>
      </c>
      <c r="AH1969" t="s">
        <v>104</v>
      </c>
      <c r="AI1969" t="s">
        <v>10859</v>
      </c>
      <c r="AJ1969">
        <v>161811755</v>
      </c>
      <c r="AK1969" s="2">
        <v>1215635</v>
      </c>
      <c r="AL1969" s="2">
        <v>1001541.74</v>
      </c>
      <c r="AP1969" t="s">
        <v>105</v>
      </c>
      <c r="AQ1969" t="s">
        <v>105</v>
      </c>
      <c r="AR1969" t="s">
        <v>105</v>
      </c>
      <c r="AV1969" t="s">
        <v>105</v>
      </c>
      <c r="AW1969" t="s">
        <v>105</v>
      </c>
      <c r="AX1969" t="s">
        <v>105</v>
      </c>
      <c r="BH1969" t="s">
        <v>21</v>
      </c>
      <c r="BI1969" t="s">
        <v>5</v>
      </c>
    </row>
    <row r="1970" spans="1:61" x14ac:dyDescent="0.25">
      <c r="A1970">
        <v>34329918</v>
      </c>
      <c r="B1970">
        <v>34329918</v>
      </c>
      <c r="C1970" t="s">
        <v>106</v>
      </c>
      <c r="D1970" t="s">
        <v>10860</v>
      </c>
      <c r="E1970" t="s">
        <v>2032</v>
      </c>
      <c r="F1970" t="s">
        <v>2440</v>
      </c>
      <c r="G1970" t="s">
        <v>2440</v>
      </c>
      <c r="H1970" s="30" t="s">
        <v>19974</v>
      </c>
      <c r="I1970" t="s">
        <v>10861</v>
      </c>
      <c r="J1970">
        <v>0</v>
      </c>
      <c r="K1970" t="s">
        <v>2407</v>
      </c>
      <c r="L1970">
        <v>19</v>
      </c>
      <c r="M1970" t="s">
        <v>2408</v>
      </c>
      <c r="O1970">
        <v>3176350573</v>
      </c>
      <c r="P1970">
        <v>0</v>
      </c>
      <c r="T1970" s="29" t="s">
        <v>887</v>
      </c>
      <c r="U1970">
        <f t="shared" si="180"/>
        <v>10</v>
      </c>
      <c r="V1970">
        <f t="shared" si="181"/>
        <v>3</v>
      </c>
      <c r="W1970">
        <v>2025</v>
      </c>
      <c r="X1970" t="s">
        <v>10862</v>
      </c>
      <c r="Y1970" t="s">
        <v>10863</v>
      </c>
      <c r="Z1970" t="s">
        <v>10864</v>
      </c>
      <c r="AA1970">
        <v>4606155</v>
      </c>
      <c r="AB1970" t="s">
        <v>352</v>
      </c>
      <c r="AC1970" t="s">
        <v>353</v>
      </c>
      <c r="AD1970" s="1">
        <f t="shared" si="182"/>
        <v>2.9308572267920094E-2</v>
      </c>
      <c r="AE1970" s="2">
        <v>170200000</v>
      </c>
      <c r="AF1970" t="s">
        <v>133</v>
      </c>
      <c r="AG1970" t="s">
        <v>120</v>
      </c>
      <c r="AH1970" t="s">
        <v>104</v>
      </c>
      <c r="AI1970" t="s">
        <v>10865</v>
      </c>
      <c r="AJ1970">
        <v>161863689</v>
      </c>
      <c r="AK1970" s="2">
        <v>4988319</v>
      </c>
      <c r="AL1970" s="2">
        <v>4171864.48</v>
      </c>
      <c r="AP1970" t="s">
        <v>105</v>
      </c>
      <c r="AQ1970" t="s">
        <v>105</v>
      </c>
      <c r="AR1970" t="s">
        <v>105</v>
      </c>
      <c r="AV1970" t="s">
        <v>105</v>
      </c>
      <c r="AW1970" t="s">
        <v>105</v>
      </c>
      <c r="AX1970" t="s">
        <v>105</v>
      </c>
      <c r="BH1970" t="s">
        <v>21</v>
      </c>
      <c r="BI1970" t="s">
        <v>5</v>
      </c>
    </row>
    <row r="1971" spans="1:61" x14ac:dyDescent="0.25">
      <c r="A1971">
        <v>80184447</v>
      </c>
      <c r="B1971">
        <v>80184447</v>
      </c>
      <c r="C1971" t="s">
        <v>89</v>
      </c>
      <c r="D1971" t="s">
        <v>10866</v>
      </c>
      <c r="E1971" t="s">
        <v>10867</v>
      </c>
      <c r="F1971" t="s">
        <v>1243</v>
      </c>
      <c r="G1971" t="s">
        <v>91</v>
      </c>
      <c r="H1971" s="30" t="s">
        <v>19975</v>
      </c>
      <c r="I1971" t="s">
        <v>10868</v>
      </c>
      <c r="J1971">
        <v>0</v>
      </c>
      <c r="K1971" t="s">
        <v>126</v>
      </c>
      <c r="L1971">
        <v>25</v>
      </c>
      <c r="M1971" t="s">
        <v>126</v>
      </c>
      <c r="O1971">
        <v>3112502840</v>
      </c>
      <c r="P1971">
        <v>0</v>
      </c>
      <c r="T1971" s="29" t="s">
        <v>1081</v>
      </c>
      <c r="U1971">
        <f t="shared" si="180"/>
        <v>10</v>
      </c>
      <c r="V1971">
        <f t="shared" si="181"/>
        <v>25</v>
      </c>
      <c r="W1971">
        <v>2024</v>
      </c>
      <c r="X1971" t="s">
        <v>1336</v>
      </c>
      <c r="Y1971" t="s">
        <v>10869</v>
      </c>
      <c r="Z1971" t="s">
        <v>10870</v>
      </c>
      <c r="AA1971">
        <v>5606111</v>
      </c>
      <c r="AB1971" t="s">
        <v>146</v>
      </c>
      <c r="AC1971" t="s">
        <v>341</v>
      </c>
      <c r="AD1971" s="1">
        <f t="shared" si="182"/>
        <v>1.6755145631067961E-2</v>
      </c>
      <c r="AE1971" s="2">
        <v>123600000</v>
      </c>
      <c r="AF1971" t="s">
        <v>102</v>
      </c>
      <c r="AG1971" t="s">
        <v>120</v>
      </c>
      <c r="AH1971" t="s">
        <v>104</v>
      </c>
      <c r="AI1971" t="s">
        <v>10871</v>
      </c>
      <c r="AJ1971">
        <v>161811251</v>
      </c>
      <c r="AK1971" s="2">
        <v>2070936</v>
      </c>
      <c r="AL1971" s="2">
        <v>1720282.67</v>
      </c>
      <c r="AP1971" t="s">
        <v>105</v>
      </c>
      <c r="AQ1971" t="s">
        <v>105</v>
      </c>
      <c r="AR1971" t="s">
        <v>105</v>
      </c>
      <c r="AV1971" t="s">
        <v>105</v>
      </c>
      <c r="AW1971" t="s">
        <v>105</v>
      </c>
      <c r="AX1971" t="s">
        <v>105</v>
      </c>
      <c r="BH1971" t="s">
        <v>20</v>
      </c>
      <c r="BI1971" t="s">
        <v>5</v>
      </c>
    </row>
    <row r="1972" spans="1:61" x14ac:dyDescent="0.25">
      <c r="A1972">
        <v>43008700</v>
      </c>
      <c r="B1972">
        <v>43008700</v>
      </c>
      <c r="C1972" t="s">
        <v>106</v>
      </c>
      <c r="D1972" t="s">
        <v>10872</v>
      </c>
      <c r="E1972" t="s">
        <v>775</v>
      </c>
      <c r="F1972" t="s">
        <v>10873</v>
      </c>
      <c r="G1972" t="s">
        <v>314</v>
      </c>
      <c r="H1972" s="30" t="s">
        <v>19976</v>
      </c>
      <c r="I1972" t="s">
        <v>10874</v>
      </c>
      <c r="J1972">
        <v>5001</v>
      </c>
      <c r="K1972" t="s">
        <v>202</v>
      </c>
      <c r="L1972">
        <v>5</v>
      </c>
      <c r="M1972" t="s">
        <v>203</v>
      </c>
      <c r="O1972">
        <v>3117865538</v>
      </c>
      <c r="P1972">
        <v>0</v>
      </c>
      <c r="T1972" s="29" t="s">
        <v>448</v>
      </c>
      <c r="U1972">
        <f t="shared" si="180"/>
        <v>10</v>
      </c>
      <c r="V1972">
        <f t="shared" si="181"/>
        <v>9</v>
      </c>
      <c r="W1972">
        <v>2024</v>
      </c>
      <c r="X1972" t="s">
        <v>9194</v>
      </c>
      <c r="Y1972" t="s">
        <v>10875</v>
      </c>
      <c r="Z1972" t="s">
        <v>10876</v>
      </c>
      <c r="AA1972">
        <v>8006073</v>
      </c>
      <c r="AB1972" t="s">
        <v>100</v>
      </c>
      <c r="AC1972" t="s">
        <v>208</v>
      </c>
      <c r="AD1972" s="1">
        <f t="shared" si="182"/>
        <v>3.1148833333333334E-2</v>
      </c>
      <c r="AE1972" s="2">
        <v>90000000</v>
      </c>
      <c r="AF1972" t="s">
        <v>102</v>
      </c>
      <c r="AG1972" t="s">
        <v>120</v>
      </c>
      <c r="AH1972" t="s">
        <v>104</v>
      </c>
      <c r="AI1972" t="s">
        <v>10877</v>
      </c>
      <c r="AJ1972">
        <v>161913074</v>
      </c>
      <c r="AK1972" s="2">
        <v>2803395</v>
      </c>
      <c r="AL1972" s="2">
        <v>2335793.9500000002</v>
      </c>
      <c r="AP1972" t="s">
        <v>105</v>
      </c>
      <c r="AQ1972" t="s">
        <v>105</v>
      </c>
      <c r="AR1972" t="s">
        <v>105</v>
      </c>
      <c r="AV1972" t="s">
        <v>105</v>
      </c>
      <c r="AW1972" t="s">
        <v>105</v>
      </c>
      <c r="AX1972" t="s">
        <v>105</v>
      </c>
      <c r="BH1972" t="s">
        <v>21</v>
      </c>
      <c r="BI1972" t="s">
        <v>5</v>
      </c>
    </row>
    <row r="1973" spans="1:61" x14ac:dyDescent="0.25">
      <c r="A1973">
        <v>73162914</v>
      </c>
      <c r="B1973">
        <v>73162914</v>
      </c>
      <c r="C1973" t="s">
        <v>89</v>
      </c>
      <c r="D1973" t="s">
        <v>148</v>
      </c>
      <c r="E1973" t="s">
        <v>1440</v>
      </c>
      <c r="F1973" t="s">
        <v>723</v>
      </c>
      <c r="G1973" t="s">
        <v>1705</v>
      </c>
      <c r="H1973" s="30" t="s">
        <v>19977</v>
      </c>
      <c r="I1973" t="s">
        <v>10878</v>
      </c>
      <c r="J1973">
        <v>0</v>
      </c>
      <c r="K1973" t="s">
        <v>274</v>
      </c>
      <c r="L1973">
        <v>13</v>
      </c>
      <c r="M1973" t="s">
        <v>175</v>
      </c>
      <c r="O1973">
        <v>3045932841</v>
      </c>
      <c r="P1973">
        <v>3233954260</v>
      </c>
      <c r="T1973" s="29" t="s">
        <v>204</v>
      </c>
      <c r="U1973">
        <f t="shared" si="180"/>
        <v>10</v>
      </c>
      <c r="V1973">
        <f t="shared" si="181"/>
        <v>2</v>
      </c>
      <c r="W1973">
        <v>2019</v>
      </c>
      <c r="X1973" t="s">
        <v>6441</v>
      </c>
      <c r="Y1973" t="s">
        <v>10879</v>
      </c>
      <c r="Z1973" t="s">
        <v>10880</v>
      </c>
      <c r="AA1973">
        <v>1601331</v>
      </c>
      <c r="AB1973" t="s">
        <v>173</v>
      </c>
      <c r="AC1973" t="s">
        <v>373</v>
      </c>
      <c r="AD1973" s="1">
        <f t="shared" si="182"/>
        <v>3.3962278048780485E-2</v>
      </c>
      <c r="AE1973" s="2">
        <v>45100000</v>
      </c>
      <c r="AF1973" t="s">
        <v>102</v>
      </c>
      <c r="AG1973" t="s">
        <v>103</v>
      </c>
      <c r="AH1973" t="s">
        <v>104</v>
      </c>
      <c r="AI1973" t="s">
        <v>10881</v>
      </c>
      <c r="AJ1973">
        <v>29954345</v>
      </c>
      <c r="AK1973" s="2">
        <v>1531698.74</v>
      </c>
      <c r="AL1973" s="2">
        <v>1267141.8</v>
      </c>
      <c r="AP1973">
        <v>29981777</v>
      </c>
      <c r="AQ1973" s="2">
        <v>1592287.96</v>
      </c>
      <c r="AR1973" s="2">
        <v>1318057.1100000001</v>
      </c>
      <c r="AV1973" t="s">
        <v>105</v>
      </c>
      <c r="AW1973" s="2" t="s">
        <v>105</v>
      </c>
      <c r="AX1973" s="2" t="s">
        <v>105</v>
      </c>
      <c r="BH1973" t="s">
        <v>21</v>
      </c>
      <c r="BI1973" t="s">
        <v>5</v>
      </c>
    </row>
    <row r="1974" spans="1:61" x14ac:dyDescent="0.25">
      <c r="A1974">
        <v>80815597</v>
      </c>
      <c r="B1974">
        <v>80815597</v>
      </c>
      <c r="C1974" t="s">
        <v>89</v>
      </c>
      <c r="D1974" t="s">
        <v>2805</v>
      </c>
      <c r="E1974" t="s">
        <v>708</v>
      </c>
      <c r="F1974" t="s">
        <v>2682</v>
      </c>
      <c r="G1974" t="s">
        <v>2384</v>
      </c>
      <c r="H1974" s="30" t="s">
        <v>19978</v>
      </c>
      <c r="I1974" t="s">
        <v>10882</v>
      </c>
      <c r="J1974">
        <v>0</v>
      </c>
      <c r="K1974" t="s">
        <v>126</v>
      </c>
      <c r="L1974">
        <v>25</v>
      </c>
      <c r="M1974" t="s">
        <v>126</v>
      </c>
      <c r="O1974">
        <v>3008030084</v>
      </c>
      <c r="P1974">
        <v>3165202351</v>
      </c>
      <c r="T1974" s="29" t="s">
        <v>958</v>
      </c>
      <c r="U1974">
        <f t="shared" si="180"/>
        <v>10</v>
      </c>
      <c r="V1974">
        <f t="shared" si="181"/>
        <v>24</v>
      </c>
      <c r="W1974">
        <v>2015</v>
      </c>
      <c r="X1974" t="s">
        <v>10883</v>
      </c>
      <c r="Y1974" t="s">
        <v>10884</v>
      </c>
      <c r="Z1974" t="s">
        <v>10885</v>
      </c>
      <c r="AA1974">
        <v>3001134</v>
      </c>
      <c r="AB1974" t="s">
        <v>491</v>
      </c>
      <c r="AC1974" t="s">
        <v>10886</v>
      </c>
      <c r="AD1974" s="1">
        <f t="shared" si="182"/>
        <v>2.8624467680608365E-2</v>
      </c>
      <c r="AE1974" s="2">
        <v>52600000</v>
      </c>
      <c r="AF1974" t="s">
        <v>219</v>
      </c>
      <c r="AG1974" t="s">
        <v>103</v>
      </c>
      <c r="AH1974" t="s">
        <v>104</v>
      </c>
      <c r="AI1974" t="s">
        <v>10887</v>
      </c>
      <c r="AJ1974">
        <v>161814645</v>
      </c>
      <c r="AK1974" s="2">
        <v>1505647</v>
      </c>
      <c r="AL1974" s="2">
        <v>1245249.95</v>
      </c>
      <c r="AP1974" t="s">
        <v>105</v>
      </c>
      <c r="AQ1974" t="s">
        <v>105</v>
      </c>
      <c r="AR1974" t="s">
        <v>105</v>
      </c>
      <c r="AV1974" t="s">
        <v>105</v>
      </c>
      <c r="AW1974" t="s">
        <v>105</v>
      </c>
      <c r="AX1974" t="s">
        <v>105</v>
      </c>
      <c r="BH1974" t="s">
        <v>19</v>
      </c>
      <c r="BI1974" t="s">
        <v>5</v>
      </c>
    </row>
    <row r="1975" spans="1:61" x14ac:dyDescent="0.25">
      <c r="A1975">
        <v>71788279</v>
      </c>
      <c r="B1975">
        <v>71788279</v>
      </c>
      <c r="C1975" t="s">
        <v>89</v>
      </c>
      <c r="D1975" t="s">
        <v>699</v>
      </c>
      <c r="E1975" t="s">
        <v>749</v>
      </c>
      <c r="F1975" t="s">
        <v>417</v>
      </c>
      <c r="G1975" t="s">
        <v>3135</v>
      </c>
      <c r="H1975" s="30" t="s">
        <v>19979</v>
      </c>
      <c r="I1975" t="s">
        <v>10888</v>
      </c>
      <c r="J1975">
        <v>5001</v>
      </c>
      <c r="K1975" t="s">
        <v>202</v>
      </c>
      <c r="L1975">
        <v>5</v>
      </c>
      <c r="M1975" t="s">
        <v>203</v>
      </c>
      <c r="O1975">
        <v>3002851313</v>
      </c>
      <c r="P1975">
        <v>0</v>
      </c>
      <c r="T1975" s="29" t="s">
        <v>429</v>
      </c>
      <c r="U1975">
        <f t="shared" si="180"/>
        <v>10</v>
      </c>
      <c r="V1975">
        <f t="shared" si="181"/>
        <v>7</v>
      </c>
      <c r="W1975">
        <v>2018</v>
      </c>
      <c r="X1975" t="s">
        <v>10889</v>
      </c>
      <c r="Y1975" t="s">
        <v>10890</v>
      </c>
      <c r="Z1975" t="s">
        <v>10891</v>
      </c>
      <c r="AA1975">
        <v>1801127</v>
      </c>
      <c r="AB1975" t="s">
        <v>331</v>
      </c>
      <c r="AC1975" t="s">
        <v>4553</v>
      </c>
      <c r="AD1975" s="1">
        <f t="shared" si="182"/>
        <v>3.7994600000000003E-2</v>
      </c>
      <c r="AE1975" s="2">
        <v>50000000</v>
      </c>
      <c r="AF1975" t="s">
        <v>102</v>
      </c>
      <c r="AG1975" t="s">
        <v>103</v>
      </c>
      <c r="AH1975" t="s">
        <v>104</v>
      </c>
      <c r="AI1975" t="s">
        <v>10892</v>
      </c>
      <c r="AJ1975">
        <v>161805695</v>
      </c>
      <c r="AK1975" s="2">
        <v>1899730</v>
      </c>
      <c r="AL1975" s="2">
        <v>1576411.87</v>
      </c>
      <c r="AP1975" t="s">
        <v>105</v>
      </c>
      <c r="AQ1975" t="s">
        <v>105</v>
      </c>
      <c r="AR1975" t="s">
        <v>105</v>
      </c>
      <c r="AV1975" t="s">
        <v>105</v>
      </c>
      <c r="AW1975" t="s">
        <v>105</v>
      </c>
      <c r="AX1975" t="s">
        <v>105</v>
      </c>
      <c r="BH1975" t="s">
        <v>21</v>
      </c>
      <c r="BI1975" t="s">
        <v>5</v>
      </c>
    </row>
    <row r="1976" spans="1:61" x14ac:dyDescent="0.25">
      <c r="A1976">
        <v>41755601</v>
      </c>
      <c r="B1976">
        <v>41755601</v>
      </c>
      <c r="C1976" t="s">
        <v>106</v>
      </c>
      <c r="D1976" t="s">
        <v>312</v>
      </c>
      <c r="E1976" t="s">
        <v>1249</v>
      </c>
      <c r="F1976" t="s">
        <v>123</v>
      </c>
      <c r="G1976" t="s">
        <v>1243</v>
      </c>
      <c r="H1976" s="30" t="s">
        <v>19980</v>
      </c>
      <c r="I1976" t="s">
        <v>10893</v>
      </c>
      <c r="J1976">
        <v>0</v>
      </c>
      <c r="K1976" t="s">
        <v>126</v>
      </c>
      <c r="L1976">
        <v>25</v>
      </c>
      <c r="M1976" t="s">
        <v>126</v>
      </c>
      <c r="O1976">
        <v>3108708667</v>
      </c>
      <c r="P1976">
        <v>0</v>
      </c>
      <c r="T1976" s="29" t="s">
        <v>287</v>
      </c>
      <c r="U1976">
        <f t="shared" si="180"/>
        <v>10</v>
      </c>
      <c r="V1976">
        <f t="shared" si="181"/>
        <v>13</v>
      </c>
      <c r="W1976">
        <v>2014</v>
      </c>
      <c r="X1976" t="s">
        <v>10894</v>
      </c>
      <c r="Y1976" t="s">
        <v>10895</v>
      </c>
      <c r="Z1976" t="s">
        <v>10896</v>
      </c>
      <c r="AA1976">
        <v>9201119</v>
      </c>
      <c r="AB1976" t="s">
        <v>268</v>
      </c>
      <c r="AC1976" t="s">
        <v>519</v>
      </c>
      <c r="AD1976" s="1">
        <f t="shared" si="182"/>
        <v>3.322787634408602E-2</v>
      </c>
      <c r="AE1976" s="2">
        <v>37200000</v>
      </c>
      <c r="AF1976" t="s">
        <v>102</v>
      </c>
      <c r="AG1976" t="s">
        <v>103</v>
      </c>
      <c r="AH1976" t="s">
        <v>104</v>
      </c>
      <c r="AI1976" t="s">
        <v>10897</v>
      </c>
      <c r="AJ1976">
        <v>161914707</v>
      </c>
      <c r="AK1976" s="2">
        <v>1236077</v>
      </c>
      <c r="AL1976" s="2">
        <v>1018720.18</v>
      </c>
      <c r="AP1976" t="s">
        <v>105</v>
      </c>
      <c r="AQ1976" t="s">
        <v>105</v>
      </c>
      <c r="AR1976" t="s">
        <v>105</v>
      </c>
      <c r="AV1976" t="s">
        <v>105</v>
      </c>
      <c r="AW1976" t="s">
        <v>105</v>
      </c>
      <c r="AX1976" t="s">
        <v>105</v>
      </c>
      <c r="BH1976" t="s">
        <v>21</v>
      </c>
      <c r="BI1976" t="s">
        <v>5</v>
      </c>
    </row>
    <row r="1977" spans="1:61" x14ac:dyDescent="0.25">
      <c r="A1977">
        <v>1112099221</v>
      </c>
      <c r="B1977">
        <v>1112099221</v>
      </c>
      <c r="C1977" t="s">
        <v>89</v>
      </c>
      <c r="D1977" t="s">
        <v>148</v>
      </c>
      <c r="E1977" t="s">
        <v>2504</v>
      </c>
      <c r="F1977" t="s">
        <v>199</v>
      </c>
      <c r="G1977" t="s">
        <v>1112</v>
      </c>
      <c r="H1977" s="30" t="s">
        <v>19981</v>
      </c>
      <c r="I1977" t="s">
        <v>10898</v>
      </c>
      <c r="J1977">
        <v>0</v>
      </c>
      <c r="K1977" t="s">
        <v>952</v>
      </c>
      <c r="L1977">
        <v>76</v>
      </c>
      <c r="M1977" t="s">
        <v>95</v>
      </c>
      <c r="O1977">
        <v>3174491973</v>
      </c>
      <c r="P1977">
        <v>3127378046</v>
      </c>
      <c r="T1977" s="29" t="s">
        <v>155</v>
      </c>
      <c r="U1977">
        <f t="shared" si="180"/>
        <v>10</v>
      </c>
      <c r="V1977">
        <f t="shared" si="181"/>
        <v>14</v>
      </c>
      <c r="W1977">
        <v>2021</v>
      </c>
      <c r="X1977" t="s">
        <v>10899</v>
      </c>
      <c r="Y1977" t="s">
        <v>10900</v>
      </c>
      <c r="Z1977" t="s">
        <v>10901</v>
      </c>
      <c r="AA1977">
        <v>5601185</v>
      </c>
      <c r="AB1977" t="s">
        <v>146</v>
      </c>
      <c r="AC1977" t="s">
        <v>188</v>
      </c>
      <c r="AD1977" s="1">
        <f t="shared" si="182"/>
        <v>3.1254898876404494E-2</v>
      </c>
      <c r="AE1977" s="2">
        <v>89000000</v>
      </c>
      <c r="AF1977" t="s">
        <v>102</v>
      </c>
      <c r="AG1977" t="s">
        <v>103</v>
      </c>
      <c r="AH1977" t="s">
        <v>104</v>
      </c>
      <c r="AI1977" t="s">
        <v>10902</v>
      </c>
      <c r="AJ1977">
        <v>161911595</v>
      </c>
      <c r="AK1977" s="2">
        <v>2781686</v>
      </c>
      <c r="AL1977" s="2">
        <v>2317551.62</v>
      </c>
      <c r="AP1977" t="s">
        <v>105</v>
      </c>
      <c r="AQ1977" t="s">
        <v>105</v>
      </c>
      <c r="AR1977" t="s">
        <v>105</v>
      </c>
      <c r="AV1977" t="s">
        <v>105</v>
      </c>
      <c r="AW1977" t="s">
        <v>105</v>
      </c>
      <c r="AX1977" t="s">
        <v>105</v>
      </c>
      <c r="BH1977" t="s">
        <v>21</v>
      </c>
      <c r="BI1977" t="s">
        <v>5</v>
      </c>
    </row>
    <row r="1978" spans="1:61" x14ac:dyDescent="0.25">
      <c r="A1978">
        <v>52213243</v>
      </c>
      <c r="B1978">
        <v>52213243</v>
      </c>
      <c r="C1978" t="s">
        <v>106</v>
      </c>
      <c r="D1978" t="s">
        <v>10903</v>
      </c>
      <c r="E1978">
        <v>0</v>
      </c>
      <c r="F1978" t="s">
        <v>10904</v>
      </c>
      <c r="G1978" t="s">
        <v>1842</v>
      </c>
      <c r="H1978" s="30" t="s">
        <v>19982</v>
      </c>
      <c r="I1978" t="s">
        <v>10905</v>
      </c>
      <c r="J1978">
        <v>0</v>
      </c>
      <c r="K1978" t="s">
        <v>126</v>
      </c>
      <c r="L1978">
        <v>25</v>
      </c>
      <c r="M1978" t="s">
        <v>126</v>
      </c>
      <c r="O1978">
        <v>3156650542</v>
      </c>
      <c r="P1978">
        <v>3013391820</v>
      </c>
      <c r="T1978" s="29" t="s">
        <v>1267</v>
      </c>
      <c r="U1978">
        <f t="shared" si="180"/>
        <v>10</v>
      </c>
      <c r="V1978">
        <f t="shared" si="181"/>
        <v>7</v>
      </c>
      <c r="W1978">
        <v>2015</v>
      </c>
      <c r="X1978" t="s">
        <v>10906</v>
      </c>
      <c r="Y1978">
        <v>67195002572588</v>
      </c>
      <c r="Z1978" t="s">
        <v>10907</v>
      </c>
      <c r="AA1978">
        <v>8306036</v>
      </c>
      <c r="AB1978" t="s">
        <v>561</v>
      </c>
      <c r="AC1978" t="s">
        <v>562</v>
      </c>
      <c r="AD1978" s="1">
        <f t="shared" si="182"/>
        <v>2.8436402753872634E-2</v>
      </c>
      <c r="AE1978" s="2">
        <v>58100000</v>
      </c>
      <c r="AF1978" t="s">
        <v>175</v>
      </c>
      <c r="AG1978" t="s">
        <v>120</v>
      </c>
      <c r="AH1978" t="s">
        <v>104</v>
      </c>
      <c r="AI1978">
        <v>0</v>
      </c>
      <c r="AJ1978">
        <v>161809163</v>
      </c>
      <c r="AK1978" s="2">
        <v>1652155</v>
      </c>
      <c r="AL1978" s="2">
        <v>1368365.52</v>
      </c>
      <c r="AP1978" t="s">
        <v>105</v>
      </c>
      <c r="AQ1978" t="s">
        <v>105</v>
      </c>
      <c r="AR1978" t="s">
        <v>105</v>
      </c>
      <c r="AV1978" t="s">
        <v>105</v>
      </c>
      <c r="AW1978" t="s">
        <v>105</v>
      </c>
      <c r="AX1978" t="s">
        <v>105</v>
      </c>
      <c r="BH1978" t="s">
        <v>19</v>
      </c>
      <c r="BI1978" t="s">
        <v>5</v>
      </c>
    </row>
    <row r="1979" spans="1:61" x14ac:dyDescent="0.25">
      <c r="A1979">
        <v>6910889</v>
      </c>
      <c r="B1979">
        <v>6910889</v>
      </c>
      <c r="C1979" t="s">
        <v>89</v>
      </c>
      <c r="D1979" t="s">
        <v>304</v>
      </c>
      <c r="E1979" t="s">
        <v>10908</v>
      </c>
      <c r="F1979" t="s">
        <v>137</v>
      </c>
      <c r="G1979" t="s">
        <v>2505</v>
      </c>
      <c r="H1979" s="30" t="s">
        <v>19983</v>
      </c>
      <c r="I1979" t="s">
        <v>10909</v>
      </c>
      <c r="J1979">
        <v>0</v>
      </c>
      <c r="K1979" t="s">
        <v>126</v>
      </c>
      <c r="L1979">
        <v>25</v>
      </c>
      <c r="M1979" t="s">
        <v>126</v>
      </c>
      <c r="O1979">
        <v>3115593803</v>
      </c>
      <c r="P1979">
        <v>0</v>
      </c>
      <c r="T1979" s="29" t="s">
        <v>500</v>
      </c>
      <c r="U1979">
        <f t="shared" si="180"/>
        <v>10</v>
      </c>
      <c r="V1979">
        <f t="shared" si="181"/>
        <v>5</v>
      </c>
      <c r="W1979">
        <v>2017</v>
      </c>
      <c r="X1979" t="s">
        <v>1772</v>
      </c>
      <c r="Y1979" t="s">
        <v>10910</v>
      </c>
      <c r="Z1979" t="s">
        <v>10911</v>
      </c>
      <c r="AA1979">
        <v>9008198</v>
      </c>
      <c r="AB1979" t="s">
        <v>244</v>
      </c>
      <c r="AC1979" t="s">
        <v>1775</v>
      </c>
      <c r="AD1979" s="1">
        <f t="shared" si="182"/>
        <v>2.7117915041179021E-2</v>
      </c>
      <c r="AE1979" s="2">
        <v>230700000</v>
      </c>
      <c r="AF1979" t="s">
        <v>102</v>
      </c>
      <c r="AG1979" t="s">
        <v>452</v>
      </c>
      <c r="AH1979" t="s">
        <v>104</v>
      </c>
      <c r="AI1979" t="s">
        <v>10912</v>
      </c>
      <c r="AJ1979">
        <v>161817047</v>
      </c>
      <c r="AK1979" s="2">
        <v>6256103</v>
      </c>
      <c r="AL1979" s="2">
        <v>5237229.24</v>
      </c>
      <c r="AP1979" t="s">
        <v>105</v>
      </c>
      <c r="AQ1979" t="s">
        <v>105</v>
      </c>
      <c r="AR1979" t="s">
        <v>105</v>
      </c>
      <c r="AV1979" t="s">
        <v>105</v>
      </c>
      <c r="AW1979" t="s">
        <v>105</v>
      </c>
      <c r="AX1979" t="s">
        <v>105</v>
      </c>
      <c r="BH1979" t="s">
        <v>21</v>
      </c>
      <c r="BI1979" t="s">
        <v>5</v>
      </c>
    </row>
    <row r="1980" spans="1:61" x14ac:dyDescent="0.25">
      <c r="A1980">
        <v>10253997</v>
      </c>
      <c r="B1980">
        <v>10253997</v>
      </c>
      <c r="C1980" t="s">
        <v>89</v>
      </c>
      <c r="D1980" t="s">
        <v>3570</v>
      </c>
      <c r="E1980" t="s">
        <v>1264</v>
      </c>
      <c r="F1980" t="s">
        <v>684</v>
      </c>
      <c r="G1980" t="s">
        <v>2195</v>
      </c>
      <c r="H1980" s="30" t="s">
        <v>19984</v>
      </c>
      <c r="I1980" t="s">
        <v>10913</v>
      </c>
      <c r="J1980">
        <v>17001</v>
      </c>
      <c r="K1980" t="s">
        <v>140</v>
      </c>
      <c r="L1980">
        <v>17</v>
      </c>
      <c r="M1980" t="s">
        <v>141</v>
      </c>
      <c r="O1980">
        <v>3113835963</v>
      </c>
      <c r="P1980">
        <v>0</v>
      </c>
      <c r="T1980" s="29" t="s">
        <v>228</v>
      </c>
      <c r="U1980">
        <f t="shared" si="180"/>
        <v>10</v>
      </c>
      <c r="V1980">
        <f t="shared" si="181"/>
        <v>6</v>
      </c>
      <c r="W1980">
        <v>2023</v>
      </c>
      <c r="X1980" t="s">
        <v>3756</v>
      </c>
      <c r="Y1980" t="s">
        <v>10914</v>
      </c>
      <c r="Z1980" t="s">
        <v>10915</v>
      </c>
      <c r="AA1980">
        <v>5606107</v>
      </c>
      <c r="AB1980" t="s">
        <v>146</v>
      </c>
      <c r="AC1980" t="s">
        <v>147</v>
      </c>
      <c r="AD1980" s="1">
        <f t="shared" si="182"/>
        <v>1.8101515378844711E-2</v>
      </c>
      <c r="AE1980" s="2">
        <v>133300000</v>
      </c>
      <c r="AF1980" t="s">
        <v>219</v>
      </c>
      <c r="AG1980" t="s">
        <v>120</v>
      </c>
      <c r="AH1980" t="s">
        <v>104</v>
      </c>
      <c r="AI1980" t="s">
        <v>10916</v>
      </c>
      <c r="AJ1980">
        <v>161904832</v>
      </c>
      <c r="AK1980" s="2">
        <v>2412932</v>
      </c>
      <c r="AL1980" s="2">
        <v>2007673.73</v>
      </c>
      <c r="AP1980" t="s">
        <v>105</v>
      </c>
      <c r="AQ1980" t="s">
        <v>105</v>
      </c>
      <c r="AR1980" t="s">
        <v>105</v>
      </c>
      <c r="AV1980" t="s">
        <v>105</v>
      </c>
      <c r="AW1980" t="s">
        <v>105</v>
      </c>
      <c r="AX1980" t="s">
        <v>105</v>
      </c>
      <c r="BH1980" t="s">
        <v>20</v>
      </c>
      <c r="BI1980" t="s">
        <v>5</v>
      </c>
    </row>
    <row r="1981" spans="1:61" x14ac:dyDescent="0.25">
      <c r="A1981">
        <v>63491122</v>
      </c>
      <c r="B1981">
        <v>63491122</v>
      </c>
      <c r="C1981" t="s">
        <v>106</v>
      </c>
      <c r="D1981" t="s">
        <v>10917</v>
      </c>
      <c r="E1981">
        <v>0</v>
      </c>
      <c r="F1981" t="s">
        <v>879</v>
      </c>
      <c r="G1981" t="s">
        <v>4334</v>
      </c>
      <c r="H1981" s="30" t="s">
        <v>19985</v>
      </c>
      <c r="I1981" t="s">
        <v>10918</v>
      </c>
      <c r="J1981">
        <v>0</v>
      </c>
      <c r="K1981" t="s">
        <v>126</v>
      </c>
      <c r="L1981">
        <v>25</v>
      </c>
      <c r="M1981" t="s">
        <v>126</v>
      </c>
      <c r="O1981">
        <v>3002660667</v>
      </c>
      <c r="P1981">
        <v>0</v>
      </c>
      <c r="T1981" s="29" t="s">
        <v>299</v>
      </c>
      <c r="U1981">
        <f t="shared" si="180"/>
        <v>10</v>
      </c>
      <c r="V1981">
        <f t="shared" si="181"/>
        <v>23</v>
      </c>
      <c r="W1981">
        <v>2024</v>
      </c>
      <c r="X1981" t="s">
        <v>5903</v>
      </c>
      <c r="Y1981" t="s">
        <v>10919</v>
      </c>
      <c r="Z1981" t="s">
        <v>10920</v>
      </c>
      <c r="AA1981">
        <v>9001145</v>
      </c>
      <c r="AB1981" t="s">
        <v>244</v>
      </c>
      <c r="AC1981" t="s">
        <v>245</v>
      </c>
      <c r="AD1981" s="1">
        <f t="shared" si="182"/>
        <v>2.0965174311926606E-2</v>
      </c>
      <c r="AE1981" s="2">
        <v>109000000</v>
      </c>
      <c r="AF1981" t="s">
        <v>102</v>
      </c>
      <c r="AG1981" t="s">
        <v>103</v>
      </c>
      <c r="AH1981" t="s">
        <v>104</v>
      </c>
      <c r="AI1981">
        <v>0</v>
      </c>
      <c r="AJ1981">
        <v>161906954</v>
      </c>
      <c r="AK1981" s="2">
        <v>2285204</v>
      </c>
      <c r="AL1981" s="2">
        <v>1900339.38</v>
      </c>
      <c r="AP1981" t="s">
        <v>105</v>
      </c>
      <c r="AQ1981" t="s">
        <v>105</v>
      </c>
      <c r="AR1981" t="s">
        <v>105</v>
      </c>
      <c r="AV1981" t="s">
        <v>105</v>
      </c>
      <c r="AW1981" t="s">
        <v>105</v>
      </c>
      <c r="AX1981" t="s">
        <v>105</v>
      </c>
      <c r="BH1981" t="s">
        <v>21</v>
      </c>
      <c r="BI1981" t="s">
        <v>5</v>
      </c>
    </row>
    <row r="1982" spans="1:61" x14ac:dyDescent="0.25">
      <c r="A1982">
        <v>52142663</v>
      </c>
      <c r="B1982">
        <v>52142663</v>
      </c>
      <c r="C1982" t="s">
        <v>106</v>
      </c>
      <c r="D1982" t="s">
        <v>1142</v>
      </c>
      <c r="E1982" t="s">
        <v>312</v>
      </c>
      <c r="F1982" t="s">
        <v>3123</v>
      </c>
      <c r="G1982" t="s">
        <v>9323</v>
      </c>
      <c r="H1982" s="30" t="s">
        <v>19986</v>
      </c>
      <c r="I1982" t="s">
        <v>10921</v>
      </c>
      <c r="J1982">
        <v>0</v>
      </c>
      <c r="K1982" t="s">
        <v>274</v>
      </c>
      <c r="L1982">
        <v>13</v>
      </c>
      <c r="M1982" t="s">
        <v>175</v>
      </c>
      <c r="O1982">
        <v>3012444456</v>
      </c>
      <c r="P1982">
        <v>3012444453</v>
      </c>
      <c r="T1982" s="29" t="s">
        <v>169</v>
      </c>
      <c r="U1982">
        <f t="shared" si="180"/>
        <v>10</v>
      </c>
      <c r="V1982">
        <f t="shared" si="181"/>
        <v>16</v>
      </c>
      <c r="W1982">
        <v>2023</v>
      </c>
      <c r="X1982" t="s">
        <v>3893</v>
      </c>
      <c r="Y1982" t="s">
        <v>10922</v>
      </c>
      <c r="Z1982" t="s">
        <v>10923</v>
      </c>
      <c r="AA1982">
        <v>1606258</v>
      </c>
      <c r="AB1982" t="s">
        <v>173</v>
      </c>
      <c r="AC1982" t="s">
        <v>815</v>
      </c>
      <c r="AD1982" s="1">
        <f t="shared" si="182"/>
        <v>2.1057017496962333E-2</v>
      </c>
      <c r="AE1982" s="2">
        <v>82300000</v>
      </c>
      <c r="AF1982" t="s">
        <v>362</v>
      </c>
      <c r="AG1982" t="s">
        <v>292</v>
      </c>
      <c r="AH1982" t="s">
        <v>104</v>
      </c>
      <c r="AI1982" t="s">
        <v>10924</v>
      </c>
      <c r="AJ1982">
        <v>29974815</v>
      </c>
      <c r="AK1982" s="2">
        <v>1732992.54</v>
      </c>
      <c r="AL1982" s="2">
        <v>1436296.25</v>
      </c>
      <c r="AP1982" t="s">
        <v>105</v>
      </c>
      <c r="AQ1982" s="2" t="s">
        <v>105</v>
      </c>
      <c r="AR1982" s="2" t="s">
        <v>105</v>
      </c>
      <c r="AV1982">
        <v>30156856</v>
      </c>
      <c r="AW1982" s="2">
        <v>1734765.29</v>
      </c>
      <c r="AX1982" s="2">
        <v>1437785.96</v>
      </c>
      <c r="BH1982" t="s">
        <v>19</v>
      </c>
      <c r="BI1982" t="s">
        <v>5</v>
      </c>
    </row>
    <row r="1983" spans="1:61" x14ac:dyDescent="0.25">
      <c r="A1983">
        <v>31932575</v>
      </c>
      <c r="B1983">
        <v>31932575</v>
      </c>
      <c r="C1983" t="s">
        <v>106</v>
      </c>
      <c r="D1983" t="s">
        <v>211</v>
      </c>
      <c r="E1983" t="s">
        <v>10925</v>
      </c>
      <c r="F1983" t="s">
        <v>10926</v>
      </c>
      <c r="G1983" t="s">
        <v>199</v>
      </c>
      <c r="H1983" s="30" t="s">
        <v>19987</v>
      </c>
      <c r="I1983" t="s">
        <v>10927</v>
      </c>
      <c r="J1983">
        <v>0</v>
      </c>
      <c r="K1983" t="s">
        <v>126</v>
      </c>
      <c r="L1983">
        <v>25</v>
      </c>
      <c r="M1983" t="s">
        <v>126</v>
      </c>
      <c r="O1983">
        <v>3182573652</v>
      </c>
      <c r="P1983">
        <v>3162363087</v>
      </c>
      <c r="T1983" s="29" t="s">
        <v>487</v>
      </c>
      <c r="U1983">
        <f t="shared" si="180"/>
        <v>10</v>
      </c>
      <c r="V1983">
        <f t="shared" si="181"/>
        <v>8</v>
      </c>
      <c r="W1983">
        <v>2022</v>
      </c>
      <c r="X1983" t="s">
        <v>4455</v>
      </c>
      <c r="Y1983" t="s">
        <v>10928</v>
      </c>
      <c r="Z1983" t="s">
        <v>10929</v>
      </c>
      <c r="AA1983">
        <v>3206102</v>
      </c>
      <c r="AB1983" t="s">
        <v>393</v>
      </c>
      <c r="AC1983" t="s">
        <v>1256</v>
      </c>
      <c r="AD1983" s="1">
        <f t="shared" si="182"/>
        <v>1.6302653778558874E-2</v>
      </c>
      <c r="AE1983" s="2">
        <v>113800000</v>
      </c>
      <c r="AF1983" t="s">
        <v>133</v>
      </c>
      <c r="AG1983" t="s">
        <v>120</v>
      </c>
      <c r="AH1983" t="s">
        <v>104</v>
      </c>
      <c r="AI1983" t="s">
        <v>10930</v>
      </c>
      <c r="AJ1983">
        <v>161907221</v>
      </c>
      <c r="AK1983" s="2">
        <v>1855242</v>
      </c>
      <c r="AL1983" s="2">
        <v>1539026.49</v>
      </c>
      <c r="AP1983" t="s">
        <v>105</v>
      </c>
      <c r="AQ1983" t="s">
        <v>105</v>
      </c>
      <c r="AR1983" t="s">
        <v>105</v>
      </c>
      <c r="AV1983" t="s">
        <v>105</v>
      </c>
      <c r="AW1983" t="s">
        <v>105</v>
      </c>
      <c r="AX1983" t="s">
        <v>105</v>
      </c>
      <c r="BH1983" t="s">
        <v>19</v>
      </c>
      <c r="BI1983" t="s">
        <v>5</v>
      </c>
    </row>
    <row r="1984" spans="1:61" x14ac:dyDescent="0.25">
      <c r="A1984">
        <v>39327977</v>
      </c>
      <c r="B1984">
        <v>39327977</v>
      </c>
      <c r="C1984" t="s">
        <v>106</v>
      </c>
      <c r="D1984" t="s">
        <v>1211</v>
      </c>
      <c r="E1984" t="s">
        <v>312</v>
      </c>
      <c r="F1984" t="s">
        <v>6028</v>
      </c>
      <c r="G1984" t="s">
        <v>315</v>
      </c>
      <c r="H1984" s="30" t="s">
        <v>18782</v>
      </c>
      <c r="I1984" t="s">
        <v>10931</v>
      </c>
      <c r="J1984">
        <v>0</v>
      </c>
      <c r="K1984" t="s">
        <v>274</v>
      </c>
      <c r="L1984">
        <v>13</v>
      </c>
      <c r="M1984" t="s">
        <v>175</v>
      </c>
      <c r="O1984">
        <v>3205684160</v>
      </c>
      <c r="P1984">
        <v>3223098207</v>
      </c>
      <c r="T1984" s="29" t="s">
        <v>744</v>
      </c>
      <c r="U1984">
        <f t="shared" si="180"/>
        <v>10</v>
      </c>
      <c r="V1984">
        <f t="shared" si="181"/>
        <v>9</v>
      </c>
      <c r="W1984">
        <v>2017</v>
      </c>
      <c r="X1984" t="s">
        <v>7182</v>
      </c>
      <c r="Y1984" t="s">
        <v>10932</v>
      </c>
      <c r="Z1984" t="s">
        <v>10933</v>
      </c>
      <c r="AA1984">
        <v>9006158</v>
      </c>
      <c r="AB1984" t="s">
        <v>244</v>
      </c>
      <c r="AC1984" t="s">
        <v>1048</v>
      </c>
      <c r="AD1984" s="1">
        <f t="shared" si="182"/>
        <v>4.7800371229698373E-2</v>
      </c>
      <c r="AE1984" s="2">
        <v>86200000</v>
      </c>
      <c r="AF1984" t="s">
        <v>175</v>
      </c>
      <c r="AG1984" t="s">
        <v>120</v>
      </c>
      <c r="AH1984" t="s">
        <v>104</v>
      </c>
      <c r="AI1984" t="s">
        <v>10934</v>
      </c>
      <c r="AJ1984">
        <v>161805040</v>
      </c>
      <c r="AK1984" s="2">
        <v>4120392</v>
      </c>
      <c r="AL1984" s="2">
        <v>3442514.41</v>
      </c>
      <c r="AP1984" t="s">
        <v>105</v>
      </c>
      <c r="AQ1984" t="s">
        <v>105</v>
      </c>
      <c r="AR1984" t="s">
        <v>105</v>
      </c>
      <c r="AV1984" t="s">
        <v>105</v>
      </c>
      <c r="AW1984" t="s">
        <v>105</v>
      </c>
      <c r="AX1984" t="s">
        <v>105</v>
      </c>
      <c r="BH1984" t="s">
        <v>21</v>
      </c>
      <c r="BI1984" t="s">
        <v>5</v>
      </c>
    </row>
    <row r="1985" spans="1:61" x14ac:dyDescent="0.25">
      <c r="A1985">
        <v>32657603</v>
      </c>
      <c r="B1985">
        <v>32657603</v>
      </c>
      <c r="C1985" t="s">
        <v>106</v>
      </c>
      <c r="D1985" t="s">
        <v>343</v>
      </c>
      <c r="E1985" t="s">
        <v>344</v>
      </c>
      <c r="F1985" t="s">
        <v>124</v>
      </c>
      <c r="G1985" t="s">
        <v>723</v>
      </c>
      <c r="H1985" s="30" t="s">
        <v>19988</v>
      </c>
      <c r="I1985" t="s">
        <v>10935</v>
      </c>
      <c r="J1985">
        <v>0</v>
      </c>
      <c r="K1985" t="s">
        <v>126</v>
      </c>
      <c r="L1985">
        <v>25</v>
      </c>
      <c r="M1985" t="s">
        <v>126</v>
      </c>
      <c r="O1985">
        <v>3157869082</v>
      </c>
      <c r="P1985">
        <v>0</v>
      </c>
      <c r="T1985" s="29" t="s">
        <v>327</v>
      </c>
      <c r="U1985">
        <f t="shared" si="180"/>
        <v>10</v>
      </c>
      <c r="V1985">
        <f t="shared" si="181"/>
        <v>31</v>
      </c>
      <c r="W1985">
        <v>2010</v>
      </c>
      <c r="X1985" t="s">
        <v>10936</v>
      </c>
      <c r="Y1985" t="s">
        <v>10937</v>
      </c>
      <c r="Z1985" t="s">
        <v>10938</v>
      </c>
      <c r="AA1985">
        <v>6401155</v>
      </c>
      <c r="AB1985" t="s">
        <v>131</v>
      </c>
      <c r="AC1985" t="s">
        <v>196</v>
      </c>
      <c r="AD1985" s="1">
        <f t="shared" si="182"/>
        <v>4.668782456140351E-2</v>
      </c>
      <c r="AE1985" s="2">
        <v>28500000</v>
      </c>
      <c r="AF1985" t="s">
        <v>175</v>
      </c>
      <c r="AG1985" t="s">
        <v>103</v>
      </c>
      <c r="AH1985" t="s">
        <v>104</v>
      </c>
      <c r="AI1985" t="s">
        <v>10939</v>
      </c>
      <c r="AJ1985">
        <v>161909716</v>
      </c>
      <c r="AK1985" s="2">
        <v>1330603</v>
      </c>
      <c r="AL1985" s="2">
        <v>1098153.51</v>
      </c>
      <c r="AP1985" t="s">
        <v>105</v>
      </c>
      <c r="AQ1985" t="s">
        <v>105</v>
      </c>
      <c r="AR1985" t="s">
        <v>105</v>
      </c>
      <c r="AV1985" t="s">
        <v>105</v>
      </c>
      <c r="AW1985" t="s">
        <v>105</v>
      </c>
      <c r="AX1985" t="s">
        <v>105</v>
      </c>
      <c r="BH1985" t="s">
        <v>21</v>
      </c>
      <c r="BI1985" t="s">
        <v>5</v>
      </c>
    </row>
    <row r="1986" spans="1:61" x14ac:dyDescent="0.25">
      <c r="A1986">
        <v>14229434</v>
      </c>
      <c r="B1986">
        <v>14229434</v>
      </c>
      <c r="C1986" t="s">
        <v>89</v>
      </c>
      <c r="D1986" t="s">
        <v>1190</v>
      </c>
      <c r="E1986">
        <v>0</v>
      </c>
      <c r="F1986" t="s">
        <v>1028</v>
      </c>
      <c r="G1986" t="s">
        <v>650</v>
      </c>
      <c r="H1986" s="30" t="s">
        <v>19989</v>
      </c>
      <c r="I1986" t="s">
        <v>10940</v>
      </c>
      <c r="J1986">
        <v>0</v>
      </c>
      <c r="K1986" t="s">
        <v>167</v>
      </c>
      <c r="L1986">
        <v>73</v>
      </c>
      <c r="M1986" t="s">
        <v>168</v>
      </c>
      <c r="O1986">
        <v>3185218122</v>
      </c>
      <c r="P1986">
        <v>0</v>
      </c>
      <c r="T1986" s="29" t="s">
        <v>587</v>
      </c>
      <c r="U1986">
        <f t="shared" si="180"/>
        <v>10</v>
      </c>
      <c r="V1986">
        <f t="shared" si="181"/>
        <v>17</v>
      </c>
      <c r="W1986">
        <v>2020</v>
      </c>
      <c r="X1986" t="s">
        <v>10941</v>
      </c>
      <c r="Y1986" t="s">
        <v>10942</v>
      </c>
      <c r="Z1986" t="s">
        <v>10943</v>
      </c>
      <c r="AA1986">
        <v>6406129</v>
      </c>
      <c r="AB1986" t="s">
        <v>131</v>
      </c>
      <c r="AC1986" t="s">
        <v>10944</v>
      </c>
      <c r="AD1986" s="1">
        <f t="shared" si="182"/>
        <v>1.382882797731569E-2</v>
      </c>
      <c r="AE1986" s="2">
        <v>105800000</v>
      </c>
      <c r="AF1986" t="s">
        <v>102</v>
      </c>
      <c r="AG1986" t="s">
        <v>120</v>
      </c>
      <c r="AH1986" t="s">
        <v>104</v>
      </c>
      <c r="AI1986">
        <v>0</v>
      </c>
      <c r="AJ1986">
        <v>161860716</v>
      </c>
      <c r="AK1986" s="2">
        <v>1463090</v>
      </c>
      <c r="AL1986" s="2">
        <v>1209487.48</v>
      </c>
      <c r="AP1986" t="s">
        <v>105</v>
      </c>
      <c r="AQ1986" t="s">
        <v>105</v>
      </c>
      <c r="AR1986" t="s">
        <v>105</v>
      </c>
      <c r="AV1986" t="s">
        <v>105</v>
      </c>
      <c r="AW1986" t="s">
        <v>105</v>
      </c>
      <c r="AX1986" t="s">
        <v>105</v>
      </c>
      <c r="BH1986" s="3" t="s">
        <v>18</v>
      </c>
      <c r="BI1986" t="s">
        <v>5</v>
      </c>
    </row>
    <row r="1987" spans="1:61" x14ac:dyDescent="0.25">
      <c r="A1987">
        <v>41917138</v>
      </c>
      <c r="B1987">
        <v>41917138</v>
      </c>
      <c r="C1987" t="s">
        <v>106</v>
      </c>
      <c r="D1987" t="s">
        <v>355</v>
      </c>
      <c r="E1987" t="s">
        <v>10945</v>
      </c>
      <c r="F1987" t="s">
        <v>1217</v>
      </c>
      <c r="G1987" t="s">
        <v>819</v>
      </c>
      <c r="H1987" s="30" t="s">
        <v>19990</v>
      </c>
      <c r="I1987" t="s">
        <v>10946</v>
      </c>
      <c r="J1987">
        <v>0</v>
      </c>
      <c r="K1987" t="s">
        <v>126</v>
      </c>
      <c r="L1987">
        <v>25</v>
      </c>
      <c r="M1987" t="s">
        <v>126</v>
      </c>
      <c r="O1987">
        <v>3203170332</v>
      </c>
      <c r="P1987">
        <v>3013263638</v>
      </c>
      <c r="T1987" s="29" t="s">
        <v>568</v>
      </c>
      <c r="U1987">
        <f t="shared" si="180"/>
        <v>10</v>
      </c>
      <c r="V1987">
        <f t="shared" si="181"/>
        <v>30</v>
      </c>
      <c r="W1987">
        <v>2015</v>
      </c>
      <c r="X1987" t="s">
        <v>2400</v>
      </c>
      <c r="Y1987" t="s">
        <v>10947</v>
      </c>
      <c r="Z1987" t="s">
        <v>10948</v>
      </c>
      <c r="AA1987">
        <v>3008052</v>
      </c>
      <c r="AB1987" t="s">
        <v>491</v>
      </c>
      <c r="AC1987" t="s">
        <v>492</v>
      </c>
      <c r="AD1987" s="1">
        <f t="shared" si="182"/>
        <v>2.1388249566724436E-2</v>
      </c>
      <c r="AE1987" s="2">
        <v>57700000</v>
      </c>
      <c r="AF1987" t="s">
        <v>133</v>
      </c>
      <c r="AG1987" t="s">
        <v>452</v>
      </c>
      <c r="AH1987" t="s">
        <v>104</v>
      </c>
      <c r="AI1987" t="s">
        <v>10949</v>
      </c>
      <c r="AJ1987">
        <v>161939034</v>
      </c>
      <c r="AK1987" s="2">
        <v>1234102</v>
      </c>
      <c r="AL1987" s="2">
        <v>1017060.43</v>
      </c>
      <c r="AP1987" t="s">
        <v>105</v>
      </c>
      <c r="AQ1987" t="s">
        <v>105</v>
      </c>
      <c r="AR1987" t="s">
        <v>105</v>
      </c>
      <c r="AV1987" t="s">
        <v>105</v>
      </c>
      <c r="AW1987" t="s">
        <v>105</v>
      </c>
      <c r="AX1987" t="s">
        <v>105</v>
      </c>
      <c r="BH1987" t="s">
        <v>19</v>
      </c>
      <c r="BI1987" t="s">
        <v>5</v>
      </c>
    </row>
    <row r="1988" spans="1:61" x14ac:dyDescent="0.25">
      <c r="A1988">
        <v>91241483</v>
      </c>
      <c r="B1988">
        <v>91241483</v>
      </c>
      <c r="C1988" t="s">
        <v>89</v>
      </c>
      <c r="D1988" t="s">
        <v>674</v>
      </c>
      <c r="E1988">
        <v>0</v>
      </c>
      <c r="F1988" t="s">
        <v>1976</v>
      </c>
      <c r="G1988" t="s">
        <v>224</v>
      </c>
      <c r="H1988" s="30" t="s">
        <v>19991</v>
      </c>
      <c r="I1988" t="s">
        <v>10950</v>
      </c>
      <c r="J1988">
        <v>68276</v>
      </c>
      <c r="K1988" t="s">
        <v>226</v>
      </c>
      <c r="L1988">
        <v>68</v>
      </c>
      <c r="M1988" t="s">
        <v>227</v>
      </c>
      <c r="O1988">
        <v>3115304255</v>
      </c>
      <c r="P1988">
        <v>0</v>
      </c>
      <c r="T1988" s="29" t="s">
        <v>184</v>
      </c>
      <c r="U1988">
        <f t="shared" si="180"/>
        <v>10</v>
      </c>
      <c r="V1988">
        <f t="shared" si="181"/>
        <v>10</v>
      </c>
      <c r="W1988">
        <v>2019</v>
      </c>
      <c r="X1988" t="s">
        <v>2484</v>
      </c>
      <c r="Y1988" t="s">
        <v>10951</v>
      </c>
      <c r="Z1988" t="s">
        <v>10952</v>
      </c>
      <c r="AA1988">
        <v>9008220</v>
      </c>
      <c r="AB1988" t="s">
        <v>244</v>
      </c>
      <c r="AC1988" t="s">
        <v>1775</v>
      </c>
      <c r="AD1988" s="1">
        <f t="shared" si="182"/>
        <v>1.6320808794660385E-2</v>
      </c>
      <c r="AE1988" s="2">
        <v>254700000</v>
      </c>
      <c r="AF1988" t="s">
        <v>102</v>
      </c>
      <c r="AG1988" t="s">
        <v>452</v>
      </c>
      <c r="AH1988" t="s">
        <v>104</v>
      </c>
      <c r="AI1988">
        <v>0</v>
      </c>
      <c r="AJ1988">
        <v>161816721</v>
      </c>
      <c r="AK1988" s="2">
        <v>4156910</v>
      </c>
      <c r="AL1988" s="2">
        <v>3473201.36</v>
      </c>
      <c r="AP1988" t="s">
        <v>105</v>
      </c>
      <c r="AQ1988" t="s">
        <v>105</v>
      </c>
      <c r="AR1988" t="s">
        <v>105</v>
      </c>
      <c r="AV1988" t="s">
        <v>105</v>
      </c>
      <c r="AW1988" t="s">
        <v>105</v>
      </c>
      <c r="AX1988" t="s">
        <v>105</v>
      </c>
      <c r="BH1988" t="s">
        <v>20</v>
      </c>
      <c r="BI1988" t="s">
        <v>5</v>
      </c>
    </row>
    <row r="1989" spans="1:61" x14ac:dyDescent="0.25">
      <c r="A1989">
        <v>79773401</v>
      </c>
      <c r="B1989">
        <v>79773401</v>
      </c>
      <c r="C1989" t="s">
        <v>89</v>
      </c>
      <c r="D1989" t="s">
        <v>10953</v>
      </c>
      <c r="E1989" t="s">
        <v>10954</v>
      </c>
      <c r="F1989" t="s">
        <v>10955</v>
      </c>
      <c r="G1989">
        <v>0</v>
      </c>
      <c r="H1989" s="30" t="s">
        <v>19992</v>
      </c>
      <c r="I1989" t="s">
        <v>10956</v>
      </c>
      <c r="J1989">
        <v>0</v>
      </c>
      <c r="K1989" t="s">
        <v>126</v>
      </c>
      <c r="L1989">
        <v>25</v>
      </c>
      <c r="M1989" t="s">
        <v>126</v>
      </c>
      <c r="O1989">
        <v>3153363122</v>
      </c>
      <c r="P1989">
        <v>0</v>
      </c>
      <c r="T1989" s="29" t="s">
        <v>184</v>
      </c>
      <c r="U1989">
        <f t="shared" si="180"/>
        <v>10</v>
      </c>
      <c r="V1989">
        <f t="shared" si="181"/>
        <v>10</v>
      </c>
      <c r="W1989">
        <v>2022</v>
      </c>
      <c r="X1989" t="s">
        <v>5653</v>
      </c>
      <c r="Y1989" t="s">
        <v>10957</v>
      </c>
      <c r="Z1989" t="s">
        <v>10958</v>
      </c>
      <c r="AA1989">
        <v>3006142</v>
      </c>
      <c r="AB1989" t="s">
        <v>491</v>
      </c>
      <c r="AC1989" t="s">
        <v>492</v>
      </c>
      <c r="AD1989" s="1">
        <f t="shared" si="182"/>
        <v>1.0724573708558212E-2</v>
      </c>
      <c r="AE1989" s="2">
        <v>129700000</v>
      </c>
      <c r="AF1989" t="s">
        <v>133</v>
      </c>
      <c r="AG1989" t="s">
        <v>292</v>
      </c>
      <c r="AH1989" t="s">
        <v>104</v>
      </c>
      <c r="AI1989">
        <v>0</v>
      </c>
      <c r="AJ1989">
        <v>29973803</v>
      </c>
      <c r="AK1989" s="2">
        <v>1390977.21</v>
      </c>
      <c r="AL1989" s="2">
        <v>1148888.4099999999</v>
      </c>
      <c r="AP1989" t="s">
        <v>105</v>
      </c>
      <c r="AQ1989" s="2" t="s">
        <v>105</v>
      </c>
      <c r="AR1989" s="2" t="s">
        <v>105</v>
      </c>
      <c r="AV1989">
        <v>30155994</v>
      </c>
      <c r="AW1989" s="2">
        <v>2016721.95</v>
      </c>
      <c r="AX1989" s="2">
        <v>1674724.33</v>
      </c>
      <c r="BH1989" s="3" t="s">
        <v>18</v>
      </c>
      <c r="BI1989" t="s">
        <v>5</v>
      </c>
    </row>
    <row r="1990" spans="1:61" x14ac:dyDescent="0.25">
      <c r="A1990">
        <v>41702968</v>
      </c>
      <c r="B1990">
        <v>41702968</v>
      </c>
      <c r="C1990" t="s">
        <v>106</v>
      </c>
      <c r="D1990" t="s">
        <v>10959</v>
      </c>
      <c r="E1990">
        <v>0</v>
      </c>
      <c r="F1990" t="s">
        <v>10162</v>
      </c>
      <c r="G1990" t="s">
        <v>544</v>
      </c>
      <c r="H1990" s="30" t="s">
        <v>19993</v>
      </c>
      <c r="I1990" t="s">
        <v>10960</v>
      </c>
      <c r="J1990">
        <v>0</v>
      </c>
      <c r="K1990" t="s">
        <v>126</v>
      </c>
      <c r="L1990">
        <v>25</v>
      </c>
      <c r="M1990" t="s">
        <v>126</v>
      </c>
      <c r="O1990">
        <v>3193230917</v>
      </c>
      <c r="P1990">
        <v>3157852467</v>
      </c>
      <c r="T1990" s="29" t="s">
        <v>254</v>
      </c>
      <c r="U1990">
        <f t="shared" si="180"/>
        <v>10</v>
      </c>
      <c r="V1990">
        <f t="shared" si="181"/>
        <v>4</v>
      </c>
      <c r="W1990">
        <v>2015</v>
      </c>
      <c r="X1990" t="s">
        <v>10961</v>
      </c>
      <c r="Y1990" t="s">
        <v>10962</v>
      </c>
      <c r="Z1990" t="s">
        <v>10963</v>
      </c>
      <c r="AA1990">
        <v>9201185</v>
      </c>
      <c r="AB1990" t="s">
        <v>268</v>
      </c>
      <c r="AC1990" t="s">
        <v>269</v>
      </c>
      <c r="AD1990" s="1">
        <f t="shared" si="182"/>
        <v>3.7938207547169811E-2</v>
      </c>
      <c r="AE1990" s="2">
        <v>31800000</v>
      </c>
      <c r="AF1990" t="s">
        <v>219</v>
      </c>
      <c r="AG1990" t="s">
        <v>103</v>
      </c>
      <c r="AH1990" t="s">
        <v>104</v>
      </c>
      <c r="AI1990" t="s">
        <v>10964</v>
      </c>
      <c r="AJ1990">
        <v>161811724</v>
      </c>
      <c r="AK1990" s="2">
        <v>1206435</v>
      </c>
      <c r="AL1990" s="2">
        <v>993810.88</v>
      </c>
      <c r="AP1990" t="s">
        <v>105</v>
      </c>
      <c r="AQ1990" t="s">
        <v>105</v>
      </c>
      <c r="AR1990" t="s">
        <v>105</v>
      </c>
      <c r="AV1990" t="s">
        <v>105</v>
      </c>
      <c r="AW1990" t="s">
        <v>105</v>
      </c>
      <c r="AX1990" t="s">
        <v>105</v>
      </c>
      <c r="BH1990" t="s">
        <v>21</v>
      </c>
      <c r="BI1990" t="s">
        <v>5</v>
      </c>
    </row>
    <row r="1991" spans="1:61" x14ac:dyDescent="0.25">
      <c r="A1991">
        <v>1095914491</v>
      </c>
      <c r="B1991">
        <v>1095914491</v>
      </c>
      <c r="C1991" t="s">
        <v>89</v>
      </c>
      <c r="D1991" t="s">
        <v>3013</v>
      </c>
      <c r="E1991" t="s">
        <v>656</v>
      </c>
      <c r="F1991" t="s">
        <v>10965</v>
      </c>
      <c r="G1991" t="s">
        <v>10966</v>
      </c>
      <c r="H1991" s="30" t="s">
        <v>19994</v>
      </c>
      <c r="I1991" t="s">
        <v>10967</v>
      </c>
      <c r="J1991">
        <v>0</v>
      </c>
      <c r="K1991" t="s">
        <v>5688</v>
      </c>
      <c r="L1991">
        <v>68</v>
      </c>
      <c r="M1991" t="s">
        <v>227</v>
      </c>
      <c r="O1991">
        <v>3208536905</v>
      </c>
      <c r="P1991">
        <v>0</v>
      </c>
      <c r="T1991" s="29" t="s">
        <v>228</v>
      </c>
      <c r="U1991">
        <f t="shared" si="180"/>
        <v>10</v>
      </c>
      <c r="V1991">
        <f t="shared" si="181"/>
        <v>6</v>
      </c>
      <c r="W1991">
        <v>2023</v>
      </c>
      <c r="X1991" t="s">
        <v>3300</v>
      </c>
      <c r="Y1991" t="s">
        <v>10968</v>
      </c>
      <c r="Z1991" t="s">
        <v>10969</v>
      </c>
      <c r="AA1991">
        <v>1601339</v>
      </c>
      <c r="AB1991" t="s">
        <v>173</v>
      </c>
      <c r="AC1991" t="s">
        <v>373</v>
      </c>
      <c r="AD1991" s="1">
        <f t="shared" si="182"/>
        <v>3.4669014539579969E-2</v>
      </c>
      <c r="AE1991" s="2">
        <v>61900000</v>
      </c>
      <c r="AF1991" t="s">
        <v>102</v>
      </c>
      <c r="AG1991" t="s">
        <v>103</v>
      </c>
      <c r="AH1991" t="s">
        <v>104</v>
      </c>
      <c r="AI1991" t="s">
        <v>10970</v>
      </c>
      <c r="AJ1991">
        <v>161828727</v>
      </c>
      <c r="AK1991" s="2">
        <v>2146012</v>
      </c>
      <c r="AL1991" s="2">
        <v>1783371.75</v>
      </c>
      <c r="AP1991" t="s">
        <v>105</v>
      </c>
      <c r="AQ1991" t="s">
        <v>105</v>
      </c>
      <c r="AR1991" t="s">
        <v>105</v>
      </c>
      <c r="AV1991" t="s">
        <v>105</v>
      </c>
      <c r="AW1991" t="s">
        <v>105</v>
      </c>
      <c r="AX1991" t="s">
        <v>105</v>
      </c>
      <c r="BH1991" t="s">
        <v>21</v>
      </c>
      <c r="BI1991" t="s">
        <v>5</v>
      </c>
    </row>
    <row r="1992" spans="1:61" x14ac:dyDescent="0.25">
      <c r="A1992">
        <v>1128456008</v>
      </c>
      <c r="B1992">
        <v>1128456008</v>
      </c>
      <c r="C1992" t="s">
        <v>89</v>
      </c>
      <c r="D1992" t="s">
        <v>699</v>
      </c>
      <c r="E1992" t="s">
        <v>3029</v>
      </c>
      <c r="F1992" t="s">
        <v>2013</v>
      </c>
      <c r="G1992" t="s">
        <v>566</v>
      </c>
      <c r="H1992" s="30" t="s">
        <v>19995</v>
      </c>
      <c r="I1992" t="s">
        <v>10971</v>
      </c>
      <c r="J1992">
        <v>5001</v>
      </c>
      <c r="K1992" t="s">
        <v>202</v>
      </c>
      <c r="L1992">
        <v>5</v>
      </c>
      <c r="M1992" t="s">
        <v>203</v>
      </c>
      <c r="O1992">
        <v>3003484373</v>
      </c>
      <c r="P1992">
        <v>0</v>
      </c>
      <c r="T1992" s="29" t="s">
        <v>547</v>
      </c>
      <c r="U1992">
        <f t="shared" si="180"/>
        <v>10</v>
      </c>
      <c r="V1992">
        <f t="shared" si="181"/>
        <v>26</v>
      </c>
      <c r="W1992">
        <v>2023</v>
      </c>
      <c r="X1992" t="s">
        <v>3300</v>
      </c>
      <c r="Y1992" t="s">
        <v>10972</v>
      </c>
      <c r="Z1992" t="s">
        <v>10973</v>
      </c>
      <c r="AA1992">
        <v>1601339</v>
      </c>
      <c r="AB1992" t="s">
        <v>173</v>
      </c>
      <c r="AC1992" t="s">
        <v>373</v>
      </c>
      <c r="AD1992" s="1">
        <f t="shared" si="182"/>
        <v>4.8508610662358641E-2</v>
      </c>
      <c r="AE1992" s="2">
        <v>61900000</v>
      </c>
      <c r="AF1992" t="s">
        <v>102</v>
      </c>
      <c r="AG1992" t="s">
        <v>103</v>
      </c>
      <c r="AH1992" t="s">
        <v>104</v>
      </c>
      <c r="AI1992">
        <v>0</v>
      </c>
      <c r="AJ1992">
        <v>161912581</v>
      </c>
      <c r="AK1992" s="2">
        <v>3002683</v>
      </c>
      <c r="AL1992" s="2">
        <v>2503263.42</v>
      </c>
      <c r="AP1992" t="s">
        <v>105</v>
      </c>
      <c r="AQ1992" t="s">
        <v>105</v>
      </c>
      <c r="AR1992" t="s">
        <v>105</v>
      </c>
      <c r="AV1992" t="s">
        <v>105</v>
      </c>
      <c r="AW1992" t="s">
        <v>105</v>
      </c>
      <c r="AX1992" t="s">
        <v>105</v>
      </c>
      <c r="BH1992" t="s">
        <v>21</v>
      </c>
      <c r="BI1992" t="s">
        <v>5</v>
      </c>
    </row>
    <row r="1993" spans="1:61" x14ac:dyDescent="0.25">
      <c r="A1993">
        <v>29614917</v>
      </c>
      <c r="B1993">
        <v>29614917</v>
      </c>
      <c r="C1993" t="s">
        <v>106</v>
      </c>
      <c r="D1993" t="s">
        <v>260</v>
      </c>
      <c r="E1993" t="s">
        <v>2488</v>
      </c>
      <c r="F1993" t="s">
        <v>1065</v>
      </c>
      <c r="G1993" t="s">
        <v>10974</v>
      </c>
      <c r="H1993" s="30" t="s">
        <v>19996</v>
      </c>
      <c r="I1993" t="s">
        <v>10975</v>
      </c>
      <c r="J1993">
        <v>0</v>
      </c>
      <c r="K1993" t="s">
        <v>10976</v>
      </c>
      <c r="L1993">
        <v>76</v>
      </c>
      <c r="M1993" t="s">
        <v>95</v>
      </c>
      <c r="O1993">
        <v>3216429214</v>
      </c>
      <c r="P1993">
        <v>0</v>
      </c>
      <c r="T1993" s="29" t="s">
        <v>358</v>
      </c>
      <c r="U1993">
        <f t="shared" si="180"/>
        <v>10</v>
      </c>
      <c r="V1993">
        <f t="shared" si="181"/>
        <v>29</v>
      </c>
      <c r="W1993">
        <v>2023</v>
      </c>
      <c r="X1993" t="s">
        <v>2612</v>
      </c>
      <c r="Y1993" t="s">
        <v>10977</v>
      </c>
      <c r="Z1993" t="s">
        <v>10978</v>
      </c>
      <c r="AA1993">
        <v>8006066</v>
      </c>
      <c r="AB1993" t="s">
        <v>100</v>
      </c>
      <c r="AC1993" t="s">
        <v>208</v>
      </c>
      <c r="AD1993" s="1">
        <f t="shared" si="182"/>
        <v>2.1740135052754982E-2</v>
      </c>
      <c r="AE1993" s="2">
        <v>85300000</v>
      </c>
      <c r="AF1993" t="s">
        <v>219</v>
      </c>
      <c r="AG1993" t="s">
        <v>292</v>
      </c>
      <c r="AH1993" t="s">
        <v>104</v>
      </c>
      <c r="AI1993">
        <v>0</v>
      </c>
      <c r="AJ1993">
        <v>29927513</v>
      </c>
      <c r="AK1993" s="2">
        <v>1854433.52</v>
      </c>
      <c r="AL1993" s="2">
        <v>1538347.5</v>
      </c>
      <c r="AP1993" t="s">
        <v>105</v>
      </c>
      <c r="AQ1993" s="2" t="s">
        <v>105</v>
      </c>
      <c r="AR1993" s="2" t="s">
        <v>105</v>
      </c>
      <c r="AV1993">
        <v>30041427</v>
      </c>
      <c r="AW1993" s="2">
        <v>2066012.99</v>
      </c>
      <c r="AX1993" s="2">
        <v>1716145.37</v>
      </c>
      <c r="BH1993" t="s">
        <v>19</v>
      </c>
      <c r="BI1993" t="s">
        <v>5</v>
      </c>
    </row>
    <row r="1994" spans="1:61" x14ac:dyDescent="0.25">
      <c r="A1994">
        <v>8237269</v>
      </c>
      <c r="B1994">
        <v>8237269</v>
      </c>
      <c r="C1994" t="s">
        <v>89</v>
      </c>
      <c r="D1994" t="s">
        <v>699</v>
      </c>
      <c r="E1994" t="s">
        <v>708</v>
      </c>
      <c r="F1994" t="s">
        <v>334</v>
      </c>
      <c r="G1994" t="s">
        <v>3123</v>
      </c>
      <c r="H1994" s="30" t="s">
        <v>19997</v>
      </c>
      <c r="I1994" t="s">
        <v>10979</v>
      </c>
      <c r="J1994">
        <v>5001</v>
      </c>
      <c r="K1994" t="s">
        <v>202</v>
      </c>
      <c r="L1994">
        <v>5</v>
      </c>
      <c r="M1994" t="s">
        <v>203</v>
      </c>
      <c r="O1994">
        <v>3156598143</v>
      </c>
      <c r="P1994">
        <v>3197910264</v>
      </c>
      <c r="T1994" s="29" t="s">
        <v>448</v>
      </c>
      <c r="U1994">
        <f t="shared" ref="U1994:U2057" si="183">MONTH(T1994)</f>
        <v>10</v>
      </c>
      <c r="V1994">
        <f t="shared" ref="V1994:V2057" si="184">DAY(T1994)</f>
        <v>9</v>
      </c>
      <c r="W1994">
        <v>2020</v>
      </c>
      <c r="X1994" t="s">
        <v>10980</v>
      </c>
      <c r="Y1994" t="s">
        <v>10981</v>
      </c>
      <c r="Z1994" t="s">
        <v>10982</v>
      </c>
      <c r="AA1994">
        <v>8808043</v>
      </c>
      <c r="AB1994" t="s">
        <v>662</v>
      </c>
      <c r="AC1994" t="s">
        <v>663</v>
      </c>
      <c r="AD1994" s="1">
        <f t="shared" ref="AD1994:AD2057" si="185">+AK1994/AE1994</f>
        <v>2.4143981720430106E-2</v>
      </c>
      <c r="AE1994" s="2">
        <v>74400000</v>
      </c>
      <c r="AF1994" t="s">
        <v>133</v>
      </c>
      <c r="AG1994" t="s">
        <v>452</v>
      </c>
      <c r="AH1994" t="s">
        <v>104</v>
      </c>
      <c r="AI1994">
        <v>0</v>
      </c>
      <c r="AJ1994">
        <v>29956409</v>
      </c>
      <c r="AK1994" s="2">
        <v>1796312.24</v>
      </c>
      <c r="AL1994" s="2">
        <v>1489506.08</v>
      </c>
      <c r="AP1994" t="s">
        <v>105</v>
      </c>
      <c r="AQ1994" s="2" t="s">
        <v>105</v>
      </c>
      <c r="AR1994" s="2" t="s">
        <v>105</v>
      </c>
      <c r="AV1994">
        <v>30039313</v>
      </c>
      <c r="AW1994" s="2">
        <v>2087125.82</v>
      </c>
      <c r="AX1994" s="2">
        <v>1733887.24</v>
      </c>
      <c r="BH1994" t="s">
        <v>19</v>
      </c>
      <c r="BI1994" t="s">
        <v>5</v>
      </c>
    </row>
    <row r="1995" spans="1:61" x14ac:dyDescent="0.25">
      <c r="A1995">
        <v>42977698</v>
      </c>
      <c r="B1995">
        <v>42977698</v>
      </c>
      <c r="C1995" t="s">
        <v>106</v>
      </c>
      <c r="D1995" t="s">
        <v>177</v>
      </c>
      <c r="E1995">
        <v>0</v>
      </c>
      <c r="F1995" t="s">
        <v>334</v>
      </c>
      <c r="G1995" t="s">
        <v>5443</v>
      </c>
      <c r="H1995" s="30" t="s">
        <v>19998</v>
      </c>
      <c r="I1995" t="s">
        <v>10983</v>
      </c>
      <c r="J1995">
        <v>0</v>
      </c>
      <c r="K1995" t="s">
        <v>126</v>
      </c>
      <c r="L1995">
        <v>25</v>
      </c>
      <c r="M1995" t="s">
        <v>126</v>
      </c>
      <c r="O1995">
        <v>3158108432</v>
      </c>
      <c r="P1995">
        <v>0</v>
      </c>
      <c r="T1995" s="29" t="s">
        <v>275</v>
      </c>
      <c r="U1995">
        <f t="shared" si="183"/>
        <v>10</v>
      </c>
      <c r="V1995">
        <f t="shared" si="184"/>
        <v>11</v>
      </c>
      <c r="W1995">
        <v>2019</v>
      </c>
      <c r="X1995" t="s">
        <v>6956</v>
      </c>
      <c r="Y1995" t="s">
        <v>10984</v>
      </c>
      <c r="Z1995" t="s">
        <v>10985</v>
      </c>
      <c r="AA1995">
        <v>8608084</v>
      </c>
      <c r="AB1995" t="s">
        <v>3712</v>
      </c>
      <c r="AC1995" t="s">
        <v>3874</v>
      </c>
      <c r="AD1995" s="1">
        <f t="shared" si="185"/>
        <v>1.5295087924970691E-2</v>
      </c>
      <c r="AE1995" s="2">
        <v>85300000</v>
      </c>
      <c r="AF1995" t="s">
        <v>219</v>
      </c>
      <c r="AG1995" t="s">
        <v>452</v>
      </c>
      <c r="AH1995" t="s">
        <v>104</v>
      </c>
      <c r="AI1995" t="s">
        <v>10986</v>
      </c>
      <c r="AJ1995">
        <v>161809351</v>
      </c>
      <c r="AK1995" s="2">
        <v>1304671</v>
      </c>
      <c r="AL1995" s="2">
        <v>1076362.3</v>
      </c>
      <c r="AP1995" t="s">
        <v>105</v>
      </c>
      <c r="AQ1995" t="s">
        <v>105</v>
      </c>
      <c r="AR1995" t="s">
        <v>105</v>
      </c>
      <c r="AV1995" t="s">
        <v>105</v>
      </c>
      <c r="AW1995" t="s">
        <v>105</v>
      </c>
      <c r="AX1995" t="s">
        <v>105</v>
      </c>
      <c r="BH1995" t="s">
        <v>19</v>
      </c>
      <c r="BI1995" t="s">
        <v>5</v>
      </c>
    </row>
    <row r="1996" spans="1:61" x14ac:dyDescent="0.25">
      <c r="A1996">
        <v>1098633955</v>
      </c>
      <c r="B1996">
        <v>1098633955</v>
      </c>
      <c r="C1996" t="s">
        <v>89</v>
      </c>
      <c r="D1996" t="s">
        <v>2805</v>
      </c>
      <c r="E1996">
        <v>0</v>
      </c>
      <c r="F1996" t="s">
        <v>878</v>
      </c>
      <c r="G1996" t="s">
        <v>10987</v>
      </c>
      <c r="H1996" s="30" t="s">
        <v>19999</v>
      </c>
      <c r="I1996" t="s">
        <v>10988</v>
      </c>
      <c r="J1996">
        <v>68081</v>
      </c>
      <c r="K1996" t="s">
        <v>5203</v>
      </c>
      <c r="L1996">
        <v>68</v>
      </c>
      <c r="M1996" t="s">
        <v>227</v>
      </c>
      <c r="O1996">
        <v>3175873513</v>
      </c>
      <c r="P1996">
        <v>0</v>
      </c>
      <c r="T1996" s="29" t="s">
        <v>1237</v>
      </c>
      <c r="U1996">
        <f t="shared" si="183"/>
        <v>10</v>
      </c>
      <c r="V1996">
        <f t="shared" si="184"/>
        <v>10</v>
      </c>
      <c r="W1996">
        <v>2024</v>
      </c>
      <c r="X1996" t="s">
        <v>10989</v>
      </c>
      <c r="Y1996" t="s">
        <v>10990</v>
      </c>
      <c r="Z1996" t="s">
        <v>10991</v>
      </c>
      <c r="AA1996">
        <v>4606163</v>
      </c>
      <c r="AB1996" t="s">
        <v>352</v>
      </c>
      <c r="AC1996" t="s">
        <v>791</v>
      </c>
      <c r="AD1996" s="1">
        <f t="shared" si="185"/>
        <v>3.065331797961075E-2</v>
      </c>
      <c r="AE1996" s="2">
        <v>107900000</v>
      </c>
      <c r="AF1996" t="s">
        <v>175</v>
      </c>
      <c r="AG1996" t="s">
        <v>292</v>
      </c>
      <c r="AH1996" t="s">
        <v>104</v>
      </c>
      <c r="AI1996" t="s">
        <v>10992</v>
      </c>
      <c r="AJ1996">
        <v>29968804</v>
      </c>
      <c r="AK1996" s="2">
        <v>3307493.01</v>
      </c>
      <c r="AL1996" s="2">
        <v>2759405.89</v>
      </c>
      <c r="AP1996" t="s">
        <v>105</v>
      </c>
      <c r="AQ1996" s="2" t="s">
        <v>105</v>
      </c>
      <c r="AR1996" s="2" t="s">
        <v>105</v>
      </c>
      <c r="AV1996">
        <v>30150938</v>
      </c>
      <c r="AW1996" s="2">
        <v>10867525.210000001</v>
      </c>
      <c r="AX1996" s="2">
        <v>9112374.1300000008</v>
      </c>
      <c r="BH1996" t="s">
        <v>21</v>
      </c>
      <c r="BI1996" t="s">
        <v>5</v>
      </c>
    </row>
    <row r="1997" spans="1:61" x14ac:dyDescent="0.25">
      <c r="A1997">
        <v>18496003</v>
      </c>
      <c r="B1997">
        <v>18496003</v>
      </c>
      <c r="C1997" t="s">
        <v>89</v>
      </c>
      <c r="D1997" t="s">
        <v>304</v>
      </c>
      <c r="E1997" t="s">
        <v>10993</v>
      </c>
      <c r="F1997" t="s">
        <v>3244</v>
      </c>
      <c r="G1997" t="s">
        <v>10994</v>
      </c>
      <c r="H1997" s="30" t="s">
        <v>20000</v>
      </c>
      <c r="I1997" t="s">
        <v>10995</v>
      </c>
      <c r="J1997">
        <v>63001</v>
      </c>
      <c r="K1997" t="s">
        <v>1443</v>
      </c>
      <c r="L1997">
        <v>63</v>
      </c>
      <c r="M1997" t="s">
        <v>1444</v>
      </c>
      <c r="O1997">
        <v>3128704770</v>
      </c>
      <c r="P1997">
        <v>0</v>
      </c>
      <c r="T1997" s="29" t="s">
        <v>587</v>
      </c>
      <c r="U1997">
        <f t="shared" si="183"/>
        <v>10</v>
      </c>
      <c r="V1997">
        <f t="shared" si="184"/>
        <v>17</v>
      </c>
      <c r="W1997">
        <v>2010</v>
      </c>
      <c r="X1997" t="s">
        <v>10996</v>
      </c>
      <c r="Y1997" t="s">
        <v>10997</v>
      </c>
      <c r="Z1997" t="s">
        <v>10998</v>
      </c>
      <c r="AA1997">
        <v>6420021</v>
      </c>
      <c r="AB1997" t="s">
        <v>131</v>
      </c>
      <c r="AC1997" t="s">
        <v>10999</v>
      </c>
      <c r="AD1997" s="1">
        <f t="shared" si="185"/>
        <v>2.5722470389170898E-2</v>
      </c>
      <c r="AE1997" s="2">
        <v>59100000</v>
      </c>
      <c r="AF1997" t="s">
        <v>362</v>
      </c>
      <c r="AG1997" t="s">
        <v>6118</v>
      </c>
      <c r="AH1997" t="s">
        <v>104</v>
      </c>
      <c r="AI1997" t="s">
        <v>11000</v>
      </c>
      <c r="AJ1997">
        <v>161794341</v>
      </c>
      <c r="AK1997" s="2">
        <v>1520198</v>
      </c>
      <c r="AL1997" s="2">
        <v>1257477.25</v>
      </c>
      <c r="AP1997" t="s">
        <v>105</v>
      </c>
      <c r="AQ1997" t="s">
        <v>105</v>
      </c>
      <c r="AR1997" t="s">
        <v>105</v>
      </c>
      <c r="AV1997" t="s">
        <v>105</v>
      </c>
      <c r="AW1997" t="s">
        <v>105</v>
      </c>
      <c r="AX1997" t="s">
        <v>105</v>
      </c>
      <c r="BH1997" t="s">
        <v>19</v>
      </c>
      <c r="BI1997" t="s">
        <v>5</v>
      </c>
    </row>
    <row r="1998" spans="1:61" x14ac:dyDescent="0.25">
      <c r="A1998">
        <v>1030564927</v>
      </c>
      <c r="B1998">
        <v>1030564927</v>
      </c>
      <c r="C1998" t="s">
        <v>89</v>
      </c>
      <c r="D1998" t="s">
        <v>6484</v>
      </c>
      <c r="E1998" t="s">
        <v>454</v>
      </c>
      <c r="F1998" t="s">
        <v>2225</v>
      </c>
      <c r="G1998" t="s">
        <v>11001</v>
      </c>
      <c r="H1998" s="30" t="s">
        <v>20001</v>
      </c>
      <c r="I1998" t="s">
        <v>11002</v>
      </c>
      <c r="J1998">
        <v>0</v>
      </c>
      <c r="K1998" t="s">
        <v>126</v>
      </c>
      <c r="L1998">
        <v>25</v>
      </c>
      <c r="M1998" t="s">
        <v>126</v>
      </c>
      <c r="O1998">
        <v>3142350585</v>
      </c>
      <c r="P1998">
        <v>0</v>
      </c>
      <c r="T1998" s="29" t="s">
        <v>299</v>
      </c>
      <c r="U1998">
        <f t="shared" si="183"/>
        <v>10</v>
      </c>
      <c r="V1998">
        <f t="shared" si="184"/>
        <v>23</v>
      </c>
      <c r="W1998">
        <v>2017</v>
      </c>
      <c r="X1998" t="s">
        <v>2670</v>
      </c>
      <c r="Y1998" t="s">
        <v>11003</v>
      </c>
      <c r="Z1998" t="s">
        <v>11004</v>
      </c>
      <c r="AA1998">
        <v>8006055</v>
      </c>
      <c r="AB1998" t="s">
        <v>100</v>
      </c>
      <c r="AC1998" t="s">
        <v>1677</v>
      </c>
      <c r="AD1998" s="1">
        <f t="shared" si="185"/>
        <v>3.8850687622789787E-2</v>
      </c>
      <c r="AE1998" s="2">
        <v>50900000</v>
      </c>
      <c r="AF1998" t="s">
        <v>175</v>
      </c>
      <c r="AG1998" t="s">
        <v>120</v>
      </c>
      <c r="AH1998" t="s">
        <v>104</v>
      </c>
      <c r="AI1998" t="s">
        <v>11005</v>
      </c>
      <c r="AJ1998">
        <v>161802601</v>
      </c>
      <c r="AK1998" s="2">
        <v>1977500</v>
      </c>
      <c r="AL1998" s="2">
        <v>1641765.02</v>
      </c>
      <c r="AP1998" t="s">
        <v>105</v>
      </c>
      <c r="AQ1998" t="s">
        <v>105</v>
      </c>
      <c r="AR1998" t="s">
        <v>105</v>
      </c>
      <c r="AV1998" t="s">
        <v>105</v>
      </c>
      <c r="AW1998" t="s">
        <v>105</v>
      </c>
      <c r="AX1998" t="s">
        <v>105</v>
      </c>
      <c r="BH1998" t="s">
        <v>21</v>
      </c>
      <c r="BI1998" t="s">
        <v>5</v>
      </c>
    </row>
    <row r="1999" spans="1:61" x14ac:dyDescent="0.25">
      <c r="A1999">
        <v>40760337</v>
      </c>
      <c r="B1999">
        <v>40760337</v>
      </c>
      <c r="C1999" t="s">
        <v>106</v>
      </c>
      <c r="D1999" t="s">
        <v>312</v>
      </c>
      <c r="E1999" t="s">
        <v>2327</v>
      </c>
      <c r="F1999" t="s">
        <v>11006</v>
      </c>
      <c r="G1999" t="s">
        <v>683</v>
      </c>
      <c r="H1999" s="30" t="s">
        <v>20002</v>
      </c>
      <c r="I1999" t="s">
        <v>11007</v>
      </c>
      <c r="J1999">
        <v>5001</v>
      </c>
      <c r="K1999" t="s">
        <v>202</v>
      </c>
      <c r="L1999">
        <v>5</v>
      </c>
      <c r="M1999" t="s">
        <v>203</v>
      </c>
      <c r="O1999">
        <v>3108921059</v>
      </c>
      <c r="P1999">
        <v>3197983263</v>
      </c>
      <c r="T1999" s="29" t="s">
        <v>466</v>
      </c>
      <c r="U1999">
        <f t="shared" si="183"/>
        <v>10</v>
      </c>
      <c r="V1999">
        <f t="shared" si="184"/>
        <v>15</v>
      </c>
      <c r="W1999">
        <v>2015</v>
      </c>
      <c r="X1999" t="s">
        <v>11008</v>
      </c>
      <c r="Y1999" t="s">
        <v>11009</v>
      </c>
      <c r="Z1999" t="s">
        <v>11010</v>
      </c>
      <c r="AA1999">
        <v>8808032</v>
      </c>
      <c r="AB1999" t="s">
        <v>662</v>
      </c>
      <c r="AC1999" t="s">
        <v>721</v>
      </c>
      <c r="AD1999" s="1">
        <f t="shared" si="185"/>
        <v>4.8660729366602685E-2</v>
      </c>
      <c r="AE1999" s="2">
        <v>52100000</v>
      </c>
      <c r="AF1999" t="s">
        <v>133</v>
      </c>
      <c r="AG1999" t="s">
        <v>452</v>
      </c>
      <c r="AH1999" t="s">
        <v>104</v>
      </c>
      <c r="AI1999" t="s">
        <v>11011</v>
      </c>
      <c r="AJ1999">
        <v>161811428</v>
      </c>
      <c r="AK1999" s="2">
        <v>2535224</v>
      </c>
      <c r="AL1999" s="2">
        <v>2110440.31</v>
      </c>
      <c r="AP1999" t="s">
        <v>105</v>
      </c>
      <c r="AQ1999" t="s">
        <v>105</v>
      </c>
      <c r="AR1999" t="s">
        <v>105</v>
      </c>
      <c r="AV1999" t="s">
        <v>105</v>
      </c>
      <c r="AW1999" t="s">
        <v>105</v>
      </c>
      <c r="AX1999" t="s">
        <v>105</v>
      </c>
      <c r="BH1999" t="s">
        <v>21</v>
      </c>
      <c r="BI1999" t="s">
        <v>5</v>
      </c>
    </row>
    <row r="2000" spans="1:61" x14ac:dyDescent="0.25">
      <c r="A2000">
        <v>1088250056</v>
      </c>
      <c r="B2000">
        <v>1088250056</v>
      </c>
      <c r="C2000" t="s">
        <v>106</v>
      </c>
      <c r="D2000" t="s">
        <v>1471</v>
      </c>
      <c r="E2000">
        <v>0</v>
      </c>
      <c r="F2000" t="s">
        <v>11012</v>
      </c>
      <c r="G2000" t="s">
        <v>700</v>
      </c>
      <c r="H2000" s="30" t="s">
        <v>19553</v>
      </c>
      <c r="I2000" t="s">
        <v>11013</v>
      </c>
      <c r="J2000">
        <v>66001</v>
      </c>
      <c r="K2000" t="s">
        <v>252</v>
      </c>
      <c r="L2000">
        <v>66</v>
      </c>
      <c r="M2000" t="s">
        <v>253</v>
      </c>
      <c r="O2000">
        <v>3207202734</v>
      </c>
      <c r="P2000">
        <v>0</v>
      </c>
      <c r="T2000" s="29" t="s">
        <v>487</v>
      </c>
      <c r="U2000">
        <f t="shared" si="183"/>
        <v>10</v>
      </c>
      <c r="V2000">
        <f t="shared" si="184"/>
        <v>8</v>
      </c>
      <c r="W2000">
        <v>2023</v>
      </c>
      <c r="X2000" t="s">
        <v>6307</v>
      </c>
      <c r="Y2000" t="s">
        <v>11014</v>
      </c>
      <c r="Z2000" t="s">
        <v>11015</v>
      </c>
      <c r="AA2000">
        <v>8808043</v>
      </c>
      <c r="AB2000" t="s">
        <v>662</v>
      </c>
      <c r="AC2000" t="s">
        <v>663</v>
      </c>
      <c r="AD2000" s="1">
        <f t="shared" si="185"/>
        <v>3.9053130434782611E-2</v>
      </c>
      <c r="AE2000" s="2">
        <v>92000000</v>
      </c>
      <c r="AF2000" t="s">
        <v>279</v>
      </c>
      <c r="AG2000" t="s">
        <v>452</v>
      </c>
      <c r="AH2000" t="s">
        <v>104</v>
      </c>
      <c r="AI2000" t="s">
        <v>11016</v>
      </c>
      <c r="AJ2000">
        <v>161832847</v>
      </c>
      <c r="AK2000" s="2">
        <v>3592888</v>
      </c>
      <c r="AL2000" s="2">
        <v>2999233.45</v>
      </c>
      <c r="AP2000" t="s">
        <v>105</v>
      </c>
      <c r="AQ2000" t="s">
        <v>105</v>
      </c>
      <c r="AR2000" t="s">
        <v>105</v>
      </c>
      <c r="AV2000" t="s">
        <v>105</v>
      </c>
      <c r="AW2000" t="s">
        <v>105</v>
      </c>
      <c r="AX2000" t="s">
        <v>105</v>
      </c>
      <c r="BH2000" t="s">
        <v>21</v>
      </c>
      <c r="BI2000" t="s">
        <v>5</v>
      </c>
    </row>
    <row r="2001" spans="1:61" x14ac:dyDescent="0.25">
      <c r="A2001">
        <v>4239048</v>
      </c>
      <c r="B2001">
        <v>4239048</v>
      </c>
      <c r="C2001" t="s">
        <v>89</v>
      </c>
      <c r="D2001" t="s">
        <v>304</v>
      </c>
      <c r="E2001" t="s">
        <v>5948</v>
      </c>
      <c r="F2001" t="s">
        <v>1122</v>
      </c>
      <c r="G2001" t="s">
        <v>191</v>
      </c>
      <c r="H2001" s="30" t="s">
        <v>20003</v>
      </c>
      <c r="I2001" t="s">
        <v>11017</v>
      </c>
      <c r="J2001">
        <v>0</v>
      </c>
      <c r="K2001" t="s">
        <v>126</v>
      </c>
      <c r="L2001">
        <v>25</v>
      </c>
      <c r="M2001" t="s">
        <v>126</v>
      </c>
      <c r="O2001">
        <v>3115137407</v>
      </c>
      <c r="P2001">
        <v>3043467817</v>
      </c>
      <c r="T2001" s="29" t="s">
        <v>547</v>
      </c>
      <c r="U2001">
        <f t="shared" si="183"/>
        <v>10</v>
      </c>
      <c r="V2001">
        <f t="shared" si="184"/>
        <v>26</v>
      </c>
      <c r="W2001">
        <v>2019</v>
      </c>
      <c r="X2001" t="s">
        <v>11018</v>
      </c>
      <c r="Y2001" t="s">
        <v>11019</v>
      </c>
      <c r="Z2001" t="s">
        <v>11020</v>
      </c>
      <c r="AA2001">
        <v>9006165</v>
      </c>
      <c r="AB2001" t="s">
        <v>244</v>
      </c>
      <c r="AC2001" t="s">
        <v>11021</v>
      </c>
      <c r="AD2001" s="1">
        <f t="shared" si="185"/>
        <v>1.4635322195704058E-2</v>
      </c>
      <c r="AE2001" s="2">
        <v>83800000</v>
      </c>
      <c r="AF2001" t="s">
        <v>175</v>
      </c>
      <c r="AG2001" t="s">
        <v>120</v>
      </c>
      <c r="AH2001" t="s">
        <v>104</v>
      </c>
      <c r="AI2001" t="s">
        <v>11022</v>
      </c>
      <c r="AJ2001">
        <v>161815560</v>
      </c>
      <c r="AK2001" s="2">
        <v>1226440</v>
      </c>
      <c r="AL2001" s="2">
        <v>1010621.68</v>
      </c>
      <c r="AP2001" t="s">
        <v>105</v>
      </c>
      <c r="AQ2001" t="s">
        <v>105</v>
      </c>
      <c r="AR2001" t="s">
        <v>105</v>
      </c>
      <c r="AV2001" t="s">
        <v>105</v>
      </c>
      <c r="AW2001" t="s">
        <v>105</v>
      </c>
      <c r="AX2001" t="s">
        <v>105</v>
      </c>
      <c r="BH2001" s="3" t="s">
        <v>18</v>
      </c>
      <c r="BI2001" t="s">
        <v>5</v>
      </c>
    </row>
    <row r="2002" spans="1:61" x14ac:dyDescent="0.25">
      <c r="A2002">
        <v>70515859</v>
      </c>
      <c r="B2002">
        <v>70515859</v>
      </c>
      <c r="C2002" t="s">
        <v>89</v>
      </c>
      <c r="D2002" t="s">
        <v>758</v>
      </c>
      <c r="E2002" t="s">
        <v>6102</v>
      </c>
      <c r="F2002" t="s">
        <v>474</v>
      </c>
      <c r="G2002" t="s">
        <v>10926</v>
      </c>
      <c r="H2002" s="30" t="s">
        <v>20004</v>
      </c>
      <c r="I2002" t="s">
        <v>11023</v>
      </c>
      <c r="J2002">
        <v>5001</v>
      </c>
      <c r="K2002" t="s">
        <v>202</v>
      </c>
      <c r="L2002">
        <v>5</v>
      </c>
      <c r="M2002" t="s">
        <v>203</v>
      </c>
      <c r="O2002">
        <v>3205543363</v>
      </c>
      <c r="P2002">
        <v>0</v>
      </c>
      <c r="T2002" s="29" t="s">
        <v>287</v>
      </c>
      <c r="U2002">
        <f t="shared" si="183"/>
        <v>10</v>
      </c>
      <c r="V2002">
        <f t="shared" si="184"/>
        <v>13</v>
      </c>
      <c r="W2002">
        <v>2018</v>
      </c>
      <c r="X2002" t="s">
        <v>5768</v>
      </c>
      <c r="Y2002" t="s">
        <v>11024</v>
      </c>
      <c r="Z2002" t="s">
        <v>11025</v>
      </c>
      <c r="AA2002">
        <v>6406131</v>
      </c>
      <c r="AB2002" t="s">
        <v>131</v>
      </c>
      <c r="AC2002" t="s">
        <v>580</v>
      </c>
      <c r="AD2002" s="1">
        <f t="shared" si="185"/>
        <v>3.5503543307086612E-2</v>
      </c>
      <c r="AE2002" s="2">
        <v>63500000</v>
      </c>
      <c r="AF2002" t="s">
        <v>362</v>
      </c>
      <c r="AG2002" t="s">
        <v>120</v>
      </c>
      <c r="AH2002" t="s">
        <v>104</v>
      </c>
      <c r="AI2002" t="s">
        <v>11026</v>
      </c>
      <c r="AJ2002">
        <v>161933621</v>
      </c>
      <c r="AK2002" s="2">
        <v>2254475</v>
      </c>
      <c r="AL2002" s="2">
        <v>1874517.09</v>
      </c>
      <c r="AP2002" t="s">
        <v>105</v>
      </c>
      <c r="AQ2002" t="s">
        <v>105</v>
      </c>
      <c r="AR2002" t="s">
        <v>105</v>
      </c>
      <c r="AV2002" t="s">
        <v>105</v>
      </c>
      <c r="AW2002" t="s">
        <v>105</v>
      </c>
      <c r="AX2002" t="s">
        <v>105</v>
      </c>
      <c r="BH2002" t="s">
        <v>21</v>
      </c>
      <c r="BI2002" t="s">
        <v>5</v>
      </c>
    </row>
    <row r="2003" spans="1:61" x14ac:dyDescent="0.25">
      <c r="A2003">
        <v>38853560</v>
      </c>
      <c r="B2003">
        <v>38853560</v>
      </c>
      <c r="C2003" t="s">
        <v>106</v>
      </c>
      <c r="D2003" t="s">
        <v>616</v>
      </c>
      <c r="E2003" t="s">
        <v>991</v>
      </c>
      <c r="F2003" t="s">
        <v>1603</v>
      </c>
      <c r="G2003" t="s">
        <v>985</v>
      </c>
      <c r="H2003" s="30" t="s">
        <v>20005</v>
      </c>
      <c r="I2003" t="s">
        <v>11027</v>
      </c>
      <c r="J2003">
        <v>76001</v>
      </c>
      <c r="K2003" t="s">
        <v>486</v>
      </c>
      <c r="L2003">
        <v>76</v>
      </c>
      <c r="M2003" t="s">
        <v>95</v>
      </c>
      <c r="O2003">
        <v>3164492959</v>
      </c>
      <c r="P2003">
        <v>0</v>
      </c>
      <c r="T2003" s="29" t="s">
        <v>327</v>
      </c>
      <c r="U2003">
        <f t="shared" si="183"/>
        <v>10</v>
      </c>
      <c r="V2003">
        <f t="shared" si="184"/>
        <v>31</v>
      </c>
      <c r="W2003">
        <v>2017</v>
      </c>
      <c r="X2003" t="s">
        <v>1459</v>
      </c>
      <c r="Y2003" t="s">
        <v>11028</v>
      </c>
      <c r="Z2003" t="s">
        <v>11029</v>
      </c>
      <c r="AA2003">
        <v>8001189</v>
      </c>
      <c r="AB2003" t="s">
        <v>100</v>
      </c>
      <c r="AC2003" t="s">
        <v>258</v>
      </c>
      <c r="AD2003" s="1">
        <f t="shared" si="185"/>
        <v>4.339123563218391E-2</v>
      </c>
      <c r="AE2003" s="2">
        <v>34800000</v>
      </c>
      <c r="AF2003" t="s">
        <v>219</v>
      </c>
      <c r="AG2003" t="s">
        <v>103</v>
      </c>
      <c r="AH2003" t="s">
        <v>104</v>
      </c>
      <c r="AI2003" t="s">
        <v>11030</v>
      </c>
      <c r="AJ2003">
        <v>161772527</v>
      </c>
      <c r="AK2003" s="2">
        <v>1510015</v>
      </c>
      <c r="AL2003" s="2">
        <v>1248920.06</v>
      </c>
      <c r="AP2003" t="s">
        <v>105</v>
      </c>
      <c r="AQ2003" t="s">
        <v>105</v>
      </c>
      <c r="AR2003" t="s">
        <v>105</v>
      </c>
      <c r="AV2003" t="s">
        <v>105</v>
      </c>
      <c r="AW2003" t="s">
        <v>105</v>
      </c>
      <c r="AX2003" t="s">
        <v>105</v>
      </c>
      <c r="BH2003" t="s">
        <v>21</v>
      </c>
      <c r="BI2003" t="s">
        <v>5</v>
      </c>
    </row>
    <row r="2004" spans="1:61" x14ac:dyDescent="0.25">
      <c r="A2004">
        <v>52560002</v>
      </c>
      <c r="B2004">
        <v>52560002</v>
      </c>
      <c r="C2004" t="s">
        <v>106</v>
      </c>
      <c r="D2004" t="s">
        <v>1063</v>
      </c>
      <c r="E2004">
        <v>0</v>
      </c>
      <c r="F2004" t="s">
        <v>879</v>
      </c>
      <c r="G2004" t="s">
        <v>263</v>
      </c>
      <c r="H2004" s="30" t="s">
        <v>20006</v>
      </c>
      <c r="I2004" t="s">
        <v>11031</v>
      </c>
      <c r="J2004">
        <v>0</v>
      </c>
      <c r="K2004" t="s">
        <v>126</v>
      </c>
      <c r="L2004">
        <v>25</v>
      </c>
      <c r="M2004" t="s">
        <v>126</v>
      </c>
      <c r="O2004">
        <v>3158953296</v>
      </c>
      <c r="P2004">
        <v>0</v>
      </c>
      <c r="T2004" s="29" t="s">
        <v>240</v>
      </c>
      <c r="U2004">
        <f t="shared" si="183"/>
        <v>10</v>
      </c>
      <c r="V2004">
        <f t="shared" si="184"/>
        <v>27</v>
      </c>
      <c r="W2004">
        <v>2018</v>
      </c>
      <c r="X2004" t="s">
        <v>11032</v>
      </c>
      <c r="Y2004" t="s">
        <v>11033</v>
      </c>
      <c r="Z2004" t="s">
        <v>11034</v>
      </c>
      <c r="AA2004">
        <v>1601304</v>
      </c>
      <c r="AB2004" t="s">
        <v>173</v>
      </c>
      <c r="AC2004" t="s">
        <v>1683</v>
      </c>
      <c r="AD2004" s="1">
        <f t="shared" si="185"/>
        <v>3.8653381924198253E-2</v>
      </c>
      <c r="AE2004" s="2">
        <v>34300000</v>
      </c>
      <c r="AF2004" t="s">
        <v>102</v>
      </c>
      <c r="AG2004" t="s">
        <v>103</v>
      </c>
      <c r="AH2004" t="s">
        <v>104</v>
      </c>
      <c r="AI2004" t="s">
        <v>11035</v>
      </c>
      <c r="AJ2004">
        <v>161815353</v>
      </c>
      <c r="AK2004" s="2">
        <v>1325811</v>
      </c>
      <c r="AL2004" s="2">
        <v>1094126.6200000001</v>
      </c>
      <c r="AP2004" t="s">
        <v>105</v>
      </c>
      <c r="AQ2004" t="s">
        <v>105</v>
      </c>
      <c r="AR2004" t="s">
        <v>105</v>
      </c>
      <c r="AV2004" t="s">
        <v>105</v>
      </c>
      <c r="AW2004" t="s">
        <v>105</v>
      </c>
      <c r="AX2004" t="s">
        <v>105</v>
      </c>
      <c r="BH2004" t="s">
        <v>21</v>
      </c>
      <c r="BI2004" t="s">
        <v>5</v>
      </c>
    </row>
    <row r="2005" spans="1:61" x14ac:dyDescent="0.25">
      <c r="A2005">
        <v>63558889</v>
      </c>
      <c r="B2005">
        <v>63558889</v>
      </c>
      <c r="C2005" t="s">
        <v>106</v>
      </c>
      <c r="D2005" t="s">
        <v>312</v>
      </c>
      <c r="E2005" t="s">
        <v>1516</v>
      </c>
      <c r="F2005" t="s">
        <v>11036</v>
      </c>
      <c r="G2005" t="s">
        <v>11037</v>
      </c>
      <c r="H2005" s="30" t="s">
        <v>20007</v>
      </c>
      <c r="I2005" t="s">
        <v>11038</v>
      </c>
      <c r="J2005">
        <v>0</v>
      </c>
      <c r="K2005" t="s">
        <v>126</v>
      </c>
      <c r="L2005">
        <v>25</v>
      </c>
      <c r="M2005" t="s">
        <v>126</v>
      </c>
      <c r="O2005">
        <v>3013334869</v>
      </c>
      <c r="P2005">
        <v>3187615772</v>
      </c>
      <c r="T2005" s="29" t="s">
        <v>448</v>
      </c>
      <c r="U2005">
        <f t="shared" si="183"/>
        <v>10</v>
      </c>
      <c r="V2005">
        <f t="shared" si="184"/>
        <v>9</v>
      </c>
      <c r="W2005">
        <v>2015</v>
      </c>
      <c r="X2005" t="s">
        <v>11039</v>
      </c>
      <c r="Y2005">
        <v>27091030403681</v>
      </c>
      <c r="Z2005" t="s">
        <v>11040</v>
      </c>
      <c r="AA2005">
        <v>5801259</v>
      </c>
      <c r="AB2005" t="s">
        <v>469</v>
      </c>
      <c r="AC2005" t="s">
        <v>470</v>
      </c>
      <c r="AD2005" s="1">
        <f t="shared" si="185"/>
        <v>4.4527641554054052E-2</v>
      </c>
      <c r="AE2005" s="2">
        <v>59200000</v>
      </c>
      <c r="AF2005" t="s">
        <v>133</v>
      </c>
      <c r="AG2005" t="s">
        <v>103</v>
      </c>
      <c r="AH2005" t="s">
        <v>104</v>
      </c>
      <c r="AI2005" t="s">
        <v>11041</v>
      </c>
      <c r="AJ2005">
        <v>29952409</v>
      </c>
      <c r="AK2005" s="2">
        <v>2636036.38</v>
      </c>
      <c r="AL2005" s="2">
        <v>2195156.62</v>
      </c>
      <c r="AP2005">
        <v>29979834</v>
      </c>
      <c r="AQ2005" s="2">
        <v>1700584.52</v>
      </c>
      <c r="AR2005" s="2">
        <v>1409062.62</v>
      </c>
      <c r="AV2005" t="s">
        <v>105</v>
      </c>
      <c r="AW2005" s="2" t="s">
        <v>105</v>
      </c>
      <c r="AX2005" s="2" t="s">
        <v>105</v>
      </c>
      <c r="BH2005" t="s">
        <v>21</v>
      </c>
      <c r="BI2005" t="s">
        <v>5</v>
      </c>
    </row>
    <row r="2006" spans="1:61" x14ac:dyDescent="0.25">
      <c r="A2006">
        <v>1121861792</v>
      </c>
      <c r="B2006">
        <v>1121861792</v>
      </c>
      <c r="C2006" t="s">
        <v>106</v>
      </c>
      <c r="D2006" t="s">
        <v>639</v>
      </c>
      <c r="E2006" t="s">
        <v>108</v>
      </c>
      <c r="F2006" t="s">
        <v>11042</v>
      </c>
      <c r="G2006" t="s">
        <v>263</v>
      </c>
      <c r="H2006" s="30" t="s">
        <v>20008</v>
      </c>
      <c r="I2006" t="s">
        <v>11043</v>
      </c>
      <c r="J2006">
        <v>50001</v>
      </c>
      <c r="K2006" t="s">
        <v>153</v>
      </c>
      <c r="L2006">
        <v>50</v>
      </c>
      <c r="M2006" t="s">
        <v>154</v>
      </c>
      <c r="O2006">
        <v>3124939699</v>
      </c>
      <c r="P2006">
        <v>0</v>
      </c>
      <c r="T2006" s="29" t="s">
        <v>958</v>
      </c>
      <c r="U2006">
        <f t="shared" si="183"/>
        <v>10</v>
      </c>
      <c r="V2006">
        <f t="shared" si="184"/>
        <v>24</v>
      </c>
      <c r="W2006">
        <v>2024</v>
      </c>
      <c r="X2006" t="s">
        <v>909</v>
      </c>
      <c r="Y2006" t="s">
        <v>11044</v>
      </c>
      <c r="Z2006" t="s">
        <v>11045</v>
      </c>
      <c r="AA2006">
        <v>5606100</v>
      </c>
      <c r="AB2006" t="s">
        <v>146</v>
      </c>
      <c r="AC2006" t="s">
        <v>341</v>
      </c>
      <c r="AD2006" s="1">
        <f t="shared" si="185"/>
        <v>2.7487059415911379E-2</v>
      </c>
      <c r="AE2006" s="2">
        <v>99300000</v>
      </c>
      <c r="AF2006" t="s">
        <v>133</v>
      </c>
      <c r="AG2006" t="s">
        <v>120</v>
      </c>
      <c r="AH2006" t="s">
        <v>104</v>
      </c>
      <c r="AI2006" t="s">
        <v>11046</v>
      </c>
      <c r="AJ2006">
        <v>161915420</v>
      </c>
      <c r="AK2006" s="2">
        <v>2729465</v>
      </c>
      <c r="AL2006" s="2">
        <v>2273667.86</v>
      </c>
      <c r="AP2006" t="s">
        <v>105</v>
      </c>
      <c r="AQ2006" t="s">
        <v>105</v>
      </c>
      <c r="AR2006" t="s">
        <v>105</v>
      </c>
      <c r="AV2006" t="s">
        <v>105</v>
      </c>
      <c r="AW2006" t="s">
        <v>105</v>
      </c>
      <c r="AX2006" t="s">
        <v>105</v>
      </c>
      <c r="BH2006" t="s">
        <v>21</v>
      </c>
      <c r="BI2006" t="s">
        <v>5</v>
      </c>
    </row>
    <row r="2007" spans="1:61" x14ac:dyDescent="0.25">
      <c r="A2007">
        <v>63354536</v>
      </c>
      <c r="B2007">
        <v>63354536</v>
      </c>
      <c r="C2007" t="s">
        <v>106</v>
      </c>
      <c r="D2007" t="s">
        <v>343</v>
      </c>
      <c r="E2007" t="s">
        <v>1794</v>
      </c>
      <c r="F2007" t="s">
        <v>942</v>
      </c>
      <c r="G2007" t="s">
        <v>2447</v>
      </c>
      <c r="H2007" s="30" t="s">
        <v>20009</v>
      </c>
      <c r="I2007" t="s">
        <v>11047</v>
      </c>
      <c r="J2007">
        <v>68001</v>
      </c>
      <c r="K2007" t="s">
        <v>317</v>
      </c>
      <c r="L2007">
        <v>68</v>
      </c>
      <c r="M2007" t="s">
        <v>227</v>
      </c>
      <c r="O2007">
        <v>3154260168</v>
      </c>
      <c r="P2007">
        <v>3213185811</v>
      </c>
      <c r="T2007" s="29" t="s">
        <v>587</v>
      </c>
      <c r="U2007">
        <f t="shared" si="183"/>
        <v>10</v>
      </c>
      <c r="V2007">
        <f t="shared" si="184"/>
        <v>17</v>
      </c>
      <c r="W2007">
        <v>2020</v>
      </c>
      <c r="X2007" t="s">
        <v>501</v>
      </c>
      <c r="Y2007" t="s">
        <v>11048</v>
      </c>
      <c r="Z2007" t="s">
        <v>11049</v>
      </c>
      <c r="AA2007">
        <v>4606121</v>
      </c>
      <c r="AB2007" t="s">
        <v>352</v>
      </c>
      <c r="AC2007" t="s">
        <v>353</v>
      </c>
      <c r="AD2007" s="1">
        <f t="shared" si="185"/>
        <v>3.0257079365079365E-2</v>
      </c>
      <c r="AE2007" s="2">
        <v>94500000</v>
      </c>
      <c r="AF2007" t="s">
        <v>102</v>
      </c>
      <c r="AG2007" t="s">
        <v>120</v>
      </c>
      <c r="AH2007" t="s">
        <v>104</v>
      </c>
      <c r="AI2007" t="s">
        <v>11050</v>
      </c>
      <c r="AJ2007">
        <v>161845176</v>
      </c>
      <c r="AK2007" s="2">
        <v>2859294</v>
      </c>
      <c r="AL2007" s="2">
        <v>2382768.11</v>
      </c>
      <c r="AP2007" t="s">
        <v>105</v>
      </c>
      <c r="AQ2007" t="s">
        <v>105</v>
      </c>
      <c r="AR2007" t="s">
        <v>105</v>
      </c>
      <c r="AV2007" t="s">
        <v>105</v>
      </c>
      <c r="AW2007" t="s">
        <v>105</v>
      </c>
      <c r="AX2007" t="s">
        <v>105</v>
      </c>
      <c r="BH2007" t="s">
        <v>21</v>
      </c>
      <c r="BI2007" t="s">
        <v>5</v>
      </c>
    </row>
    <row r="2008" spans="1:61" x14ac:dyDescent="0.25">
      <c r="A2008">
        <v>32847772</v>
      </c>
      <c r="B2008">
        <v>32847772</v>
      </c>
      <c r="C2008" t="s">
        <v>106</v>
      </c>
      <c r="D2008" t="s">
        <v>1404</v>
      </c>
      <c r="E2008" t="s">
        <v>977</v>
      </c>
      <c r="F2008" t="s">
        <v>1671</v>
      </c>
      <c r="G2008" t="s">
        <v>11051</v>
      </c>
      <c r="H2008" s="30" t="s">
        <v>20010</v>
      </c>
      <c r="I2008" t="s">
        <v>11052</v>
      </c>
      <c r="J2008">
        <v>8638</v>
      </c>
      <c r="K2008" t="s">
        <v>11053</v>
      </c>
      <c r="L2008">
        <v>8</v>
      </c>
      <c r="M2008" t="s">
        <v>183</v>
      </c>
      <c r="O2008">
        <v>3023884312</v>
      </c>
      <c r="P2008">
        <v>0</v>
      </c>
      <c r="T2008" s="29" t="s">
        <v>448</v>
      </c>
      <c r="U2008">
        <f t="shared" si="183"/>
        <v>10</v>
      </c>
      <c r="V2008">
        <f t="shared" si="184"/>
        <v>9</v>
      </c>
      <c r="W2008">
        <v>2018</v>
      </c>
      <c r="X2008" t="s">
        <v>2677</v>
      </c>
      <c r="Y2008" t="s">
        <v>11054</v>
      </c>
      <c r="Z2008" t="s">
        <v>11055</v>
      </c>
      <c r="AA2008">
        <v>5606079</v>
      </c>
      <c r="AB2008" t="s">
        <v>146</v>
      </c>
      <c r="AC2008" t="s">
        <v>147</v>
      </c>
      <c r="AD2008" s="1">
        <f t="shared" si="185"/>
        <v>2.5141316725978649E-2</v>
      </c>
      <c r="AE2008" s="2">
        <v>84300000</v>
      </c>
      <c r="AF2008" t="s">
        <v>133</v>
      </c>
      <c r="AG2008" t="s">
        <v>120</v>
      </c>
      <c r="AH2008" t="s">
        <v>104</v>
      </c>
      <c r="AI2008" t="s">
        <v>11056</v>
      </c>
      <c r="AJ2008">
        <v>161900675</v>
      </c>
      <c r="AK2008" s="2">
        <v>2119413</v>
      </c>
      <c r="AL2008" s="2">
        <v>1761019.3</v>
      </c>
      <c r="AP2008" t="s">
        <v>105</v>
      </c>
      <c r="AQ2008" t="s">
        <v>105</v>
      </c>
      <c r="AR2008" t="s">
        <v>105</v>
      </c>
      <c r="AV2008" t="s">
        <v>105</v>
      </c>
      <c r="AW2008" t="s">
        <v>105</v>
      </c>
      <c r="AX2008" t="s">
        <v>105</v>
      </c>
      <c r="BH2008" t="s">
        <v>21</v>
      </c>
      <c r="BI2008" t="s">
        <v>5</v>
      </c>
    </row>
    <row r="2009" spans="1:61" x14ac:dyDescent="0.25">
      <c r="A2009">
        <v>43007243</v>
      </c>
      <c r="B2009">
        <v>43007243</v>
      </c>
      <c r="C2009" t="s">
        <v>106</v>
      </c>
      <c r="D2009" t="s">
        <v>2420</v>
      </c>
      <c r="E2009" t="s">
        <v>343</v>
      </c>
      <c r="F2009" t="s">
        <v>1072</v>
      </c>
      <c r="G2009" t="s">
        <v>566</v>
      </c>
      <c r="H2009" s="30" t="s">
        <v>18468</v>
      </c>
      <c r="I2009" t="s">
        <v>11057</v>
      </c>
      <c r="J2009">
        <v>5001</v>
      </c>
      <c r="K2009" t="s">
        <v>202</v>
      </c>
      <c r="L2009">
        <v>5</v>
      </c>
      <c r="M2009" t="s">
        <v>203</v>
      </c>
      <c r="O2009">
        <v>3006078425</v>
      </c>
      <c r="P2009">
        <v>0</v>
      </c>
      <c r="T2009" s="29" t="s">
        <v>204</v>
      </c>
      <c r="U2009">
        <f t="shared" si="183"/>
        <v>10</v>
      </c>
      <c r="V2009">
        <f t="shared" si="184"/>
        <v>2</v>
      </c>
      <c r="W2009">
        <v>2022</v>
      </c>
      <c r="X2009" t="s">
        <v>3697</v>
      </c>
      <c r="Y2009" t="s">
        <v>11058</v>
      </c>
      <c r="Z2009" t="s">
        <v>11059</v>
      </c>
      <c r="AA2009">
        <v>9008221</v>
      </c>
      <c r="AB2009" t="s">
        <v>244</v>
      </c>
      <c r="AC2009" t="s">
        <v>1775</v>
      </c>
      <c r="AD2009" s="1">
        <f t="shared" si="185"/>
        <v>1.4297989988448209E-2</v>
      </c>
      <c r="AE2009" s="2">
        <v>259700000</v>
      </c>
      <c r="AF2009" t="s">
        <v>362</v>
      </c>
      <c r="AG2009" t="s">
        <v>452</v>
      </c>
      <c r="AH2009" t="s">
        <v>104</v>
      </c>
      <c r="AI2009" t="s">
        <v>2425</v>
      </c>
      <c r="AJ2009">
        <v>161813205</v>
      </c>
      <c r="AK2009" s="2">
        <v>3713188</v>
      </c>
      <c r="AL2009" s="2">
        <v>3100326.34</v>
      </c>
      <c r="AP2009" t="s">
        <v>105</v>
      </c>
      <c r="AQ2009" t="s">
        <v>105</v>
      </c>
      <c r="AR2009" t="s">
        <v>105</v>
      </c>
      <c r="AV2009" t="s">
        <v>105</v>
      </c>
      <c r="AW2009" t="s">
        <v>105</v>
      </c>
      <c r="AX2009" t="s">
        <v>105</v>
      </c>
      <c r="BH2009" s="3" t="s">
        <v>18</v>
      </c>
      <c r="BI2009" t="s">
        <v>5</v>
      </c>
    </row>
    <row r="2010" spans="1:61" x14ac:dyDescent="0.25">
      <c r="A2010">
        <v>1116863788</v>
      </c>
      <c r="B2010">
        <v>1116863788</v>
      </c>
      <c r="C2010" t="s">
        <v>106</v>
      </c>
      <c r="D2010" t="s">
        <v>312</v>
      </c>
      <c r="E2010" t="s">
        <v>898</v>
      </c>
      <c r="F2010" t="s">
        <v>263</v>
      </c>
      <c r="G2010" t="s">
        <v>768</v>
      </c>
      <c r="H2010" s="30" t="s">
        <v>20011</v>
      </c>
      <c r="I2010" t="s">
        <v>11060</v>
      </c>
      <c r="J2010">
        <v>50001</v>
      </c>
      <c r="K2010" t="s">
        <v>153</v>
      </c>
      <c r="L2010">
        <v>50</v>
      </c>
      <c r="M2010" t="s">
        <v>154</v>
      </c>
      <c r="O2010">
        <v>3208590665</v>
      </c>
      <c r="P2010">
        <v>0</v>
      </c>
      <c r="T2010" s="29" t="s">
        <v>299</v>
      </c>
      <c r="U2010">
        <f t="shared" si="183"/>
        <v>10</v>
      </c>
      <c r="V2010">
        <f t="shared" si="184"/>
        <v>23</v>
      </c>
      <c r="W2010">
        <v>2022</v>
      </c>
      <c r="X2010" t="s">
        <v>1927</v>
      </c>
      <c r="Y2010" t="s">
        <v>11061</v>
      </c>
      <c r="Z2010" t="s">
        <v>11062</v>
      </c>
      <c r="AA2010">
        <v>5606100</v>
      </c>
      <c r="AB2010" t="s">
        <v>146</v>
      </c>
      <c r="AC2010" t="s">
        <v>341</v>
      </c>
      <c r="AD2010" s="1">
        <f t="shared" si="185"/>
        <v>2.2636690193842644E-2</v>
      </c>
      <c r="AE2010" s="2">
        <v>87700000</v>
      </c>
      <c r="AF2010" t="s">
        <v>102</v>
      </c>
      <c r="AG2010" t="s">
        <v>292</v>
      </c>
      <c r="AH2010" t="s">
        <v>104</v>
      </c>
      <c r="AI2010" t="s">
        <v>11063</v>
      </c>
      <c r="AJ2010">
        <v>29952719</v>
      </c>
      <c r="AK2010" s="2">
        <v>1985237.73</v>
      </c>
      <c r="AL2010" s="2">
        <v>1648267</v>
      </c>
      <c r="AP2010" t="s">
        <v>105</v>
      </c>
      <c r="AQ2010" s="2" t="s">
        <v>105</v>
      </c>
      <c r="AR2010" s="2" t="s">
        <v>105</v>
      </c>
      <c r="AV2010">
        <v>30031987</v>
      </c>
      <c r="AW2010" s="2">
        <v>1974015.46</v>
      </c>
      <c r="AX2010" s="2">
        <v>1638836.52</v>
      </c>
      <c r="BH2010" t="s">
        <v>19</v>
      </c>
      <c r="BI2010" t="s">
        <v>5</v>
      </c>
    </row>
    <row r="2011" spans="1:61" x14ac:dyDescent="0.25">
      <c r="A2011">
        <v>19267405</v>
      </c>
      <c r="B2011">
        <v>19267405</v>
      </c>
      <c r="C2011" t="s">
        <v>89</v>
      </c>
      <c r="D2011" t="s">
        <v>375</v>
      </c>
      <c r="E2011" t="s">
        <v>1822</v>
      </c>
      <c r="F2011" t="s">
        <v>528</v>
      </c>
      <c r="G2011" t="s">
        <v>11064</v>
      </c>
      <c r="H2011" s="30" t="s">
        <v>20012</v>
      </c>
      <c r="I2011" t="s">
        <v>11065</v>
      </c>
      <c r="J2011">
        <v>0</v>
      </c>
      <c r="K2011" t="s">
        <v>126</v>
      </c>
      <c r="L2011">
        <v>25</v>
      </c>
      <c r="M2011" t="s">
        <v>126</v>
      </c>
      <c r="O2011">
        <v>3103491247</v>
      </c>
      <c r="P2011">
        <v>3022300864</v>
      </c>
      <c r="T2011" s="29" t="s">
        <v>169</v>
      </c>
      <c r="U2011">
        <f t="shared" si="183"/>
        <v>10</v>
      </c>
      <c r="V2011">
        <f t="shared" si="184"/>
        <v>16</v>
      </c>
      <c r="W2011">
        <v>2013</v>
      </c>
      <c r="X2011" t="s">
        <v>11066</v>
      </c>
      <c r="Y2011" t="s">
        <v>11067</v>
      </c>
      <c r="Z2011" t="s">
        <v>11068</v>
      </c>
      <c r="AA2011">
        <v>9008146</v>
      </c>
      <c r="AB2011" t="s">
        <v>244</v>
      </c>
      <c r="AC2011" t="s">
        <v>1775</v>
      </c>
      <c r="AD2011" s="1">
        <f t="shared" si="185"/>
        <v>1.0288146718146719E-2</v>
      </c>
      <c r="AE2011" s="2">
        <v>155400000</v>
      </c>
      <c r="AF2011" t="s">
        <v>102</v>
      </c>
      <c r="AG2011" t="s">
        <v>452</v>
      </c>
      <c r="AH2011" t="s">
        <v>104</v>
      </c>
      <c r="AI2011">
        <v>0</v>
      </c>
      <c r="AJ2011">
        <v>161812623</v>
      </c>
      <c r="AK2011" s="2">
        <v>1598778</v>
      </c>
      <c r="AL2011" s="2">
        <v>1323510.76</v>
      </c>
      <c r="AP2011" t="s">
        <v>105</v>
      </c>
      <c r="AQ2011" t="s">
        <v>105</v>
      </c>
      <c r="AR2011" t="s">
        <v>105</v>
      </c>
      <c r="AV2011" t="s">
        <v>105</v>
      </c>
      <c r="AW2011" t="s">
        <v>105</v>
      </c>
      <c r="AX2011" t="s">
        <v>105</v>
      </c>
      <c r="BH2011" s="3" t="s">
        <v>18</v>
      </c>
      <c r="BI2011" t="s">
        <v>5</v>
      </c>
    </row>
    <row r="2012" spans="1:61" x14ac:dyDescent="0.25">
      <c r="A2012">
        <v>66979453</v>
      </c>
      <c r="B2012">
        <v>66979453</v>
      </c>
      <c r="C2012" t="s">
        <v>106</v>
      </c>
      <c r="D2012" t="s">
        <v>1128</v>
      </c>
      <c r="E2012" t="s">
        <v>640</v>
      </c>
      <c r="F2012" t="s">
        <v>650</v>
      </c>
      <c r="G2012" t="s">
        <v>2434</v>
      </c>
      <c r="H2012" s="30" t="s">
        <v>20013</v>
      </c>
      <c r="I2012" t="s">
        <v>11069</v>
      </c>
      <c r="J2012">
        <v>76001</v>
      </c>
      <c r="K2012" t="s">
        <v>486</v>
      </c>
      <c r="L2012">
        <v>76</v>
      </c>
      <c r="M2012" t="s">
        <v>95</v>
      </c>
      <c r="O2012">
        <v>3127311747</v>
      </c>
      <c r="P2012">
        <v>3105190646</v>
      </c>
      <c r="T2012" s="29" t="s">
        <v>487</v>
      </c>
      <c r="U2012">
        <f t="shared" si="183"/>
        <v>10</v>
      </c>
      <c r="V2012">
        <f t="shared" si="184"/>
        <v>8</v>
      </c>
      <c r="W2012">
        <v>2024</v>
      </c>
      <c r="X2012" t="s">
        <v>11070</v>
      </c>
      <c r="Y2012" t="s">
        <v>11071</v>
      </c>
      <c r="Z2012" t="s">
        <v>11072</v>
      </c>
      <c r="AA2012">
        <v>9206085</v>
      </c>
      <c r="AB2012" t="s">
        <v>268</v>
      </c>
      <c r="AC2012" t="s">
        <v>1025</v>
      </c>
      <c r="AD2012" s="1">
        <f t="shared" si="185"/>
        <v>4.3306029018338729E-2</v>
      </c>
      <c r="AE2012" s="2">
        <v>92700000</v>
      </c>
      <c r="AF2012" t="s">
        <v>219</v>
      </c>
      <c r="AG2012" t="s">
        <v>292</v>
      </c>
      <c r="AH2012" t="s">
        <v>104</v>
      </c>
      <c r="AI2012" t="s">
        <v>11073</v>
      </c>
      <c r="AJ2012">
        <v>29925557</v>
      </c>
      <c r="AK2012" s="2">
        <v>4014468.89</v>
      </c>
      <c r="AL2012" s="2">
        <v>3353503.27</v>
      </c>
      <c r="AP2012" t="s">
        <v>105</v>
      </c>
      <c r="AQ2012" s="2" t="s">
        <v>105</v>
      </c>
      <c r="AR2012" s="2" t="s">
        <v>105</v>
      </c>
      <c r="AV2012">
        <v>30037389</v>
      </c>
      <c r="AW2012" s="2">
        <v>4981565.8499999996</v>
      </c>
      <c r="AX2012" s="2">
        <v>4166189.79</v>
      </c>
      <c r="BH2012" t="s">
        <v>21</v>
      </c>
      <c r="BI2012" t="s">
        <v>5</v>
      </c>
    </row>
    <row r="2013" spans="1:61" x14ac:dyDescent="0.25">
      <c r="A2013">
        <v>94457499</v>
      </c>
      <c r="B2013">
        <v>94457499</v>
      </c>
      <c r="C2013" t="s">
        <v>89</v>
      </c>
      <c r="D2013" t="s">
        <v>1885</v>
      </c>
      <c r="E2013" t="s">
        <v>1264</v>
      </c>
      <c r="F2013" t="s">
        <v>1808</v>
      </c>
      <c r="G2013" t="s">
        <v>123</v>
      </c>
      <c r="H2013" s="30" t="s">
        <v>18738</v>
      </c>
      <c r="I2013" t="s">
        <v>11074</v>
      </c>
      <c r="J2013">
        <v>76001</v>
      </c>
      <c r="K2013" t="s">
        <v>486</v>
      </c>
      <c r="L2013">
        <v>76</v>
      </c>
      <c r="M2013" t="s">
        <v>95</v>
      </c>
      <c r="O2013">
        <v>3162503274</v>
      </c>
      <c r="P2013">
        <v>0</v>
      </c>
      <c r="T2013" s="29" t="s">
        <v>228</v>
      </c>
      <c r="U2013">
        <f t="shared" si="183"/>
        <v>10</v>
      </c>
      <c r="V2013">
        <f t="shared" si="184"/>
        <v>6</v>
      </c>
      <c r="W2013">
        <v>2023</v>
      </c>
      <c r="X2013" t="s">
        <v>1506</v>
      </c>
      <c r="Y2013" t="s">
        <v>11075</v>
      </c>
      <c r="Z2013" t="s">
        <v>11076</v>
      </c>
      <c r="AA2013">
        <v>6401244</v>
      </c>
      <c r="AB2013" t="s">
        <v>131</v>
      </c>
      <c r="AC2013" t="s">
        <v>607</v>
      </c>
      <c r="AD2013" s="1">
        <f t="shared" si="185"/>
        <v>3.8725864361702125E-2</v>
      </c>
      <c r="AE2013" s="2">
        <v>75200000</v>
      </c>
      <c r="AF2013" t="s">
        <v>133</v>
      </c>
      <c r="AG2013" t="s">
        <v>103</v>
      </c>
      <c r="AH2013" t="s">
        <v>104</v>
      </c>
      <c r="AI2013" t="s">
        <v>11077</v>
      </c>
      <c r="AJ2013">
        <v>161773619</v>
      </c>
      <c r="AK2013" s="2">
        <v>2912185</v>
      </c>
      <c r="AL2013" s="2">
        <v>2427214.6800000002</v>
      </c>
      <c r="AP2013" t="s">
        <v>105</v>
      </c>
      <c r="AQ2013" t="s">
        <v>105</v>
      </c>
      <c r="AR2013" t="s">
        <v>105</v>
      </c>
      <c r="AV2013" t="s">
        <v>105</v>
      </c>
      <c r="AW2013" t="s">
        <v>105</v>
      </c>
      <c r="AX2013" t="s">
        <v>105</v>
      </c>
      <c r="BH2013" t="s">
        <v>21</v>
      </c>
      <c r="BI2013" t="s">
        <v>5</v>
      </c>
    </row>
    <row r="2014" spans="1:61" x14ac:dyDescent="0.25">
      <c r="A2014">
        <v>37864272</v>
      </c>
      <c r="B2014">
        <v>37864272</v>
      </c>
      <c r="C2014" t="s">
        <v>106</v>
      </c>
      <c r="D2014" t="s">
        <v>312</v>
      </c>
      <c r="E2014" t="s">
        <v>3608</v>
      </c>
      <c r="F2014" t="s">
        <v>5907</v>
      </c>
      <c r="G2014" t="s">
        <v>3195</v>
      </c>
      <c r="H2014" s="30" t="s">
        <v>20014</v>
      </c>
      <c r="I2014" t="s">
        <v>11078</v>
      </c>
      <c r="J2014">
        <v>0</v>
      </c>
      <c r="K2014" t="s">
        <v>182</v>
      </c>
      <c r="L2014">
        <v>8</v>
      </c>
      <c r="M2014" t="s">
        <v>183</v>
      </c>
      <c r="O2014">
        <v>3015018843</v>
      </c>
      <c r="P2014">
        <v>0</v>
      </c>
      <c r="T2014" s="29" t="s">
        <v>1081</v>
      </c>
      <c r="U2014">
        <f t="shared" si="183"/>
        <v>10</v>
      </c>
      <c r="V2014">
        <f t="shared" si="184"/>
        <v>25</v>
      </c>
      <c r="W2014">
        <v>2017</v>
      </c>
      <c r="X2014" t="s">
        <v>2400</v>
      </c>
      <c r="Y2014" t="s">
        <v>11079</v>
      </c>
      <c r="Z2014" t="s">
        <v>11080</v>
      </c>
      <c r="AA2014">
        <v>3008052</v>
      </c>
      <c r="AB2014" t="s">
        <v>491</v>
      </c>
      <c r="AC2014" t="s">
        <v>492</v>
      </c>
      <c r="AD2014" s="1">
        <f t="shared" si="185"/>
        <v>3.7697055965909096E-2</v>
      </c>
      <c r="AE2014" s="2">
        <v>70400000</v>
      </c>
      <c r="AF2014" t="s">
        <v>175</v>
      </c>
      <c r="AG2014" t="s">
        <v>452</v>
      </c>
      <c r="AH2014" t="s">
        <v>104</v>
      </c>
      <c r="AI2014" t="s">
        <v>11081</v>
      </c>
      <c r="AJ2014">
        <v>29951937</v>
      </c>
      <c r="AK2014" s="2">
        <v>2653872.7400000002</v>
      </c>
      <c r="AL2014" s="2">
        <v>2210145.16</v>
      </c>
      <c r="AP2014" t="s">
        <v>105</v>
      </c>
      <c r="AQ2014" s="2" t="s">
        <v>105</v>
      </c>
      <c r="AR2014" s="2" t="s">
        <v>105</v>
      </c>
      <c r="AV2014">
        <v>30031223</v>
      </c>
      <c r="AW2014" s="2">
        <v>6360213.7800000003</v>
      </c>
      <c r="AX2014" s="2">
        <v>5324717.46</v>
      </c>
      <c r="BH2014" t="s">
        <v>21</v>
      </c>
      <c r="BI2014" t="s">
        <v>5</v>
      </c>
    </row>
    <row r="2015" spans="1:61" x14ac:dyDescent="0.25">
      <c r="A2015">
        <v>24241802</v>
      </c>
      <c r="B2015">
        <v>24241802</v>
      </c>
      <c r="C2015" t="s">
        <v>106</v>
      </c>
      <c r="D2015" t="s">
        <v>1302</v>
      </c>
      <c r="E2015">
        <v>0</v>
      </c>
      <c r="F2015" t="s">
        <v>4355</v>
      </c>
      <c r="G2015">
        <v>0</v>
      </c>
      <c r="H2015" s="30" t="s">
        <v>20015</v>
      </c>
      <c r="I2015" t="s">
        <v>11082</v>
      </c>
      <c r="J2015">
        <v>0</v>
      </c>
      <c r="K2015" t="s">
        <v>952</v>
      </c>
      <c r="L2015">
        <v>76</v>
      </c>
      <c r="M2015" t="s">
        <v>95</v>
      </c>
      <c r="O2015">
        <v>3013390086</v>
      </c>
      <c r="P2015">
        <v>3043654010</v>
      </c>
      <c r="T2015" s="29" t="s">
        <v>500</v>
      </c>
      <c r="U2015">
        <f t="shared" si="183"/>
        <v>10</v>
      </c>
      <c r="V2015">
        <f t="shared" si="184"/>
        <v>5</v>
      </c>
      <c r="W2015">
        <v>2024</v>
      </c>
      <c r="X2015" t="s">
        <v>6359</v>
      </c>
      <c r="Y2015" t="s">
        <v>11083</v>
      </c>
      <c r="Z2015" t="s">
        <v>11084</v>
      </c>
      <c r="AA2015">
        <v>4606150</v>
      </c>
      <c r="AB2015" t="s">
        <v>352</v>
      </c>
      <c r="AC2015" t="s">
        <v>1412</v>
      </c>
      <c r="AD2015" s="1">
        <f t="shared" si="185"/>
        <v>4.3394287148594377E-2</v>
      </c>
      <c r="AE2015" s="2">
        <v>99600000</v>
      </c>
      <c r="AF2015" t="s">
        <v>102</v>
      </c>
      <c r="AG2015" t="s">
        <v>120</v>
      </c>
      <c r="AH2015" t="s">
        <v>104</v>
      </c>
      <c r="AI2015">
        <v>0</v>
      </c>
      <c r="AJ2015">
        <v>161911519</v>
      </c>
      <c r="AK2015" s="2">
        <v>4322071</v>
      </c>
      <c r="AL2015" s="2">
        <v>3611992.69</v>
      </c>
      <c r="AP2015" t="s">
        <v>105</v>
      </c>
      <c r="AQ2015" t="s">
        <v>105</v>
      </c>
      <c r="AR2015" t="s">
        <v>105</v>
      </c>
      <c r="AV2015" t="s">
        <v>105</v>
      </c>
      <c r="AW2015" t="s">
        <v>105</v>
      </c>
      <c r="AX2015" t="s">
        <v>105</v>
      </c>
      <c r="BH2015" t="s">
        <v>21</v>
      </c>
      <c r="BI2015" t="s">
        <v>5</v>
      </c>
    </row>
    <row r="2016" spans="1:61" x14ac:dyDescent="0.25">
      <c r="A2016">
        <v>25808457</v>
      </c>
      <c r="B2016">
        <v>25808457</v>
      </c>
      <c r="C2016" t="s">
        <v>106</v>
      </c>
      <c r="D2016" t="s">
        <v>3002</v>
      </c>
      <c r="E2016" t="s">
        <v>312</v>
      </c>
      <c r="F2016" t="s">
        <v>5386</v>
      </c>
      <c r="G2016" t="s">
        <v>566</v>
      </c>
      <c r="H2016" s="30" t="s">
        <v>20016</v>
      </c>
      <c r="I2016" t="s">
        <v>11085</v>
      </c>
      <c r="J2016">
        <v>0</v>
      </c>
      <c r="K2016" t="s">
        <v>126</v>
      </c>
      <c r="L2016">
        <v>25</v>
      </c>
      <c r="M2016" t="s">
        <v>126</v>
      </c>
      <c r="O2016">
        <v>3124302570</v>
      </c>
      <c r="P2016">
        <v>3124602570</v>
      </c>
      <c r="T2016" s="29" t="s">
        <v>254</v>
      </c>
      <c r="U2016">
        <f t="shared" si="183"/>
        <v>10</v>
      </c>
      <c r="V2016">
        <f t="shared" si="184"/>
        <v>4</v>
      </c>
      <c r="W2016">
        <v>2023</v>
      </c>
      <c r="X2016" t="s">
        <v>1859</v>
      </c>
      <c r="Y2016" t="s">
        <v>11086</v>
      </c>
      <c r="Z2016" t="s">
        <v>11087</v>
      </c>
      <c r="AA2016">
        <v>8001208</v>
      </c>
      <c r="AB2016" t="s">
        <v>100</v>
      </c>
      <c r="AC2016" t="s">
        <v>101</v>
      </c>
      <c r="AD2016" s="1">
        <f t="shared" si="185"/>
        <v>2.0637488076311605E-2</v>
      </c>
      <c r="AE2016" s="2">
        <v>62900000</v>
      </c>
      <c r="AF2016" t="s">
        <v>102</v>
      </c>
      <c r="AG2016" t="s">
        <v>103</v>
      </c>
      <c r="AH2016" t="s">
        <v>104</v>
      </c>
      <c r="AI2016">
        <v>0</v>
      </c>
      <c r="AJ2016">
        <v>161847091</v>
      </c>
      <c r="AK2016" s="2">
        <v>1298098</v>
      </c>
      <c r="AL2016" s="2">
        <v>1070839.06</v>
      </c>
      <c r="AP2016" t="s">
        <v>105</v>
      </c>
      <c r="AQ2016" t="s">
        <v>105</v>
      </c>
      <c r="AR2016" t="s">
        <v>105</v>
      </c>
      <c r="AV2016" t="s">
        <v>105</v>
      </c>
      <c r="AW2016" t="s">
        <v>105</v>
      </c>
      <c r="AX2016" t="s">
        <v>105</v>
      </c>
      <c r="BH2016" t="s">
        <v>19</v>
      </c>
      <c r="BI2016" t="s">
        <v>5</v>
      </c>
    </row>
    <row r="2017" spans="1:61" x14ac:dyDescent="0.25">
      <c r="A2017">
        <v>52775453</v>
      </c>
      <c r="B2017">
        <v>52775453</v>
      </c>
      <c r="C2017" t="s">
        <v>106</v>
      </c>
      <c r="D2017" t="s">
        <v>1745</v>
      </c>
      <c r="E2017" t="s">
        <v>1035</v>
      </c>
      <c r="F2017" t="s">
        <v>1808</v>
      </c>
      <c r="G2017" t="s">
        <v>885</v>
      </c>
      <c r="H2017" s="30" t="s">
        <v>20017</v>
      </c>
      <c r="I2017" t="s">
        <v>11088</v>
      </c>
      <c r="J2017">
        <v>0</v>
      </c>
      <c r="K2017" t="s">
        <v>126</v>
      </c>
      <c r="L2017">
        <v>25</v>
      </c>
      <c r="M2017" t="s">
        <v>126</v>
      </c>
      <c r="O2017">
        <v>3155186347</v>
      </c>
      <c r="P2017">
        <v>0</v>
      </c>
      <c r="T2017" s="29" t="s">
        <v>299</v>
      </c>
      <c r="U2017">
        <f t="shared" si="183"/>
        <v>10</v>
      </c>
      <c r="V2017">
        <f t="shared" si="184"/>
        <v>23</v>
      </c>
      <c r="W2017">
        <v>2019</v>
      </c>
      <c r="X2017" t="s">
        <v>11089</v>
      </c>
      <c r="Y2017" t="s">
        <v>11090</v>
      </c>
      <c r="Z2017" t="s">
        <v>11091</v>
      </c>
      <c r="AA2017">
        <v>1801130</v>
      </c>
      <c r="AB2017" t="s">
        <v>331</v>
      </c>
      <c r="AC2017" t="s">
        <v>4553</v>
      </c>
      <c r="AD2017" s="1">
        <f t="shared" si="185"/>
        <v>3.3416706827309239E-2</v>
      </c>
      <c r="AE2017" s="2">
        <v>49800000</v>
      </c>
      <c r="AF2017" t="s">
        <v>219</v>
      </c>
      <c r="AG2017" t="s">
        <v>103</v>
      </c>
      <c r="AH2017" t="s">
        <v>104</v>
      </c>
      <c r="AI2017" t="s">
        <v>11092</v>
      </c>
      <c r="AJ2017">
        <v>161799356</v>
      </c>
      <c r="AK2017" s="2">
        <v>1664152</v>
      </c>
      <c r="AL2017" s="2">
        <v>1378447.23</v>
      </c>
      <c r="AP2017" t="s">
        <v>105</v>
      </c>
      <c r="AQ2017" t="s">
        <v>105</v>
      </c>
      <c r="AR2017" t="s">
        <v>105</v>
      </c>
      <c r="AV2017" t="s">
        <v>105</v>
      </c>
      <c r="AW2017" t="s">
        <v>105</v>
      </c>
      <c r="AX2017" t="s">
        <v>105</v>
      </c>
      <c r="BH2017" t="s">
        <v>21</v>
      </c>
      <c r="BI2017" t="s">
        <v>5</v>
      </c>
    </row>
    <row r="2018" spans="1:61" x14ac:dyDescent="0.25">
      <c r="A2018">
        <v>7525442</v>
      </c>
      <c r="B2018">
        <v>7525442</v>
      </c>
      <c r="C2018" t="s">
        <v>89</v>
      </c>
      <c r="D2018" t="s">
        <v>5338</v>
      </c>
      <c r="E2018">
        <v>0</v>
      </c>
      <c r="F2018" t="s">
        <v>6028</v>
      </c>
      <c r="G2018" t="s">
        <v>212</v>
      </c>
      <c r="H2018" s="30" t="s">
        <v>20018</v>
      </c>
      <c r="I2018" t="s">
        <v>11093</v>
      </c>
      <c r="J2018">
        <v>63001</v>
      </c>
      <c r="K2018" t="s">
        <v>1443</v>
      </c>
      <c r="L2018">
        <v>63</v>
      </c>
      <c r="M2018" t="s">
        <v>1444</v>
      </c>
      <c r="O2018">
        <v>3168252350</v>
      </c>
      <c r="P2018">
        <v>3006598394</v>
      </c>
      <c r="T2018" s="29" t="s">
        <v>204</v>
      </c>
      <c r="U2018">
        <f t="shared" si="183"/>
        <v>10</v>
      </c>
      <c r="V2018">
        <f t="shared" si="184"/>
        <v>2</v>
      </c>
      <c r="W2018">
        <v>2021</v>
      </c>
      <c r="X2018" t="s">
        <v>3037</v>
      </c>
      <c r="Y2018" t="s">
        <v>11094</v>
      </c>
      <c r="Z2018" t="s">
        <v>11095</v>
      </c>
      <c r="AA2018">
        <v>5606101</v>
      </c>
      <c r="AB2018" t="s">
        <v>146</v>
      </c>
      <c r="AC2018" t="s">
        <v>341</v>
      </c>
      <c r="AD2018" s="1">
        <f t="shared" si="185"/>
        <v>2.3143210137275608E-2</v>
      </c>
      <c r="AE2018" s="2">
        <v>94700000</v>
      </c>
      <c r="AF2018" t="s">
        <v>102</v>
      </c>
      <c r="AG2018" t="s">
        <v>120</v>
      </c>
      <c r="AH2018" t="s">
        <v>104</v>
      </c>
      <c r="AI2018" t="s">
        <v>11096</v>
      </c>
      <c r="AJ2018">
        <v>161790432</v>
      </c>
      <c r="AK2018" s="2">
        <v>2191662</v>
      </c>
      <c r="AL2018" s="2">
        <v>1821732.45</v>
      </c>
      <c r="AP2018" t="s">
        <v>105</v>
      </c>
      <c r="AQ2018" t="s">
        <v>105</v>
      </c>
      <c r="AR2018" t="s">
        <v>105</v>
      </c>
      <c r="AV2018" t="s">
        <v>105</v>
      </c>
      <c r="AW2018" t="s">
        <v>105</v>
      </c>
      <c r="AX2018" t="s">
        <v>105</v>
      </c>
      <c r="BH2018" t="s">
        <v>21</v>
      </c>
      <c r="BI2018" t="s">
        <v>5</v>
      </c>
    </row>
    <row r="2019" spans="1:61" x14ac:dyDescent="0.25">
      <c r="A2019">
        <v>71319001</v>
      </c>
      <c r="B2019">
        <v>71319001</v>
      </c>
      <c r="C2019" t="s">
        <v>89</v>
      </c>
      <c r="D2019" t="s">
        <v>1334</v>
      </c>
      <c r="E2019" t="s">
        <v>656</v>
      </c>
      <c r="F2019" t="s">
        <v>2799</v>
      </c>
      <c r="G2019" t="s">
        <v>1493</v>
      </c>
      <c r="H2019" s="30" t="s">
        <v>20019</v>
      </c>
      <c r="I2019" t="s">
        <v>11097</v>
      </c>
      <c r="J2019">
        <v>5001</v>
      </c>
      <c r="K2019" t="s">
        <v>202</v>
      </c>
      <c r="L2019">
        <v>5</v>
      </c>
      <c r="M2019" t="s">
        <v>203</v>
      </c>
      <c r="O2019">
        <v>3007876028</v>
      </c>
      <c r="P2019">
        <v>3002686629</v>
      </c>
      <c r="T2019" s="29" t="s">
        <v>429</v>
      </c>
      <c r="U2019">
        <f t="shared" si="183"/>
        <v>10</v>
      </c>
      <c r="V2019">
        <f t="shared" si="184"/>
        <v>7</v>
      </c>
      <c r="W2019">
        <v>2018</v>
      </c>
      <c r="X2019" t="s">
        <v>1031</v>
      </c>
      <c r="Y2019" t="s">
        <v>11098</v>
      </c>
      <c r="Z2019" t="s">
        <v>11099</v>
      </c>
      <c r="AA2019">
        <v>5606087</v>
      </c>
      <c r="AB2019" t="s">
        <v>146</v>
      </c>
      <c r="AC2019" t="s">
        <v>147</v>
      </c>
      <c r="AD2019" s="1">
        <f t="shared" si="185"/>
        <v>2.2439290780141844E-2</v>
      </c>
      <c r="AE2019" s="2">
        <v>98700000</v>
      </c>
      <c r="AF2019" t="s">
        <v>102</v>
      </c>
      <c r="AG2019" t="s">
        <v>120</v>
      </c>
      <c r="AH2019" t="s">
        <v>104</v>
      </c>
      <c r="AI2019" t="s">
        <v>11100</v>
      </c>
      <c r="AJ2019">
        <v>161809817</v>
      </c>
      <c r="AK2019" s="2">
        <v>2214758</v>
      </c>
      <c r="AL2019" s="2">
        <v>1841141.16</v>
      </c>
      <c r="AP2019" t="s">
        <v>105</v>
      </c>
      <c r="AQ2019" t="s">
        <v>105</v>
      </c>
      <c r="AR2019" t="s">
        <v>105</v>
      </c>
      <c r="AV2019" t="s">
        <v>105</v>
      </c>
      <c r="AW2019" t="s">
        <v>105</v>
      </c>
      <c r="AX2019" t="s">
        <v>105</v>
      </c>
      <c r="BH2019" t="s">
        <v>21</v>
      </c>
      <c r="BI2019" t="s">
        <v>5</v>
      </c>
    </row>
    <row r="2020" spans="1:61" x14ac:dyDescent="0.25">
      <c r="A2020">
        <v>71788026</v>
      </c>
      <c r="B2020">
        <v>71788026</v>
      </c>
      <c r="C2020" t="s">
        <v>89</v>
      </c>
      <c r="D2020" t="s">
        <v>375</v>
      </c>
      <c r="E2020" t="s">
        <v>3489</v>
      </c>
      <c r="F2020" t="s">
        <v>199</v>
      </c>
      <c r="G2020" t="s">
        <v>819</v>
      </c>
      <c r="H2020" s="30" t="s">
        <v>20020</v>
      </c>
      <c r="I2020" t="s">
        <v>11101</v>
      </c>
      <c r="J2020">
        <v>5001</v>
      </c>
      <c r="K2020" t="s">
        <v>202</v>
      </c>
      <c r="L2020">
        <v>5</v>
      </c>
      <c r="M2020" t="s">
        <v>203</v>
      </c>
      <c r="O2020">
        <v>3104450816</v>
      </c>
      <c r="P2020">
        <v>3012519076</v>
      </c>
      <c r="T2020" s="29" t="s">
        <v>440</v>
      </c>
      <c r="U2020">
        <f t="shared" si="183"/>
        <v>10</v>
      </c>
      <c r="V2020">
        <f t="shared" si="184"/>
        <v>15</v>
      </c>
      <c r="W2020">
        <v>2017</v>
      </c>
      <c r="X2020" t="s">
        <v>6336</v>
      </c>
      <c r="Y2020" t="s">
        <v>11102</v>
      </c>
      <c r="Z2020" t="s">
        <v>11103</v>
      </c>
      <c r="AA2020">
        <v>9008198</v>
      </c>
      <c r="AB2020" t="s">
        <v>244</v>
      </c>
      <c r="AC2020" t="s">
        <v>1775</v>
      </c>
      <c r="AD2020" s="1">
        <f t="shared" si="185"/>
        <v>1.7272961941915906E-2</v>
      </c>
      <c r="AE2020" s="2">
        <v>230700000</v>
      </c>
      <c r="AF2020" t="s">
        <v>175</v>
      </c>
      <c r="AG2020" t="s">
        <v>452</v>
      </c>
      <c r="AH2020" t="s">
        <v>104</v>
      </c>
      <c r="AI2020" t="s">
        <v>11104</v>
      </c>
      <c r="AJ2020">
        <v>29955264</v>
      </c>
      <c r="AK2020" s="2">
        <v>3984872.32</v>
      </c>
      <c r="AL2020" s="2">
        <v>3328632.2</v>
      </c>
      <c r="AP2020" t="s">
        <v>105</v>
      </c>
      <c r="AQ2020" s="2" t="s">
        <v>105</v>
      </c>
      <c r="AR2020" s="2" t="s">
        <v>105</v>
      </c>
      <c r="AV2020">
        <v>30036908</v>
      </c>
      <c r="AW2020" s="2">
        <v>3722263.01</v>
      </c>
      <c r="AX2020" s="2">
        <v>3107952.11</v>
      </c>
      <c r="BH2020" t="s">
        <v>20</v>
      </c>
      <c r="BI2020" t="s">
        <v>5</v>
      </c>
    </row>
    <row r="2021" spans="1:61" x14ac:dyDescent="0.25">
      <c r="A2021">
        <v>32711437</v>
      </c>
      <c r="B2021">
        <v>32711437</v>
      </c>
      <c r="C2021" t="s">
        <v>106</v>
      </c>
      <c r="D2021" t="s">
        <v>6036</v>
      </c>
      <c r="E2021" t="s">
        <v>8322</v>
      </c>
      <c r="F2021" t="s">
        <v>2556</v>
      </c>
      <c r="G2021" t="s">
        <v>212</v>
      </c>
      <c r="H2021" s="30" t="s">
        <v>20021</v>
      </c>
      <c r="I2021" t="s">
        <v>11105</v>
      </c>
      <c r="J2021">
        <v>76001</v>
      </c>
      <c r="K2021" t="s">
        <v>486</v>
      </c>
      <c r="L2021">
        <v>76</v>
      </c>
      <c r="M2021" t="s">
        <v>95</v>
      </c>
      <c r="O2021">
        <v>3154371465</v>
      </c>
      <c r="P2021">
        <v>0</v>
      </c>
      <c r="T2021" s="29" t="s">
        <v>558</v>
      </c>
      <c r="U2021">
        <f t="shared" si="183"/>
        <v>10</v>
      </c>
      <c r="V2021">
        <f t="shared" si="184"/>
        <v>5</v>
      </c>
      <c r="W2021">
        <v>2017</v>
      </c>
      <c r="X2021" t="s">
        <v>1680</v>
      </c>
      <c r="Y2021" t="s">
        <v>11106</v>
      </c>
      <c r="Z2021" t="s">
        <v>11107</v>
      </c>
      <c r="AA2021">
        <v>1601274</v>
      </c>
      <c r="AB2021" t="s">
        <v>173</v>
      </c>
      <c r="AC2021" t="s">
        <v>1683</v>
      </c>
      <c r="AD2021" s="1">
        <f t="shared" si="185"/>
        <v>4.984057636887608E-2</v>
      </c>
      <c r="AE2021" s="2">
        <v>34700000</v>
      </c>
      <c r="AF2021" t="s">
        <v>219</v>
      </c>
      <c r="AG2021" t="s">
        <v>103</v>
      </c>
      <c r="AH2021" t="s">
        <v>104</v>
      </c>
      <c r="AI2021" t="s">
        <v>11108</v>
      </c>
      <c r="AJ2021">
        <v>161915985</v>
      </c>
      <c r="AK2021" s="2">
        <v>1729468</v>
      </c>
      <c r="AL2021" s="2">
        <v>1433334.83</v>
      </c>
      <c r="AP2021" t="s">
        <v>105</v>
      </c>
      <c r="AQ2021" t="s">
        <v>105</v>
      </c>
      <c r="AR2021" t="s">
        <v>105</v>
      </c>
      <c r="AV2021" t="s">
        <v>105</v>
      </c>
      <c r="AW2021" t="s">
        <v>105</v>
      </c>
      <c r="AX2021" t="s">
        <v>105</v>
      </c>
      <c r="BH2021" t="s">
        <v>21</v>
      </c>
      <c r="BI2021" t="s">
        <v>5</v>
      </c>
    </row>
    <row r="2022" spans="1:61" x14ac:dyDescent="0.25">
      <c r="A2022">
        <v>12533031</v>
      </c>
      <c r="B2022">
        <v>12533031</v>
      </c>
      <c r="C2022" t="s">
        <v>89</v>
      </c>
      <c r="D2022" t="s">
        <v>11109</v>
      </c>
      <c r="E2022" t="s">
        <v>1821</v>
      </c>
      <c r="F2022" t="s">
        <v>315</v>
      </c>
      <c r="G2022" t="s">
        <v>985</v>
      </c>
      <c r="H2022" s="30" t="s">
        <v>20022</v>
      </c>
      <c r="I2022" t="s">
        <v>11110</v>
      </c>
      <c r="J2022">
        <v>0</v>
      </c>
      <c r="K2022" t="s">
        <v>238</v>
      </c>
      <c r="L2022">
        <v>47</v>
      </c>
      <c r="M2022" t="s">
        <v>239</v>
      </c>
      <c r="O2022">
        <v>3145179845</v>
      </c>
      <c r="P2022">
        <v>0</v>
      </c>
      <c r="T2022" s="29" t="s">
        <v>142</v>
      </c>
      <c r="U2022">
        <f t="shared" si="183"/>
        <v>10</v>
      </c>
      <c r="V2022">
        <f t="shared" si="184"/>
        <v>12</v>
      </c>
      <c r="W2022">
        <v>2020</v>
      </c>
      <c r="X2022" t="s">
        <v>5263</v>
      </c>
      <c r="Y2022" t="s">
        <v>11111</v>
      </c>
      <c r="Z2022" t="s">
        <v>11112</v>
      </c>
      <c r="AA2022">
        <v>1606233</v>
      </c>
      <c r="AB2022" t="s">
        <v>173</v>
      </c>
      <c r="AC2022" t="s">
        <v>815</v>
      </c>
      <c r="AD2022" s="1">
        <f t="shared" si="185"/>
        <v>2.4044941176470588E-2</v>
      </c>
      <c r="AE2022" s="2">
        <v>59500000</v>
      </c>
      <c r="AF2022" t="s">
        <v>133</v>
      </c>
      <c r="AG2022" t="s">
        <v>120</v>
      </c>
      <c r="AH2022" t="s">
        <v>104</v>
      </c>
      <c r="AI2022" t="s">
        <v>11113</v>
      </c>
      <c r="AJ2022">
        <v>161906792</v>
      </c>
      <c r="AK2022" s="2">
        <v>1430674</v>
      </c>
      <c r="AL2022" s="2">
        <v>1182246.92</v>
      </c>
      <c r="AP2022" t="s">
        <v>105</v>
      </c>
      <c r="AQ2022" t="s">
        <v>105</v>
      </c>
      <c r="AR2022" t="s">
        <v>105</v>
      </c>
      <c r="AV2022" t="s">
        <v>105</v>
      </c>
      <c r="AW2022" t="s">
        <v>105</v>
      </c>
      <c r="AX2022" t="s">
        <v>105</v>
      </c>
      <c r="BH2022" t="s">
        <v>19</v>
      </c>
      <c r="BI2022" t="s">
        <v>5</v>
      </c>
    </row>
    <row r="2023" spans="1:61" x14ac:dyDescent="0.25">
      <c r="A2023">
        <v>1010174735</v>
      </c>
      <c r="B2023">
        <v>1010174735</v>
      </c>
      <c r="C2023" t="s">
        <v>89</v>
      </c>
      <c r="D2023" t="s">
        <v>11114</v>
      </c>
      <c r="E2023">
        <v>0</v>
      </c>
      <c r="F2023" t="s">
        <v>1757</v>
      </c>
      <c r="G2023" t="s">
        <v>2610</v>
      </c>
      <c r="H2023" s="30" t="s">
        <v>20023</v>
      </c>
      <c r="I2023" t="s">
        <v>11115</v>
      </c>
      <c r="J2023">
        <v>25899</v>
      </c>
      <c r="K2023" t="s">
        <v>112</v>
      </c>
      <c r="L2023">
        <v>25</v>
      </c>
      <c r="M2023" t="s">
        <v>113</v>
      </c>
      <c r="O2023">
        <v>3125751417</v>
      </c>
      <c r="P2023">
        <v>0</v>
      </c>
      <c r="T2023" s="29" t="s">
        <v>240</v>
      </c>
      <c r="U2023">
        <f t="shared" si="183"/>
        <v>10</v>
      </c>
      <c r="V2023">
        <f t="shared" si="184"/>
        <v>27</v>
      </c>
      <c r="W2023">
        <v>2024</v>
      </c>
      <c r="X2023" t="s">
        <v>11116</v>
      </c>
      <c r="Y2023" t="s">
        <v>11117</v>
      </c>
      <c r="Z2023" t="s">
        <v>11118</v>
      </c>
      <c r="AA2023">
        <v>6401268</v>
      </c>
      <c r="AB2023" t="s">
        <v>131</v>
      </c>
      <c r="AC2023" t="s">
        <v>1126</v>
      </c>
      <c r="AD2023" s="1">
        <f t="shared" si="185"/>
        <v>2.0918135860979462E-2</v>
      </c>
      <c r="AE2023" s="2">
        <v>63300000</v>
      </c>
      <c r="AF2023" t="s">
        <v>133</v>
      </c>
      <c r="AG2023" t="s">
        <v>103</v>
      </c>
      <c r="AH2023" t="s">
        <v>104</v>
      </c>
      <c r="AI2023" t="s">
        <v>11119</v>
      </c>
      <c r="AJ2023">
        <v>161915997</v>
      </c>
      <c r="AK2023" s="2">
        <v>1324118</v>
      </c>
      <c r="AL2023" s="2">
        <v>1092704.02</v>
      </c>
      <c r="AP2023" t="s">
        <v>105</v>
      </c>
      <c r="AQ2023" t="s">
        <v>105</v>
      </c>
      <c r="AR2023" t="s">
        <v>105</v>
      </c>
      <c r="AV2023" t="s">
        <v>105</v>
      </c>
      <c r="AW2023" t="s">
        <v>105</v>
      </c>
      <c r="AX2023" t="s">
        <v>105</v>
      </c>
      <c r="BH2023" t="s">
        <v>19</v>
      </c>
      <c r="BI2023" t="s">
        <v>5</v>
      </c>
    </row>
    <row r="2024" spans="1:61" x14ac:dyDescent="0.25">
      <c r="A2024">
        <v>52547914</v>
      </c>
      <c r="B2024">
        <v>52547914</v>
      </c>
      <c r="C2024" t="s">
        <v>106</v>
      </c>
      <c r="D2024" t="s">
        <v>11120</v>
      </c>
      <c r="E2024" t="s">
        <v>1063</v>
      </c>
      <c r="F2024" t="s">
        <v>4268</v>
      </c>
      <c r="G2024" t="s">
        <v>10162</v>
      </c>
      <c r="H2024" s="30" t="s">
        <v>19656</v>
      </c>
      <c r="I2024" t="s">
        <v>11121</v>
      </c>
      <c r="J2024">
        <v>0</v>
      </c>
      <c r="K2024" t="s">
        <v>126</v>
      </c>
      <c r="L2024">
        <v>25</v>
      </c>
      <c r="M2024" t="s">
        <v>126</v>
      </c>
      <c r="O2024">
        <v>3168342427</v>
      </c>
      <c r="P2024">
        <v>3132196261</v>
      </c>
      <c r="T2024" s="29" t="s">
        <v>215</v>
      </c>
      <c r="U2024">
        <f t="shared" si="183"/>
        <v>10</v>
      </c>
      <c r="V2024">
        <f t="shared" si="184"/>
        <v>20</v>
      </c>
      <c r="W2024">
        <v>2022</v>
      </c>
      <c r="X2024" t="s">
        <v>4287</v>
      </c>
      <c r="Y2024" t="s">
        <v>11122</v>
      </c>
      <c r="Z2024" t="s">
        <v>11123</v>
      </c>
      <c r="AA2024">
        <v>9206088</v>
      </c>
      <c r="AB2024" t="s">
        <v>268</v>
      </c>
      <c r="AC2024" t="s">
        <v>782</v>
      </c>
      <c r="AD2024" s="1">
        <f t="shared" si="185"/>
        <v>2.5131047619047619E-2</v>
      </c>
      <c r="AE2024" s="2">
        <v>105000000</v>
      </c>
      <c r="AF2024" t="s">
        <v>219</v>
      </c>
      <c r="AG2024" t="s">
        <v>120</v>
      </c>
      <c r="AH2024" t="s">
        <v>104</v>
      </c>
      <c r="AI2024">
        <v>0</v>
      </c>
      <c r="AJ2024">
        <v>161912157</v>
      </c>
      <c r="AK2024" s="2">
        <v>2638760</v>
      </c>
      <c r="AL2024" s="2">
        <v>2197445.0099999998</v>
      </c>
      <c r="AP2024" t="s">
        <v>105</v>
      </c>
      <c r="AQ2024" t="s">
        <v>105</v>
      </c>
      <c r="AR2024" t="s">
        <v>105</v>
      </c>
      <c r="AV2024" t="s">
        <v>105</v>
      </c>
      <c r="AW2024" t="s">
        <v>105</v>
      </c>
      <c r="AX2024" t="s">
        <v>105</v>
      </c>
      <c r="BH2024" t="s">
        <v>21</v>
      </c>
      <c r="BI2024" t="s">
        <v>5</v>
      </c>
    </row>
    <row r="2025" spans="1:61" x14ac:dyDescent="0.25">
      <c r="A2025">
        <v>43588500</v>
      </c>
      <c r="B2025">
        <v>43588500</v>
      </c>
      <c r="C2025" t="s">
        <v>106</v>
      </c>
      <c r="D2025" t="s">
        <v>4750</v>
      </c>
      <c r="E2025" t="s">
        <v>282</v>
      </c>
      <c r="F2025" t="s">
        <v>3891</v>
      </c>
      <c r="G2025" t="s">
        <v>91</v>
      </c>
      <c r="H2025" s="30" t="s">
        <v>18927</v>
      </c>
      <c r="I2025" t="s">
        <v>11124</v>
      </c>
      <c r="J2025">
        <v>76001</v>
      </c>
      <c r="K2025" t="s">
        <v>486</v>
      </c>
      <c r="L2025">
        <v>76</v>
      </c>
      <c r="M2025" t="s">
        <v>95</v>
      </c>
      <c r="O2025">
        <v>3207975674</v>
      </c>
      <c r="P2025">
        <v>3236544210</v>
      </c>
      <c r="T2025" s="29" t="s">
        <v>887</v>
      </c>
      <c r="U2025">
        <f t="shared" si="183"/>
        <v>10</v>
      </c>
      <c r="V2025">
        <f t="shared" si="184"/>
        <v>3</v>
      </c>
      <c r="W2025">
        <v>2016</v>
      </c>
      <c r="X2025" t="s">
        <v>5658</v>
      </c>
      <c r="Y2025">
        <v>65196032879769</v>
      </c>
      <c r="Z2025" t="s">
        <v>11125</v>
      </c>
      <c r="AA2025">
        <v>5806051</v>
      </c>
      <c r="AB2025" t="s">
        <v>469</v>
      </c>
      <c r="AC2025" t="s">
        <v>5660</v>
      </c>
      <c r="AD2025" s="1">
        <f t="shared" si="185"/>
        <v>3.1730277056277054E-2</v>
      </c>
      <c r="AE2025" s="2">
        <v>115500000</v>
      </c>
      <c r="AF2025" t="s">
        <v>279</v>
      </c>
      <c r="AG2025" t="s">
        <v>120</v>
      </c>
      <c r="AH2025" t="s">
        <v>104</v>
      </c>
      <c r="AI2025" t="s">
        <v>11126</v>
      </c>
      <c r="AJ2025">
        <v>161910264</v>
      </c>
      <c r="AK2025" s="2">
        <v>3664847</v>
      </c>
      <c r="AL2025" s="2">
        <v>3059703.55</v>
      </c>
      <c r="AP2025" t="s">
        <v>105</v>
      </c>
      <c r="AQ2025" t="s">
        <v>105</v>
      </c>
      <c r="AR2025" t="s">
        <v>105</v>
      </c>
      <c r="AV2025" t="s">
        <v>105</v>
      </c>
      <c r="AW2025" t="s">
        <v>105</v>
      </c>
      <c r="AX2025" t="s">
        <v>105</v>
      </c>
      <c r="BH2025" t="s">
        <v>21</v>
      </c>
      <c r="BI2025" t="s">
        <v>5</v>
      </c>
    </row>
    <row r="2026" spans="1:61" x14ac:dyDescent="0.25">
      <c r="A2026">
        <v>42885102</v>
      </c>
      <c r="B2026">
        <v>42885102</v>
      </c>
      <c r="C2026" t="s">
        <v>106</v>
      </c>
      <c r="D2026" t="s">
        <v>343</v>
      </c>
      <c r="E2026" t="s">
        <v>11127</v>
      </c>
      <c r="F2026" t="s">
        <v>2925</v>
      </c>
      <c r="G2026" t="s">
        <v>1122</v>
      </c>
      <c r="H2026" s="30" t="s">
        <v>19716</v>
      </c>
      <c r="I2026" t="s">
        <v>11128</v>
      </c>
      <c r="J2026">
        <v>5360</v>
      </c>
      <c r="K2026" t="s">
        <v>1115</v>
      </c>
      <c r="L2026">
        <v>5</v>
      </c>
      <c r="M2026" t="s">
        <v>203</v>
      </c>
      <c r="O2026">
        <v>3103831708</v>
      </c>
      <c r="P2026">
        <v>0</v>
      </c>
      <c r="T2026" s="29" t="s">
        <v>327</v>
      </c>
      <c r="U2026">
        <f t="shared" si="183"/>
        <v>10</v>
      </c>
      <c r="V2026">
        <f t="shared" si="184"/>
        <v>31</v>
      </c>
      <c r="W2026">
        <v>2019</v>
      </c>
      <c r="X2026" t="s">
        <v>7525</v>
      </c>
      <c r="Y2026" t="s">
        <v>11129</v>
      </c>
      <c r="Z2026" t="s">
        <v>11130</v>
      </c>
      <c r="AA2026">
        <v>3006138</v>
      </c>
      <c r="AB2026" t="s">
        <v>491</v>
      </c>
      <c r="AC2026" t="s">
        <v>631</v>
      </c>
      <c r="AD2026" s="1">
        <f t="shared" si="185"/>
        <v>3.1210592400690847E-2</v>
      </c>
      <c r="AE2026" s="2">
        <v>57900000</v>
      </c>
      <c r="AF2026" t="s">
        <v>362</v>
      </c>
      <c r="AG2026" t="s">
        <v>292</v>
      </c>
      <c r="AH2026" t="s">
        <v>104</v>
      </c>
      <c r="AI2026" t="s">
        <v>11131</v>
      </c>
      <c r="AJ2026">
        <v>29924185</v>
      </c>
      <c r="AK2026" s="2">
        <v>1807093.3</v>
      </c>
      <c r="AL2026" s="2">
        <v>1498565.8</v>
      </c>
      <c r="AP2026">
        <v>29989415</v>
      </c>
      <c r="AQ2026" s="2">
        <v>3048711.84</v>
      </c>
      <c r="AR2026" s="2">
        <v>2541942.7200000002</v>
      </c>
      <c r="AV2026" t="s">
        <v>105</v>
      </c>
      <c r="AW2026" s="2" t="s">
        <v>105</v>
      </c>
      <c r="AX2026" s="2" t="s">
        <v>105</v>
      </c>
      <c r="BH2026" t="s">
        <v>21</v>
      </c>
      <c r="BI2026" t="s">
        <v>5</v>
      </c>
    </row>
    <row r="2027" spans="1:61" x14ac:dyDescent="0.25">
      <c r="A2027">
        <v>21177230</v>
      </c>
      <c r="B2027">
        <v>21177230</v>
      </c>
      <c r="C2027" t="s">
        <v>106</v>
      </c>
      <c r="D2027" t="s">
        <v>312</v>
      </c>
      <c r="E2027" t="s">
        <v>991</v>
      </c>
      <c r="F2027" t="s">
        <v>334</v>
      </c>
      <c r="G2027" t="s">
        <v>9298</v>
      </c>
      <c r="H2027" s="30" t="s">
        <v>20024</v>
      </c>
      <c r="I2027" t="s">
        <v>11132</v>
      </c>
      <c r="J2027">
        <v>50001</v>
      </c>
      <c r="K2027" t="s">
        <v>153</v>
      </c>
      <c r="L2027">
        <v>50</v>
      </c>
      <c r="M2027" t="s">
        <v>154</v>
      </c>
      <c r="O2027">
        <v>3164947277</v>
      </c>
      <c r="P2027">
        <v>3105520793</v>
      </c>
      <c r="T2027" s="29" t="s">
        <v>500</v>
      </c>
      <c r="U2027">
        <f t="shared" si="183"/>
        <v>10</v>
      </c>
      <c r="V2027">
        <f t="shared" si="184"/>
        <v>5</v>
      </c>
      <c r="W2027">
        <v>2019</v>
      </c>
      <c r="X2027" t="s">
        <v>7405</v>
      </c>
      <c r="Y2027" t="s">
        <v>11133</v>
      </c>
      <c r="Z2027" t="s">
        <v>11134</v>
      </c>
      <c r="AA2027">
        <v>1601321</v>
      </c>
      <c r="AB2027" t="s">
        <v>173</v>
      </c>
      <c r="AC2027" t="s">
        <v>1222</v>
      </c>
      <c r="AD2027" s="1">
        <f t="shared" si="185"/>
        <v>4.0917842450142454E-2</v>
      </c>
      <c r="AE2027" s="2">
        <v>35100000</v>
      </c>
      <c r="AF2027" t="s">
        <v>102</v>
      </c>
      <c r="AG2027" t="s">
        <v>103</v>
      </c>
      <c r="AH2027" t="s">
        <v>104</v>
      </c>
      <c r="AI2027" t="s">
        <v>11135</v>
      </c>
      <c r="AJ2027">
        <v>29952559</v>
      </c>
      <c r="AK2027" s="2">
        <v>1436216.27</v>
      </c>
      <c r="AL2027" s="2">
        <v>1186904.43</v>
      </c>
      <c r="AP2027">
        <v>29979997</v>
      </c>
      <c r="AQ2027" s="2">
        <v>1881758.27</v>
      </c>
      <c r="AR2027" s="2">
        <v>1561309.47</v>
      </c>
      <c r="AV2027" t="s">
        <v>105</v>
      </c>
      <c r="AW2027" s="2" t="s">
        <v>105</v>
      </c>
      <c r="AX2027" s="2" t="s">
        <v>105</v>
      </c>
      <c r="BH2027" t="s">
        <v>21</v>
      </c>
      <c r="BI2027" t="s">
        <v>5</v>
      </c>
    </row>
    <row r="2028" spans="1:61" x14ac:dyDescent="0.25">
      <c r="A2028">
        <v>24332090</v>
      </c>
      <c r="B2028">
        <v>24332090</v>
      </c>
      <c r="C2028" t="s">
        <v>106</v>
      </c>
      <c r="D2028" t="s">
        <v>472</v>
      </c>
      <c r="E2028" t="s">
        <v>11136</v>
      </c>
      <c r="F2028" t="s">
        <v>4852</v>
      </c>
      <c r="G2028" t="s">
        <v>3135</v>
      </c>
      <c r="H2028" s="30" t="s">
        <v>19359</v>
      </c>
      <c r="I2028" t="s">
        <v>11137</v>
      </c>
      <c r="J2028">
        <v>17001</v>
      </c>
      <c r="K2028" t="s">
        <v>140</v>
      </c>
      <c r="L2028">
        <v>17</v>
      </c>
      <c r="M2028" t="s">
        <v>141</v>
      </c>
      <c r="O2028">
        <v>3103703264</v>
      </c>
      <c r="P2028">
        <v>3232882456</v>
      </c>
      <c r="T2028" s="29" t="s">
        <v>275</v>
      </c>
      <c r="U2028">
        <f t="shared" si="183"/>
        <v>10</v>
      </c>
      <c r="V2028">
        <f t="shared" si="184"/>
        <v>11</v>
      </c>
      <c r="W2028">
        <v>2018</v>
      </c>
      <c r="X2028" t="s">
        <v>4164</v>
      </c>
      <c r="Y2028" t="s">
        <v>11138</v>
      </c>
      <c r="Z2028" t="s">
        <v>11139</v>
      </c>
      <c r="AA2028">
        <v>8001190</v>
      </c>
      <c r="AB2028" t="s">
        <v>100</v>
      </c>
      <c r="AC2028" t="s">
        <v>423</v>
      </c>
      <c r="AD2028" s="1">
        <f t="shared" si="185"/>
        <v>3.4576279683377308E-2</v>
      </c>
      <c r="AE2028" s="2">
        <v>37900000</v>
      </c>
      <c r="AF2028" t="s">
        <v>102</v>
      </c>
      <c r="AG2028" t="s">
        <v>103</v>
      </c>
      <c r="AH2028" t="s">
        <v>104</v>
      </c>
      <c r="AI2028">
        <v>0</v>
      </c>
      <c r="AJ2028">
        <v>161909220</v>
      </c>
      <c r="AK2028" s="2">
        <v>1310441</v>
      </c>
      <c r="AL2028" s="2">
        <v>1081210.9099999999</v>
      </c>
      <c r="AP2028" t="s">
        <v>105</v>
      </c>
      <c r="AQ2028" t="s">
        <v>105</v>
      </c>
      <c r="AR2028" t="s">
        <v>105</v>
      </c>
      <c r="AV2028" t="s">
        <v>105</v>
      </c>
      <c r="AW2028" t="s">
        <v>105</v>
      </c>
      <c r="AX2028" t="s">
        <v>105</v>
      </c>
      <c r="BH2028" t="s">
        <v>21</v>
      </c>
      <c r="BI2028" t="s">
        <v>5</v>
      </c>
    </row>
    <row r="2029" spans="1:61" x14ac:dyDescent="0.25">
      <c r="A2029">
        <v>43685728</v>
      </c>
      <c r="B2029">
        <v>43685728</v>
      </c>
      <c r="C2029" t="s">
        <v>106</v>
      </c>
      <c r="D2029" t="s">
        <v>355</v>
      </c>
      <c r="E2029" t="s">
        <v>3478</v>
      </c>
      <c r="F2029" t="s">
        <v>5443</v>
      </c>
      <c r="G2029" t="s">
        <v>2469</v>
      </c>
      <c r="H2029" s="30" t="s">
        <v>20025</v>
      </c>
      <c r="I2029" t="s">
        <v>11140</v>
      </c>
      <c r="J2029">
        <v>5360</v>
      </c>
      <c r="K2029" t="s">
        <v>1115</v>
      </c>
      <c r="L2029">
        <v>5</v>
      </c>
      <c r="M2029" t="s">
        <v>203</v>
      </c>
      <c r="O2029">
        <v>3147656195</v>
      </c>
      <c r="P2029">
        <v>3136728668</v>
      </c>
      <c r="T2029" s="29" t="s">
        <v>500</v>
      </c>
      <c r="U2029">
        <f t="shared" si="183"/>
        <v>10</v>
      </c>
      <c r="V2029">
        <f t="shared" si="184"/>
        <v>5</v>
      </c>
      <c r="W2029">
        <v>2013</v>
      </c>
      <c r="X2029" t="s">
        <v>11141</v>
      </c>
      <c r="Y2029" t="s">
        <v>11142</v>
      </c>
      <c r="Z2029" t="s">
        <v>11143</v>
      </c>
      <c r="AA2029">
        <v>8006038</v>
      </c>
      <c r="AB2029" t="s">
        <v>100</v>
      </c>
      <c r="AC2029" t="s">
        <v>433</v>
      </c>
      <c r="AD2029" s="1">
        <f t="shared" si="185"/>
        <v>4.2954301873536299E-2</v>
      </c>
      <c r="AE2029" s="2">
        <v>42700000</v>
      </c>
      <c r="AF2029" t="s">
        <v>219</v>
      </c>
      <c r="AG2029" t="s">
        <v>292</v>
      </c>
      <c r="AH2029" t="s">
        <v>104</v>
      </c>
      <c r="AI2029">
        <v>0</v>
      </c>
      <c r="AJ2029">
        <v>29949823</v>
      </c>
      <c r="AK2029" s="2">
        <v>1834148.69</v>
      </c>
      <c r="AL2029" s="2">
        <v>1521301.42</v>
      </c>
      <c r="AP2029">
        <v>30007763</v>
      </c>
      <c r="AQ2029" s="2">
        <v>2818223.21</v>
      </c>
      <c r="AR2029" s="2">
        <v>2348254.7999999998</v>
      </c>
      <c r="AV2029" t="s">
        <v>105</v>
      </c>
      <c r="AW2029" s="2" t="s">
        <v>105</v>
      </c>
      <c r="AX2029" s="2" t="s">
        <v>105</v>
      </c>
      <c r="BH2029" t="s">
        <v>21</v>
      </c>
      <c r="BI2029" t="s">
        <v>5</v>
      </c>
    </row>
    <row r="2030" spans="1:61" x14ac:dyDescent="0.25">
      <c r="A2030">
        <v>86055215</v>
      </c>
      <c r="B2030">
        <v>86055215</v>
      </c>
      <c r="C2030" t="s">
        <v>89</v>
      </c>
      <c r="D2030" t="s">
        <v>11144</v>
      </c>
      <c r="E2030" t="s">
        <v>3571</v>
      </c>
      <c r="F2030" t="s">
        <v>11145</v>
      </c>
      <c r="G2030" t="s">
        <v>4187</v>
      </c>
      <c r="H2030" s="30" t="s">
        <v>20026</v>
      </c>
      <c r="I2030" t="s">
        <v>11146</v>
      </c>
      <c r="J2030">
        <v>50001</v>
      </c>
      <c r="K2030" t="s">
        <v>153</v>
      </c>
      <c r="L2030">
        <v>50</v>
      </c>
      <c r="M2030" t="s">
        <v>154</v>
      </c>
      <c r="O2030">
        <v>3107649666</v>
      </c>
      <c r="P2030">
        <v>3131076496</v>
      </c>
      <c r="T2030" s="29" t="s">
        <v>429</v>
      </c>
      <c r="U2030">
        <f t="shared" si="183"/>
        <v>10</v>
      </c>
      <c r="V2030">
        <f t="shared" si="184"/>
        <v>7</v>
      </c>
      <c r="W2030">
        <v>2021</v>
      </c>
      <c r="X2030" t="s">
        <v>11147</v>
      </c>
      <c r="Y2030" t="s">
        <v>11148</v>
      </c>
      <c r="Z2030" t="s">
        <v>11149</v>
      </c>
      <c r="AA2030">
        <v>6421077</v>
      </c>
      <c r="AB2030" t="s">
        <v>131</v>
      </c>
      <c r="AC2030" t="s">
        <v>3178</v>
      </c>
      <c r="AD2030" s="1">
        <f t="shared" si="185"/>
        <v>2.7333559096945553E-2</v>
      </c>
      <c r="AE2030" s="2">
        <v>150600000</v>
      </c>
      <c r="AF2030" t="s">
        <v>133</v>
      </c>
      <c r="AG2030" t="s">
        <v>697</v>
      </c>
      <c r="AH2030" t="s">
        <v>104</v>
      </c>
      <c r="AI2030" t="s">
        <v>11150</v>
      </c>
      <c r="AJ2030">
        <v>161944476</v>
      </c>
      <c r="AK2030" s="2">
        <v>4116434</v>
      </c>
      <c r="AL2030" s="2">
        <v>3439187.87</v>
      </c>
      <c r="AP2030" t="s">
        <v>105</v>
      </c>
      <c r="AQ2030" t="s">
        <v>105</v>
      </c>
      <c r="AR2030" t="s">
        <v>105</v>
      </c>
      <c r="AV2030" t="s">
        <v>105</v>
      </c>
      <c r="AW2030" t="s">
        <v>105</v>
      </c>
      <c r="AX2030" t="s">
        <v>105</v>
      </c>
      <c r="BH2030" t="s">
        <v>21</v>
      </c>
      <c r="BI2030" t="s">
        <v>5</v>
      </c>
    </row>
    <row r="2031" spans="1:61" x14ac:dyDescent="0.25">
      <c r="A2031">
        <v>39187016</v>
      </c>
      <c r="B2031">
        <v>39187016</v>
      </c>
      <c r="C2031" t="s">
        <v>106</v>
      </c>
      <c r="D2031" t="s">
        <v>11151</v>
      </c>
      <c r="E2031" t="s">
        <v>426</v>
      </c>
      <c r="F2031" t="s">
        <v>985</v>
      </c>
      <c r="G2031" t="s">
        <v>1015</v>
      </c>
      <c r="H2031" s="30" t="s">
        <v>20027</v>
      </c>
      <c r="I2031" t="s">
        <v>11152</v>
      </c>
      <c r="J2031">
        <v>0</v>
      </c>
      <c r="K2031" t="s">
        <v>7854</v>
      </c>
      <c r="L2031">
        <v>5</v>
      </c>
      <c r="M2031" t="s">
        <v>203</v>
      </c>
      <c r="O2031">
        <v>3216041910</v>
      </c>
      <c r="P2031">
        <v>0</v>
      </c>
      <c r="T2031" s="29" t="s">
        <v>369</v>
      </c>
      <c r="U2031">
        <f t="shared" si="183"/>
        <v>10</v>
      </c>
      <c r="V2031">
        <f t="shared" si="184"/>
        <v>21</v>
      </c>
      <c r="W2031">
        <v>2023</v>
      </c>
      <c r="X2031" t="s">
        <v>380</v>
      </c>
      <c r="Y2031" t="s">
        <v>11153</v>
      </c>
      <c r="Z2031" t="s">
        <v>11154</v>
      </c>
      <c r="AA2031">
        <v>5601193</v>
      </c>
      <c r="AB2031" t="s">
        <v>146</v>
      </c>
      <c r="AC2031" t="s">
        <v>383</v>
      </c>
      <c r="AD2031" s="1">
        <f t="shared" si="185"/>
        <v>4.1587542043984474E-2</v>
      </c>
      <c r="AE2031" s="2">
        <v>77300000</v>
      </c>
      <c r="AF2031" t="s">
        <v>133</v>
      </c>
      <c r="AG2031" t="s">
        <v>103</v>
      </c>
      <c r="AH2031" t="s">
        <v>104</v>
      </c>
      <c r="AI2031" t="s">
        <v>11155</v>
      </c>
      <c r="AJ2031">
        <v>161813307</v>
      </c>
      <c r="AK2031" s="2">
        <v>3214717</v>
      </c>
      <c r="AL2031" s="2">
        <v>2681442.58</v>
      </c>
      <c r="AP2031" t="s">
        <v>105</v>
      </c>
      <c r="AQ2031" t="s">
        <v>105</v>
      </c>
      <c r="AR2031" t="s">
        <v>105</v>
      </c>
      <c r="AV2031" t="s">
        <v>105</v>
      </c>
      <c r="AW2031" t="s">
        <v>105</v>
      </c>
      <c r="AX2031" t="s">
        <v>105</v>
      </c>
      <c r="BH2031" t="s">
        <v>21</v>
      </c>
      <c r="BI2031" t="s">
        <v>5</v>
      </c>
    </row>
    <row r="2032" spans="1:61" x14ac:dyDescent="0.25">
      <c r="A2032">
        <v>79556226</v>
      </c>
      <c r="B2032">
        <v>79556226</v>
      </c>
      <c r="C2032" t="s">
        <v>89</v>
      </c>
      <c r="D2032" t="s">
        <v>699</v>
      </c>
      <c r="E2032" t="s">
        <v>148</v>
      </c>
      <c r="F2032" t="s">
        <v>2076</v>
      </c>
      <c r="G2032" t="s">
        <v>819</v>
      </c>
      <c r="H2032" s="30" t="s">
        <v>20028</v>
      </c>
      <c r="I2032" t="s">
        <v>11156</v>
      </c>
      <c r="J2032">
        <v>5266</v>
      </c>
      <c r="K2032" t="s">
        <v>428</v>
      </c>
      <c r="L2032">
        <v>5</v>
      </c>
      <c r="M2032" t="s">
        <v>203</v>
      </c>
      <c r="O2032">
        <v>3187082972</v>
      </c>
      <c r="P2032">
        <v>0</v>
      </c>
      <c r="T2032" s="29" t="s">
        <v>204</v>
      </c>
      <c r="U2032">
        <f t="shared" si="183"/>
        <v>10</v>
      </c>
      <c r="V2032">
        <f t="shared" si="184"/>
        <v>2</v>
      </c>
      <c r="W2032">
        <v>2012</v>
      </c>
      <c r="X2032" t="s">
        <v>11157</v>
      </c>
      <c r="Y2032" t="s">
        <v>11158</v>
      </c>
      <c r="Z2032" t="s">
        <v>11159</v>
      </c>
      <c r="AA2032">
        <v>8008007</v>
      </c>
      <c r="AB2032" t="s">
        <v>100</v>
      </c>
      <c r="AC2032" t="s">
        <v>433</v>
      </c>
      <c r="AD2032" s="1">
        <f t="shared" si="185"/>
        <v>4.5079734939759038E-2</v>
      </c>
      <c r="AE2032" s="2">
        <v>41500000</v>
      </c>
      <c r="AF2032" t="s">
        <v>133</v>
      </c>
      <c r="AG2032" t="s">
        <v>452</v>
      </c>
      <c r="AH2032" t="s">
        <v>104</v>
      </c>
      <c r="AI2032">
        <v>0</v>
      </c>
      <c r="AJ2032">
        <v>161815169</v>
      </c>
      <c r="AK2032" s="2">
        <v>1870809</v>
      </c>
      <c r="AL2032" s="2">
        <v>1552108.63</v>
      </c>
      <c r="AP2032" t="s">
        <v>105</v>
      </c>
      <c r="AQ2032" t="s">
        <v>105</v>
      </c>
      <c r="AR2032" t="s">
        <v>105</v>
      </c>
      <c r="AV2032" t="s">
        <v>105</v>
      </c>
      <c r="AW2032" t="s">
        <v>105</v>
      </c>
      <c r="AX2032" t="s">
        <v>105</v>
      </c>
      <c r="BH2032" t="s">
        <v>21</v>
      </c>
      <c r="BI2032" t="s">
        <v>5</v>
      </c>
    </row>
    <row r="2033" spans="1:61" x14ac:dyDescent="0.25">
      <c r="A2033">
        <v>86069866</v>
      </c>
      <c r="B2033">
        <v>86069866</v>
      </c>
      <c r="C2033" t="s">
        <v>89</v>
      </c>
      <c r="D2033" t="s">
        <v>3489</v>
      </c>
      <c r="E2033" t="s">
        <v>708</v>
      </c>
      <c r="F2033" t="s">
        <v>3265</v>
      </c>
      <c r="G2033" t="s">
        <v>417</v>
      </c>
      <c r="H2033" s="30" t="s">
        <v>20029</v>
      </c>
      <c r="I2033" t="s">
        <v>11160</v>
      </c>
      <c r="J2033">
        <v>50001</v>
      </c>
      <c r="K2033" t="s">
        <v>153</v>
      </c>
      <c r="L2033">
        <v>50</v>
      </c>
      <c r="M2033" t="s">
        <v>154</v>
      </c>
      <c r="O2033">
        <v>3125175927</v>
      </c>
      <c r="P2033">
        <v>3208344275</v>
      </c>
      <c r="T2033" s="29" t="s">
        <v>1237</v>
      </c>
      <c r="U2033">
        <f t="shared" si="183"/>
        <v>10</v>
      </c>
      <c r="V2033">
        <f t="shared" si="184"/>
        <v>10</v>
      </c>
      <c r="W2033">
        <v>2019</v>
      </c>
      <c r="X2033" t="s">
        <v>2860</v>
      </c>
      <c r="Y2033" t="s">
        <v>11161</v>
      </c>
      <c r="Z2033" t="s">
        <v>11162</v>
      </c>
      <c r="AA2033">
        <v>9008220</v>
      </c>
      <c r="AB2033" t="s">
        <v>244</v>
      </c>
      <c r="AC2033" t="s">
        <v>1775</v>
      </c>
      <c r="AD2033" s="1">
        <f t="shared" si="185"/>
        <v>2.3554968708284257E-2</v>
      </c>
      <c r="AE2033" s="2">
        <v>254700000</v>
      </c>
      <c r="AF2033" t="s">
        <v>102</v>
      </c>
      <c r="AG2033" t="s">
        <v>452</v>
      </c>
      <c r="AH2033" t="s">
        <v>104</v>
      </c>
      <c r="AI2033" t="s">
        <v>11163</v>
      </c>
      <c r="AJ2033">
        <v>29934549</v>
      </c>
      <c r="AK2033" s="2">
        <v>5999450.5300000003</v>
      </c>
      <c r="AL2033" s="2">
        <v>5021555.07</v>
      </c>
      <c r="AP2033" t="s">
        <v>105</v>
      </c>
      <c r="AQ2033" s="2" t="s">
        <v>105</v>
      </c>
      <c r="AR2033" s="2" t="s">
        <v>105</v>
      </c>
      <c r="AV2033">
        <v>30050099</v>
      </c>
      <c r="AW2033" s="2">
        <v>3552427.84</v>
      </c>
      <c r="AX2033" s="2">
        <v>2965233.48</v>
      </c>
      <c r="BH2033" t="s">
        <v>21</v>
      </c>
      <c r="BI2033" t="s">
        <v>5</v>
      </c>
    </row>
    <row r="2034" spans="1:61" x14ac:dyDescent="0.25">
      <c r="A2034">
        <v>38855825</v>
      </c>
      <c r="B2034">
        <v>38855825</v>
      </c>
      <c r="C2034" t="s">
        <v>106</v>
      </c>
      <c r="D2034" t="s">
        <v>312</v>
      </c>
      <c r="E2034" t="s">
        <v>1272</v>
      </c>
      <c r="F2034" t="s">
        <v>7645</v>
      </c>
      <c r="G2034" t="s">
        <v>180</v>
      </c>
      <c r="H2034" s="30" t="s">
        <v>20030</v>
      </c>
      <c r="I2034" t="s">
        <v>11164</v>
      </c>
      <c r="J2034">
        <v>17001</v>
      </c>
      <c r="K2034" t="s">
        <v>140</v>
      </c>
      <c r="L2034">
        <v>17</v>
      </c>
      <c r="M2034" t="s">
        <v>141</v>
      </c>
      <c r="O2034">
        <v>3108328556</v>
      </c>
      <c r="P2034">
        <v>3007838714</v>
      </c>
      <c r="T2034" s="29" t="s">
        <v>254</v>
      </c>
      <c r="U2034">
        <f t="shared" si="183"/>
        <v>10</v>
      </c>
      <c r="V2034">
        <f t="shared" si="184"/>
        <v>4</v>
      </c>
      <c r="W2034">
        <v>2015</v>
      </c>
      <c r="X2034" t="s">
        <v>628</v>
      </c>
      <c r="Y2034" t="s">
        <v>11165</v>
      </c>
      <c r="Z2034" t="s">
        <v>11166</v>
      </c>
      <c r="AA2034">
        <v>3006127</v>
      </c>
      <c r="AB2034" t="s">
        <v>491</v>
      </c>
      <c r="AC2034" t="s">
        <v>631</v>
      </c>
      <c r="AD2034" s="1">
        <f t="shared" si="185"/>
        <v>2.9863540229885056E-2</v>
      </c>
      <c r="AE2034" s="2">
        <v>43500000</v>
      </c>
      <c r="AF2034" t="s">
        <v>102</v>
      </c>
      <c r="AG2034" t="s">
        <v>120</v>
      </c>
      <c r="AH2034" t="s">
        <v>104</v>
      </c>
      <c r="AI2034" t="s">
        <v>11167</v>
      </c>
      <c r="AJ2034">
        <v>161905275</v>
      </c>
      <c r="AK2034" s="2">
        <v>1299064</v>
      </c>
      <c r="AL2034" s="2">
        <v>1071650.17</v>
      </c>
      <c r="AP2034" t="s">
        <v>105</v>
      </c>
      <c r="AQ2034" t="s">
        <v>105</v>
      </c>
      <c r="AR2034" t="s">
        <v>105</v>
      </c>
      <c r="AV2034" t="s">
        <v>105</v>
      </c>
      <c r="AW2034" t="s">
        <v>105</v>
      </c>
      <c r="AX2034" t="s">
        <v>105</v>
      </c>
      <c r="BH2034" t="s">
        <v>19</v>
      </c>
      <c r="BI2034" t="s">
        <v>5</v>
      </c>
    </row>
    <row r="2035" spans="1:61" x14ac:dyDescent="0.25">
      <c r="A2035">
        <v>98503222</v>
      </c>
      <c r="B2035">
        <v>98503222</v>
      </c>
      <c r="C2035" t="s">
        <v>89</v>
      </c>
      <c r="D2035" t="s">
        <v>758</v>
      </c>
      <c r="E2035">
        <v>0</v>
      </c>
      <c r="F2035" t="s">
        <v>641</v>
      </c>
      <c r="G2035" t="s">
        <v>1976</v>
      </c>
      <c r="H2035" s="30" t="s">
        <v>20031</v>
      </c>
      <c r="I2035" t="s">
        <v>11168</v>
      </c>
      <c r="J2035">
        <v>5585</v>
      </c>
      <c r="K2035" t="s">
        <v>11169</v>
      </c>
      <c r="L2035">
        <v>5</v>
      </c>
      <c r="M2035" t="s">
        <v>203</v>
      </c>
      <c r="O2035">
        <v>3206934160</v>
      </c>
      <c r="P2035">
        <v>0</v>
      </c>
      <c r="T2035" s="29" t="s">
        <v>849</v>
      </c>
      <c r="U2035">
        <f t="shared" si="183"/>
        <v>10</v>
      </c>
      <c r="V2035">
        <f t="shared" si="184"/>
        <v>19</v>
      </c>
      <c r="W2035">
        <v>2022</v>
      </c>
      <c r="X2035" t="s">
        <v>1888</v>
      </c>
      <c r="Y2035" t="s">
        <v>11170</v>
      </c>
      <c r="Z2035" t="s">
        <v>11171</v>
      </c>
      <c r="AA2035">
        <v>8001207</v>
      </c>
      <c r="AB2035" t="s">
        <v>100</v>
      </c>
      <c r="AC2035" t="s">
        <v>423</v>
      </c>
      <c r="AD2035" s="1">
        <f t="shared" si="185"/>
        <v>4.3138374760994261E-2</v>
      </c>
      <c r="AE2035" s="2">
        <v>52300000</v>
      </c>
      <c r="AF2035" t="s">
        <v>133</v>
      </c>
      <c r="AG2035" t="s">
        <v>103</v>
      </c>
      <c r="AH2035" t="s">
        <v>104</v>
      </c>
      <c r="AI2035" t="s">
        <v>11172</v>
      </c>
      <c r="AJ2035">
        <v>161881849</v>
      </c>
      <c r="AK2035" s="2">
        <v>2256137</v>
      </c>
      <c r="AL2035" s="2">
        <v>1875913.14</v>
      </c>
      <c r="AP2035" t="s">
        <v>105</v>
      </c>
      <c r="AQ2035" t="s">
        <v>105</v>
      </c>
      <c r="AR2035" t="s">
        <v>105</v>
      </c>
      <c r="AV2035" t="s">
        <v>105</v>
      </c>
      <c r="AW2035" t="s">
        <v>105</v>
      </c>
      <c r="AX2035" t="s">
        <v>105</v>
      </c>
      <c r="BH2035" t="s">
        <v>21</v>
      </c>
      <c r="BI2035" t="s">
        <v>5</v>
      </c>
    </row>
    <row r="2036" spans="1:61" x14ac:dyDescent="0.25">
      <c r="A2036">
        <v>34969213</v>
      </c>
      <c r="B2036">
        <v>34969213</v>
      </c>
      <c r="C2036" t="s">
        <v>106</v>
      </c>
      <c r="D2036" t="s">
        <v>11173</v>
      </c>
      <c r="E2036" t="s">
        <v>11174</v>
      </c>
      <c r="F2036" t="s">
        <v>2778</v>
      </c>
      <c r="G2036" t="s">
        <v>879</v>
      </c>
      <c r="H2036" s="30" t="s">
        <v>20032</v>
      </c>
      <c r="I2036" t="s">
        <v>11175</v>
      </c>
      <c r="J2036">
        <v>0</v>
      </c>
      <c r="K2036" t="s">
        <v>498</v>
      </c>
      <c r="L2036">
        <v>0</v>
      </c>
      <c r="M2036" t="s">
        <v>499</v>
      </c>
      <c r="O2036">
        <v>3008338546</v>
      </c>
      <c r="P2036">
        <v>0</v>
      </c>
      <c r="T2036" s="29" t="s">
        <v>958</v>
      </c>
      <c r="U2036">
        <f t="shared" si="183"/>
        <v>10</v>
      </c>
      <c r="V2036">
        <f t="shared" si="184"/>
        <v>24</v>
      </c>
      <c r="W2036">
        <v>2019</v>
      </c>
      <c r="X2036" t="s">
        <v>1260</v>
      </c>
      <c r="Y2036" t="s">
        <v>11176</v>
      </c>
      <c r="Z2036" t="s">
        <v>11177</v>
      </c>
      <c r="AA2036">
        <v>8001176</v>
      </c>
      <c r="AB2036" t="s">
        <v>100</v>
      </c>
      <c r="AC2036" t="s">
        <v>101</v>
      </c>
      <c r="AD2036" s="1">
        <f t="shared" si="185"/>
        <v>3.4046130434782607E-2</v>
      </c>
      <c r="AE2036" s="2">
        <v>46000000</v>
      </c>
      <c r="AF2036" t="s">
        <v>279</v>
      </c>
      <c r="AG2036" t="s">
        <v>103</v>
      </c>
      <c r="AH2036" t="s">
        <v>104</v>
      </c>
      <c r="AI2036" t="s">
        <v>11178</v>
      </c>
      <c r="AJ2036">
        <v>161814443</v>
      </c>
      <c r="AK2036" s="2">
        <v>1566122</v>
      </c>
      <c r="AL2036" s="2">
        <v>1296068.74</v>
      </c>
      <c r="AP2036" t="s">
        <v>105</v>
      </c>
      <c r="AQ2036" t="s">
        <v>105</v>
      </c>
      <c r="AR2036" t="s">
        <v>105</v>
      </c>
      <c r="AV2036" t="s">
        <v>105</v>
      </c>
      <c r="AW2036" t="s">
        <v>105</v>
      </c>
      <c r="AX2036" t="s">
        <v>105</v>
      </c>
      <c r="BH2036" t="s">
        <v>21</v>
      </c>
      <c r="BI2036" t="s">
        <v>5</v>
      </c>
    </row>
    <row r="2037" spans="1:61" x14ac:dyDescent="0.25">
      <c r="A2037">
        <v>41798431</v>
      </c>
      <c r="B2037">
        <v>41798431</v>
      </c>
      <c r="C2037" t="s">
        <v>106</v>
      </c>
      <c r="D2037" t="s">
        <v>343</v>
      </c>
      <c r="E2037" t="s">
        <v>775</v>
      </c>
      <c r="F2037" t="s">
        <v>175</v>
      </c>
      <c r="G2037" t="s">
        <v>4187</v>
      </c>
      <c r="H2037" s="30" t="s">
        <v>20033</v>
      </c>
      <c r="I2037" t="s">
        <v>11179</v>
      </c>
      <c r="J2037">
        <v>0</v>
      </c>
      <c r="K2037" t="s">
        <v>126</v>
      </c>
      <c r="L2037">
        <v>25</v>
      </c>
      <c r="M2037" t="s">
        <v>126</v>
      </c>
      <c r="O2037">
        <v>3103094303</v>
      </c>
      <c r="P2037">
        <v>0</v>
      </c>
      <c r="T2037" s="29" t="s">
        <v>466</v>
      </c>
      <c r="U2037">
        <f t="shared" si="183"/>
        <v>10</v>
      </c>
      <c r="V2037">
        <f t="shared" si="184"/>
        <v>15</v>
      </c>
      <c r="W2037">
        <v>2015</v>
      </c>
      <c r="X2037" t="s">
        <v>11180</v>
      </c>
      <c r="Y2037" t="s">
        <v>11181</v>
      </c>
      <c r="Z2037" t="s">
        <v>11182</v>
      </c>
      <c r="AA2037">
        <v>3006125</v>
      </c>
      <c r="AB2037" t="s">
        <v>491</v>
      </c>
      <c r="AC2037" t="s">
        <v>631</v>
      </c>
      <c r="AD2037" s="1">
        <f t="shared" si="185"/>
        <v>2.9582822384428224E-2</v>
      </c>
      <c r="AE2037" s="2">
        <v>41100000</v>
      </c>
      <c r="AF2037" t="s">
        <v>102</v>
      </c>
      <c r="AG2037" t="s">
        <v>120</v>
      </c>
      <c r="AH2037" t="s">
        <v>104</v>
      </c>
      <c r="AI2037" t="s">
        <v>11183</v>
      </c>
      <c r="AJ2037">
        <v>161912169</v>
      </c>
      <c r="AK2037" s="2">
        <v>1215854</v>
      </c>
      <c r="AL2037" s="2">
        <v>1001726.2</v>
      </c>
      <c r="AP2037" t="s">
        <v>105</v>
      </c>
      <c r="AQ2037" t="s">
        <v>105</v>
      </c>
      <c r="AR2037" t="s">
        <v>105</v>
      </c>
      <c r="AV2037" t="s">
        <v>105</v>
      </c>
      <c r="AW2037" t="s">
        <v>105</v>
      </c>
      <c r="AX2037" t="s">
        <v>105</v>
      </c>
      <c r="BH2037" t="s">
        <v>19</v>
      </c>
      <c r="BI2037" t="s">
        <v>5</v>
      </c>
    </row>
    <row r="2038" spans="1:61" x14ac:dyDescent="0.25">
      <c r="A2038">
        <v>46359940</v>
      </c>
      <c r="B2038">
        <v>46359940</v>
      </c>
      <c r="C2038" t="s">
        <v>106</v>
      </c>
      <c r="D2038" t="s">
        <v>919</v>
      </c>
      <c r="E2038">
        <v>0</v>
      </c>
      <c r="F2038" t="s">
        <v>4846</v>
      </c>
      <c r="G2038" t="s">
        <v>399</v>
      </c>
      <c r="H2038" s="30" t="s">
        <v>20034</v>
      </c>
      <c r="I2038" t="s">
        <v>11184</v>
      </c>
      <c r="J2038">
        <v>0</v>
      </c>
      <c r="K2038" t="s">
        <v>126</v>
      </c>
      <c r="L2038">
        <v>25</v>
      </c>
      <c r="M2038" t="s">
        <v>126</v>
      </c>
      <c r="O2038">
        <v>3117866870</v>
      </c>
      <c r="P2038">
        <v>0</v>
      </c>
      <c r="T2038" s="29" t="s">
        <v>429</v>
      </c>
      <c r="U2038">
        <f t="shared" si="183"/>
        <v>10</v>
      </c>
      <c r="V2038">
        <f t="shared" si="184"/>
        <v>7</v>
      </c>
      <c r="W2038">
        <v>2013</v>
      </c>
      <c r="X2038" t="s">
        <v>881</v>
      </c>
      <c r="Y2038" t="s">
        <v>11185</v>
      </c>
      <c r="Z2038" t="s">
        <v>11186</v>
      </c>
      <c r="AA2038">
        <v>6401190</v>
      </c>
      <c r="AB2038" t="s">
        <v>131</v>
      </c>
      <c r="AC2038" t="s">
        <v>607</v>
      </c>
      <c r="AD2038" s="1">
        <f t="shared" si="185"/>
        <v>3.9464182389937104E-2</v>
      </c>
      <c r="AE2038" s="2">
        <v>31800000</v>
      </c>
      <c r="AF2038" t="s">
        <v>219</v>
      </c>
      <c r="AG2038" t="s">
        <v>103</v>
      </c>
      <c r="AH2038" t="s">
        <v>104</v>
      </c>
      <c r="AI2038" t="s">
        <v>11187</v>
      </c>
      <c r="AJ2038">
        <v>161812412</v>
      </c>
      <c r="AK2038" s="2">
        <v>1254961</v>
      </c>
      <c r="AL2038" s="2">
        <v>1034589.04</v>
      </c>
      <c r="AP2038" t="s">
        <v>105</v>
      </c>
      <c r="AQ2038" t="s">
        <v>105</v>
      </c>
      <c r="AR2038" t="s">
        <v>105</v>
      </c>
      <c r="AV2038" t="s">
        <v>105</v>
      </c>
      <c r="AW2038" t="s">
        <v>105</v>
      </c>
      <c r="AX2038" t="s">
        <v>105</v>
      </c>
      <c r="BH2038" t="s">
        <v>21</v>
      </c>
      <c r="BI2038" t="s">
        <v>5</v>
      </c>
    </row>
    <row r="2039" spans="1:61" x14ac:dyDescent="0.25">
      <c r="A2039">
        <v>32255710</v>
      </c>
      <c r="B2039">
        <v>32255710</v>
      </c>
      <c r="C2039" t="s">
        <v>106</v>
      </c>
      <c r="D2039" t="s">
        <v>1756</v>
      </c>
      <c r="E2039" t="s">
        <v>775</v>
      </c>
      <c r="F2039" t="s">
        <v>1072</v>
      </c>
      <c r="G2039" t="s">
        <v>446</v>
      </c>
      <c r="H2039" s="30" t="s">
        <v>20035</v>
      </c>
      <c r="I2039" t="s">
        <v>11188</v>
      </c>
      <c r="J2039">
        <v>5001</v>
      </c>
      <c r="K2039" t="s">
        <v>202</v>
      </c>
      <c r="L2039">
        <v>5</v>
      </c>
      <c r="M2039" t="s">
        <v>203</v>
      </c>
      <c r="O2039">
        <v>3007047613</v>
      </c>
      <c r="P2039">
        <v>0</v>
      </c>
      <c r="T2039" s="29" t="s">
        <v>327</v>
      </c>
      <c r="U2039">
        <f t="shared" si="183"/>
        <v>10</v>
      </c>
      <c r="V2039">
        <f t="shared" si="184"/>
        <v>31</v>
      </c>
      <c r="W2039">
        <v>2021</v>
      </c>
      <c r="X2039" t="s">
        <v>3037</v>
      </c>
      <c r="Y2039" t="s">
        <v>11189</v>
      </c>
      <c r="Z2039" t="s">
        <v>11190</v>
      </c>
      <c r="AA2039">
        <v>5606101</v>
      </c>
      <c r="AB2039" t="s">
        <v>146</v>
      </c>
      <c r="AC2039" t="s">
        <v>341</v>
      </c>
      <c r="AD2039" s="1">
        <f t="shared" si="185"/>
        <v>3.1089218585005279E-2</v>
      </c>
      <c r="AE2039" s="2">
        <v>94700000</v>
      </c>
      <c r="AF2039" t="s">
        <v>175</v>
      </c>
      <c r="AG2039" t="s">
        <v>120</v>
      </c>
      <c r="AH2039" t="s">
        <v>104</v>
      </c>
      <c r="AI2039" t="s">
        <v>11191</v>
      </c>
      <c r="AJ2039">
        <v>161785253</v>
      </c>
      <c r="AK2039" s="2">
        <v>2944149</v>
      </c>
      <c r="AL2039" s="2">
        <v>2454074.38</v>
      </c>
      <c r="AP2039" t="s">
        <v>105</v>
      </c>
      <c r="AQ2039" t="s">
        <v>105</v>
      </c>
      <c r="AR2039" t="s">
        <v>105</v>
      </c>
      <c r="AV2039" t="s">
        <v>105</v>
      </c>
      <c r="AW2039" t="s">
        <v>105</v>
      </c>
      <c r="AX2039" t="s">
        <v>105</v>
      </c>
      <c r="BH2039" t="s">
        <v>21</v>
      </c>
      <c r="BI2039" t="s">
        <v>5</v>
      </c>
    </row>
    <row r="2040" spans="1:61" x14ac:dyDescent="0.25">
      <c r="A2040">
        <v>42109724</v>
      </c>
      <c r="B2040">
        <v>42109724</v>
      </c>
      <c r="C2040" t="s">
        <v>106</v>
      </c>
      <c r="D2040" t="s">
        <v>1128</v>
      </c>
      <c r="E2040">
        <v>0</v>
      </c>
      <c r="F2040" t="s">
        <v>2194</v>
      </c>
      <c r="G2040">
        <v>0</v>
      </c>
      <c r="H2040" s="30" t="s">
        <v>20036</v>
      </c>
      <c r="I2040" t="s">
        <v>11192</v>
      </c>
      <c r="J2040">
        <v>66001</v>
      </c>
      <c r="K2040" t="s">
        <v>252</v>
      </c>
      <c r="L2040">
        <v>66</v>
      </c>
      <c r="M2040" t="s">
        <v>253</v>
      </c>
      <c r="O2040">
        <v>3156153357</v>
      </c>
      <c r="P2040">
        <v>3127570950</v>
      </c>
      <c r="T2040" s="29" t="s">
        <v>114</v>
      </c>
      <c r="U2040">
        <f t="shared" si="183"/>
        <v>10</v>
      </c>
      <c r="V2040">
        <f t="shared" si="184"/>
        <v>28</v>
      </c>
      <c r="W2040">
        <v>2021</v>
      </c>
      <c r="X2040" t="s">
        <v>3551</v>
      </c>
      <c r="Y2040" t="s">
        <v>11193</v>
      </c>
      <c r="Z2040" t="s">
        <v>11194</v>
      </c>
      <c r="AA2040">
        <v>1606245</v>
      </c>
      <c r="AB2040" t="s">
        <v>173</v>
      </c>
      <c r="AC2040" t="s">
        <v>291</v>
      </c>
      <c r="AD2040" s="1">
        <f t="shared" si="185"/>
        <v>1.9593569587628867E-2</v>
      </c>
      <c r="AE2040" s="2">
        <v>77600000</v>
      </c>
      <c r="AF2040" t="s">
        <v>219</v>
      </c>
      <c r="AG2040" t="s">
        <v>120</v>
      </c>
      <c r="AH2040" t="s">
        <v>104</v>
      </c>
      <c r="AI2040" t="s">
        <v>11195</v>
      </c>
      <c r="AJ2040">
        <v>161840571</v>
      </c>
      <c r="AK2040" s="2">
        <v>1520461</v>
      </c>
      <c r="AL2040" s="2">
        <v>1257698.54</v>
      </c>
      <c r="AP2040" t="s">
        <v>105</v>
      </c>
      <c r="AQ2040" t="s">
        <v>105</v>
      </c>
      <c r="AR2040" t="s">
        <v>105</v>
      </c>
      <c r="AV2040" t="s">
        <v>105</v>
      </c>
      <c r="AW2040" t="s">
        <v>105</v>
      </c>
      <c r="AX2040" t="s">
        <v>105</v>
      </c>
      <c r="BH2040" t="s">
        <v>19</v>
      </c>
      <c r="BI2040" t="s">
        <v>5</v>
      </c>
    </row>
    <row r="2041" spans="1:61" x14ac:dyDescent="0.25">
      <c r="A2041">
        <v>52737081</v>
      </c>
      <c r="B2041">
        <v>52737081</v>
      </c>
      <c r="C2041" t="s">
        <v>106</v>
      </c>
      <c r="D2041" t="s">
        <v>11196</v>
      </c>
      <c r="E2041" t="s">
        <v>2075</v>
      </c>
      <c r="F2041" t="s">
        <v>191</v>
      </c>
      <c r="G2041" t="s">
        <v>1886</v>
      </c>
      <c r="H2041" s="30" t="s">
        <v>20037</v>
      </c>
      <c r="I2041" t="s">
        <v>11197</v>
      </c>
      <c r="J2041">
        <v>66001</v>
      </c>
      <c r="K2041" t="s">
        <v>252</v>
      </c>
      <c r="L2041">
        <v>66</v>
      </c>
      <c r="M2041" t="s">
        <v>253</v>
      </c>
      <c r="O2041">
        <v>3133709718</v>
      </c>
      <c r="P2041">
        <v>3105666579</v>
      </c>
      <c r="T2041" s="29" t="s">
        <v>184</v>
      </c>
      <c r="U2041">
        <f t="shared" si="183"/>
        <v>10</v>
      </c>
      <c r="V2041">
        <f t="shared" si="184"/>
        <v>10</v>
      </c>
      <c r="W2041">
        <v>2019</v>
      </c>
      <c r="X2041" t="s">
        <v>185</v>
      </c>
      <c r="Y2041" t="s">
        <v>11198</v>
      </c>
      <c r="Z2041" t="s">
        <v>11199</v>
      </c>
      <c r="AA2041">
        <v>5601142</v>
      </c>
      <c r="AB2041" t="s">
        <v>146</v>
      </c>
      <c r="AC2041" t="s">
        <v>188</v>
      </c>
      <c r="AD2041" s="1">
        <f t="shared" si="185"/>
        <v>2.8498378750000001E-2</v>
      </c>
      <c r="AE2041" s="2">
        <v>64000000</v>
      </c>
      <c r="AF2041" t="s">
        <v>219</v>
      </c>
      <c r="AG2041" t="s">
        <v>103</v>
      </c>
      <c r="AH2041" t="s">
        <v>104</v>
      </c>
      <c r="AI2041" t="s">
        <v>11200</v>
      </c>
      <c r="AJ2041">
        <v>29974431</v>
      </c>
      <c r="AK2041" s="2">
        <v>1823896.24</v>
      </c>
      <c r="AL2041" s="2">
        <v>1512685.92</v>
      </c>
      <c r="AP2041">
        <v>30014221</v>
      </c>
      <c r="AQ2041" s="2">
        <v>2362645.7200000002</v>
      </c>
      <c r="AR2041" s="2">
        <v>1965416.57</v>
      </c>
      <c r="AV2041" t="s">
        <v>105</v>
      </c>
      <c r="AW2041" s="2" t="s">
        <v>105</v>
      </c>
      <c r="AX2041" s="2" t="s">
        <v>105</v>
      </c>
      <c r="BH2041" t="s">
        <v>19</v>
      </c>
      <c r="BI2041" t="s">
        <v>5</v>
      </c>
    </row>
    <row r="2042" spans="1:61" x14ac:dyDescent="0.25">
      <c r="A2042">
        <v>79683654</v>
      </c>
      <c r="B2042">
        <v>79683654</v>
      </c>
      <c r="C2042" t="s">
        <v>89</v>
      </c>
      <c r="D2042" t="s">
        <v>375</v>
      </c>
      <c r="E2042" t="s">
        <v>454</v>
      </c>
      <c r="F2042" t="s">
        <v>495</v>
      </c>
      <c r="G2042" t="s">
        <v>191</v>
      </c>
      <c r="H2042" s="30" t="s">
        <v>18156</v>
      </c>
      <c r="I2042" t="s">
        <v>11201</v>
      </c>
      <c r="J2042">
        <v>0</v>
      </c>
      <c r="K2042" t="s">
        <v>126</v>
      </c>
      <c r="L2042">
        <v>25</v>
      </c>
      <c r="M2042" t="s">
        <v>126</v>
      </c>
      <c r="O2042">
        <v>3183540067</v>
      </c>
      <c r="P2042">
        <v>0</v>
      </c>
      <c r="T2042" s="29" t="s">
        <v>169</v>
      </c>
      <c r="U2042">
        <f t="shared" si="183"/>
        <v>10</v>
      </c>
      <c r="V2042">
        <f t="shared" si="184"/>
        <v>16</v>
      </c>
      <c r="W2042">
        <v>2018</v>
      </c>
      <c r="X2042" t="s">
        <v>3348</v>
      </c>
      <c r="Y2042" t="s">
        <v>11202</v>
      </c>
      <c r="Z2042" t="s">
        <v>11203</v>
      </c>
      <c r="AA2042">
        <v>5606089</v>
      </c>
      <c r="AB2042" t="s">
        <v>146</v>
      </c>
      <c r="AC2042" t="s">
        <v>147</v>
      </c>
      <c r="AD2042" s="1">
        <f t="shared" si="185"/>
        <v>3.0267827380952381E-2</v>
      </c>
      <c r="AE2042" s="2">
        <v>100800000</v>
      </c>
      <c r="AF2042" t="s">
        <v>102</v>
      </c>
      <c r="AG2042" t="s">
        <v>120</v>
      </c>
      <c r="AH2042" t="s">
        <v>104</v>
      </c>
      <c r="AI2042" t="s">
        <v>11204</v>
      </c>
      <c r="AJ2042">
        <v>161803393</v>
      </c>
      <c r="AK2042" s="2">
        <v>3050997</v>
      </c>
      <c r="AL2042" s="2">
        <v>2543862.65</v>
      </c>
      <c r="AP2042" t="s">
        <v>105</v>
      </c>
      <c r="AQ2042" t="s">
        <v>105</v>
      </c>
      <c r="AR2042" t="s">
        <v>105</v>
      </c>
      <c r="AV2042" t="s">
        <v>105</v>
      </c>
      <c r="AW2042" t="s">
        <v>105</v>
      </c>
      <c r="AX2042" t="s">
        <v>105</v>
      </c>
      <c r="BH2042" t="s">
        <v>21</v>
      </c>
      <c r="BI2042" t="s">
        <v>5</v>
      </c>
    </row>
    <row r="2043" spans="1:61" x14ac:dyDescent="0.25">
      <c r="A2043">
        <v>1143865419</v>
      </c>
      <c r="B2043">
        <v>1143865419</v>
      </c>
      <c r="C2043" t="s">
        <v>106</v>
      </c>
      <c r="D2043" t="s">
        <v>11205</v>
      </c>
      <c r="E2043" t="s">
        <v>1516</v>
      </c>
      <c r="F2043" t="s">
        <v>11206</v>
      </c>
      <c r="G2043" t="s">
        <v>483</v>
      </c>
      <c r="H2043" s="30" t="s">
        <v>20038</v>
      </c>
      <c r="I2043" t="s">
        <v>11207</v>
      </c>
      <c r="J2043">
        <v>76001</v>
      </c>
      <c r="K2043" t="s">
        <v>486</v>
      </c>
      <c r="L2043">
        <v>76</v>
      </c>
      <c r="M2043" t="s">
        <v>95</v>
      </c>
      <c r="O2043">
        <v>3185388607</v>
      </c>
      <c r="P2043">
        <v>0</v>
      </c>
      <c r="T2043" s="29" t="s">
        <v>275</v>
      </c>
      <c r="U2043">
        <f t="shared" si="183"/>
        <v>10</v>
      </c>
      <c r="V2043">
        <f t="shared" si="184"/>
        <v>11</v>
      </c>
      <c r="W2043">
        <v>2018</v>
      </c>
      <c r="X2043" t="s">
        <v>3588</v>
      </c>
      <c r="Y2043" t="s">
        <v>11208</v>
      </c>
      <c r="Z2043" t="s">
        <v>11209</v>
      </c>
      <c r="AA2043">
        <v>1606235</v>
      </c>
      <c r="AB2043" t="s">
        <v>173</v>
      </c>
      <c r="AC2043" t="s">
        <v>815</v>
      </c>
      <c r="AD2043" s="1">
        <f t="shared" si="185"/>
        <v>4.5196874067164182E-2</v>
      </c>
      <c r="AE2043" s="2">
        <v>53600000</v>
      </c>
      <c r="AF2043" t="s">
        <v>102</v>
      </c>
      <c r="AG2043" t="s">
        <v>292</v>
      </c>
      <c r="AH2043" t="s">
        <v>104</v>
      </c>
      <c r="AI2043" t="s">
        <v>11210</v>
      </c>
      <c r="AJ2043">
        <v>29968739</v>
      </c>
      <c r="AK2043" s="2">
        <v>2422552.4500000002</v>
      </c>
      <c r="AL2043" s="2">
        <v>2015758.36</v>
      </c>
      <c r="AP2043">
        <v>30008525</v>
      </c>
      <c r="AQ2043" s="2">
        <v>3268710.17</v>
      </c>
      <c r="AR2043" s="2">
        <v>2726815.27</v>
      </c>
      <c r="AV2043" t="s">
        <v>105</v>
      </c>
      <c r="AW2043" s="2" t="s">
        <v>105</v>
      </c>
      <c r="AX2043" s="2" t="s">
        <v>105</v>
      </c>
      <c r="BH2043" t="s">
        <v>21</v>
      </c>
      <c r="BI2043" t="s">
        <v>5</v>
      </c>
    </row>
    <row r="2044" spans="1:61" x14ac:dyDescent="0.25">
      <c r="A2044">
        <v>35253769</v>
      </c>
      <c r="B2044">
        <v>35253769</v>
      </c>
      <c r="C2044" t="s">
        <v>106</v>
      </c>
      <c r="D2044" t="s">
        <v>355</v>
      </c>
      <c r="E2044" t="s">
        <v>11151</v>
      </c>
      <c r="F2044" t="s">
        <v>124</v>
      </c>
      <c r="G2044" t="s">
        <v>709</v>
      </c>
      <c r="H2044" s="30" t="s">
        <v>20039</v>
      </c>
      <c r="I2044" t="s">
        <v>11211</v>
      </c>
      <c r="J2044">
        <v>0</v>
      </c>
      <c r="K2044" t="s">
        <v>126</v>
      </c>
      <c r="L2044">
        <v>25</v>
      </c>
      <c r="M2044" t="s">
        <v>126</v>
      </c>
      <c r="O2044">
        <v>3144313997</v>
      </c>
      <c r="P2044">
        <v>0</v>
      </c>
      <c r="T2044" s="29" t="s">
        <v>96</v>
      </c>
      <c r="U2044">
        <f t="shared" si="183"/>
        <v>10</v>
      </c>
      <c r="V2044">
        <f t="shared" si="184"/>
        <v>22</v>
      </c>
      <c r="W2044">
        <v>2016</v>
      </c>
      <c r="X2044" t="s">
        <v>11212</v>
      </c>
      <c r="Y2044" t="s">
        <v>11213</v>
      </c>
      <c r="Z2044" t="s">
        <v>11214</v>
      </c>
      <c r="AA2044">
        <v>1601297</v>
      </c>
      <c r="AB2044" t="s">
        <v>173</v>
      </c>
      <c r="AC2044" t="s">
        <v>373</v>
      </c>
      <c r="AD2044" s="1">
        <f t="shared" si="185"/>
        <v>3.6699831932773111E-2</v>
      </c>
      <c r="AE2044" s="2">
        <v>35700000</v>
      </c>
      <c r="AF2044" t="s">
        <v>219</v>
      </c>
      <c r="AG2044" t="s">
        <v>103</v>
      </c>
      <c r="AH2044" t="s">
        <v>104</v>
      </c>
      <c r="AI2044" t="s">
        <v>11215</v>
      </c>
      <c r="AJ2044">
        <v>161805566</v>
      </c>
      <c r="AK2044" s="2">
        <v>1310184</v>
      </c>
      <c r="AL2044" s="2">
        <v>1080994.8700000001</v>
      </c>
      <c r="AP2044" t="s">
        <v>105</v>
      </c>
      <c r="AQ2044" t="s">
        <v>105</v>
      </c>
      <c r="AR2044" t="s">
        <v>105</v>
      </c>
      <c r="AV2044" t="s">
        <v>105</v>
      </c>
      <c r="AW2044" t="s">
        <v>105</v>
      </c>
      <c r="AX2044" t="s">
        <v>105</v>
      </c>
      <c r="BH2044" t="s">
        <v>21</v>
      </c>
      <c r="BI2044" t="s">
        <v>5</v>
      </c>
    </row>
    <row r="2045" spans="1:61" x14ac:dyDescent="0.25">
      <c r="A2045">
        <v>19389598</v>
      </c>
      <c r="B2045">
        <v>19389598</v>
      </c>
      <c r="C2045" t="s">
        <v>89</v>
      </c>
      <c r="D2045" t="s">
        <v>2805</v>
      </c>
      <c r="E2045">
        <v>0</v>
      </c>
      <c r="F2045" t="s">
        <v>700</v>
      </c>
      <c r="G2045" t="s">
        <v>776</v>
      </c>
      <c r="H2045" s="30" t="s">
        <v>20040</v>
      </c>
      <c r="I2045" t="s">
        <v>11216</v>
      </c>
      <c r="J2045">
        <v>0</v>
      </c>
      <c r="K2045" t="s">
        <v>126</v>
      </c>
      <c r="L2045">
        <v>25</v>
      </c>
      <c r="M2045" t="s">
        <v>126</v>
      </c>
      <c r="O2045">
        <v>3107647806</v>
      </c>
      <c r="P2045">
        <v>3188370707</v>
      </c>
      <c r="T2045" s="29" t="s">
        <v>448</v>
      </c>
      <c r="U2045">
        <f t="shared" si="183"/>
        <v>10</v>
      </c>
      <c r="V2045">
        <f t="shared" si="184"/>
        <v>9</v>
      </c>
      <c r="W2045">
        <v>2019</v>
      </c>
      <c r="X2045" t="s">
        <v>11217</v>
      </c>
      <c r="Y2045" t="s">
        <v>11218</v>
      </c>
      <c r="Z2045" t="s">
        <v>11219</v>
      </c>
      <c r="AA2045">
        <v>9201252</v>
      </c>
      <c r="AB2045" t="s">
        <v>268</v>
      </c>
      <c r="AC2045" t="s">
        <v>11220</v>
      </c>
      <c r="AD2045" s="1">
        <f t="shared" si="185"/>
        <v>2.6223852813852814E-2</v>
      </c>
      <c r="AE2045" s="2">
        <v>46200000</v>
      </c>
      <c r="AF2045" t="s">
        <v>219</v>
      </c>
      <c r="AG2045" t="s">
        <v>103</v>
      </c>
      <c r="AH2045" t="s">
        <v>104</v>
      </c>
      <c r="AI2045" t="s">
        <v>11221</v>
      </c>
      <c r="AJ2045">
        <v>161907163</v>
      </c>
      <c r="AK2045" s="2">
        <v>1211542</v>
      </c>
      <c r="AL2045" s="2">
        <v>998102.9</v>
      </c>
      <c r="AP2045" t="s">
        <v>105</v>
      </c>
      <c r="AQ2045" t="s">
        <v>105</v>
      </c>
      <c r="AR2045" t="s">
        <v>105</v>
      </c>
      <c r="AV2045" t="s">
        <v>105</v>
      </c>
      <c r="AW2045" t="s">
        <v>105</v>
      </c>
      <c r="AX2045" t="s">
        <v>105</v>
      </c>
      <c r="BH2045" t="s">
        <v>19</v>
      </c>
      <c r="BI2045" t="s">
        <v>5</v>
      </c>
    </row>
    <row r="2046" spans="1:61" x14ac:dyDescent="0.25">
      <c r="A2046">
        <v>79414111</v>
      </c>
      <c r="B2046">
        <v>79414111</v>
      </c>
      <c r="C2046" t="s">
        <v>89</v>
      </c>
      <c r="D2046" t="s">
        <v>11222</v>
      </c>
      <c r="E2046">
        <v>0</v>
      </c>
      <c r="F2046" t="s">
        <v>9085</v>
      </c>
      <c r="G2046" t="s">
        <v>6146</v>
      </c>
      <c r="H2046" s="30" t="s">
        <v>20041</v>
      </c>
      <c r="I2046" t="s">
        <v>11223</v>
      </c>
      <c r="J2046">
        <v>0</v>
      </c>
      <c r="K2046" t="s">
        <v>126</v>
      </c>
      <c r="L2046">
        <v>25</v>
      </c>
      <c r="M2046" t="s">
        <v>126</v>
      </c>
      <c r="O2046">
        <v>3124339271</v>
      </c>
      <c r="P2046">
        <v>3124494844</v>
      </c>
      <c r="T2046" s="29" t="s">
        <v>568</v>
      </c>
      <c r="U2046">
        <f t="shared" si="183"/>
        <v>10</v>
      </c>
      <c r="V2046">
        <f t="shared" si="184"/>
        <v>30</v>
      </c>
      <c r="W2046">
        <v>2013</v>
      </c>
      <c r="X2046" t="s">
        <v>11224</v>
      </c>
      <c r="Y2046" t="s">
        <v>11225</v>
      </c>
      <c r="Z2046" t="s">
        <v>11226</v>
      </c>
      <c r="AA2046">
        <v>1601253</v>
      </c>
      <c r="AB2046" t="s">
        <v>173</v>
      </c>
      <c r="AC2046" t="s">
        <v>174</v>
      </c>
      <c r="AD2046" s="1">
        <f t="shared" si="185"/>
        <v>4.6563033707865166E-2</v>
      </c>
      <c r="AE2046" s="2">
        <v>26700000</v>
      </c>
      <c r="AF2046" t="s">
        <v>133</v>
      </c>
      <c r="AG2046" t="s">
        <v>103</v>
      </c>
      <c r="AH2046" t="s">
        <v>104</v>
      </c>
      <c r="AI2046" t="s">
        <v>11227</v>
      </c>
      <c r="AJ2046">
        <v>161932536</v>
      </c>
      <c r="AK2046" s="2">
        <v>1243233</v>
      </c>
      <c r="AL2046" s="2">
        <v>1024733.34</v>
      </c>
      <c r="AP2046" t="s">
        <v>105</v>
      </c>
      <c r="AQ2046" t="s">
        <v>105</v>
      </c>
      <c r="AR2046" t="s">
        <v>105</v>
      </c>
      <c r="AV2046" t="s">
        <v>105</v>
      </c>
      <c r="AW2046" t="s">
        <v>105</v>
      </c>
      <c r="AX2046" t="s">
        <v>105</v>
      </c>
      <c r="BH2046" t="s">
        <v>21</v>
      </c>
      <c r="BI2046" t="s">
        <v>5</v>
      </c>
    </row>
    <row r="2047" spans="1:61" x14ac:dyDescent="0.25">
      <c r="A2047">
        <v>22198485</v>
      </c>
      <c r="B2047">
        <v>22198485</v>
      </c>
      <c r="C2047" t="s">
        <v>106</v>
      </c>
      <c r="D2047" t="s">
        <v>343</v>
      </c>
      <c r="E2047" t="s">
        <v>775</v>
      </c>
      <c r="F2047" t="s">
        <v>507</v>
      </c>
      <c r="G2047" t="s">
        <v>566</v>
      </c>
      <c r="H2047" s="30" t="s">
        <v>20042</v>
      </c>
      <c r="I2047" t="s">
        <v>11228</v>
      </c>
      <c r="J2047">
        <v>5001</v>
      </c>
      <c r="K2047" t="s">
        <v>202</v>
      </c>
      <c r="L2047">
        <v>5</v>
      </c>
      <c r="M2047" t="s">
        <v>203</v>
      </c>
      <c r="O2047">
        <v>3164817437</v>
      </c>
      <c r="P2047">
        <v>3158889999</v>
      </c>
      <c r="T2047" s="29" t="s">
        <v>299</v>
      </c>
      <c r="U2047">
        <f t="shared" si="183"/>
        <v>10</v>
      </c>
      <c r="V2047">
        <f t="shared" si="184"/>
        <v>23</v>
      </c>
      <c r="W2047">
        <v>2017</v>
      </c>
      <c r="X2047" t="s">
        <v>1473</v>
      </c>
      <c r="Y2047" t="s">
        <v>11229</v>
      </c>
      <c r="Z2047" t="s">
        <v>11229</v>
      </c>
      <c r="AA2047">
        <v>3001135</v>
      </c>
      <c r="AB2047" t="s">
        <v>491</v>
      </c>
      <c r="AC2047" t="s">
        <v>1475</v>
      </c>
      <c r="AD2047" s="1">
        <f t="shared" si="185"/>
        <v>4.8590259433962266E-2</v>
      </c>
      <c r="AE2047" s="2">
        <v>42400000</v>
      </c>
      <c r="AF2047" t="s">
        <v>102</v>
      </c>
      <c r="AG2047" t="s">
        <v>103</v>
      </c>
      <c r="AH2047" t="s">
        <v>104</v>
      </c>
      <c r="AI2047" t="s">
        <v>11230</v>
      </c>
      <c r="AJ2047">
        <v>161780814</v>
      </c>
      <c r="AK2047" s="2">
        <v>2060227</v>
      </c>
      <c r="AL2047" s="2">
        <v>1711283.49</v>
      </c>
      <c r="AP2047" t="s">
        <v>105</v>
      </c>
      <c r="AQ2047" t="s">
        <v>105</v>
      </c>
      <c r="AR2047" t="s">
        <v>105</v>
      </c>
      <c r="AV2047" t="s">
        <v>105</v>
      </c>
      <c r="AW2047" t="s">
        <v>105</v>
      </c>
      <c r="AX2047" t="s">
        <v>105</v>
      </c>
      <c r="BH2047" t="s">
        <v>21</v>
      </c>
      <c r="BI2047" t="s">
        <v>5</v>
      </c>
    </row>
    <row r="2048" spans="1:61" x14ac:dyDescent="0.25">
      <c r="A2048">
        <v>32682297</v>
      </c>
      <c r="B2048">
        <v>32682297</v>
      </c>
      <c r="C2048" t="s">
        <v>106</v>
      </c>
      <c r="D2048" t="s">
        <v>1302</v>
      </c>
      <c r="E2048" t="s">
        <v>122</v>
      </c>
      <c r="F2048" t="s">
        <v>879</v>
      </c>
      <c r="G2048" t="s">
        <v>399</v>
      </c>
      <c r="H2048" s="30" t="s">
        <v>20043</v>
      </c>
      <c r="I2048" t="s">
        <v>11231</v>
      </c>
      <c r="J2048">
        <v>0</v>
      </c>
      <c r="K2048" t="s">
        <v>126</v>
      </c>
      <c r="L2048">
        <v>25</v>
      </c>
      <c r="M2048" t="s">
        <v>126</v>
      </c>
      <c r="O2048">
        <v>3185444150</v>
      </c>
      <c r="P2048">
        <v>3207214965</v>
      </c>
      <c r="T2048" s="29" t="s">
        <v>429</v>
      </c>
      <c r="U2048">
        <f t="shared" si="183"/>
        <v>10</v>
      </c>
      <c r="V2048">
        <f t="shared" si="184"/>
        <v>7</v>
      </c>
      <c r="W2048">
        <v>2016</v>
      </c>
      <c r="X2048" t="s">
        <v>11232</v>
      </c>
      <c r="Y2048">
        <v>27491030430319</v>
      </c>
      <c r="Z2048" t="s">
        <v>11233</v>
      </c>
      <c r="AA2048">
        <v>5801287</v>
      </c>
      <c r="AB2048" t="s">
        <v>469</v>
      </c>
      <c r="AC2048" t="s">
        <v>1558</v>
      </c>
      <c r="AD2048" s="1">
        <f t="shared" si="185"/>
        <v>3.8321975401069519E-2</v>
      </c>
      <c r="AE2048" s="2">
        <v>74800000</v>
      </c>
      <c r="AF2048" t="s">
        <v>133</v>
      </c>
      <c r="AG2048" t="s">
        <v>103</v>
      </c>
      <c r="AH2048" t="s">
        <v>104</v>
      </c>
      <c r="AI2048" t="s">
        <v>11234</v>
      </c>
      <c r="AJ2048">
        <v>29941369</v>
      </c>
      <c r="AK2048" s="2">
        <v>2866483.76</v>
      </c>
      <c r="AL2048" s="2">
        <v>2388809.88</v>
      </c>
      <c r="AP2048" t="s">
        <v>105</v>
      </c>
      <c r="AQ2048" s="2" t="s">
        <v>105</v>
      </c>
      <c r="AR2048" s="2" t="s">
        <v>105</v>
      </c>
      <c r="AV2048">
        <v>30053635</v>
      </c>
      <c r="AW2048" s="2">
        <v>3593695.27</v>
      </c>
      <c r="AX2048" s="2">
        <v>2999911.99</v>
      </c>
      <c r="BH2048" t="s">
        <v>21</v>
      </c>
      <c r="BI2048" t="s">
        <v>5</v>
      </c>
    </row>
    <row r="2049" spans="1:61" x14ac:dyDescent="0.25">
      <c r="A2049">
        <v>1020738594</v>
      </c>
      <c r="B2049">
        <v>1020738594</v>
      </c>
      <c r="C2049" t="s">
        <v>106</v>
      </c>
      <c r="D2049" t="s">
        <v>3109</v>
      </c>
      <c r="E2049" t="s">
        <v>799</v>
      </c>
      <c r="F2049" t="s">
        <v>366</v>
      </c>
      <c r="G2049" t="s">
        <v>3135</v>
      </c>
      <c r="H2049" s="30" t="s">
        <v>20044</v>
      </c>
      <c r="I2049" t="s">
        <v>11235</v>
      </c>
      <c r="J2049">
        <v>0</v>
      </c>
      <c r="K2049" t="s">
        <v>126</v>
      </c>
      <c r="L2049">
        <v>25</v>
      </c>
      <c r="M2049" t="s">
        <v>126</v>
      </c>
      <c r="O2049">
        <v>3143409070</v>
      </c>
      <c r="P2049">
        <v>0</v>
      </c>
      <c r="T2049" s="29" t="s">
        <v>587</v>
      </c>
      <c r="U2049">
        <f t="shared" si="183"/>
        <v>10</v>
      </c>
      <c r="V2049">
        <f t="shared" si="184"/>
        <v>17</v>
      </c>
      <c r="W2049">
        <v>2018</v>
      </c>
      <c r="X2049" t="s">
        <v>3380</v>
      </c>
      <c r="Y2049" t="s">
        <v>11236</v>
      </c>
      <c r="Z2049" t="s">
        <v>11237</v>
      </c>
      <c r="AA2049">
        <v>8001177</v>
      </c>
      <c r="AB2049" t="s">
        <v>100</v>
      </c>
      <c r="AC2049" t="s">
        <v>101</v>
      </c>
      <c r="AD2049" s="1">
        <f t="shared" si="185"/>
        <v>3.8414427312775327E-2</v>
      </c>
      <c r="AE2049" s="2">
        <v>45400000</v>
      </c>
      <c r="AF2049" t="s">
        <v>219</v>
      </c>
      <c r="AG2049" t="s">
        <v>103</v>
      </c>
      <c r="AH2049" t="s">
        <v>104</v>
      </c>
      <c r="AI2049" t="s">
        <v>11238</v>
      </c>
      <c r="AJ2049">
        <v>161809700</v>
      </c>
      <c r="AK2049" s="2">
        <v>1744015</v>
      </c>
      <c r="AL2049" s="2">
        <v>1445559.18</v>
      </c>
      <c r="AP2049" t="s">
        <v>105</v>
      </c>
      <c r="AQ2049" t="s">
        <v>105</v>
      </c>
      <c r="AR2049" t="s">
        <v>105</v>
      </c>
      <c r="AV2049" t="s">
        <v>105</v>
      </c>
      <c r="AW2049" t="s">
        <v>105</v>
      </c>
      <c r="AX2049" t="s">
        <v>105</v>
      </c>
      <c r="BH2049" t="s">
        <v>21</v>
      </c>
      <c r="BI2049" t="s">
        <v>5</v>
      </c>
    </row>
    <row r="2050" spans="1:61" x14ac:dyDescent="0.25">
      <c r="A2050">
        <v>51914897</v>
      </c>
      <c r="B2050">
        <v>51914897</v>
      </c>
      <c r="C2050" t="s">
        <v>106</v>
      </c>
      <c r="D2050" t="s">
        <v>11239</v>
      </c>
      <c r="E2050" t="s">
        <v>1057</v>
      </c>
      <c r="F2050" t="s">
        <v>5082</v>
      </c>
      <c r="G2050" t="s">
        <v>124</v>
      </c>
      <c r="H2050" s="30" t="s">
        <v>20045</v>
      </c>
      <c r="I2050" t="s">
        <v>11240</v>
      </c>
      <c r="J2050">
        <v>0</v>
      </c>
      <c r="K2050" t="s">
        <v>126</v>
      </c>
      <c r="L2050">
        <v>25</v>
      </c>
      <c r="M2050" t="s">
        <v>126</v>
      </c>
      <c r="O2050">
        <v>3158405638</v>
      </c>
      <c r="P2050">
        <v>3131584056</v>
      </c>
      <c r="T2050" s="29" t="s">
        <v>327</v>
      </c>
      <c r="U2050">
        <f t="shared" si="183"/>
        <v>10</v>
      </c>
      <c r="V2050">
        <f t="shared" si="184"/>
        <v>31</v>
      </c>
      <c r="W2050">
        <v>2019</v>
      </c>
      <c r="X2050" t="s">
        <v>3988</v>
      </c>
      <c r="Y2050" t="s">
        <v>11241</v>
      </c>
      <c r="Z2050" t="s">
        <v>11242</v>
      </c>
      <c r="AA2050">
        <v>6406136</v>
      </c>
      <c r="AB2050" t="s">
        <v>131</v>
      </c>
      <c r="AC2050" t="s">
        <v>310</v>
      </c>
      <c r="AD2050" s="1">
        <f t="shared" si="185"/>
        <v>1.5008703481392558E-2</v>
      </c>
      <c r="AE2050" s="2">
        <v>83300000</v>
      </c>
      <c r="AF2050" t="s">
        <v>102</v>
      </c>
      <c r="AG2050" t="s">
        <v>120</v>
      </c>
      <c r="AH2050" t="s">
        <v>104</v>
      </c>
      <c r="AI2050" t="s">
        <v>11243</v>
      </c>
      <c r="AJ2050">
        <v>161839630</v>
      </c>
      <c r="AK2050" s="2">
        <v>1250225</v>
      </c>
      <c r="AL2050" s="2">
        <v>1030609.24</v>
      </c>
      <c r="AP2050" t="s">
        <v>105</v>
      </c>
      <c r="AQ2050" t="s">
        <v>105</v>
      </c>
      <c r="AR2050" t="s">
        <v>105</v>
      </c>
      <c r="AV2050" t="s">
        <v>105</v>
      </c>
      <c r="AW2050" t="s">
        <v>105</v>
      </c>
      <c r="AX2050" t="s">
        <v>105</v>
      </c>
      <c r="BH2050" t="s">
        <v>19</v>
      </c>
      <c r="BI2050" t="s">
        <v>5</v>
      </c>
    </row>
    <row r="2051" spans="1:61" x14ac:dyDescent="0.25">
      <c r="A2051">
        <v>79944668</v>
      </c>
      <c r="B2051">
        <v>79944668</v>
      </c>
      <c r="C2051" t="s">
        <v>89</v>
      </c>
      <c r="D2051" t="s">
        <v>11244</v>
      </c>
      <c r="E2051" t="s">
        <v>304</v>
      </c>
      <c r="F2051" t="s">
        <v>964</v>
      </c>
      <c r="G2051" t="s">
        <v>6460</v>
      </c>
      <c r="H2051" s="30" t="s">
        <v>20046</v>
      </c>
      <c r="I2051" t="s">
        <v>11245</v>
      </c>
      <c r="J2051">
        <v>0</v>
      </c>
      <c r="K2051" t="s">
        <v>126</v>
      </c>
      <c r="L2051">
        <v>25</v>
      </c>
      <c r="M2051" t="s">
        <v>126</v>
      </c>
      <c r="O2051">
        <v>3154426121</v>
      </c>
      <c r="P2051">
        <v>0</v>
      </c>
      <c r="T2051" s="29" t="s">
        <v>500</v>
      </c>
      <c r="U2051">
        <f t="shared" si="183"/>
        <v>10</v>
      </c>
      <c r="V2051">
        <f t="shared" si="184"/>
        <v>5</v>
      </c>
      <c r="W2051">
        <v>2017</v>
      </c>
      <c r="X2051" t="s">
        <v>11246</v>
      </c>
      <c r="Y2051" t="s">
        <v>11247</v>
      </c>
      <c r="Z2051" t="s">
        <v>11248</v>
      </c>
      <c r="AA2051">
        <v>5601143</v>
      </c>
      <c r="AB2051" t="s">
        <v>146</v>
      </c>
      <c r="AC2051" t="s">
        <v>188</v>
      </c>
      <c r="AD2051" s="1">
        <f t="shared" si="185"/>
        <v>2.151890956651719E-2</v>
      </c>
      <c r="AE2051" s="2">
        <v>66900000</v>
      </c>
      <c r="AF2051" t="s">
        <v>133</v>
      </c>
      <c r="AG2051" t="s">
        <v>103</v>
      </c>
      <c r="AH2051" t="s">
        <v>104</v>
      </c>
      <c r="AI2051" t="s">
        <v>11249</v>
      </c>
      <c r="AJ2051">
        <v>29939303</v>
      </c>
      <c r="AK2051" s="2">
        <v>1439615.05</v>
      </c>
      <c r="AL2051" s="2">
        <v>1189760.55</v>
      </c>
      <c r="AP2051">
        <v>30002534</v>
      </c>
      <c r="AQ2051" s="2">
        <v>1479631.64</v>
      </c>
      <c r="AR2051" s="2">
        <v>1223387.93</v>
      </c>
      <c r="AV2051" t="s">
        <v>105</v>
      </c>
      <c r="AW2051" s="2" t="s">
        <v>105</v>
      </c>
      <c r="AX2051" s="2" t="s">
        <v>105</v>
      </c>
      <c r="BH2051" t="s">
        <v>19</v>
      </c>
      <c r="BI2051" t="s">
        <v>5</v>
      </c>
    </row>
    <row r="2052" spans="1:61" x14ac:dyDescent="0.25">
      <c r="A2052">
        <v>1094578803</v>
      </c>
      <c r="B2052">
        <v>1094578803</v>
      </c>
      <c r="C2052" t="s">
        <v>106</v>
      </c>
      <c r="D2052" t="s">
        <v>3109</v>
      </c>
      <c r="E2052" t="s">
        <v>1869</v>
      </c>
      <c r="F2052" t="s">
        <v>3008</v>
      </c>
      <c r="G2052" t="s">
        <v>250</v>
      </c>
      <c r="H2052" s="30" t="s">
        <v>20047</v>
      </c>
      <c r="I2052" t="s">
        <v>11250</v>
      </c>
      <c r="J2052">
        <v>0</v>
      </c>
      <c r="K2052" t="s">
        <v>11251</v>
      </c>
      <c r="L2052">
        <v>54</v>
      </c>
      <c r="M2052" t="s">
        <v>1236</v>
      </c>
      <c r="O2052">
        <v>3103508055</v>
      </c>
      <c r="P2052">
        <v>3014206387</v>
      </c>
      <c r="T2052" s="29" t="s">
        <v>448</v>
      </c>
      <c r="U2052">
        <f t="shared" si="183"/>
        <v>10</v>
      </c>
      <c r="V2052">
        <f t="shared" si="184"/>
        <v>9</v>
      </c>
      <c r="W2052">
        <v>2023</v>
      </c>
      <c r="X2052" t="s">
        <v>3300</v>
      </c>
      <c r="Y2052" t="s">
        <v>11252</v>
      </c>
      <c r="Z2052" t="s">
        <v>11253</v>
      </c>
      <c r="AA2052">
        <v>1601339</v>
      </c>
      <c r="AB2052" t="s">
        <v>173</v>
      </c>
      <c r="AC2052" t="s">
        <v>373</v>
      </c>
      <c r="AD2052" s="1">
        <f t="shared" si="185"/>
        <v>3.6896655896607435E-2</v>
      </c>
      <c r="AE2052" s="2">
        <v>61900000</v>
      </c>
      <c r="AF2052" t="s">
        <v>133</v>
      </c>
      <c r="AG2052" t="s">
        <v>103</v>
      </c>
      <c r="AH2052" t="s">
        <v>104</v>
      </c>
      <c r="AI2052" t="s">
        <v>11254</v>
      </c>
      <c r="AJ2052">
        <v>161772656</v>
      </c>
      <c r="AK2052" s="2">
        <v>2283903</v>
      </c>
      <c r="AL2052" s="2">
        <v>1899246.04</v>
      </c>
      <c r="AP2052" t="s">
        <v>105</v>
      </c>
      <c r="AQ2052" t="s">
        <v>105</v>
      </c>
      <c r="AR2052" t="s">
        <v>105</v>
      </c>
      <c r="AV2052" t="s">
        <v>105</v>
      </c>
      <c r="AW2052" t="s">
        <v>105</v>
      </c>
      <c r="AX2052" t="s">
        <v>105</v>
      </c>
      <c r="BH2052" t="s">
        <v>21</v>
      </c>
      <c r="BI2052" t="s">
        <v>5</v>
      </c>
    </row>
    <row r="2053" spans="1:61" x14ac:dyDescent="0.25">
      <c r="A2053">
        <v>53067725</v>
      </c>
      <c r="B2053">
        <v>53067725</v>
      </c>
      <c r="C2053" t="s">
        <v>106</v>
      </c>
      <c r="D2053" t="s">
        <v>11255</v>
      </c>
      <c r="E2053">
        <v>0</v>
      </c>
      <c r="F2053" t="s">
        <v>11256</v>
      </c>
      <c r="G2053" t="s">
        <v>528</v>
      </c>
      <c r="H2053" s="30" t="s">
        <v>20048</v>
      </c>
      <c r="I2053" t="s">
        <v>11257</v>
      </c>
      <c r="J2053">
        <v>0</v>
      </c>
      <c r="K2053" t="s">
        <v>126</v>
      </c>
      <c r="L2053">
        <v>25</v>
      </c>
      <c r="M2053" t="s">
        <v>126</v>
      </c>
      <c r="O2053">
        <v>3045582791</v>
      </c>
      <c r="P2053">
        <v>0</v>
      </c>
      <c r="T2053" s="29" t="s">
        <v>114</v>
      </c>
      <c r="U2053">
        <f t="shared" si="183"/>
        <v>10</v>
      </c>
      <c r="V2053">
        <f t="shared" si="184"/>
        <v>28</v>
      </c>
      <c r="W2053">
        <v>2015</v>
      </c>
      <c r="X2053" t="s">
        <v>8210</v>
      </c>
      <c r="Y2053" t="s">
        <v>11258</v>
      </c>
      <c r="Z2053" t="s">
        <v>11259</v>
      </c>
      <c r="AA2053">
        <v>1601282</v>
      </c>
      <c r="AB2053" t="s">
        <v>173</v>
      </c>
      <c r="AC2053" t="s">
        <v>1683</v>
      </c>
      <c r="AD2053" s="1">
        <f t="shared" si="185"/>
        <v>4.8436640624999999E-2</v>
      </c>
      <c r="AE2053" s="2">
        <v>25600000</v>
      </c>
      <c r="AF2053" t="s">
        <v>133</v>
      </c>
      <c r="AG2053" t="s">
        <v>103</v>
      </c>
      <c r="AH2053" t="s">
        <v>104</v>
      </c>
      <c r="AI2053" t="s">
        <v>11260</v>
      </c>
      <c r="AJ2053">
        <v>161819889</v>
      </c>
      <c r="AK2053" s="2">
        <v>1239978</v>
      </c>
      <c r="AL2053" s="2">
        <v>1021998.37</v>
      </c>
      <c r="AP2053" t="s">
        <v>105</v>
      </c>
      <c r="AQ2053" t="s">
        <v>105</v>
      </c>
      <c r="AR2053" t="s">
        <v>105</v>
      </c>
      <c r="AV2053" t="s">
        <v>105</v>
      </c>
      <c r="AW2053" t="s">
        <v>105</v>
      </c>
      <c r="AX2053" t="s">
        <v>105</v>
      </c>
      <c r="BH2053" t="s">
        <v>21</v>
      </c>
      <c r="BI2053" t="s">
        <v>5</v>
      </c>
    </row>
    <row r="2054" spans="1:61" x14ac:dyDescent="0.25">
      <c r="A2054">
        <v>3528705</v>
      </c>
      <c r="B2054">
        <v>3528705</v>
      </c>
      <c r="C2054" t="s">
        <v>89</v>
      </c>
      <c r="D2054" t="s">
        <v>649</v>
      </c>
      <c r="E2054">
        <v>0</v>
      </c>
      <c r="F2054" t="s">
        <v>315</v>
      </c>
      <c r="G2054" t="s">
        <v>2194</v>
      </c>
      <c r="H2054" s="30" t="s">
        <v>20049</v>
      </c>
      <c r="I2054" t="s">
        <v>11261</v>
      </c>
      <c r="J2054">
        <v>5440</v>
      </c>
      <c r="K2054" t="s">
        <v>865</v>
      </c>
      <c r="L2054">
        <v>5</v>
      </c>
      <c r="M2054" t="s">
        <v>203</v>
      </c>
      <c r="O2054">
        <v>3128213225</v>
      </c>
      <c r="P2054">
        <v>3104228063</v>
      </c>
      <c r="T2054" s="29" t="s">
        <v>887</v>
      </c>
      <c r="U2054">
        <f t="shared" si="183"/>
        <v>10</v>
      </c>
      <c r="V2054">
        <f t="shared" si="184"/>
        <v>3</v>
      </c>
      <c r="W2054">
        <v>2012</v>
      </c>
      <c r="X2054" t="s">
        <v>8713</v>
      </c>
      <c r="Y2054">
        <v>148275</v>
      </c>
      <c r="Z2054" t="s">
        <v>11262</v>
      </c>
      <c r="AA2054">
        <v>1621088</v>
      </c>
      <c r="AB2054" t="s">
        <v>173</v>
      </c>
      <c r="AC2054" t="s">
        <v>5245</v>
      </c>
      <c r="AD2054" s="1">
        <f t="shared" si="185"/>
        <v>4.8473822897800771E-2</v>
      </c>
      <c r="AE2054" s="2">
        <v>77300000</v>
      </c>
      <c r="AF2054" t="s">
        <v>362</v>
      </c>
      <c r="AG2054" t="s">
        <v>925</v>
      </c>
      <c r="AH2054" t="s">
        <v>104</v>
      </c>
      <c r="AI2054" t="s">
        <v>11263</v>
      </c>
      <c r="AJ2054">
        <v>29931601</v>
      </c>
      <c r="AK2054" s="2">
        <v>3747026.51</v>
      </c>
      <c r="AL2054" s="2">
        <v>3128761.77</v>
      </c>
      <c r="AP2054" t="s">
        <v>105</v>
      </c>
      <c r="AQ2054" s="2" t="s">
        <v>105</v>
      </c>
      <c r="AR2054" s="2" t="s">
        <v>105</v>
      </c>
      <c r="AV2054">
        <v>30048409</v>
      </c>
      <c r="AW2054" s="2">
        <v>5345972.7300000004</v>
      </c>
      <c r="AX2054" s="2">
        <v>4472414.0599999996</v>
      </c>
      <c r="BH2054" t="s">
        <v>21</v>
      </c>
      <c r="BI2054" t="s">
        <v>5</v>
      </c>
    </row>
    <row r="2055" spans="1:61" x14ac:dyDescent="0.25">
      <c r="A2055">
        <v>1020837592</v>
      </c>
      <c r="B2055">
        <v>1020837592</v>
      </c>
      <c r="C2055" t="s">
        <v>89</v>
      </c>
      <c r="D2055" t="s">
        <v>11264</v>
      </c>
      <c r="E2055" t="s">
        <v>2818</v>
      </c>
      <c r="F2055" t="s">
        <v>296</v>
      </c>
      <c r="G2055" t="s">
        <v>1163</v>
      </c>
      <c r="H2055" s="30" t="s">
        <v>20050</v>
      </c>
      <c r="I2055" t="s">
        <v>11265</v>
      </c>
      <c r="J2055">
        <v>0</v>
      </c>
      <c r="K2055" t="s">
        <v>126</v>
      </c>
      <c r="L2055">
        <v>25</v>
      </c>
      <c r="M2055" t="s">
        <v>126</v>
      </c>
      <c r="O2055">
        <v>3145745741</v>
      </c>
      <c r="P2055">
        <v>3195741331</v>
      </c>
      <c r="T2055" s="29" t="s">
        <v>887</v>
      </c>
      <c r="U2055">
        <f t="shared" si="183"/>
        <v>10</v>
      </c>
      <c r="V2055">
        <f t="shared" si="184"/>
        <v>3</v>
      </c>
      <c r="W2055">
        <v>2025</v>
      </c>
      <c r="X2055" t="s">
        <v>4051</v>
      </c>
      <c r="Y2055" t="s">
        <v>11266</v>
      </c>
      <c r="Z2055" t="s">
        <v>11267</v>
      </c>
      <c r="AA2055">
        <v>8001215</v>
      </c>
      <c r="AB2055" t="s">
        <v>100</v>
      </c>
      <c r="AC2055" t="s">
        <v>159</v>
      </c>
      <c r="AD2055" s="1">
        <f t="shared" si="185"/>
        <v>3.7388454509018031E-2</v>
      </c>
      <c r="AE2055" s="2">
        <v>49900000</v>
      </c>
      <c r="AF2055" t="s">
        <v>102</v>
      </c>
      <c r="AG2055" t="s">
        <v>103</v>
      </c>
      <c r="AH2055" t="s">
        <v>104</v>
      </c>
      <c r="AI2055" t="s">
        <v>11268</v>
      </c>
      <c r="AJ2055">
        <v>29972427</v>
      </c>
      <c r="AK2055" s="2">
        <v>1865683.88</v>
      </c>
      <c r="AL2055" s="2">
        <v>1547801.58</v>
      </c>
      <c r="AP2055">
        <v>30012201</v>
      </c>
      <c r="AQ2055" s="2">
        <v>2660646.73</v>
      </c>
      <c r="AR2055" s="2">
        <v>2215837.59</v>
      </c>
      <c r="AV2055" t="s">
        <v>105</v>
      </c>
      <c r="AW2055" s="2" t="s">
        <v>105</v>
      </c>
      <c r="AX2055" s="2" t="s">
        <v>105</v>
      </c>
      <c r="BH2055" t="s">
        <v>21</v>
      </c>
      <c r="BI2055" t="s">
        <v>5</v>
      </c>
    </row>
    <row r="2056" spans="1:61" x14ac:dyDescent="0.25">
      <c r="A2056">
        <v>52990303</v>
      </c>
      <c r="B2056">
        <v>52990303</v>
      </c>
      <c r="C2056" t="s">
        <v>106</v>
      </c>
      <c r="D2056" t="s">
        <v>682</v>
      </c>
      <c r="E2056" t="s">
        <v>312</v>
      </c>
      <c r="F2056" t="s">
        <v>2440</v>
      </c>
      <c r="G2056" t="s">
        <v>5907</v>
      </c>
      <c r="H2056" s="30" t="s">
        <v>20051</v>
      </c>
      <c r="I2056" t="s">
        <v>11269</v>
      </c>
      <c r="J2056">
        <v>0</v>
      </c>
      <c r="K2056" t="s">
        <v>126</v>
      </c>
      <c r="L2056">
        <v>25</v>
      </c>
      <c r="M2056" t="s">
        <v>126</v>
      </c>
      <c r="O2056">
        <v>3057059218</v>
      </c>
      <c r="P2056">
        <v>3118365510</v>
      </c>
      <c r="T2056" s="29" t="s">
        <v>327</v>
      </c>
      <c r="U2056">
        <f t="shared" si="183"/>
        <v>10</v>
      </c>
      <c r="V2056">
        <f t="shared" si="184"/>
        <v>31</v>
      </c>
      <c r="W2056">
        <v>2016</v>
      </c>
      <c r="X2056" t="s">
        <v>2878</v>
      </c>
      <c r="Y2056" t="s">
        <v>11270</v>
      </c>
      <c r="Z2056" t="s">
        <v>11271</v>
      </c>
      <c r="AA2056">
        <v>8001157</v>
      </c>
      <c r="AB2056" t="s">
        <v>100</v>
      </c>
      <c r="AC2056" t="s">
        <v>423</v>
      </c>
      <c r="AD2056" s="1">
        <f t="shared" si="185"/>
        <v>3.4416051136363639E-2</v>
      </c>
      <c r="AE2056" s="2">
        <v>35200000</v>
      </c>
      <c r="AF2056" t="s">
        <v>175</v>
      </c>
      <c r="AG2056" t="s">
        <v>103</v>
      </c>
      <c r="AH2056" t="s">
        <v>104</v>
      </c>
      <c r="AI2056">
        <v>0</v>
      </c>
      <c r="AJ2056">
        <v>161810775</v>
      </c>
      <c r="AK2056" s="2">
        <v>1211445</v>
      </c>
      <c r="AL2056" s="2">
        <v>998020.89</v>
      </c>
      <c r="AP2056" t="s">
        <v>105</v>
      </c>
      <c r="AQ2056" t="s">
        <v>105</v>
      </c>
      <c r="AR2056" t="s">
        <v>105</v>
      </c>
      <c r="AV2056" t="s">
        <v>105</v>
      </c>
      <c r="AW2056" t="s">
        <v>105</v>
      </c>
      <c r="AX2056" t="s">
        <v>105</v>
      </c>
      <c r="BH2056" t="s">
        <v>21</v>
      </c>
      <c r="BI2056" t="s">
        <v>5</v>
      </c>
    </row>
    <row r="2057" spans="1:61" x14ac:dyDescent="0.25">
      <c r="A2057">
        <v>16615166</v>
      </c>
      <c r="B2057">
        <v>16615166</v>
      </c>
      <c r="C2057" t="s">
        <v>89</v>
      </c>
      <c r="D2057" t="s">
        <v>554</v>
      </c>
      <c r="E2057">
        <v>0</v>
      </c>
      <c r="F2057" t="s">
        <v>8752</v>
      </c>
      <c r="G2057" t="s">
        <v>528</v>
      </c>
      <c r="H2057" s="30" t="s">
        <v>20052</v>
      </c>
      <c r="I2057" t="s">
        <v>11272</v>
      </c>
      <c r="J2057">
        <v>76001</v>
      </c>
      <c r="K2057" t="s">
        <v>486</v>
      </c>
      <c r="L2057">
        <v>76</v>
      </c>
      <c r="M2057" t="s">
        <v>95</v>
      </c>
      <c r="O2057">
        <v>3206962500</v>
      </c>
      <c r="P2057">
        <v>3204095086</v>
      </c>
      <c r="T2057" s="29" t="s">
        <v>1297</v>
      </c>
      <c r="U2057">
        <f t="shared" si="183"/>
        <v>10</v>
      </c>
      <c r="V2057">
        <f t="shared" si="184"/>
        <v>2</v>
      </c>
      <c r="W2057">
        <v>2020</v>
      </c>
      <c r="X2057" t="s">
        <v>11273</v>
      </c>
      <c r="Y2057" t="s">
        <v>11274</v>
      </c>
      <c r="Z2057" t="s">
        <v>11275</v>
      </c>
      <c r="AA2057">
        <v>1620134</v>
      </c>
      <c r="AB2057" t="s">
        <v>173</v>
      </c>
      <c r="AC2057" t="s">
        <v>735</v>
      </c>
      <c r="AD2057" s="1">
        <f t="shared" si="185"/>
        <v>3.8516078431372551E-2</v>
      </c>
      <c r="AE2057" s="2">
        <v>102000000</v>
      </c>
      <c r="AF2057" t="s">
        <v>175</v>
      </c>
      <c r="AG2057" t="s">
        <v>6118</v>
      </c>
      <c r="AH2057" t="s">
        <v>104</v>
      </c>
      <c r="AI2057" t="s">
        <v>11276</v>
      </c>
      <c r="AJ2057">
        <v>161900535</v>
      </c>
      <c r="AK2057" s="2">
        <v>3928640</v>
      </c>
      <c r="AL2057" s="2">
        <v>3281378.52</v>
      </c>
      <c r="AP2057" t="s">
        <v>105</v>
      </c>
      <c r="AQ2057" t="s">
        <v>105</v>
      </c>
      <c r="AR2057" t="s">
        <v>105</v>
      </c>
      <c r="AV2057" t="s">
        <v>105</v>
      </c>
      <c r="AW2057" t="s">
        <v>105</v>
      </c>
      <c r="AX2057" t="s">
        <v>105</v>
      </c>
      <c r="BH2057" t="s">
        <v>21</v>
      </c>
      <c r="BI2057" t="s">
        <v>5</v>
      </c>
    </row>
    <row r="2058" spans="1:61" x14ac:dyDescent="0.25">
      <c r="A2058">
        <v>10286932</v>
      </c>
      <c r="B2058">
        <v>10286932</v>
      </c>
      <c r="C2058" t="s">
        <v>89</v>
      </c>
      <c r="D2058" t="s">
        <v>699</v>
      </c>
      <c r="E2058" t="s">
        <v>148</v>
      </c>
      <c r="F2058" t="s">
        <v>1976</v>
      </c>
      <c r="G2058" t="s">
        <v>1464</v>
      </c>
      <c r="H2058" s="30" t="s">
        <v>20053</v>
      </c>
      <c r="I2058" t="s">
        <v>11277</v>
      </c>
      <c r="J2058">
        <v>5001</v>
      </c>
      <c r="K2058" t="s">
        <v>202</v>
      </c>
      <c r="L2058">
        <v>5</v>
      </c>
      <c r="M2058" t="s">
        <v>203</v>
      </c>
      <c r="O2058">
        <v>3006034124</v>
      </c>
      <c r="P2058">
        <v>0</v>
      </c>
      <c r="T2058" s="29" t="s">
        <v>96</v>
      </c>
      <c r="U2058">
        <f t="shared" ref="U2058:U2121" si="186">MONTH(T2058)</f>
        <v>10</v>
      </c>
      <c r="V2058">
        <f t="shared" ref="V2058:V2121" si="187">DAY(T2058)</f>
        <v>22</v>
      </c>
      <c r="W2058">
        <v>2019</v>
      </c>
      <c r="X2058" t="s">
        <v>11278</v>
      </c>
      <c r="Y2058" t="s">
        <v>11279</v>
      </c>
      <c r="Z2058" t="s">
        <v>11280</v>
      </c>
      <c r="AA2058">
        <v>4601234</v>
      </c>
      <c r="AB2058" t="s">
        <v>352</v>
      </c>
      <c r="AC2058" t="s">
        <v>2502</v>
      </c>
      <c r="AD2058" s="1">
        <f t="shared" ref="AD2058:AD2121" si="188">+AK2058/AE2058</f>
        <v>4.4293496732026143E-2</v>
      </c>
      <c r="AE2058" s="2">
        <v>61200000</v>
      </c>
      <c r="AF2058" t="s">
        <v>1567</v>
      </c>
      <c r="AG2058" t="s">
        <v>103</v>
      </c>
      <c r="AH2058" t="s">
        <v>104</v>
      </c>
      <c r="AI2058">
        <v>0</v>
      </c>
      <c r="AJ2058">
        <v>161813994</v>
      </c>
      <c r="AK2058" s="2">
        <v>2710762</v>
      </c>
      <c r="AL2058" s="2">
        <v>2257951.08</v>
      </c>
      <c r="AP2058" t="s">
        <v>105</v>
      </c>
      <c r="AQ2058" t="s">
        <v>105</v>
      </c>
      <c r="AR2058" t="s">
        <v>105</v>
      </c>
      <c r="AV2058" t="s">
        <v>105</v>
      </c>
      <c r="AW2058" t="s">
        <v>105</v>
      </c>
      <c r="AX2058" t="s">
        <v>105</v>
      </c>
      <c r="BH2058" t="s">
        <v>21</v>
      </c>
      <c r="BI2058" t="s">
        <v>5</v>
      </c>
    </row>
    <row r="2059" spans="1:61" x14ac:dyDescent="0.25">
      <c r="A2059">
        <v>1122396580</v>
      </c>
      <c r="B2059">
        <v>1122396580</v>
      </c>
      <c r="C2059" t="s">
        <v>106</v>
      </c>
      <c r="D2059" t="s">
        <v>11281</v>
      </c>
      <c r="E2059" t="s">
        <v>11282</v>
      </c>
      <c r="F2059" t="s">
        <v>11283</v>
      </c>
      <c r="G2059" t="s">
        <v>315</v>
      </c>
      <c r="H2059" s="30" t="s">
        <v>20054</v>
      </c>
      <c r="I2059" t="s">
        <v>11284</v>
      </c>
      <c r="J2059">
        <v>44430</v>
      </c>
      <c r="K2059" t="s">
        <v>11285</v>
      </c>
      <c r="L2059">
        <v>44</v>
      </c>
      <c r="M2059" t="s">
        <v>4521</v>
      </c>
      <c r="O2059">
        <v>3004894025</v>
      </c>
      <c r="P2059">
        <v>0</v>
      </c>
      <c r="T2059" s="29" t="s">
        <v>240</v>
      </c>
      <c r="U2059">
        <f t="shared" si="186"/>
        <v>10</v>
      </c>
      <c r="V2059">
        <f t="shared" si="187"/>
        <v>27</v>
      </c>
      <c r="W2059">
        <v>2023</v>
      </c>
      <c r="X2059" t="s">
        <v>3756</v>
      </c>
      <c r="Y2059" t="s">
        <v>11286</v>
      </c>
      <c r="Z2059" t="s">
        <v>11287</v>
      </c>
      <c r="AA2059">
        <v>5606107</v>
      </c>
      <c r="AB2059" t="s">
        <v>146</v>
      </c>
      <c r="AC2059" t="s">
        <v>147</v>
      </c>
      <c r="AD2059" s="1">
        <f t="shared" si="188"/>
        <v>2.922224306076519E-2</v>
      </c>
      <c r="AE2059" s="2">
        <v>133300000</v>
      </c>
      <c r="AF2059" t="s">
        <v>219</v>
      </c>
      <c r="AG2059" t="s">
        <v>120</v>
      </c>
      <c r="AH2059" t="s">
        <v>104</v>
      </c>
      <c r="AI2059" t="s">
        <v>11288</v>
      </c>
      <c r="AJ2059">
        <v>161901788</v>
      </c>
      <c r="AK2059" s="2">
        <v>3895325</v>
      </c>
      <c r="AL2059" s="2">
        <v>3253382.26</v>
      </c>
      <c r="AP2059" t="s">
        <v>105</v>
      </c>
      <c r="AQ2059" t="s">
        <v>105</v>
      </c>
      <c r="AR2059" t="s">
        <v>105</v>
      </c>
      <c r="AV2059" t="s">
        <v>105</v>
      </c>
      <c r="AW2059" t="s">
        <v>105</v>
      </c>
      <c r="AX2059" t="s">
        <v>105</v>
      </c>
      <c r="BH2059" t="s">
        <v>21</v>
      </c>
      <c r="BI2059" t="s">
        <v>5</v>
      </c>
    </row>
    <row r="2060" spans="1:61" x14ac:dyDescent="0.25">
      <c r="A2060">
        <v>10086140</v>
      </c>
      <c r="B2060">
        <v>10086140</v>
      </c>
      <c r="C2060" t="s">
        <v>89</v>
      </c>
      <c r="D2060" t="s">
        <v>1111</v>
      </c>
      <c r="E2060">
        <v>0</v>
      </c>
      <c r="F2060" t="s">
        <v>819</v>
      </c>
      <c r="G2060" t="s">
        <v>200</v>
      </c>
      <c r="H2060" s="30" t="s">
        <v>18948</v>
      </c>
      <c r="I2060" t="s">
        <v>11289</v>
      </c>
      <c r="J2060">
        <v>66001</v>
      </c>
      <c r="K2060" t="s">
        <v>252</v>
      </c>
      <c r="L2060">
        <v>66</v>
      </c>
      <c r="M2060" t="s">
        <v>253</v>
      </c>
      <c r="O2060">
        <v>3216385071</v>
      </c>
      <c r="P2060">
        <v>3154964325</v>
      </c>
      <c r="T2060" s="29" t="s">
        <v>254</v>
      </c>
      <c r="U2060">
        <f t="shared" si="186"/>
        <v>10</v>
      </c>
      <c r="V2060">
        <f t="shared" si="187"/>
        <v>4</v>
      </c>
      <c r="W2060">
        <v>2023</v>
      </c>
      <c r="X2060" t="s">
        <v>3343</v>
      </c>
      <c r="Y2060" t="s">
        <v>11290</v>
      </c>
      <c r="Z2060" t="s">
        <v>11291</v>
      </c>
      <c r="AA2060">
        <v>3006155</v>
      </c>
      <c r="AB2060" t="s">
        <v>491</v>
      </c>
      <c r="AC2060" t="s">
        <v>492</v>
      </c>
      <c r="AD2060" s="1">
        <f t="shared" si="188"/>
        <v>2.0254559366754618E-2</v>
      </c>
      <c r="AE2060" s="2">
        <v>189500000</v>
      </c>
      <c r="AF2060" t="s">
        <v>362</v>
      </c>
      <c r="AG2060" t="s">
        <v>120</v>
      </c>
      <c r="AH2060" t="s">
        <v>104</v>
      </c>
      <c r="AI2060" t="s">
        <v>11292</v>
      </c>
      <c r="AJ2060">
        <v>161842768</v>
      </c>
      <c r="AK2060" s="2">
        <v>3838239</v>
      </c>
      <c r="AL2060" s="2">
        <v>3205410.78</v>
      </c>
      <c r="AP2060" t="s">
        <v>105</v>
      </c>
      <c r="AQ2060" t="s">
        <v>105</v>
      </c>
      <c r="AR2060" t="s">
        <v>105</v>
      </c>
      <c r="AV2060" t="s">
        <v>105</v>
      </c>
      <c r="AW2060" t="s">
        <v>105</v>
      </c>
      <c r="AX2060" t="s">
        <v>105</v>
      </c>
      <c r="BH2060" t="s">
        <v>21</v>
      </c>
      <c r="BI2060" t="s">
        <v>5</v>
      </c>
    </row>
    <row r="2061" spans="1:61" x14ac:dyDescent="0.25">
      <c r="A2061">
        <v>79648567</v>
      </c>
      <c r="B2061">
        <v>79648567</v>
      </c>
      <c r="C2061" t="s">
        <v>89</v>
      </c>
      <c r="D2061" t="s">
        <v>1625</v>
      </c>
      <c r="E2061" t="s">
        <v>656</v>
      </c>
      <c r="F2061" t="s">
        <v>11293</v>
      </c>
      <c r="G2061" t="s">
        <v>2194</v>
      </c>
      <c r="H2061" s="30" t="s">
        <v>20055</v>
      </c>
      <c r="I2061" t="s">
        <v>11294</v>
      </c>
      <c r="J2061">
        <v>0</v>
      </c>
      <c r="K2061" t="s">
        <v>126</v>
      </c>
      <c r="L2061">
        <v>25</v>
      </c>
      <c r="M2061" t="s">
        <v>126</v>
      </c>
      <c r="O2061">
        <v>3112857509</v>
      </c>
      <c r="P2061">
        <v>3102297689</v>
      </c>
      <c r="T2061" s="29" t="s">
        <v>204</v>
      </c>
      <c r="U2061">
        <f t="shared" si="186"/>
        <v>10</v>
      </c>
      <c r="V2061">
        <f t="shared" si="187"/>
        <v>2</v>
      </c>
      <c r="W2061">
        <v>2018</v>
      </c>
      <c r="X2061" t="s">
        <v>4385</v>
      </c>
      <c r="Y2061" t="s">
        <v>11295</v>
      </c>
      <c r="Z2061" t="s">
        <v>11296</v>
      </c>
      <c r="AA2061">
        <v>3008059</v>
      </c>
      <c r="AB2061" t="s">
        <v>491</v>
      </c>
      <c r="AC2061" t="s">
        <v>492</v>
      </c>
      <c r="AD2061" s="1">
        <f t="shared" si="188"/>
        <v>2.2233819628647216E-2</v>
      </c>
      <c r="AE2061" s="2">
        <v>75400000</v>
      </c>
      <c r="AF2061" t="s">
        <v>362</v>
      </c>
      <c r="AG2061" t="s">
        <v>452</v>
      </c>
      <c r="AH2061" t="s">
        <v>104</v>
      </c>
      <c r="AI2061" t="s">
        <v>11297</v>
      </c>
      <c r="AJ2061">
        <v>161819004</v>
      </c>
      <c r="AK2061" s="2">
        <v>1676430</v>
      </c>
      <c r="AL2061" s="2">
        <v>1388764.69</v>
      </c>
      <c r="AP2061" t="s">
        <v>105</v>
      </c>
      <c r="AQ2061" t="s">
        <v>105</v>
      </c>
      <c r="AR2061" t="s">
        <v>105</v>
      </c>
      <c r="AV2061" t="s">
        <v>105</v>
      </c>
      <c r="AW2061" t="s">
        <v>105</v>
      </c>
      <c r="AX2061" t="s">
        <v>105</v>
      </c>
      <c r="BH2061" t="s">
        <v>19</v>
      </c>
      <c r="BI2061" t="s">
        <v>5</v>
      </c>
    </row>
    <row r="2062" spans="1:61" x14ac:dyDescent="0.25">
      <c r="A2062">
        <v>66778080</v>
      </c>
      <c r="B2062">
        <v>66778080</v>
      </c>
      <c r="C2062" t="s">
        <v>106</v>
      </c>
      <c r="D2062" t="s">
        <v>435</v>
      </c>
      <c r="E2062" t="s">
        <v>178</v>
      </c>
      <c r="F2062" t="s">
        <v>1561</v>
      </c>
      <c r="G2062" t="s">
        <v>11298</v>
      </c>
      <c r="H2062" s="30" t="s">
        <v>20056</v>
      </c>
      <c r="I2062" t="s">
        <v>11299</v>
      </c>
      <c r="J2062">
        <v>76001</v>
      </c>
      <c r="K2062" t="s">
        <v>486</v>
      </c>
      <c r="L2062">
        <v>76</v>
      </c>
      <c r="M2062" t="s">
        <v>95</v>
      </c>
      <c r="O2062">
        <v>3113247173</v>
      </c>
      <c r="P2062">
        <v>0</v>
      </c>
      <c r="T2062" s="29" t="s">
        <v>299</v>
      </c>
      <c r="U2062">
        <f t="shared" si="186"/>
        <v>10</v>
      </c>
      <c r="V2062">
        <f t="shared" si="187"/>
        <v>23</v>
      </c>
      <c r="W2062">
        <v>2014</v>
      </c>
      <c r="X2062" t="s">
        <v>11300</v>
      </c>
      <c r="Y2062" t="s">
        <v>11301</v>
      </c>
      <c r="Z2062" t="s">
        <v>11302</v>
      </c>
      <c r="AA2062">
        <v>8006038</v>
      </c>
      <c r="AB2062" t="s">
        <v>100</v>
      </c>
      <c r="AC2062" t="s">
        <v>433</v>
      </c>
      <c r="AD2062" s="1">
        <f t="shared" si="188"/>
        <v>2.9721787941787942E-2</v>
      </c>
      <c r="AE2062" s="2">
        <v>48100000</v>
      </c>
      <c r="AF2062" t="s">
        <v>219</v>
      </c>
      <c r="AG2062" t="s">
        <v>120</v>
      </c>
      <c r="AH2062" t="s">
        <v>104</v>
      </c>
      <c r="AI2062" t="s">
        <v>11303</v>
      </c>
      <c r="AJ2062">
        <v>161780212</v>
      </c>
      <c r="AK2062" s="2">
        <v>1429618</v>
      </c>
      <c r="AL2062" s="2">
        <v>1181359.79</v>
      </c>
      <c r="AP2062" t="s">
        <v>105</v>
      </c>
      <c r="AQ2062" t="s">
        <v>105</v>
      </c>
      <c r="AR2062" t="s">
        <v>105</v>
      </c>
      <c r="AV2062" t="s">
        <v>105</v>
      </c>
      <c r="AW2062" t="s">
        <v>105</v>
      </c>
      <c r="AX2062" t="s">
        <v>105</v>
      </c>
      <c r="BH2062" t="s">
        <v>19</v>
      </c>
      <c r="BI2062" t="s">
        <v>5</v>
      </c>
    </row>
    <row r="2063" spans="1:61" x14ac:dyDescent="0.25">
      <c r="A2063">
        <v>73166942</v>
      </c>
      <c r="B2063">
        <v>73166942</v>
      </c>
      <c r="C2063" t="s">
        <v>89</v>
      </c>
      <c r="D2063" t="s">
        <v>8219</v>
      </c>
      <c r="E2063" t="s">
        <v>1822</v>
      </c>
      <c r="F2063" t="s">
        <v>11304</v>
      </c>
      <c r="G2063" t="s">
        <v>11305</v>
      </c>
      <c r="H2063" s="30" t="s">
        <v>20057</v>
      </c>
      <c r="I2063" t="s">
        <v>11306</v>
      </c>
      <c r="J2063">
        <v>0</v>
      </c>
      <c r="K2063" t="s">
        <v>274</v>
      </c>
      <c r="L2063">
        <v>13</v>
      </c>
      <c r="M2063" t="s">
        <v>175</v>
      </c>
      <c r="O2063">
        <v>3153597589</v>
      </c>
      <c r="P2063">
        <v>0</v>
      </c>
      <c r="T2063" s="29" t="s">
        <v>568</v>
      </c>
      <c r="U2063">
        <f t="shared" si="186"/>
        <v>10</v>
      </c>
      <c r="V2063">
        <f t="shared" si="187"/>
        <v>30</v>
      </c>
      <c r="W2063">
        <v>2021</v>
      </c>
      <c r="X2063" t="s">
        <v>4158</v>
      </c>
      <c r="Y2063" t="s">
        <v>11307</v>
      </c>
      <c r="Z2063" t="s">
        <v>11308</v>
      </c>
      <c r="AA2063">
        <v>9008235</v>
      </c>
      <c r="AB2063" t="s">
        <v>244</v>
      </c>
      <c r="AC2063" t="s">
        <v>1048</v>
      </c>
      <c r="AD2063" s="1">
        <f t="shared" si="188"/>
        <v>1.499562401263823E-2</v>
      </c>
      <c r="AE2063" s="2">
        <v>189900000</v>
      </c>
      <c r="AF2063" t="s">
        <v>362</v>
      </c>
      <c r="AG2063" t="s">
        <v>452</v>
      </c>
      <c r="AH2063" t="s">
        <v>104</v>
      </c>
      <c r="AI2063">
        <v>0</v>
      </c>
      <c r="AJ2063">
        <v>161803977</v>
      </c>
      <c r="AK2063" s="2">
        <v>2847669</v>
      </c>
      <c r="AL2063" s="2">
        <v>2372999.21</v>
      </c>
      <c r="AP2063" t="s">
        <v>105</v>
      </c>
      <c r="AQ2063" t="s">
        <v>105</v>
      </c>
      <c r="AR2063" t="s">
        <v>105</v>
      </c>
      <c r="AV2063" t="s">
        <v>105</v>
      </c>
      <c r="AW2063" t="s">
        <v>105</v>
      </c>
      <c r="AX2063" t="s">
        <v>105</v>
      </c>
      <c r="BH2063" s="3" t="s">
        <v>18</v>
      </c>
      <c r="BI2063" t="s">
        <v>5</v>
      </c>
    </row>
    <row r="2064" spans="1:61" x14ac:dyDescent="0.25">
      <c r="A2064">
        <v>51882938</v>
      </c>
      <c r="B2064">
        <v>51882938</v>
      </c>
      <c r="C2064" t="s">
        <v>106</v>
      </c>
      <c r="D2064" t="s">
        <v>1183</v>
      </c>
      <c r="E2064" t="s">
        <v>5587</v>
      </c>
      <c r="F2064" t="s">
        <v>495</v>
      </c>
      <c r="G2064" t="s">
        <v>7009</v>
      </c>
      <c r="H2064" s="30" t="s">
        <v>20058</v>
      </c>
      <c r="I2064" t="s">
        <v>11309</v>
      </c>
      <c r="J2064">
        <v>0</v>
      </c>
      <c r="K2064" t="s">
        <v>126</v>
      </c>
      <c r="L2064">
        <v>25</v>
      </c>
      <c r="M2064" t="s">
        <v>126</v>
      </c>
      <c r="O2064">
        <v>3208841818</v>
      </c>
      <c r="P2064">
        <v>0</v>
      </c>
      <c r="T2064" s="29" t="s">
        <v>887</v>
      </c>
      <c r="U2064">
        <f t="shared" si="186"/>
        <v>10</v>
      </c>
      <c r="V2064">
        <f t="shared" si="187"/>
        <v>3</v>
      </c>
      <c r="W2064">
        <v>2022</v>
      </c>
      <c r="X2064" t="s">
        <v>1045</v>
      </c>
      <c r="Y2064" t="s">
        <v>11310</v>
      </c>
      <c r="Z2064" t="s">
        <v>11311</v>
      </c>
      <c r="AA2064">
        <v>9008236</v>
      </c>
      <c r="AB2064" t="s">
        <v>244</v>
      </c>
      <c r="AC2064" t="s">
        <v>1048</v>
      </c>
      <c r="AD2064" s="1">
        <f t="shared" si="188"/>
        <v>2.0180352112676055E-2</v>
      </c>
      <c r="AE2064" s="2">
        <v>184600000</v>
      </c>
      <c r="AF2064" t="s">
        <v>133</v>
      </c>
      <c r="AG2064" t="s">
        <v>452</v>
      </c>
      <c r="AH2064" t="s">
        <v>104</v>
      </c>
      <c r="AI2064">
        <v>0</v>
      </c>
      <c r="AJ2064">
        <v>161898241</v>
      </c>
      <c r="AK2064" s="2">
        <v>3725293</v>
      </c>
      <c r="AL2064" s="2">
        <v>3110498.36</v>
      </c>
      <c r="AP2064" t="s">
        <v>105</v>
      </c>
      <c r="AQ2064" t="s">
        <v>105</v>
      </c>
      <c r="AR2064" t="s">
        <v>105</v>
      </c>
      <c r="AV2064" t="s">
        <v>105</v>
      </c>
      <c r="AW2064" t="s">
        <v>105</v>
      </c>
      <c r="AX2064" t="s">
        <v>105</v>
      </c>
      <c r="BH2064" t="s">
        <v>21</v>
      </c>
      <c r="BI2064" t="s">
        <v>5</v>
      </c>
    </row>
    <row r="2065" spans="1:61" x14ac:dyDescent="0.25">
      <c r="A2065">
        <v>74377113</v>
      </c>
      <c r="B2065">
        <v>74377113</v>
      </c>
      <c r="C2065" t="s">
        <v>89</v>
      </c>
      <c r="D2065" t="s">
        <v>1554</v>
      </c>
      <c r="E2065" t="s">
        <v>5442</v>
      </c>
      <c r="F2065" t="s">
        <v>3111</v>
      </c>
      <c r="G2065" t="s">
        <v>5718</v>
      </c>
      <c r="H2065" s="30" t="s">
        <v>18192</v>
      </c>
      <c r="I2065" t="s">
        <v>11312</v>
      </c>
      <c r="J2065">
        <v>5266</v>
      </c>
      <c r="K2065" t="s">
        <v>428</v>
      </c>
      <c r="L2065">
        <v>5</v>
      </c>
      <c r="M2065" t="s">
        <v>203</v>
      </c>
      <c r="O2065">
        <v>3185157237</v>
      </c>
      <c r="P2065">
        <v>3125787858</v>
      </c>
      <c r="T2065" s="29" t="s">
        <v>448</v>
      </c>
      <c r="U2065">
        <f t="shared" si="186"/>
        <v>10</v>
      </c>
      <c r="V2065">
        <f t="shared" si="187"/>
        <v>9</v>
      </c>
      <c r="W2065">
        <v>2018</v>
      </c>
      <c r="X2065" t="s">
        <v>659</v>
      </c>
      <c r="Y2065" t="s">
        <v>11313</v>
      </c>
      <c r="Z2065" t="s">
        <v>11314</v>
      </c>
      <c r="AA2065">
        <v>8806019</v>
      </c>
      <c r="AB2065" t="s">
        <v>662</v>
      </c>
      <c r="AC2065" t="s">
        <v>663</v>
      </c>
      <c r="AD2065" s="1">
        <f t="shared" si="188"/>
        <v>2.5081243862520457E-2</v>
      </c>
      <c r="AE2065" s="2">
        <v>61100000</v>
      </c>
      <c r="AF2065" t="s">
        <v>219</v>
      </c>
      <c r="AG2065" t="s">
        <v>120</v>
      </c>
      <c r="AH2065" t="s">
        <v>104</v>
      </c>
      <c r="AI2065" t="s">
        <v>11315</v>
      </c>
      <c r="AJ2065">
        <v>161815241</v>
      </c>
      <c r="AK2065" s="2">
        <v>1532464</v>
      </c>
      <c r="AL2065" s="2">
        <v>1267784.53</v>
      </c>
      <c r="AP2065" t="s">
        <v>105</v>
      </c>
      <c r="AQ2065" t="s">
        <v>105</v>
      </c>
      <c r="AR2065" t="s">
        <v>105</v>
      </c>
      <c r="AV2065" t="s">
        <v>105</v>
      </c>
      <c r="AW2065" t="s">
        <v>105</v>
      </c>
      <c r="AX2065" t="s">
        <v>105</v>
      </c>
      <c r="BH2065" t="s">
        <v>19</v>
      </c>
      <c r="BI2065" t="s">
        <v>5</v>
      </c>
    </row>
    <row r="2066" spans="1:61" x14ac:dyDescent="0.25">
      <c r="A2066">
        <v>40328158</v>
      </c>
      <c r="B2066">
        <v>40328158</v>
      </c>
      <c r="C2066" t="s">
        <v>106</v>
      </c>
      <c r="D2066" t="s">
        <v>11316</v>
      </c>
      <c r="E2066">
        <v>0</v>
      </c>
      <c r="F2066" t="s">
        <v>356</v>
      </c>
      <c r="G2066" t="s">
        <v>584</v>
      </c>
      <c r="H2066" s="30" t="s">
        <v>20059</v>
      </c>
      <c r="I2066" t="s">
        <v>11317</v>
      </c>
      <c r="J2066">
        <v>50001</v>
      </c>
      <c r="K2066" t="s">
        <v>153</v>
      </c>
      <c r="L2066">
        <v>50</v>
      </c>
      <c r="M2066" t="s">
        <v>154</v>
      </c>
      <c r="O2066">
        <v>3214532939</v>
      </c>
      <c r="P2066">
        <v>0</v>
      </c>
      <c r="T2066" s="29" t="s">
        <v>275</v>
      </c>
      <c r="U2066">
        <f t="shared" si="186"/>
        <v>10</v>
      </c>
      <c r="V2066">
        <f t="shared" si="187"/>
        <v>11</v>
      </c>
      <c r="W2066">
        <v>2023</v>
      </c>
      <c r="X2066" t="s">
        <v>6569</v>
      </c>
      <c r="Y2066" t="s">
        <v>11318</v>
      </c>
      <c r="Z2066" t="s">
        <v>11319</v>
      </c>
      <c r="AA2066">
        <v>8001210</v>
      </c>
      <c r="AB2066" t="s">
        <v>100</v>
      </c>
      <c r="AC2066" t="s">
        <v>101</v>
      </c>
      <c r="AD2066" s="1">
        <f t="shared" si="188"/>
        <v>2.9923516716417912E-2</v>
      </c>
      <c r="AE2066" s="2">
        <v>67000000</v>
      </c>
      <c r="AF2066" t="s">
        <v>133</v>
      </c>
      <c r="AG2066" t="s">
        <v>103</v>
      </c>
      <c r="AH2066" t="s">
        <v>104</v>
      </c>
      <c r="AI2066">
        <v>0</v>
      </c>
      <c r="AJ2066">
        <v>29928549</v>
      </c>
      <c r="AK2066" s="2">
        <v>2004875.62</v>
      </c>
      <c r="AL2066" s="2">
        <v>1664769.43</v>
      </c>
      <c r="AP2066">
        <v>29993755</v>
      </c>
      <c r="AQ2066" s="2">
        <v>2041359.87</v>
      </c>
      <c r="AR2066" s="2">
        <v>1695428.46</v>
      </c>
      <c r="AV2066" t="s">
        <v>105</v>
      </c>
      <c r="AW2066" s="2" t="s">
        <v>105</v>
      </c>
      <c r="AX2066" s="2" t="s">
        <v>105</v>
      </c>
      <c r="BH2066" t="s">
        <v>21</v>
      </c>
      <c r="BI2066" t="s">
        <v>5</v>
      </c>
    </row>
    <row r="2067" spans="1:61" x14ac:dyDescent="0.25">
      <c r="A2067">
        <v>19365818</v>
      </c>
      <c r="B2067">
        <v>19365818</v>
      </c>
      <c r="C2067" t="s">
        <v>89</v>
      </c>
      <c r="D2067" t="s">
        <v>1440</v>
      </c>
      <c r="E2067" t="s">
        <v>1136</v>
      </c>
      <c r="F2067" t="s">
        <v>356</v>
      </c>
      <c r="G2067" t="s">
        <v>700</v>
      </c>
      <c r="H2067" s="30" t="s">
        <v>20060</v>
      </c>
      <c r="I2067" t="s">
        <v>11320</v>
      </c>
      <c r="J2067">
        <v>0</v>
      </c>
      <c r="K2067" t="s">
        <v>126</v>
      </c>
      <c r="L2067">
        <v>25</v>
      </c>
      <c r="M2067" t="s">
        <v>126</v>
      </c>
      <c r="O2067">
        <v>3102180028</v>
      </c>
      <c r="P2067">
        <v>0</v>
      </c>
      <c r="T2067" s="29" t="s">
        <v>215</v>
      </c>
      <c r="U2067">
        <f t="shared" si="186"/>
        <v>10</v>
      </c>
      <c r="V2067">
        <f t="shared" si="187"/>
        <v>20</v>
      </c>
      <c r="W2067">
        <v>2014</v>
      </c>
      <c r="X2067" t="s">
        <v>1201</v>
      </c>
      <c r="Y2067">
        <v>492030127169</v>
      </c>
      <c r="Z2067" t="s">
        <v>11321</v>
      </c>
      <c r="AA2067">
        <v>5801269</v>
      </c>
      <c r="AB2067" t="s">
        <v>469</v>
      </c>
      <c r="AC2067" t="s">
        <v>1203</v>
      </c>
      <c r="AD2067" s="1">
        <f t="shared" si="188"/>
        <v>1.9204269406392693E-2</v>
      </c>
      <c r="AE2067" s="2">
        <v>87600000</v>
      </c>
      <c r="AF2067" t="s">
        <v>219</v>
      </c>
      <c r="AG2067" t="s">
        <v>103</v>
      </c>
      <c r="AH2067" t="s">
        <v>104</v>
      </c>
      <c r="AI2067" t="s">
        <v>11322</v>
      </c>
      <c r="AJ2067">
        <v>161910422</v>
      </c>
      <c r="AK2067" s="2">
        <v>1682294</v>
      </c>
      <c r="AL2067" s="2">
        <v>1393692.73</v>
      </c>
      <c r="AP2067" t="s">
        <v>105</v>
      </c>
      <c r="AQ2067" t="s">
        <v>105</v>
      </c>
      <c r="AR2067" t="s">
        <v>105</v>
      </c>
      <c r="AV2067" t="s">
        <v>105</v>
      </c>
      <c r="AW2067" t="s">
        <v>105</v>
      </c>
      <c r="AX2067" t="s">
        <v>105</v>
      </c>
      <c r="BH2067" t="s">
        <v>19</v>
      </c>
      <c r="BI2067" t="s">
        <v>5</v>
      </c>
    </row>
    <row r="2068" spans="1:61" x14ac:dyDescent="0.25">
      <c r="A2068">
        <v>19401936</v>
      </c>
      <c r="B2068">
        <v>19401936</v>
      </c>
      <c r="C2068" t="s">
        <v>89</v>
      </c>
      <c r="D2068" t="s">
        <v>148</v>
      </c>
      <c r="E2068" t="s">
        <v>149</v>
      </c>
      <c r="F2068" t="s">
        <v>700</v>
      </c>
      <c r="G2068" t="s">
        <v>1122</v>
      </c>
      <c r="H2068" s="30" t="s">
        <v>20061</v>
      </c>
      <c r="I2068" t="s">
        <v>11323</v>
      </c>
      <c r="J2068">
        <v>0</v>
      </c>
      <c r="K2068" t="s">
        <v>126</v>
      </c>
      <c r="L2068">
        <v>25</v>
      </c>
      <c r="M2068" t="s">
        <v>126</v>
      </c>
      <c r="O2068">
        <v>3112025190</v>
      </c>
      <c r="P2068">
        <v>0</v>
      </c>
      <c r="T2068" s="29" t="s">
        <v>369</v>
      </c>
      <c r="U2068">
        <f t="shared" si="186"/>
        <v>10</v>
      </c>
      <c r="V2068">
        <f t="shared" si="187"/>
        <v>21</v>
      </c>
      <c r="W2068">
        <v>2022</v>
      </c>
      <c r="X2068" t="s">
        <v>11324</v>
      </c>
      <c r="Y2068" t="s">
        <v>11325</v>
      </c>
      <c r="Z2068" t="s">
        <v>11326</v>
      </c>
      <c r="AA2068">
        <v>8021006</v>
      </c>
      <c r="AB2068" t="s">
        <v>100</v>
      </c>
      <c r="AC2068" t="s">
        <v>208</v>
      </c>
      <c r="AD2068" s="1">
        <f t="shared" si="188"/>
        <v>1.6766112565445027E-2</v>
      </c>
      <c r="AE2068" s="2">
        <v>76400000</v>
      </c>
      <c r="AF2068" t="s">
        <v>160</v>
      </c>
      <c r="AG2068" t="s">
        <v>697</v>
      </c>
      <c r="AH2068" t="s">
        <v>104</v>
      </c>
      <c r="AI2068" t="s">
        <v>11327</v>
      </c>
      <c r="AJ2068">
        <v>161907690</v>
      </c>
      <c r="AK2068" s="2">
        <v>1280931</v>
      </c>
      <c r="AL2068" s="2">
        <v>1056412.8700000001</v>
      </c>
      <c r="AP2068" t="s">
        <v>105</v>
      </c>
      <c r="AQ2068" t="s">
        <v>105</v>
      </c>
      <c r="AR2068" t="s">
        <v>105</v>
      </c>
      <c r="AV2068" t="s">
        <v>105</v>
      </c>
      <c r="AW2068" t="s">
        <v>105</v>
      </c>
      <c r="AX2068" t="s">
        <v>105</v>
      </c>
      <c r="BH2068" t="s">
        <v>19</v>
      </c>
      <c r="BI2068" t="s">
        <v>5</v>
      </c>
    </row>
    <row r="2069" spans="1:61" x14ac:dyDescent="0.25">
      <c r="A2069">
        <v>24827904</v>
      </c>
      <c r="B2069">
        <v>24827904</v>
      </c>
      <c r="C2069" t="s">
        <v>106</v>
      </c>
      <c r="D2069" t="s">
        <v>1128</v>
      </c>
      <c r="E2069" t="s">
        <v>11328</v>
      </c>
      <c r="F2069" t="s">
        <v>483</v>
      </c>
      <c r="G2069" t="s">
        <v>11329</v>
      </c>
      <c r="H2069" s="30" t="s">
        <v>20062</v>
      </c>
      <c r="I2069" t="s">
        <v>11330</v>
      </c>
      <c r="J2069">
        <v>17001</v>
      </c>
      <c r="K2069" t="s">
        <v>140</v>
      </c>
      <c r="L2069">
        <v>17</v>
      </c>
      <c r="M2069" t="s">
        <v>141</v>
      </c>
      <c r="O2069">
        <v>3044700308</v>
      </c>
      <c r="P2069">
        <v>0</v>
      </c>
      <c r="T2069" s="29" t="s">
        <v>1297</v>
      </c>
      <c r="U2069">
        <f t="shared" si="186"/>
        <v>10</v>
      </c>
      <c r="V2069">
        <f t="shared" si="187"/>
        <v>2</v>
      </c>
      <c r="W2069">
        <v>2025</v>
      </c>
      <c r="X2069" t="s">
        <v>11331</v>
      </c>
      <c r="Y2069" t="s">
        <v>11332</v>
      </c>
      <c r="Z2069" t="s">
        <v>11332</v>
      </c>
      <c r="AA2069">
        <v>6806060</v>
      </c>
      <c r="AB2069" t="s">
        <v>413</v>
      </c>
      <c r="AC2069" t="s">
        <v>414</v>
      </c>
      <c r="AD2069" s="1">
        <f t="shared" si="188"/>
        <v>3.2393560245064672E-2</v>
      </c>
      <c r="AE2069" s="2">
        <v>146900000</v>
      </c>
      <c r="AF2069" t="s">
        <v>102</v>
      </c>
      <c r="AG2069" t="s">
        <v>120</v>
      </c>
      <c r="AH2069" t="s">
        <v>104</v>
      </c>
      <c r="AI2069" t="s">
        <v>11333</v>
      </c>
      <c r="AJ2069">
        <v>161902741</v>
      </c>
      <c r="AK2069" s="2">
        <v>4758614</v>
      </c>
      <c r="AL2069" s="2">
        <v>3978835.1</v>
      </c>
      <c r="AP2069" t="s">
        <v>105</v>
      </c>
      <c r="AQ2069" t="s">
        <v>105</v>
      </c>
      <c r="AR2069" t="s">
        <v>105</v>
      </c>
      <c r="AV2069" t="s">
        <v>105</v>
      </c>
      <c r="AW2069" t="s">
        <v>105</v>
      </c>
      <c r="AX2069" t="s">
        <v>105</v>
      </c>
      <c r="BH2069" t="s">
        <v>21</v>
      </c>
      <c r="BI2069" t="s">
        <v>5</v>
      </c>
    </row>
    <row r="2070" spans="1:61" x14ac:dyDescent="0.25">
      <c r="A2070">
        <v>1047478485</v>
      </c>
      <c r="B2070">
        <v>1047478485</v>
      </c>
      <c r="C2070" t="s">
        <v>89</v>
      </c>
      <c r="D2070" t="s">
        <v>6266</v>
      </c>
      <c r="E2070" t="s">
        <v>11334</v>
      </c>
      <c r="F2070" t="s">
        <v>8095</v>
      </c>
      <c r="G2070" t="s">
        <v>137</v>
      </c>
      <c r="H2070" s="30" t="s">
        <v>20063</v>
      </c>
      <c r="I2070" t="s">
        <v>11335</v>
      </c>
      <c r="J2070">
        <v>0</v>
      </c>
      <c r="K2070" t="s">
        <v>126</v>
      </c>
      <c r="L2070">
        <v>25</v>
      </c>
      <c r="M2070" t="s">
        <v>126</v>
      </c>
      <c r="O2070">
        <v>3045360443</v>
      </c>
      <c r="P2070">
        <v>0</v>
      </c>
      <c r="T2070" s="29" t="s">
        <v>1297</v>
      </c>
      <c r="U2070">
        <f t="shared" si="186"/>
        <v>10</v>
      </c>
      <c r="V2070">
        <f t="shared" si="187"/>
        <v>2</v>
      </c>
      <c r="W2070">
        <v>2021</v>
      </c>
      <c r="X2070" t="s">
        <v>2574</v>
      </c>
      <c r="Y2070" t="s">
        <v>11336</v>
      </c>
      <c r="Z2070" t="s">
        <v>11337</v>
      </c>
      <c r="AA2070">
        <v>9001146</v>
      </c>
      <c r="AB2070" t="s">
        <v>244</v>
      </c>
      <c r="AC2070" t="s">
        <v>245</v>
      </c>
      <c r="AD2070" s="1">
        <f t="shared" si="188"/>
        <v>2.4559179646936657E-2</v>
      </c>
      <c r="AE2070" s="2">
        <v>96300000</v>
      </c>
      <c r="AF2070" t="s">
        <v>102</v>
      </c>
      <c r="AG2070" t="s">
        <v>103</v>
      </c>
      <c r="AH2070" t="s">
        <v>104</v>
      </c>
      <c r="AI2070" t="s">
        <v>11338</v>
      </c>
      <c r="AJ2070">
        <v>161836137</v>
      </c>
      <c r="AK2070" s="2">
        <v>2365049</v>
      </c>
      <c r="AL2070" s="2">
        <v>1967436.38</v>
      </c>
      <c r="AP2070" t="s">
        <v>105</v>
      </c>
      <c r="AQ2070" t="s">
        <v>105</v>
      </c>
      <c r="AR2070" t="s">
        <v>105</v>
      </c>
      <c r="AV2070" t="s">
        <v>105</v>
      </c>
      <c r="AW2070" t="s">
        <v>105</v>
      </c>
      <c r="AX2070" t="s">
        <v>105</v>
      </c>
      <c r="BH2070" t="s">
        <v>21</v>
      </c>
      <c r="BI2070" t="s">
        <v>5</v>
      </c>
    </row>
    <row r="2071" spans="1:61" x14ac:dyDescent="0.25">
      <c r="A2071">
        <v>51869657</v>
      </c>
      <c r="B2071">
        <v>51869657</v>
      </c>
      <c r="C2071" t="s">
        <v>106</v>
      </c>
      <c r="D2071" t="s">
        <v>1128</v>
      </c>
      <c r="E2071" t="s">
        <v>11339</v>
      </c>
      <c r="F2071" t="s">
        <v>1456</v>
      </c>
      <c r="G2071" t="s">
        <v>2531</v>
      </c>
      <c r="H2071" s="30" t="s">
        <v>20064</v>
      </c>
      <c r="I2071" t="s">
        <v>11340</v>
      </c>
      <c r="J2071">
        <v>0</v>
      </c>
      <c r="K2071" t="s">
        <v>872</v>
      </c>
      <c r="L2071">
        <v>25</v>
      </c>
      <c r="M2071" t="s">
        <v>113</v>
      </c>
      <c r="O2071">
        <v>3133887231</v>
      </c>
      <c r="P2071">
        <v>0</v>
      </c>
      <c r="T2071" s="29" t="s">
        <v>358</v>
      </c>
      <c r="U2071">
        <f t="shared" si="186"/>
        <v>10</v>
      </c>
      <c r="V2071">
        <f t="shared" si="187"/>
        <v>29</v>
      </c>
      <c r="W2071">
        <v>2021</v>
      </c>
      <c r="X2071" t="s">
        <v>1674</v>
      </c>
      <c r="Y2071" t="s">
        <v>11341</v>
      </c>
      <c r="Z2071" t="s">
        <v>11342</v>
      </c>
      <c r="AA2071">
        <v>8006056</v>
      </c>
      <c r="AB2071" t="s">
        <v>100</v>
      </c>
      <c r="AC2071" t="s">
        <v>1677</v>
      </c>
      <c r="AD2071" s="1">
        <f t="shared" si="188"/>
        <v>1.779076010854817E-2</v>
      </c>
      <c r="AE2071" s="2">
        <v>73700000</v>
      </c>
      <c r="AF2071" t="s">
        <v>219</v>
      </c>
      <c r="AG2071" t="s">
        <v>292</v>
      </c>
      <c r="AH2071" t="s">
        <v>104</v>
      </c>
      <c r="AI2071" t="s">
        <v>11343</v>
      </c>
      <c r="AJ2071">
        <v>29925937</v>
      </c>
      <c r="AK2071" s="2">
        <v>1311179.02</v>
      </c>
      <c r="AL2071" s="2">
        <v>1081831.1100000001</v>
      </c>
      <c r="AP2071" t="s">
        <v>105</v>
      </c>
      <c r="AQ2071" s="2" t="s">
        <v>105</v>
      </c>
      <c r="AR2071" s="2" t="s">
        <v>105</v>
      </c>
      <c r="AV2071">
        <v>30038141</v>
      </c>
      <c r="AW2071" s="2">
        <v>1316900.68</v>
      </c>
      <c r="AX2071" s="2">
        <v>1086639.23</v>
      </c>
      <c r="BH2071" t="s">
        <v>19</v>
      </c>
      <c r="BI2071" t="s">
        <v>5</v>
      </c>
    </row>
    <row r="2072" spans="1:61" x14ac:dyDescent="0.25">
      <c r="A2072">
        <v>52540354</v>
      </c>
      <c r="B2072">
        <v>52540354</v>
      </c>
      <c r="C2072" t="s">
        <v>106</v>
      </c>
      <c r="D2072" t="s">
        <v>107</v>
      </c>
      <c r="E2072" t="s">
        <v>2301</v>
      </c>
      <c r="F2072" t="s">
        <v>408</v>
      </c>
      <c r="G2072" t="s">
        <v>2131</v>
      </c>
      <c r="H2072" s="30" t="s">
        <v>20065</v>
      </c>
      <c r="I2072" t="s">
        <v>11344</v>
      </c>
      <c r="J2072">
        <v>0</v>
      </c>
      <c r="K2072" t="s">
        <v>126</v>
      </c>
      <c r="L2072">
        <v>25</v>
      </c>
      <c r="M2072" t="s">
        <v>126</v>
      </c>
      <c r="O2072">
        <v>3022555857</v>
      </c>
      <c r="P2072">
        <v>3165344895</v>
      </c>
      <c r="T2072" s="29" t="s">
        <v>114</v>
      </c>
      <c r="U2072">
        <f t="shared" si="186"/>
        <v>10</v>
      </c>
      <c r="V2072">
        <f t="shared" si="187"/>
        <v>28</v>
      </c>
      <c r="W2072">
        <v>2021</v>
      </c>
      <c r="X2072" t="s">
        <v>11345</v>
      </c>
      <c r="Y2072" t="s">
        <v>11346</v>
      </c>
      <c r="Z2072" t="s">
        <v>11347</v>
      </c>
      <c r="AA2072">
        <v>3006150</v>
      </c>
      <c r="AB2072" t="s">
        <v>491</v>
      </c>
      <c r="AC2072" t="s">
        <v>492</v>
      </c>
      <c r="AD2072" s="1">
        <f t="shared" si="188"/>
        <v>1.9123433155080215E-2</v>
      </c>
      <c r="AE2072" s="2">
        <v>93500000</v>
      </c>
      <c r="AF2072" t="s">
        <v>102</v>
      </c>
      <c r="AG2072" t="s">
        <v>120</v>
      </c>
      <c r="AH2072" t="s">
        <v>104</v>
      </c>
      <c r="AI2072" t="s">
        <v>11348</v>
      </c>
      <c r="AJ2072">
        <v>161858507</v>
      </c>
      <c r="AK2072" s="2">
        <v>1788041</v>
      </c>
      <c r="AL2072" s="2">
        <v>1482555.26</v>
      </c>
      <c r="AP2072" t="s">
        <v>105</v>
      </c>
      <c r="AQ2072" t="s">
        <v>105</v>
      </c>
      <c r="AR2072" t="s">
        <v>105</v>
      </c>
      <c r="AV2072" t="s">
        <v>105</v>
      </c>
      <c r="AW2072" t="s">
        <v>105</v>
      </c>
      <c r="AX2072" t="s">
        <v>105</v>
      </c>
      <c r="BH2072" t="s">
        <v>19</v>
      </c>
      <c r="BI2072" t="s">
        <v>5</v>
      </c>
    </row>
    <row r="2073" spans="1:61" x14ac:dyDescent="0.25">
      <c r="A2073">
        <v>79127763</v>
      </c>
      <c r="B2073">
        <v>79127763</v>
      </c>
      <c r="C2073" t="s">
        <v>89</v>
      </c>
      <c r="D2073" t="s">
        <v>1079</v>
      </c>
      <c r="E2073" t="s">
        <v>2578</v>
      </c>
      <c r="F2073" t="s">
        <v>819</v>
      </c>
      <c r="G2073" t="s">
        <v>11349</v>
      </c>
      <c r="H2073" s="30" t="s">
        <v>20066</v>
      </c>
      <c r="I2073" t="s">
        <v>11350</v>
      </c>
      <c r="J2073">
        <v>0</v>
      </c>
      <c r="K2073" t="s">
        <v>126</v>
      </c>
      <c r="L2073">
        <v>25</v>
      </c>
      <c r="M2073" t="s">
        <v>126</v>
      </c>
      <c r="O2073">
        <v>3167445649</v>
      </c>
      <c r="P2073">
        <v>0</v>
      </c>
      <c r="T2073" s="29" t="s">
        <v>114</v>
      </c>
      <c r="U2073">
        <f t="shared" si="186"/>
        <v>10</v>
      </c>
      <c r="V2073">
        <f t="shared" si="187"/>
        <v>28</v>
      </c>
      <c r="W2073">
        <v>2025</v>
      </c>
      <c r="X2073" t="s">
        <v>3930</v>
      </c>
      <c r="Y2073" t="s">
        <v>11351</v>
      </c>
      <c r="Z2073" t="s">
        <v>11352</v>
      </c>
      <c r="AA2073">
        <v>5606111</v>
      </c>
      <c r="AB2073" t="s">
        <v>146</v>
      </c>
      <c r="AC2073" t="s">
        <v>341</v>
      </c>
      <c r="AD2073" s="1">
        <f t="shared" si="188"/>
        <v>1.6505494745484402E-2</v>
      </c>
      <c r="AE2073" s="2">
        <v>121800000</v>
      </c>
      <c r="AF2073" t="s">
        <v>175</v>
      </c>
      <c r="AG2073" t="s">
        <v>292</v>
      </c>
      <c r="AH2073" t="s">
        <v>104</v>
      </c>
      <c r="AI2073" t="s">
        <v>11353</v>
      </c>
      <c r="AJ2073">
        <v>29931534</v>
      </c>
      <c r="AK2073" s="2">
        <v>2010369.26</v>
      </c>
      <c r="AL2073" s="2">
        <v>1669385.93</v>
      </c>
      <c r="AP2073" t="s">
        <v>105</v>
      </c>
      <c r="AQ2073" s="2" t="s">
        <v>105</v>
      </c>
      <c r="AR2073" s="2" t="s">
        <v>105</v>
      </c>
      <c r="AV2073">
        <v>30048519</v>
      </c>
      <c r="AW2073" s="2">
        <v>8195685.0199999996</v>
      </c>
      <c r="AX2073" s="2">
        <v>6867130.2699999996</v>
      </c>
      <c r="BH2073" t="s">
        <v>20</v>
      </c>
      <c r="BI2073" t="s">
        <v>5</v>
      </c>
    </row>
    <row r="2074" spans="1:61" x14ac:dyDescent="0.25">
      <c r="A2074">
        <v>1116234888</v>
      </c>
      <c r="B2074">
        <v>1116234888</v>
      </c>
      <c r="C2074" t="s">
        <v>106</v>
      </c>
      <c r="D2074" t="s">
        <v>11354</v>
      </c>
      <c r="E2074" t="s">
        <v>11355</v>
      </c>
      <c r="F2074" t="s">
        <v>684</v>
      </c>
      <c r="G2074" t="s">
        <v>1112</v>
      </c>
      <c r="H2074" s="30" t="s">
        <v>20067</v>
      </c>
      <c r="I2074" t="s">
        <v>11356</v>
      </c>
      <c r="J2074">
        <v>0</v>
      </c>
      <c r="K2074" t="s">
        <v>952</v>
      </c>
      <c r="L2074">
        <v>76</v>
      </c>
      <c r="M2074" t="s">
        <v>95</v>
      </c>
      <c r="O2074">
        <v>3113315921</v>
      </c>
      <c r="P2074">
        <v>3206539923</v>
      </c>
      <c r="T2074" s="29" t="s">
        <v>184</v>
      </c>
      <c r="U2074">
        <f t="shared" si="186"/>
        <v>10</v>
      </c>
      <c r="V2074">
        <f t="shared" si="187"/>
        <v>10</v>
      </c>
      <c r="W2074">
        <v>2017</v>
      </c>
      <c r="X2074" t="s">
        <v>11357</v>
      </c>
      <c r="Y2074" t="s">
        <v>11358</v>
      </c>
      <c r="Z2074" t="s">
        <v>11359</v>
      </c>
      <c r="AA2074">
        <v>8001176</v>
      </c>
      <c r="AB2074" t="s">
        <v>100</v>
      </c>
      <c r="AC2074" t="s">
        <v>101</v>
      </c>
      <c r="AD2074" s="1">
        <f t="shared" si="188"/>
        <v>4.0122740294840295E-2</v>
      </c>
      <c r="AE2074" s="2">
        <v>40700000</v>
      </c>
      <c r="AF2074" t="s">
        <v>102</v>
      </c>
      <c r="AG2074" t="s">
        <v>103</v>
      </c>
      <c r="AH2074" t="s">
        <v>104</v>
      </c>
      <c r="AI2074" t="s">
        <v>11360</v>
      </c>
      <c r="AJ2074">
        <v>29928213</v>
      </c>
      <c r="AK2074" s="2">
        <v>1632995.53</v>
      </c>
      <c r="AL2074" s="2">
        <v>1352265.15</v>
      </c>
      <c r="AP2074">
        <v>29993419</v>
      </c>
      <c r="AQ2074" s="2">
        <v>1750973.82</v>
      </c>
      <c r="AR2074" s="2">
        <v>1451406.57</v>
      </c>
      <c r="AV2074" t="s">
        <v>105</v>
      </c>
      <c r="AW2074" s="2" t="s">
        <v>105</v>
      </c>
      <c r="AX2074" s="2" t="s">
        <v>105</v>
      </c>
      <c r="BH2074" t="s">
        <v>21</v>
      </c>
      <c r="BI2074" t="s">
        <v>5</v>
      </c>
    </row>
    <row r="2075" spans="1:61" x14ac:dyDescent="0.25">
      <c r="A2075">
        <v>79729455</v>
      </c>
      <c r="B2075">
        <v>79729455</v>
      </c>
      <c r="C2075" t="s">
        <v>89</v>
      </c>
      <c r="D2075" t="s">
        <v>3570</v>
      </c>
      <c r="E2075" t="s">
        <v>1769</v>
      </c>
      <c r="F2075" t="s">
        <v>11361</v>
      </c>
      <c r="G2075">
        <v>0</v>
      </c>
      <c r="H2075" s="30" t="s">
        <v>20068</v>
      </c>
      <c r="I2075" t="s">
        <v>11362</v>
      </c>
      <c r="J2075">
        <v>0</v>
      </c>
      <c r="K2075" t="s">
        <v>167</v>
      </c>
      <c r="L2075">
        <v>73</v>
      </c>
      <c r="M2075" t="s">
        <v>168</v>
      </c>
      <c r="O2075">
        <v>3184037606</v>
      </c>
      <c r="P2075">
        <v>0</v>
      </c>
      <c r="T2075" s="29" t="s">
        <v>184</v>
      </c>
      <c r="U2075">
        <f t="shared" si="186"/>
        <v>10</v>
      </c>
      <c r="V2075">
        <f t="shared" si="187"/>
        <v>10</v>
      </c>
      <c r="W2075">
        <v>2020</v>
      </c>
      <c r="X2075" t="s">
        <v>3852</v>
      </c>
      <c r="Y2075" t="s">
        <v>11363</v>
      </c>
      <c r="Z2075" t="s">
        <v>11364</v>
      </c>
      <c r="AA2075">
        <v>8806019</v>
      </c>
      <c r="AB2075" t="s">
        <v>662</v>
      </c>
      <c r="AC2075" t="s">
        <v>663</v>
      </c>
      <c r="AD2075" s="1">
        <f t="shared" si="188"/>
        <v>2.2351581167883213E-2</v>
      </c>
      <c r="AE2075" s="2">
        <v>68500000</v>
      </c>
      <c r="AF2075" t="s">
        <v>219</v>
      </c>
      <c r="AG2075" t="s">
        <v>292</v>
      </c>
      <c r="AH2075" t="s">
        <v>104</v>
      </c>
      <c r="AI2075">
        <v>0</v>
      </c>
      <c r="AJ2075">
        <v>29968707</v>
      </c>
      <c r="AK2075" s="2">
        <v>1531083.31</v>
      </c>
      <c r="AL2075" s="2">
        <v>1266624.6299999999</v>
      </c>
      <c r="AP2075">
        <v>30008487</v>
      </c>
      <c r="AQ2075" s="2">
        <v>2215257.15</v>
      </c>
      <c r="AR2075" s="2">
        <v>1841560.63</v>
      </c>
      <c r="AV2075" t="s">
        <v>105</v>
      </c>
      <c r="AW2075" s="2" t="s">
        <v>105</v>
      </c>
      <c r="AX2075" s="2" t="s">
        <v>105</v>
      </c>
      <c r="BH2075" t="s">
        <v>19</v>
      </c>
      <c r="BI2075" t="s">
        <v>5</v>
      </c>
    </row>
    <row r="2076" spans="1:61" x14ac:dyDescent="0.25">
      <c r="A2076">
        <v>17084445</v>
      </c>
      <c r="B2076">
        <v>17084445</v>
      </c>
      <c r="C2076" t="s">
        <v>89</v>
      </c>
      <c r="D2076" t="s">
        <v>6935</v>
      </c>
      <c r="E2076">
        <v>0</v>
      </c>
      <c r="F2076" t="s">
        <v>1029</v>
      </c>
      <c r="G2076" t="s">
        <v>11001</v>
      </c>
      <c r="H2076" s="30" t="s">
        <v>20069</v>
      </c>
      <c r="I2076" t="s">
        <v>11365</v>
      </c>
      <c r="J2076">
        <v>0</v>
      </c>
      <c r="K2076" t="s">
        <v>126</v>
      </c>
      <c r="L2076">
        <v>25</v>
      </c>
      <c r="M2076" t="s">
        <v>126</v>
      </c>
      <c r="O2076">
        <v>3148320178</v>
      </c>
      <c r="P2076">
        <v>3188371040</v>
      </c>
      <c r="T2076" s="29" t="s">
        <v>500</v>
      </c>
      <c r="U2076">
        <f t="shared" si="186"/>
        <v>10</v>
      </c>
      <c r="V2076">
        <f t="shared" si="187"/>
        <v>5</v>
      </c>
      <c r="W2076">
        <v>2012</v>
      </c>
      <c r="X2076" t="s">
        <v>2386</v>
      </c>
      <c r="Y2076" t="s">
        <v>11366</v>
      </c>
      <c r="Z2076" t="s">
        <v>11367</v>
      </c>
      <c r="AA2076">
        <v>1606211</v>
      </c>
      <c r="AB2076" t="s">
        <v>173</v>
      </c>
      <c r="AC2076" t="s">
        <v>291</v>
      </c>
      <c r="AD2076" s="1">
        <f t="shared" si="188"/>
        <v>4.1272248322147653E-2</v>
      </c>
      <c r="AE2076" s="2">
        <v>29800000</v>
      </c>
      <c r="AF2076" t="s">
        <v>219</v>
      </c>
      <c r="AG2076" t="s">
        <v>120</v>
      </c>
      <c r="AH2076" t="s">
        <v>104</v>
      </c>
      <c r="AI2076" t="s">
        <v>11368</v>
      </c>
      <c r="AJ2076">
        <v>161934096</v>
      </c>
      <c r="AK2076" s="2">
        <v>1229913</v>
      </c>
      <c r="AL2076" s="2">
        <v>1013540.12</v>
      </c>
      <c r="AP2076" t="s">
        <v>105</v>
      </c>
      <c r="AQ2076" t="s">
        <v>105</v>
      </c>
      <c r="AR2076" t="s">
        <v>105</v>
      </c>
      <c r="AV2076" t="s">
        <v>105</v>
      </c>
      <c r="AW2076" t="s">
        <v>105</v>
      </c>
      <c r="AX2076" t="s">
        <v>105</v>
      </c>
      <c r="BH2076" t="s">
        <v>21</v>
      </c>
      <c r="BI2076" t="s">
        <v>5</v>
      </c>
    </row>
    <row r="2077" spans="1:61" x14ac:dyDescent="0.25">
      <c r="A2077">
        <v>1053766584</v>
      </c>
      <c r="B2077">
        <v>1053766584</v>
      </c>
      <c r="C2077" t="s">
        <v>106</v>
      </c>
      <c r="D2077" t="s">
        <v>281</v>
      </c>
      <c r="E2077" t="s">
        <v>8114</v>
      </c>
      <c r="F2077" t="s">
        <v>1603</v>
      </c>
      <c r="G2077" t="s">
        <v>5710</v>
      </c>
      <c r="H2077" s="30" t="s">
        <v>19305</v>
      </c>
      <c r="I2077" t="s">
        <v>11369</v>
      </c>
      <c r="J2077">
        <v>0</v>
      </c>
      <c r="K2077" t="s">
        <v>9219</v>
      </c>
      <c r="L2077">
        <v>17</v>
      </c>
      <c r="M2077" t="s">
        <v>141</v>
      </c>
      <c r="O2077">
        <v>3157671261</v>
      </c>
      <c r="P2077">
        <v>0</v>
      </c>
      <c r="T2077" s="29" t="s">
        <v>327</v>
      </c>
      <c r="U2077">
        <f t="shared" si="186"/>
        <v>10</v>
      </c>
      <c r="V2077">
        <f t="shared" si="187"/>
        <v>31</v>
      </c>
      <c r="W2077">
        <v>2020</v>
      </c>
      <c r="X2077" t="s">
        <v>1919</v>
      </c>
      <c r="Y2077" t="s">
        <v>11370</v>
      </c>
      <c r="Z2077" t="s">
        <v>11371</v>
      </c>
      <c r="AA2077">
        <v>5606090</v>
      </c>
      <c r="AB2077" t="s">
        <v>146</v>
      </c>
      <c r="AC2077" t="s">
        <v>147</v>
      </c>
      <c r="AD2077" s="1">
        <f t="shared" si="188"/>
        <v>2.6573986988847585E-2</v>
      </c>
      <c r="AE2077" s="2">
        <v>107600000</v>
      </c>
      <c r="AF2077" t="s">
        <v>362</v>
      </c>
      <c r="AG2077" t="s">
        <v>120</v>
      </c>
      <c r="AH2077" t="s">
        <v>104</v>
      </c>
      <c r="AI2077" t="s">
        <v>11372</v>
      </c>
      <c r="AJ2077">
        <v>161915139</v>
      </c>
      <c r="AK2077" s="2">
        <v>2859361</v>
      </c>
      <c r="AL2077" s="2">
        <v>2382824.63</v>
      </c>
      <c r="AP2077" t="s">
        <v>105</v>
      </c>
      <c r="AQ2077" t="s">
        <v>105</v>
      </c>
      <c r="AR2077" t="s">
        <v>105</v>
      </c>
      <c r="AV2077" t="s">
        <v>105</v>
      </c>
      <c r="AW2077" t="s">
        <v>105</v>
      </c>
      <c r="AX2077" t="s">
        <v>105</v>
      </c>
      <c r="BH2077" t="s">
        <v>21</v>
      </c>
      <c r="BI2077" t="s">
        <v>5</v>
      </c>
    </row>
    <row r="2078" spans="1:61" x14ac:dyDescent="0.25">
      <c r="A2078">
        <v>19387825</v>
      </c>
      <c r="B2078">
        <v>19387825</v>
      </c>
      <c r="C2078" t="s">
        <v>89</v>
      </c>
      <c r="D2078" t="s">
        <v>148</v>
      </c>
      <c r="E2078" t="s">
        <v>624</v>
      </c>
      <c r="F2078" t="s">
        <v>700</v>
      </c>
      <c r="G2078" t="s">
        <v>992</v>
      </c>
      <c r="H2078" s="30" t="s">
        <v>20070</v>
      </c>
      <c r="I2078" t="s">
        <v>11373</v>
      </c>
      <c r="J2078">
        <v>76001</v>
      </c>
      <c r="K2078" t="s">
        <v>486</v>
      </c>
      <c r="L2078">
        <v>76</v>
      </c>
      <c r="M2078" t="s">
        <v>95</v>
      </c>
      <c r="O2078">
        <v>3216292857</v>
      </c>
      <c r="P2078">
        <v>3102488803</v>
      </c>
      <c r="T2078" s="29" t="s">
        <v>466</v>
      </c>
      <c r="U2078">
        <f t="shared" si="186"/>
        <v>10</v>
      </c>
      <c r="V2078">
        <f t="shared" si="187"/>
        <v>15</v>
      </c>
      <c r="W2078">
        <v>2025</v>
      </c>
      <c r="X2078" t="s">
        <v>11374</v>
      </c>
      <c r="Y2078" t="s">
        <v>11375</v>
      </c>
      <c r="Z2078" t="s">
        <v>11376</v>
      </c>
      <c r="AA2078">
        <v>8006092</v>
      </c>
      <c r="AB2078" t="s">
        <v>100</v>
      </c>
      <c r="AC2078" t="s">
        <v>1388</v>
      </c>
      <c r="AD2078" s="1">
        <f t="shared" si="188"/>
        <v>1.9264168115942032E-2</v>
      </c>
      <c r="AE2078" s="2">
        <v>82800000</v>
      </c>
      <c r="AF2078" t="s">
        <v>102</v>
      </c>
      <c r="AG2078" t="s">
        <v>292</v>
      </c>
      <c r="AH2078" t="s">
        <v>104</v>
      </c>
      <c r="AI2078" t="s">
        <v>11377</v>
      </c>
      <c r="AJ2078">
        <v>29954350</v>
      </c>
      <c r="AK2078" s="2">
        <v>1595073.12</v>
      </c>
      <c r="AL2078" s="2">
        <v>1320397.58</v>
      </c>
      <c r="AP2078" t="s">
        <v>105</v>
      </c>
      <c r="AQ2078" s="2" t="s">
        <v>105</v>
      </c>
      <c r="AR2078" s="2" t="s">
        <v>105</v>
      </c>
      <c r="AV2078">
        <v>30035138</v>
      </c>
      <c r="AW2078" s="2">
        <v>1706197.46</v>
      </c>
      <c r="AX2078" s="2">
        <v>1413779.38</v>
      </c>
      <c r="BH2078" t="s">
        <v>19</v>
      </c>
      <c r="BI2078" t="s">
        <v>5</v>
      </c>
    </row>
    <row r="2079" spans="1:61" x14ac:dyDescent="0.25">
      <c r="A2079">
        <v>63546926</v>
      </c>
      <c r="B2079">
        <v>63546926</v>
      </c>
      <c r="C2079" t="s">
        <v>106</v>
      </c>
      <c r="D2079" t="s">
        <v>11378</v>
      </c>
      <c r="E2079">
        <v>0</v>
      </c>
      <c r="F2079" t="s">
        <v>1414</v>
      </c>
      <c r="G2079" t="s">
        <v>819</v>
      </c>
      <c r="H2079" s="30" t="s">
        <v>20071</v>
      </c>
      <c r="I2079" t="s">
        <v>11379</v>
      </c>
      <c r="J2079">
        <v>68081</v>
      </c>
      <c r="K2079" t="s">
        <v>5203</v>
      </c>
      <c r="L2079">
        <v>68</v>
      </c>
      <c r="M2079" t="s">
        <v>227</v>
      </c>
      <c r="O2079">
        <v>3012082787</v>
      </c>
      <c r="P2079">
        <v>0</v>
      </c>
      <c r="T2079" s="29" t="s">
        <v>287</v>
      </c>
      <c r="U2079">
        <f t="shared" si="186"/>
        <v>10</v>
      </c>
      <c r="V2079">
        <f t="shared" si="187"/>
        <v>13</v>
      </c>
      <c r="W2079">
        <v>2021</v>
      </c>
      <c r="X2079" t="s">
        <v>3611</v>
      </c>
      <c r="Y2079" t="s">
        <v>11380</v>
      </c>
      <c r="Z2079" t="s">
        <v>11381</v>
      </c>
      <c r="AA2079">
        <v>9206084</v>
      </c>
      <c r="AB2079" t="s">
        <v>268</v>
      </c>
      <c r="AC2079" t="s">
        <v>1025</v>
      </c>
      <c r="AD2079" s="1">
        <f t="shared" si="188"/>
        <v>2.044500378787879E-2</v>
      </c>
      <c r="AE2079" s="2">
        <v>79200000</v>
      </c>
      <c r="AF2079" t="s">
        <v>133</v>
      </c>
      <c r="AG2079" t="s">
        <v>292</v>
      </c>
      <c r="AH2079" t="s">
        <v>104</v>
      </c>
      <c r="AI2079" t="s">
        <v>11382</v>
      </c>
      <c r="AJ2079">
        <v>29940423</v>
      </c>
      <c r="AK2079" s="2">
        <v>1619244.3</v>
      </c>
      <c r="AL2079" s="2">
        <v>1340709.5</v>
      </c>
      <c r="AP2079" t="s">
        <v>105</v>
      </c>
      <c r="AQ2079" s="2" t="s">
        <v>105</v>
      </c>
      <c r="AR2079" s="2" t="s">
        <v>105</v>
      </c>
      <c r="AV2079">
        <v>30053047</v>
      </c>
      <c r="AW2079" s="2">
        <v>2617330.3199999998</v>
      </c>
      <c r="AX2079" s="2">
        <v>2179437.2400000002</v>
      </c>
      <c r="BH2079" t="s">
        <v>19</v>
      </c>
      <c r="BI2079" t="s">
        <v>5</v>
      </c>
    </row>
    <row r="2080" spans="1:61" x14ac:dyDescent="0.25">
      <c r="A2080">
        <v>52998867</v>
      </c>
      <c r="B2080">
        <v>52998867</v>
      </c>
      <c r="C2080" t="s">
        <v>106</v>
      </c>
      <c r="D2080" t="s">
        <v>1063</v>
      </c>
      <c r="E2080">
        <v>0</v>
      </c>
      <c r="F2080" t="s">
        <v>4268</v>
      </c>
      <c r="G2080" t="s">
        <v>985</v>
      </c>
      <c r="H2080" s="30" t="s">
        <v>18807</v>
      </c>
      <c r="I2080" t="s">
        <v>11383</v>
      </c>
      <c r="J2080">
        <v>5001</v>
      </c>
      <c r="K2080" t="s">
        <v>202</v>
      </c>
      <c r="L2080">
        <v>5</v>
      </c>
      <c r="M2080" t="s">
        <v>203</v>
      </c>
      <c r="O2080">
        <v>3182800895</v>
      </c>
      <c r="P2080">
        <v>0</v>
      </c>
      <c r="T2080" s="29" t="s">
        <v>127</v>
      </c>
      <c r="U2080">
        <f t="shared" si="186"/>
        <v>10</v>
      </c>
      <c r="V2080">
        <f t="shared" si="187"/>
        <v>18</v>
      </c>
      <c r="W2080">
        <v>2023</v>
      </c>
      <c r="X2080" t="s">
        <v>866</v>
      </c>
      <c r="Y2080" t="s">
        <v>11384</v>
      </c>
      <c r="Z2080" t="s">
        <v>11385</v>
      </c>
      <c r="AA2080">
        <v>5601202</v>
      </c>
      <c r="AB2080" t="s">
        <v>146</v>
      </c>
      <c r="AC2080" t="s">
        <v>188</v>
      </c>
      <c r="AD2080" s="1">
        <f t="shared" si="188"/>
        <v>4.3911391705069122E-2</v>
      </c>
      <c r="AE2080" s="2">
        <v>108500000</v>
      </c>
      <c r="AF2080" t="s">
        <v>219</v>
      </c>
      <c r="AG2080" t="s">
        <v>103</v>
      </c>
      <c r="AH2080" t="s">
        <v>104</v>
      </c>
      <c r="AI2080" t="s">
        <v>11386</v>
      </c>
      <c r="AJ2080">
        <v>161918657</v>
      </c>
      <c r="AK2080" s="2">
        <v>4764386</v>
      </c>
      <c r="AL2080" s="2">
        <v>3983685.54</v>
      </c>
      <c r="AP2080" t="s">
        <v>105</v>
      </c>
      <c r="AQ2080" t="s">
        <v>105</v>
      </c>
      <c r="AR2080" t="s">
        <v>105</v>
      </c>
      <c r="AV2080" t="s">
        <v>105</v>
      </c>
      <c r="AW2080" t="s">
        <v>105</v>
      </c>
      <c r="AX2080" t="s">
        <v>105</v>
      </c>
      <c r="BH2080" t="s">
        <v>21</v>
      </c>
      <c r="BI2080" t="s">
        <v>5</v>
      </c>
    </row>
    <row r="2081" spans="1:61" x14ac:dyDescent="0.25">
      <c r="A2081">
        <v>73194570</v>
      </c>
      <c r="B2081">
        <v>73194570</v>
      </c>
      <c r="C2081" t="s">
        <v>89</v>
      </c>
      <c r="D2081" t="s">
        <v>656</v>
      </c>
      <c r="E2081" t="s">
        <v>708</v>
      </c>
      <c r="F2081" t="s">
        <v>11387</v>
      </c>
      <c r="G2081" t="s">
        <v>3701</v>
      </c>
      <c r="H2081" s="30" t="s">
        <v>20072</v>
      </c>
      <c r="I2081" t="s">
        <v>11388</v>
      </c>
      <c r="J2081">
        <v>0</v>
      </c>
      <c r="K2081" t="s">
        <v>274</v>
      </c>
      <c r="L2081">
        <v>13</v>
      </c>
      <c r="M2081" t="s">
        <v>175</v>
      </c>
      <c r="O2081">
        <v>3142243580</v>
      </c>
      <c r="P2081">
        <v>0</v>
      </c>
      <c r="T2081" s="29" t="s">
        <v>887</v>
      </c>
      <c r="U2081">
        <f t="shared" si="186"/>
        <v>10</v>
      </c>
      <c r="V2081">
        <f t="shared" si="187"/>
        <v>3</v>
      </c>
      <c r="W2081">
        <v>2024</v>
      </c>
      <c r="X2081" t="s">
        <v>401</v>
      </c>
      <c r="Y2081" t="s">
        <v>11389</v>
      </c>
      <c r="Z2081" t="s">
        <v>11390</v>
      </c>
      <c r="AA2081">
        <v>9006183</v>
      </c>
      <c r="AB2081" t="s">
        <v>244</v>
      </c>
      <c r="AC2081" t="s">
        <v>404</v>
      </c>
      <c r="AD2081" s="1">
        <f t="shared" si="188"/>
        <v>2.7381029002781089E-2</v>
      </c>
      <c r="AE2081" s="2">
        <v>251700000</v>
      </c>
      <c r="AF2081" t="s">
        <v>362</v>
      </c>
      <c r="AG2081" t="s">
        <v>120</v>
      </c>
      <c r="AH2081" t="s">
        <v>104</v>
      </c>
      <c r="AI2081" t="s">
        <v>11391</v>
      </c>
      <c r="AJ2081">
        <v>161801650</v>
      </c>
      <c r="AK2081" s="2">
        <v>6891805</v>
      </c>
      <c r="AL2081" s="2">
        <v>5771432.7699999996</v>
      </c>
      <c r="AP2081" t="s">
        <v>105</v>
      </c>
      <c r="AQ2081" t="s">
        <v>105</v>
      </c>
      <c r="AR2081" t="s">
        <v>105</v>
      </c>
      <c r="AV2081" t="s">
        <v>105</v>
      </c>
      <c r="AW2081" t="s">
        <v>105</v>
      </c>
      <c r="AX2081" t="s">
        <v>105</v>
      </c>
      <c r="BH2081" t="s">
        <v>21</v>
      </c>
      <c r="BI2081" t="s">
        <v>5</v>
      </c>
    </row>
    <row r="2082" spans="1:61" x14ac:dyDescent="0.25">
      <c r="A2082">
        <v>80876464</v>
      </c>
      <c r="B2082">
        <v>80876464</v>
      </c>
      <c r="C2082" t="s">
        <v>89</v>
      </c>
      <c r="D2082" t="s">
        <v>163</v>
      </c>
      <c r="E2082" t="s">
        <v>11392</v>
      </c>
      <c r="F2082" t="s">
        <v>4213</v>
      </c>
      <c r="G2082" t="s">
        <v>179</v>
      </c>
      <c r="H2082" s="30" t="s">
        <v>20073</v>
      </c>
      <c r="I2082" t="s">
        <v>11393</v>
      </c>
      <c r="J2082">
        <v>0</v>
      </c>
      <c r="K2082" t="s">
        <v>872</v>
      </c>
      <c r="L2082">
        <v>25</v>
      </c>
      <c r="M2082" t="s">
        <v>113</v>
      </c>
      <c r="O2082">
        <v>3204850182</v>
      </c>
      <c r="P2082">
        <v>3115141119</v>
      </c>
      <c r="T2082" s="29" t="s">
        <v>448</v>
      </c>
      <c r="U2082">
        <f t="shared" si="186"/>
        <v>10</v>
      </c>
      <c r="V2082">
        <f t="shared" si="187"/>
        <v>9</v>
      </c>
      <c r="W2082">
        <v>2018</v>
      </c>
      <c r="X2082" t="s">
        <v>11394</v>
      </c>
      <c r="Y2082" t="s">
        <v>11395</v>
      </c>
      <c r="Z2082" t="s">
        <v>11396</v>
      </c>
      <c r="AA2082">
        <v>9206073</v>
      </c>
      <c r="AB2082" t="s">
        <v>268</v>
      </c>
      <c r="AC2082" t="s">
        <v>551</v>
      </c>
      <c r="AD2082" s="1">
        <f t="shared" si="188"/>
        <v>4.0220597941888619E-2</v>
      </c>
      <c r="AE2082" s="2">
        <v>82600000</v>
      </c>
      <c r="AF2082" t="s">
        <v>102</v>
      </c>
      <c r="AG2082" t="s">
        <v>292</v>
      </c>
      <c r="AH2082" t="s">
        <v>104</v>
      </c>
      <c r="AI2082" t="s">
        <v>11397</v>
      </c>
      <c r="AJ2082">
        <v>29931259</v>
      </c>
      <c r="AK2082" s="2">
        <v>3322221.39</v>
      </c>
      <c r="AL2082" s="2">
        <v>2771782.68</v>
      </c>
      <c r="AP2082" t="s">
        <v>105</v>
      </c>
      <c r="AQ2082" s="2" t="s">
        <v>105</v>
      </c>
      <c r="AR2082" s="2" t="s">
        <v>105</v>
      </c>
      <c r="AV2082">
        <v>30048235</v>
      </c>
      <c r="AW2082" s="2">
        <v>10943979.49</v>
      </c>
      <c r="AX2082" s="2">
        <v>9176621.4199999999</v>
      </c>
      <c r="BH2082" t="s">
        <v>21</v>
      </c>
      <c r="BI2082" t="s">
        <v>5</v>
      </c>
    </row>
    <row r="2083" spans="1:61" x14ac:dyDescent="0.25">
      <c r="A2083">
        <v>72175017</v>
      </c>
      <c r="B2083">
        <v>72175017</v>
      </c>
      <c r="C2083" t="s">
        <v>89</v>
      </c>
      <c r="D2083" t="s">
        <v>1625</v>
      </c>
      <c r="E2083" t="s">
        <v>2870</v>
      </c>
      <c r="F2083" t="s">
        <v>2979</v>
      </c>
      <c r="G2083" t="s">
        <v>11398</v>
      </c>
      <c r="H2083" s="30" t="s">
        <v>20074</v>
      </c>
      <c r="I2083" t="s">
        <v>11399</v>
      </c>
      <c r="J2083">
        <v>0</v>
      </c>
      <c r="K2083" t="s">
        <v>126</v>
      </c>
      <c r="L2083">
        <v>25</v>
      </c>
      <c r="M2083" t="s">
        <v>126</v>
      </c>
      <c r="O2083">
        <v>3157605583</v>
      </c>
      <c r="P2083">
        <v>0</v>
      </c>
      <c r="T2083" s="29" t="s">
        <v>547</v>
      </c>
      <c r="U2083">
        <f t="shared" si="186"/>
        <v>10</v>
      </c>
      <c r="V2083">
        <f t="shared" si="187"/>
        <v>26</v>
      </c>
      <c r="W2083">
        <v>2016</v>
      </c>
      <c r="X2083" t="s">
        <v>4915</v>
      </c>
      <c r="Y2083" t="s">
        <v>11400</v>
      </c>
      <c r="Z2083" t="s">
        <v>11401</v>
      </c>
      <c r="AA2083">
        <v>808036</v>
      </c>
      <c r="AB2083" t="s">
        <v>542</v>
      </c>
      <c r="AC2083" t="s">
        <v>671</v>
      </c>
      <c r="AD2083" s="1">
        <f t="shared" si="188"/>
        <v>1.9972586750788644E-2</v>
      </c>
      <c r="AE2083" s="2">
        <v>95100000</v>
      </c>
      <c r="AF2083" t="s">
        <v>133</v>
      </c>
      <c r="AG2083" t="s">
        <v>452</v>
      </c>
      <c r="AH2083" t="s">
        <v>104</v>
      </c>
      <c r="AI2083">
        <v>0</v>
      </c>
      <c r="AJ2083">
        <v>161812400</v>
      </c>
      <c r="AK2083" s="2">
        <v>1899393</v>
      </c>
      <c r="AL2083" s="2">
        <v>1576128.19</v>
      </c>
      <c r="AP2083" t="s">
        <v>105</v>
      </c>
      <c r="AQ2083" t="s">
        <v>105</v>
      </c>
      <c r="AR2083" t="s">
        <v>105</v>
      </c>
      <c r="AV2083" t="s">
        <v>105</v>
      </c>
      <c r="AW2083" t="s">
        <v>105</v>
      </c>
      <c r="AX2083" t="s">
        <v>105</v>
      </c>
      <c r="BH2083" t="s">
        <v>19</v>
      </c>
      <c r="BI2083" t="s">
        <v>5</v>
      </c>
    </row>
    <row r="2084" spans="1:61" x14ac:dyDescent="0.25">
      <c r="A2084">
        <v>43876981</v>
      </c>
      <c r="B2084">
        <v>43876981</v>
      </c>
      <c r="C2084" t="s">
        <v>106</v>
      </c>
      <c r="D2084" t="s">
        <v>435</v>
      </c>
      <c r="E2084" t="s">
        <v>312</v>
      </c>
      <c r="F2084" t="s">
        <v>2747</v>
      </c>
      <c r="G2084" t="s">
        <v>200</v>
      </c>
      <c r="H2084" s="30" t="s">
        <v>20075</v>
      </c>
      <c r="I2084" t="s">
        <v>11402</v>
      </c>
      <c r="J2084">
        <v>5001</v>
      </c>
      <c r="K2084" t="s">
        <v>202</v>
      </c>
      <c r="L2084">
        <v>5</v>
      </c>
      <c r="M2084" t="s">
        <v>203</v>
      </c>
      <c r="O2084">
        <v>3103443438</v>
      </c>
      <c r="P2084">
        <v>0</v>
      </c>
      <c r="T2084" s="29" t="s">
        <v>348</v>
      </c>
      <c r="U2084">
        <f t="shared" si="186"/>
        <v>10</v>
      </c>
      <c r="V2084">
        <f t="shared" si="187"/>
        <v>14</v>
      </c>
      <c r="W2084">
        <v>2015</v>
      </c>
      <c r="X2084" t="s">
        <v>11403</v>
      </c>
      <c r="Y2084" t="s">
        <v>11404</v>
      </c>
      <c r="Z2084" t="s">
        <v>11405</v>
      </c>
      <c r="AA2084">
        <v>5601140</v>
      </c>
      <c r="AB2084" t="s">
        <v>146</v>
      </c>
      <c r="AC2084" t="s">
        <v>188</v>
      </c>
      <c r="AD2084" s="1">
        <f t="shared" si="188"/>
        <v>4.7006736864406783E-2</v>
      </c>
      <c r="AE2084" s="2">
        <v>47200000</v>
      </c>
      <c r="AF2084" t="s">
        <v>175</v>
      </c>
      <c r="AG2084" t="s">
        <v>103</v>
      </c>
      <c r="AH2084" t="s">
        <v>104</v>
      </c>
      <c r="AI2084" t="s">
        <v>11406</v>
      </c>
      <c r="AJ2084">
        <v>29960125</v>
      </c>
      <c r="AK2084" s="2">
        <v>2218717.98</v>
      </c>
      <c r="AL2084" s="2">
        <v>1844468.89</v>
      </c>
      <c r="AP2084">
        <v>29987623</v>
      </c>
      <c r="AQ2084" s="2">
        <v>4508671.1399999997</v>
      </c>
      <c r="AR2084" s="2">
        <v>3768799.28</v>
      </c>
      <c r="AV2084" t="s">
        <v>105</v>
      </c>
      <c r="AW2084" s="2" t="s">
        <v>105</v>
      </c>
      <c r="AX2084" s="2" t="s">
        <v>105</v>
      </c>
      <c r="BH2084" t="s">
        <v>21</v>
      </c>
      <c r="BI2084" t="s">
        <v>5</v>
      </c>
    </row>
    <row r="2085" spans="1:61" x14ac:dyDescent="0.25">
      <c r="A2085">
        <v>1047417822</v>
      </c>
      <c r="B2085">
        <v>1047417822</v>
      </c>
      <c r="C2085" t="s">
        <v>106</v>
      </c>
      <c r="D2085" t="s">
        <v>281</v>
      </c>
      <c r="E2085" t="s">
        <v>1035</v>
      </c>
      <c r="F2085" t="s">
        <v>475</v>
      </c>
      <c r="G2085" t="s">
        <v>2973</v>
      </c>
      <c r="H2085" s="30" t="s">
        <v>20076</v>
      </c>
      <c r="I2085" t="s">
        <v>11407</v>
      </c>
      <c r="J2085">
        <v>0</v>
      </c>
      <c r="K2085" t="s">
        <v>274</v>
      </c>
      <c r="L2085">
        <v>13</v>
      </c>
      <c r="M2085" t="s">
        <v>175</v>
      </c>
      <c r="O2085">
        <v>3172462663</v>
      </c>
      <c r="P2085">
        <v>3017346111</v>
      </c>
      <c r="T2085" s="29" t="s">
        <v>1371</v>
      </c>
      <c r="U2085">
        <f t="shared" si="186"/>
        <v>10</v>
      </c>
      <c r="V2085">
        <f t="shared" si="187"/>
        <v>12</v>
      </c>
      <c r="W2085">
        <v>2021</v>
      </c>
      <c r="X2085" t="s">
        <v>1206</v>
      </c>
      <c r="Y2085" t="s">
        <v>11408</v>
      </c>
      <c r="Z2085" t="s">
        <v>11409</v>
      </c>
      <c r="AA2085">
        <v>9206083</v>
      </c>
      <c r="AB2085" t="s">
        <v>268</v>
      </c>
      <c r="AC2085" t="s">
        <v>1209</v>
      </c>
      <c r="AD2085" s="1">
        <f t="shared" si="188"/>
        <v>4.0931218543046356E-2</v>
      </c>
      <c r="AE2085" s="2">
        <v>75500000</v>
      </c>
      <c r="AF2085" t="s">
        <v>175</v>
      </c>
      <c r="AG2085" t="s">
        <v>120</v>
      </c>
      <c r="AH2085" t="s">
        <v>104</v>
      </c>
      <c r="AI2085" t="s">
        <v>11410</v>
      </c>
      <c r="AJ2085">
        <v>161806548</v>
      </c>
      <c r="AK2085" s="2">
        <v>3090307</v>
      </c>
      <c r="AL2085" s="2">
        <v>2576896.4</v>
      </c>
      <c r="AP2085" t="s">
        <v>105</v>
      </c>
      <c r="AQ2085" t="s">
        <v>105</v>
      </c>
      <c r="AR2085" t="s">
        <v>105</v>
      </c>
      <c r="AV2085" t="s">
        <v>105</v>
      </c>
      <c r="AW2085" t="s">
        <v>105</v>
      </c>
      <c r="AX2085" t="s">
        <v>105</v>
      </c>
      <c r="BH2085" t="s">
        <v>21</v>
      </c>
      <c r="BI2085" t="s">
        <v>5</v>
      </c>
    </row>
    <row r="2086" spans="1:61" x14ac:dyDescent="0.25">
      <c r="A2086">
        <v>41679013</v>
      </c>
      <c r="B2086">
        <v>41679013</v>
      </c>
      <c r="C2086" t="s">
        <v>106</v>
      </c>
      <c r="D2086" t="s">
        <v>312</v>
      </c>
      <c r="E2086" t="s">
        <v>5275</v>
      </c>
      <c r="F2086" t="s">
        <v>684</v>
      </c>
      <c r="G2086" t="s">
        <v>11411</v>
      </c>
      <c r="H2086" s="30" t="s">
        <v>20077</v>
      </c>
      <c r="I2086" t="s">
        <v>11412</v>
      </c>
      <c r="J2086">
        <v>0</v>
      </c>
      <c r="K2086" t="s">
        <v>126</v>
      </c>
      <c r="L2086">
        <v>25</v>
      </c>
      <c r="M2086" t="s">
        <v>126</v>
      </c>
      <c r="O2086">
        <v>3108146770</v>
      </c>
      <c r="P2086">
        <v>0</v>
      </c>
      <c r="T2086" s="29" t="s">
        <v>240</v>
      </c>
      <c r="U2086">
        <f t="shared" si="186"/>
        <v>10</v>
      </c>
      <c r="V2086">
        <f t="shared" si="187"/>
        <v>27</v>
      </c>
      <c r="W2086">
        <v>2015</v>
      </c>
      <c r="X2086" t="s">
        <v>11413</v>
      </c>
      <c r="Y2086" t="s">
        <v>11414</v>
      </c>
      <c r="Z2086" t="s">
        <v>11415</v>
      </c>
      <c r="AA2086">
        <v>9206065</v>
      </c>
      <c r="AB2086" t="s">
        <v>268</v>
      </c>
      <c r="AC2086" t="s">
        <v>2569</v>
      </c>
      <c r="AD2086" s="1">
        <f t="shared" si="188"/>
        <v>3.7755754189944132E-2</v>
      </c>
      <c r="AE2086" s="2">
        <v>35800000</v>
      </c>
      <c r="AF2086" t="s">
        <v>219</v>
      </c>
      <c r="AG2086" t="s">
        <v>120</v>
      </c>
      <c r="AH2086" t="s">
        <v>104</v>
      </c>
      <c r="AI2086" t="s">
        <v>11416</v>
      </c>
      <c r="AJ2086">
        <v>161906070</v>
      </c>
      <c r="AK2086" s="2">
        <v>1351656</v>
      </c>
      <c r="AL2086" s="2">
        <v>1115845.06</v>
      </c>
      <c r="AP2086" t="s">
        <v>105</v>
      </c>
      <c r="AQ2086" t="s">
        <v>105</v>
      </c>
      <c r="AR2086" t="s">
        <v>105</v>
      </c>
      <c r="AV2086" t="s">
        <v>105</v>
      </c>
      <c r="AW2086" t="s">
        <v>105</v>
      </c>
      <c r="AX2086" t="s">
        <v>105</v>
      </c>
      <c r="BH2086" t="s">
        <v>21</v>
      </c>
      <c r="BI2086" t="s">
        <v>5</v>
      </c>
    </row>
    <row r="2087" spans="1:61" x14ac:dyDescent="0.25">
      <c r="A2087">
        <v>80050912</v>
      </c>
      <c r="B2087">
        <v>80050912</v>
      </c>
      <c r="C2087" t="s">
        <v>89</v>
      </c>
      <c r="D2087" t="s">
        <v>304</v>
      </c>
      <c r="E2087" t="s">
        <v>11417</v>
      </c>
      <c r="F2087" t="s">
        <v>1028</v>
      </c>
      <c r="G2087" t="s">
        <v>1028</v>
      </c>
      <c r="H2087" s="30" t="s">
        <v>20078</v>
      </c>
      <c r="I2087" t="s">
        <v>11418</v>
      </c>
      <c r="J2087">
        <v>0</v>
      </c>
      <c r="K2087" t="s">
        <v>126</v>
      </c>
      <c r="L2087">
        <v>25</v>
      </c>
      <c r="M2087" t="s">
        <v>126</v>
      </c>
      <c r="O2087">
        <v>3114450837</v>
      </c>
      <c r="P2087">
        <v>0</v>
      </c>
      <c r="T2087" s="29" t="s">
        <v>547</v>
      </c>
      <c r="U2087">
        <f t="shared" si="186"/>
        <v>10</v>
      </c>
      <c r="V2087">
        <f t="shared" si="187"/>
        <v>26</v>
      </c>
      <c r="W2087">
        <v>2024</v>
      </c>
      <c r="X2087" t="s">
        <v>11419</v>
      </c>
      <c r="Y2087" t="s">
        <v>11420</v>
      </c>
      <c r="Z2087" t="s">
        <v>11421</v>
      </c>
      <c r="AA2087">
        <v>4601305</v>
      </c>
      <c r="AB2087" t="s">
        <v>352</v>
      </c>
      <c r="AC2087" t="s">
        <v>1230</v>
      </c>
      <c r="AD2087" s="1">
        <f t="shared" si="188"/>
        <v>2.927610427586207E-2</v>
      </c>
      <c r="AE2087" s="2">
        <v>72500000</v>
      </c>
      <c r="AF2087" t="s">
        <v>219</v>
      </c>
      <c r="AG2087" t="s">
        <v>103</v>
      </c>
      <c r="AH2087" t="s">
        <v>104</v>
      </c>
      <c r="AI2087" t="s">
        <v>11422</v>
      </c>
      <c r="AJ2087">
        <v>29929781</v>
      </c>
      <c r="AK2087" s="2">
        <v>2122517.56</v>
      </c>
      <c r="AL2087" s="2">
        <v>1763628.2</v>
      </c>
      <c r="AP2087" t="s">
        <v>105</v>
      </c>
      <c r="AQ2087" s="2" t="s">
        <v>105</v>
      </c>
      <c r="AR2087" s="2" t="s">
        <v>105</v>
      </c>
      <c r="AV2087">
        <v>30046065</v>
      </c>
      <c r="AW2087" s="2">
        <v>4042486.52</v>
      </c>
      <c r="AX2087" s="2">
        <v>3377047.5</v>
      </c>
      <c r="BH2087" t="s">
        <v>21</v>
      </c>
      <c r="BI2087" t="s">
        <v>5</v>
      </c>
    </row>
    <row r="2088" spans="1:61" x14ac:dyDescent="0.25">
      <c r="A2088">
        <v>29143293</v>
      </c>
      <c r="B2088">
        <v>29143293</v>
      </c>
      <c r="C2088" t="s">
        <v>106</v>
      </c>
      <c r="D2088" t="s">
        <v>1057</v>
      </c>
      <c r="E2088">
        <v>0</v>
      </c>
      <c r="F2088" t="s">
        <v>137</v>
      </c>
      <c r="G2088" t="s">
        <v>1120</v>
      </c>
      <c r="H2088" s="30" t="s">
        <v>20079</v>
      </c>
      <c r="I2088" t="s">
        <v>11423</v>
      </c>
      <c r="J2088">
        <v>0</v>
      </c>
      <c r="K2088" t="s">
        <v>11424</v>
      </c>
      <c r="L2088">
        <v>76</v>
      </c>
      <c r="M2088" t="s">
        <v>95</v>
      </c>
      <c r="O2088">
        <v>3117497473</v>
      </c>
      <c r="P2088">
        <v>3117199528</v>
      </c>
      <c r="T2088" s="29" t="s">
        <v>254</v>
      </c>
      <c r="U2088">
        <f t="shared" si="186"/>
        <v>10</v>
      </c>
      <c r="V2088">
        <f t="shared" si="187"/>
        <v>4</v>
      </c>
      <c r="W2088">
        <v>2022</v>
      </c>
      <c r="X2088" t="s">
        <v>712</v>
      </c>
      <c r="Y2088" t="s">
        <v>11425</v>
      </c>
      <c r="Z2088" t="s">
        <v>11426</v>
      </c>
      <c r="AA2088">
        <v>5606102</v>
      </c>
      <c r="AB2088" t="s">
        <v>146</v>
      </c>
      <c r="AC2088" t="s">
        <v>341</v>
      </c>
      <c r="AD2088" s="1">
        <f t="shared" si="188"/>
        <v>2.7941720321931589E-2</v>
      </c>
      <c r="AE2088" s="2">
        <v>99400000</v>
      </c>
      <c r="AF2088" t="s">
        <v>102</v>
      </c>
      <c r="AG2088" t="s">
        <v>120</v>
      </c>
      <c r="AH2088" t="s">
        <v>104</v>
      </c>
      <c r="AI2088">
        <v>0</v>
      </c>
      <c r="AJ2088">
        <v>161779502</v>
      </c>
      <c r="AK2088" s="2">
        <v>2777407</v>
      </c>
      <c r="AL2088" s="2">
        <v>2313955.14</v>
      </c>
      <c r="AP2088" t="s">
        <v>105</v>
      </c>
      <c r="AQ2088" t="s">
        <v>105</v>
      </c>
      <c r="AR2088" t="s">
        <v>105</v>
      </c>
      <c r="AV2088" t="s">
        <v>105</v>
      </c>
      <c r="AW2088" t="s">
        <v>105</v>
      </c>
      <c r="AX2088" t="s">
        <v>105</v>
      </c>
      <c r="BH2088" t="s">
        <v>21</v>
      </c>
      <c r="BI2088" t="s">
        <v>5</v>
      </c>
    </row>
    <row r="2089" spans="1:61" x14ac:dyDescent="0.25">
      <c r="A2089">
        <v>1036781332</v>
      </c>
      <c r="B2089">
        <v>1036781332</v>
      </c>
      <c r="C2089" t="s">
        <v>106</v>
      </c>
      <c r="D2089" t="s">
        <v>11427</v>
      </c>
      <c r="E2089" t="s">
        <v>1434</v>
      </c>
      <c r="F2089" t="s">
        <v>737</v>
      </c>
      <c r="G2089" t="s">
        <v>2434</v>
      </c>
      <c r="H2089" s="30" t="s">
        <v>20080</v>
      </c>
      <c r="I2089" t="s">
        <v>11428</v>
      </c>
      <c r="J2089">
        <v>5400</v>
      </c>
      <c r="K2089" t="s">
        <v>10976</v>
      </c>
      <c r="L2089">
        <v>5</v>
      </c>
      <c r="M2089" t="s">
        <v>203</v>
      </c>
      <c r="O2089">
        <v>3122523609</v>
      </c>
      <c r="P2089">
        <v>3212207244</v>
      </c>
      <c r="T2089" s="29" t="s">
        <v>358</v>
      </c>
      <c r="U2089">
        <f t="shared" si="186"/>
        <v>10</v>
      </c>
      <c r="V2089">
        <f t="shared" si="187"/>
        <v>29</v>
      </c>
      <c r="W2089">
        <v>2020</v>
      </c>
      <c r="X2089" t="s">
        <v>420</v>
      </c>
      <c r="Y2089" t="s">
        <v>11429</v>
      </c>
      <c r="Z2089" t="s">
        <v>11430</v>
      </c>
      <c r="AA2089">
        <v>8001188</v>
      </c>
      <c r="AB2089" t="s">
        <v>100</v>
      </c>
      <c r="AC2089" t="s">
        <v>423</v>
      </c>
      <c r="AD2089" s="1">
        <f t="shared" si="188"/>
        <v>3.968444272076372E-2</v>
      </c>
      <c r="AE2089" s="2">
        <v>41900000</v>
      </c>
      <c r="AF2089" t="s">
        <v>102</v>
      </c>
      <c r="AG2089" t="s">
        <v>103</v>
      </c>
      <c r="AH2089" t="s">
        <v>104</v>
      </c>
      <c r="AI2089">
        <v>0</v>
      </c>
      <c r="AJ2089">
        <v>29977021</v>
      </c>
      <c r="AK2089" s="2">
        <v>1662778.15</v>
      </c>
      <c r="AL2089" s="2">
        <v>1377292.56</v>
      </c>
      <c r="AP2089">
        <v>30016807</v>
      </c>
      <c r="AQ2089" s="2">
        <v>1636522.34</v>
      </c>
      <c r="AR2089" s="2">
        <v>1355228.86</v>
      </c>
      <c r="AV2089" t="s">
        <v>105</v>
      </c>
      <c r="AW2089" s="2" t="s">
        <v>105</v>
      </c>
      <c r="AX2089" s="2" t="s">
        <v>105</v>
      </c>
      <c r="BH2089" t="s">
        <v>21</v>
      </c>
      <c r="BI2089" t="s">
        <v>5</v>
      </c>
    </row>
    <row r="2090" spans="1:61" x14ac:dyDescent="0.25">
      <c r="A2090">
        <v>63355928</v>
      </c>
      <c r="B2090">
        <v>63355928</v>
      </c>
      <c r="C2090" t="s">
        <v>106</v>
      </c>
      <c r="D2090" t="s">
        <v>355</v>
      </c>
      <c r="E2090" t="s">
        <v>11431</v>
      </c>
      <c r="F2090" t="s">
        <v>11432</v>
      </c>
      <c r="G2090">
        <v>0</v>
      </c>
      <c r="H2090" s="30" t="s">
        <v>18261</v>
      </c>
      <c r="I2090" t="s">
        <v>11433</v>
      </c>
      <c r="J2090">
        <v>68001</v>
      </c>
      <c r="K2090" t="s">
        <v>317</v>
      </c>
      <c r="L2090">
        <v>68</v>
      </c>
      <c r="M2090" t="s">
        <v>227</v>
      </c>
      <c r="O2090">
        <v>3212409893</v>
      </c>
      <c r="P2090">
        <v>3018533514</v>
      </c>
      <c r="T2090" s="29" t="s">
        <v>369</v>
      </c>
      <c r="U2090">
        <f t="shared" si="186"/>
        <v>10</v>
      </c>
      <c r="V2090">
        <f t="shared" si="187"/>
        <v>21</v>
      </c>
      <c r="W2090">
        <v>2020</v>
      </c>
      <c r="X2090" t="s">
        <v>5768</v>
      </c>
      <c r="Y2090" t="s">
        <v>11434</v>
      </c>
      <c r="Z2090" t="s">
        <v>11435</v>
      </c>
      <c r="AA2090">
        <v>6406131</v>
      </c>
      <c r="AB2090" t="s">
        <v>131</v>
      </c>
      <c r="AC2090" t="s">
        <v>580</v>
      </c>
      <c r="AD2090" s="1">
        <f t="shared" si="188"/>
        <v>1.7671313269493845E-2</v>
      </c>
      <c r="AE2090" s="2">
        <v>73100000</v>
      </c>
      <c r="AF2090" t="s">
        <v>1567</v>
      </c>
      <c r="AG2090" t="s">
        <v>120</v>
      </c>
      <c r="AH2090" t="s">
        <v>104</v>
      </c>
      <c r="AI2090" t="s">
        <v>11436</v>
      </c>
      <c r="AJ2090">
        <v>161833159</v>
      </c>
      <c r="AK2090" s="2">
        <v>1291773</v>
      </c>
      <c r="AL2090" s="2">
        <v>1065523.43</v>
      </c>
      <c r="AP2090" t="s">
        <v>105</v>
      </c>
      <c r="AQ2090" t="s">
        <v>105</v>
      </c>
      <c r="AR2090" t="s">
        <v>105</v>
      </c>
      <c r="AV2090" t="s">
        <v>105</v>
      </c>
      <c r="AW2090" t="s">
        <v>105</v>
      </c>
      <c r="AX2090" t="s">
        <v>105</v>
      </c>
      <c r="BH2090" t="s">
        <v>19</v>
      </c>
      <c r="BI2090" t="s">
        <v>5</v>
      </c>
    </row>
    <row r="2091" spans="1:61" x14ac:dyDescent="0.25">
      <c r="A2091">
        <v>51785463</v>
      </c>
      <c r="B2091">
        <v>51785463</v>
      </c>
      <c r="C2091" t="s">
        <v>106</v>
      </c>
      <c r="D2091" t="s">
        <v>1128</v>
      </c>
      <c r="E2091" t="s">
        <v>2630</v>
      </c>
      <c r="F2091" t="s">
        <v>4417</v>
      </c>
      <c r="G2091" t="s">
        <v>2131</v>
      </c>
      <c r="H2091" s="30" t="s">
        <v>20034</v>
      </c>
      <c r="I2091" t="s">
        <v>11437</v>
      </c>
      <c r="J2091">
        <v>73268</v>
      </c>
      <c r="K2091" t="s">
        <v>10349</v>
      </c>
      <c r="L2091">
        <v>73</v>
      </c>
      <c r="M2091" t="s">
        <v>168</v>
      </c>
      <c r="O2091">
        <v>3108713752</v>
      </c>
      <c r="P2091">
        <v>0</v>
      </c>
      <c r="T2091" s="29" t="s">
        <v>500</v>
      </c>
      <c r="U2091">
        <f t="shared" si="186"/>
        <v>10</v>
      </c>
      <c r="V2091">
        <f t="shared" si="187"/>
        <v>5</v>
      </c>
      <c r="W2091">
        <v>2012</v>
      </c>
      <c r="X2091" t="s">
        <v>288</v>
      </c>
      <c r="Y2091" t="s">
        <v>11438</v>
      </c>
      <c r="Z2091" t="s">
        <v>11439</v>
      </c>
      <c r="AA2091">
        <v>1606211</v>
      </c>
      <c r="AB2091" t="s">
        <v>173</v>
      </c>
      <c r="AC2091" t="s">
        <v>291</v>
      </c>
      <c r="AD2091" s="1">
        <f t="shared" si="188"/>
        <v>4.1318998993288586E-2</v>
      </c>
      <c r="AE2091" s="2">
        <v>29800000</v>
      </c>
      <c r="AF2091" t="s">
        <v>362</v>
      </c>
      <c r="AG2091" t="s">
        <v>292</v>
      </c>
      <c r="AH2091" t="s">
        <v>104</v>
      </c>
      <c r="AI2091" t="s">
        <v>11440</v>
      </c>
      <c r="AJ2091">
        <v>29925551</v>
      </c>
      <c r="AK2091" s="2">
        <v>1231306.17</v>
      </c>
      <c r="AL2091" s="2">
        <v>1014711.07</v>
      </c>
      <c r="AP2091">
        <v>29990759</v>
      </c>
      <c r="AQ2091" s="2">
        <v>1247267.8700000001</v>
      </c>
      <c r="AR2091" s="2">
        <v>1028124.26</v>
      </c>
      <c r="AV2091" t="s">
        <v>105</v>
      </c>
      <c r="AW2091" s="2" t="s">
        <v>105</v>
      </c>
      <c r="AX2091" s="2" t="s">
        <v>105</v>
      </c>
      <c r="BH2091" t="s">
        <v>21</v>
      </c>
      <c r="BI2091" t="s">
        <v>5</v>
      </c>
    </row>
    <row r="2092" spans="1:61" x14ac:dyDescent="0.25">
      <c r="A2092">
        <v>41906429</v>
      </c>
      <c r="B2092">
        <v>41906429</v>
      </c>
      <c r="C2092" t="s">
        <v>106</v>
      </c>
      <c r="D2092" t="s">
        <v>3560</v>
      </c>
      <c r="E2092" t="s">
        <v>282</v>
      </c>
      <c r="F2092" t="s">
        <v>1120</v>
      </c>
      <c r="G2092" t="s">
        <v>863</v>
      </c>
      <c r="H2092" s="30" t="s">
        <v>20081</v>
      </c>
      <c r="I2092" t="s">
        <v>11441</v>
      </c>
      <c r="J2092">
        <v>0</v>
      </c>
      <c r="K2092" t="s">
        <v>126</v>
      </c>
      <c r="L2092">
        <v>25</v>
      </c>
      <c r="M2092" t="s">
        <v>126</v>
      </c>
      <c r="O2092">
        <v>3102457790</v>
      </c>
      <c r="P2092">
        <v>0</v>
      </c>
      <c r="T2092" s="29" t="s">
        <v>1957</v>
      </c>
      <c r="U2092">
        <f t="shared" si="186"/>
        <v>10</v>
      </c>
      <c r="V2092">
        <f t="shared" si="187"/>
        <v>4</v>
      </c>
      <c r="W2092">
        <v>2024</v>
      </c>
      <c r="X2092" t="s">
        <v>2691</v>
      </c>
      <c r="Y2092" t="s">
        <v>11442</v>
      </c>
      <c r="Z2092" t="s">
        <v>11443</v>
      </c>
      <c r="AA2092">
        <v>9006182</v>
      </c>
      <c r="AB2092" t="s">
        <v>244</v>
      </c>
      <c r="AC2092" t="s">
        <v>2694</v>
      </c>
      <c r="AD2092" s="1">
        <f t="shared" si="188"/>
        <v>1.3706468102073367E-2</v>
      </c>
      <c r="AE2092" s="2">
        <v>125400000</v>
      </c>
      <c r="AF2092" t="s">
        <v>175</v>
      </c>
      <c r="AG2092" t="s">
        <v>292</v>
      </c>
      <c r="AH2092" t="s">
        <v>104</v>
      </c>
      <c r="AI2092" t="s">
        <v>11444</v>
      </c>
      <c r="AJ2092">
        <v>29940785</v>
      </c>
      <c r="AK2092" s="2">
        <v>1718791.1</v>
      </c>
      <c r="AL2092" s="2">
        <v>1424362.27</v>
      </c>
      <c r="AP2092" t="s">
        <v>105</v>
      </c>
      <c r="AQ2092" s="2" t="s">
        <v>105</v>
      </c>
      <c r="AR2092" s="2" t="s">
        <v>105</v>
      </c>
      <c r="AV2092">
        <v>30053251</v>
      </c>
      <c r="AW2092" s="2">
        <v>2165240.0499999998</v>
      </c>
      <c r="AX2092" s="2">
        <v>1799529.45</v>
      </c>
      <c r="BH2092" s="3" t="s">
        <v>18</v>
      </c>
      <c r="BI2092" t="s">
        <v>5</v>
      </c>
    </row>
    <row r="2093" spans="1:61" x14ac:dyDescent="0.25">
      <c r="A2093">
        <v>30323127</v>
      </c>
      <c r="B2093">
        <v>30323127</v>
      </c>
      <c r="C2093" t="s">
        <v>106</v>
      </c>
      <c r="D2093" t="s">
        <v>107</v>
      </c>
      <c r="E2093" t="s">
        <v>178</v>
      </c>
      <c r="F2093" t="s">
        <v>650</v>
      </c>
      <c r="G2093" t="s">
        <v>819</v>
      </c>
      <c r="H2093" s="30" t="s">
        <v>20082</v>
      </c>
      <c r="I2093" t="s">
        <v>11445</v>
      </c>
      <c r="J2093">
        <v>17001</v>
      </c>
      <c r="K2093" t="s">
        <v>140</v>
      </c>
      <c r="L2093">
        <v>17</v>
      </c>
      <c r="M2093" t="s">
        <v>141</v>
      </c>
      <c r="O2093">
        <v>3146825141</v>
      </c>
      <c r="P2093">
        <v>0</v>
      </c>
      <c r="T2093" s="29" t="s">
        <v>327</v>
      </c>
      <c r="U2093">
        <f t="shared" si="186"/>
        <v>10</v>
      </c>
      <c r="V2093">
        <f t="shared" si="187"/>
        <v>31</v>
      </c>
      <c r="W2093">
        <v>2018</v>
      </c>
      <c r="X2093" t="s">
        <v>2664</v>
      </c>
      <c r="Y2093" t="s">
        <v>11446</v>
      </c>
      <c r="Z2093" t="s">
        <v>11447</v>
      </c>
      <c r="AA2093">
        <v>1608059</v>
      </c>
      <c r="AB2093" t="s">
        <v>173</v>
      </c>
      <c r="AC2093" t="s">
        <v>1638</v>
      </c>
      <c r="AD2093" s="1">
        <f t="shared" si="188"/>
        <v>3.8852248743718593E-2</v>
      </c>
      <c r="AE2093" s="2">
        <v>79600000</v>
      </c>
      <c r="AF2093" t="s">
        <v>133</v>
      </c>
      <c r="AG2093" t="s">
        <v>452</v>
      </c>
      <c r="AH2093" t="s">
        <v>104</v>
      </c>
      <c r="AI2093" t="s">
        <v>11448</v>
      </c>
      <c r="AJ2093">
        <v>161904335</v>
      </c>
      <c r="AK2093" s="2">
        <v>3092639</v>
      </c>
      <c r="AL2093" s="2">
        <v>2578856.33</v>
      </c>
      <c r="AP2093" t="s">
        <v>105</v>
      </c>
      <c r="AQ2093" t="s">
        <v>105</v>
      </c>
      <c r="AR2093" t="s">
        <v>105</v>
      </c>
      <c r="AV2093" t="s">
        <v>105</v>
      </c>
      <c r="AW2093" t="s">
        <v>105</v>
      </c>
      <c r="AX2093" t="s">
        <v>105</v>
      </c>
      <c r="BH2093" t="s">
        <v>21</v>
      </c>
      <c r="BI2093" t="s">
        <v>5</v>
      </c>
    </row>
    <row r="2094" spans="1:61" x14ac:dyDescent="0.25">
      <c r="A2094">
        <v>79589828</v>
      </c>
      <c r="B2094">
        <v>79589828</v>
      </c>
      <c r="C2094" t="s">
        <v>89</v>
      </c>
      <c r="D2094" t="s">
        <v>1769</v>
      </c>
      <c r="E2094" t="s">
        <v>11449</v>
      </c>
      <c r="F2094" t="s">
        <v>1842</v>
      </c>
      <c r="G2094" t="s">
        <v>1949</v>
      </c>
      <c r="H2094" s="30" t="s">
        <v>20083</v>
      </c>
      <c r="I2094" t="s">
        <v>11450</v>
      </c>
      <c r="J2094">
        <v>5615</v>
      </c>
      <c r="K2094" t="s">
        <v>2322</v>
      </c>
      <c r="L2094">
        <v>5</v>
      </c>
      <c r="M2094" t="s">
        <v>203</v>
      </c>
      <c r="O2094">
        <v>3154195014</v>
      </c>
      <c r="P2094">
        <v>3125846139</v>
      </c>
      <c r="T2094" s="29" t="s">
        <v>500</v>
      </c>
      <c r="U2094">
        <f t="shared" si="186"/>
        <v>10</v>
      </c>
      <c r="V2094">
        <f t="shared" si="187"/>
        <v>5</v>
      </c>
      <c r="W2094">
        <v>2019</v>
      </c>
      <c r="X2094" t="s">
        <v>11451</v>
      </c>
      <c r="Y2094" t="s">
        <v>11452</v>
      </c>
      <c r="Z2094" t="s">
        <v>11453</v>
      </c>
      <c r="AA2094">
        <v>9006166</v>
      </c>
      <c r="AB2094" t="s">
        <v>244</v>
      </c>
      <c r="AC2094" t="s">
        <v>404</v>
      </c>
      <c r="AD2094" s="1">
        <f t="shared" si="188"/>
        <v>2.6766512575210587E-2</v>
      </c>
      <c r="AE2094" s="2">
        <v>166200000</v>
      </c>
      <c r="AF2094" t="s">
        <v>362</v>
      </c>
      <c r="AG2094" t="s">
        <v>292</v>
      </c>
      <c r="AH2094" t="s">
        <v>104</v>
      </c>
      <c r="AI2094" t="s">
        <v>11454</v>
      </c>
      <c r="AJ2094">
        <v>29970629</v>
      </c>
      <c r="AK2094" s="2">
        <v>4448594.3899999997</v>
      </c>
      <c r="AL2094" s="2">
        <v>3718314.61</v>
      </c>
      <c r="AP2094" t="s">
        <v>105</v>
      </c>
      <c r="AQ2094" s="2" t="s">
        <v>105</v>
      </c>
      <c r="AR2094" s="2" t="s">
        <v>105</v>
      </c>
      <c r="AV2094">
        <v>30152780</v>
      </c>
      <c r="AW2094" s="2">
        <v>27655120.350000001</v>
      </c>
      <c r="AX2094" s="2">
        <v>23219596.93</v>
      </c>
      <c r="BH2094" t="s">
        <v>21</v>
      </c>
      <c r="BI2094" t="s">
        <v>5</v>
      </c>
    </row>
    <row r="2095" spans="1:61" x14ac:dyDescent="0.25">
      <c r="A2095">
        <v>43591417</v>
      </c>
      <c r="B2095">
        <v>43591417</v>
      </c>
      <c r="C2095" t="s">
        <v>106</v>
      </c>
      <c r="D2095" t="s">
        <v>11455</v>
      </c>
      <c r="E2095">
        <v>0</v>
      </c>
      <c r="F2095" t="s">
        <v>224</v>
      </c>
      <c r="G2095" t="s">
        <v>1028</v>
      </c>
      <c r="H2095" s="30" t="s">
        <v>20084</v>
      </c>
      <c r="I2095" t="s">
        <v>11456</v>
      </c>
      <c r="J2095">
        <v>25438</v>
      </c>
      <c r="K2095" t="s">
        <v>1122</v>
      </c>
      <c r="L2095">
        <v>25</v>
      </c>
      <c r="M2095" t="s">
        <v>113</v>
      </c>
      <c r="O2095">
        <v>3173828126</v>
      </c>
      <c r="P2095">
        <v>0</v>
      </c>
      <c r="T2095" s="29" t="s">
        <v>96</v>
      </c>
      <c r="U2095">
        <f t="shared" si="186"/>
        <v>10</v>
      </c>
      <c r="V2095">
        <f t="shared" si="187"/>
        <v>22</v>
      </c>
      <c r="W2095">
        <v>2020</v>
      </c>
      <c r="X2095" t="s">
        <v>2998</v>
      </c>
      <c r="Y2095" t="s">
        <v>11457</v>
      </c>
      <c r="Z2095" t="s">
        <v>11458</v>
      </c>
      <c r="AA2095">
        <v>5606086</v>
      </c>
      <c r="AB2095" t="s">
        <v>146</v>
      </c>
      <c r="AC2095" t="s">
        <v>147</v>
      </c>
      <c r="AD2095" s="1">
        <f t="shared" si="188"/>
        <v>1.9780884353741496E-2</v>
      </c>
      <c r="AE2095" s="2">
        <v>102900000</v>
      </c>
      <c r="AF2095" t="s">
        <v>362</v>
      </c>
      <c r="AG2095" t="s">
        <v>120</v>
      </c>
      <c r="AH2095" t="s">
        <v>104</v>
      </c>
      <c r="AI2095">
        <v>0</v>
      </c>
      <c r="AJ2095">
        <v>161939333</v>
      </c>
      <c r="AK2095" s="2">
        <v>2035453</v>
      </c>
      <c r="AL2095" s="2">
        <v>1690464.9</v>
      </c>
      <c r="AP2095" t="s">
        <v>105</v>
      </c>
      <c r="AQ2095" t="s">
        <v>105</v>
      </c>
      <c r="AR2095" t="s">
        <v>105</v>
      </c>
      <c r="AV2095" t="s">
        <v>105</v>
      </c>
      <c r="AW2095" t="s">
        <v>105</v>
      </c>
      <c r="AX2095" t="s">
        <v>105</v>
      </c>
      <c r="BH2095" t="s">
        <v>20</v>
      </c>
      <c r="BI2095" t="s">
        <v>5</v>
      </c>
    </row>
    <row r="2096" spans="1:61" x14ac:dyDescent="0.25">
      <c r="A2096">
        <v>80431259</v>
      </c>
      <c r="B2096">
        <v>80431259</v>
      </c>
      <c r="C2096" t="s">
        <v>89</v>
      </c>
      <c r="D2096" t="s">
        <v>1190</v>
      </c>
      <c r="E2096" t="s">
        <v>1440</v>
      </c>
      <c r="F2096" t="s">
        <v>5277</v>
      </c>
      <c r="G2096" t="s">
        <v>574</v>
      </c>
      <c r="H2096" s="30" t="s">
        <v>20085</v>
      </c>
      <c r="I2096" t="s">
        <v>11459</v>
      </c>
      <c r="J2096">
        <v>0</v>
      </c>
      <c r="K2096" t="s">
        <v>1266</v>
      </c>
      <c r="L2096">
        <v>25</v>
      </c>
      <c r="M2096" t="s">
        <v>113</v>
      </c>
      <c r="O2096">
        <v>3114734853</v>
      </c>
      <c r="P2096">
        <v>0</v>
      </c>
      <c r="T2096" s="29" t="s">
        <v>114</v>
      </c>
      <c r="U2096">
        <f t="shared" si="186"/>
        <v>10</v>
      </c>
      <c r="V2096">
        <f t="shared" si="187"/>
        <v>28</v>
      </c>
      <c r="W2096">
        <v>2021</v>
      </c>
      <c r="X2096" t="s">
        <v>11460</v>
      </c>
      <c r="Y2096" t="s">
        <v>11461</v>
      </c>
      <c r="Z2096" t="s">
        <v>11462</v>
      </c>
      <c r="AA2096">
        <v>9206086</v>
      </c>
      <c r="AB2096" t="s">
        <v>268</v>
      </c>
      <c r="AC2096" t="s">
        <v>1025</v>
      </c>
      <c r="AD2096" s="1">
        <f t="shared" si="188"/>
        <v>1.8072729559748427E-2</v>
      </c>
      <c r="AE2096" s="2">
        <v>79500000</v>
      </c>
      <c r="AF2096" t="s">
        <v>102</v>
      </c>
      <c r="AG2096" t="s">
        <v>120</v>
      </c>
      <c r="AH2096" t="s">
        <v>104</v>
      </c>
      <c r="AI2096" t="s">
        <v>11463</v>
      </c>
      <c r="AJ2096">
        <v>161909924</v>
      </c>
      <c r="AK2096" s="2">
        <v>1436782</v>
      </c>
      <c r="AL2096" s="2">
        <v>1187379.72</v>
      </c>
      <c r="AP2096" t="s">
        <v>105</v>
      </c>
      <c r="AQ2096" t="s">
        <v>105</v>
      </c>
      <c r="AR2096" t="s">
        <v>105</v>
      </c>
      <c r="AV2096" t="s">
        <v>105</v>
      </c>
      <c r="AW2096" t="s">
        <v>105</v>
      </c>
      <c r="AX2096" t="s">
        <v>105</v>
      </c>
      <c r="BH2096" t="s">
        <v>19</v>
      </c>
      <c r="BI2096" t="s">
        <v>5</v>
      </c>
    </row>
    <row r="2097" spans="1:61" x14ac:dyDescent="0.25">
      <c r="A2097">
        <v>51803443</v>
      </c>
      <c r="B2097">
        <v>51803443</v>
      </c>
      <c r="C2097" t="s">
        <v>106</v>
      </c>
      <c r="D2097" t="s">
        <v>355</v>
      </c>
      <c r="E2097" t="s">
        <v>122</v>
      </c>
      <c r="F2097" t="s">
        <v>2187</v>
      </c>
      <c r="G2097" t="s">
        <v>985</v>
      </c>
      <c r="H2097" s="30" t="s">
        <v>20086</v>
      </c>
      <c r="I2097" t="s">
        <v>11464</v>
      </c>
      <c r="J2097">
        <v>0</v>
      </c>
      <c r="K2097" t="s">
        <v>126</v>
      </c>
      <c r="L2097">
        <v>25</v>
      </c>
      <c r="M2097" t="s">
        <v>126</v>
      </c>
      <c r="O2097">
        <v>3114525918</v>
      </c>
      <c r="P2097">
        <v>0</v>
      </c>
      <c r="T2097" s="29" t="s">
        <v>568</v>
      </c>
      <c r="U2097">
        <f t="shared" si="186"/>
        <v>10</v>
      </c>
      <c r="V2097">
        <f t="shared" si="187"/>
        <v>30</v>
      </c>
      <c r="W2097">
        <v>2016</v>
      </c>
      <c r="X2097" t="s">
        <v>11465</v>
      </c>
      <c r="Y2097" t="s">
        <v>11466</v>
      </c>
      <c r="Z2097" t="s">
        <v>11467</v>
      </c>
      <c r="AA2097">
        <v>3401158</v>
      </c>
      <c r="AB2097" t="s">
        <v>321</v>
      </c>
      <c r="AC2097" t="s">
        <v>11468</v>
      </c>
      <c r="AD2097" s="1">
        <f t="shared" si="188"/>
        <v>2.5803935051546392E-2</v>
      </c>
      <c r="AE2097" s="2">
        <v>48500000</v>
      </c>
      <c r="AF2097" t="s">
        <v>133</v>
      </c>
      <c r="AG2097" t="s">
        <v>103</v>
      </c>
      <c r="AH2097" t="s">
        <v>104</v>
      </c>
      <c r="AI2097" t="s">
        <v>11469</v>
      </c>
      <c r="AJ2097">
        <v>29949543</v>
      </c>
      <c r="AK2097" s="2">
        <v>1251490.8500000001</v>
      </c>
      <c r="AL2097" s="2">
        <v>1031672.98</v>
      </c>
      <c r="AP2097">
        <v>30007599</v>
      </c>
      <c r="AQ2097" s="2">
        <v>1452553.23</v>
      </c>
      <c r="AR2097" s="2">
        <v>1200632.97</v>
      </c>
      <c r="AV2097" t="s">
        <v>105</v>
      </c>
      <c r="AW2097" s="2" t="s">
        <v>105</v>
      </c>
      <c r="AX2097" s="2" t="s">
        <v>105</v>
      </c>
      <c r="BH2097" t="s">
        <v>19</v>
      </c>
      <c r="BI2097" t="s">
        <v>5</v>
      </c>
    </row>
    <row r="2098" spans="1:61" x14ac:dyDescent="0.25">
      <c r="A2098">
        <v>52352950</v>
      </c>
      <c r="B2098">
        <v>52352950</v>
      </c>
      <c r="C2098" t="s">
        <v>106</v>
      </c>
      <c r="D2098" t="s">
        <v>11470</v>
      </c>
      <c r="E2098">
        <v>0</v>
      </c>
      <c r="F2098" t="s">
        <v>819</v>
      </c>
      <c r="G2098" t="s">
        <v>212</v>
      </c>
      <c r="H2098" s="30" t="s">
        <v>20087</v>
      </c>
      <c r="I2098" t="s">
        <v>11471</v>
      </c>
      <c r="J2098">
        <v>0</v>
      </c>
      <c r="K2098" t="s">
        <v>126</v>
      </c>
      <c r="L2098">
        <v>25</v>
      </c>
      <c r="M2098" t="s">
        <v>126</v>
      </c>
      <c r="O2098">
        <v>3185713402</v>
      </c>
      <c r="P2098">
        <v>3214794001</v>
      </c>
      <c r="T2098" s="29" t="s">
        <v>358</v>
      </c>
      <c r="U2098">
        <f t="shared" si="186"/>
        <v>10</v>
      </c>
      <c r="V2098">
        <f t="shared" si="187"/>
        <v>29</v>
      </c>
      <c r="W2098">
        <v>2020</v>
      </c>
      <c r="X2098" t="s">
        <v>11472</v>
      </c>
      <c r="Y2098" t="s">
        <v>11473</v>
      </c>
      <c r="Z2098" t="s">
        <v>11474</v>
      </c>
      <c r="AA2098">
        <v>5606083</v>
      </c>
      <c r="AB2098" t="s">
        <v>146</v>
      </c>
      <c r="AC2098" t="s">
        <v>4748</v>
      </c>
      <c r="AD2098" s="1">
        <f t="shared" si="188"/>
        <v>1.5617858744394619E-2</v>
      </c>
      <c r="AE2098" s="2">
        <v>89200000</v>
      </c>
      <c r="AF2098" t="s">
        <v>160</v>
      </c>
      <c r="AG2098" t="s">
        <v>120</v>
      </c>
      <c r="AH2098" t="s">
        <v>104</v>
      </c>
      <c r="AI2098" t="s">
        <v>11475</v>
      </c>
      <c r="AJ2098">
        <v>161810911</v>
      </c>
      <c r="AK2098" s="2">
        <v>1393113</v>
      </c>
      <c r="AL2098" s="2">
        <v>1150683.29</v>
      </c>
      <c r="AP2098" t="s">
        <v>105</v>
      </c>
      <c r="AQ2098" t="s">
        <v>105</v>
      </c>
      <c r="AR2098" t="s">
        <v>105</v>
      </c>
      <c r="AV2098" t="s">
        <v>105</v>
      </c>
      <c r="AW2098" t="s">
        <v>105</v>
      </c>
      <c r="AX2098" t="s">
        <v>105</v>
      </c>
      <c r="BH2098" t="s">
        <v>19</v>
      </c>
      <c r="BI2098" t="s">
        <v>5</v>
      </c>
    </row>
    <row r="2099" spans="1:61" x14ac:dyDescent="0.25">
      <c r="A2099">
        <v>52377439</v>
      </c>
      <c r="B2099">
        <v>52377439</v>
      </c>
      <c r="C2099" t="s">
        <v>106</v>
      </c>
      <c r="D2099" t="s">
        <v>1128</v>
      </c>
      <c r="E2099" t="s">
        <v>312</v>
      </c>
      <c r="F2099" t="s">
        <v>650</v>
      </c>
      <c r="G2099" t="s">
        <v>1499</v>
      </c>
      <c r="H2099" s="30" t="s">
        <v>20088</v>
      </c>
      <c r="I2099" t="s">
        <v>11476</v>
      </c>
      <c r="J2099">
        <v>0</v>
      </c>
      <c r="K2099" t="s">
        <v>126</v>
      </c>
      <c r="L2099">
        <v>25</v>
      </c>
      <c r="M2099" t="s">
        <v>126</v>
      </c>
      <c r="O2099">
        <v>3202834929</v>
      </c>
      <c r="P2099">
        <v>3202824929</v>
      </c>
      <c r="T2099" s="29" t="s">
        <v>1081</v>
      </c>
      <c r="U2099">
        <f t="shared" si="186"/>
        <v>10</v>
      </c>
      <c r="V2099">
        <f t="shared" si="187"/>
        <v>25</v>
      </c>
      <c r="W2099">
        <v>2020</v>
      </c>
      <c r="X2099" t="s">
        <v>5263</v>
      </c>
      <c r="Y2099" t="s">
        <v>11477</v>
      </c>
      <c r="Z2099" t="s">
        <v>11478</v>
      </c>
      <c r="AA2099">
        <v>1606233</v>
      </c>
      <c r="AB2099" t="s">
        <v>173</v>
      </c>
      <c r="AC2099" t="s">
        <v>815</v>
      </c>
      <c r="AD2099" s="1">
        <f t="shared" si="188"/>
        <v>2.0454050420168068E-2</v>
      </c>
      <c r="AE2099" s="2">
        <v>59500000</v>
      </c>
      <c r="AF2099" t="s">
        <v>102</v>
      </c>
      <c r="AG2099" t="s">
        <v>120</v>
      </c>
      <c r="AH2099" t="s">
        <v>104</v>
      </c>
      <c r="AI2099" t="s">
        <v>11479</v>
      </c>
      <c r="AJ2099">
        <v>161918520</v>
      </c>
      <c r="AK2099" s="2">
        <v>1217016</v>
      </c>
      <c r="AL2099" s="2">
        <v>1002702.44</v>
      </c>
      <c r="AP2099" t="s">
        <v>105</v>
      </c>
      <c r="AQ2099" t="s">
        <v>105</v>
      </c>
      <c r="AR2099" t="s">
        <v>105</v>
      </c>
      <c r="AV2099" t="s">
        <v>105</v>
      </c>
      <c r="AW2099" t="s">
        <v>105</v>
      </c>
      <c r="AX2099" t="s">
        <v>105</v>
      </c>
      <c r="BH2099" t="s">
        <v>19</v>
      </c>
      <c r="BI2099" t="s">
        <v>5</v>
      </c>
    </row>
    <row r="2100" spans="1:61" x14ac:dyDescent="0.25">
      <c r="A2100">
        <v>71525152</v>
      </c>
      <c r="B2100">
        <v>71525152</v>
      </c>
      <c r="C2100" t="s">
        <v>89</v>
      </c>
      <c r="D2100" t="s">
        <v>375</v>
      </c>
      <c r="E2100" t="s">
        <v>162</v>
      </c>
      <c r="F2100" t="s">
        <v>2434</v>
      </c>
      <c r="G2100" t="s">
        <v>1028</v>
      </c>
      <c r="H2100" s="30" t="s">
        <v>20089</v>
      </c>
      <c r="I2100" t="s">
        <v>11480</v>
      </c>
      <c r="J2100">
        <v>5001</v>
      </c>
      <c r="K2100" t="s">
        <v>202</v>
      </c>
      <c r="L2100">
        <v>5</v>
      </c>
      <c r="M2100" t="s">
        <v>203</v>
      </c>
      <c r="O2100">
        <v>3014062342</v>
      </c>
      <c r="P2100">
        <v>3017890184</v>
      </c>
      <c r="T2100" s="29" t="s">
        <v>327</v>
      </c>
      <c r="U2100">
        <f t="shared" si="186"/>
        <v>10</v>
      </c>
      <c r="V2100">
        <f t="shared" si="187"/>
        <v>31</v>
      </c>
      <c r="W2100">
        <v>2022</v>
      </c>
      <c r="X2100" t="s">
        <v>2515</v>
      </c>
      <c r="Y2100" t="s">
        <v>11481</v>
      </c>
      <c r="Z2100" t="s">
        <v>11482</v>
      </c>
      <c r="AA2100">
        <v>8008019</v>
      </c>
      <c r="AB2100" t="s">
        <v>100</v>
      </c>
      <c r="AC2100" t="s">
        <v>208</v>
      </c>
      <c r="AD2100" s="1">
        <f t="shared" si="188"/>
        <v>1.9826019041916169E-2</v>
      </c>
      <c r="AE2100" s="2">
        <v>83500000</v>
      </c>
      <c r="AF2100" t="s">
        <v>362</v>
      </c>
      <c r="AG2100" t="s">
        <v>452</v>
      </c>
      <c r="AH2100" t="s">
        <v>104</v>
      </c>
      <c r="AI2100" t="s">
        <v>11483</v>
      </c>
      <c r="AJ2100">
        <v>29954895</v>
      </c>
      <c r="AK2100" s="2">
        <v>1655472.59</v>
      </c>
      <c r="AL2100" s="2">
        <v>1371153.44</v>
      </c>
      <c r="AP2100" t="s">
        <v>105</v>
      </c>
      <c r="AQ2100" s="2" t="s">
        <v>105</v>
      </c>
      <c r="AR2100" s="2" t="s">
        <v>105</v>
      </c>
      <c r="AV2100">
        <v>30036229</v>
      </c>
      <c r="AW2100" s="2">
        <v>1697079.74</v>
      </c>
      <c r="AX2100" s="2">
        <v>1406117.43</v>
      </c>
      <c r="BH2100" t="s">
        <v>19</v>
      </c>
      <c r="BI2100" t="s">
        <v>5</v>
      </c>
    </row>
    <row r="2101" spans="1:61" x14ac:dyDescent="0.25">
      <c r="A2101">
        <v>79272773</v>
      </c>
      <c r="B2101">
        <v>79272773</v>
      </c>
      <c r="C2101" t="s">
        <v>89</v>
      </c>
      <c r="D2101" t="s">
        <v>1892</v>
      </c>
      <c r="E2101" t="s">
        <v>5442</v>
      </c>
      <c r="F2101" t="s">
        <v>556</v>
      </c>
      <c r="G2101" t="s">
        <v>1028</v>
      </c>
      <c r="H2101" s="30" t="s">
        <v>19696</v>
      </c>
      <c r="I2101" t="s">
        <v>11484</v>
      </c>
      <c r="J2101">
        <v>0</v>
      </c>
      <c r="K2101" t="s">
        <v>126</v>
      </c>
      <c r="L2101">
        <v>25</v>
      </c>
      <c r="M2101" t="s">
        <v>126</v>
      </c>
      <c r="O2101">
        <v>3125903697</v>
      </c>
      <c r="P2101">
        <v>0</v>
      </c>
      <c r="T2101" s="29" t="s">
        <v>155</v>
      </c>
      <c r="U2101">
        <f t="shared" si="186"/>
        <v>10</v>
      </c>
      <c r="V2101">
        <f t="shared" si="187"/>
        <v>14</v>
      </c>
      <c r="W2101">
        <v>2022</v>
      </c>
      <c r="X2101" t="s">
        <v>401</v>
      </c>
      <c r="Y2101" t="s">
        <v>11485</v>
      </c>
      <c r="Z2101" t="s">
        <v>11486</v>
      </c>
      <c r="AA2101">
        <v>9006183</v>
      </c>
      <c r="AB2101" t="s">
        <v>244</v>
      </c>
      <c r="AC2101" t="s">
        <v>404</v>
      </c>
      <c r="AD2101" s="1">
        <f t="shared" si="188"/>
        <v>9.2477152014652023E-3</v>
      </c>
      <c r="AE2101" s="2">
        <v>218400000</v>
      </c>
      <c r="AF2101" t="s">
        <v>102</v>
      </c>
      <c r="AG2101" t="s">
        <v>120</v>
      </c>
      <c r="AH2101" t="s">
        <v>104</v>
      </c>
      <c r="AI2101" t="s">
        <v>11487</v>
      </c>
      <c r="AJ2101">
        <v>161852235</v>
      </c>
      <c r="AK2101" s="2">
        <v>2019701</v>
      </c>
      <c r="AL2101" s="2">
        <v>1677227.73</v>
      </c>
      <c r="AP2101" t="s">
        <v>105</v>
      </c>
      <c r="AQ2101" t="s">
        <v>105</v>
      </c>
      <c r="AR2101" t="s">
        <v>105</v>
      </c>
      <c r="AV2101" t="s">
        <v>105</v>
      </c>
      <c r="AW2101" t="s">
        <v>105</v>
      </c>
      <c r="AX2101" t="s">
        <v>105</v>
      </c>
      <c r="BH2101" s="3" t="s">
        <v>18</v>
      </c>
      <c r="BI2101" t="s">
        <v>5</v>
      </c>
    </row>
    <row r="2102" spans="1:61" x14ac:dyDescent="0.25">
      <c r="A2102">
        <v>42990750</v>
      </c>
      <c r="B2102">
        <v>42990750</v>
      </c>
      <c r="C2102" t="s">
        <v>106</v>
      </c>
      <c r="D2102" t="s">
        <v>11488</v>
      </c>
      <c r="E2102" t="s">
        <v>1198</v>
      </c>
      <c r="F2102" t="s">
        <v>11489</v>
      </c>
      <c r="G2102" t="s">
        <v>3370</v>
      </c>
      <c r="H2102" s="30" t="s">
        <v>20090</v>
      </c>
      <c r="I2102" t="s">
        <v>11490</v>
      </c>
      <c r="J2102">
        <v>0</v>
      </c>
      <c r="K2102" t="s">
        <v>126</v>
      </c>
      <c r="L2102">
        <v>25</v>
      </c>
      <c r="M2102" t="s">
        <v>126</v>
      </c>
      <c r="O2102">
        <v>3152538490</v>
      </c>
      <c r="P2102">
        <v>0</v>
      </c>
      <c r="T2102" s="29" t="s">
        <v>429</v>
      </c>
      <c r="U2102">
        <f t="shared" si="186"/>
        <v>10</v>
      </c>
      <c r="V2102">
        <f t="shared" si="187"/>
        <v>7</v>
      </c>
      <c r="W2102">
        <v>2019</v>
      </c>
      <c r="X2102" t="s">
        <v>185</v>
      </c>
      <c r="Y2102" t="s">
        <v>11491</v>
      </c>
      <c r="Z2102" t="s">
        <v>11492</v>
      </c>
      <c r="AA2102">
        <v>5601142</v>
      </c>
      <c r="AB2102" t="s">
        <v>146</v>
      </c>
      <c r="AC2102" t="s">
        <v>188</v>
      </c>
      <c r="AD2102" s="1">
        <f t="shared" si="188"/>
        <v>2.1864634531250003E-2</v>
      </c>
      <c r="AE2102" s="2">
        <v>64000000</v>
      </c>
      <c r="AF2102" t="s">
        <v>133</v>
      </c>
      <c r="AG2102" t="s">
        <v>103</v>
      </c>
      <c r="AH2102" t="s">
        <v>104</v>
      </c>
      <c r="AI2102" t="s">
        <v>11493</v>
      </c>
      <c r="AJ2102">
        <v>29976243</v>
      </c>
      <c r="AK2102" s="2">
        <v>1399336.61</v>
      </c>
      <c r="AL2102" s="2">
        <v>1155913.1200000001</v>
      </c>
      <c r="AP2102">
        <v>30016019</v>
      </c>
      <c r="AQ2102" s="2">
        <v>1797457.98</v>
      </c>
      <c r="AR2102" s="2">
        <v>1490468.89</v>
      </c>
      <c r="AV2102" t="s">
        <v>105</v>
      </c>
      <c r="AW2102" s="2" t="s">
        <v>105</v>
      </c>
      <c r="AX2102" s="2" t="s">
        <v>105</v>
      </c>
      <c r="BH2102" t="s">
        <v>19</v>
      </c>
      <c r="BI2102" t="s">
        <v>5</v>
      </c>
    </row>
    <row r="2103" spans="1:61" x14ac:dyDescent="0.25">
      <c r="A2103">
        <v>37948204</v>
      </c>
      <c r="B2103">
        <v>37948204</v>
      </c>
      <c r="C2103" t="s">
        <v>106</v>
      </c>
      <c r="D2103" t="s">
        <v>312</v>
      </c>
      <c r="E2103" t="s">
        <v>583</v>
      </c>
      <c r="F2103" t="s">
        <v>6055</v>
      </c>
      <c r="G2103" t="s">
        <v>455</v>
      </c>
      <c r="H2103" s="30" t="s">
        <v>20091</v>
      </c>
      <c r="I2103" t="s">
        <v>11494</v>
      </c>
      <c r="J2103">
        <v>0</v>
      </c>
      <c r="K2103" t="s">
        <v>126</v>
      </c>
      <c r="L2103">
        <v>25</v>
      </c>
      <c r="M2103" t="s">
        <v>126</v>
      </c>
      <c r="O2103">
        <v>3112459325</v>
      </c>
      <c r="P2103">
        <v>3112459321</v>
      </c>
      <c r="T2103" s="29" t="s">
        <v>327</v>
      </c>
      <c r="U2103">
        <f t="shared" si="186"/>
        <v>10</v>
      </c>
      <c r="V2103">
        <f t="shared" si="187"/>
        <v>31</v>
      </c>
      <c r="W2103">
        <v>2025</v>
      </c>
      <c r="X2103" t="s">
        <v>3877</v>
      </c>
      <c r="Y2103" t="s">
        <v>11495</v>
      </c>
      <c r="Z2103" t="s">
        <v>11496</v>
      </c>
      <c r="AA2103">
        <v>6406149</v>
      </c>
      <c r="AB2103" t="s">
        <v>131</v>
      </c>
      <c r="AC2103" t="s">
        <v>310</v>
      </c>
      <c r="AD2103" s="1">
        <f t="shared" si="188"/>
        <v>1.5574083113456464E-2</v>
      </c>
      <c r="AE2103" s="2">
        <v>151600000</v>
      </c>
      <c r="AF2103" t="s">
        <v>102</v>
      </c>
      <c r="AG2103" t="s">
        <v>120</v>
      </c>
      <c r="AH2103" t="s">
        <v>104</v>
      </c>
      <c r="AI2103">
        <v>0</v>
      </c>
      <c r="AJ2103">
        <v>161909495</v>
      </c>
      <c r="AK2103" s="2">
        <v>2361031</v>
      </c>
      <c r="AL2103" s="2">
        <v>1964059.55</v>
      </c>
      <c r="AP2103" t="s">
        <v>105</v>
      </c>
      <c r="AQ2103" t="s">
        <v>105</v>
      </c>
      <c r="AR2103" t="s">
        <v>105</v>
      </c>
      <c r="AV2103" t="s">
        <v>105</v>
      </c>
      <c r="AW2103" t="s">
        <v>105</v>
      </c>
      <c r="AX2103" t="s">
        <v>105</v>
      </c>
      <c r="BH2103" t="s">
        <v>20</v>
      </c>
      <c r="BI2103" t="s">
        <v>5</v>
      </c>
    </row>
    <row r="2104" spans="1:61" x14ac:dyDescent="0.25">
      <c r="A2104">
        <v>34316619</v>
      </c>
      <c r="B2104">
        <v>34316619</v>
      </c>
      <c r="C2104" t="s">
        <v>106</v>
      </c>
      <c r="D2104" t="s">
        <v>435</v>
      </c>
      <c r="E2104" t="s">
        <v>313</v>
      </c>
      <c r="F2104" t="s">
        <v>5613</v>
      </c>
      <c r="G2104" t="s">
        <v>6485</v>
      </c>
      <c r="H2104" s="30" t="s">
        <v>20092</v>
      </c>
      <c r="I2104" t="s">
        <v>11497</v>
      </c>
      <c r="J2104">
        <v>0</v>
      </c>
      <c r="K2104" t="s">
        <v>126</v>
      </c>
      <c r="L2104">
        <v>25</v>
      </c>
      <c r="M2104" t="s">
        <v>126</v>
      </c>
      <c r="O2104">
        <v>3007784467</v>
      </c>
      <c r="P2104">
        <v>3017864054</v>
      </c>
      <c r="T2104" s="29" t="s">
        <v>204</v>
      </c>
      <c r="U2104">
        <f t="shared" si="186"/>
        <v>10</v>
      </c>
      <c r="V2104">
        <f t="shared" si="187"/>
        <v>2</v>
      </c>
      <c r="W2104">
        <v>2018</v>
      </c>
      <c r="X2104" t="s">
        <v>11498</v>
      </c>
      <c r="Y2104">
        <v>27491031003952</v>
      </c>
      <c r="Z2104" t="s">
        <v>11499</v>
      </c>
      <c r="AA2104">
        <v>5801298</v>
      </c>
      <c r="AB2104" t="s">
        <v>469</v>
      </c>
      <c r="AC2104" t="s">
        <v>1558</v>
      </c>
      <c r="AD2104" s="1">
        <f t="shared" si="188"/>
        <v>2.1967318676627535E-2</v>
      </c>
      <c r="AE2104" s="2">
        <v>93700000</v>
      </c>
      <c r="AF2104" t="s">
        <v>133</v>
      </c>
      <c r="AG2104" t="s">
        <v>103</v>
      </c>
      <c r="AH2104" t="s">
        <v>104</v>
      </c>
      <c r="AI2104" t="s">
        <v>11500</v>
      </c>
      <c r="AJ2104">
        <v>29960362</v>
      </c>
      <c r="AK2104" s="2">
        <v>2058337.76</v>
      </c>
      <c r="AL2104" s="2">
        <v>1709695.6</v>
      </c>
      <c r="AP2104" t="s">
        <v>105</v>
      </c>
      <c r="AQ2104" s="2" t="s">
        <v>105</v>
      </c>
      <c r="AR2104" s="2" t="s">
        <v>105</v>
      </c>
      <c r="AV2104">
        <v>30047206</v>
      </c>
      <c r="AW2104" s="2">
        <v>3762745.51</v>
      </c>
      <c r="AX2104" s="2">
        <v>3141971.02</v>
      </c>
      <c r="BH2104" t="s">
        <v>21</v>
      </c>
      <c r="BI2104" t="s">
        <v>5</v>
      </c>
    </row>
    <row r="2105" spans="1:61" x14ac:dyDescent="0.25">
      <c r="A2105">
        <v>43084190</v>
      </c>
      <c r="B2105">
        <v>43084190</v>
      </c>
      <c r="C2105" t="s">
        <v>106</v>
      </c>
      <c r="D2105" t="s">
        <v>3615</v>
      </c>
      <c r="E2105" t="s">
        <v>1198</v>
      </c>
      <c r="F2105" t="s">
        <v>387</v>
      </c>
      <c r="G2105" t="s">
        <v>666</v>
      </c>
      <c r="H2105" s="30" t="s">
        <v>20093</v>
      </c>
      <c r="I2105" t="s">
        <v>11501</v>
      </c>
      <c r="J2105">
        <v>5001</v>
      </c>
      <c r="K2105" t="s">
        <v>202</v>
      </c>
      <c r="L2105">
        <v>5</v>
      </c>
      <c r="M2105" t="s">
        <v>203</v>
      </c>
      <c r="O2105">
        <v>3162841736</v>
      </c>
      <c r="P2105">
        <v>0</v>
      </c>
      <c r="T2105" s="29" t="s">
        <v>114</v>
      </c>
      <c r="U2105">
        <f t="shared" si="186"/>
        <v>10</v>
      </c>
      <c r="V2105">
        <f t="shared" si="187"/>
        <v>28</v>
      </c>
      <c r="W2105">
        <v>2014</v>
      </c>
      <c r="X2105" t="s">
        <v>11502</v>
      </c>
      <c r="Y2105" t="s">
        <v>11503</v>
      </c>
      <c r="Z2105" t="s">
        <v>11504</v>
      </c>
      <c r="AA2105">
        <v>9008188</v>
      </c>
      <c r="AB2105" t="s">
        <v>244</v>
      </c>
      <c r="AC2105" t="s">
        <v>1775</v>
      </c>
      <c r="AD2105" s="1">
        <f t="shared" si="188"/>
        <v>2.6542531798909752E-2</v>
      </c>
      <c r="AE2105" s="2">
        <v>165100000</v>
      </c>
      <c r="AF2105" t="s">
        <v>219</v>
      </c>
      <c r="AG2105" t="s">
        <v>452</v>
      </c>
      <c r="AH2105" t="s">
        <v>104</v>
      </c>
      <c r="AI2105">
        <v>0</v>
      </c>
      <c r="AJ2105">
        <v>161920131</v>
      </c>
      <c r="AK2105" s="2">
        <v>4382172</v>
      </c>
      <c r="AL2105" s="2">
        <v>3662497.46</v>
      </c>
      <c r="AP2105" t="s">
        <v>105</v>
      </c>
      <c r="AQ2105" t="s">
        <v>105</v>
      </c>
      <c r="AR2105" t="s">
        <v>105</v>
      </c>
      <c r="AV2105" t="s">
        <v>105</v>
      </c>
      <c r="AW2105" t="s">
        <v>105</v>
      </c>
      <c r="AX2105" t="s">
        <v>105</v>
      </c>
      <c r="BH2105" t="s">
        <v>21</v>
      </c>
      <c r="BI2105" t="s">
        <v>5</v>
      </c>
    </row>
    <row r="2106" spans="1:61" x14ac:dyDescent="0.25">
      <c r="A2106">
        <v>32539101</v>
      </c>
      <c r="B2106">
        <v>32539101</v>
      </c>
      <c r="C2106" t="s">
        <v>106</v>
      </c>
      <c r="D2106" t="s">
        <v>583</v>
      </c>
      <c r="E2106" t="s">
        <v>11505</v>
      </c>
      <c r="F2106" t="s">
        <v>609</v>
      </c>
      <c r="G2106" t="s">
        <v>609</v>
      </c>
      <c r="H2106" s="30" t="s">
        <v>20094</v>
      </c>
      <c r="I2106" t="s">
        <v>11506</v>
      </c>
      <c r="J2106">
        <v>5001</v>
      </c>
      <c r="K2106" t="s">
        <v>202</v>
      </c>
      <c r="L2106">
        <v>5</v>
      </c>
      <c r="M2106" t="s">
        <v>203</v>
      </c>
      <c r="O2106">
        <v>3113001370</v>
      </c>
      <c r="P2106">
        <v>0</v>
      </c>
      <c r="T2106" s="29" t="s">
        <v>299</v>
      </c>
      <c r="U2106">
        <f t="shared" si="186"/>
        <v>10</v>
      </c>
      <c r="V2106">
        <f t="shared" si="187"/>
        <v>23</v>
      </c>
      <c r="W2106">
        <v>2017</v>
      </c>
      <c r="X2106" t="s">
        <v>2744</v>
      </c>
      <c r="Y2106" t="s">
        <v>11507</v>
      </c>
      <c r="Z2106" t="s">
        <v>11508</v>
      </c>
      <c r="AA2106">
        <v>3006124</v>
      </c>
      <c r="AB2106" t="s">
        <v>491</v>
      </c>
      <c r="AC2106" t="s">
        <v>492</v>
      </c>
      <c r="AD2106" s="1">
        <f t="shared" si="188"/>
        <v>3.0319077429983524E-2</v>
      </c>
      <c r="AE2106" s="2">
        <v>60700000</v>
      </c>
      <c r="AF2106" t="s">
        <v>362</v>
      </c>
      <c r="AG2106" t="s">
        <v>120</v>
      </c>
      <c r="AH2106" t="s">
        <v>104</v>
      </c>
      <c r="AI2106" t="s">
        <v>11509</v>
      </c>
      <c r="AJ2106">
        <v>161811237</v>
      </c>
      <c r="AK2106" s="2">
        <v>1840368</v>
      </c>
      <c r="AL2106" s="2">
        <v>1526527.84</v>
      </c>
      <c r="AP2106" t="s">
        <v>105</v>
      </c>
      <c r="AQ2106" t="s">
        <v>105</v>
      </c>
      <c r="AR2106" t="s">
        <v>105</v>
      </c>
      <c r="AV2106" t="s">
        <v>105</v>
      </c>
      <c r="AW2106" t="s">
        <v>105</v>
      </c>
      <c r="AX2106" t="s">
        <v>105</v>
      </c>
      <c r="BH2106" t="s">
        <v>21</v>
      </c>
      <c r="BI2106" t="s">
        <v>5</v>
      </c>
    </row>
    <row r="2107" spans="1:61" x14ac:dyDescent="0.25">
      <c r="A2107">
        <v>43560377</v>
      </c>
      <c r="B2107">
        <v>43560377</v>
      </c>
      <c r="C2107" t="s">
        <v>106</v>
      </c>
      <c r="D2107" t="s">
        <v>281</v>
      </c>
      <c r="E2107" t="s">
        <v>1198</v>
      </c>
      <c r="F2107" t="s">
        <v>1225</v>
      </c>
      <c r="G2107" t="s">
        <v>224</v>
      </c>
      <c r="H2107" s="30" t="s">
        <v>19291</v>
      </c>
      <c r="I2107" t="s">
        <v>11510</v>
      </c>
      <c r="J2107">
        <v>5001</v>
      </c>
      <c r="K2107" t="s">
        <v>202</v>
      </c>
      <c r="L2107">
        <v>5</v>
      </c>
      <c r="M2107" t="s">
        <v>203</v>
      </c>
      <c r="O2107">
        <v>3162579375</v>
      </c>
      <c r="P2107">
        <v>0</v>
      </c>
      <c r="T2107" s="29" t="s">
        <v>299</v>
      </c>
      <c r="U2107">
        <f t="shared" si="186"/>
        <v>10</v>
      </c>
      <c r="V2107">
        <f t="shared" si="187"/>
        <v>23</v>
      </c>
      <c r="W2107">
        <v>2025</v>
      </c>
      <c r="X2107" t="s">
        <v>9194</v>
      </c>
      <c r="Y2107" t="s">
        <v>11511</v>
      </c>
      <c r="Z2107" t="s">
        <v>11512</v>
      </c>
      <c r="AA2107">
        <v>8006073</v>
      </c>
      <c r="AB2107" t="s">
        <v>100</v>
      </c>
      <c r="AC2107" t="s">
        <v>208</v>
      </c>
      <c r="AD2107" s="1">
        <f t="shared" si="188"/>
        <v>2.8788784584980236E-2</v>
      </c>
      <c r="AE2107" s="2">
        <v>101200000</v>
      </c>
      <c r="AF2107" t="s">
        <v>102</v>
      </c>
      <c r="AG2107" t="s">
        <v>120</v>
      </c>
      <c r="AH2107" t="s">
        <v>104</v>
      </c>
      <c r="AI2107" t="s">
        <v>11513</v>
      </c>
      <c r="AJ2107">
        <v>161804972</v>
      </c>
      <c r="AK2107" s="2">
        <v>2913425</v>
      </c>
      <c r="AL2107" s="2">
        <v>2428256.63</v>
      </c>
      <c r="AP2107" t="s">
        <v>105</v>
      </c>
      <c r="AQ2107" t="s">
        <v>105</v>
      </c>
      <c r="AR2107" t="s">
        <v>105</v>
      </c>
      <c r="AV2107" t="s">
        <v>105</v>
      </c>
      <c r="AW2107" t="s">
        <v>105</v>
      </c>
      <c r="AX2107" t="s">
        <v>105</v>
      </c>
      <c r="BH2107" t="s">
        <v>21</v>
      </c>
      <c r="BI2107" t="s">
        <v>5</v>
      </c>
    </row>
    <row r="2108" spans="1:61" x14ac:dyDescent="0.25">
      <c r="A2108">
        <v>88173454</v>
      </c>
      <c r="B2108">
        <v>88173454</v>
      </c>
      <c r="C2108" t="s">
        <v>89</v>
      </c>
      <c r="D2108" t="s">
        <v>148</v>
      </c>
      <c r="E2108" t="s">
        <v>2805</v>
      </c>
      <c r="F2108" t="s">
        <v>6729</v>
      </c>
      <c r="G2108" t="s">
        <v>11514</v>
      </c>
      <c r="H2108" s="30" t="s">
        <v>20095</v>
      </c>
      <c r="I2108" t="s">
        <v>11515</v>
      </c>
      <c r="J2108">
        <v>0</v>
      </c>
      <c r="K2108" t="s">
        <v>11516</v>
      </c>
      <c r="L2108">
        <v>54</v>
      </c>
      <c r="M2108" t="s">
        <v>1236</v>
      </c>
      <c r="O2108">
        <v>3123243486</v>
      </c>
      <c r="P2108">
        <v>3204913410</v>
      </c>
      <c r="T2108" s="29" t="s">
        <v>587</v>
      </c>
      <c r="U2108">
        <f t="shared" si="186"/>
        <v>10</v>
      </c>
      <c r="V2108">
        <f t="shared" si="187"/>
        <v>17</v>
      </c>
      <c r="W2108">
        <v>2019</v>
      </c>
      <c r="X2108" t="s">
        <v>8558</v>
      </c>
      <c r="Y2108" t="s">
        <v>11517</v>
      </c>
      <c r="Z2108" t="s">
        <v>11518</v>
      </c>
      <c r="AA2108">
        <v>8021003</v>
      </c>
      <c r="AB2108" t="s">
        <v>100</v>
      </c>
      <c r="AC2108" t="s">
        <v>8561</v>
      </c>
      <c r="AD2108" s="1">
        <f t="shared" si="188"/>
        <v>1.4638534121929026E-2</v>
      </c>
      <c r="AE2108" s="2">
        <v>109900000</v>
      </c>
      <c r="AF2108" t="s">
        <v>279</v>
      </c>
      <c r="AG2108" t="s">
        <v>925</v>
      </c>
      <c r="AH2108" t="s">
        <v>104</v>
      </c>
      <c r="AI2108" t="s">
        <v>11519</v>
      </c>
      <c r="AJ2108">
        <v>29954595</v>
      </c>
      <c r="AK2108" s="2">
        <v>1608774.9</v>
      </c>
      <c r="AL2108" s="2">
        <v>1331911.6799999999</v>
      </c>
      <c r="AP2108" t="s">
        <v>105</v>
      </c>
      <c r="AQ2108" s="2" t="s">
        <v>105</v>
      </c>
      <c r="AR2108" s="2" t="s">
        <v>105</v>
      </c>
      <c r="AV2108">
        <v>30035620</v>
      </c>
      <c r="AW2108" s="2">
        <v>1600489</v>
      </c>
      <c r="AX2108" s="2">
        <v>1324948.74</v>
      </c>
      <c r="BH2108" s="3" t="s">
        <v>18</v>
      </c>
      <c r="BI2108" t="s">
        <v>5</v>
      </c>
    </row>
    <row r="2109" spans="1:61" x14ac:dyDescent="0.25">
      <c r="A2109">
        <v>42865980</v>
      </c>
      <c r="B2109">
        <v>42865980</v>
      </c>
      <c r="C2109" t="s">
        <v>106</v>
      </c>
      <c r="D2109" t="s">
        <v>1216</v>
      </c>
      <c r="E2109">
        <v>0</v>
      </c>
      <c r="F2109" t="s">
        <v>262</v>
      </c>
      <c r="G2109" t="s">
        <v>1924</v>
      </c>
      <c r="H2109" s="30" t="s">
        <v>20096</v>
      </c>
      <c r="I2109" t="s">
        <v>11520</v>
      </c>
      <c r="J2109">
        <v>5001</v>
      </c>
      <c r="K2109" t="s">
        <v>202</v>
      </c>
      <c r="L2109">
        <v>5</v>
      </c>
      <c r="M2109" t="s">
        <v>203</v>
      </c>
      <c r="O2109">
        <v>3146303936</v>
      </c>
      <c r="P2109">
        <v>3207267261</v>
      </c>
      <c r="T2109" s="29" t="s">
        <v>254</v>
      </c>
      <c r="U2109">
        <f t="shared" si="186"/>
        <v>10</v>
      </c>
      <c r="V2109">
        <f t="shared" si="187"/>
        <v>4</v>
      </c>
      <c r="W2109">
        <v>2025</v>
      </c>
      <c r="X2109" t="s">
        <v>143</v>
      </c>
      <c r="Y2109" t="s">
        <v>11521</v>
      </c>
      <c r="Z2109" t="s">
        <v>11522</v>
      </c>
      <c r="AA2109">
        <v>5606105</v>
      </c>
      <c r="AB2109" t="s">
        <v>146</v>
      </c>
      <c r="AC2109" t="s">
        <v>147</v>
      </c>
      <c r="AD2109" s="1">
        <f t="shared" si="188"/>
        <v>1.741793235972329E-2</v>
      </c>
      <c r="AE2109" s="2">
        <v>130100000</v>
      </c>
      <c r="AF2109" t="s">
        <v>362</v>
      </c>
      <c r="AG2109" t="s">
        <v>120</v>
      </c>
      <c r="AH2109" t="s">
        <v>104</v>
      </c>
      <c r="AI2109" t="s">
        <v>11523</v>
      </c>
      <c r="AJ2109">
        <v>161916047</v>
      </c>
      <c r="AK2109" s="2">
        <v>2266073</v>
      </c>
      <c r="AL2109" s="2">
        <v>1884263.37</v>
      </c>
      <c r="AP2109" t="s">
        <v>105</v>
      </c>
      <c r="AQ2109" t="s">
        <v>105</v>
      </c>
      <c r="AR2109" t="s">
        <v>105</v>
      </c>
      <c r="AV2109" t="s">
        <v>105</v>
      </c>
      <c r="AW2109" t="s">
        <v>105</v>
      </c>
      <c r="AX2109" t="s">
        <v>105</v>
      </c>
      <c r="BH2109" t="s">
        <v>20</v>
      </c>
      <c r="BI2109" t="s">
        <v>5</v>
      </c>
    </row>
    <row r="2110" spans="1:61" x14ac:dyDescent="0.25">
      <c r="A2110">
        <v>27950774</v>
      </c>
      <c r="B2110">
        <v>27950774</v>
      </c>
      <c r="C2110" t="s">
        <v>106</v>
      </c>
      <c r="D2110" t="s">
        <v>11524</v>
      </c>
      <c r="E2110">
        <v>0</v>
      </c>
      <c r="F2110" t="s">
        <v>1065</v>
      </c>
      <c r="G2110" t="s">
        <v>11525</v>
      </c>
      <c r="H2110" s="30" t="s">
        <v>20097</v>
      </c>
      <c r="I2110" t="s">
        <v>11526</v>
      </c>
      <c r="J2110">
        <v>68276</v>
      </c>
      <c r="K2110" t="s">
        <v>226</v>
      </c>
      <c r="L2110">
        <v>68</v>
      </c>
      <c r="M2110" t="s">
        <v>227</v>
      </c>
      <c r="O2110">
        <v>3168309831</v>
      </c>
      <c r="P2110">
        <v>0</v>
      </c>
      <c r="T2110" s="29" t="s">
        <v>254</v>
      </c>
      <c r="U2110">
        <f t="shared" si="186"/>
        <v>10</v>
      </c>
      <c r="V2110">
        <f t="shared" si="187"/>
        <v>4</v>
      </c>
      <c r="W2110">
        <v>2013</v>
      </c>
      <c r="X2110" t="s">
        <v>11527</v>
      </c>
      <c r="Y2110" t="s">
        <v>11528</v>
      </c>
      <c r="Z2110" t="s">
        <v>11529</v>
      </c>
      <c r="AA2110">
        <v>3406026</v>
      </c>
      <c r="AB2110" t="s">
        <v>321</v>
      </c>
      <c r="AC2110" t="s">
        <v>1792</v>
      </c>
      <c r="AD2110" s="1">
        <f t="shared" si="188"/>
        <v>2.4569131832797429E-2</v>
      </c>
      <c r="AE2110" s="2">
        <v>62200000</v>
      </c>
      <c r="AF2110" t="s">
        <v>102</v>
      </c>
      <c r="AG2110" t="s">
        <v>120</v>
      </c>
      <c r="AH2110" t="s">
        <v>104</v>
      </c>
      <c r="AI2110" t="s">
        <v>11530</v>
      </c>
      <c r="AJ2110">
        <v>161816316</v>
      </c>
      <c r="AK2110" s="2">
        <v>1528200</v>
      </c>
      <c r="AL2110" s="2">
        <v>1264201.79</v>
      </c>
      <c r="AP2110" t="s">
        <v>105</v>
      </c>
      <c r="AQ2110" t="s">
        <v>105</v>
      </c>
      <c r="AR2110" t="s">
        <v>105</v>
      </c>
      <c r="AV2110" t="s">
        <v>105</v>
      </c>
      <c r="AW2110" t="s">
        <v>105</v>
      </c>
      <c r="AX2110" t="s">
        <v>105</v>
      </c>
      <c r="BH2110" t="s">
        <v>19</v>
      </c>
      <c r="BI2110" t="s">
        <v>5</v>
      </c>
    </row>
    <row r="2111" spans="1:61" x14ac:dyDescent="0.25">
      <c r="A2111">
        <v>93084410</v>
      </c>
      <c r="B2111">
        <v>93084410</v>
      </c>
      <c r="C2111" t="s">
        <v>89</v>
      </c>
      <c r="D2111" t="s">
        <v>2701</v>
      </c>
      <c r="E2111">
        <v>0</v>
      </c>
      <c r="F2111" t="s">
        <v>11531</v>
      </c>
      <c r="G2111" t="s">
        <v>8153</v>
      </c>
      <c r="H2111" s="30" t="s">
        <v>20098</v>
      </c>
      <c r="I2111" t="s">
        <v>11532</v>
      </c>
      <c r="J2111">
        <v>0</v>
      </c>
      <c r="K2111" t="s">
        <v>126</v>
      </c>
      <c r="L2111">
        <v>25</v>
      </c>
      <c r="M2111" t="s">
        <v>126</v>
      </c>
      <c r="O2111">
        <v>3142040728</v>
      </c>
      <c r="P2111">
        <v>0</v>
      </c>
      <c r="T2111" s="29" t="s">
        <v>299</v>
      </c>
      <c r="U2111">
        <f t="shared" si="186"/>
        <v>10</v>
      </c>
      <c r="V2111">
        <f t="shared" si="187"/>
        <v>23</v>
      </c>
      <c r="W2111">
        <v>2019</v>
      </c>
      <c r="X2111" t="s">
        <v>5518</v>
      </c>
      <c r="Y2111" t="s">
        <v>11533</v>
      </c>
      <c r="Z2111" t="s">
        <v>11534</v>
      </c>
      <c r="AA2111">
        <v>1606232</v>
      </c>
      <c r="AB2111" t="s">
        <v>173</v>
      </c>
      <c r="AC2111" t="s">
        <v>815</v>
      </c>
      <c r="AD2111" s="1">
        <f t="shared" si="188"/>
        <v>2.1205255102040816E-2</v>
      </c>
      <c r="AE2111" s="2">
        <v>58800000</v>
      </c>
      <c r="AF2111" t="s">
        <v>102</v>
      </c>
      <c r="AG2111" t="s">
        <v>120</v>
      </c>
      <c r="AH2111" t="s">
        <v>104</v>
      </c>
      <c r="AI2111" t="s">
        <v>11535</v>
      </c>
      <c r="AJ2111">
        <v>161818952</v>
      </c>
      <c r="AK2111" s="2">
        <v>1246869</v>
      </c>
      <c r="AL2111" s="2">
        <v>1027789.03</v>
      </c>
      <c r="AP2111" t="s">
        <v>105</v>
      </c>
      <c r="AQ2111" t="s">
        <v>105</v>
      </c>
      <c r="AR2111" t="s">
        <v>105</v>
      </c>
      <c r="AV2111" t="s">
        <v>105</v>
      </c>
      <c r="AW2111" t="s">
        <v>105</v>
      </c>
      <c r="AX2111" t="s">
        <v>105</v>
      </c>
      <c r="BH2111" t="s">
        <v>19</v>
      </c>
      <c r="BI2111" t="s">
        <v>5</v>
      </c>
    </row>
    <row r="2112" spans="1:61" x14ac:dyDescent="0.25">
      <c r="A2112">
        <v>1053783059</v>
      </c>
      <c r="B2112">
        <v>1053783059</v>
      </c>
      <c r="C2112" t="s">
        <v>89</v>
      </c>
      <c r="D2112" t="s">
        <v>148</v>
      </c>
      <c r="E2112" t="s">
        <v>749</v>
      </c>
      <c r="F2112" t="s">
        <v>4662</v>
      </c>
      <c r="G2112" t="s">
        <v>11536</v>
      </c>
      <c r="H2112" s="30" t="s">
        <v>20099</v>
      </c>
      <c r="I2112" t="s">
        <v>11537</v>
      </c>
      <c r="J2112">
        <v>68276</v>
      </c>
      <c r="K2112" t="s">
        <v>226</v>
      </c>
      <c r="L2112">
        <v>68</v>
      </c>
      <c r="M2112" t="s">
        <v>227</v>
      </c>
      <c r="O2112">
        <v>3113332319</v>
      </c>
      <c r="P2112">
        <v>0</v>
      </c>
      <c r="T2112" s="29" t="s">
        <v>466</v>
      </c>
      <c r="U2112">
        <f t="shared" si="186"/>
        <v>10</v>
      </c>
      <c r="V2112">
        <f t="shared" si="187"/>
        <v>15</v>
      </c>
      <c r="W2112">
        <v>2022</v>
      </c>
      <c r="X2112" t="s">
        <v>241</v>
      </c>
      <c r="Y2112" t="s">
        <v>11538</v>
      </c>
      <c r="Z2112" t="s">
        <v>11539</v>
      </c>
      <c r="AA2112">
        <v>9006179</v>
      </c>
      <c r="AB2112" t="s">
        <v>244</v>
      </c>
      <c r="AC2112" t="s">
        <v>245</v>
      </c>
      <c r="AD2112" s="1">
        <f t="shared" si="188"/>
        <v>1.7203733794295593E-2</v>
      </c>
      <c r="AE2112" s="2">
        <v>115700000</v>
      </c>
      <c r="AF2112" t="s">
        <v>102</v>
      </c>
      <c r="AG2112" t="s">
        <v>120</v>
      </c>
      <c r="AH2112" t="s">
        <v>104</v>
      </c>
      <c r="AI2112" t="s">
        <v>11540</v>
      </c>
      <c r="AJ2112">
        <v>161818630</v>
      </c>
      <c r="AK2112" s="2">
        <v>1990472</v>
      </c>
      <c r="AL2112" s="2">
        <v>1652665.94</v>
      </c>
      <c r="AP2112" t="s">
        <v>105</v>
      </c>
      <c r="AQ2112" t="s">
        <v>105</v>
      </c>
      <c r="AR2112" t="s">
        <v>105</v>
      </c>
      <c r="AV2112" t="s">
        <v>105</v>
      </c>
      <c r="AW2112" t="s">
        <v>105</v>
      </c>
      <c r="AX2112" t="s">
        <v>105</v>
      </c>
      <c r="BH2112" t="s">
        <v>19</v>
      </c>
      <c r="BI2112" t="s">
        <v>5</v>
      </c>
    </row>
    <row r="2113" spans="1:61" x14ac:dyDescent="0.25">
      <c r="A2113">
        <v>21482218</v>
      </c>
      <c r="B2113">
        <v>21482218</v>
      </c>
      <c r="C2113" t="s">
        <v>106</v>
      </c>
      <c r="D2113" t="s">
        <v>616</v>
      </c>
      <c r="E2113" t="s">
        <v>1405</v>
      </c>
      <c r="F2113" t="s">
        <v>199</v>
      </c>
      <c r="G2113" t="s">
        <v>2195</v>
      </c>
      <c r="H2113" s="30" t="s">
        <v>20100</v>
      </c>
      <c r="I2113" t="s">
        <v>11541</v>
      </c>
      <c r="J2113">
        <v>5440</v>
      </c>
      <c r="K2113" t="s">
        <v>865</v>
      </c>
      <c r="L2113">
        <v>5</v>
      </c>
      <c r="M2113" t="s">
        <v>203</v>
      </c>
      <c r="O2113">
        <v>3104583046</v>
      </c>
      <c r="P2113">
        <v>0</v>
      </c>
      <c r="T2113" s="29" t="s">
        <v>369</v>
      </c>
      <c r="U2113">
        <f t="shared" si="186"/>
        <v>10</v>
      </c>
      <c r="V2113">
        <f t="shared" si="187"/>
        <v>21</v>
      </c>
      <c r="W2113">
        <v>2017</v>
      </c>
      <c r="X2113" t="s">
        <v>7778</v>
      </c>
      <c r="Y2113" t="s">
        <v>11542</v>
      </c>
      <c r="Z2113" t="s">
        <v>11543</v>
      </c>
      <c r="AA2113">
        <v>5606084</v>
      </c>
      <c r="AB2113" t="s">
        <v>146</v>
      </c>
      <c r="AC2113" t="s">
        <v>4748</v>
      </c>
      <c r="AD2113" s="1">
        <f t="shared" si="188"/>
        <v>4.5335E-2</v>
      </c>
      <c r="AE2113" s="2">
        <v>77400000</v>
      </c>
      <c r="AF2113" t="s">
        <v>102</v>
      </c>
      <c r="AG2113" t="s">
        <v>120</v>
      </c>
      <c r="AH2113" t="s">
        <v>104</v>
      </c>
      <c r="AI2113" t="s">
        <v>11544</v>
      </c>
      <c r="AJ2113">
        <v>161909349</v>
      </c>
      <c r="AK2113" s="2">
        <v>3508929</v>
      </c>
      <c r="AL2113" s="2">
        <v>2928680.14</v>
      </c>
      <c r="AP2113" t="s">
        <v>105</v>
      </c>
      <c r="AQ2113" t="s">
        <v>105</v>
      </c>
      <c r="AR2113" t="s">
        <v>105</v>
      </c>
      <c r="AV2113" t="s">
        <v>105</v>
      </c>
      <c r="AW2113" t="s">
        <v>105</v>
      </c>
      <c r="AX2113" t="s">
        <v>105</v>
      </c>
      <c r="BH2113" t="s">
        <v>21</v>
      </c>
      <c r="BI2113" t="s">
        <v>5</v>
      </c>
    </row>
    <row r="2114" spans="1:61" x14ac:dyDescent="0.25">
      <c r="A2114">
        <v>51756043</v>
      </c>
      <c r="B2114">
        <v>51756043</v>
      </c>
      <c r="C2114" t="s">
        <v>106</v>
      </c>
      <c r="D2114" t="s">
        <v>616</v>
      </c>
      <c r="E2114" t="s">
        <v>122</v>
      </c>
      <c r="F2114" t="s">
        <v>334</v>
      </c>
      <c r="G2114" t="s">
        <v>819</v>
      </c>
      <c r="H2114" s="30" t="s">
        <v>18278</v>
      </c>
      <c r="I2114" t="s">
        <v>11545</v>
      </c>
      <c r="J2114">
        <v>0</v>
      </c>
      <c r="K2114" t="s">
        <v>2208</v>
      </c>
      <c r="L2114">
        <v>66</v>
      </c>
      <c r="M2114" t="s">
        <v>253</v>
      </c>
      <c r="O2114">
        <v>3176427675</v>
      </c>
      <c r="P2114">
        <v>0</v>
      </c>
      <c r="T2114" s="29" t="s">
        <v>429</v>
      </c>
      <c r="U2114">
        <f t="shared" si="186"/>
        <v>10</v>
      </c>
      <c r="V2114">
        <f t="shared" si="187"/>
        <v>7</v>
      </c>
      <c r="W2114">
        <v>2019</v>
      </c>
      <c r="X2114" t="s">
        <v>2670</v>
      </c>
      <c r="Y2114" t="s">
        <v>11546</v>
      </c>
      <c r="Z2114" t="s">
        <v>11547</v>
      </c>
      <c r="AA2114">
        <v>8006055</v>
      </c>
      <c r="AB2114" t="s">
        <v>100</v>
      </c>
      <c r="AC2114" t="s">
        <v>1677</v>
      </c>
      <c r="AD2114" s="1">
        <f t="shared" si="188"/>
        <v>2.3961567291311756E-2</v>
      </c>
      <c r="AE2114" s="2">
        <v>58700000</v>
      </c>
      <c r="AF2114" t="s">
        <v>133</v>
      </c>
      <c r="AG2114" t="s">
        <v>120</v>
      </c>
      <c r="AH2114" t="s">
        <v>104</v>
      </c>
      <c r="AI2114">
        <v>0</v>
      </c>
      <c r="AJ2114">
        <v>161812946</v>
      </c>
      <c r="AK2114" s="2">
        <v>1406544</v>
      </c>
      <c r="AL2114" s="2">
        <v>1161969.93</v>
      </c>
      <c r="AP2114" t="s">
        <v>105</v>
      </c>
      <c r="AQ2114" t="s">
        <v>105</v>
      </c>
      <c r="AR2114" t="s">
        <v>105</v>
      </c>
      <c r="AV2114" t="s">
        <v>105</v>
      </c>
      <c r="AW2114" t="s">
        <v>105</v>
      </c>
      <c r="AX2114" t="s">
        <v>105</v>
      </c>
      <c r="BH2114" t="s">
        <v>19</v>
      </c>
      <c r="BI2114" t="s">
        <v>5</v>
      </c>
    </row>
    <row r="2115" spans="1:61" x14ac:dyDescent="0.25">
      <c r="A2115">
        <v>73131486</v>
      </c>
      <c r="B2115">
        <v>73131486</v>
      </c>
      <c r="C2115" t="s">
        <v>89</v>
      </c>
      <c r="D2115" t="s">
        <v>11548</v>
      </c>
      <c r="E2115">
        <v>0</v>
      </c>
      <c r="F2115" t="s">
        <v>164</v>
      </c>
      <c r="G2115">
        <v>0</v>
      </c>
      <c r="H2115" s="30" t="s">
        <v>18630</v>
      </c>
      <c r="I2115" t="s">
        <v>11549</v>
      </c>
      <c r="J2115">
        <v>0</v>
      </c>
      <c r="K2115" t="s">
        <v>274</v>
      </c>
      <c r="L2115">
        <v>13</v>
      </c>
      <c r="M2115" t="s">
        <v>175</v>
      </c>
      <c r="O2115">
        <v>3157757192</v>
      </c>
      <c r="P2115">
        <v>3174051909</v>
      </c>
      <c r="T2115" s="29" t="s">
        <v>204</v>
      </c>
      <c r="U2115">
        <f t="shared" si="186"/>
        <v>10</v>
      </c>
      <c r="V2115">
        <f t="shared" si="187"/>
        <v>2</v>
      </c>
      <c r="W2115">
        <v>2013</v>
      </c>
      <c r="X2115" t="s">
        <v>11550</v>
      </c>
      <c r="Y2115" t="s">
        <v>11551</v>
      </c>
      <c r="Z2115" t="s">
        <v>11552</v>
      </c>
      <c r="AA2115">
        <v>1601205</v>
      </c>
      <c r="AB2115" t="s">
        <v>173</v>
      </c>
      <c r="AC2115" t="s">
        <v>6018</v>
      </c>
      <c r="AD2115" s="1">
        <f t="shared" si="188"/>
        <v>4.7752611940298506E-2</v>
      </c>
      <c r="AE2115" s="2">
        <v>26800000</v>
      </c>
      <c r="AF2115" t="s">
        <v>362</v>
      </c>
      <c r="AG2115" t="s">
        <v>103</v>
      </c>
      <c r="AH2115" t="s">
        <v>104</v>
      </c>
      <c r="AI2115" t="s">
        <v>11553</v>
      </c>
      <c r="AJ2115">
        <v>161803802</v>
      </c>
      <c r="AK2115" s="2">
        <v>1279770</v>
      </c>
      <c r="AL2115" s="2">
        <v>1055436.8</v>
      </c>
      <c r="AP2115" t="s">
        <v>105</v>
      </c>
      <c r="AQ2115" t="s">
        <v>105</v>
      </c>
      <c r="AR2115" t="s">
        <v>105</v>
      </c>
      <c r="AV2115" t="s">
        <v>105</v>
      </c>
      <c r="AW2115" t="s">
        <v>105</v>
      </c>
      <c r="AX2115" t="s">
        <v>105</v>
      </c>
      <c r="BH2115" t="s">
        <v>21</v>
      </c>
      <c r="BI2115" t="s">
        <v>5</v>
      </c>
    </row>
    <row r="2116" spans="1:61" x14ac:dyDescent="0.25">
      <c r="A2116">
        <v>55059254</v>
      </c>
      <c r="B2116">
        <v>55059254</v>
      </c>
      <c r="C2116" t="s">
        <v>106</v>
      </c>
      <c r="D2116" t="s">
        <v>385</v>
      </c>
      <c r="E2116">
        <v>0</v>
      </c>
      <c r="F2116" t="s">
        <v>3939</v>
      </c>
      <c r="G2116" t="s">
        <v>11554</v>
      </c>
      <c r="H2116" s="30" t="s">
        <v>20101</v>
      </c>
      <c r="I2116" t="s">
        <v>11555</v>
      </c>
      <c r="J2116">
        <v>0</v>
      </c>
      <c r="K2116" t="s">
        <v>544</v>
      </c>
      <c r="L2116">
        <v>41</v>
      </c>
      <c r="M2116" t="s">
        <v>286</v>
      </c>
      <c r="O2116">
        <v>3202329128</v>
      </c>
      <c r="P2116">
        <v>0</v>
      </c>
      <c r="T2116" s="29" t="s">
        <v>1371</v>
      </c>
      <c r="U2116">
        <f t="shared" si="186"/>
        <v>10</v>
      </c>
      <c r="V2116">
        <f t="shared" si="187"/>
        <v>12</v>
      </c>
      <c r="W2116">
        <v>2022</v>
      </c>
      <c r="X2116" t="s">
        <v>11556</v>
      </c>
      <c r="Y2116" t="s">
        <v>11557</v>
      </c>
      <c r="Z2116" t="s">
        <v>11558</v>
      </c>
      <c r="AA2116">
        <v>3006146</v>
      </c>
      <c r="AB2116" t="s">
        <v>491</v>
      </c>
      <c r="AC2116" t="s">
        <v>2923</v>
      </c>
      <c r="AD2116" s="1">
        <f t="shared" si="188"/>
        <v>1.913566067653277E-2</v>
      </c>
      <c r="AE2116" s="2">
        <v>189200000</v>
      </c>
      <c r="AF2116" t="s">
        <v>175</v>
      </c>
      <c r="AG2116" t="s">
        <v>120</v>
      </c>
      <c r="AH2116" t="s">
        <v>104</v>
      </c>
      <c r="AI2116">
        <v>0</v>
      </c>
      <c r="AJ2116">
        <v>161824985</v>
      </c>
      <c r="AK2116" s="2">
        <v>3620467</v>
      </c>
      <c r="AL2116" s="2">
        <v>3022409.64</v>
      </c>
      <c r="AP2116" t="s">
        <v>105</v>
      </c>
      <c r="AQ2116" t="s">
        <v>105</v>
      </c>
      <c r="AR2116" t="s">
        <v>105</v>
      </c>
      <c r="AV2116" t="s">
        <v>105</v>
      </c>
      <c r="AW2116" t="s">
        <v>105</v>
      </c>
      <c r="AX2116" t="s">
        <v>105</v>
      </c>
      <c r="BH2116" t="s">
        <v>20</v>
      </c>
      <c r="BI2116" t="s">
        <v>5</v>
      </c>
    </row>
    <row r="2117" spans="1:61" x14ac:dyDescent="0.25">
      <c r="A2117">
        <v>37748570</v>
      </c>
      <c r="B2117">
        <v>37748570</v>
      </c>
      <c r="C2117" t="s">
        <v>106</v>
      </c>
      <c r="D2117" t="s">
        <v>11559</v>
      </c>
      <c r="E2117" t="s">
        <v>4346</v>
      </c>
      <c r="F2117" t="s">
        <v>863</v>
      </c>
      <c r="G2117" t="s">
        <v>863</v>
      </c>
      <c r="H2117" s="30" t="s">
        <v>20102</v>
      </c>
      <c r="I2117" t="s">
        <v>11560</v>
      </c>
      <c r="J2117">
        <v>68547</v>
      </c>
      <c r="K2117" t="s">
        <v>4808</v>
      </c>
      <c r="L2117">
        <v>68</v>
      </c>
      <c r="M2117" t="s">
        <v>227</v>
      </c>
      <c r="O2117">
        <v>3188041821</v>
      </c>
      <c r="P2117">
        <v>0</v>
      </c>
      <c r="T2117" s="29" t="s">
        <v>887</v>
      </c>
      <c r="U2117">
        <f t="shared" si="186"/>
        <v>10</v>
      </c>
      <c r="V2117">
        <f t="shared" si="187"/>
        <v>3</v>
      </c>
      <c r="W2117">
        <v>2022</v>
      </c>
      <c r="X2117" t="s">
        <v>4920</v>
      </c>
      <c r="Y2117" t="s">
        <v>11561</v>
      </c>
      <c r="Z2117" t="s">
        <v>11562</v>
      </c>
      <c r="AA2117">
        <v>9008232</v>
      </c>
      <c r="AB2117" t="s">
        <v>244</v>
      </c>
      <c r="AC2117" t="s">
        <v>1775</v>
      </c>
      <c r="AD2117" s="1">
        <f t="shared" si="188"/>
        <v>1.5953283366114075E-2</v>
      </c>
      <c r="AE2117" s="2">
        <v>355900000</v>
      </c>
      <c r="AF2117" t="s">
        <v>102</v>
      </c>
      <c r="AG2117" t="s">
        <v>452</v>
      </c>
      <c r="AH2117" t="s">
        <v>104</v>
      </c>
      <c r="AI2117" t="s">
        <v>11563</v>
      </c>
      <c r="AJ2117">
        <v>29977423</v>
      </c>
      <c r="AK2117" s="2">
        <v>5677773.5499999998</v>
      </c>
      <c r="AL2117" s="2">
        <v>4751238.28</v>
      </c>
      <c r="AP2117" t="s">
        <v>105</v>
      </c>
      <c r="AQ2117" s="2" t="s">
        <v>105</v>
      </c>
      <c r="AR2117" s="2" t="s">
        <v>105</v>
      </c>
      <c r="AV2117">
        <v>30159624</v>
      </c>
      <c r="AW2117" s="2">
        <v>10711400.960000001</v>
      </c>
      <c r="AX2117" s="2">
        <v>8981177.2799999993</v>
      </c>
      <c r="BH2117" t="s">
        <v>20</v>
      </c>
      <c r="BI2117" t="s">
        <v>5</v>
      </c>
    </row>
    <row r="2118" spans="1:61" x14ac:dyDescent="0.25">
      <c r="A2118">
        <v>71775755</v>
      </c>
      <c r="B2118">
        <v>71775755</v>
      </c>
      <c r="C2118" t="s">
        <v>89</v>
      </c>
      <c r="D2118" t="s">
        <v>11564</v>
      </c>
      <c r="E2118" t="s">
        <v>149</v>
      </c>
      <c r="F2118" t="s">
        <v>2195</v>
      </c>
      <c r="G2118" t="s">
        <v>175</v>
      </c>
      <c r="H2118" s="30" t="s">
        <v>20103</v>
      </c>
      <c r="I2118" t="s">
        <v>11565</v>
      </c>
      <c r="J2118">
        <v>5001</v>
      </c>
      <c r="K2118" t="s">
        <v>202</v>
      </c>
      <c r="L2118">
        <v>5</v>
      </c>
      <c r="M2118" t="s">
        <v>203</v>
      </c>
      <c r="O2118">
        <v>3054866030</v>
      </c>
      <c r="P2118">
        <v>3007886051</v>
      </c>
      <c r="T2118" s="29" t="s">
        <v>228</v>
      </c>
      <c r="U2118">
        <f t="shared" si="186"/>
        <v>10</v>
      </c>
      <c r="V2118">
        <f t="shared" si="187"/>
        <v>6</v>
      </c>
      <c r="W2118">
        <v>2023</v>
      </c>
      <c r="X2118" t="s">
        <v>6569</v>
      </c>
      <c r="Y2118" t="s">
        <v>11566</v>
      </c>
      <c r="Z2118" t="s">
        <v>11567</v>
      </c>
      <c r="AA2118">
        <v>8001210</v>
      </c>
      <c r="AB2118" t="s">
        <v>100</v>
      </c>
      <c r="AC2118" t="s">
        <v>101</v>
      </c>
      <c r="AD2118" s="1">
        <f t="shared" si="188"/>
        <v>2.3904751641791046E-2</v>
      </c>
      <c r="AE2118" s="2">
        <v>67000000</v>
      </c>
      <c r="AF2118" t="s">
        <v>133</v>
      </c>
      <c r="AG2118" t="s">
        <v>103</v>
      </c>
      <c r="AH2118" t="s">
        <v>104</v>
      </c>
      <c r="AI2118" t="s">
        <v>11568</v>
      </c>
      <c r="AJ2118">
        <v>29974966</v>
      </c>
      <c r="AK2118" s="2">
        <v>1601618.36</v>
      </c>
      <c r="AL2118" s="2">
        <v>1325897.78</v>
      </c>
      <c r="AP2118">
        <v>30014745</v>
      </c>
      <c r="AQ2118" s="2">
        <v>2112278.64</v>
      </c>
      <c r="AR2118" s="2">
        <v>1755024.07</v>
      </c>
      <c r="AV2118" t="s">
        <v>105</v>
      </c>
      <c r="AW2118" s="2" t="s">
        <v>105</v>
      </c>
      <c r="AX2118" s="2" t="s">
        <v>105</v>
      </c>
      <c r="BH2118" t="s">
        <v>19</v>
      </c>
      <c r="BI2118" t="s">
        <v>5</v>
      </c>
    </row>
    <row r="2119" spans="1:61" x14ac:dyDescent="0.25">
      <c r="A2119">
        <v>19499295</v>
      </c>
      <c r="B2119">
        <v>19499295</v>
      </c>
      <c r="C2119" t="s">
        <v>89</v>
      </c>
      <c r="D2119" t="s">
        <v>1670</v>
      </c>
      <c r="E2119">
        <v>0</v>
      </c>
      <c r="F2119" t="s">
        <v>263</v>
      </c>
      <c r="G2119" t="s">
        <v>366</v>
      </c>
      <c r="H2119" s="30" t="s">
        <v>19848</v>
      </c>
      <c r="I2119" t="s">
        <v>11569</v>
      </c>
      <c r="J2119">
        <v>0</v>
      </c>
      <c r="K2119" t="s">
        <v>126</v>
      </c>
      <c r="L2119">
        <v>25</v>
      </c>
      <c r="M2119" t="s">
        <v>126</v>
      </c>
      <c r="O2119">
        <v>3158504622</v>
      </c>
      <c r="P2119">
        <v>0</v>
      </c>
      <c r="T2119" s="29" t="s">
        <v>429</v>
      </c>
      <c r="U2119">
        <f t="shared" si="186"/>
        <v>10</v>
      </c>
      <c r="V2119">
        <f t="shared" si="187"/>
        <v>7</v>
      </c>
      <c r="W2119">
        <v>2024</v>
      </c>
      <c r="X2119" t="s">
        <v>11570</v>
      </c>
      <c r="Y2119" t="s">
        <v>11571</v>
      </c>
      <c r="Z2119" t="s">
        <v>11572</v>
      </c>
      <c r="AA2119">
        <v>8608088</v>
      </c>
      <c r="AB2119" t="s">
        <v>3712</v>
      </c>
      <c r="AC2119" t="s">
        <v>3713</v>
      </c>
      <c r="AD2119" s="1">
        <f t="shared" si="188"/>
        <v>1.4266056245912361E-2</v>
      </c>
      <c r="AE2119" s="2">
        <v>152900000</v>
      </c>
      <c r="AF2119" t="s">
        <v>102</v>
      </c>
      <c r="AG2119" t="s">
        <v>452</v>
      </c>
      <c r="AH2119" t="s">
        <v>104</v>
      </c>
      <c r="AI2119" t="s">
        <v>11573</v>
      </c>
      <c r="AJ2119">
        <v>161887736</v>
      </c>
      <c r="AK2119" s="2">
        <v>2181280</v>
      </c>
      <c r="AL2119" s="2">
        <v>1813008.1</v>
      </c>
      <c r="AP2119" t="s">
        <v>105</v>
      </c>
      <c r="AQ2119" t="s">
        <v>105</v>
      </c>
      <c r="AR2119" t="s">
        <v>105</v>
      </c>
      <c r="AV2119" t="s">
        <v>105</v>
      </c>
      <c r="AW2119" t="s">
        <v>105</v>
      </c>
      <c r="AX2119" t="s">
        <v>105</v>
      </c>
      <c r="BH2119" s="3" t="s">
        <v>18</v>
      </c>
      <c r="BI2119" t="s">
        <v>5</v>
      </c>
    </row>
    <row r="2120" spans="1:61" x14ac:dyDescent="0.25">
      <c r="A2120">
        <v>1033703431</v>
      </c>
      <c r="B2120">
        <v>1033703431</v>
      </c>
      <c r="C2120" t="s">
        <v>89</v>
      </c>
      <c r="D2120" t="s">
        <v>699</v>
      </c>
      <c r="E2120" t="s">
        <v>397</v>
      </c>
      <c r="F2120" t="s">
        <v>1671</v>
      </c>
      <c r="G2120" t="s">
        <v>5880</v>
      </c>
      <c r="H2120" s="30" t="s">
        <v>19042</v>
      </c>
      <c r="I2120" t="s">
        <v>11574</v>
      </c>
      <c r="J2120">
        <v>0</v>
      </c>
      <c r="K2120" t="s">
        <v>126</v>
      </c>
      <c r="L2120">
        <v>25</v>
      </c>
      <c r="M2120" t="s">
        <v>126</v>
      </c>
      <c r="O2120">
        <v>3102951195</v>
      </c>
      <c r="P2120">
        <v>0</v>
      </c>
      <c r="T2120" s="29" t="s">
        <v>228</v>
      </c>
      <c r="U2120">
        <f t="shared" si="186"/>
        <v>10</v>
      </c>
      <c r="V2120">
        <f t="shared" si="187"/>
        <v>6</v>
      </c>
      <c r="W2120">
        <v>2022</v>
      </c>
      <c r="X2120" t="s">
        <v>11575</v>
      </c>
      <c r="Y2120" t="s">
        <v>11576</v>
      </c>
      <c r="Z2120" t="s">
        <v>11577</v>
      </c>
      <c r="AA2120">
        <v>6401254</v>
      </c>
      <c r="AB2120" t="s">
        <v>131</v>
      </c>
      <c r="AC2120" t="s">
        <v>132</v>
      </c>
      <c r="AD2120" s="1">
        <f t="shared" si="188"/>
        <v>3.1744913678618855E-2</v>
      </c>
      <c r="AE2120" s="2">
        <v>75300000</v>
      </c>
      <c r="AF2120" t="s">
        <v>102</v>
      </c>
      <c r="AG2120" t="s">
        <v>103</v>
      </c>
      <c r="AH2120" t="s">
        <v>104</v>
      </c>
      <c r="AI2120" t="s">
        <v>11578</v>
      </c>
      <c r="AJ2120">
        <v>161804430</v>
      </c>
      <c r="AK2120" s="2">
        <v>2390392</v>
      </c>
      <c r="AL2120" s="2">
        <v>1988732.43</v>
      </c>
      <c r="AP2120" t="s">
        <v>105</v>
      </c>
      <c r="AQ2120" t="s">
        <v>105</v>
      </c>
      <c r="AR2120" t="s">
        <v>105</v>
      </c>
      <c r="AV2120" t="s">
        <v>105</v>
      </c>
      <c r="AW2120" t="s">
        <v>105</v>
      </c>
      <c r="AX2120" t="s">
        <v>105</v>
      </c>
      <c r="BH2120" t="s">
        <v>21</v>
      </c>
      <c r="BI2120" t="s">
        <v>5</v>
      </c>
    </row>
    <row r="2121" spans="1:61" x14ac:dyDescent="0.25">
      <c r="A2121">
        <v>72241105</v>
      </c>
      <c r="B2121">
        <v>72241105</v>
      </c>
      <c r="C2121" t="s">
        <v>89</v>
      </c>
      <c r="D2121" t="s">
        <v>304</v>
      </c>
      <c r="E2121" t="s">
        <v>1249</v>
      </c>
      <c r="F2121" t="s">
        <v>11579</v>
      </c>
      <c r="G2121" t="s">
        <v>314</v>
      </c>
      <c r="H2121" s="30" t="s">
        <v>20104</v>
      </c>
      <c r="I2121" t="s">
        <v>11580</v>
      </c>
      <c r="J2121">
        <v>0</v>
      </c>
      <c r="K2121" t="s">
        <v>274</v>
      </c>
      <c r="L2121">
        <v>13</v>
      </c>
      <c r="M2121" t="s">
        <v>175</v>
      </c>
      <c r="O2121">
        <v>3145065787</v>
      </c>
      <c r="P2121">
        <v>0</v>
      </c>
      <c r="T2121" s="29" t="s">
        <v>1081</v>
      </c>
      <c r="U2121">
        <f t="shared" si="186"/>
        <v>10</v>
      </c>
      <c r="V2121">
        <f t="shared" si="187"/>
        <v>25</v>
      </c>
      <c r="W2121">
        <v>2020</v>
      </c>
      <c r="X2121" t="s">
        <v>11581</v>
      </c>
      <c r="Y2121" t="s">
        <v>11582</v>
      </c>
      <c r="Z2121" t="s">
        <v>11583</v>
      </c>
      <c r="AA2121">
        <v>8021001</v>
      </c>
      <c r="AB2121" t="s">
        <v>100</v>
      </c>
      <c r="AC2121" t="s">
        <v>208</v>
      </c>
      <c r="AD2121" s="1">
        <f t="shared" si="188"/>
        <v>3.1022812857142857E-2</v>
      </c>
      <c r="AE2121" s="2">
        <v>63000000</v>
      </c>
      <c r="AF2121" t="s">
        <v>133</v>
      </c>
      <c r="AG2121" t="s">
        <v>925</v>
      </c>
      <c r="AH2121" t="s">
        <v>104</v>
      </c>
      <c r="AI2121" t="s">
        <v>11584</v>
      </c>
      <c r="AJ2121">
        <v>29929745</v>
      </c>
      <c r="AK2121" s="2">
        <v>1954437.21</v>
      </c>
      <c r="AL2121" s="2">
        <v>1622384.21</v>
      </c>
      <c r="AP2121">
        <v>29994953</v>
      </c>
      <c r="AQ2121" s="2">
        <v>2203578.36</v>
      </c>
      <c r="AR2121" s="2">
        <v>1831746.52</v>
      </c>
      <c r="AV2121" t="s">
        <v>105</v>
      </c>
      <c r="AW2121" s="2" t="s">
        <v>105</v>
      </c>
      <c r="AX2121" s="2" t="s">
        <v>105</v>
      </c>
      <c r="BH2121" t="s">
        <v>21</v>
      </c>
      <c r="BI2121" t="s">
        <v>5</v>
      </c>
    </row>
    <row r="2122" spans="1:61" x14ac:dyDescent="0.25">
      <c r="A2122">
        <v>41540953</v>
      </c>
      <c r="B2122">
        <v>41540953</v>
      </c>
      <c r="C2122" t="s">
        <v>106</v>
      </c>
      <c r="D2122" t="s">
        <v>1277</v>
      </c>
      <c r="E2122">
        <v>0</v>
      </c>
      <c r="F2122" t="s">
        <v>345</v>
      </c>
      <c r="G2122" t="s">
        <v>899</v>
      </c>
      <c r="H2122" s="30" t="s">
        <v>20105</v>
      </c>
      <c r="I2122" t="s">
        <v>11585</v>
      </c>
      <c r="J2122">
        <v>0</v>
      </c>
      <c r="K2122" t="s">
        <v>126</v>
      </c>
      <c r="L2122">
        <v>25</v>
      </c>
      <c r="M2122" t="s">
        <v>126</v>
      </c>
      <c r="O2122">
        <v>3124733881</v>
      </c>
      <c r="P2122">
        <v>3124730881</v>
      </c>
      <c r="T2122" s="29" t="s">
        <v>184</v>
      </c>
      <c r="U2122">
        <f t="shared" ref="U2122:U2185" si="189">MONTH(T2122)</f>
        <v>10</v>
      </c>
      <c r="V2122">
        <f t="shared" ref="V2122:V2185" si="190">DAY(T2122)</f>
        <v>10</v>
      </c>
      <c r="W2122">
        <v>2013</v>
      </c>
      <c r="X2122" t="s">
        <v>11586</v>
      </c>
      <c r="Y2122" t="s">
        <v>11587</v>
      </c>
      <c r="Z2122" t="s">
        <v>11588</v>
      </c>
      <c r="AA2122">
        <v>8801015</v>
      </c>
      <c r="AB2122" t="s">
        <v>662</v>
      </c>
      <c r="AC2122" t="s">
        <v>3742</v>
      </c>
      <c r="AD2122" s="1">
        <f t="shared" ref="AD2122:AD2185" si="191">+AK2122/AE2122</f>
        <v>3.9972656250000002E-2</v>
      </c>
      <c r="AE2122" s="2">
        <v>32000000</v>
      </c>
      <c r="AF2122" t="s">
        <v>133</v>
      </c>
      <c r="AG2122" t="s">
        <v>103</v>
      </c>
      <c r="AH2122" t="s">
        <v>104</v>
      </c>
      <c r="AI2122" t="s">
        <v>11589</v>
      </c>
      <c r="AJ2122">
        <v>161915823</v>
      </c>
      <c r="AK2122" s="2">
        <v>1279125</v>
      </c>
      <c r="AL2122" s="2">
        <v>1054894.77</v>
      </c>
      <c r="AP2122" t="s">
        <v>105</v>
      </c>
      <c r="AQ2122" t="s">
        <v>105</v>
      </c>
      <c r="AR2122" t="s">
        <v>105</v>
      </c>
      <c r="AV2122" t="s">
        <v>105</v>
      </c>
      <c r="AW2122" t="s">
        <v>105</v>
      </c>
      <c r="AX2122" t="s">
        <v>105</v>
      </c>
      <c r="BH2122" t="s">
        <v>21</v>
      </c>
      <c r="BI2122" t="s">
        <v>5</v>
      </c>
    </row>
    <row r="2123" spans="1:61" x14ac:dyDescent="0.25">
      <c r="A2123">
        <v>72232860</v>
      </c>
      <c r="B2123">
        <v>72232860</v>
      </c>
      <c r="C2123" t="s">
        <v>89</v>
      </c>
      <c r="D2123" t="s">
        <v>6152</v>
      </c>
      <c r="E2123" t="s">
        <v>162</v>
      </c>
      <c r="F2123" t="s">
        <v>1251</v>
      </c>
      <c r="G2123" t="s">
        <v>11590</v>
      </c>
      <c r="H2123" s="30" t="s">
        <v>20106</v>
      </c>
      <c r="I2123" t="s">
        <v>11591</v>
      </c>
      <c r="J2123">
        <v>0</v>
      </c>
      <c r="K2123" t="s">
        <v>238</v>
      </c>
      <c r="L2123">
        <v>47</v>
      </c>
      <c r="M2123" t="s">
        <v>239</v>
      </c>
      <c r="O2123">
        <v>3164816227</v>
      </c>
      <c r="P2123">
        <v>3180311077</v>
      </c>
      <c r="T2123" s="29" t="s">
        <v>337</v>
      </c>
      <c r="U2123">
        <f t="shared" si="189"/>
        <v>10</v>
      </c>
      <c r="V2123">
        <f t="shared" si="190"/>
        <v>8</v>
      </c>
      <c r="W2123">
        <v>2019</v>
      </c>
      <c r="X2123" t="s">
        <v>1008</v>
      </c>
      <c r="Y2123" t="s">
        <v>11592</v>
      </c>
      <c r="Z2123" t="s">
        <v>11593</v>
      </c>
      <c r="AA2123">
        <v>8806015</v>
      </c>
      <c r="AB2123" t="s">
        <v>662</v>
      </c>
      <c r="AC2123" t="s">
        <v>1011</v>
      </c>
      <c r="AD2123" s="1">
        <f t="shared" si="191"/>
        <v>2.6928576051779934E-2</v>
      </c>
      <c r="AE2123" s="2">
        <v>61800000</v>
      </c>
      <c r="AF2123" t="s">
        <v>175</v>
      </c>
      <c r="AG2123" t="s">
        <v>120</v>
      </c>
      <c r="AH2123" t="s">
        <v>104</v>
      </c>
      <c r="AI2123" t="s">
        <v>11594</v>
      </c>
      <c r="AJ2123">
        <v>161907389</v>
      </c>
      <c r="AK2123" s="2">
        <v>1664186</v>
      </c>
      <c r="AL2123" s="2">
        <v>1378475.99</v>
      </c>
      <c r="AP2123" t="s">
        <v>105</v>
      </c>
      <c r="AQ2123" t="s">
        <v>105</v>
      </c>
      <c r="AR2123" t="s">
        <v>105</v>
      </c>
      <c r="AV2123" t="s">
        <v>105</v>
      </c>
      <c r="AW2123" t="s">
        <v>105</v>
      </c>
      <c r="AX2123" t="s">
        <v>105</v>
      </c>
      <c r="BH2123" t="s">
        <v>19</v>
      </c>
      <c r="BI2123" t="s">
        <v>5</v>
      </c>
    </row>
    <row r="2124" spans="1:61" x14ac:dyDescent="0.25">
      <c r="A2124">
        <v>79637732</v>
      </c>
      <c r="B2124">
        <v>79637732</v>
      </c>
      <c r="C2124" t="s">
        <v>89</v>
      </c>
      <c r="D2124" t="s">
        <v>11595</v>
      </c>
      <c r="E2124">
        <v>0</v>
      </c>
      <c r="F2124" t="s">
        <v>1899</v>
      </c>
      <c r="G2124" t="s">
        <v>4355</v>
      </c>
      <c r="H2124" s="30" t="s">
        <v>20107</v>
      </c>
      <c r="I2124" t="s">
        <v>11596</v>
      </c>
      <c r="J2124">
        <v>0</v>
      </c>
      <c r="K2124" t="s">
        <v>126</v>
      </c>
      <c r="L2124">
        <v>25</v>
      </c>
      <c r="M2124" t="s">
        <v>126</v>
      </c>
      <c r="O2124">
        <v>3214619538</v>
      </c>
      <c r="P2124">
        <v>3106793602</v>
      </c>
      <c r="T2124" s="29" t="s">
        <v>887</v>
      </c>
      <c r="U2124">
        <f t="shared" si="189"/>
        <v>10</v>
      </c>
      <c r="V2124">
        <f t="shared" si="190"/>
        <v>3</v>
      </c>
      <c r="W2124">
        <v>2022</v>
      </c>
      <c r="X2124" t="s">
        <v>1655</v>
      </c>
      <c r="Y2124" t="s">
        <v>11597</v>
      </c>
      <c r="Z2124" t="s">
        <v>11598</v>
      </c>
      <c r="AA2124">
        <v>8001203</v>
      </c>
      <c r="AB2124" t="s">
        <v>100</v>
      </c>
      <c r="AC2124" t="s">
        <v>258</v>
      </c>
      <c r="AD2124" s="1">
        <f t="shared" si="191"/>
        <v>2.2437666666666668E-2</v>
      </c>
      <c r="AE2124" s="2">
        <v>54000000</v>
      </c>
      <c r="AF2124" t="s">
        <v>133</v>
      </c>
      <c r="AG2124" t="s">
        <v>103</v>
      </c>
      <c r="AH2124" t="s">
        <v>104</v>
      </c>
      <c r="AI2124">
        <v>0</v>
      </c>
      <c r="AJ2124">
        <v>161902982</v>
      </c>
      <c r="AK2124" s="2">
        <v>1211634</v>
      </c>
      <c r="AL2124" s="2">
        <v>998179.51</v>
      </c>
      <c r="AP2124" t="s">
        <v>105</v>
      </c>
      <c r="AQ2124" t="s">
        <v>105</v>
      </c>
      <c r="AR2124" t="s">
        <v>105</v>
      </c>
      <c r="AV2124" t="s">
        <v>105</v>
      </c>
      <c r="AW2124" t="s">
        <v>105</v>
      </c>
      <c r="AX2124" t="s">
        <v>105</v>
      </c>
      <c r="BH2124" t="s">
        <v>19</v>
      </c>
      <c r="BI2124" t="s">
        <v>5</v>
      </c>
    </row>
    <row r="2125" spans="1:61" x14ac:dyDescent="0.25">
      <c r="A2125">
        <v>6772913</v>
      </c>
      <c r="B2125">
        <v>6772913</v>
      </c>
      <c r="C2125" t="s">
        <v>89</v>
      </c>
      <c r="D2125" t="s">
        <v>397</v>
      </c>
      <c r="E2125" t="s">
        <v>2136</v>
      </c>
      <c r="F2125" t="s">
        <v>6250</v>
      </c>
      <c r="G2125" t="s">
        <v>6764</v>
      </c>
      <c r="H2125" s="30" t="s">
        <v>20108</v>
      </c>
      <c r="I2125" t="s">
        <v>11599</v>
      </c>
      <c r="J2125">
        <v>0</v>
      </c>
      <c r="K2125" t="s">
        <v>126</v>
      </c>
      <c r="L2125">
        <v>25</v>
      </c>
      <c r="M2125" t="s">
        <v>126</v>
      </c>
      <c r="O2125">
        <v>3134417680</v>
      </c>
      <c r="P2125">
        <v>0</v>
      </c>
      <c r="T2125" s="29" t="s">
        <v>887</v>
      </c>
      <c r="U2125">
        <f t="shared" si="189"/>
        <v>10</v>
      </c>
      <c r="V2125">
        <f t="shared" si="190"/>
        <v>3</v>
      </c>
      <c r="W2125">
        <v>2018</v>
      </c>
      <c r="X2125" t="s">
        <v>4449</v>
      </c>
      <c r="Y2125" t="s">
        <v>11600</v>
      </c>
      <c r="Z2125" t="s">
        <v>11601</v>
      </c>
      <c r="AA2125">
        <v>5601154</v>
      </c>
      <c r="AB2125" t="s">
        <v>146</v>
      </c>
      <c r="AC2125" t="s">
        <v>383</v>
      </c>
      <c r="AD2125" s="1">
        <f t="shared" si="191"/>
        <v>2.3223537906137185E-2</v>
      </c>
      <c r="AE2125" s="2">
        <v>55400000</v>
      </c>
      <c r="AF2125" t="s">
        <v>219</v>
      </c>
      <c r="AG2125" t="s">
        <v>103</v>
      </c>
      <c r="AH2125" t="s">
        <v>104</v>
      </c>
      <c r="AI2125">
        <v>0</v>
      </c>
      <c r="AJ2125">
        <v>161816177</v>
      </c>
      <c r="AK2125" s="2">
        <v>1286584</v>
      </c>
      <c r="AL2125" s="2">
        <v>1061163.19</v>
      </c>
      <c r="AP2125" t="s">
        <v>105</v>
      </c>
      <c r="AQ2125" t="s">
        <v>105</v>
      </c>
      <c r="AR2125" t="s">
        <v>105</v>
      </c>
      <c r="AV2125" t="s">
        <v>105</v>
      </c>
      <c r="AW2125" t="s">
        <v>105</v>
      </c>
      <c r="AX2125" t="s">
        <v>105</v>
      </c>
      <c r="BH2125" t="s">
        <v>19</v>
      </c>
      <c r="BI2125" t="s">
        <v>5</v>
      </c>
    </row>
    <row r="2126" spans="1:61" x14ac:dyDescent="0.25">
      <c r="A2126">
        <v>79885468</v>
      </c>
      <c r="B2126">
        <v>79885468</v>
      </c>
      <c r="C2126" t="s">
        <v>89</v>
      </c>
      <c r="D2126" t="s">
        <v>648</v>
      </c>
      <c r="E2126" t="s">
        <v>11602</v>
      </c>
      <c r="F2126" t="s">
        <v>123</v>
      </c>
      <c r="G2126" t="s">
        <v>4846</v>
      </c>
      <c r="H2126" s="30" t="s">
        <v>19132</v>
      </c>
      <c r="I2126" t="s">
        <v>11603</v>
      </c>
      <c r="J2126">
        <v>25286</v>
      </c>
      <c r="K2126" t="s">
        <v>10669</v>
      </c>
      <c r="L2126">
        <v>25</v>
      </c>
      <c r="M2126" t="s">
        <v>113</v>
      </c>
      <c r="O2126">
        <v>3138669217</v>
      </c>
      <c r="P2126">
        <v>3128669217</v>
      </c>
      <c r="T2126" s="29" t="s">
        <v>547</v>
      </c>
      <c r="U2126">
        <f t="shared" si="189"/>
        <v>10</v>
      </c>
      <c r="V2126">
        <f t="shared" si="190"/>
        <v>26</v>
      </c>
      <c r="W2126">
        <v>2023</v>
      </c>
      <c r="X2126" t="s">
        <v>3247</v>
      </c>
      <c r="Y2126" t="s">
        <v>11604</v>
      </c>
      <c r="Z2126" t="s">
        <v>11605</v>
      </c>
      <c r="AA2126">
        <v>1601345</v>
      </c>
      <c r="AB2126" t="s">
        <v>173</v>
      </c>
      <c r="AC2126" t="s">
        <v>1527</v>
      </c>
      <c r="AD2126" s="1">
        <f t="shared" si="191"/>
        <v>2.972777996070727E-2</v>
      </c>
      <c r="AE2126" s="2">
        <v>50900000</v>
      </c>
      <c r="AF2126" t="s">
        <v>362</v>
      </c>
      <c r="AG2126" t="s">
        <v>103</v>
      </c>
      <c r="AH2126" t="s">
        <v>104</v>
      </c>
      <c r="AI2126" t="s">
        <v>11606</v>
      </c>
      <c r="AJ2126">
        <v>161821500</v>
      </c>
      <c r="AK2126" s="2">
        <v>1513144</v>
      </c>
      <c r="AL2126" s="2">
        <v>1251549.46</v>
      </c>
      <c r="AP2126" t="s">
        <v>105</v>
      </c>
      <c r="AQ2126" t="s">
        <v>105</v>
      </c>
      <c r="AR2126" t="s">
        <v>105</v>
      </c>
      <c r="AV2126" t="s">
        <v>105</v>
      </c>
      <c r="AW2126" t="s">
        <v>105</v>
      </c>
      <c r="AX2126" t="s">
        <v>105</v>
      </c>
      <c r="BH2126" t="s">
        <v>19</v>
      </c>
      <c r="BI2126" t="s">
        <v>5</v>
      </c>
    </row>
    <row r="2127" spans="1:61" x14ac:dyDescent="0.25">
      <c r="A2127">
        <v>4079470</v>
      </c>
      <c r="B2127">
        <v>4079470</v>
      </c>
      <c r="C2127" t="s">
        <v>89</v>
      </c>
      <c r="D2127" t="s">
        <v>162</v>
      </c>
      <c r="E2127" t="s">
        <v>564</v>
      </c>
      <c r="F2127" t="s">
        <v>11607</v>
      </c>
      <c r="G2127" t="s">
        <v>4169</v>
      </c>
      <c r="H2127" s="30" t="s">
        <v>20109</v>
      </c>
      <c r="I2127" t="s">
        <v>11608</v>
      </c>
      <c r="J2127">
        <v>68001</v>
      </c>
      <c r="K2127" t="s">
        <v>317</v>
      </c>
      <c r="L2127">
        <v>68</v>
      </c>
      <c r="M2127" t="s">
        <v>227</v>
      </c>
      <c r="O2127">
        <v>3134117467</v>
      </c>
      <c r="P2127">
        <v>0</v>
      </c>
      <c r="T2127" s="29" t="s">
        <v>849</v>
      </c>
      <c r="U2127">
        <f t="shared" si="189"/>
        <v>10</v>
      </c>
      <c r="V2127">
        <f t="shared" si="190"/>
        <v>19</v>
      </c>
      <c r="W2127">
        <v>2023</v>
      </c>
      <c r="X2127" t="s">
        <v>1859</v>
      </c>
      <c r="Y2127" t="s">
        <v>11609</v>
      </c>
      <c r="Z2127" t="s">
        <v>11610</v>
      </c>
      <c r="AA2127">
        <v>8001208</v>
      </c>
      <c r="AB2127" t="s">
        <v>100</v>
      </c>
      <c r="AC2127" t="s">
        <v>101</v>
      </c>
      <c r="AD2127" s="1">
        <f t="shared" si="191"/>
        <v>1.9166454689984101E-2</v>
      </c>
      <c r="AE2127" s="2">
        <v>62900000</v>
      </c>
      <c r="AF2127" t="s">
        <v>102</v>
      </c>
      <c r="AG2127" t="s">
        <v>103</v>
      </c>
      <c r="AH2127" t="s">
        <v>104</v>
      </c>
      <c r="AI2127" t="s">
        <v>11611</v>
      </c>
      <c r="AJ2127">
        <v>161832201</v>
      </c>
      <c r="AK2127" s="2">
        <v>1205570</v>
      </c>
      <c r="AL2127" s="2">
        <v>993083.82</v>
      </c>
      <c r="AP2127" t="s">
        <v>105</v>
      </c>
      <c r="AQ2127" t="s">
        <v>105</v>
      </c>
      <c r="AR2127" t="s">
        <v>105</v>
      </c>
      <c r="AV2127" t="s">
        <v>105</v>
      </c>
      <c r="AW2127" t="s">
        <v>105</v>
      </c>
      <c r="AX2127" t="s">
        <v>105</v>
      </c>
      <c r="BH2127" t="s">
        <v>19</v>
      </c>
      <c r="BI2127" t="s">
        <v>5</v>
      </c>
    </row>
    <row r="2128" spans="1:61" x14ac:dyDescent="0.25">
      <c r="A2128">
        <v>41543733</v>
      </c>
      <c r="B2128">
        <v>41543733</v>
      </c>
      <c r="C2128" t="s">
        <v>106</v>
      </c>
      <c r="D2128" t="s">
        <v>990</v>
      </c>
      <c r="E2128" t="s">
        <v>991</v>
      </c>
      <c r="F2128" t="s">
        <v>1842</v>
      </c>
      <c r="G2128" t="s">
        <v>11001</v>
      </c>
      <c r="H2128" s="30" t="s">
        <v>20110</v>
      </c>
      <c r="I2128" t="s">
        <v>11612</v>
      </c>
      <c r="J2128">
        <v>0</v>
      </c>
      <c r="K2128" t="s">
        <v>126</v>
      </c>
      <c r="L2128">
        <v>25</v>
      </c>
      <c r="M2128" t="s">
        <v>126</v>
      </c>
      <c r="O2128">
        <v>3105992820</v>
      </c>
      <c r="P2128">
        <v>3108838687</v>
      </c>
      <c r="T2128" s="29" t="s">
        <v>114</v>
      </c>
      <c r="U2128">
        <f t="shared" si="189"/>
        <v>10</v>
      </c>
      <c r="V2128">
        <f t="shared" si="190"/>
        <v>28</v>
      </c>
      <c r="W2128">
        <v>2023</v>
      </c>
      <c r="X2128" t="s">
        <v>2883</v>
      </c>
      <c r="Y2128" t="s">
        <v>11613</v>
      </c>
      <c r="Z2128" t="s">
        <v>11614</v>
      </c>
      <c r="AA2128">
        <v>1601340</v>
      </c>
      <c r="AB2128" t="s">
        <v>173</v>
      </c>
      <c r="AC2128" t="s">
        <v>373</v>
      </c>
      <c r="AD2128" s="1">
        <f t="shared" si="191"/>
        <v>1.8786320610687024E-2</v>
      </c>
      <c r="AE2128" s="2">
        <v>65500000</v>
      </c>
      <c r="AF2128" t="s">
        <v>102</v>
      </c>
      <c r="AG2128" t="s">
        <v>103</v>
      </c>
      <c r="AH2128" t="s">
        <v>104</v>
      </c>
      <c r="AI2128" t="s">
        <v>11615</v>
      </c>
      <c r="AJ2128">
        <v>161913376</v>
      </c>
      <c r="AK2128" s="2">
        <v>1230504</v>
      </c>
      <c r="AL2128" s="2">
        <v>1014036.94</v>
      </c>
      <c r="AP2128" t="s">
        <v>105</v>
      </c>
      <c r="AQ2128" t="s">
        <v>105</v>
      </c>
      <c r="AR2128" t="s">
        <v>105</v>
      </c>
      <c r="AV2128" t="s">
        <v>105</v>
      </c>
      <c r="AW2128" t="s">
        <v>105</v>
      </c>
      <c r="AX2128" t="s">
        <v>105</v>
      </c>
      <c r="BH2128" t="s">
        <v>19</v>
      </c>
      <c r="BI2128" t="s">
        <v>5</v>
      </c>
    </row>
    <row r="2129" spans="1:61" x14ac:dyDescent="0.25">
      <c r="A2129">
        <v>43403643</v>
      </c>
      <c r="B2129">
        <v>43403643</v>
      </c>
      <c r="C2129" t="s">
        <v>106</v>
      </c>
      <c r="D2129" t="s">
        <v>583</v>
      </c>
      <c r="E2129" t="s">
        <v>426</v>
      </c>
      <c r="F2129" t="s">
        <v>212</v>
      </c>
      <c r="G2129" t="s">
        <v>2799</v>
      </c>
      <c r="H2129" s="30" t="s">
        <v>20111</v>
      </c>
      <c r="I2129" t="s">
        <v>11616</v>
      </c>
      <c r="J2129">
        <v>5266</v>
      </c>
      <c r="K2129" t="s">
        <v>428</v>
      </c>
      <c r="L2129">
        <v>5</v>
      </c>
      <c r="M2129" t="s">
        <v>203</v>
      </c>
      <c r="O2129">
        <v>3126594273</v>
      </c>
      <c r="P2129">
        <v>3118477586</v>
      </c>
      <c r="T2129" s="29" t="s">
        <v>240</v>
      </c>
      <c r="U2129">
        <f t="shared" si="189"/>
        <v>10</v>
      </c>
      <c r="V2129">
        <f t="shared" si="190"/>
        <v>27</v>
      </c>
      <c r="W2129">
        <v>2022</v>
      </c>
      <c r="X2129" t="s">
        <v>5653</v>
      </c>
      <c r="Y2129" t="s">
        <v>11617</v>
      </c>
      <c r="Z2129" t="s">
        <v>11618</v>
      </c>
      <c r="AA2129">
        <v>3006142</v>
      </c>
      <c r="AB2129" t="s">
        <v>491</v>
      </c>
      <c r="AC2129" t="s">
        <v>492</v>
      </c>
      <c r="AD2129" s="1">
        <f t="shared" si="191"/>
        <v>1.8586399383191982E-2</v>
      </c>
      <c r="AE2129" s="2">
        <v>129700000</v>
      </c>
      <c r="AF2129" t="s">
        <v>133</v>
      </c>
      <c r="AG2129" t="s">
        <v>120</v>
      </c>
      <c r="AH2129" t="s">
        <v>104</v>
      </c>
      <c r="AI2129" t="s">
        <v>11619</v>
      </c>
      <c r="AJ2129">
        <v>161814588</v>
      </c>
      <c r="AK2129" s="2">
        <v>2410656</v>
      </c>
      <c r="AL2129" s="2">
        <v>2005761.68</v>
      </c>
      <c r="AP2129" t="s">
        <v>105</v>
      </c>
      <c r="AQ2129" t="s">
        <v>105</v>
      </c>
      <c r="AR2129" t="s">
        <v>105</v>
      </c>
      <c r="AV2129" t="s">
        <v>105</v>
      </c>
      <c r="AW2129" t="s">
        <v>105</v>
      </c>
      <c r="AX2129" t="s">
        <v>105</v>
      </c>
      <c r="BH2129" t="s">
        <v>20</v>
      </c>
      <c r="BI2129" t="s">
        <v>5</v>
      </c>
    </row>
    <row r="2130" spans="1:61" x14ac:dyDescent="0.25">
      <c r="A2130">
        <v>3409201</v>
      </c>
      <c r="B2130">
        <v>3409201</v>
      </c>
      <c r="C2130" t="s">
        <v>89</v>
      </c>
      <c r="D2130" t="s">
        <v>674</v>
      </c>
      <c r="E2130" t="s">
        <v>1326</v>
      </c>
      <c r="F2130" t="s">
        <v>334</v>
      </c>
      <c r="G2130" t="s">
        <v>5164</v>
      </c>
      <c r="H2130" s="30" t="s">
        <v>20112</v>
      </c>
      <c r="I2130" t="s">
        <v>11620</v>
      </c>
      <c r="J2130">
        <v>5001</v>
      </c>
      <c r="K2130" t="s">
        <v>202</v>
      </c>
      <c r="L2130">
        <v>5</v>
      </c>
      <c r="M2130" t="s">
        <v>203</v>
      </c>
      <c r="O2130">
        <v>3156614410</v>
      </c>
      <c r="P2130">
        <v>0</v>
      </c>
      <c r="T2130" s="29" t="s">
        <v>240</v>
      </c>
      <c r="U2130">
        <f t="shared" si="189"/>
        <v>10</v>
      </c>
      <c r="V2130">
        <f t="shared" si="190"/>
        <v>27</v>
      </c>
      <c r="W2130">
        <v>2016</v>
      </c>
      <c r="X2130" t="s">
        <v>11621</v>
      </c>
      <c r="Y2130" t="s">
        <v>11622</v>
      </c>
      <c r="Z2130" t="s">
        <v>11623</v>
      </c>
      <c r="AA2130">
        <v>9001137</v>
      </c>
      <c r="AB2130" t="s">
        <v>244</v>
      </c>
      <c r="AC2130" t="s">
        <v>245</v>
      </c>
      <c r="AD2130" s="1">
        <f t="shared" si="191"/>
        <v>2.4044445488029465E-2</v>
      </c>
      <c r="AE2130" s="2">
        <v>54300000</v>
      </c>
      <c r="AF2130" t="s">
        <v>133</v>
      </c>
      <c r="AG2130" t="s">
        <v>103</v>
      </c>
      <c r="AH2130" t="s">
        <v>104</v>
      </c>
      <c r="AI2130">
        <v>0</v>
      </c>
      <c r="AJ2130">
        <v>29933443</v>
      </c>
      <c r="AK2130" s="2">
        <v>1305613.3899999999</v>
      </c>
      <c r="AL2130" s="2">
        <v>1077154.1100000001</v>
      </c>
      <c r="AP2130">
        <v>29999588</v>
      </c>
      <c r="AQ2130" s="2">
        <v>2060711.68</v>
      </c>
      <c r="AR2130" s="2">
        <v>1711690.49</v>
      </c>
      <c r="AV2130" t="s">
        <v>105</v>
      </c>
      <c r="AW2130" s="2" t="s">
        <v>105</v>
      </c>
      <c r="AX2130" s="2" t="s">
        <v>105</v>
      </c>
      <c r="BH2130" t="s">
        <v>19</v>
      </c>
      <c r="BI2130" t="s">
        <v>5</v>
      </c>
    </row>
    <row r="2131" spans="1:61" x14ac:dyDescent="0.25">
      <c r="A2131">
        <v>71363081</v>
      </c>
      <c r="B2131">
        <v>71363081</v>
      </c>
      <c r="C2131" t="s">
        <v>89</v>
      </c>
      <c r="D2131" t="s">
        <v>148</v>
      </c>
      <c r="E2131" t="s">
        <v>2512</v>
      </c>
      <c r="F2131" t="s">
        <v>262</v>
      </c>
      <c r="G2131" t="s">
        <v>1814</v>
      </c>
      <c r="H2131" s="30" t="s">
        <v>20113</v>
      </c>
      <c r="I2131" t="s">
        <v>11624</v>
      </c>
      <c r="J2131">
        <v>5266</v>
      </c>
      <c r="K2131" t="s">
        <v>428</v>
      </c>
      <c r="L2131">
        <v>5</v>
      </c>
      <c r="M2131" t="s">
        <v>203</v>
      </c>
      <c r="O2131">
        <v>3046198662</v>
      </c>
      <c r="P2131">
        <v>0</v>
      </c>
      <c r="T2131" s="29" t="s">
        <v>1957</v>
      </c>
      <c r="U2131">
        <f t="shared" si="189"/>
        <v>10</v>
      </c>
      <c r="V2131">
        <f t="shared" si="190"/>
        <v>4</v>
      </c>
      <c r="W2131">
        <v>2025</v>
      </c>
      <c r="X2131" t="s">
        <v>1238</v>
      </c>
      <c r="Y2131" t="s">
        <v>11625</v>
      </c>
      <c r="Z2131" t="s">
        <v>11626</v>
      </c>
      <c r="AA2131">
        <v>5606112</v>
      </c>
      <c r="AB2131" t="s">
        <v>146</v>
      </c>
      <c r="AC2131" t="s">
        <v>341</v>
      </c>
      <c r="AD2131" s="1">
        <f t="shared" si="191"/>
        <v>1.7739711465451783E-2</v>
      </c>
      <c r="AE2131" s="2">
        <v>131700000</v>
      </c>
      <c r="AF2131" t="s">
        <v>175</v>
      </c>
      <c r="AG2131" t="s">
        <v>120</v>
      </c>
      <c r="AH2131" t="s">
        <v>104</v>
      </c>
      <c r="AI2131" t="s">
        <v>11627</v>
      </c>
      <c r="AJ2131">
        <v>161813703</v>
      </c>
      <c r="AK2131" s="2">
        <v>2336320</v>
      </c>
      <c r="AL2131" s="2">
        <v>1943294.33</v>
      </c>
      <c r="AP2131" t="s">
        <v>105</v>
      </c>
      <c r="AQ2131" t="s">
        <v>105</v>
      </c>
      <c r="AR2131" t="s">
        <v>105</v>
      </c>
      <c r="AV2131" t="s">
        <v>105</v>
      </c>
      <c r="AW2131" t="s">
        <v>105</v>
      </c>
      <c r="AX2131" t="s">
        <v>105</v>
      </c>
      <c r="BH2131" t="s">
        <v>20</v>
      </c>
      <c r="BI2131" t="s">
        <v>5</v>
      </c>
    </row>
    <row r="2132" spans="1:61" x14ac:dyDescent="0.25">
      <c r="A2132">
        <v>71692333</v>
      </c>
      <c r="B2132">
        <v>71692333</v>
      </c>
      <c r="C2132" t="s">
        <v>89</v>
      </c>
      <c r="D2132" t="s">
        <v>1286</v>
      </c>
      <c r="E2132" t="s">
        <v>11628</v>
      </c>
      <c r="F2132" t="s">
        <v>793</v>
      </c>
      <c r="G2132" t="s">
        <v>11629</v>
      </c>
      <c r="H2132" s="30" t="s">
        <v>20114</v>
      </c>
      <c r="I2132" t="s">
        <v>11630</v>
      </c>
      <c r="J2132">
        <v>5001</v>
      </c>
      <c r="K2132" t="s">
        <v>202</v>
      </c>
      <c r="L2132">
        <v>5</v>
      </c>
      <c r="M2132" t="s">
        <v>203</v>
      </c>
      <c r="O2132">
        <v>3116457269</v>
      </c>
      <c r="P2132">
        <v>3116279479</v>
      </c>
      <c r="T2132" s="29" t="s">
        <v>228</v>
      </c>
      <c r="U2132">
        <f t="shared" si="189"/>
        <v>10</v>
      </c>
      <c r="V2132">
        <f t="shared" si="190"/>
        <v>6</v>
      </c>
      <c r="W2132">
        <v>2016</v>
      </c>
      <c r="X2132" t="s">
        <v>1985</v>
      </c>
      <c r="Y2132" t="s">
        <v>11631</v>
      </c>
      <c r="Z2132" t="s">
        <v>11632</v>
      </c>
      <c r="AA2132">
        <v>8008006</v>
      </c>
      <c r="AB2132" t="s">
        <v>100</v>
      </c>
      <c r="AC2132" t="s">
        <v>208</v>
      </c>
      <c r="AD2132" s="1">
        <f t="shared" si="191"/>
        <v>3.1082838983050847E-2</v>
      </c>
      <c r="AE2132" s="2">
        <v>47200000</v>
      </c>
      <c r="AF2132" t="s">
        <v>362</v>
      </c>
      <c r="AG2132" t="s">
        <v>452</v>
      </c>
      <c r="AH2132" t="s">
        <v>104</v>
      </c>
      <c r="AI2132" t="s">
        <v>11633</v>
      </c>
      <c r="AJ2132">
        <v>161812636</v>
      </c>
      <c r="AK2132" s="2">
        <v>1467110</v>
      </c>
      <c r="AL2132" s="2">
        <v>1212865.82</v>
      </c>
      <c r="AP2132" t="s">
        <v>105</v>
      </c>
      <c r="AQ2132" t="s">
        <v>105</v>
      </c>
      <c r="AR2132" t="s">
        <v>105</v>
      </c>
      <c r="AV2132" t="s">
        <v>105</v>
      </c>
      <c r="AW2132" t="s">
        <v>105</v>
      </c>
      <c r="AX2132" t="s">
        <v>105</v>
      </c>
      <c r="BH2132" t="s">
        <v>21</v>
      </c>
      <c r="BI2132" t="s">
        <v>5</v>
      </c>
    </row>
    <row r="2133" spans="1:61" x14ac:dyDescent="0.25">
      <c r="A2133">
        <v>1014235346</v>
      </c>
      <c r="B2133">
        <v>1014235346</v>
      </c>
      <c r="C2133" t="s">
        <v>89</v>
      </c>
      <c r="D2133" t="s">
        <v>2805</v>
      </c>
      <c r="E2133" t="s">
        <v>6801</v>
      </c>
      <c r="F2133" t="s">
        <v>123</v>
      </c>
      <c r="G2133" t="s">
        <v>11634</v>
      </c>
      <c r="H2133" s="30" t="s">
        <v>20115</v>
      </c>
      <c r="I2133" t="s">
        <v>11635</v>
      </c>
      <c r="J2133">
        <v>0</v>
      </c>
      <c r="K2133" t="s">
        <v>126</v>
      </c>
      <c r="L2133">
        <v>25</v>
      </c>
      <c r="M2133" t="s">
        <v>126</v>
      </c>
      <c r="O2133">
        <v>3208405708</v>
      </c>
      <c r="P2133">
        <v>3208505708</v>
      </c>
      <c r="T2133" s="29" t="s">
        <v>184</v>
      </c>
      <c r="U2133">
        <f t="shared" si="189"/>
        <v>10</v>
      </c>
      <c r="V2133">
        <f t="shared" si="190"/>
        <v>10</v>
      </c>
      <c r="W2133">
        <v>2021</v>
      </c>
      <c r="X2133" t="s">
        <v>11636</v>
      </c>
      <c r="Y2133" t="s">
        <v>11637</v>
      </c>
      <c r="Z2133" t="s">
        <v>11638</v>
      </c>
      <c r="AA2133">
        <v>3006145</v>
      </c>
      <c r="AB2133" t="s">
        <v>491</v>
      </c>
      <c r="AC2133" t="s">
        <v>2923</v>
      </c>
      <c r="AD2133" s="1">
        <f t="shared" si="191"/>
        <v>3.0194326556543836E-2</v>
      </c>
      <c r="AE2133" s="2">
        <v>157400000</v>
      </c>
      <c r="AF2133" t="s">
        <v>160</v>
      </c>
      <c r="AG2133" t="s">
        <v>120</v>
      </c>
      <c r="AH2133" t="s">
        <v>104</v>
      </c>
      <c r="AI2133" t="s">
        <v>11639</v>
      </c>
      <c r="AJ2133">
        <v>161840050</v>
      </c>
      <c r="AK2133" s="2">
        <v>4752587</v>
      </c>
      <c r="AL2133" s="2">
        <v>3973770.87</v>
      </c>
      <c r="AP2133" t="s">
        <v>105</v>
      </c>
      <c r="AQ2133" t="s">
        <v>105</v>
      </c>
      <c r="AR2133" t="s">
        <v>105</v>
      </c>
      <c r="AV2133" t="s">
        <v>105</v>
      </c>
      <c r="AW2133" t="s">
        <v>105</v>
      </c>
      <c r="AX2133" t="s">
        <v>105</v>
      </c>
      <c r="BH2133" t="s">
        <v>21</v>
      </c>
      <c r="BI2133" t="s">
        <v>5</v>
      </c>
    </row>
    <row r="2134" spans="1:61" x14ac:dyDescent="0.25">
      <c r="A2134">
        <v>43168969</v>
      </c>
      <c r="B2134">
        <v>43168969</v>
      </c>
      <c r="C2134" t="s">
        <v>106</v>
      </c>
      <c r="D2134" t="s">
        <v>639</v>
      </c>
      <c r="E2134" t="s">
        <v>775</v>
      </c>
      <c r="F2134" t="s">
        <v>985</v>
      </c>
      <c r="G2134" t="s">
        <v>6491</v>
      </c>
      <c r="H2134" s="30" t="s">
        <v>20116</v>
      </c>
      <c r="I2134" t="s">
        <v>11640</v>
      </c>
      <c r="J2134">
        <v>5607</v>
      </c>
      <c r="K2134" t="s">
        <v>3312</v>
      </c>
      <c r="L2134">
        <v>5</v>
      </c>
      <c r="M2134" t="s">
        <v>203</v>
      </c>
      <c r="O2134">
        <v>3043756942</v>
      </c>
      <c r="P2134">
        <v>0</v>
      </c>
      <c r="T2134" s="29" t="s">
        <v>587</v>
      </c>
      <c r="U2134">
        <f t="shared" si="189"/>
        <v>10</v>
      </c>
      <c r="V2134">
        <f t="shared" si="190"/>
        <v>17</v>
      </c>
      <c r="W2134">
        <v>2024</v>
      </c>
      <c r="X2134" t="s">
        <v>1314</v>
      </c>
      <c r="Y2134" t="s">
        <v>11641</v>
      </c>
      <c r="Z2134" t="s">
        <v>11642</v>
      </c>
      <c r="AA2134">
        <v>8801057</v>
      </c>
      <c r="AB2134" t="s">
        <v>662</v>
      </c>
      <c r="AC2134" t="s">
        <v>773</v>
      </c>
      <c r="AD2134" s="1">
        <f t="shared" si="191"/>
        <v>2.6270847647058823E-2</v>
      </c>
      <c r="AE2134" s="2">
        <v>68000000</v>
      </c>
      <c r="AF2134" t="s">
        <v>133</v>
      </c>
      <c r="AG2134" t="s">
        <v>103</v>
      </c>
      <c r="AH2134" t="s">
        <v>104</v>
      </c>
      <c r="AI2134" t="s">
        <v>11643</v>
      </c>
      <c r="AJ2134">
        <v>29926897</v>
      </c>
      <c r="AK2134" s="2">
        <v>1786417.64</v>
      </c>
      <c r="AL2134" s="2">
        <v>1481191.29</v>
      </c>
      <c r="AP2134">
        <v>29992111</v>
      </c>
      <c r="AQ2134" s="2">
        <v>10719288.439999999</v>
      </c>
      <c r="AR2134" s="2">
        <v>8987805.4100000001</v>
      </c>
      <c r="AV2134" t="s">
        <v>105</v>
      </c>
      <c r="AW2134" s="2" t="s">
        <v>105</v>
      </c>
      <c r="AX2134" s="2" t="s">
        <v>105</v>
      </c>
      <c r="BH2134" t="s">
        <v>19</v>
      </c>
      <c r="BI2134" t="s">
        <v>5</v>
      </c>
    </row>
    <row r="2135" spans="1:61" x14ac:dyDescent="0.25">
      <c r="A2135">
        <v>1128406588</v>
      </c>
      <c r="B2135">
        <v>1128406588</v>
      </c>
      <c r="C2135" t="s">
        <v>106</v>
      </c>
      <c r="D2135" t="s">
        <v>2046</v>
      </c>
      <c r="E2135">
        <v>0</v>
      </c>
      <c r="F2135" t="s">
        <v>315</v>
      </c>
      <c r="G2135" t="s">
        <v>1072</v>
      </c>
      <c r="H2135" s="30" t="s">
        <v>20117</v>
      </c>
      <c r="I2135" t="s">
        <v>11644</v>
      </c>
      <c r="J2135">
        <v>5001</v>
      </c>
      <c r="K2135" t="s">
        <v>202</v>
      </c>
      <c r="L2135">
        <v>5</v>
      </c>
      <c r="M2135" t="s">
        <v>203</v>
      </c>
      <c r="O2135">
        <v>3004885354</v>
      </c>
      <c r="P2135">
        <v>3128415211</v>
      </c>
      <c r="T2135" s="29" t="s">
        <v>254</v>
      </c>
      <c r="U2135">
        <f t="shared" si="189"/>
        <v>10</v>
      </c>
      <c r="V2135">
        <f t="shared" si="190"/>
        <v>4</v>
      </c>
      <c r="W2135">
        <v>2017</v>
      </c>
      <c r="X2135" t="s">
        <v>1260</v>
      </c>
      <c r="Y2135" t="s">
        <v>11645</v>
      </c>
      <c r="Z2135" t="s">
        <v>11646</v>
      </c>
      <c r="AA2135">
        <v>8001176</v>
      </c>
      <c r="AB2135" t="s">
        <v>100</v>
      </c>
      <c r="AC2135" t="s">
        <v>101</v>
      </c>
      <c r="AD2135" s="1">
        <f t="shared" si="191"/>
        <v>3.2564914004914007E-2</v>
      </c>
      <c r="AE2135" s="2">
        <v>40700000</v>
      </c>
      <c r="AF2135" t="s">
        <v>362</v>
      </c>
      <c r="AG2135" t="s">
        <v>103</v>
      </c>
      <c r="AH2135" t="s">
        <v>104</v>
      </c>
      <c r="AI2135" t="s">
        <v>11647</v>
      </c>
      <c r="AJ2135">
        <v>161812262</v>
      </c>
      <c r="AK2135" s="2">
        <v>1325392</v>
      </c>
      <c r="AL2135" s="2">
        <v>1093774.4099999999</v>
      </c>
      <c r="AP2135" t="s">
        <v>105</v>
      </c>
      <c r="AQ2135" t="s">
        <v>105</v>
      </c>
      <c r="AR2135" t="s">
        <v>105</v>
      </c>
      <c r="AV2135" t="s">
        <v>105</v>
      </c>
      <c r="AW2135" t="s">
        <v>105</v>
      </c>
      <c r="AX2135" t="s">
        <v>105</v>
      </c>
      <c r="BH2135" t="s">
        <v>21</v>
      </c>
      <c r="BI2135" t="s">
        <v>5</v>
      </c>
    </row>
    <row r="2136" spans="1:61" x14ac:dyDescent="0.25">
      <c r="A2136">
        <v>1014251734</v>
      </c>
      <c r="B2136">
        <v>1014251734</v>
      </c>
      <c r="C2136" t="s">
        <v>89</v>
      </c>
      <c r="D2136" t="s">
        <v>1885</v>
      </c>
      <c r="E2136" t="s">
        <v>757</v>
      </c>
      <c r="F2136" t="s">
        <v>1451</v>
      </c>
      <c r="G2136" t="s">
        <v>11648</v>
      </c>
      <c r="H2136" s="30" t="s">
        <v>20118</v>
      </c>
      <c r="I2136" t="s">
        <v>11649</v>
      </c>
      <c r="J2136">
        <v>0</v>
      </c>
      <c r="K2136" t="s">
        <v>126</v>
      </c>
      <c r="L2136">
        <v>25</v>
      </c>
      <c r="M2136" t="s">
        <v>126</v>
      </c>
      <c r="O2136">
        <v>3012766490</v>
      </c>
      <c r="P2136">
        <v>0</v>
      </c>
      <c r="T2136" s="29" t="s">
        <v>849</v>
      </c>
      <c r="U2136">
        <f t="shared" si="189"/>
        <v>10</v>
      </c>
      <c r="V2136">
        <f t="shared" si="190"/>
        <v>19</v>
      </c>
      <c r="W2136">
        <v>2015</v>
      </c>
      <c r="X2136" t="s">
        <v>11650</v>
      </c>
      <c r="Y2136" t="s">
        <v>11651</v>
      </c>
      <c r="Z2136" t="s">
        <v>11652</v>
      </c>
      <c r="AA2136">
        <v>8006061</v>
      </c>
      <c r="AB2136" t="s">
        <v>100</v>
      </c>
      <c r="AC2136" t="s">
        <v>433</v>
      </c>
      <c r="AD2136" s="1">
        <f t="shared" si="191"/>
        <v>3.7971381818181819E-2</v>
      </c>
      <c r="AE2136" s="2">
        <v>55000000</v>
      </c>
      <c r="AF2136" t="s">
        <v>133</v>
      </c>
      <c r="AG2136" t="s">
        <v>120</v>
      </c>
      <c r="AH2136" t="s">
        <v>104</v>
      </c>
      <c r="AI2136" t="s">
        <v>11653</v>
      </c>
      <c r="AJ2136">
        <v>161812016</v>
      </c>
      <c r="AK2136" s="2">
        <v>2088426</v>
      </c>
      <c r="AL2136" s="2">
        <v>1734980</v>
      </c>
      <c r="AP2136" t="s">
        <v>105</v>
      </c>
      <c r="AQ2136" t="s">
        <v>105</v>
      </c>
      <c r="AR2136" t="s">
        <v>105</v>
      </c>
      <c r="AV2136" t="s">
        <v>105</v>
      </c>
      <c r="AW2136" t="s">
        <v>105</v>
      </c>
      <c r="AX2136" t="s">
        <v>105</v>
      </c>
      <c r="BH2136" t="s">
        <v>21</v>
      </c>
      <c r="BI2136" t="s">
        <v>5</v>
      </c>
    </row>
    <row r="2137" spans="1:61" x14ac:dyDescent="0.25">
      <c r="A2137">
        <v>79732896</v>
      </c>
      <c r="B2137">
        <v>79732896</v>
      </c>
      <c r="C2137" t="s">
        <v>89</v>
      </c>
      <c r="D2137" t="s">
        <v>2805</v>
      </c>
      <c r="E2137" t="s">
        <v>149</v>
      </c>
      <c r="F2137" t="s">
        <v>3352</v>
      </c>
      <c r="G2137" t="s">
        <v>2384</v>
      </c>
      <c r="H2137" s="30" t="s">
        <v>20119</v>
      </c>
      <c r="I2137" t="s">
        <v>11654</v>
      </c>
      <c r="J2137">
        <v>76001</v>
      </c>
      <c r="K2137" t="s">
        <v>486</v>
      </c>
      <c r="L2137">
        <v>76</v>
      </c>
      <c r="M2137" t="s">
        <v>95</v>
      </c>
      <c r="O2137">
        <v>3176678801</v>
      </c>
      <c r="P2137">
        <v>0</v>
      </c>
      <c r="T2137" s="29" t="s">
        <v>114</v>
      </c>
      <c r="U2137">
        <f t="shared" si="189"/>
        <v>10</v>
      </c>
      <c r="V2137">
        <f t="shared" si="190"/>
        <v>28</v>
      </c>
      <c r="W2137">
        <v>2018</v>
      </c>
      <c r="X2137" t="s">
        <v>1459</v>
      </c>
      <c r="Y2137" t="s">
        <v>11655</v>
      </c>
      <c r="Z2137" t="s">
        <v>11656</v>
      </c>
      <c r="AA2137">
        <v>8001189</v>
      </c>
      <c r="AB2137" t="s">
        <v>100</v>
      </c>
      <c r="AC2137" t="s">
        <v>258</v>
      </c>
      <c r="AD2137" s="1">
        <f t="shared" si="191"/>
        <v>3.9274756756756755E-2</v>
      </c>
      <c r="AE2137" s="2">
        <v>37000000</v>
      </c>
      <c r="AF2137" t="s">
        <v>133</v>
      </c>
      <c r="AG2137" t="s">
        <v>103</v>
      </c>
      <c r="AH2137" t="s">
        <v>104</v>
      </c>
      <c r="AI2137" t="s">
        <v>11657</v>
      </c>
      <c r="AJ2137">
        <v>161917496</v>
      </c>
      <c r="AK2137" s="2">
        <v>1453166</v>
      </c>
      <c r="AL2137" s="2">
        <v>1201148.26</v>
      </c>
      <c r="AP2137" t="s">
        <v>105</v>
      </c>
      <c r="AQ2137" t="s">
        <v>105</v>
      </c>
      <c r="AR2137" t="s">
        <v>105</v>
      </c>
      <c r="AV2137" t="s">
        <v>105</v>
      </c>
      <c r="AW2137" t="s">
        <v>105</v>
      </c>
      <c r="AX2137" t="s">
        <v>105</v>
      </c>
      <c r="BH2137" t="s">
        <v>21</v>
      </c>
      <c r="BI2137" t="s">
        <v>5</v>
      </c>
    </row>
    <row r="2138" spans="1:61" x14ac:dyDescent="0.25">
      <c r="A2138">
        <v>52529597</v>
      </c>
      <c r="B2138">
        <v>52529597</v>
      </c>
      <c r="C2138" t="s">
        <v>106</v>
      </c>
      <c r="D2138" t="s">
        <v>1727</v>
      </c>
      <c r="E2138" t="s">
        <v>1716</v>
      </c>
      <c r="F2138" t="s">
        <v>2053</v>
      </c>
      <c r="G2138" t="s">
        <v>1250</v>
      </c>
      <c r="H2138" s="30" t="s">
        <v>19363</v>
      </c>
      <c r="I2138" t="s">
        <v>11658</v>
      </c>
      <c r="J2138">
        <v>0</v>
      </c>
      <c r="K2138" t="s">
        <v>126</v>
      </c>
      <c r="L2138">
        <v>25</v>
      </c>
      <c r="M2138" t="s">
        <v>126</v>
      </c>
      <c r="O2138">
        <v>3143675115</v>
      </c>
      <c r="P2138">
        <v>3104833803</v>
      </c>
      <c r="T2138" s="29" t="s">
        <v>215</v>
      </c>
      <c r="U2138">
        <f t="shared" si="189"/>
        <v>10</v>
      </c>
      <c r="V2138">
        <f t="shared" si="190"/>
        <v>20</v>
      </c>
      <c r="W2138">
        <v>2021</v>
      </c>
      <c r="X2138" t="s">
        <v>4721</v>
      </c>
      <c r="Y2138" t="s">
        <v>11659</v>
      </c>
      <c r="Z2138" t="s">
        <v>11660</v>
      </c>
      <c r="AA2138">
        <v>9206082</v>
      </c>
      <c r="AB2138" t="s">
        <v>268</v>
      </c>
      <c r="AC2138" t="s">
        <v>1209</v>
      </c>
      <c r="AD2138" s="1">
        <f t="shared" si="191"/>
        <v>3.6509943977591039E-2</v>
      </c>
      <c r="AE2138" s="2">
        <v>71400000</v>
      </c>
      <c r="AF2138" t="s">
        <v>362</v>
      </c>
      <c r="AG2138" t="s">
        <v>120</v>
      </c>
      <c r="AH2138" t="s">
        <v>104</v>
      </c>
      <c r="AI2138">
        <v>0</v>
      </c>
      <c r="AJ2138">
        <v>161945233</v>
      </c>
      <c r="AK2138" s="2">
        <v>2606810</v>
      </c>
      <c r="AL2138" s="2">
        <v>2170596.86</v>
      </c>
      <c r="AP2138" t="s">
        <v>105</v>
      </c>
      <c r="AQ2138" t="s">
        <v>105</v>
      </c>
      <c r="AR2138" t="s">
        <v>105</v>
      </c>
      <c r="AV2138" t="s">
        <v>105</v>
      </c>
      <c r="AW2138" t="s">
        <v>105</v>
      </c>
      <c r="AX2138" t="s">
        <v>105</v>
      </c>
      <c r="BH2138" t="s">
        <v>21</v>
      </c>
      <c r="BI2138" t="s">
        <v>5</v>
      </c>
    </row>
    <row r="2139" spans="1:61" x14ac:dyDescent="0.25">
      <c r="A2139">
        <v>51649312</v>
      </c>
      <c r="B2139">
        <v>51649312</v>
      </c>
      <c r="C2139" t="s">
        <v>106</v>
      </c>
      <c r="D2139" t="s">
        <v>312</v>
      </c>
      <c r="E2139" t="s">
        <v>990</v>
      </c>
      <c r="F2139" t="s">
        <v>700</v>
      </c>
      <c r="G2139" t="s">
        <v>11661</v>
      </c>
      <c r="H2139" s="30" t="s">
        <v>20120</v>
      </c>
      <c r="I2139" t="s">
        <v>11662</v>
      </c>
      <c r="J2139">
        <v>0</v>
      </c>
      <c r="K2139" t="s">
        <v>126</v>
      </c>
      <c r="L2139">
        <v>25</v>
      </c>
      <c r="M2139" t="s">
        <v>126</v>
      </c>
      <c r="O2139">
        <v>3155775313</v>
      </c>
      <c r="P2139">
        <v>3102223562</v>
      </c>
      <c r="T2139" s="29" t="s">
        <v>275</v>
      </c>
      <c r="U2139">
        <f t="shared" si="189"/>
        <v>10</v>
      </c>
      <c r="V2139">
        <f t="shared" si="190"/>
        <v>11</v>
      </c>
      <c r="W2139">
        <v>2017</v>
      </c>
      <c r="X2139" t="s">
        <v>3380</v>
      </c>
      <c r="Y2139" t="s">
        <v>11663</v>
      </c>
      <c r="Z2139" t="s">
        <v>11664</v>
      </c>
      <c r="AA2139">
        <v>8001177</v>
      </c>
      <c r="AB2139" t="s">
        <v>100</v>
      </c>
      <c r="AC2139" t="s">
        <v>101</v>
      </c>
      <c r="AD2139" s="1">
        <f t="shared" si="191"/>
        <v>2.8345784543325526E-2</v>
      </c>
      <c r="AE2139" s="2">
        <v>42700000</v>
      </c>
      <c r="AF2139" t="s">
        <v>219</v>
      </c>
      <c r="AG2139" t="s">
        <v>103</v>
      </c>
      <c r="AH2139" t="s">
        <v>104</v>
      </c>
      <c r="AI2139" t="s">
        <v>11665</v>
      </c>
      <c r="AJ2139">
        <v>161889420</v>
      </c>
      <c r="AK2139" s="2">
        <v>1210365</v>
      </c>
      <c r="AL2139" s="2">
        <v>997113.23</v>
      </c>
      <c r="AP2139" t="s">
        <v>105</v>
      </c>
      <c r="AQ2139" t="s">
        <v>105</v>
      </c>
      <c r="AR2139" t="s">
        <v>105</v>
      </c>
      <c r="AV2139" t="s">
        <v>105</v>
      </c>
      <c r="AW2139" t="s">
        <v>105</v>
      </c>
      <c r="AX2139" t="s">
        <v>105</v>
      </c>
      <c r="BH2139" t="s">
        <v>19</v>
      </c>
      <c r="BI2139" t="s">
        <v>5</v>
      </c>
    </row>
    <row r="2140" spans="1:61" x14ac:dyDescent="0.25">
      <c r="A2140">
        <v>38562691</v>
      </c>
      <c r="B2140">
        <v>38562691</v>
      </c>
      <c r="C2140" t="s">
        <v>106</v>
      </c>
      <c r="D2140" t="s">
        <v>312</v>
      </c>
      <c r="E2140" t="s">
        <v>5303</v>
      </c>
      <c r="F2140" t="s">
        <v>2107</v>
      </c>
      <c r="G2140" t="s">
        <v>456</v>
      </c>
      <c r="H2140" s="30" t="s">
        <v>20121</v>
      </c>
      <c r="I2140" t="s">
        <v>11666</v>
      </c>
      <c r="J2140">
        <v>0</v>
      </c>
      <c r="K2140" t="s">
        <v>126</v>
      </c>
      <c r="L2140">
        <v>25</v>
      </c>
      <c r="M2140" t="s">
        <v>126</v>
      </c>
      <c r="O2140">
        <v>3134214589</v>
      </c>
      <c r="P2140">
        <v>0</v>
      </c>
      <c r="T2140" s="29" t="s">
        <v>184</v>
      </c>
      <c r="U2140">
        <f t="shared" si="189"/>
        <v>10</v>
      </c>
      <c r="V2140">
        <f t="shared" si="190"/>
        <v>10</v>
      </c>
      <c r="W2140">
        <v>2023</v>
      </c>
      <c r="X2140" t="s">
        <v>1314</v>
      </c>
      <c r="Y2140" t="s">
        <v>11667</v>
      </c>
      <c r="Z2140" t="s">
        <v>11668</v>
      </c>
      <c r="AA2140">
        <v>8801057</v>
      </c>
      <c r="AB2140" t="s">
        <v>662</v>
      </c>
      <c r="AC2140" t="s">
        <v>773</v>
      </c>
      <c r="AD2140" s="1">
        <f t="shared" si="191"/>
        <v>2.561771037735849E-2</v>
      </c>
      <c r="AE2140" s="2">
        <v>63600000</v>
      </c>
      <c r="AF2140" t="s">
        <v>133</v>
      </c>
      <c r="AG2140" t="s">
        <v>103</v>
      </c>
      <c r="AH2140" t="s">
        <v>104</v>
      </c>
      <c r="AI2140" t="s">
        <v>11669</v>
      </c>
      <c r="AJ2140">
        <v>29951891</v>
      </c>
      <c r="AK2140" s="2">
        <v>1629286.38</v>
      </c>
      <c r="AL2140" s="2">
        <v>1349148.22</v>
      </c>
      <c r="AP2140">
        <v>29979321</v>
      </c>
      <c r="AQ2140" s="2">
        <v>2376254.2400000002</v>
      </c>
      <c r="AR2140" s="2">
        <v>1976852.3</v>
      </c>
      <c r="AV2140" t="s">
        <v>105</v>
      </c>
      <c r="AW2140" s="2" t="s">
        <v>105</v>
      </c>
      <c r="AX2140" s="2" t="s">
        <v>105</v>
      </c>
      <c r="BH2140" t="s">
        <v>19</v>
      </c>
      <c r="BI2140" t="s">
        <v>5</v>
      </c>
    </row>
    <row r="2141" spans="1:61" x14ac:dyDescent="0.25">
      <c r="A2141">
        <v>17802608</v>
      </c>
      <c r="B2141">
        <v>17802608</v>
      </c>
      <c r="C2141" t="s">
        <v>89</v>
      </c>
      <c r="D2141" t="s">
        <v>11670</v>
      </c>
      <c r="E2141" t="s">
        <v>149</v>
      </c>
      <c r="F2141" t="s">
        <v>4329</v>
      </c>
      <c r="G2141" t="s">
        <v>315</v>
      </c>
      <c r="H2141" s="30" t="s">
        <v>20122</v>
      </c>
      <c r="I2141" t="s">
        <v>11671</v>
      </c>
      <c r="J2141">
        <v>0</v>
      </c>
      <c r="K2141" t="s">
        <v>126</v>
      </c>
      <c r="L2141">
        <v>25</v>
      </c>
      <c r="M2141" t="s">
        <v>126</v>
      </c>
      <c r="O2141">
        <v>3008109705</v>
      </c>
      <c r="P2141">
        <v>3106392738</v>
      </c>
      <c r="T2141" s="29" t="s">
        <v>547</v>
      </c>
      <c r="U2141">
        <f t="shared" si="189"/>
        <v>10</v>
      </c>
      <c r="V2141">
        <f t="shared" si="190"/>
        <v>26</v>
      </c>
      <c r="W2141">
        <v>2018</v>
      </c>
      <c r="X2141" t="s">
        <v>7182</v>
      </c>
      <c r="Y2141" t="s">
        <v>11672</v>
      </c>
      <c r="Z2141" t="s">
        <v>11673</v>
      </c>
      <c r="AA2141">
        <v>9006158</v>
      </c>
      <c r="AB2141" t="s">
        <v>244</v>
      </c>
      <c r="AC2141" t="s">
        <v>1048</v>
      </c>
      <c r="AD2141" s="1">
        <f t="shared" si="191"/>
        <v>1.8294868951612902E-2</v>
      </c>
      <c r="AE2141" s="2">
        <v>99200000</v>
      </c>
      <c r="AF2141" t="s">
        <v>175</v>
      </c>
      <c r="AG2141" t="s">
        <v>120</v>
      </c>
      <c r="AH2141" t="s">
        <v>104</v>
      </c>
      <c r="AI2141" t="s">
        <v>11674</v>
      </c>
      <c r="AJ2141">
        <v>161912181</v>
      </c>
      <c r="AK2141" s="2">
        <v>1814851</v>
      </c>
      <c r="AL2141" s="2">
        <v>1505084.87</v>
      </c>
      <c r="AP2141" t="s">
        <v>105</v>
      </c>
      <c r="AQ2141" t="s">
        <v>105</v>
      </c>
      <c r="AR2141" t="s">
        <v>105</v>
      </c>
      <c r="AV2141" t="s">
        <v>105</v>
      </c>
      <c r="AW2141" t="s">
        <v>105</v>
      </c>
      <c r="AX2141" t="s">
        <v>105</v>
      </c>
      <c r="BH2141" t="s">
        <v>19</v>
      </c>
      <c r="BI2141" t="s">
        <v>5</v>
      </c>
    </row>
    <row r="2142" spans="1:61" x14ac:dyDescent="0.25">
      <c r="A2142">
        <v>39453053</v>
      </c>
      <c r="B2142">
        <v>39453053</v>
      </c>
      <c r="C2142" t="s">
        <v>106</v>
      </c>
      <c r="D2142" t="s">
        <v>247</v>
      </c>
      <c r="E2142" t="s">
        <v>799</v>
      </c>
      <c r="F2142" t="s">
        <v>11675</v>
      </c>
      <c r="G2142" t="s">
        <v>5277</v>
      </c>
      <c r="H2142" s="30" t="s">
        <v>20123</v>
      </c>
      <c r="I2142" t="s">
        <v>11676</v>
      </c>
      <c r="J2142">
        <v>5615</v>
      </c>
      <c r="K2142" t="s">
        <v>2322</v>
      </c>
      <c r="L2142">
        <v>5</v>
      </c>
      <c r="M2142" t="s">
        <v>203</v>
      </c>
      <c r="O2142">
        <v>3117817842</v>
      </c>
      <c r="P2142">
        <v>0</v>
      </c>
      <c r="T2142" s="29" t="s">
        <v>204</v>
      </c>
      <c r="U2142">
        <f t="shared" si="189"/>
        <v>10</v>
      </c>
      <c r="V2142">
        <f t="shared" si="190"/>
        <v>2</v>
      </c>
      <c r="W2142">
        <v>2016</v>
      </c>
      <c r="X2142" t="s">
        <v>11677</v>
      </c>
      <c r="Y2142" t="s">
        <v>11678</v>
      </c>
      <c r="Z2142" t="s">
        <v>11679</v>
      </c>
      <c r="AA2142">
        <v>1601255</v>
      </c>
      <c r="AB2142" t="s">
        <v>173</v>
      </c>
      <c r="AC2142" t="s">
        <v>174</v>
      </c>
      <c r="AD2142" s="1">
        <f t="shared" si="191"/>
        <v>4.8432013888888889E-2</v>
      </c>
      <c r="AE2142" s="2">
        <v>28800000</v>
      </c>
      <c r="AF2142" t="s">
        <v>219</v>
      </c>
      <c r="AG2142" t="s">
        <v>103</v>
      </c>
      <c r="AH2142" t="s">
        <v>104</v>
      </c>
      <c r="AI2142">
        <v>0</v>
      </c>
      <c r="AJ2142">
        <v>161892655</v>
      </c>
      <c r="AK2142" s="2">
        <v>1394842</v>
      </c>
      <c r="AL2142" s="2">
        <v>1152135.8400000001</v>
      </c>
      <c r="AP2142" t="s">
        <v>105</v>
      </c>
      <c r="AQ2142" t="s">
        <v>105</v>
      </c>
      <c r="AR2142" t="s">
        <v>105</v>
      </c>
      <c r="AV2142" t="s">
        <v>105</v>
      </c>
      <c r="AW2142" t="s">
        <v>105</v>
      </c>
      <c r="AX2142" t="s">
        <v>105</v>
      </c>
      <c r="BH2142" t="s">
        <v>21</v>
      </c>
      <c r="BI2142" t="s">
        <v>5</v>
      </c>
    </row>
    <row r="2143" spans="1:61" x14ac:dyDescent="0.25">
      <c r="A2143">
        <v>79945225</v>
      </c>
      <c r="B2143">
        <v>79945225</v>
      </c>
      <c r="C2143" t="s">
        <v>89</v>
      </c>
      <c r="D2143" t="s">
        <v>3489</v>
      </c>
      <c r="E2143" t="s">
        <v>3110</v>
      </c>
      <c r="F2143" t="s">
        <v>314</v>
      </c>
      <c r="G2143" t="s">
        <v>11680</v>
      </c>
      <c r="H2143" s="30" t="s">
        <v>20124</v>
      </c>
      <c r="I2143" t="s">
        <v>11681</v>
      </c>
      <c r="J2143">
        <v>0</v>
      </c>
      <c r="K2143" t="s">
        <v>126</v>
      </c>
      <c r="L2143">
        <v>25</v>
      </c>
      <c r="M2143" t="s">
        <v>126</v>
      </c>
      <c r="O2143">
        <v>3168753018</v>
      </c>
      <c r="P2143">
        <v>0</v>
      </c>
      <c r="T2143" s="29" t="s">
        <v>1237</v>
      </c>
      <c r="U2143">
        <f t="shared" si="189"/>
        <v>10</v>
      </c>
      <c r="V2143">
        <f t="shared" si="190"/>
        <v>10</v>
      </c>
      <c r="W2143">
        <v>2021</v>
      </c>
      <c r="X2143" t="s">
        <v>11682</v>
      </c>
      <c r="Y2143" t="s">
        <v>11683</v>
      </c>
      <c r="Z2143" t="s">
        <v>11684</v>
      </c>
      <c r="AA2143">
        <v>8001196</v>
      </c>
      <c r="AB2143" t="s">
        <v>100</v>
      </c>
      <c r="AC2143" t="s">
        <v>159</v>
      </c>
      <c r="AD2143" s="1">
        <f t="shared" si="191"/>
        <v>3.6184467521367523E-2</v>
      </c>
      <c r="AE2143" s="2">
        <v>35100000</v>
      </c>
      <c r="AF2143" t="s">
        <v>102</v>
      </c>
      <c r="AG2143" t="s">
        <v>103</v>
      </c>
      <c r="AH2143" t="s">
        <v>104</v>
      </c>
      <c r="AI2143" t="s">
        <v>11685</v>
      </c>
      <c r="AJ2143">
        <v>29934441</v>
      </c>
      <c r="AK2143" s="2">
        <v>1270074.81</v>
      </c>
      <c r="AL2143" s="2">
        <v>1047289.76</v>
      </c>
      <c r="AP2143">
        <v>30000057</v>
      </c>
      <c r="AQ2143" s="2">
        <v>1440629.92</v>
      </c>
      <c r="AR2143" s="2">
        <v>1190613.3799999999</v>
      </c>
      <c r="AV2143" t="s">
        <v>105</v>
      </c>
      <c r="AW2143" s="2" t="s">
        <v>105</v>
      </c>
      <c r="AX2143" s="2" t="s">
        <v>105</v>
      </c>
      <c r="BH2143" t="s">
        <v>21</v>
      </c>
      <c r="BI2143" t="s">
        <v>5</v>
      </c>
    </row>
    <row r="2144" spans="1:61" x14ac:dyDescent="0.25">
      <c r="A2144">
        <v>79951591</v>
      </c>
      <c r="B2144">
        <v>79951591</v>
      </c>
      <c r="C2144" t="s">
        <v>89</v>
      </c>
      <c r="D2144" t="s">
        <v>1554</v>
      </c>
      <c r="E2144" t="s">
        <v>2512</v>
      </c>
      <c r="F2144" t="s">
        <v>1706</v>
      </c>
      <c r="G2144" t="s">
        <v>2598</v>
      </c>
      <c r="H2144" s="30" t="s">
        <v>20125</v>
      </c>
      <c r="I2144" t="s">
        <v>11686</v>
      </c>
      <c r="J2144">
        <v>17001</v>
      </c>
      <c r="K2144" t="s">
        <v>140</v>
      </c>
      <c r="L2144">
        <v>17</v>
      </c>
      <c r="M2144" t="s">
        <v>141</v>
      </c>
      <c r="O2144">
        <v>3107993895</v>
      </c>
      <c r="P2144">
        <v>3207959481</v>
      </c>
      <c r="T2144" s="29" t="s">
        <v>287</v>
      </c>
      <c r="U2144">
        <f t="shared" si="189"/>
        <v>10</v>
      </c>
      <c r="V2144">
        <f t="shared" si="190"/>
        <v>13</v>
      </c>
      <c r="W2144">
        <v>2024</v>
      </c>
      <c r="X2144" t="s">
        <v>753</v>
      </c>
      <c r="Y2144" t="s">
        <v>11687</v>
      </c>
      <c r="Z2144" t="s">
        <v>11688</v>
      </c>
      <c r="AA2144">
        <v>8001211</v>
      </c>
      <c r="AB2144" t="s">
        <v>100</v>
      </c>
      <c r="AC2144" t="s">
        <v>101</v>
      </c>
      <c r="AD2144" s="1">
        <f t="shared" si="191"/>
        <v>2.3840134589502019E-2</v>
      </c>
      <c r="AE2144" s="2">
        <v>74300000</v>
      </c>
      <c r="AF2144" t="s">
        <v>102</v>
      </c>
      <c r="AG2144" t="s">
        <v>103</v>
      </c>
      <c r="AH2144" t="s">
        <v>104</v>
      </c>
      <c r="AI2144" t="s">
        <v>11689</v>
      </c>
      <c r="AJ2144">
        <v>161908702</v>
      </c>
      <c r="AK2144" s="2">
        <v>1771322</v>
      </c>
      <c r="AL2144" s="2">
        <v>1468506.24</v>
      </c>
      <c r="AP2144" t="s">
        <v>105</v>
      </c>
      <c r="AQ2144" t="s">
        <v>105</v>
      </c>
      <c r="AR2144" t="s">
        <v>105</v>
      </c>
      <c r="AV2144" t="s">
        <v>105</v>
      </c>
      <c r="AW2144" t="s">
        <v>105</v>
      </c>
      <c r="AX2144" t="s">
        <v>105</v>
      </c>
      <c r="BH2144" t="s">
        <v>19</v>
      </c>
      <c r="BI2144" t="s">
        <v>5</v>
      </c>
    </row>
    <row r="2145" spans="1:61" x14ac:dyDescent="0.25">
      <c r="A2145">
        <v>53083507</v>
      </c>
      <c r="B2145">
        <v>53083507</v>
      </c>
      <c r="C2145" t="s">
        <v>106</v>
      </c>
      <c r="D2145" t="s">
        <v>260</v>
      </c>
      <c r="E2145" t="s">
        <v>682</v>
      </c>
      <c r="F2145" t="s">
        <v>11690</v>
      </c>
      <c r="G2145" t="s">
        <v>514</v>
      </c>
      <c r="H2145" s="30" t="s">
        <v>20126</v>
      </c>
      <c r="I2145" t="s">
        <v>11691</v>
      </c>
      <c r="J2145">
        <v>0</v>
      </c>
      <c r="K2145" t="s">
        <v>126</v>
      </c>
      <c r="L2145">
        <v>25</v>
      </c>
      <c r="M2145" t="s">
        <v>126</v>
      </c>
      <c r="O2145">
        <v>3124945379</v>
      </c>
      <c r="P2145">
        <v>0</v>
      </c>
      <c r="T2145" s="29" t="s">
        <v>849</v>
      </c>
      <c r="U2145">
        <f t="shared" si="189"/>
        <v>10</v>
      </c>
      <c r="V2145">
        <f t="shared" si="190"/>
        <v>19</v>
      </c>
      <c r="W2145">
        <v>2015</v>
      </c>
      <c r="X2145" t="s">
        <v>7103</v>
      </c>
      <c r="Y2145" t="s">
        <v>11692</v>
      </c>
      <c r="Z2145" t="s">
        <v>11693</v>
      </c>
      <c r="AA2145">
        <v>8001155</v>
      </c>
      <c r="AB2145" t="s">
        <v>100</v>
      </c>
      <c r="AC2145" t="s">
        <v>101</v>
      </c>
      <c r="AD2145" s="1">
        <f t="shared" si="191"/>
        <v>3.4427869318181821E-2</v>
      </c>
      <c r="AE2145" s="2">
        <v>35200000</v>
      </c>
      <c r="AF2145" t="s">
        <v>219</v>
      </c>
      <c r="AG2145" t="s">
        <v>103</v>
      </c>
      <c r="AH2145" t="s">
        <v>104</v>
      </c>
      <c r="AI2145" t="s">
        <v>11694</v>
      </c>
      <c r="AJ2145">
        <v>161806655</v>
      </c>
      <c r="AK2145" s="2">
        <v>1211861</v>
      </c>
      <c r="AL2145" s="2">
        <v>998370.19</v>
      </c>
      <c r="AP2145" t="s">
        <v>105</v>
      </c>
      <c r="AQ2145" t="s">
        <v>105</v>
      </c>
      <c r="AR2145" t="s">
        <v>105</v>
      </c>
      <c r="AV2145" t="s">
        <v>105</v>
      </c>
      <c r="AW2145" t="s">
        <v>105</v>
      </c>
      <c r="AX2145" t="s">
        <v>105</v>
      </c>
      <c r="BH2145" t="s">
        <v>21</v>
      </c>
      <c r="BI2145" t="s">
        <v>5</v>
      </c>
    </row>
    <row r="2146" spans="1:61" x14ac:dyDescent="0.25">
      <c r="A2146">
        <v>12264839</v>
      </c>
      <c r="B2146">
        <v>12264839</v>
      </c>
      <c r="C2146" t="s">
        <v>89</v>
      </c>
      <c r="D2146" t="s">
        <v>1769</v>
      </c>
      <c r="E2146" t="s">
        <v>294</v>
      </c>
      <c r="F2146" t="s">
        <v>1842</v>
      </c>
      <c r="G2146" t="s">
        <v>495</v>
      </c>
      <c r="H2146" s="30" t="s">
        <v>20127</v>
      </c>
      <c r="I2146" t="s">
        <v>11695</v>
      </c>
      <c r="J2146">
        <v>0</v>
      </c>
      <c r="K2146" t="s">
        <v>126</v>
      </c>
      <c r="L2146">
        <v>25</v>
      </c>
      <c r="M2146" t="s">
        <v>126</v>
      </c>
      <c r="O2146">
        <v>3124475805</v>
      </c>
      <c r="P2146">
        <v>0</v>
      </c>
      <c r="T2146" s="29" t="s">
        <v>11696</v>
      </c>
      <c r="U2146">
        <f t="shared" si="189"/>
        <v>10</v>
      </c>
      <c r="V2146">
        <f t="shared" si="190"/>
        <v>24</v>
      </c>
      <c r="W2146">
        <v>2025</v>
      </c>
      <c r="X2146" t="s">
        <v>1838</v>
      </c>
      <c r="Y2146" t="s">
        <v>11697</v>
      </c>
      <c r="Z2146" t="s">
        <v>11698</v>
      </c>
      <c r="AA2146">
        <v>5601197</v>
      </c>
      <c r="AB2146" t="s">
        <v>146</v>
      </c>
      <c r="AC2146" t="s">
        <v>383</v>
      </c>
      <c r="AD2146" s="1">
        <f t="shared" si="191"/>
        <v>3.2463310424710429E-2</v>
      </c>
      <c r="AE2146" s="2">
        <v>77700000</v>
      </c>
      <c r="AF2146" t="s">
        <v>102</v>
      </c>
      <c r="AG2146" t="s">
        <v>103</v>
      </c>
      <c r="AH2146" t="s">
        <v>104</v>
      </c>
      <c r="AI2146" t="s">
        <v>11699</v>
      </c>
      <c r="AJ2146">
        <v>29970606</v>
      </c>
      <c r="AK2146" s="2">
        <v>2522399.2200000002</v>
      </c>
      <c r="AL2146" s="2">
        <v>2099663.21</v>
      </c>
      <c r="AP2146" t="s">
        <v>105</v>
      </c>
      <c r="AQ2146" s="2" t="s">
        <v>105</v>
      </c>
      <c r="AR2146" s="2" t="s">
        <v>105</v>
      </c>
      <c r="AV2146">
        <v>30152770</v>
      </c>
      <c r="AW2146" s="2">
        <v>3695607.86</v>
      </c>
      <c r="AX2146" s="2">
        <v>3085552.82</v>
      </c>
      <c r="BH2146" t="s">
        <v>21</v>
      </c>
      <c r="BI2146" t="s">
        <v>5</v>
      </c>
    </row>
    <row r="2147" spans="1:61" x14ac:dyDescent="0.25">
      <c r="A2147">
        <v>11375558</v>
      </c>
      <c r="B2147">
        <v>11375558</v>
      </c>
      <c r="C2147" t="s">
        <v>89</v>
      </c>
      <c r="D2147" t="s">
        <v>375</v>
      </c>
      <c r="E2147">
        <v>0</v>
      </c>
      <c r="F2147" t="s">
        <v>700</v>
      </c>
      <c r="G2147">
        <v>0</v>
      </c>
      <c r="H2147" s="30" t="s">
        <v>18257</v>
      </c>
      <c r="I2147" t="s">
        <v>11700</v>
      </c>
      <c r="J2147">
        <v>50001</v>
      </c>
      <c r="K2147" t="s">
        <v>153</v>
      </c>
      <c r="L2147">
        <v>50</v>
      </c>
      <c r="M2147" t="s">
        <v>154</v>
      </c>
      <c r="O2147">
        <v>3124358822</v>
      </c>
      <c r="P2147">
        <v>0</v>
      </c>
      <c r="T2147" s="29" t="s">
        <v>448</v>
      </c>
      <c r="U2147">
        <f t="shared" si="189"/>
        <v>10</v>
      </c>
      <c r="V2147">
        <f t="shared" si="190"/>
        <v>9</v>
      </c>
      <c r="W2147">
        <v>2022</v>
      </c>
      <c r="X2147" t="s">
        <v>5903</v>
      </c>
      <c r="Y2147" t="s">
        <v>11701</v>
      </c>
      <c r="Z2147" t="s">
        <v>11702</v>
      </c>
      <c r="AA2147">
        <v>9001145</v>
      </c>
      <c r="AB2147" t="s">
        <v>244</v>
      </c>
      <c r="AC2147" t="s">
        <v>245</v>
      </c>
      <c r="AD2147" s="1">
        <f t="shared" si="191"/>
        <v>2.3543072625698325E-2</v>
      </c>
      <c r="AE2147" s="2">
        <v>107400000</v>
      </c>
      <c r="AF2147" t="s">
        <v>102</v>
      </c>
      <c r="AG2147" t="s">
        <v>103</v>
      </c>
      <c r="AH2147" t="s">
        <v>104</v>
      </c>
      <c r="AI2147" t="s">
        <v>11703</v>
      </c>
      <c r="AJ2147">
        <v>161948792</v>
      </c>
      <c r="AK2147" s="2">
        <v>2528526</v>
      </c>
      <c r="AL2147" s="2">
        <v>2104811.62</v>
      </c>
      <c r="AP2147" t="s">
        <v>105</v>
      </c>
      <c r="AQ2147" t="s">
        <v>105</v>
      </c>
      <c r="AR2147" t="s">
        <v>105</v>
      </c>
      <c r="AV2147" t="s">
        <v>105</v>
      </c>
      <c r="AW2147" t="s">
        <v>105</v>
      </c>
      <c r="AX2147" t="s">
        <v>105</v>
      </c>
      <c r="BH2147" t="s">
        <v>21</v>
      </c>
      <c r="BI2147" t="s">
        <v>5</v>
      </c>
    </row>
    <row r="2148" spans="1:61" x14ac:dyDescent="0.25">
      <c r="A2148">
        <v>52007255</v>
      </c>
      <c r="B2148">
        <v>52007255</v>
      </c>
      <c r="C2148" t="s">
        <v>106</v>
      </c>
      <c r="D2148" t="s">
        <v>2674</v>
      </c>
      <c r="E2148" t="s">
        <v>8476</v>
      </c>
      <c r="F2148" t="s">
        <v>1856</v>
      </c>
      <c r="G2148" t="s">
        <v>6054</v>
      </c>
      <c r="H2148" s="30" t="s">
        <v>20128</v>
      </c>
      <c r="I2148" t="s">
        <v>11704</v>
      </c>
      <c r="J2148">
        <v>0</v>
      </c>
      <c r="K2148" t="s">
        <v>167</v>
      </c>
      <c r="L2148">
        <v>73</v>
      </c>
      <c r="M2148" t="s">
        <v>168</v>
      </c>
      <c r="O2148">
        <v>3007411117</v>
      </c>
      <c r="P2148">
        <v>3164370472</v>
      </c>
      <c r="T2148" s="29" t="s">
        <v>849</v>
      </c>
      <c r="U2148">
        <f t="shared" si="189"/>
        <v>10</v>
      </c>
      <c r="V2148">
        <f t="shared" si="190"/>
        <v>19</v>
      </c>
      <c r="W2148">
        <v>2015</v>
      </c>
      <c r="X2148" t="s">
        <v>11705</v>
      </c>
      <c r="Y2148" t="s">
        <v>11706</v>
      </c>
      <c r="Z2148" t="s">
        <v>11707</v>
      </c>
      <c r="AA2148">
        <v>6406124</v>
      </c>
      <c r="AB2148" t="s">
        <v>131</v>
      </c>
      <c r="AC2148" t="s">
        <v>1174</v>
      </c>
      <c r="AD2148" s="1">
        <f t="shared" si="191"/>
        <v>3.0478582492581601E-2</v>
      </c>
      <c r="AE2148" s="2">
        <v>67400000</v>
      </c>
      <c r="AF2148" t="s">
        <v>133</v>
      </c>
      <c r="AG2148" t="s">
        <v>292</v>
      </c>
      <c r="AH2148" t="s">
        <v>104</v>
      </c>
      <c r="AI2148" t="s">
        <v>11708</v>
      </c>
      <c r="AJ2148">
        <v>29975111</v>
      </c>
      <c r="AK2148" s="2">
        <v>2054256.46</v>
      </c>
      <c r="AL2148" s="2">
        <v>1706265.93</v>
      </c>
      <c r="AP2148">
        <v>30014885</v>
      </c>
      <c r="AQ2148" s="2">
        <v>2157834.5699999998</v>
      </c>
      <c r="AR2148" s="2">
        <v>1793306.36</v>
      </c>
      <c r="AV2148" t="s">
        <v>105</v>
      </c>
      <c r="AW2148" s="2" t="s">
        <v>105</v>
      </c>
      <c r="AX2148" s="2" t="s">
        <v>105</v>
      </c>
      <c r="BH2148" t="s">
        <v>21</v>
      </c>
      <c r="BI2148" t="s">
        <v>5</v>
      </c>
    </row>
    <row r="2149" spans="1:61" x14ac:dyDescent="0.25">
      <c r="A2149">
        <v>10479145</v>
      </c>
      <c r="B2149">
        <v>10479145</v>
      </c>
      <c r="C2149" t="s">
        <v>89</v>
      </c>
      <c r="D2149" t="s">
        <v>3452</v>
      </c>
      <c r="E2149">
        <v>0</v>
      </c>
      <c r="F2149" t="s">
        <v>11709</v>
      </c>
      <c r="G2149" t="s">
        <v>11710</v>
      </c>
      <c r="H2149" s="30" t="s">
        <v>19687</v>
      </c>
      <c r="I2149" t="s">
        <v>11711</v>
      </c>
      <c r="J2149">
        <v>19698</v>
      </c>
      <c r="K2149" t="s">
        <v>5939</v>
      </c>
      <c r="L2149">
        <v>19</v>
      </c>
      <c r="M2149" t="s">
        <v>2408</v>
      </c>
      <c r="O2149">
        <v>3128430020</v>
      </c>
      <c r="P2149">
        <v>0</v>
      </c>
      <c r="T2149" s="29" t="s">
        <v>184</v>
      </c>
      <c r="U2149">
        <f t="shared" si="189"/>
        <v>10</v>
      </c>
      <c r="V2149">
        <f t="shared" si="190"/>
        <v>10</v>
      </c>
      <c r="W2149">
        <v>2019</v>
      </c>
      <c r="X2149" t="s">
        <v>1031</v>
      </c>
      <c r="Y2149" t="s">
        <v>11712</v>
      </c>
      <c r="Z2149" t="s">
        <v>11713</v>
      </c>
      <c r="AA2149">
        <v>5606087</v>
      </c>
      <c r="AB2149" t="s">
        <v>146</v>
      </c>
      <c r="AC2149" t="s">
        <v>147</v>
      </c>
      <c r="AD2149" s="1">
        <f t="shared" si="191"/>
        <v>2.3295749027237356E-2</v>
      </c>
      <c r="AE2149" s="2">
        <v>102800000</v>
      </c>
      <c r="AF2149" t="s">
        <v>102</v>
      </c>
      <c r="AG2149" t="s">
        <v>120</v>
      </c>
      <c r="AH2149" t="s">
        <v>104</v>
      </c>
      <c r="AI2149" t="s">
        <v>11714</v>
      </c>
      <c r="AJ2149">
        <v>161908275</v>
      </c>
      <c r="AK2149" s="2">
        <v>2394803</v>
      </c>
      <c r="AL2149" s="2">
        <v>1992439.89</v>
      </c>
      <c r="AP2149" t="s">
        <v>105</v>
      </c>
      <c r="AQ2149" t="s">
        <v>105</v>
      </c>
      <c r="AR2149" t="s">
        <v>105</v>
      </c>
      <c r="AV2149" t="s">
        <v>105</v>
      </c>
      <c r="AW2149" t="s">
        <v>105</v>
      </c>
      <c r="AX2149" t="s">
        <v>105</v>
      </c>
      <c r="BH2149" t="s">
        <v>21</v>
      </c>
      <c r="BI2149" t="s">
        <v>5</v>
      </c>
    </row>
    <row r="2150" spans="1:61" x14ac:dyDescent="0.25">
      <c r="A2150">
        <v>40936213</v>
      </c>
      <c r="B2150">
        <v>40936213</v>
      </c>
      <c r="C2150" t="s">
        <v>106</v>
      </c>
      <c r="D2150" t="s">
        <v>11715</v>
      </c>
      <c r="E2150" t="s">
        <v>11716</v>
      </c>
      <c r="F2150" t="s">
        <v>4268</v>
      </c>
      <c r="G2150" t="s">
        <v>594</v>
      </c>
      <c r="H2150" s="30" t="s">
        <v>19007</v>
      </c>
      <c r="I2150" t="s">
        <v>11717</v>
      </c>
      <c r="J2150">
        <v>44001</v>
      </c>
      <c r="K2150" t="s">
        <v>4520</v>
      </c>
      <c r="L2150">
        <v>44</v>
      </c>
      <c r="M2150" t="s">
        <v>4521</v>
      </c>
      <c r="O2150">
        <v>3005736409</v>
      </c>
      <c r="P2150">
        <v>3017895439</v>
      </c>
      <c r="T2150" s="29" t="s">
        <v>958</v>
      </c>
      <c r="U2150">
        <f t="shared" si="189"/>
        <v>10</v>
      </c>
      <c r="V2150">
        <f t="shared" si="190"/>
        <v>24</v>
      </c>
      <c r="W2150">
        <v>2019</v>
      </c>
      <c r="X2150" t="s">
        <v>11718</v>
      </c>
      <c r="Y2150" t="s">
        <v>11719</v>
      </c>
      <c r="Z2150" t="s">
        <v>11720</v>
      </c>
      <c r="AA2150">
        <v>9008224</v>
      </c>
      <c r="AB2150" t="s">
        <v>244</v>
      </c>
      <c r="AC2150" t="s">
        <v>1775</v>
      </c>
      <c r="AD2150" s="1">
        <f t="shared" si="191"/>
        <v>1.9423711449840481E-2</v>
      </c>
      <c r="AE2150" s="2">
        <v>282100000</v>
      </c>
      <c r="AF2150" t="s">
        <v>362</v>
      </c>
      <c r="AG2150" t="s">
        <v>452</v>
      </c>
      <c r="AH2150" t="s">
        <v>104</v>
      </c>
      <c r="AI2150">
        <v>0</v>
      </c>
      <c r="AJ2150">
        <v>161887884</v>
      </c>
      <c r="AK2150" s="2">
        <v>5479429</v>
      </c>
      <c r="AL2150" s="2">
        <v>4584562.5999999996</v>
      </c>
      <c r="AP2150" t="s">
        <v>105</v>
      </c>
      <c r="AQ2150" t="s">
        <v>105</v>
      </c>
      <c r="AR2150" t="s">
        <v>105</v>
      </c>
      <c r="AV2150" t="s">
        <v>105</v>
      </c>
      <c r="AW2150" t="s">
        <v>105</v>
      </c>
      <c r="AX2150" t="s">
        <v>105</v>
      </c>
      <c r="BH2150" t="s">
        <v>20</v>
      </c>
      <c r="BI2150" t="s">
        <v>5</v>
      </c>
    </row>
    <row r="2151" spans="1:61" x14ac:dyDescent="0.25">
      <c r="A2151">
        <v>11187295</v>
      </c>
      <c r="B2151">
        <v>11187295</v>
      </c>
      <c r="C2151" t="s">
        <v>89</v>
      </c>
      <c r="D2151" t="s">
        <v>2496</v>
      </c>
      <c r="E2151" t="s">
        <v>149</v>
      </c>
      <c r="F2151" t="s">
        <v>556</v>
      </c>
      <c r="G2151" t="s">
        <v>124</v>
      </c>
      <c r="H2151" s="30" t="s">
        <v>20129</v>
      </c>
      <c r="I2151" t="s">
        <v>11721</v>
      </c>
      <c r="J2151">
        <v>0</v>
      </c>
      <c r="K2151" t="s">
        <v>126</v>
      </c>
      <c r="L2151">
        <v>25</v>
      </c>
      <c r="M2151" t="s">
        <v>126</v>
      </c>
      <c r="O2151">
        <v>3176446484</v>
      </c>
      <c r="P2151">
        <v>3166204250</v>
      </c>
      <c r="T2151" s="29" t="s">
        <v>275</v>
      </c>
      <c r="U2151">
        <f t="shared" si="189"/>
        <v>10</v>
      </c>
      <c r="V2151">
        <f t="shared" si="190"/>
        <v>11</v>
      </c>
      <c r="W2151">
        <v>2024</v>
      </c>
      <c r="X2151" t="s">
        <v>770</v>
      </c>
      <c r="Y2151" t="s">
        <v>11722</v>
      </c>
      <c r="Z2151" t="s">
        <v>11723</v>
      </c>
      <c r="AA2151">
        <v>8801057</v>
      </c>
      <c r="AB2151" t="s">
        <v>662</v>
      </c>
      <c r="AC2151" t="s">
        <v>773</v>
      </c>
      <c r="AD2151" s="1">
        <f t="shared" si="191"/>
        <v>1.9126029411764705E-2</v>
      </c>
      <c r="AE2151" s="2">
        <v>68000000</v>
      </c>
      <c r="AF2151" t="s">
        <v>219</v>
      </c>
      <c r="AG2151" t="s">
        <v>103</v>
      </c>
      <c r="AH2151" t="s">
        <v>104</v>
      </c>
      <c r="AI2151" t="s">
        <v>11724</v>
      </c>
      <c r="AJ2151">
        <v>161884325</v>
      </c>
      <c r="AK2151" s="2">
        <v>1300570</v>
      </c>
      <c r="AL2151" s="2">
        <v>1072916.29</v>
      </c>
      <c r="AP2151" t="s">
        <v>105</v>
      </c>
      <c r="AQ2151" t="s">
        <v>105</v>
      </c>
      <c r="AR2151" t="s">
        <v>105</v>
      </c>
      <c r="AV2151" t="s">
        <v>105</v>
      </c>
      <c r="AW2151" t="s">
        <v>105</v>
      </c>
      <c r="AX2151" t="s">
        <v>105</v>
      </c>
      <c r="BH2151" t="s">
        <v>19</v>
      </c>
      <c r="BI2151" t="s">
        <v>5</v>
      </c>
    </row>
    <row r="2152" spans="1:61" x14ac:dyDescent="0.25">
      <c r="A2152">
        <v>25156672</v>
      </c>
      <c r="B2152">
        <v>25156672</v>
      </c>
      <c r="C2152" t="s">
        <v>106</v>
      </c>
      <c r="D2152" t="s">
        <v>1716</v>
      </c>
      <c r="E2152">
        <v>0</v>
      </c>
      <c r="F2152" t="s">
        <v>2610</v>
      </c>
      <c r="G2152" t="s">
        <v>1886</v>
      </c>
      <c r="H2152" s="30" t="s">
        <v>20130</v>
      </c>
      <c r="I2152" t="s">
        <v>11725</v>
      </c>
      <c r="J2152">
        <v>76147</v>
      </c>
      <c r="K2152" t="s">
        <v>4199</v>
      </c>
      <c r="L2152">
        <v>76</v>
      </c>
      <c r="M2152" t="s">
        <v>95</v>
      </c>
      <c r="O2152">
        <v>3004935251</v>
      </c>
      <c r="P2152">
        <v>3006118186</v>
      </c>
      <c r="T2152" s="29" t="s">
        <v>466</v>
      </c>
      <c r="U2152">
        <f t="shared" si="189"/>
        <v>10</v>
      </c>
      <c r="V2152">
        <f t="shared" si="190"/>
        <v>15</v>
      </c>
      <c r="W2152">
        <v>2016</v>
      </c>
      <c r="X2152" t="s">
        <v>11726</v>
      </c>
      <c r="Y2152" t="s">
        <v>11727</v>
      </c>
      <c r="Z2152" t="s">
        <v>11728</v>
      </c>
      <c r="AA2152">
        <v>9201239</v>
      </c>
      <c r="AB2152" t="s">
        <v>268</v>
      </c>
      <c r="AC2152" t="s">
        <v>11729</v>
      </c>
      <c r="AD2152" s="1">
        <f t="shared" si="191"/>
        <v>4.728755470737913E-2</v>
      </c>
      <c r="AE2152" s="2">
        <v>39300000</v>
      </c>
      <c r="AF2152" t="s">
        <v>133</v>
      </c>
      <c r="AG2152" t="s">
        <v>103</v>
      </c>
      <c r="AH2152" t="s">
        <v>104</v>
      </c>
      <c r="AI2152" t="s">
        <v>11730</v>
      </c>
      <c r="AJ2152">
        <v>29928288</v>
      </c>
      <c r="AK2152" s="2">
        <v>1858400.9</v>
      </c>
      <c r="AL2152" s="2">
        <v>1541681.43</v>
      </c>
      <c r="AP2152">
        <v>29993493</v>
      </c>
      <c r="AQ2152" s="2">
        <v>2474411.33</v>
      </c>
      <c r="AR2152" s="2">
        <v>2059337.25</v>
      </c>
      <c r="AV2152" t="s">
        <v>105</v>
      </c>
      <c r="AW2152" s="2" t="s">
        <v>105</v>
      </c>
      <c r="AX2152" s="2" t="s">
        <v>105</v>
      </c>
      <c r="BH2152" t="s">
        <v>21</v>
      </c>
      <c r="BI2152" t="s">
        <v>5</v>
      </c>
    </row>
    <row r="2153" spans="1:61" x14ac:dyDescent="0.25">
      <c r="A2153">
        <v>79611101</v>
      </c>
      <c r="B2153">
        <v>79611101</v>
      </c>
      <c r="C2153" t="s">
        <v>89</v>
      </c>
      <c r="D2153" t="s">
        <v>162</v>
      </c>
      <c r="E2153" t="s">
        <v>1440</v>
      </c>
      <c r="F2153" t="s">
        <v>2434</v>
      </c>
      <c r="G2153" t="s">
        <v>1243</v>
      </c>
      <c r="H2153" s="30" t="s">
        <v>20131</v>
      </c>
      <c r="I2153" t="s">
        <v>11731</v>
      </c>
      <c r="J2153">
        <v>0</v>
      </c>
      <c r="K2153" t="s">
        <v>126</v>
      </c>
      <c r="L2153">
        <v>25</v>
      </c>
      <c r="M2153" t="s">
        <v>126</v>
      </c>
      <c r="O2153">
        <v>3013116560</v>
      </c>
      <c r="P2153">
        <v>0</v>
      </c>
      <c r="T2153" s="29" t="s">
        <v>287</v>
      </c>
      <c r="U2153">
        <f t="shared" si="189"/>
        <v>10</v>
      </c>
      <c r="V2153">
        <f t="shared" si="190"/>
        <v>13</v>
      </c>
      <c r="W2153">
        <v>2017</v>
      </c>
      <c r="X2153" t="s">
        <v>11732</v>
      </c>
      <c r="Y2153" t="s">
        <v>11733</v>
      </c>
      <c r="Z2153" t="s">
        <v>11734</v>
      </c>
      <c r="AA2153">
        <v>1601301</v>
      </c>
      <c r="AB2153" t="s">
        <v>173</v>
      </c>
      <c r="AC2153" t="s">
        <v>5586</v>
      </c>
      <c r="AD2153" s="1">
        <f t="shared" si="191"/>
        <v>2.6556923076923075E-2</v>
      </c>
      <c r="AE2153" s="2">
        <v>46800000</v>
      </c>
      <c r="AF2153" t="s">
        <v>102</v>
      </c>
      <c r="AG2153" t="s">
        <v>103</v>
      </c>
      <c r="AH2153" t="s">
        <v>104</v>
      </c>
      <c r="AI2153" t="s">
        <v>11735</v>
      </c>
      <c r="AJ2153">
        <v>161910025</v>
      </c>
      <c r="AK2153" s="2">
        <v>1242864</v>
      </c>
      <c r="AL2153" s="2">
        <v>1024423.65</v>
      </c>
      <c r="AP2153" t="s">
        <v>105</v>
      </c>
      <c r="AQ2153" t="s">
        <v>105</v>
      </c>
      <c r="AR2153" t="s">
        <v>105</v>
      </c>
      <c r="AV2153" t="s">
        <v>105</v>
      </c>
      <c r="AW2153" t="s">
        <v>105</v>
      </c>
      <c r="AX2153" t="s">
        <v>105</v>
      </c>
      <c r="BH2153" t="s">
        <v>19</v>
      </c>
      <c r="BI2153" t="s">
        <v>5</v>
      </c>
    </row>
    <row r="2154" spans="1:61" x14ac:dyDescent="0.25">
      <c r="A2154">
        <v>1098715252</v>
      </c>
      <c r="B2154">
        <v>1098715252</v>
      </c>
      <c r="C2154" t="s">
        <v>106</v>
      </c>
      <c r="D2154" t="s">
        <v>312</v>
      </c>
      <c r="E2154" t="s">
        <v>877</v>
      </c>
      <c r="F2154" t="s">
        <v>3111</v>
      </c>
      <c r="G2154" t="s">
        <v>1029</v>
      </c>
      <c r="H2154" s="30" t="s">
        <v>18156</v>
      </c>
      <c r="I2154" t="s">
        <v>11736</v>
      </c>
      <c r="J2154">
        <v>0</v>
      </c>
      <c r="K2154" t="s">
        <v>126</v>
      </c>
      <c r="L2154">
        <v>25</v>
      </c>
      <c r="M2154" t="s">
        <v>126</v>
      </c>
      <c r="O2154">
        <v>3133707845</v>
      </c>
      <c r="P2154">
        <v>3229437401</v>
      </c>
      <c r="T2154" s="29" t="s">
        <v>448</v>
      </c>
      <c r="U2154">
        <f t="shared" si="189"/>
        <v>10</v>
      </c>
      <c r="V2154">
        <f t="shared" si="190"/>
        <v>9</v>
      </c>
      <c r="W2154">
        <v>2022</v>
      </c>
      <c r="X2154" t="s">
        <v>4721</v>
      </c>
      <c r="Y2154" t="s">
        <v>11737</v>
      </c>
      <c r="Z2154" t="s">
        <v>11738</v>
      </c>
      <c r="AA2154">
        <v>9206082</v>
      </c>
      <c r="AB2154" t="s">
        <v>268</v>
      </c>
      <c r="AC2154" t="s">
        <v>1209</v>
      </c>
      <c r="AD2154" s="1">
        <f t="shared" si="191"/>
        <v>1.9522013333333334E-2</v>
      </c>
      <c r="AE2154" s="2">
        <v>75000000</v>
      </c>
      <c r="AF2154" t="s">
        <v>102</v>
      </c>
      <c r="AG2154" t="s">
        <v>120</v>
      </c>
      <c r="AH2154" t="s">
        <v>104</v>
      </c>
      <c r="AI2154" t="s">
        <v>11739</v>
      </c>
      <c r="AJ2154">
        <v>161817607</v>
      </c>
      <c r="AK2154" s="2">
        <v>1464151</v>
      </c>
      <c r="AL2154" s="2">
        <v>1210378.6499999999</v>
      </c>
      <c r="AP2154" t="s">
        <v>105</v>
      </c>
      <c r="AQ2154" t="s">
        <v>105</v>
      </c>
      <c r="AR2154" t="s">
        <v>105</v>
      </c>
      <c r="AV2154" t="s">
        <v>105</v>
      </c>
      <c r="AW2154" t="s">
        <v>105</v>
      </c>
      <c r="AX2154" t="s">
        <v>105</v>
      </c>
      <c r="BH2154" t="s">
        <v>19</v>
      </c>
      <c r="BI2154" t="s">
        <v>5</v>
      </c>
    </row>
    <row r="2155" spans="1:61" x14ac:dyDescent="0.25">
      <c r="A2155">
        <v>8029501</v>
      </c>
      <c r="B2155">
        <v>8029501</v>
      </c>
      <c r="C2155" t="s">
        <v>89</v>
      </c>
      <c r="D2155" t="s">
        <v>699</v>
      </c>
      <c r="E2155" t="s">
        <v>749</v>
      </c>
      <c r="F2155" t="s">
        <v>3809</v>
      </c>
      <c r="G2155" t="s">
        <v>863</v>
      </c>
      <c r="H2155" s="30" t="s">
        <v>19870</v>
      </c>
      <c r="I2155" t="s">
        <v>11740</v>
      </c>
      <c r="J2155">
        <v>5001</v>
      </c>
      <c r="K2155" t="s">
        <v>202</v>
      </c>
      <c r="L2155">
        <v>5</v>
      </c>
      <c r="M2155" t="s">
        <v>203</v>
      </c>
      <c r="O2155">
        <v>3128151297</v>
      </c>
      <c r="P2155">
        <v>0</v>
      </c>
      <c r="T2155" s="29" t="s">
        <v>448</v>
      </c>
      <c r="U2155">
        <f t="shared" si="189"/>
        <v>10</v>
      </c>
      <c r="V2155">
        <f t="shared" si="190"/>
        <v>9</v>
      </c>
      <c r="W2155">
        <v>2021</v>
      </c>
      <c r="X2155" t="s">
        <v>3709</v>
      </c>
      <c r="Y2155" t="s">
        <v>11741</v>
      </c>
      <c r="Z2155" t="s">
        <v>11742</v>
      </c>
      <c r="AA2155">
        <v>8608095</v>
      </c>
      <c r="AB2155" t="s">
        <v>3712</v>
      </c>
      <c r="AC2155" t="s">
        <v>3713</v>
      </c>
      <c r="AD2155" s="1">
        <f t="shared" si="191"/>
        <v>2.5947692307692307E-2</v>
      </c>
      <c r="AE2155" s="2">
        <v>143000000</v>
      </c>
      <c r="AF2155" t="s">
        <v>102</v>
      </c>
      <c r="AG2155" t="s">
        <v>452</v>
      </c>
      <c r="AH2155" t="s">
        <v>104</v>
      </c>
      <c r="AI2155">
        <v>0</v>
      </c>
      <c r="AJ2155">
        <v>161812596</v>
      </c>
      <c r="AK2155" s="2">
        <v>3710520</v>
      </c>
      <c r="AL2155" s="2">
        <v>3098084</v>
      </c>
      <c r="AP2155" t="s">
        <v>105</v>
      </c>
      <c r="AQ2155" t="s">
        <v>105</v>
      </c>
      <c r="AR2155" t="s">
        <v>105</v>
      </c>
      <c r="AV2155" t="s">
        <v>105</v>
      </c>
      <c r="AW2155" t="s">
        <v>105</v>
      </c>
      <c r="AX2155" t="s">
        <v>105</v>
      </c>
      <c r="BH2155" t="s">
        <v>21</v>
      </c>
      <c r="BI2155" t="s">
        <v>5</v>
      </c>
    </row>
    <row r="2156" spans="1:61" x14ac:dyDescent="0.25">
      <c r="A2156">
        <v>1015431174</v>
      </c>
      <c r="B2156">
        <v>1015431174</v>
      </c>
      <c r="C2156" t="s">
        <v>106</v>
      </c>
      <c r="D2156" t="s">
        <v>2075</v>
      </c>
      <c r="E2156" t="s">
        <v>136</v>
      </c>
      <c r="F2156" t="s">
        <v>314</v>
      </c>
      <c r="G2156" t="s">
        <v>8095</v>
      </c>
      <c r="H2156" s="30" t="s">
        <v>20132</v>
      </c>
      <c r="I2156" t="s">
        <v>11743</v>
      </c>
      <c r="J2156">
        <v>0</v>
      </c>
      <c r="K2156" t="s">
        <v>126</v>
      </c>
      <c r="L2156">
        <v>25</v>
      </c>
      <c r="M2156" t="s">
        <v>126</v>
      </c>
      <c r="O2156">
        <v>3004355479</v>
      </c>
      <c r="P2156">
        <v>0</v>
      </c>
      <c r="T2156" s="29" t="s">
        <v>8851</v>
      </c>
      <c r="U2156">
        <f t="shared" si="189"/>
        <v>10</v>
      </c>
      <c r="V2156">
        <f t="shared" si="190"/>
        <v>19</v>
      </c>
      <c r="W2156">
        <v>2020</v>
      </c>
      <c r="X2156" t="s">
        <v>8100</v>
      </c>
      <c r="Y2156" t="s">
        <v>11744</v>
      </c>
      <c r="Z2156" t="s">
        <v>11745</v>
      </c>
      <c r="AA2156">
        <v>1806037</v>
      </c>
      <c r="AB2156" t="s">
        <v>331</v>
      </c>
      <c r="AC2156" t="s">
        <v>332</v>
      </c>
      <c r="AD2156" s="1">
        <f t="shared" si="191"/>
        <v>2.8770150362844703E-2</v>
      </c>
      <c r="AE2156" s="2">
        <v>68900000</v>
      </c>
      <c r="AF2156" t="s">
        <v>219</v>
      </c>
      <c r="AG2156" t="s">
        <v>292</v>
      </c>
      <c r="AH2156" t="s">
        <v>104</v>
      </c>
      <c r="AI2156" t="s">
        <v>11746</v>
      </c>
      <c r="AJ2156">
        <v>29930541</v>
      </c>
      <c r="AK2156" s="2">
        <v>1982263.36</v>
      </c>
      <c r="AL2156" s="2">
        <v>1645767.53</v>
      </c>
      <c r="AP2156">
        <v>29995745</v>
      </c>
      <c r="AQ2156" s="2">
        <v>2708150.72</v>
      </c>
      <c r="AR2156" s="2">
        <v>2255756.91</v>
      </c>
      <c r="AV2156" t="s">
        <v>105</v>
      </c>
      <c r="AW2156" s="2" t="s">
        <v>105</v>
      </c>
      <c r="AX2156" s="2" t="s">
        <v>105</v>
      </c>
      <c r="BH2156" t="s">
        <v>19</v>
      </c>
      <c r="BI2156" t="s">
        <v>5</v>
      </c>
    </row>
    <row r="2157" spans="1:61" x14ac:dyDescent="0.25">
      <c r="A2157">
        <v>52331478</v>
      </c>
      <c r="B2157">
        <v>52331478</v>
      </c>
      <c r="C2157" t="s">
        <v>106</v>
      </c>
      <c r="D2157" t="s">
        <v>355</v>
      </c>
      <c r="E2157" t="s">
        <v>178</v>
      </c>
      <c r="F2157" t="s">
        <v>9005</v>
      </c>
      <c r="G2157">
        <v>0</v>
      </c>
      <c r="H2157" s="30" t="s">
        <v>20133</v>
      </c>
      <c r="I2157" t="s">
        <v>11747</v>
      </c>
      <c r="J2157">
        <v>0</v>
      </c>
      <c r="K2157" t="s">
        <v>126</v>
      </c>
      <c r="L2157">
        <v>25</v>
      </c>
      <c r="M2157" t="s">
        <v>126</v>
      </c>
      <c r="O2157">
        <v>3123334805</v>
      </c>
      <c r="P2157">
        <v>0</v>
      </c>
      <c r="T2157" s="29" t="s">
        <v>466</v>
      </c>
      <c r="U2157">
        <f t="shared" si="189"/>
        <v>10</v>
      </c>
      <c r="V2157">
        <f t="shared" si="190"/>
        <v>15</v>
      </c>
      <c r="W2157">
        <v>2017</v>
      </c>
      <c r="X2157" t="s">
        <v>8169</v>
      </c>
      <c r="Y2157" t="s">
        <v>11748</v>
      </c>
      <c r="Z2157" t="s">
        <v>11749</v>
      </c>
      <c r="AA2157">
        <v>8001178</v>
      </c>
      <c r="AB2157" t="s">
        <v>100</v>
      </c>
      <c r="AC2157" t="s">
        <v>423</v>
      </c>
      <c r="AD2157" s="1">
        <f t="shared" si="191"/>
        <v>3.3770839506172837E-2</v>
      </c>
      <c r="AE2157" s="2">
        <v>40500000</v>
      </c>
      <c r="AF2157" t="s">
        <v>219</v>
      </c>
      <c r="AG2157" t="s">
        <v>103</v>
      </c>
      <c r="AH2157" t="s">
        <v>104</v>
      </c>
      <c r="AI2157" t="s">
        <v>11750</v>
      </c>
      <c r="AJ2157">
        <v>161806625</v>
      </c>
      <c r="AK2157" s="2">
        <v>1367719</v>
      </c>
      <c r="AL2157" s="2">
        <v>1129343.69</v>
      </c>
      <c r="AP2157" t="s">
        <v>105</v>
      </c>
      <c r="AQ2157" t="s">
        <v>105</v>
      </c>
      <c r="AR2157" t="s">
        <v>105</v>
      </c>
      <c r="AV2157" t="s">
        <v>105</v>
      </c>
      <c r="AW2157" t="s">
        <v>105</v>
      </c>
      <c r="AX2157" t="s">
        <v>105</v>
      </c>
      <c r="BH2157" t="s">
        <v>21</v>
      </c>
      <c r="BI2157" t="s">
        <v>5</v>
      </c>
    </row>
    <row r="2158" spans="1:61" x14ac:dyDescent="0.25">
      <c r="A2158">
        <v>79158548</v>
      </c>
      <c r="B2158">
        <v>79158548</v>
      </c>
      <c r="C2158" t="s">
        <v>89</v>
      </c>
      <c r="D2158" t="s">
        <v>148</v>
      </c>
      <c r="E2158" t="s">
        <v>673</v>
      </c>
      <c r="F2158" t="s">
        <v>1243</v>
      </c>
      <c r="G2158" t="s">
        <v>191</v>
      </c>
      <c r="H2158" s="30" t="s">
        <v>20134</v>
      </c>
      <c r="I2158" t="s">
        <v>11751</v>
      </c>
      <c r="J2158">
        <v>5266</v>
      </c>
      <c r="K2158" t="s">
        <v>428</v>
      </c>
      <c r="L2158">
        <v>5</v>
      </c>
      <c r="M2158" t="s">
        <v>203</v>
      </c>
      <c r="O2158">
        <v>3108480906</v>
      </c>
      <c r="P2158">
        <v>3108480806</v>
      </c>
      <c r="T2158" s="29" t="s">
        <v>448</v>
      </c>
      <c r="U2158">
        <f t="shared" si="189"/>
        <v>10</v>
      </c>
      <c r="V2158">
        <f t="shared" si="190"/>
        <v>9</v>
      </c>
      <c r="W2158">
        <v>2020</v>
      </c>
      <c r="X2158" t="s">
        <v>1919</v>
      </c>
      <c r="Y2158" t="s">
        <v>11752</v>
      </c>
      <c r="Z2158" t="s">
        <v>11753</v>
      </c>
      <c r="AA2158">
        <v>5606088</v>
      </c>
      <c r="AB2158" t="s">
        <v>146</v>
      </c>
      <c r="AC2158" t="s">
        <v>147</v>
      </c>
      <c r="AD2158" s="1">
        <f t="shared" si="191"/>
        <v>3.0751162579473208E-2</v>
      </c>
      <c r="AE2158" s="2">
        <v>110100000</v>
      </c>
      <c r="AF2158" t="s">
        <v>133</v>
      </c>
      <c r="AG2158" t="s">
        <v>120</v>
      </c>
      <c r="AH2158" t="s">
        <v>104</v>
      </c>
      <c r="AI2158" t="s">
        <v>11754</v>
      </c>
      <c r="AJ2158">
        <v>161814343</v>
      </c>
      <c r="AK2158" s="2">
        <v>3385703</v>
      </c>
      <c r="AL2158" s="2">
        <v>2825128.26</v>
      </c>
      <c r="AP2158" t="s">
        <v>105</v>
      </c>
      <c r="AQ2158" t="s">
        <v>105</v>
      </c>
      <c r="AR2158" t="s">
        <v>105</v>
      </c>
      <c r="AV2158" t="s">
        <v>105</v>
      </c>
      <c r="AW2158" t="s">
        <v>105</v>
      </c>
      <c r="AX2158" t="s">
        <v>105</v>
      </c>
      <c r="BH2158" t="s">
        <v>21</v>
      </c>
      <c r="BI2158" t="s">
        <v>5</v>
      </c>
    </row>
    <row r="2159" spans="1:61" x14ac:dyDescent="0.25">
      <c r="A2159">
        <v>1094890091</v>
      </c>
      <c r="B2159">
        <v>1094890091</v>
      </c>
      <c r="C2159" t="s">
        <v>89</v>
      </c>
      <c r="D2159" t="s">
        <v>656</v>
      </c>
      <c r="E2159" t="s">
        <v>1286</v>
      </c>
      <c r="F2159" t="s">
        <v>11755</v>
      </c>
      <c r="G2159" t="s">
        <v>776</v>
      </c>
      <c r="H2159" s="30" t="s">
        <v>20135</v>
      </c>
      <c r="I2159" t="s">
        <v>11756</v>
      </c>
      <c r="J2159">
        <v>17001</v>
      </c>
      <c r="K2159" t="s">
        <v>140</v>
      </c>
      <c r="L2159">
        <v>17</v>
      </c>
      <c r="M2159" t="s">
        <v>141</v>
      </c>
      <c r="O2159">
        <v>3136835574</v>
      </c>
      <c r="P2159">
        <v>0</v>
      </c>
      <c r="T2159" s="29" t="s">
        <v>448</v>
      </c>
      <c r="U2159">
        <f t="shared" si="189"/>
        <v>10</v>
      </c>
      <c r="V2159">
        <f t="shared" si="190"/>
        <v>9</v>
      </c>
      <c r="W2159">
        <v>2020</v>
      </c>
      <c r="X2159" t="s">
        <v>1082</v>
      </c>
      <c r="Y2159" t="s">
        <v>11757</v>
      </c>
      <c r="Z2159" t="s">
        <v>11758</v>
      </c>
      <c r="AA2159">
        <v>8001193</v>
      </c>
      <c r="AB2159" t="s">
        <v>100</v>
      </c>
      <c r="AC2159" t="s">
        <v>101</v>
      </c>
      <c r="AD2159" s="1">
        <f t="shared" si="191"/>
        <v>4.0129054325955732E-2</v>
      </c>
      <c r="AE2159" s="2">
        <v>49700000</v>
      </c>
      <c r="AF2159" t="s">
        <v>362</v>
      </c>
      <c r="AG2159" t="s">
        <v>103</v>
      </c>
      <c r="AH2159" t="s">
        <v>104</v>
      </c>
      <c r="AI2159">
        <v>0</v>
      </c>
      <c r="AJ2159">
        <v>161908836</v>
      </c>
      <c r="AK2159" s="2">
        <v>1994414</v>
      </c>
      <c r="AL2159" s="2">
        <v>1655978.03</v>
      </c>
      <c r="AP2159" t="s">
        <v>105</v>
      </c>
      <c r="AQ2159" t="s">
        <v>105</v>
      </c>
      <c r="AR2159" t="s">
        <v>105</v>
      </c>
      <c r="AV2159" t="s">
        <v>105</v>
      </c>
      <c r="AW2159" t="s">
        <v>105</v>
      </c>
      <c r="AX2159" t="s">
        <v>105</v>
      </c>
      <c r="BH2159" t="s">
        <v>21</v>
      </c>
      <c r="BI2159" t="s">
        <v>5</v>
      </c>
    </row>
    <row r="2160" spans="1:61" x14ac:dyDescent="0.25">
      <c r="A2160">
        <v>70100255</v>
      </c>
      <c r="B2160">
        <v>70100255</v>
      </c>
      <c r="C2160" t="s">
        <v>89</v>
      </c>
      <c r="D2160" t="s">
        <v>304</v>
      </c>
      <c r="E2160" t="s">
        <v>11759</v>
      </c>
      <c r="F2160" t="s">
        <v>409</v>
      </c>
      <c r="G2160" t="s">
        <v>609</v>
      </c>
      <c r="H2160" s="30" t="s">
        <v>20136</v>
      </c>
      <c r="I2160" t="s">
        <v>11760</v>
      </c>
      <c r="J2160">
        <v>5001</v>
      </c>
      <c r="K2160" t="s">
        <v>202</v>
      </c>
      <c r="L2160">
        <v>5</v>
      </c>
      <c r="M2160" t="s">
        <v>203</v>
      </c>
      <c r="O2160">
        <v>3105145808</v>
      </c>
      <c r="P2160">
        <v>0</v>
      </c>
      <c r="T2160" s="29" t="s">
        <v>327</v>
      </c>
      <c r="U2160">
        <f t="shared" si="189"/>
        <v>10</v>
      </c>
      <c r="V2160">
        <f t="shared" si="190"/>
        <v>31</v>
      </c>
      <c r="W2160">
        <v>2024</v>
      </c>
      <c r="X2160" t="s">
        <v>11761</v>
      </c>
      <c r="Y2160" t="s">
        <v>11762</v>
      </c>
      <c r="Z2160" t="s">
        <v>11763</v>
      </c>
      <c r="AA2160">
        <v>4606151</v>
      </c>
      <c r="AB2160" t="s">
        <v>352</v>
      </c>
      <c r="AC2160" t="s">
        <v>353</v>
      </c>
      <c r="AD2160" s="1">
        <f t="shared" si="191"/>
        <v>1.8803628762541807E-2</v>
      </c>
      <c r="AE2160" s="2">
        <v>119600000</v>
      </c>
      <c r="AF2160" t="s">
        <v>362</v>
      </c>
      <c r="AG2160" t="s">
        <v>120</v>
      </c>
      <c r="AH2160" t="s">
        <v>104</v>
      </c>
      <c r="AI2160" t="s">
        <v>11764</v>
      </c>
      <c r="AJ2160">
        <v>161811432</v>
      </c>
      <c r="AK2160" s="2">
        <v>2248914</v>
      </c>
      <c r="AL2160" s="2">
        <v>1869843.79</v>
      </c>
      <c r="AP2160" t="s">
        <v>105</v>
      </c>
      <c r="AQ2160" t="s">
        <v>105</v>
      </c>
      <c r="AR2160" t="s">
        <v>105</v>
      </c>
      <c r="AV2160" t="s">
        <v>105</v>
      </c>
      <c r="AW2160" t="s">
        <v>105</v>
      </c>
      <c r="AX2160" t="s">
        <v>105</v>
      </c>
      <c r="BH2160" t="s">
        <v>20</v>
      </c>
      <c r="BI2160" t="s">
        <v>5</v>
      </c>
    </row>
    <row r="2161" spans="1:61" x14ac:dyDescent="0.25">
      <c r="A2161">
        <v>20421877</v>
      </c>
      <c r="B2161">
        <v>20421877</v>
      </c>
      <c r="C2161" t="s">
        <v>106</v>
      </c>
      <c r="D2161" t="s">
        <v>312</v>
      </c>
      <c r="E2161" t="s">
        <v>313</v>
      </c>
      <c r="F2161" t="s">
        <v>10253</v>
      </c>
      <c r="G2161" t="s">
        <v>11765</v>
      </c>
      <c r="H2161" s="30" t="s">
        <v>20137</v>
      </c>
      <c r="I2161" t="s">
        <v>11766</v>
      </c>
      <c r="J2161">
        <v>0</v>
      </c>
      <c r="K2161" t="s">
        <v>872</v>
      </c>
      <c r="L2161">
        <v>25</v>
      </c>
      <c r="M2161" t="s">
        <v>113</v>
      </c>
      <c r="O2161">
        <v>3105867624</v>
      </c>
      <c r="P2161">
        <v>3103390349</v>
      </c>
      <c r="T2161" s="29" t="s">
        <v>547</v>
      </c>
      <c r="U2161">
        <f t="shared" si="189"/>
        <v>10</v>
      </c>
      <c r="V2161">
        <f t="shared" si="190"/>
        <v>26</v>
      </c>
      <c r="W2161">
        <v>2018</v>
      </c>
      <c r="X2161" t="s">
        <v>10240</v>
      </c>
      <c r="Y2161" t="s">
        <v>11767</v>
      </c>
      <c r="Z2161" t="s">
        <v>11767</v>
      </c>
      <c r="AA2161">
        <v>3001135</v>
      </c>
      <c r="AB2161" t="s">
        <v>491</v>
      </c>
      <c r="AC2161" t="s">
        <v>1475</v>
      </c>
      <c r="AD2161" s="1">
        <f t="shared" si="191"/>
        <v>2.5374813025210087E-2</v>
      </c>
      <c r="AE2161" s="2">
        <v>47600000</v>
      </c>
      <c r="AF2161" t="s">
        <v>102</v>
      </c>
      <c r="AG2161" t="s">
        <v>103</v>
      </c>
      <c r="AH2161" t="s">
        <v>104</v>
      </c>
      <c r="AI2161" t="s">
        <v>11768</v>
      </c>
      <c r="AJ2161">
        <v>29952095</v>
      </c>
      <c r="AK2161" s="2">
        <v>1207841.1000000001</v>
      </c>
      <c r="AL2161" s="2">
        <v>994992.52</v>
      </c>
      <c r="AP2161">
        <v>29979529</v>
      </c>
      <c r="AQ2161" s="2">
        <v>1382916.55</v>
      </c>
      <c r="AR2161" s="2">
        <v>1142114.75</v>
      </c>
      <c r="AV2161" t="s">
        <v>105</v>
      </c>
      <c r="AW2161" s="2" t="s">
        <v>105</v>
      </c>
      <c r="AX2161" s="2" t="s">
        <v>105</v>
      </c>
      <c r="BH2161" t="s">
        <v>19</v>
      </c>
      <c r="BI2161" t="s">
        <v>5</v>
      </c>
    </row>
    <row r="2162" spans="1:61" x14ac:dyDescent="0.25">
      <c r="A2162">
        <v>1053817659</v>
      </c>
      <c r="B2162">
        <v>1053817659</v>
      </c>
      <c r="C2162" t="s">
        <v>106</v>
      </c>
      <c r="D2162" t="s">
        <v>1516</v>
      </c>
      <c r="E2162">
        <v>0</v>
      </c>
      <c r="F2162" t="s">
        <v>878</v>
      </c>
      <c r="G2162" t="s">
        <v>1493</v>
      </c>
      <c r="H2162" s="30" t="s">
        <v>20138</v>
      </c>
      <c r="I2162" t="s">
        <v>11769</v>
      </c>
      <c r="J2162">
        <v>5001</v>
      </c>
      <c r="K2162" t="s">
        <v>202</v>
      </c>
      <c r="L2162">
        <v>5</v>
      </c>
      <c r="M2162" t="s">
        <v>203</v>
      </c>
      <c r="O2162">
        <v>3122860844</v>
      </c>
      <c r="P2162">
        <v>3113005810</v>
      </c>
      <c r="T2162" s="29" t="s">
        <v>184</v>
      </c>
      <c r="U2162">
        <f t="shared" si="189"/>
        <v>10</v>
      </c>
      <c r="V2162">
        <f t="shared" si="190"/>
        <v>10</v>
      </c>
      <c r="W2162">
        <v>2022</v>
      </c>
      <c r="X2162" t="s">
        <v>241</v>
      </c>
      <c r="Y2162" t="s">
        <v>11770</v>
      </c>
      <c r="Z2162" t="s">
        <v>11771</v>
      </c>
      <c r="AA2162">
        <v>9006179</v>
      </c>
      <c r="AB2162" t="s">
        <v>244</v>
      </c>
      <c r="AC2162" t="s">
        <v>245</v>
      </c>
      <c r="AD2162" s="1">
        <f t="shared" si="191"/>
        <v>3.0456421780466723E-2</v>
      </c>
      <c r="AE2162" s="2">
        <v>115700000</v>
      </c>
      <c r="AF2162" t="s">
        <v>133</v>
      </c>
      <c r="AG2162" t="s">
        <v>120</v>
      </c>
      <c r="AH2162" t="s">
        <v>104</v>
      </c>
      <c r="AI2162" t="s">
        <v>11772</v>
      </c>
      <c r="AJ2162">
        <v>161808541</v>
      </c>
      <c r="AK2162" s="2">
        <v>3523808</v>
      </c>
      <c r="AL2162" s="2">
        <v>2941183.48</v>
      </c>
      <c r="AP2162" t="s">
        <v>105</v>
      </c>
      <c r="AQ2162" t="s">
        <v>105</v>
      </c>
      <c r="AR2162" t="s">
        <v>105</v>
      </c>
      <c r="AV2162" t="s">
        <v>105</v>
      </c>
      <c r="AW2162" t="s">
        <v>105</v>
      </c>
      <c r="AX2162" t="s">
        <v>105</v>
      </c>
      <c r="BH2162" t="s">
        <v>21</v>
      </c>
      <c r="BI2162" t="s">
        <v>5</v>
      </c>
    </row>
    <row r="2163" spans="1:61" x14ac:dyDescent="0.25">
      <c r="A2163">
        <v>9528985</v>
      </c>
      <c r="B2163">
        <v>9528985</v>
      </c>
      <c r="C2163" t="s">
        <v>89</v>
      </c>
      <c r="D2163" t="s">
        <v>304</v>
      </c>
      <c r="E2163" t="s">
        <v>5220</v>
      </c>
      <c r="F2163" t="s">
        <v>2108</v>
      </c>
      <c r="G2163" t="s">
        <v>5276</v>
      </c>
      <c r="H2163" s="30" t="s">
        <v>20139</v>
      </c>
      <c r="I2163" t="s">
        <v>11773</v>
      </c>
      <c r="J2163">
        <v>25214</v>
      </c>
      <c r="K2163" t="s">
        <v>5712</v>
      </c>
      <c r="L2163">
        <v>25</v>
      </c>
      <c r="M2163" t="s">
        <v>113</v>
      </c>
      <c r="O2163">
        <v>3114493853</v>
      </c>
      <c r="P2163">
        <v>0</v>
      </c>
      <c r="T2163" s="29" t="s">
        <v>547</v>
      </c>
      <c r="U2163">
        <f t="shared" si="189"/>
        <v>10</v>
      </c>
      <c r="V2163">
        <f t="shared" si="190"/>
        <v>26</v>
      </c>
      <c r="W2163">
        <v>2021</v>
      </c>
      <c r="X2163" t="s">
        <v>2814</v>
      </c>
      <c r="Y2163" t="s">
        <v>11774</v>
      </c>
      <c r="Z2163" t="s">
        <v>11775</v>
      </c>
      <c r="AA2163">
        <v>8006051</v>
      </c>
      <c r="AB2163" t="s">
        <v>100</v>
      </c>
      <c r="AC2163" t="s">
        <v>208</v>
      </c>
      <c r="AD2163" s="1">
        <f t="shared" si="191"/>
        <v>2.1147879310344828E-2</v>
      </c>
      <c r="AE2163" s="2">
        <v>58000000</v>
      </c>
      <c r="AF2163" t="s">
        <v>160</v>
      </c>
      <c r="AG2163" t="s">
        <v>120</v>
      </c>
      <c r="AH2163" t="s">
        <v>104</v>
      </c>
      <c r="AI2163" t="s">
        <v>11776</v>
      </c>
      <c r="AJ2163">
        <v>161811708</v>
      </c>
      <c r="AK2163" s="2">
        <v>1226577</v>
      </c>
      <c r="AL2163" s="2">
        <v>1010737.05</v>
      </c>
      <c r="AP2163" t="s">
        <v>105</v>
      </c>
      <c r="AQ2163" t="s">
        <v>105</v>
      </c>
      <c r="AR2163" t="s">
        <v>105</v>
      </c>
      <c r="AV2163" t="s">
        <v>105</v>
      </c>
      <c r="AW2163" t="s">
        <v>105</v>
      </c>
      <c r="AX2163" t="s">
        <v>105</v>
      </c>
      <c r="BH2163" t="s">
        <v>19</v>
      </c>
      <c r="BI2163" t="s">
        <v>5</v>
      </c>
    </row>
    <row r="2164" spans="1:61" x14ac:dyDescent="0.25">
      <c r="A2164">
        <v>52896682</v>
      </c>
      <c r="B2164">
        <v>52896682</v>
      </c>
      <c r="C2164" t="s">
        <v>106</v>
      </c>
      <c r="D2164" t="s">
        <v>135</v>
      </c>
      <c r="E2164" t="s">
        <v>136</v>
      </c>
      <c r="F2164" t="s">
        <v>5145</v>
      </c>
      <c r="G2164" t="s">
        <v>315</v>
      </c>
      <c r="H2164" s="30" t="s">
        <v>20140</v>
      </c>
      <c r="I2164" t="s">
        <v>11777</v>
      </c>
      <c r="J2164">
        <v>0</v>
      </c>
      <c r="K2164" t="s">
        <v>126</v>
      </c>
      <c r="L2164">
        <v>25</v>
      </c>
      <c r="M2164" t="s">
        <v>126</v>
      </c>
      <c r="O2164">
        <v>3017478132</v>
      </c>
      <c r="P2164">
        <v>0</v>
      </c>
      <c r="T2164" s="29" t="s">
        <v>3448</v>
      </c>
      <c r="U2164">
        <f t="shared" si="189"/>
        <v>10</v>
      </c>
      <c r="V2164">
        <f t="shared" si="190"/>
        <v>11</v>
      </c>
      <c r="W2164">
        <v>2013</v>
      </c>
      <c r="X2164" t="s">
        <v>11778</v>
      </c>
      <c r="Y2164" t="s">
        <v>11779</v>
      </c>
      <c r="Z2164" t="s">
        <v>11780</v>
      </c>
      <c r="AA2164">
        <v>9406027</v>
      </c>
      <c r="AB2164" t="s">
        <v>1882</v>
      </c>
      <c r="AC2164" t="s">
        <v>4065</v>
      </c>
      <c r="AD2164" s="1">
        <f t="shared" si="191"/>
        <v>4.8180490018148822E-2</v>
      </c>
      <c r="AE2164" s="2">
        <v>55100000</v>
      </c>
      <c r="AF2164" t="s">
        <v>175</v>
      </c>
      <c r="AG2164" t="s">
        <v>120</v>
      </c>
      <c r="AH2164" t="s">
        <v>104</v>
      </c>
      <c r="AI2164" t="s">
        <v>11781</v>
      </c>
      <c r="AJ2164">
        <v>161814254</v>
      </c>
      <c r="AK2164" s="2">
        <v>2654745</v>
      </c>
      <c r="AL2164" s="2">
        <v>2210877.85</v>
      </c>
      <c r="AP2164" t="s">
        <v>105</v>
      </c>
      <c r="AQ2164" t="s">
        <v>105</v>
      </c>
      <c r="AR2164" t="s">
        <v>105</v>
      </c>
      <c r="AV2164" t="s">
        <v>105</v>
      </c>
      <c r="AW2164" t="s">
        <v>105</v>
      </c>
      <c r="AX2164" t="s">
        <v>105</v>
      </c>
      <c r="BH2164" t="s">
        <v>21</v>
      </c>
      <c r="BI2164" t="s">
        <v>5</v>
      </c>
    </row>
    <row r="2165" spans="1:61" x14ac:dyDescent="0.25">
      <c r="A2165">
        <v>1018402874</v>
      </c>
      <c r="B2165">
        <v>1018402874</v>
      </c>
      <c r="C2165" t="s">
        <v>106</v>
      </c>
      <c r="D2165" t="s">
        <v>3329</v>
      </c>
      <c r="E2165" t="s">
        <v>905</v>
      </c>
      <c r="F2165" t="s">
        <v>1155</v>
      </c>
      <c r="G2165" t="s">
        <v>2742</v>
      </c>
      <c r="H2165" s="30" t="s">
        <v>20141</v>
      </c>
      <c r="I2165" t="s">
        <v>11782</v>
      </c>
      <c r="J2165">
        <v>0</v>
      </c>
      <c r="K2165" t="s">
        <v>126</v>
      </c>
      <c r="L2165">
        <v>25</v>
      </c>
      <c r="M2165" t="s">
        <v>126</v>
      </c>
      <c r="O2165">
        <v>3105771557</v>
      </c>
      <c r="P2165">
        <v>3057077054</v>
      </c>
      <c r="T2165" s="29" t="s">
        <v>155</v>
      </c>
      <c r="U2165">
        <f t="shared" si="189"/>
        <v>10</v>
      </c>
      <c r="V2165">
        <f t="shared" si="190"/>
        <v>14</v>
      </c>
      <c r="W2165">
        <v>2016</v>
      </c>
      <c r="X2165" t="s">
        <v>1358</v>
      </c>
      <c r="Y2165" t="s">
        <v>11783</v>
      </c>
      <c r="Z2165" t="s">
        <v>11784</v>
      </c>
      <c r="AA2165">
        <v>5601143</v>
      </c>
      <c r="AB2165" t="s">
        <v>146</v>
      </c>
      <c r="AC2165" t="s">
        <v>188</v>
      </c>
      <c r="AD2165" s="1">
        <f t="shared" si="191"/>
        <v>2.0476698412698412E-2</v>
      </c>
      <c r="AE2165" s="2">
        <v>63000000</v>
      </c>
      <c r="AF2165" t="s">
        <v>133</v>
      </c>
      <c r="AG2165" t="s">
        <v>103</v>
      </c>
      <c r="AH2165" t="s">
        <v>104</v>
      </c>
      <c r="AI2165">
        <v>0</v>
      </c>
      <c r="AJ2165">
        <v>161812147</v>
      </c>
      <c r="AK2165" s="2">
        <v>1290032</v>
      </c>
      <c r="AL2165" s="2">
        <v>1064060.1000000001</v>
      </c>
      <c r="AP2165" t="s">
        <v>105</v>
      </c>
      <c r="AQ2165" t="s">
        <v>105</v>
      </c>
      <c r="AR2165" t="s">
        <v>105</v>
      </c>
      <c r="AV2165" t="s">
        <v>105</v>
      </c>
      <c r="AW2165" t="s">
        <v>105</v>
      </c>
      <c r="AX2165" t="s">
        <v>105</v>
      </c>
      <c r="BH2165" t="s">
        <v>19</v>
      </c>
      <c r="BI2165" t="s">
        <v>5</v>
      </c>
    </row>
    <row r="2166" spans="1:61" x14ac:dyDescent="0.25">
      <c r="A2166">
        <v>94389252</v>
      </c>
      <c r="B2166">
        <v>94389252</v>
      </c>
      <c r="C2166" t="s">
        <v>89</v>
      </c>
      <c r="D2166" t="s">
        <v>632</v>
      </c>
      <c r="E2166" t="s">
        <v>656</v>
      </c>
      <c r="F2166" t="s">
        <v>1603</v>
      </c>
      <c r="G2166" t="s">
        <v>262</v>
      </c>
      <c r="H2166" s="30" t="s">
        <v>20142</v>
      </c>
      <c r="I2166" t="s">
        <v>11785</v>
      </c>
      <c r="J2166">
        <v>76001</v>
      </c>
      <c r="K2166" t="s">
        <v>486</v>
      </c>
      <c r="L2166">
        <v>76</v>
      </c>
      <c r="M2166" t="s">
        <v>95</v>
      </c>
      <c r="O2166">
        <v>3186169508</v>
      </c>
      <c r="P2166">
        <v>0</v>
      </c>
      <c r="T2166" s="29" t="s">
        <v>228</v>
      </c>
      <c r="U2166">
        <f t="shared" si="189"/>
        <v>10</v>
      </c>
      <c r="V2166">
        <f t="shared" si="190"/>
        <v>6</v>
      </c>
      <c r="W2166">
        <v>2016</v>
      </c>
      <c r="X2166" t="s">
        <v>11786</v>
      </c>
      <c r="Y2166" t="s">
        <v>11787</v>
      </c>
      <c r="Z2166" t="s">
        <v>11788</v>
      </c>
      <c r="AA2166">
        <v>3408056</v>
      </c>
      <c r="AB2166" t="s">
        <v>321</v>
      </c>
      <c r="AC2166" t="s">
        <v>10723</v>
      </c>
      <c r="AD2166" s="1">
        <f t="shared" si="191"/>
        <v>4.3991444579533939E-2</v>
      </c>
      <c r="AE2166" s="2">
        <v>98700000</v>
      </c>
      <c r="AF2166" t="s">
        <v>362</v>
      </c>
      <c r="AG2166" t="s">
        <v>452</v>
      </c>
      <c r="AH2166" t="s">
        <v>104</v>
      </c>
      <c r="AI2166" t="s">
        <v>11789</v>
      </c>
      <c r="AJ2166">
        <v>29971175</v>
      </c>
      <c r="AK2166" s="2">
        <v>4341955.58</v>
      </c>
      <c r="AL2166" s="2">
        <v>3628702.17</v>
      </c>
      <c r="AP2166" t="s">
        <v>105</v>
      </c>
      <c r="AQ2166" s="2" t="s">
        <v>105</v>
      </c>
      <c r="AR2166" s="2" t="s">
        <v>105</v>
      </c>
      <c r="AV2166">
        <v>30153276</v>
      </c>
      <c r="AW2166" s="2">
        <v>15863934.52</v>
      </c>
      <c r="AX2166" s="2">
        <v>13311037.41</v>
      </c>
      <c r="BH2166" t="s">
        <v>21</v>
      </c>
      <c r="BI2166" t="s">
        <v>5</v>
      </c>
    </row>
    <row r="2167" spans="1:61" x14ac:dyDescent="0.25">
      <c r="A2167">
        <v>37835405</v>
      </c>
      <c r="B2167">
        <v>37835405</v>
      </c>
      <c r="C2167" t="s">
        <v>106</v>
      </c>
      <c r="D2167" t="s">
        <v>355</v>
      </c>
      <c r="E2167" t="s">
        <v>122</v>
      </c>
      <c r="F2167" t="s">
        <v>408</v>
      </c>
      <c r="G2167" t="s">
        <v>483</v>
      </c>
      <c r="H2167" s="30" t="s">
        <v>20143</v>
      </c>
      <c r="I2167" t="s">
        <v>11790</v>
      </c>
      <c r="J2167">
        <v>0</v>
      </c>
      <c r="K2167" t="s">
        <v>126</v>
      </c>
      <c r="L2167">
        <v>25</v>
      </c>
      <c r="M2167" t="s">
        <v>126</v>
      </c>
      <c r="O2167">
        <v>3213046260</v>
      </c>
      <c r="P2167">
        <v>0</v>
      </c>
      <c r="T2167" s="29" t="s">
        <v>327</v>
      </c>
      <c r="U2167">
        <f t="shared" si="189"/>
        <v>10</v>
      </c>
      <c r="V2167">
        <f t="shared" si="190"/>
        <v>31</v>
      </c>
      <c r="W2167">
        <v>2025</v>
      </c>
      <c r="X2167" t="s">
        <v>1364</v>
      </c>
      <c r="Y2167" t="s">
        <v>11791</v>
      </c>
      <c r="Z2167" t="s">
        <v>11792</v>
      </c>
      <c r="AA2167">
        <v>9006197</v>
      </c>
      <c r="AB2167" t="s">
        <v>244</v>
      </c>
      <c r="AC2167" t="s">
        <v>245</v>
      </c>
      <c r="AD2167" s="1">
        <f t="shared" si="191"/>
        <v>1.4386413199426112E-2</v>
      </c>
      <c r="AE2167" s="2">
        <v>139400000</v>
      </c>
      <c r="AF2167" t="s">
        <v>102</v>
      </c>
      <c r="AG2167" t="s">
        <v>120</v>
      </c>
      <c r="AH2167" t="s">
        <v>104</v>
      </c>
      <c r="AI2167" t="s">
        <v>11793</v>
      </c>
      <c r="AJ2167">
        <v>161905093</v>
      </c>
      <c r="AK2167" s="2">
        <v>2005466</v>
      </c>
      <c r="AL2167" s="2">
        <v>1665265.45</v>
      </c>
      <c r="AP2167" t="s">
        <v>105</v>
      </c>
      <c r="AQ2167" t="s">
        <v>105</v>
      </c>
      <c r="AR2167" t="s">
        <v>105</v>
      </c>
      <c r="AV2167" t="s">
        <v>105</v>
      </c>
      <c r="AW2167" t="s">
        <v>105</v>
      </c>
      <c r="AX2167" t="s">
        <v>105</v>
      </c>
      <c r="BH2167" s="3" t="s">
        <v>18</v>
      </c>
      <c r="BI2167" t="s">
        <v>5</v>
      </c>
    </row>
    <row r="2168" spans="1:61" x14ac:dyDescent="0.25">
      <c r="A2168">
        <v>72095476</v>
      </c>
      <c r="B2168">
        <v>72095476</v>
      </c>
      <c r="C2168" t="s">
        <v>89</v>
      </c>
      <c r="D2168" t="s">
        <v>304</v>
      </c>
      <c r="E2168" t="s">
        <v>1821</v>
      </c>
      <c r="F2168" t="s">
        <v>175</v>
      </c>
      <c r="G2168" t="s">
        <v>737</v>
      </c>
      <c r="H2168" s="30" t="s">
        <v>18533</v>
      </c>
      <c r="I2168" t="s">
        <v>11794</v>
      </c>
      <c r="J2168">
        <v>0</v>
      </c>
      <c r="K2168" t="s">
        <v>182</v>
      </c>
      <c r="L2168">
        <v>8</v>
      </c>
      <c r="M2168" t="s">
        <v>183</v>
      </c>
      <c r="O2168">
        <v>3017818120</v>
      </c>
      <c r="P2168">
        <v>0</v>
      </c>
      <c r="T2168" s="29" t="s">
        <v>429</v>
      </c>
      <c r="U2168">
        <f t="shared" si="189"/>
        <v>10</v>
      </c>
      <c r="V2168">
        <f t="shared" si="190"/>
        <v>7</v>
      </c>
      <c r="W2168">
        <v>2021</v>
      </c>
      <c r="X2168" t="s">
        <v>1512</v>
      </c>
      <c r="Y2168" t="s">
        <v>11795</v>
      </c>
      <c r="Z2168" t="s">
        <v>11796</v>
      </c>
      <c r="AA2168">
        <v>5606090</v>
      </c>
      <c r="AB2168" t="s">
        <v>146</v>
      </c>
      <c r="AC2168" t="s">
        <v>147</v>
      </c>
      <c r="AD2168" s="1">
        <f t="shared" si="191"/>
        <v>3.1003972813852813E-2</v>
      </c>
      <c r="AE2168" s="2">
        <v>115500000</v>
      </c>
      <c r="AF2168" t="s">
        <v>133</v>
      </c>
      <c r="AG2168" t="s">
        <v>292</v>
      </c>
      <c r="AH2168" t="s">
        <v>104</v>
      </c>
      <c r="AI2168" t="s">
        <v>11797</v>
      </c>
      <c r="AJ2168">
        <v>29929205</v>
      </c>
      <c r="AK2168" s="2">
        <v>3580958.86</v>
      </c>
      <c r="AL2168" s="2">
        <v>2989209.13</v>
      </c>
      <c r="AP2168" t="s">
        <v>105</v>
      </c>
      <c r="AQ2168" s="2" t="s">
        <v>105</v>
      </c>
      <c r="AR2168" s="2" t="s">
        <v>105</v>
      </c>
      <c r="AV2168">
        <v>30044639</v>
      </c>
      <c r="AW2168" s="2">
        <v>7624451.3099999996</v>
      </c>
      <c r="AX2168" s="2">
        <v>6387101.9400000004</v>
      </c>
      <c r="BH2168" t="s">
        <v>21</v>
      </c>
      <c r="BI2168" t="s">
        <v>5</v>
      </c>
    </row>
    <row r="2169" spans="1:61" x14ac:dyDescent="0.25">
      <c r="A2169">
        <v>70952887</v>
      </c>
      <c r="B2169">
        <v>70952887</v>
      </c>
      <c r="C2169" t="s">
        <v>89</v>
      </c>
      <c r="D2169" t="s">
        <v>304</v>
      </c>
      <c r="E2169" t="s">
        <v>1733</v>
      </c>
      <c r="F2169" t="s">
        <v>650</v>
      </c>
      <c r="G2169" t="s">
        <v>2194</v>
      </c>
      <c r="H2169" s="30" t="s">
        <v>20144</v>
      </c>
      <c r="I2169" t="s">
        <v>11798</v>
      </c>
      <c r="J2169">
        <v>0</v>
      </c>
      <c r="K2169" t="s">
        <v>11799</v>
      </c>
      <c r="L2169">
        <v>70</v>
      </c>
      <c r="M2169" t="s">
        <v>8599</v>
      </c>
      <c r="O2169">
        <v>3126934757</v>
      </c>
      <c r="P2169">
        <v>0</v>
      </c>
      <c r="T2169" s="29" t="s">
        <v>228</v>
      </c>
      <c r="U2169">
        <f t="shared" si="189"/>
        <v>10</v>
      </c>
      <c r="V2169">
        <f t="shared" si="190"/>
        <v>6</v>
      </c>
      <c r="W2169">
        <v>2015</v>
      </c>
      <c r="X2169" t="s">
        <v>1778</v>
      </c>
      <c r="Y2169" t="s">
        <v>11800</v>
      </c>
      <c r="Z2169" t="s">
        <v>11801</v>
      </c>
      <c r="AA2169">
        <v>9008186</v>
      </c>
      <c r="AB2169" t="s">
        <v>244</v>
      </c>
      <c r="AC2169" t="s">
        <v>1775</v>
      </c>
      <c r="AD2169" s="1">
        <f t="shared" si="191"/>
        <v>1.3130089052204764E-2</v>
      </c>
      <c r="AE2169" s="2">
        <v>197300000</v>
      </c>
      <c r="AF2169" t="s">
        <v>362</v>
      </c>
      <c r="AG2169" t="s">
        <v>452</v>
      </c>
      <c r="AH2169" t="s">
        <v>104</v>
      </c>
      <c r="AI2169" t="s">
        <v>11802</v>
      </c>
      <c r="AJ2169">
        <v>29929453</v>
      </c>
      <c r="AK2169" s="2">
        <v>2590566.5699999998</v>
      </c>
      <c r="AL2169" s="2">
        <v>2156946.7000000002</v>
      </c>
      <c r="AP2169" t="s">
        <v>105</v>
      </c>
      <c r="AQ2169" s="2" t="s">
        <v>105</v>
      </c>
      <c r="AR2169" s="2" t="s">
        <v>105</v>
      </c>
      <c r="AV2169">
        <v>30045389</v>
      </c>
      <c r="AW2169" s="2">
        <v>10574144.199999999</v>
      </c>
      <c r="AX2169" s="2">
        <v>8865835.4600000009</v>
      </c>
      <c r="BH2169" s="3" t="s">
        <v>18</v>
      </c>
      <c r="BI2169" t="s">
        <v>5</v>
      </c>
    </row>
    <row r="2170" spans="1:61" x14ac:dyDescent="0.25">
      <c r="A2170">
        <v>34544567</v>
      </c>
      <c r="B2170">
        <v>34544567</v>
      </c>
      <c r="C2170" t="s">
        <v>106</v>
      </c>
      <c r="D2170" t="s">
        <v>2790</v>
      </c>
      <c r="E2170">
        <v>0</v>
      </c>
      <c r="F2170" t="s">
        <v>11803</v>
      </c>
      <c r="G2170" t="s">
        <v>335</v>
      </c>
      <c r="H2170" s="30" t="s">
        <v>20145</v>
      </c>
      <c r="I2170" t="s">
        <v>11804</v>
      </c>
      <c r="J2170">
        <v>0</v>
      </c>
      <c r="K2170" t="s">
        <v>126</v>
      </c>
      <c r="L2170">
        <v>25</v>
      </c>
      <c r="M2170" t="s">
        <v>126</v>
      </c>
      <c r="O2170">
        <v>3004174602</v>
      </c>
      <c r="P2170">
        <v>3004837373</v>
      </c>
      <c r="T2170" s="29" t="s">
        <v>114</v>
      </c>
      <c r="U2170">
        <f t="shared" si="189"/>
        <v>10</v>
      </c>
      <c r="V2170">
        <f t="shared" si="190"/>
        <v>28</v>
      </c>
      <c r="W2170">
        <v>2021</v>
      </c>
      <c r="X2170" t="s">
        <v>753</v>
      </c>
      <c r="Y2170" t="s">
        <v>11805</v>
      </c>
      <c r="Z2170" t="s">
        <v>11806</v>
      </c>
      <c r="AA2170">
        <v>8001211</v>
      </c>
      <c r="AB2170" t="s">
        <v>100</v>
      </c>
      <c r="AC2170" t="s">
        <v>101</v>
      </c>
      <c r="AD2170" s="1">
        <f t="shared" si="191"/>
        <v>2.4284869281045753E-2</v>
      </c>
      <c r="AE2170" s="2">
        <v>61200000</v>
      </c>
      <c r="AF2170" t="s">
        <v>102</v>
      </c>
      <c r="AG2170" t="s">
        <v>103</v>
      </c>
      <c r="AH2170" t="s">
        <v>104</v>
      </c>
      <c r="AI2170" t="s">
        <v>11807</v>
      </c>
      <c r="AJ2170">
        <v>161812332</v>
      </c>
      <c r="AK2170" s="2">
        <v>1486234</v>
      </c>
      <c r="AL2170" s="2">
        <v>1228935.8700000001</v>
      </c>
      <c r="AP2170" t="s">
        <v>105</v>
      </c>
      <c r="AQ2170" t="s">
        <v>105</v>
      </c>
      <c r="AR2170" t="s">
        <v>105</v>
      </c>
      <c r="AV2170" t="s">
        <v>105</v>
      </c>
      <c r="AW2170" t="s">
        <v>105</v>
      </c>
      <c r="AX2170" t="s">
        <v>105</v>
      </c>
      <c r="BH2170" t="s">
        <v>19</v>
      </c>
      <c r="BI2170" t="s">
        <v>5</v>
      </c>
    </row>
    <row r="2171" spans="1:61" x14ac:dyDescent="0.25">
      <c r="A2171">
        <v>17172462</v>
      </c>
      <c r="B2171">
        <v>17172462</v>
      </c>
      <c r="C2171" t="s">
        <v>89</v>
      </c>
      <c r="D2171" t="s">
        <v>304</v>
      </c>
      <c r="E2171" t="s">
        <v>294</v>
      </c>
      <c r="F2171" t="s">
        <v>602</v>
      </c>
      <c r="G2171" t="s">
        <v>399</v>
      </c>
      <c r="H2171" s="30" t="s">
        <v>20146</v>
      </c>
      <c r="I2171" t="s">
        <v>11808</v>
      </c>
      <c r="J2171">
        <v>0</v>
      </c>
      <c r="K2171" t="s">
        <v>126</v>
      </c>
      <c r="L2171">
        <v>25</v>
      </c>
      <c r="M2171" t="s">
        <v>126</v>
      </c>
      <c r="O2171">
        <v>3114685971</v>
      </c>
      <c r="P2171">
        <v>0</v>
      </c>
      <c r="T2171" s="29" t="s">
        <v>1267</v>
      </c>
      <c r="U2171">
        <f t="shared" si="189"/>
        <v>10</v>
      </c>
      <c r="V2171">
        <f t="shared" si="190"/>
        <v>7</v>
      </c>
      <c r="W2171">
        <v>2019</v>
      </c>
      <c r="X2171" t="s">
        <v>11809</v>
      </c>
      <c r="Y2171" t="s">
        <v>11810</v>
      </c>
      <c r="Z2171" t="s">
        <v>11811</v>
      </c>
      <c r="AA2171">
        <v>4606114</v>
      </c>
      <c r="AB2171" t="s">
        <v>352</v>
      </c>
      <c r="AC2171" t="s">
        <v>353</v>
      </c>
      <c r="AD2171" s="1">
        <f t="shared" si="191"/>
        <v>1.3405822179732314E-2</v>
      </c>
      <c r="AE2171" s="2">
        <v>104600000</v>
      </c>
      <c r="AF2171" t="s">
        <v>175</v>
      </c>
      <c r="AG2171" t="s">
        <v>120</v>
      </c>
      <c r="AH2171" t="s">
        <v>104</v>
      </c>
      <c r="AI2171">
        <v>0</v>
      </c>
      <c r="AJ2171">
        <v>161907570</v>
      </c>
      <c r="AK2171" s="2">
        <v>1402249</v>
      </c>
      <c r="AL2171" s="2">
        <v>1158360.8500000001</v>
      </c>
      <c r="AP2171" t="s">
        <v>105</v>
      </c>
      <c r="AQ2171" t="s">
        <v>105</v>
      </c>
      <c r="AR2171" t="s">
        <v>105</v>
      </c>
      <c r="AV2171" t="s">
        <v>105</v>
      </c>
      <c r="AW2171" t="s">
        <v>105</v>
      </c>
      <c r="AX2171" t="s">
        <v>105</v>
      </c>
      <c r="BH2171" s="3" t="s">
        <v>18</v>
      </c>
      <c r="BI2171" t="s">
        <v>5</v>
      </c>
    </row>
    <row r="2172" spans="1:61" x14ac:dyDescent="0.25">
      <c r="A2172">
        <v>52268517</v>
      </c>
      <c r="B2172">
        <v>52268517</v>
      </c>
      <c r="C2172" t="s">
        <v>106</v>
      </c>
      <c r="D2172" t="s">
        <v>11812</v>
      </c>
      <c r="E2172">
        <v>0</v>
      </c>
      <c r="F2172" t="s">
        <v>879</v>
      </c>
      <c r="G2172" t="s">
        <v>819</v>
      </c>
      <c r="H2172" s="30" t="s">
        <v>19157</v>
      </c>
      <c r="I2172" t="s">
        <v>11813</v>
      </c>
      <c r="J2172">
        <v>0</v>
      </c>
      <c r="K2172" t="s">
        <v>126</v>
      </c>
      <c r="L2172">
        <v>25</v>
      </c>
      <c r="M2172" t="s">
        <v>126</v>
      </c>
      <c r="O2172">
        <v>3133601391</v>
      </c>
      <c r="P2172">
        <v>0</v>
      </c>
      <c r="T2172" s="29" t="s">
        <v>215</v>
      </c>
      <c r="U2172">
        <f t="shared" si="189"/>
        <v>10</v>
      </c>
      <c r="V2172">
        <f t="shared" si="190"/>
        <v>20</v>
      </c>
      <c r="W2172">
        <v>2024</v>
      </c>
      <c r="X2172" t="s">
        <v>11814</v>
      </c>
      <c r="Y2172" t="s">
        <v>11815</v>
      </c>
      <c r="Z2172" t="s">
        <v>11816</v>
      </c>
      <c r="AA2172">
        <v>4601307</v>
      </c>
      <c r="AB2172" t="s">
        <v>352</v>
      </c>
      <c r="AC2172" t="s">
        <v>1230</v>
      </c>
      <c r="AD2172" s="1">
        <f t="shared" si="191"/>
        <v>3.2054406548431107E-2</v>
      </c>
      <c r="AE2172" s="2">
        <v>73300000</v>
      </c>
      <c r="AF2172" t="s">
        <v>219</v>
      </c>
      <c r="AG2172" t="s">
        <v>103</v>
      </c>
      <c r="AH2172" t="s">
        <v>104</v>
      </c>
      <c r="AI2172" t="s">
        <v>11817</v>
      </c>
      <c r="AJ2172">
        <v>161800254</v>
      </c>
      <c r="AK2172" s="2">
        <v>2349588</v>
      </c>
      <c r="AL2172" s="2">
        <v>1954443.37</v>
      </c>
      <c r="AP2172" t="s">
        <v>105</v>
      </c>
      <c r="AQ2172" t="s">
        <v>105</v>
      </c>
      <c r="AR2172" t="s">
        <v>105</v>
      </c>
      <c r="AV2172" t="s">
        <v>105</v>
      </c>
      <c r="AW2172" t="s">
        <v>105</v>
      </c>
      <c r="AX2172" t="s">
        <v>105</v>
      </c>
      <c r="BH2172" t="s">
        <v>21</v>
      </c>
      <c r="BI2172" t="s">
        <v>5</v>
      </c>
    </row>
    <row r="2173" spans="1:61" x14ac:dyDescent="0.25">
      <c r="A2173">
        <v>91152106</v>
      </c>
      <c r="B2173">
        <v>91152106</v>
      </c>
      <c r="C2173" t="s">
        <v>89</v>
      </c>
      <c r="D2173" t="s">
        <v>3204</v>
      </c>
      <c r="E2173">
        <v>0</v>
      </c>
      <c r="F2173" t="s">
        <v>574</v>
      </c>
      <c r="G2173" t="s">
        <v>314</v>
      </c>
      <c r="H2173" s="30" t="s">
        <v>20147</v>
      </c>
      <c r="I2173" t="s">
        <v>11818</v>
      </c>
      <c r="J2173">
        <v>0</v>
      </c>
      <c r="K2173" t="s">
        <v>126</v>
      </c>
      <c r="L2173">
        <v>25</v>
      </c>
      <c r="M2173" t="s">
        <v>126</v>
      </c>
      <c r="O2173">
        <v>3003353426</v>
      </c>
      <c r="P2173">
        <v>3005649122</v>
      </c>
      <c r="T2173" s="29" t="s">
        <v>358</v>
      </c>
      <c r="U2173">
        <f t="shared" si="189"/>
        <v>10</v>
      </c>
      <c r="V2173">
        <f t="shared" si="190"/>
        <v>29</v>
      </c>
      <c r="W2173">
        <v>2019</v>
      </c>
      <c r="X2173" t="s">
        <v>11819</v>
      </c>
      <c r="Y2173" t="s">
        <v>11820</v>
      </c>
      <c r="Z2173" t="s">
        <v>11821</v>
      </c>
      <c r="AA2173">
        <v>1606239</v>
      </c>
      <c r="AB2173" t="s">
        <v>173</v>
      </c>
      <c r="AC2173" t="s">
        <v>1638</v>
      </c>
      <c r="AD2173" s="1">
        <f t="shared" si="191"/>
        <v>1.5683207547169811E-2</v>
      </c>
      <c r="AE2173" s="2">
        <v>79500000</v>
      </c>
      <c r="AF2173" t="s">
        <v>102</v>
      </c>
      <c r="AG2173" t="s">
        <v>120</v>
      </c>
      <c r="AH2173" t="s">
        <v>104</v>
      </c>
      <c r="AI2173" t="s">
        <v>11822</v>
      </c>
      <c r="AJ2173">
        <v>161884041</v>
      </c>
      <c r="AK2173" s="2">
        <v>1246815</v>
      </c>
      <c r="AL2173" s="2">
        <v>1027743.78</v>
      </c>
      <c r="AP2173" t="s">
        <v>105</v>
      </c>
      <c r="AQ2173" t="s">
        <v>105</v>
      </c>
      <c r="AR2173" t="s">
        <v>105</v>
      </c>
      <c r="AV2173" t="s">
        <v>105</v>
      </c>
      <c r="AW2173" t="s">
        <v>105</v>
      </c>
      <c r="AX2173" t="s">
        <v>105</v>
      </c>
      <c r="BH2173" t="s">
        <v>19</v>
      </c>
      <c r="BI2173" t="s">
        <v>5</v>
      </c>
    </row>
    <row r="2174" spans="1:61" x14ac:dyDescent="0.25">
      <c r="A2174">
        <v>52588452</v>
      </c>
      <c r="B2174">
        <v>52588452</v>
      </c>
      <c r="C2174" t="s">
        <v>106</v>
      </c>
      <c r="D2174" t="s">
        <v>312</v>
      </c>
      <c r="E2174" t="s">
        <v>1224</v>
      </c>
      <c r="F2174" t="s">
        <v>151</v>
      </c>
      <c r="G2174" t="s">
        <v>632</v>
      </c>
      <c r="H2174" s="30" t="s">
        <v>18864</v>
      </c>
      <c r="I2174" t="s">
        <v>11823</v>
      </c>
      <c r="J2174">
        <v>0</v>
      </c>
      <c r="K2174" t="s">
        <v>126</v>
      </c>
      <c r="L2174">
        <v>25</v>
      </c>
      <c r="M2174" t="s">
        <v>126</v>
      </c>
      <c r="O2174">
        <v>3138833823</v>
      </c>
      <c r="P2174">
        <v>0</v>
      </c>
      <c r="T2174" s="29" t="s">
        <v>228</v>
      </c>
      <c r="U2174">
        <f t="shared" si="189"/>
        <v>10</v>
      </c>
      <c r="V2174">
        <f t="shared" si="190"/>
        <v>6</v>
      </c>
      <c r="W2174">
        <v>2017</v>
      </c>
      <c r="X2174" t="s">
        <v>3439</v>
      </c>
      <c r="Y2174" t="s">
        <v>11824</v>
      </c>
      <c r="Z2174" t="s">
        <v>11825</v>
      </c>
      <c r="AA2174">
        <v>3006137</v>
      </c>
      <c r="AB2174" t="s">
        <v>491</v>
      </c>
      <c r="AC2174" t="s">
        <v>492</v>
      </c>
      <c r="AD2174" s="1">
        <f t="shared" si="191"/>
        <v>2.1940644699140401E-2</v>
      </c>
      <c r="AE2174" s="2">
        <v>69800000</v>
      </c>
      <c r="AF2174" t="s">
        <v>219</v>
      </c>
      <c r="AG2174" t="s">
        <v>120</v>
      </c>
      <c r="AH2174" t="s">
        <v>104</v>
      </c>
      <c r="AI2174" t="s">
        <v>11826</v>
      </c>
      <c r="AJ2174">
        <v>161813105</v>
      </c>
      <c r="AK2174" s="2">
        <v>1531457</v>
      </c>
      <c r="AL2174" s="2">
        <v>1266938.82</v>
      </c>
      <c r="AP2174" t="s">
        <v>105</v>
      </c>
      <c r="AQ2174" t="s">
        <v>105</v>
      </c>
      <c r="AR2174" t="s">
        <v>105</v>
      </c>
      <c r="AV2174" t="s">
        <v>105</v>
      </c>
      <c r="AW2174" t="s">
        <v>105</v>
      </c>
      <c r="AX2174" t="s">
        <v>105</v>
      </c>
      <c r="BH2174" t="s">
        <v>19</v>
      </c>
      <c r="BI2174" t="s">
        <v>5</v>
      </c>
    </row>
    <row r="2175" spans="1:61" x14ac:dyDescent="0.25">
      <c r="A2175">
        <v>71740569</v>
      </c>
      <c r="B2175">
        <v>71740569</v>
      </c>
      <c r="C2175" t="s">
        <v>89</v>
      </c>
      <c r="D2175" t="s">
        <v>2180</v>
      </c>
      <c r="E2175" t="s">
        <v>1242</v>
      </c>
      <c r="F2175" t="s">
        <v>2799</v>
      </c>
      <c r="G2175" t="s">
        <v>6491</v>
      </c>
      <c r="H2175" s="30" t="s">
        <v>20148</v>
      </c>
      <c r="I2175" t="s">
        <v>11827</v>
      </c>
      <c r="J2175">
        <v>5001</v>
      </c>
      <c r="K2175" t="s">
        <v>202</v>
      </c>
      <c r="L2175">
        <v>5</v>
      </c>
      <c r="M2175" t="s">
        <v>203</v>
      </c>
      <c r="O2175">
        <v>3052376878</v>
      </c>
      <c r="P2175">
        <v>3053738001</v>
      </c>
      <c r="T2175" s="29" t="s">
        <v>204</v>
      </c>
      <c r="U2175">
        <f t="shared" si="189"/>
        <v>10</v>
      </c>
      <c r="V2175">
        <f t="shared" si="190"/>
        <v>2</v>
      </c>
      <c r="W2175">
        <v>2024</v>
      </c>
      <c r="X2175" t="s">
        <v>11828</v>
      </c>
      <c r="Y2175" t="s">
        <v>11829</v>
      </c>
      <c r="Z2175" t="s">
        <v>11830</v>
      </c>
      <c r="AA2175">
        <v>8001217</v>
      </c>
      <c r="AB2175" t="s">
        <v>100</v>
      </c>
      <c r="AC2175" t="s">
        <v>159</v>
      </c>
      <c r="AD2175" s="1">
        <f t="shared" si="191"/>
        <v>3.1228869133192391E-2</v>
      </c>
      <c r="AE2175" s="2">
        <v>47300000</v>
      </c>
      <c r="AF2175" t="s">
        <v>102</v>
      </c>
      <c r="AG2175" t="s">
        <v>103</v>
      </c>
      <c r="AH2175" t="s">
        <v>104</v>
      </c>
      <c r="AI2175" t="s">
        <v>11831</v>
      </c>
      <c r="AJ2175">
        <v>29932310</v>
      </c>
      <c r="AK2175" s="2">
        <v>1477125.51</v>
      </c>
      <c r="AL2175" s="2">
        <v>1221281.94</v>
      </c>
      <c r="AP2175">
        <v>29999025</v>
      </c>
      <c r="AQ2175" s="2">
        <v>1918545.58</v>
      </c>
      <c r="AR2175" s="2">
        <v>1592223.18</v>
      </c>
      <c r="AV2175" t="s">
        <v>105</v>
      </c>
      <c r="AW2175" s="2" t="s">
        <v>105</v>
      </c>
      <c r="AX2175" s="2" t="s">
        <v>105</v>
      </c>
      <c r="BH2175" t="s">
        <v>21</v>
      </c>
      <c r="BI2175" t="s">
        <v>5</v>
      </c>
    </row>
    <row r="2176" spans="1:61" x14ac:dyDescent="0.25">
      <c r="A2176">
        <v>19388651</v>
      </c>
      <c r="B2176">
        <v>19388651</v>
      </c>
      <c r="C2176" t="s">
        <v>89</v>
      </c>
      <c r="D2176" t="s">
        <v>375</v>
      </c>
      <c r="E2176" t="s">
        <v>2180</v>
      </c>
      <c r="F2176" t="s">
        <v>455</v>
      </c>
      <c r="G2176" t="s">
        <v>11832</v>
      </c>
      <c r="H2176" s="30" t="s">
        <v>20149</v>
      </c>
      <c r="I2176" t="s">
        <v>11833</v>
      </c>
      <c r="J2176">
        <v>0</v>
      </c>
      <c r="K2176" t="s">
        <v>126</v>
      </c>
      <c r="L2176">
        <v>25</v>
      </c>
      <c r="M2176" t="s">
        <v>126</v>
      </c>
      <c r="O2176">
        <v>3153293693</v>
      </c>
      <c r="P2176">
        <v>3013864186</v>
      </c>
      <c r="T2176" s="29" t="s">
        <v>568</v>
      </c>
      <c r="U2176">
        <f t="shared" si="189"/>
        <v>10</v>
      </c>
      <c r="V2176">
        <f t="shared" si="190"/>
        <v>30</v>
      </c>
      <c r="W2176">
        <v>2020</v>
      </c>
      <c r="X2176" t="s">
        <v>2236</v>
      </c>
      <c r="Y2176" t="s">
        <v>11834</v>
      </c>
      <c r="Z2176" t="s">
        <v>11835</v>
      </c>
      <c r="AA2176">
        <v>9006167</v>
      </c>
      <c r="AB2176" t="s">
        <v>244</v>
      </c>
      <c r="AC2176" t="s">
        <v>1048</v>
      </c>
      <c r="AD2176" s="1">
        <f t="shared" si="191"/>
        <v>1.767664262820513E-2</v>
      </c>
      <c r="AE2176" s="2">
        <v>124800000</v>
      </c>
      <c r="AF2176" t="s">
        <v>160</v>
      </c>
      <c r="AG2176" t="s">
        <v>120</v>
      </c>
      <c r="AH2176" t="s">
        <v>104</v>
      </c>
      <c r="AI2176" t="s">
        <v>11836</v>
      </c>
      <c r="AJ2176">
        <v>161912711</v>
      </c>
      <c r="AK2176" s="2">
        <v>2206045</v>
      </c>
      <c r="AL2176" s="2">
        <v>1833819.55</v>
      </c>
      <c r="AP2176" t="s">
        <v>105</v>
      </c>
      <c r="AQ2176" t="s">
        <v>105</v>
      </c>
      <c r="AR2176" t="s">
        <v>105</v>
      </c>
      <c r="AV2176" t="s">
        <v>105</v>
      </c>
      <c r="AW2176" t="s">
        <v>105</v>
      </c>
      <c r="AX2176" t="s">
        <v>105</v>
      </c>
      <c r="BH2176" t="s">
        <v>20</v>
      </c>
      <c r="BI2176" t="s">
        <v>5</v>
      </c>
    </row>
    <row r="2177" spans="1:61" x14ac:dyDescent="0.25">
      <c r="A2177">
        <v>79954920</v>
      </c>
      <c r="B2177">
        <v>79954920</v>
      </c>
      <c r="C2177" t="s">
        <v>89</v>
      </c>
      <c r="D2177" t="s">
        <v>656</v>
      </c>
      <c r="E2177" t="s">
        <v>6677</v>
      </c>
      <c r="F2177" t="s">
        <v>399</v>
      </c>
      <c r="G2177" t="s">
        <v>768</v>
      </c>
      <c r="H2177" s="30" t="s">
        <v>20150</v>
      </c>
      <c r="I2177" t="s">
        <v>11837</v>
      </c>
      <c r="J2177">
        <v>68001</v>
      </c>
      <c r="K2177" t="s">
        <v>317</v>
      </c>
      <c r="L2177">
        <v>68</v>
      </c>
      <c r="M2177" t="s">
        <v>227</v>
      </c>
      <c r="O2177">
        <v>3143563245</v>
      </c>
      <c r="P2177">
        <v>0</v>
      </c>
      <c r="T2177" s="29" t="s">
        <v>142</v>
      </c>
      <c r="U2177">
        <f t="shared" si="189"/>
        <v>10</v>
      </c>
      <c r="V2177">
        <f t="shared" si="190"/>
        <v>12</v>
      </c>
      <c r="W2177">
        <v>2023</v>
      </c>
      <c r="X2177" t="s">
        <v>1810</v>
      </c>
      <c r="Y2177" t="s">
        <v>11838</v>
      </c>
      <c r="Z2177" t="s">
        <v>11839</v>
      </c>
      <c r="AA2177">
        <v>9021086</v>
      </c>
      <c r="AB2177" t="s">
        <v>244</v>
      </c>
      <c r="AC2177" t="s">
        <v>1153</v>
      </c>
      <c r="AD2177" s="1">
        <f t="shared" si="191"/>
        <v>1.4988277958644963E-2</v>
      </c>
      <c r="AE2177" s="2">
        <v>227300000</v>
      </c>
      <c r="AF2177" t="s">
        <v>219</v>
      </c>
      <c r="AG2177" t="s">
        <v>925</v>
      </c>
      <c r="AH2177" t="s">
        <v>104</v>
      </c>
      <c r="AI2177" t="s">
        <v>11840</v>
      </c>
      <c r="AJ2177">
        <v>29953755</v>
      </c>
      <c r="AK2177" s="2">
        <v>3406835.58</v>
      </c>
      <c r="AL2177" s="2">
        <v>2842887.04</v>
      </c>
      <c r="AP2177" t="s">
        <v>105</v>
      </c>
      <c r="AQ2177" s="2" t="s">
        <v>105</v>
      </c>
      <c r="AR2177" s="2" t="s">
        <v>105</v>
      </c>
      <c r="AV2177">
        <v>30033981</v>
      </c>
      <c r="AW2177" s="2">
        <v>3474581.1</v>
      </c>
      <c r="AX2177" s="2">
        <v>2899816.05</v>
      </c>
      <c r="BH2177" s="3" t="s">
        <v>18</v>
      </c>
      <c r="BI2177" t="s">
        <v>5</v>
      </c>
    </row>
    <row r="2178" spans="1:61" x14ac:dyDescent="0.25">
      <c r="A2178">
        <v>1004668514</v>
      </c>
      <c r="B2178">
        <v>1004668514</v>
      </c>
      <c r="C2178" t="s">
        <v>89</v>
      </c>
      <c r="D2178" t="s">
        <v>2180</v>
      </c>
      <c r="E2178" t="s">
        <v>1242</v>
      </c>
      <c r="F2178" t="s">
        <v>483</v>
      </c>
      <c r="G2178" t="s">
        <v>985</v>
      </c>
      <c r="H2178" s="30" t="s">
        <v>20151</v>
      </c>
      <c r="I2178" t="s">
        <v>11841</v>
      </c>
      <c r="J2178">
        <v>66001</v>
      </c>
      <c r="K2178" t="s">
        <v>252</v>
      </c>
      <c r="L2178">
        <v>66</v>
      </c>
      <c r="M2178" t="s">
        <v>253</v>
      </c>
      <c r="O2178">
        <v>3004055652</v>
      </c>
      <c r="P2178">
        <v>0</v>
      </c>
      <c r="T2178" s="29" t="s">
        <v>127</v>
      </c>
      <c r="U2178">
        <f t="shared" si="189"/>
        <v>10</v>
      </c>
      <c r="V2178">
        <f t="shared" si="190"/>
        <v>18</v>
      </c>
      <c r="W2178">
        <v>2025</v>
      </c>
      <c r="X2178" t="s">
        <v>2035</v>
      </c>
      <c r="Y2178" t="s">
        <v>11842</v>
      </c>
      <c r="Z2178" t="s">
        <v>11843</v>
      </c>
      <c r="AA2178">
        <v>5606128</v>
      </c>
      <c r="AB2178" t="s">
        <v>146</v>
      </c>
      <c r="AC2178" t="s">
        <v>341</v>
      </c>
      <c r="AD2178" s="1">
        <f t="shared" si="191"/>
        <v>3.2380321199143469E-2</v>
      </c>
      <c r="AE2178" s="2">
        <v>140100000</v>
      </c>
      <c r="AF2178" t="s">
        <v>362</v>
      </c>
      <c r="AG2178" t="s">
        <v>120</v>
      </c>
      <c r="AH2178" t="s">
        <v>104</v>
      </c>
      <c r="AI2178" t="s">
        <v>11844</v>
      </c>
      <c r="AJ2178">
        <v>161834617</v>
      </c>
      <c r="AK2178" s="2">
        <v>4536483</v>
      </c>
      <c r="AL2178" s="2">
        <v>3792170.92</v>
      </c>
      <c r="AP2178" t="s">
        <v>105</v>
      </c>
      <c r="AQ2178" t="s">
        <v>105</v>
      </c>
      <c r="AR2178" t="s">
        <v>105</v>
      </c>
      <c r="AV2178" t="s">
        <v>105</v>
      </c>
      <c r="AW2178" t="s">
        <v>105</v>
      </c>
      <c r="AX2178" t="s">
        <v>105</v>
      </c>
      <c r="BH2178" t="s">
        <v>21</v>
      </c>
      <c r="BI2178" t="s">
        <v>5</v>
      </c>
    </row>
    <row r="2179" spans="1:61" x14ac:dyDescent="0.25">
      <c r="A2179">
        <v>1110557296</v>
      </c>
      <c r="B2179">
        <v>1110557296</v>
      </c>
      <c r="C2179" t="s">
        <v>106</v>
      </c>
      <c r="D2179" t="s">
        <v>1727</v>
      </c>
      <c r="E2179">
        <v>0</v>
      </c>
      <c r="F2179" t="s">
        <v>1499</v>
      </c>
      <c r="G2179" t="s">
        <v>3135</v>
      </c>
      <c r="H2179" s="30" t="s">
        <v>20152</v>
      </c>
      <c r="I2179" t="s">
        <v>11845</v>
      </c>
      <c r="J2179">
        <v>0</v>
      </c>
      <c r="K2179" t="s">
        <v>126</v>
      </c>
      <c r="L2179">
        <v>25</v>
      </c>
      <c r="M2179" t="s">
        <v>126</v>
      </c>
      <c r="O2179">
        <v>3209197148</v>
      </c>
      <c r="P2179">
        <v>3138911914</v>
      </c>
      <c r="T2179" s="29" t="s">
        <v>547</v>
      </c>
      <c r="U2179">
        <f t="shared" si="189"/>
        <v>10</v>
      </c>
      <c r="V2179">
        <f t="shared" si="190"/>
        <v>26</v>
      </c>
      <c r="W2179">
        <v>2019</v>
      </c>
      <c r="X2179" t="s">
        <v>1901</v>
      </c>
      <c r="Y2179">
        <v>28291480059000</v>
      </c>
      <c r="Z2179" t="s">
        <v>11846</v>
      </c>
      <c r="AA2179">
        <v>5801328</v>
      </c>
      <c r="AB2179" t="s">
        <v>469</v>
      </c>
      <c r="AC2179" t="s">
        <v>470</v>
      </c>
      <c r="AD2179" s="1">
        <f t="shared" si="191"/>
        <v>3.7301204128440367E-2</v>
      </c>
      <c r="AE2179" s="2">
        <v>87200000</v>
      </c>
      <c r="AF2179" t="s">
        <v>133</v>
      </c>
      <c r="AG2179" t="s">
        <v>103</v>
      </c>
      <c r="AH2179" t="s">
        <v>104</v>
      </c>
      <c r="AI2179" t="s">
        <v>11847</v>
      </c>
      <c r="AJ2179">
        <v>161930496</v>
      </c>
      <c r="AK2179" s="2">
        <v>3252665</v>
      </c>
      <c r="AL2179" s="2">
        <v>2713332.02</v>
      </c>
      <c r="AP2179" t="s">
        <v>105</v>
      </c>
      <c r="AQ2179" t="s">
        <v>105</v>
      </c>
      <c r="AR2179" t="s">
        <v>105</v>
      </c>
      <c r="AV2179" t="s">
        <v>105</v>
      </c>
      <c r="AW2179" t="s">
        <v>105</v>
      </c>
      <c r="AX2179" t="s">
        <v>105</v>
      </c>
      <c r="BH2179" t="s">
        <v>21</v>
      </c>
      <c r="BI2179" t="s">
        <v>5</v>
      </c>
    </row>
    <row r="2180" spans="1:61" x14ac:dyDescent="0.25">
      <c r="A2180">
        <v>36177400</v>
      </c>
      <c r="B2180">
        <v>36177400</v>
      </c>
      <c r="C2180" t="s">
        <v>106</v>
      </c>
      <c r="D2180" t="s">
        <v>990</v>
      </c>
      <c r="E2180" t="s">
        <v>991</v>
      </c>
      <c r="F2180" t="s">
        <v>6691</v>
      </c>
      <c r="G2180" t="s">
        <v>109</v>
      </c>
      <c r="H2180" s="30" t="s">
        <v>20153</v>
      </c>
      <c r="I2180" t="s">
        <v>11848</v>
      </c>
      <c r="J2180">
        <v>41001</v>
      </c>
      <c r="K2180" t="s">
        <v>285</v>
      </c>
      <c r="L2180">
        <v>41</v>
      </c>
      <c r="M2180" t="s">
        <v>286</v>
      </c>
      <c r="O2180">
        <v>3157902279</v>
      </c>
      <c r="P2180">
        <v>0</v>
      </c>
      <c r="T2180" s="29" t="s">
        <v>114</v>
      </c>
      <c r="U2180">
        <f t="shared" si="189"/>
        <v>10</v>
      </c>
      <c r="V2180">
        <f t="shared" si="190"/>
        <v>28</v>
      </c>
      <c r="W2180">
        <v>2025</v>
      </c>
      <c r="X2180" t="s">
        <v>1859</v>
      </c>
      <c r="Y2180" t="s">
        <v>11849</v>
      </c>
      <c r="Z2180" t="s">
        <v>11850</v>
      </c>
      <c r="AA2180">
        <v>8001208</v>
      </c>
      <c r="AB2180" t="s">
        <v>100</v>
      </c>
      <c r="AC2180" t="s">
        <v>101</v>
      </c>
      <c r="AD2180" s="1">
        <f t="shared" si="191"/>
        <v>1.8015357643758764E-2</v>
      </c>
      <c r="AE2180" s="2">
        <v>71300000</v>
      </c>
      <c r="AF2180" t="s">
        <v>133</v>
      </c>
      <c r="AG2180" t="s">
        <v>103</v>
      </c>
      <c r="AH2180" t="s">
        <v>104</v>
      </c>
      <c r="AI2180" t="s">
        <v>11851</v>
      </c>
      <c r="AJ2180">
        <v>161815461</v>
      </c>
      <c r="AK2180" s="2">
        <v>1284495</v>
      </c>
      <c r="AL2180" s="2">
        <v>1059407.7</v>
      </c>
      <c r="AP2180" t="s">
        <v>105</v>
      </c>
      <c r="AQ2180" t="s">
        <v>105</v>
      </c>
      <c r="AR2180" t="s">
        <v>105</v>
      </c>
      <c r="AV2180" t="s">
        <v>105</v>
      </c>
      <c r="AW2180" t="s">
        <v>105</v>
      </c>
      <c r="AX2180" t="s">
        <v>105</v>
      </c>
      <c r="BH2180" t="s">
        <v>19</v>
      </c>
      <c r="BI2180" t="s">
        <v>5</v>
      </c>
    </row>
    <row r="2181" spans="1:61" x14ac:dyDescent="0.25">
      <c r="A2181">
        <v>1020729699</v>
      </c>
      <c r="B2181">
        <v>1020729699</v>
      </c>
      <c r="C2181" t="s">
        <v>106</v>
      </c>
      <c r="D2181" t="s">
        <v>1471</v>
      </c>
      <c r="E2181">
        <v>0</v>
      </c>
      <c r="F2181" t="s">
        <v>1486</v>
      </c>
      <c r="G2181" t="s">
        <v>445</v>
      </c>
      <c r="H2181" s="30" t="s">
        <v>20154</v>
      </c>
      <c r="I2181" t="s">
        <v>11852</v>
      </c>
      <c r="J2181">
        <v>0</v>
      </c>
      <c r="K2181" t="s">
        <v>126</v>
      </c>
      <c r="L2181">
        <v>25</v>
      </c>
      <c r="M2181" t="s">
        <v>126</v>
      </c>
      <c r="O2181">
        <v>3504824954</v>
      </c>
      <c r="P2181">
        <v>0</v>
      </c>
      <c r="T2181" s="29" t="s">
        <v>587</v>
      </c>
      <c r="U2181">
        <f t="shared" si="189"/>
        <v>10</v>
      </c>
      <c r="V2181">
        <f t="shared" si="190"/>
        <v>17</v>
      </c>
      <c r="W2181">
        <v>2023</v>
      </c>
      <c r="X2181" t="s">
        <v>10980</v>
      </c>
      <c r="Y2181" t="s">
        <v>11853</v>
      </c>
      <c r="Z2181" t="s">
        <v>11854</v>
      </c>
      <c r="AA2181">
        <v>8808043</v>
      </c>
      <c r="AB2181" t="s">
        <v>662</v>
      </c>
      <c r="AC2181" t="s">
        <v>663</v>
      </c>
      <c r="AD2181" s="1">
        <f t="shared" si="191"/>
        <v>1.5470775326086957E-2</v>
      </c>
      <c r="AE2181" s="2">
        <v>92000000</v>
      </c>
      <c r="AF2181" t="s">
        <v>133</v>
      </c>
      <c r="AG2181" t="s">
        <v>452</v>
      </c>
      <c r="AH2181" t="s">
        <v>104</v>
      </c>
      <c r="AI2181" t="s">
        <v>11855</v>
      </c>
      <c r="AJ2181">
        <v>29935267</v>
      </c>
      <c r="AK2181" s="2">
        <v>1423311.33</v>
      </c>
      <c r="AL2181" s="2">
        <v>1176059.94</v>
      </c>
      <c r="AP2181" t="s">
        <v>105</v>
      </c>
      <c r="AQ2181" s="2" t="s">
        <v>105</v>
      </c>
      <c r="AR2181" s="2" t="s">
        <v>105</v>
      </c>
      <c r="AV2181" t="s">
        <v>105</v>
      </c>
      <c r="AW2181" s="2" t="s">
        <v>105</v>
      </c>
      <c r="AX2181" s="2" t="s">
        <v>105</v>
      </c>
      <c r="BH2181" t="s">
        <v>19</v>
      </c>
      <c r="BI2181" t="s">
        <v>5</v>
      </c>
    </row>
    <row r="2182" spans="1:61" x14ac:dyDescent="0.25">
      <c r="A2182">
        <v>20794971</v>
      </c>
      <c r="B2182">
        <v>20794971</v>
      </c>
      <c r="C2182" t="s">
        <v>106</v>
      </c>
      <c r="D2182" t="s">
        <v>616</v>
      </c>
      <c r="E2182" t="s">
        <v>8322</v>
      </c>
      <c r="F2182" t="s">
        <v>566</v>
      </c>
      <c r="G2182" t="s">
        <v>1808</v>
      </c>
      <c r="H2182" s="30" t="s">
        <v>20155</v>
      </c>
      <c r="I2182" t="s">
        <v>11856</v>
      </c>
      <c r="J2182">
        <v>25513</v>
      </c>
      <c r="K2182" t="s">
        <v>7600</v>
      </c>
      <c r="L2182">
        <v>25</v>
      </c>
      <c r="M2182" t="s">
        <v>113</v>
      </c>
      <c r="O2182">
        <v>3108836655</v>
      </c>
      <c r="P2182">
        <v>3126163139</v>
      </c>
      <c r="T2182" s="29" t="s">
        <v>587</v>
      </c>
      <c r="U2182">
        <f t="shared" si="189"/>
        <v>10</v>
      </c>
      <c r="V2182">
        <f t="shared" si="190"/>
        <v>17</v>
      </c>
      <c r="W2182">
        <v>2020</v>
      </c>
      <c r="X2182" t="s">
        <v>11857</v>
      </c>
      <c r="Y2182" t="s">
        <v>11858</v>
      </c>
      <c r="Z2182" t="s">
        <v>11859</v>
      </c>
      <c r="AA2182">
        <v>4601265</v>
      </c>
      <c r="AB2182" t="s">
        <v>352</v>
      </c>
      <c r="AC2182" t="s">
        <v>1230</v>
      </c>
      <c r="AD2182" s="1">
        <f t="shared" si="191"/>
        <v>4.2402852292020371E-2</v>
      </c>
      <c r="AE2182" s="2">
        <v>58900000</v>
      </c>
      <c r="AF2182" t="s">
        <v>102</v>
      </c>
      <c r="AG2182" t="s">
        <v>103</v>
      </c>
      <c r="AH2182" t="s">
        <v>104</v>
      </c>
      <c r="AI2182" t="s">
        <v>11860</v>
      </c>
      <c r="AJ2182">
        <v>161815742</v>
      </c>
      <c r="AK2182" s="2">
        <v>2497528</v>
      </c>
      <c r="AL2182" s="2">
        <v>2078763.34</v>
      </c>
      <c r="AP2182" t="s">
        <v>105</v>
      </c>
      <c r="AQ2182" t="s">
        <v>105</v>
      </c>
      <c r="AR2182" t="s">
        <v>105</v>
      </c>
      <c r="AV2182" t="s">
        <v>105</v>
      </c>
      <c r="AW2182" t="s">
        <v>105</v>
      </c>
      <c r="AX2182" t="s">
        <v>105</v>
      </c>
      <c r="BH2182" t="s">
        <v>21</v>
      </c>
      <c r="BI2182" t="s">
        <v>5</v>
      </c>
    </row>
    <row r="2183" spans="1:61" x14ac:dyDescent="0.25">
      <c r="A2183">
        <v>53097736</v>
      </c>
      <c r="B2183">
        <v>53097736</v>
      </c>
      <c r="C2183" t="s">
        <v>106</v>
      </c>
      <c r="D2183" t="s">
        <v>11861</v>
      </c>
      <c r="E2183">
        <v>0</v>
      </c>
      <c r="F2183" t="s">
        <v>11862</v>
      </c>
      <c r="G2183" t="s">
        <v>5613</v>
      </c>
      <c r="H2183" s="30" t="s">
        <v>20156</v>
      </c>
      <c r="I2183" t="s">
        <v>11863</v>
      </c>
      <c r="J2183">
        <v>0</v>
      </c>
      <c r="K2183" t="s">
        <v>126</v>
      </c>
      <c r="L2183">
        <v>25</v>
      </c>
      <c r="M2183" t="s">
        <v>126</v>
      </c>
      <c r="O2183">
        <v>3125174676</v>
      </c>
      <c r="P2183">
        <v>3134293793</v>
      </c>
      <c r="T2183" s="29" t="s">
        <v>358</v>
      </c>
      <c r="U2183">
        <f t="shared" si="189"/>
        <v>10</v>
      </c>
      <c r="V2183">
        <f t="shared" si="190"/>
        <v>29</v>
      </c>
      <c r="W2183">
        <v>2019</v>
      </c>
      <c r="X2183" t="s">
        <v>1674</v>
      </c>
      <c r="Y2183" t="s">
        <v>11864</v>
      </c>
      <c r="Z2183" t="s">
        <v>11865</v>
      </c>
      <c r="AA2183">
        <v>8006056</v>
      </c>
      <c r="AB2183" t="s">
        <v>100</v>
      </c>
      <c r="AC2183" t="s">
        <v>1677</v>
      </c>
      <c r="AD2183" s="1">
        <f t="shared" si="191"/>
        <v>1.8990482187500001E-2</v>
      </c>
      <c r="AE2183" s="2">
        <v>64000000</v>
      </c>
      <c r="AF2183" t="s">
        <v>102</v>
      </c>
      <c r="AG2183" t="s">
        <v>292</v>
      </c>
      <c r="AH2183" t="s">
        <v>104</v>
      </c>
      <c r="AI2183" t="s">
        <v>11866</v>
      </c>
      <c r="AJ2183">
        <v>29947441</v>
      </c>
      <c r="AK2183" s="2">
        <v>1215390.8600000001</v>
      </c>
      <c r="AL2183" s="2">
        <v>1001336.86</v>
      </c>
      <c r="AP2183">
        <v>30006683</v>
      </c>
      <c r="AQ2183" s="2">
        <v>1305880.0900000001</v>
      </c>
      <c r="AR2183" s="2">
        <v>1077378.23</v>
      </c>
      <c r="AV2183" t="s">
        <v>105</v>
      </c>
      <c r="AW2183" s="2" t="s">
        <v>105</v>
      </c>
      <c r="AX2183" s="2" t="s">
        <v>105</v>
      </c>
      <c r="BH2183" t="s">
        <v>19</v>
      </c>
      <c r="BI2183" t="s">
        <v>5</v>
      </c>
    </row>
    <row r="2184" spans="1:61" x14ac:dyDescent="0.25">
      <c r="A2184">
        <v>43075585</v>
      </c>
      <c r="B2184">
        <v>43075585</v>
      </c>
      <c r="C2184" t="s">
        <v>106</v>
      </c>
      <c r="D2184" t="s">
        <v>1590</v>
      </c>
      <c r="E2184" t="s">
        <v>1249</v>
      </c>
      <c r="F2184" t="s">
        <v>1028</v>
      </c>
      <c r="G2184" t="s">
        <v>223</v>
      </c>
      <c r="H2184" s="30" t="s">
        <v>20157</v>
      </c>
      <c r="I2184" t="s">
        <v>11867</v>
      </c>
      <c r="J2184">
        <v>5001</v>
      </c>
      <c r="K2184" t="s">
        <v>202</v>
      </c>
      <c r="L2184">
        <v>5</v>
      </c>
      <c r="M2184" t="s">
        <v>203</v>
      </c>
      <c r="O2184">
        <v>3017891748</v>
      </c>
      <c r="P2184">
        <v>3113454274</v>
      </c>
      <c r="T2184" s="29" t="s">
        <v>500</v>
      </c>
      <c r="U2184">
        <f t="shared" si="189"/>
        <v>10</v>
      </c>
      <c r="V2184">
        <f t="shared" si="190"/>
        <v>5</v>
      </c>
      <c r="W2184">
        <v>2018</v>
      </c>
      <c r="X2184" t="s">
        <v>1321</v>
      </c>
      <c r="Y2184" t="s">
        <v>11868</v>
      </c>
      <c r="Z2184" t="s">
        <v>11869</v>
      </c>
      <c r="AA2184">
        <v>8001188</v>
      </c>
      <c r="AB2184" t="s">
        <v>100</v>
      </c>
      <c r="AC2184" t="s">
        <v>423</v>
      </c>
      <c r="AD2184" s="1">
        <f t="shared" si="191"/>
        <v>3.7428381962864722E-2</v>
      </c>
      <c r="AE2184" s="2">
        <v>37700000</v>
      </c>
      <c r="AF2184" t="s">
        <v>133</v>
      </c>
      <c r="AG2184" t="s">
        <v>103</v>
      </c>
      <c r="AH2184" t="s">
        <v>104</v>
      </c>
      <c r="AI2184" t="s">
        <v>11870</v>
      </c>
      <c r="AJ2184">
        <v>161913182</v>
      </c>
      <c r="AK2184" s="2">
        <v>1411050</v>
      </c>
      <c r="AL2184" s="2">
        <v>1165756.42</v>
      </c>
      <c r="AP2184" t="s">
        <v>105</v>
      </c>
      <c r="AQ2184" t="s">
        <v>105</v>
      </c>
      <c r="AR2184" t="s">
        <v>105</v>
      </c>
      <c r="AV2184" t="s">
        <v>105</v>
      </c>
      <c r="AW2184" t="s">
        <v>105</v>
      </c>
      <c r="AX2184" t="s">
        <v>105</v>
      </c>
      <c r="BH2184" t="s">
        <v>21</v>
      </c>
      <c r="BI2184" t="s">
        <v>5</v>
      </c>
    </row>
    <row r="2185" spans="1:61" x14ac:dyDescent="0.25">
      <c r="A2185">
        <v>17971741</v>
      </c>
      <c r="B2185">
        <v>17971741</v>
      </c>
      <c r="C2185" t="s">
        <v>89</v>
      </c>
      <c r="D2185" t="s">
        <v>397</v>
      </c>
      <c r="E2185" t="s">
        <v>312</v>
      </c>
      <c r="F2185" t="s">
        <v>3506</v>
      </c>
      <c r="G2185" t="s">
        <v>11871</v>
      </c>
      <c r="H2185" s="30" t="s">
        <v>20158</v>
      </c>
      <c r="I2185" t="s">
        <v>11872</v>
      </c>
      <c r="J2185">
        <v>0</v>
      </c>
      <c r="K2185" t="s">
        <v>126</v>
      </c>
      <c r="L2185">
        <v>25</v>
      </c>
      <c r="M2185" t="s">
        <v>126</v>
      </c>
      <c r="O2185">
        <v>3002191602</v>
      </c>
      <c r="P2185">
        <v>3022613205</v>
      </c>
      <c r="T2185" s="29" t="s">
        <v>228</v>
      </c>
      <c r="U2185">
        <f t="shared" si="189"/>
        <v>10</v>
      </c>
      <c r="V2185">
        <f t="shared" si="190"/>
        <v>6</v>
      </c>
      <c r="W2185">
        <v>2015</v>
      </c>
      <c r="X2185" t="s">
        <v>11873</v>
      </c>
      <c r="Y2185" t="s">
        <v>11874</v>
      </c>
      <c r="Z2185" t="s">
        <v>11875</v>
      </c>
      <c r="AA2185">
        <v>3006132</v>
      </c>
      <c r="AB2185" t="s">
        <v>491</v>
      </c>
      <c r="AC2185" t="s">
        <v>631</v>
      </c>
      <c r="AD2185" s="1">
        <f t="shared" si="191"/>
        <v>2.942443396226415E-2</v>
      </c>
      <c r="AE2185" s="2">
        <v>42400000</v>
      </c>
      <c r="AF2185" t="s">
        <v>102</v>
      </c>
      <c r="AG2185" t="s">
        <v>120</v>
      </c>
      <c r="AH2185" t="s">
        <v>104</v>
      </c>
      <c r="AI2185" t="s">
        <v>11876</v>
      </c>
      <c r="AJ2185">
        <v>161821038</v>
      </c>
      <c r="AK2185" s="2">
        <v>1247596</v>
      </c>
      <c r="AL2185" s="2">
        <v>1028400.1</v>
      </c>
      <c r="AP2185" t="s">
        <v>105</v>
      </c>
      <c r="AQ2185" t="s">
        <v>105</v>
      </c>
      <c r="AR2185" t="s">
        <v>105</v>
      </c>
      <c r="AV2185" t="s">
        <v>105</v>
      </c>
      <c r="AW2185" t="s">
        <v>105</v>
      </c>
      <c r="AX2185" t="s">
        <v>105</v>
      </c>
      <c r="BH2185" t="s">
        <v>19</v>
      </c>
      <c r="BI2185" t="s">
        <v>5</v>
      </c>
    </row>
    <row r="2186" spans="1:61" x14ac:dyDescent="0.25">
      <c r="A2186">
        <v>91234350</v>
      </c>
      <c r="B2186">
        <v>91234350</v>
      </c>
      <c r="C2186" t="s">
        <v>89</v>
      </c>
      <c r="D2186" t="s">
        <v>11877</v>
      </c>
      <c r="E2186">
        <v>0</v>
      </c>
      <c r="F2186" t="s">
        <v>528</v>
      </c>
      <c r="G2186" t="s">
        <v>999</v>
      </c>
      <c r="H2186" s="30" t="s">
        <v>20159</v>
      </c>
      <c r="I2186" t="s">
        <v>11878</v>
      </c>
      <c r="J2186">
        <v>68001</v>
      </c>
      <c r="K2186" t="s">
        <v>317</v>
      </c>
      <c r="L2186">
        <v>68</v>
      </c>
      <c r="M2186" t="s">
        <v>227</v>
      </c>
      <c r="O2186">
        <v>3162868187</v>
      </c>
      <c r="P2186">
        <v>0</v>
      </c>
      <c r="T2186" s="29" t="s">
        <v>429</v>
      </c>
      <c r="U2186">
        <f t="shared" ref="U2186:U2249" si="192">MONTH(T2186)</f>
        <v>10</v>
      </c>
      <c r="V2186">
        <f t="shared" ref="V2186:V2249" si="193">DAY(T2186)</f>
        <v>7</v>
      </c>
      <c r="W2186">
        <v>2019</v>
      </c>
      <c r="X2186" t="s">
        <v>1991</v>
      </c>
      <c r="Y2186" t="s">
        <v>11879</v>
      </c>
      <c r="Z2186" t="s">
        <v>11880</v>
      </c>
      <c r="AA2186">
        <v>6408119</v>
      </c>
      <c r="AB2186" t="s">
        <v>131</v>
      </c>
      <c r="AC2186" t="s">
        <v>310</v>
      </c>
      <c r="AD2186" s="1">
        <f t="shared" ref="AD2186:AD2249" si="194">+AK2186/AE2186</f>
        <v>1.6581172069825435E-2</v>
      </c>
      <c r="AE2186" s="2">
        <v>80200000</v>
      </c>
      <c r="AF2186" t="s">
        <v>362</v>
      </c>
      <c r="AG2186" t="s">
        <v>452</v>
      </c>
      <c r="AH2186" t="s">
        <v>104</v>
      </c>
      <c r="AI2186" t="s">
        <v>11881</v>
      </c>
      <c r="AJ2186">
        <v>161827692</v>
      </c>
      <c r="AK2186" s="2">
        <v>1329810</v>
      </c>
      <c r="AL2186" s="2">
        <v>1097487.73</v>
      </c>
      <c r="AP2186" t="s">
        <v>105</v>
      </c>
      <c r="AQ2186" t="s">
        <v>105</v>
      </c>
      <c r="AR2186" t="s">
        <v>105</v>
      </c>
      <c r="AV2186" t="s">
        <v>105</v>
      </c>
      <c r="AW2186" t="s">
        <v>105</v>
      </c>
      <c r="AX2186" t="s">
        <v>105</v>
      </c>
      <c r="BH2186" t="s">
        <v>19</v>
      </c>
      <c r="BI2186" t="s">
        <v>5</v>
      </c>
    </row>
    <row r="2187" spans="1:61" x14ac:dyDescent="0.25">
      <c r="A2187">
        <v>15047081</v>
      </c>
      <c r="B2187">
        <v>15047081</v>
      </c>
      <c r="C2187" t="s">
        <v>89</v>
      </c>
      <c r="D2187" t="s">
        <v>537</v>
      </c>
      <c r="E2187" t="s">
        <v>8140</v>
      </c>
      <c r="F2187" t="s">
        <v>314</v>
      </c>
      <c r="G2187" t="s">
        <v>3078</v>
      </c>
      <c r="H2187" s="30" t="s">
        <v>20160</v>
      </c>
      <c r="I2187" t="s">
        <v>11882</v>
      </c>
      <c r="J2187">
        <v>0</v>
      </c>
      <c r="K2187" t="s">
        <v>8795</v>
      </c>
      <c r="L2187">
        <v>0</v>
      </c>
      <c r="M2187" t="s">
        <v>499</v>
      </c>
      <c r="O2187">
        <v>3116802612</v>
      </c>
      <c r="P2187">
        <v>0</v>
      </c>
      <c r="T2187" s="29" t="s">
        <v>448</v>
      </c>
      <c r="U2187">
        <f t="shared" si="192"/>
        <v>10</v>
      </c>
      <c r="V2187">
        <f t="shared" si="193"/>
        <v>9</v>
      </c>
      <c r="W2187">
        <v>2020</v>
      </c>
      <c r="X2187" t="s">
        <v>11883</v>
      </c>
      <c r="Y2187" t="s">
        <v>11884</v>
      </c>
      <c r="Z2187" t="s">
        <v>11885</v>
      </c>
      <c r="AA2187">
        <v>1621097</v>
      </c>
      <c r="AB2187" t="s">
        <v>173</v>
      </c>
      <c r="AC2187" t="s">
        <v>735</v>
      </c>
      <c r="AD2187" s="1">
        <f t="shared" si="194"/>
        <v>3.1856073752711496E-2</v>
      </c>
      <c r="AE2187" s="2">
        <v>92200000</v>
      </c>
      <c r="AF2187" t="s">
        <v>1567</v>
      </c>
      <c r="AG2187" t="s">
        <v>697</v>
      </c>
      <c r="AH2187" t="s">
        <v>104</v>
      </c>
      <c r="AI2187" t="s">
        <v>11886</v>
      </c>
      <c r="AJ2187">
        <v>161903910</v>
      </c>
      <c r="AK2187" s="2">
        <v>2937130</v>
      </c>
      <c r="AL2187" s="2">
        <v>2448176.8199999998</v>
      </c>
      <c r="AP2187" t="s">
        <v>105</v>
      </c>
      <c r="AQ2187" t="s">
        <v>105</v>
      </c>
      <c r="AR2187" t="s">
        <v>105</v>
      </c>
      <c r="AV2187" t="s">
        <v>105</v>
      </c>
      <c r="AW2187" t="s">
        <v>105</v>
      </c>
      <c r="AX2187" t="s">
        <v>105</v>
      </c>
      <c r="BH2187" t="s">
        <v>21</v>
      </c>
      <c r="BI2187" t="s">
        <v>5</v>
      </c>
    </row>
    <row r="2188" spans="1:61" x14ac:dyDescent="0.25">
      <c r="A2188">
        <v>52915159</v>
      </c>
      <c r="B2188">
        <v>52915159</v>
      </c>
      <c r="C2188" t="s">
        <v>106</v>
      </c>
      <c r="D2188" t="s">
        <v>281</v>
      </c>
      <c r="E2188" t="s">
        <v>1035</v>
      </c>
      <c r="F2188" t="s">
        <v>700</v>
      </c>
      <c r="G2188">
        <v>0</v>
      </c>
      <c r="H2188" s="30" t="s">
        <v>20161</v>
      </c>
      <c r="I2188" t="s">
        <v>11887</v>
      </c>
      <c r="J2188">
        <v>0</v>
      </c>
      <c r="K2188" t="s">
        <v>126</v>
      </c>
      <c r="L2188">
        <v>25</v>
      </c>
      <c r="M2188" t="s">
        <v>126</v>
      </c>
      <c r="O2188">
        <v>3118124842</v>
      </c>
      <c r="P2188">
        <v>0</v>
      </c>
      <c r="T2188" s="29" t="s">
        <v>3405</v>
      </c>
      <c r="U2188">
        <f t="shared" si="192"/>
        <v>10</v>
      </c>
      <c r="V2188">
        <f t="shared" si="193"/>
        <v>31</v>
      </c>
      <c r="W2188">
        <v>2021</v>
      </c>
      <c r="X2188" t="s">
        <v>3964</v>
      </c>
      <c r="Y2188" t="s">
        <v>11888</v>
      </c>
      <c r="Z2188" t="s">
        <v>11889</v>
      </c>
      <c r="AA2188">
        <v>9206079</v>
      </c>
      <c r="AB2188" t="s">
        <v>268</v>
      </c>
      <c r="AC2188" t="s">
        <v>1025</v>
      </c>
      <c r="AD2188" s="1">
        <f t="shared" si="194"/>
        <v>4.257424802110818E-2</v>
      </c>
      <c r="AE2188" s="2">
        <v>75800000</v>
      </c>
      <c r="AF2188" t="s">
        <v>102</v>
      </c>
      <c r="AG2188" t="s">
        <v>120</v>
      </c>
      <c r="AH2188" t="s">
        <v>104</v>
      </c>
      <c r="AI2188" t="s">
        <v>11890</v>
      </c>
      <c r="AJ2188">
        <v>161816342</v>
      </c>
      <c r="AK2188" s="2">
        <v>3227128</v>
      </c>
      <c r="AL2188" s="2">
        <v>2691872.54</v>
      </c>
      <c r="AP2188" t="s">
        <v>105</v>
      </c>
      <c r="AQ2188" t="s">
        <v>105</v>
      </c>
      <c r="AR2188" t="s">
        <v>105</v>
      </c>
      <c r="AV2188" t="s">
        <v>105</v>
      </c>
      <c r="AW2188" t="s">
        <v>105</v>
      </c>
      <c r="AX2188" t="s">
        <v>105</v>
      </c>
      <c r="BH2188" t="s">
        <v>21</v>
      </c>
      <c r="BI2188" t="s">
        <v>5</v>
      </c>
    </row>
    <row r="2189" spans="1:61" x14ac:dyDescent="0.25">
      <c r="A2189">
        <v>76321211</v>
      </c>
      <c r="B2189">
        <v>76321211</v>
      </c>
      <c r="C2189" t="s">
        <v>89</v>
      </c>
      <c r="D2189" t="s">
        <v>1497</v>
      </c>
      <c r="E2189" t="s">
        <v>656</v>
      </c>
      <c r="F2189" t="s">
        <v>879</v>
      </c>
      <c r="G2189" t="s">
        <v>11803</v>
      </c>
      <c r="H2189" s="30" t="s">
        <v>20162</v>
      </c>
      <c r="I2189" t="s">
        <v>11891</v>
      </c>
      <c r="J2189">
        <v>0</v>
      </c>
      <c r="K2189" t="s">
        <v>2407</v>
      </c>
      <c r="L2189">
        <v>19</v>
      </c>
      <c r="M2189" t="s">
        <v>2408</v>
      </c>
      <c r="O2189">
        <v>3015487260</v>
      </c>
      <c r="P2189">
        <v>0</v>
      </c>
      <c r="T2189" s="29" t="s">
        <v>184</v>
      </c>
      <c r="U2189">
        <f t="shared" si="192"/>
        <v>10</v>
      </c>
      <c r="V2189">
        <f t="shared" si="193"/>
        <v>10</v>
      </c>
      <c r="W2189">
        <v>2015</v>
      </c>
      <c r="X2189" t="s">
        <v>11892</v>
      </c>
      <c r="Y2189" t="s">
        <v>11893</v>
      </c>
      <c r="Z2189" t="s">
        <v>11894</v>
      </c>
      <c r="AA2189">
        <v>8006059</v>
      </c>
      <c r="AB2189" t="s">
        <v>100</v>
      </c>
      <c r="AC2189" t="s">
        <v>433</v>
      </c>
      <c r="AD2189" s="1">
        <f t="shared" si="194"/>
        <v>2.7284450622406638E-2</v>
      </c>
      <c r="AE2189" s="2">
        <v>48200000</v>
      </c>
      <c r="AF2189" t="s">
        <v>219</v>
      </c>
      <c r="AG2189" t="s">
        <v>292</v>
      </c>
      <c r="AH2189" t="s">
        <v>104</v>
      </c>
      <c r="AI2189" t="s">
        <v>11895</v>
      </c>
      <c r="AJ2189">
        <v>29958407</v>
      </c>
      <c r="AK2189" s="2">
        <v>1315110.52</v>
      </c>
      <c r="AL2189" s="2">
        <v>1085134.8899999999</v>
      </c>
      <c r="AP2189">
        <v>29985895</v>
      </c>
      <c r="AQ2189" s="2">
        <v>3721326.61</v>
      </c>
      <c r="AR2189" s="2">
        <v>3107165.22</v>
      </c>
      <c r="AV2189" t="s">
        <v>105</v>
      </c>
      <c r="AW2189" s="2" t="s">
        <v>105</v>
      </c>
      <c r="AX2189" s="2" t="s">
        <v>105</v>
      </c>
      <c r="BH2189" t="s">
        <v>19</v>
      </c>
      <c r="BI2189" t="s">
        <v>5</v>
      </c>
    </row>
    <row r="2190" spans="1:61" x14ac:dyDescent="0.25">
      <c r="A2190">
        <v>52518396</v>
      </c>
      <c r="B2190">
        <v>52518396</v>
      </c>
      <c r="C2190" t="s">
        <v>106</v>
      </c>
      <c r="D2190" t="s">
        <v>1727</v>
      </c>
      <c r="E2190" t="s">
        <v>1405</v>
      </c>
      <c r="F2190" t="s">
        <v>1414</v>
      </c>
      <c r="G2190" t="s">
        <v>5276</v>
      </c>
      <c r="H2190" s="30" t="s">
        <v>20163</v>
      </c>
      <c r="I2190" t="s">
        <v>11896</v>
      </c>
      <c r="J2190">
        <v>0</v>
      </c>
      <c r="K2190" t="s">
        <v>126</v>
      </c>
      <c r="L2190">
        <v>25</v>
      </c>
      <c r="M2190" t="s">
        <v>126</v>
      </c>
      <c r="O2190">
        <v>3176383817</v>
      </c>
      <c r="P2190">
        <v>0</v>
      </c>
      <c r="T2190" s="29" t="s">
        <v>448</v>
      </c>
      <c r="U2190">
        <f t="shared" si="192"/>
        <v>10</v>
      </c>
      <c r="V2190">
        <f t="shared" si="193"/>
        <v>9</v>
      </c>
      <c r="W2190">
        <v>2019</v>
      </c>
      <c r="X2190" t="s">
        <v>4232</v>
      </c>
      <c r="Y2190" t="s">
        <v>11897</v>
      </c>
      <c r="Z2190" t="s">
        <v>11898</v>
      </c>
      <c r="AA2190">
        <v>1601334</v>
      </c>
      <c r="AB2190" t="s">
        <v>173</v>
      </c>
      <c r="AC2190" t="s">
        <v>373</v>
      </c>
      <c r="AD2190" s="1">
        <f t="shared" si="194"/>
        <v>2.6341078224101481E-2</v>
      </c>
      <c r="AE2190" s="2">
        <v>47300000</v>
      </c>
      <c r="AF2190" t="s">
        <v>552</v>
      </c>
      <c r="AG2190" t="s">
        <v>103</v>
      </c>
      <c r="AH2190" t="s">
        <v>104</v>
      </c>
      <c r="AI2190" t="s">
        <v>11899</v>
      </c>
      <c r="AJ2190">
        <v>161824175</v>
      </c>
      <c r="AK2190" s="2">
        <v>1245933</v>
      </c>
      <c r="AL2190" s="2">
        <v>1027002.46</v>
      </c>
      <c r="AP2190" t="s">
        <v>105</v>
      </c>
      <c r="AQ2190" t="s">
        <v>105</v>
      </c>
      <c r="AR2190" t="s">
        <v>105</v>
      </c>
      <c r="AV2190" t="s">
        <v>105</v>
      </c>
      <c r="AW2190" t="s">
        <v>105</v>
      </c>
      <c r="AX2190" t="s">
        <v>105</v>
      </c>
      <c r="BH2190" t="s">
        <v>19</v>
      </c>
      <c r="BI2190" t="s">
        <v>5</v>
      </c>
    </row>
    <row r="2191" spans="1:61" x14ac:dyDescent="0.25">
      <c r="A2191">
        <v>39791174</v>
      </c>
      <c r="B2191">
        <v>39791174</v>
      </c>
      <c r="C2191" t="s">
        <v>106</v>
      </c>
      <c r="D2191" t="s">
        <v>1128</v>
      </c>
      <c r="E2191" t="s">
        <v>1405</v>
      </c>
      <c r="F2191" t="s">
        <v>1450</v>
      </c>
      <c r="G2191" t="s">
        <v>2384</v>
      </c>
      <c r="H2191" s="30" t="s">
        <v>20164</v>
      </c>
      <c r="I2191" t="s">
        <v>11900</v>
      </c>
      <c r="J2191">
        <v>0</v>
      </c>
      <c r="K2191" t="s">
        <v>126</v>
      </c>
      <c r="L2191">
        <v>25</v>
      </c>
      <c r="M2191" t="s">
        <v>126</v>
      </c>
      <c r="O2191">
        <v>3163694823</v>
      </c>
      <c r="P2191">
        <v>0</v>
      </c>
      <c r="T2191" s="29" t="s">
        <v>114</v>
      </c>
      <c r="U2191">
        <f t="shared" si="192"/>
        <v>10</v>
      </c>
      <c r="V2191">
        <f t="shared" si="193"/>
        <v>28</v>
      </c>
      <c r="W2191">
        <v>2024</v>
      </c>
      <c r="X2191" t="s">
        <v>4776</v>
      </c>
      <c r="Y2191" t="s">
        <v>11901</v>
      </c>
      <c r="Z2191" t="s">
        <v>11902</v>
      </c>
      <c r="AA2191">
        <v>9201258</v>
      </c>
      <c r="AB2191" t="s">
        <v>268</v>
      </c>
      <c r="AC2191" t="s">
        <v>1582</v>
      </c>
      <c r="AD2191" s="1">
        <f t="shared" si="194"/>
        <v>4.6216796267496113E-2</v>
      </c>
      <c r="AE2191" s="2">
        <v>64300000</v>
      </c>
      <c r="AF2191" t="s">
        <v>219</v>
      </c>
      <c r="AG2191" t="s">
        <v>103</v>
      </c>
      <c r="AH2191" t="s">
        <v>104</v>
      </c>
      <c r="AI2191" t="s">
        <v>11903</v>
      </c>
      <c r="AJ2191">
        <v>161813526</v>
      </c>
      <c r="AK2191" s="2">
        <v>2971740</v>
      </c>
      <c r="AL2191" s="2">
        <v>2477260.2000000002</v>
      </c>
      <c r="AP2191" t="s">
        <v>105</v>
      </c>
      <c r="AQ2191" t="s">
        <v>105</v>
      </c>
      <c r="AR2191" t="s">
        <v>105</v>
      </c>
      <c r="AV2191" t="s">
        <v>105</v>
      </c>
      <c r="AW2191" t="s">
        <v>105</v>
      </c>
      <c r="AX2191" t="s">
        <v>105</v>
      </c>
      <c r="BH2191" t="s">
        <v>21</v>
      </c>
      <c r="BI2191" t="s">
        <v>5</v>
      </c>
    </row>
    <row r="2192" spans="1:61" x14ac:dyDescent="0.25">
      <c r="A2192">
        <v>1040047543</v>
      </c>
      <c r="B2192">
        <v>1040047543</v>
      </c>
      <c r="C2192" t="s">
        <v>89</v>
      </c>
      <c r="D2192" t="s">
        <v>148</v>
      </c>
      <c r="E2192" t="s">
        <v>656</v>
      </c>
      <c r="F2192" t="s">
        <v>933</v>
      </c>
      <c r="G2192" t="s">
        <v>417</v>
      </c>
      <c r="H2192" s="30" t="s">
        <v>20165</v>
      </c>
      <c r="I2192" t="s">
        <v>11904</v>
      </c>
      <c r="J2192">
        <v>5376</v>
      </c>
      <c r="K2192" t="s">
        <v>1634</v>
      </c>
      <c r="L2192">
        <v>5</v>
      </c>
      <c r="M2192" t="s">
        <v>203</v>
      </c>
      <c r="O2192">
        <v>3007066922</v>
      </c>
      <c r="P2192">
        <v>0</v>
      </c>
      <c r="T2192" s="29" t="s">
        <v>127</v>
      </c>
      <c r="U2192">
        <f t="shared" si="192"/>
        <v>10</v>
      </c>
      <c r="V2192">
        <f t="shared" si="193"/>
        <v>18</v>
      </c>
      <c r="W2192">
        <v>2018</v>
      </c>
      <c r="X2192" t="s">
        <v>11905</v>
      </c>
      <c r="Y2192" t="s">
        <v>11906</v>
      </c>
      <c r="Z2192" t="s">
        <v>11907</v>
      </c>
      <c r="AA2192">
        <v>5601155</v>
      </c>
      <c r="AB2192" t="s">
        <v>146</v>
      </c>
      <c r="AC2192" t="s">
        <v>383</v>
      </c>
      <c r="AD2192" s="1">
        <f t="shared" si="194"/>
        <v>3.7386453594771239E-2</v>
      </c>
      <c r="AE2192" s="2">
        <v>61200000</v>
      </c>
      <c r="AF2192" t="s">
        <v>133</v>
      </c>
      <c r="AG2192" t="s">
        <v>103</v>
      </c>
      <c r="AH2192" t="s">
        <v>104</v>
      </c>
      <c r="AI2192" t="s">
        <v>11908</v>
      </c>
      <c r="AJ2192">
        <v>29953957</v>
      </c>
      <c r="AK2192" s="2">
        <v>2288050.96</v>
      </c>
      <c r="AL2192" s="2">
        <v>1902731.9</v>
      </c>
      <c r="AP2192">
        <v>29981393</v>
      </c>
      <c r="AQ2192" s="2">
        <v>4078911.9</v>
      </c>
      <c r="AR2192" s="2">
        <v>3407657.06</v>
      </c>
      <c r="AV2192" t="s">
        <v>105</v>
      </c>
      <c r="AW2192" s="2" t="s">
        <v>105</v>
      </c>
      <c r="AX2192" s="2" t="s">
        <v>105</v>
      </c>
      <c r="BH2192" t="s">
        <v>21</v>
      </c>
      <c r="BI2192" t="s">
        <v>5</v>
      </c>
    </row>
    <row r="2193" spans="1:61" x14ac:dyDescent="0.25">
      <c r="A2193">
        <v>19429841</v>
      </c>
      <c r="B2193">
        <v>19429841</v>
      </c>
      <c r="C2193" t="s">
        <v>89</v>
      </c>
      <c r="D2193" t="s">
        <v>3292</v>
      </c>
      <c r="E2193" t="s">
        <v>749</v>
      </c>
      <c r="F2193" t="s">
        <v>212</v>
      </c>
      <c r="G2193" t="s">
        <v>3224</v>
      </c>
      <c r="H2193" s="30" t="s">
        <v>20166</v>
      </c>
      <c r="I2193" t="s">
        <v>11909</v>
      </c>
      <c r="J2193">
        <v>0</v>
      </c>
      <c r="K2193" t="s">
        <v>126</v>
      </c>
      <c r="L2193">
        <v>25</v>
      </c>
      <c r="M2193" t="s">
        <v>126</v>
      </c>
      <c r="O2193">
        <v>3217542767</v>
      </c>
      <c r="P2193">
        <v>0</v>
      </c>
      <c r="T2193" s="29" t="s">
        <v>547</v>
      </c>
      <c r="U2193">
        <f t="shared" si="192"/>
        <v>10</v>
      </c>
      <c r="V2193">
        <f t="shared" si="193"/>
        <v>26</v>
      </c>
      <c r="W2193">
        <v>2020</v>
      </c>
      <c r="X2193" t="s">
        <v>11910</v>
      </c>
      <c r="Y2193">
        <v>34865988</v>
      </c>
      <c r="Z2193" t="s">
        <v>11911</v>
      </c>
      <c r="AA2193">
        <v>806033</v>
      </c>
      <c r="AB2193" t="s">
        <v>542</v>
      </c>
      <c r="AC2193" t="s">
        <v>2231</v>
      </c>
      <c r="AD2193" s="1">
        <f t="shared" si="194"/>
        <v>2.7620868809730668E-2</v>
      </c>
      <c r="AE2193" s="2">
        <v>115100000</v>
      </c>
      <c r="AF2193" t="s">
        <v>3855</v>
      </c>
      <c r="AG2193" t="s">
        <v>120</v>
      </c>
      <c r="AH2193" t="s">
        <v>104</v>
      </c>
      <c r="AI2193" t="s">
        <v>11912</v>
      </c>
      <c r="AJ2193">
        <v>161917691</v>
      </c>
      <c r="AK2193" s="2">
        <v>3179162</v>
      </c>
      <c r="AL2193" s="2">
        <v>2651564.54</v>
      </c>
      <c r="AP2193" t="s">
        <v>105</v>
      </c>
      <c r="AQ2193" t="s">
        <v>105</v>
      </c>
      <c r="AR2193" t="s">
        <v>105</v>
      </c>
      <c r="AV2193" t="s">
        <v>105</v>
      </c>
      <c r="AW2193" t="s">
        <v>105</v>
      </c>
      <c r="AX2193" t="s">
        <v>105</v>
      </c>
      <c r="BH2193" t="s">
        <v>21</v>
      </c>
      <c r="BI2193" t="s">
        <v>5</v>
      </c>
    </row>
    <row r="2194" spans="1:61" x14ac:dyDescent="0.25">
      <c r="A2194">
        <v>1014192473</v>
      </c>
      <c r="B2194">
        <v>1014192473</v>
      </c>
      <c r="C2194" t="s">
        <v>106</v>
      </c>
      <c r="D2194" t="s">
        <v>281</v>
      </c>
      <c r="E2194" t="s">
        <v>1405</v>
      </c>
      <c r="F2194" t="s">
        <v>1415</v>
      </c>
      <c r="G2194" t="s">
        <v>3766</v>
      </c>
      <c r="H2194" s="30" t="s">
        <v>18297</v>
      </c>
      <c r="I2194" t="s">
        <v>11913</v>
      </c>
      <c r="J2194">
        <v>0</v>
      </c>
      <c r="K2194" t="s">
        <v>126</v>
      </c>
      <c r="L2194">
        <v>25</v>
      </c>
      <c r="M2194" t="s">
        <v>126</v>
      </c>
      <c r="O2194">
        <v>3043795817</v>
      </c>
      <c r="P2194">
        <v>0</v>
      </c>
      <c r="T2194" s="29" t="s">
        <v>587</v>
      </c>
      <c r="U2194">
        <f t="shared" si="192"/>
        <v>10</v>
      </c>
      <c r="V2194">
        <f t="shared" si="193"/>
        <v>17</v>
      </c>
      <c r="W2194">
        <v>2024</v>
      </c>
      <c r="X2194" t="s">
        <v>3343</v>
      </c>
      <c r="Y2194" t="s">
        <v>11914</v>
      </c>
      <c r="Z2194" t="s">
        <v>11915</v>
      </c>
      <c r="AA2194">
        <v>3006155</v>
      </c>
      <c r="AB2194" t="s">
        <v>491</v>
      </c>
      <c r="AC2194" t="s">
        <v>492</v>
      </c>
      <c r="AD2194" s="1">
        <f t="shared" si="194"/>
        <v>2.1219893955461294E-2</v>
      </c>
      <c r="AE2194" s="2">
        <v>188600000</v>
      </c>
      <c r="AF2194" t="s">
        <v>102</v>
      </c>
      <c r="AG2194" t="s">
        <v>120</v>
      </c>
      <c r="AH2194" t="s">
        <v>104</v>
      </c>
      <c r="AI2194">
        <v>0</v>
      </c>
      <c r="AJ2194">
        <v>161907410</v>
      </c>
      <c r="AK2194" s="2">
        <v>4002072</v>
      </c>
      <c r="AL2194" s="2">
        <v>3343085.83</v>
      </c>
      <c r="AP2194" t="s">
        <v>105</v>
      </c>
      <c r="AQ2194" t="s">
        <v>105</v>
      </c>
      <c r="AR2194" t="s">
        <v>105</v>
      </c>
      <c r="AV2194" t="s">
        <v>105</v>
      </c>
      <c r="AW2194" t="s">
        <v>105</v>
      </c>
      <c r="AX2194" t="s">
        <v>105</v>
      </c>
      <c r="BH2194" t="s">
        <v>21</v>
      </c>
      <c r="BI2194" t="s">
        <v>5</v>
      </c>
    </row>
    <row r="2195" spans="1:61" x14ac:dyDescent="0.25">
      <c r="A2195">
        <v>68286074</v>
      </c>
      <c r="B2195">
        <v>68286074</v>
      </c>
      <c r="C2195" t="s">
        <v>106</v>
      </c>
      <c r="D2195" t="s">
        <v>343</v>
      </c>
      <c r="E2195" t="s">
        <v>1615</v>
      </c>
      <c r="F2195" t="s">
        <v>1258</v>
      </c>
      <c r="G2195" t="s">
        <v>1427</v>
      </c>
      <c r="H2195" s="30" t="s">
        <v>20167</v>
      </c>
      <c r="I2195" t="s">
        <v>11916</v>
      </c>
      <c r="J2195">
        <v>85001</v>
      </c>
      <c r="K2195" t="s">
        <v>786</v>
      </c>
      <c r="L2195">
        <v>85</v>
      </c>
      <c r="M2195" t="s">
        <v>787</v>
      </c>
      <c r="O2195">
        <v>3152661946</v>
      </c>
      <c r="P2195">
        <v>0</v>
      </c>
      <c r="T2195" s="29" t="s">
        <v>500</v>
      </c>
      <c r="U2195">
        <f t="shared" si="192"/>
        <v>10</v>
      </c>
      <c r="V2195">
        <f t="shared" si="193"/>
        <v>5</v>
      </c>
      <c r="W2195">
        <v>2023</v>
      </c>
      <c r="X2195" t="s">
        <v>2027</v>
      </c>
      <c r="Y2195" t="s">
        <v>11917</v>
      </c>
      <c r="Z2195" t="s">
        <v>11918</v>
      </c>
      <c r="AA2195">
        <v>8801052</v>
      </c>
      <c r="AB2195" t="s">
        <v>662</v>
      </c>
      <c r="AC2195" t="s">
        <v>773</v>
      </c>
      <c r="AD2195" s="1">
        <f t="shared" si="194"/>
        <v>3.8466393762183235E-2</v>
      </c>
      <c r="AE2195" s="2">
        <v>51300000</v>
      </c>
      <c r="AF2195" t="s">
        <v>279</v>
      </c>
      <c r="AG2195" t="s">
        <v>103</v>
      </c>
      <c r="AH2195" t="s">
        <v>104</v>
      </c>
      <c r="AI2195" t="s">
        <v>11919</v>
      </c>
      <c r="AJ2195">
        <v>161959076</v>
      </c>
      <c r="AK2195" s="2">
        <v>1973326</v>
      </c>
      <c r="AL2195" s="2">
        <v>1638256.78</v>
      </c>
      <c r="AP2195" t="s">
        <v>105</v>
      </c>
      <c r="AQ2195" t="s">
        <v>105</v>
      </c>
      <c r="AR2195" t="s">
        <v>105</v>
      </c>
      <c r="AV2195" t="s">
        <v>105</v>
      </c>
      <c r="AW2195" t="s">
        <v>105</v>
      </c>
      <c r="AX2195" t="s">
        <v>105</v>
      </c>
      <c r="BH2195" t="s">
        <v>21</v>
      </c>
      <c r="BI2195" t="s">
        <v>5</v>
      </c>
    </row>
    <row r="2196" spans="1:61" x14ac:dyDescent="0.25">
      <c r="A2196">
        <v>50931128</v>
      </c>
      <c r="B2196">
        <v>50931128</v>
      </c>
      <c r="C2196" t="s">
        <v>106</v>
      </c>
      <c r="D2196" t="s">
        <v>11920</v>
      </c>
      <c r="E2196" t="s">
        <v>583</v>
      </c>
      <c r="F2196" t="s">
        <v>11921</v>
      </c>
      <c r="G2196" t="s">
        <v>11922</v>
      </c>
      <c r="H2196" s="30" t="s">
        <v>20168</v>
      </c>
      <c r="I2196" t="s">
        <v>11923</v>
      </c>
      <c r="J2196">
        <v>0</v>
      </c>
      <c r="K2196" t="s">
        <v>126</v>
      </c>
      <c r="L2196">
        <v>25</v>
      </c>
      <c r="M2196" t="s">
        <v>126</v>
      </c>
      <c r="O2196">
        <v>3187998500</v>
      </c>
      <c r="P2196">
        <v>0</v>
      </c>
      <c r="T2196" s="29" t="s">
        <v>204</v>
      </c>
      <c r="U2196">
        <f t="shared" si="192"/>
        <v>10</v>
      </c>
      <c r="V2196">
        <f t="shared" si="193"/>
        <v>2</v>
      </c>
      <c r="W2196">
        <v>2014</v>
      </c>
      <c r="X2196" t="s">
        <v>2878</v>
      </c>
      <c r="Y2196" t="s">
        <v>11924</v>
      </c>
      <c r="Z2196" t="s">
        <v>11925</v>
      </c>
      <c r="AA2196">
        <v>8001157</v>
      </c>
      <c r="AB2196" t="s">
        <v>100</v>
      </c>
      <c r="AC2196" t="s">
        <v>423</v>
      </c>
      <c r="AD2196" s="1">
        <f t="shared" si="194"/>
        <v>3.7833167701863353E-2</v>
      </c>
      <c r="AE2196" s="2">
        <v>32200000</v>
      </c>
      <c r="AF2196" t="s">
        <v>133</v>
      </c>
      <c r="AG2196" t="s">
        <v>103</v>
      </c>
      <c r="AH2196" t="s">
        <v>104</v>
      </c>
      <c r="AI2196">
        <v>0</v>
      </c>
      <c r="AJ2196">
        <v>161815266</v>
      </c>
      <c r="AK2196" s="2">
        <v>1218228</v>
      </c>
      <c r="AL2196" s="2">
        <v>1003720.72</v>
      </c>
      <c r="AP2196" t="s">
        <v>105</v>
      </c>
      <c r="AQ2196" t="s">
        <v>105</v>
      </c>
      <c r="AR2196" t="s">
        <v>105</v>
      </c>
      <c r="AV2196" t="s">
        <v>105</v>
      </c>
      <c r="AW2196" t="s">
        <v>105</v>
      </c>
      <c r="AX2196" t="s">
        <v>105</v>
      </c>
      <c r="BH2196" t="s">
        <v>21</v>
      </c>
      <c r="BI2196" t="s">
        <v>5</v>
      </c>
    </row>
    <row r="2197" spans="1:61" x14ac:dyDescent="0.25">
      <c r="A2197">
        <v>19353604</v>
      </c>
      <c r="B2197">
        <v>19353604</v>
      </c>
      <c r="C2197" t="s">
        <v>89</v>
      </c>
      <c r="D2197" t="s">
        <v>5442</v>
      </c>
      <c r="E2197" t="s">
        <v>1243</v>
      </c>
      <c r="F2197" t="s">
        <v>124</v>
      </c>
      <c r="G2197" t="s">
        <v>11926</v>
      </c>
      <c r="H2197" s="30" t="s">
        <v>19702</v>
      </c>
      <c r="I2197" t="s">
        <v>11927</v>
      </c>
      <c r="J2197">
        <v>0</v>
      </c>
      <c r="K2197" t="s">
        <v>126</v>
      </c>
      <c r="L2197">
        <v>25</v>
      </c>
      <c r="M2197" t="s">
        <v>126</v>
      </c>
      <c r="O2197">
        <v>3112875409</v>
      </c>
      <c r="P2197">
        <v>0</v>
      </c>
      <c r="T2197" s="29" t="s">
        <v>500</v>
      </c>
      <c r="U2197">
        <f t="shared" si="192"/>
        <v>10</v>
      </c>
      <c r="V2197">
        <f t="shared" si="193"/>
        <v>5</v>
      </c>
      <c r="W2197">
        <v>2021</v>
      </c>
      <c r="X2197" t="s">
        <v>3348</v>
      </c>
      <c r="Y2197" t="s">
        <v>11928</v>
      </c>
      <c r="Z2197" t="s">
        <v>11929</v>
      </c>
      <c r="AA2197">
        <v>5606089</v>
      </c>
      <c r="AB2197" t="s">
        <v>146</v>
      </c>
      <c r="AC2197" t="s">
        <v>147</v>
      </c>
      <c r="AD2197" s="1">
        <f t="shared" si="194"/>
        <v>1.3846003210272873E-2</v>
      </c>
      <c r="AE2197" s="2">
        <v>124600000</v>
      </c>
      <c r="AF2197" t="s">
        <v>133</v>
      </c>
      <c r="AG2197" t="s">
        <v>120</v>
      </c>
      <c r="AH2197" t="s">
        <v>104</v>
      </c>
      <c r="AI2197" t="s">
        <v>11930</v>
      </c>
      <c r="AJ2197">
        <v>161799722</v>
      </c>
      <c r="AK2197" s="2">
        <v>1725212</v>
      </c>
      <c r="AL2197" s="2">
        <v>1429757.95</v>
      </c>
      <c r="AP2197" t="s">
        <v>105</v>
      </c>
      <c r="AQ2197" t="s">
        <v>105</v>
      </c>
      <c r="AR2197" t="s">
        <v>105</v>
      </c>
      <c r="AV2197" t="s">
        <v>105</v>
      </c>
      <c r="AW2197" t="s">
        <v>105</v>
      </c>
      <c r="AX2197" t="s">
        <v>105</v>
      </c>
      <c r="BH2197" s="3" t="s">
        <v>18</v>
      </c>
      <c r="BI2197" t="s">
        <v>5</v>
      </c>
    </row>
    <row r="2198" spans="1:61" x14ac:dyDescent="0.25">
      <c r="A2198">
        <v>39781904</v>
      </c>
      <c r="B2198">
        <v>39781904</v>
      </c>
      <c r="C2198" t="s">
        <v>106</v>
      </c>
      <c r="D2198" t="s">
        <v>312</v>
      </c>
      <c r="E2198" t="s">
        <v>3083</v>
      </c>
      <c r="F2198" t="s">
        <v>11931</v>
      </c>
      <c r="G2198" t="s">
        <v>8384</v>
      </c>
      <c r="H2198" s="30" t="s">
        <v>20169</v>
      </c>
      <c r="I2198" t="s">
        <v>11932</v>
      </c>
      <c r="J2198">
        <v>0</v>
      </c>
      <c r="K2198" t="s">
        <v>274</v>
      </c>
      <c r="L2198">
        <v>13</v>
      </c>
      <c r="M2198" t="s">
        <v>175</v>
      </c>
      <c r="O2198">
        <v>3158792323</v>
      </c>
      <c r="P2198">
        <v>3315874233</v>
      </c>
      <c r="T2198" s="29" t="s">
        <v>1957</v>
      </c>
      <c r="U2198">
        <f t="shared" si="192"/>
        <v>10</v>
      </c>
      <c r="V2198">
        <f t="shared" si="193"/>
        <v>4</v>
      </c>
      <c r="W2198">
        <v>2017</v>
      </c>
      <c r="X2198" t="s">
        <v>2084</v>
      </c>
      <c r="Y2198" t="s">
        <v>11933</v>
      </c>
      <c r="Z2198" t="s">
        <v>11934</v>
      </c>
      <c r="AA2198">
        <v>1601256</v>
      </c>
      <c r="AB2198" t="s">
        <v>173</v>
      </c>
      <c r="AC2198" t="s">
        <v>174</v>
      </c>
      <c r="AD2198" s="1">
        <f t="shared" si="194"/>
        <v>3.7879631901840488E-2</v>
      </c>
      <c r="AE2198" s="2">
        <v>32600000</v>
      </c>
      <c r="AF2198" t="s">
        <v>175</v>
      </c>
      <c r="AG2198" t="s">
        <v>103</v>
      </c>
      <c r="AH2198" t="s">
        <v>104</v>
      </c>
      <c r="AI2198" t="s">
        <v>11935</v>
      </c>
      <c r="AJ2198">
        <v>161805190</v>
      </c>
      <c r="AK2198" s="2">
        <v>1234876</v>
      </c>
      <c r="AL2198" s="2">
        <v>1017710.8</v>
      </c>
      <c r="AP2198" t="s">
        <v>105</v>
      </c>
      <c r="AQ2198" t="s">
        <v>105</v>
      </c>
      <c r="AR2198" t="s">
        <v>105</v>
      </c>
      <c r="AV2198" t="s">
        <v>105</v>
      </c>
      <c r="AW2198" t="s">
        <v>105</v>
      </c>
      <c r="AX2198" t="s">
        <v>105</v>
      </c>
      <c r="BH2198" t="s">
        <v>21</v>
      </c>
      <c r="BI2198" t="s">
        <v>5</v>
      </c>
    </row>
    <row r="2199" spans="1:61" x14ac:dyDescent="0.25">
      <c r="A2199">
        <v>49555417</v>
      </c>
      <c r="B2199">
        <v>49555417</v>
      </c>
      <c r="C2199" t="s">
        <v>106</v>
      </c>
      <c r="D2199" t="s">
        <v>11936</v>
      </c>
      <c r="E2199" t="s">
        <v>9198</v>
      </c>
      <c r="F2199" t="s">
        <v>700</v>
      </c>
      <c r="G2199" t="s">
        <v>879</v>
      </c>
      <c r="H2199" s="30" t="s">
        <v>20170</v>
      </c>
      <c r="I2199" t="s">
        <v>11937</v>
      </c>
      <c r="J2199">
        <v>68001</v>
      </c>
      <c r="K2199" t="s">
        <v>317</v>
      </c>
      <c r="L2199">
        <v>68</v>
      </c>
      <c r="M2199" t="s">
        <v>227</v>
      </c>
      <c r="O2199">
        <v>3105667392</v>
      </c>
      <c r="P2199">
        <v>3176452431</v>
      </c>
      <c r="T2199" s="29" t="s">
        <v>142</v>
      </c>
      <c r="U2199">
        <f t="shared" si="192"/>
        <v>10</v>
      </c>
      <c r="V2199">
        <f t="shared" si="193"/>
        <v>12</v>
      </c>
      <c r="W2199">
        <v>2024</v>
      </c>
      <c r="X2199" t="s">
        <v>5438</v>
      </c>
      <c r="Y2199" t="s">
        <v>11938</v>
      </c>
      <c r="Z2199" t="s">
        <v>11939</v>
      </c>
      <c r="AA2199">
        <v>6406141</v>
      </c>
      <c r="AB2199" t="s">
        <v>131</v>
      </c>
      <c r="AC2199" t="s">
        <v>580</v>
      </c>
      <c r="AD2199" s="1">
        <f t="shared" si="194"/>
        <v>2.5895564516129031E-2</v>
      </c>
      <c r="AE2199" s="2">
        <v>86800000</v>
      </c>
      <c r="AF2199" t="s">
        <v>102</v>
      </c>
      <c r="AG2199" t="s">
        <v>120</v>
      </c>
      <c r="AH2199" t="s">
        <v>104</v>
      </c>
      <c r="AI2199" t="s">
        <v>11940</v>
      </c>
      <c r="AJ2199">
        <v>161845271</v>
      </c>
      <c r="AK2199" s="2">
        <v>2247735</v>
      </c>
      <c r="AL2199" s="2">
        <v>1868852.72</v>
      </c>
      <c r="AP2199" t="s">
        <v>105</v>
      </c>
      <c r="AQ2199" t="s">
        <v>105</v>
      </c>
      <c r="AR2199" t="s">
        <v>105</v>
      </c>
      <c r="AV2199" t="s">
        <v>105</v>
      </c>
      <c r="AW2199" t="s">
        <v>105</v>
      </c>
      <c r="AX2199" t="s">
        <v>105</v>
      </c>
      <c r="BH2199" t="s">
        <v>21</v>
      </c>
      <c r="BI2199" t="s">
        <v>5</v>
      </c>
    </row>
    <row r="2200" spans="1:61" x14ac:dyDescent="0.25">
      <c r="A2200">
        <v>80434922</v>
      </c>
      <c r="B2200">
        <v>80434922</v>
      </c>
      <c r="C2200" t="s">
        <v>89</v>
      </c>
      <c r="D2200" t="s">
        <v>11941</v>
      </c>
      <c r="E2200">
        <v>0</v>
      </c>
      <c r="F2200" t="s">
        <v>1924</v>
      </c>
      <c r="G2200" t="s">
        <v>124</v>
      </c>
      <c r="H2200" s="30" t="s">
        <v>20171</v>
      </c>
      <c r="I2200" t="s">
        <v>11942</v>
      </c>
      <c r="J2200">
        <v>0</v>
      </c>
      <c r="K2200" t="s">
        <v>167</v>
      </c>
      <c r="L2200">
        <v>73</v>
      </c>
      <c r="M2200" t="s">
        <v>168</v>
      </c>
      <c r="O2200">
        <v>3108783460</v>
      </c>
      <c r="P2200">
        <v>0</v>
      </c>
      <c r="T2200" s="29" t="s">
        <v>275</v>
      </c>
      <c r="U2200">
        <f t="shared" si="192"/>
        <v>10</v>
      </c>
      <c r="V2200">
        <f t="shared" si="193"/>
        <v>11</v>
      </c>
      <c r="W2200">
        <v>2020</v>
      </c>
      <c r="X2200" t="s">
        <v>2814</v>
      </c>
      <c r="Y2200" t="s">
        <v>11943</v>
      </c>
      <c r="Z2200" t="s">
        <v>11944</v>
      </c>
      <c r="AA2200">
        <v>8006051</v>
      </c>
      <c r="AB2200" t="s">
        <v>100</v>
      </c>
      <c r="AC2200" t="s">
        <v>208</v>
      </c>
      <c r="AD2200" s="1">
        <f t="shared" si="194"/>
        <v>2.2686992481203008E-2</v>
      </c>
      <c r="AE2200" s="2">
        <v>53200000</v>
      </c>
      <c r="AF2200" t="s">
        <v>219</v>
      </c>
      <c r="AG2200" t="s">
        <v>120</v>
      </c>
      <c r="AH2200" t="s">
        <v>104</v>
      </c>
      <c r="AI2200">
        <v>0</v>
      </c>
      <c r="AJ2200">
        <v>161846887</v>
      </c>
      <c r="AK2200" s="2">
        <v>1206948</v>
      </c>
      <c r="AL2200" s="2">
        <v>994242</v>
      </c>
      <c r="AP2200" t="s">
        <v>105</v>
      </c>
      <c r="AQ2200" t="s">
        <v>105</v>
      </c>
      <c r="AR2200" t="s">
        <v>105</v>
      </c>
      <c r="AV2200" t="s">
        <v>105</v>
      </c>
      <c r="AW2200" t="s">
        <v>105</v>
      </c>
      <c r="AX2200" t="s">
        <v>105</v>
      </c>
      <c r="BH2200" t="s">
        <v>19</v>
      </c>
      <c r="BI2200" t="s">
        <v>5</v>
      </c>
    </row>
    <row r="2201" spans="1:61" x14ac:dyDescent="0.25">
      <c r="A2201">
        <v>2631543</v>
      </c>
      <c r="B2201">
        <v>2631543</v>
      </c>
      <c r="C2201" t="s">
        <v>89</v>
      </c>
      <c r="D2201" t="s">
        <v>304</v>
      </c>
      <c r="E2201" t="s">
        <v>674</v>
      </c>
      <c r="F2201" t="s">
        <v>2742</v>
      </c>
      <c r="G2201" t="s">
        <v>879</v>
      </c>
      <c r="H2201" s="30" t="s">
        <v>20172</v>
      </c>
      <c r="I2201" t="s">
        <v>11945</v>
      </c>
      <c r="J2201">
        <v>0</v>
      </c>
      <c r="K2201" t="s">
        <v>952</v>
      </c>
      <c r="L2201">
        <v>76</v>
      </c>
      <c r="M2201" t="s">
        <v>95</v>
      </c>
      <c r="O2201">
        <v>3188130510</v>
      </c>
      <c r="P2201">
        <v>3213373229</v>
      </c>
      <c r="T2201" s="29" t="s">
        <v>299</v>
      </c>
      <c r="U2201">
        <f t="shared" si="192"/>
        <v>10</v>
      </c>
      <c r="V2201">
        <f t="shared" si="193"/>
        <v>23</v>
      </c>
      <c r="W2201">
        <v>2020</v>
      </c>
      <c r="X2201" t="s">
        <v>11946</v>
      </c>
      <c r="Y2201" t="s">
        <v>11947</v>
      </c>
      <c r="Z2201" t="s">
        <v>11948</v>
      </c>
      <c r="AA2201">
        <v>5606095</v>
      </c>
      <c r="AB2201" t="s">
        <v>146</v>
      </c>
      <c r="AC2201" t="s">
        <v>147</v>
      </c>
      <c r="AD2201" s="1">
        <f t="shared" si="194"/>
        <v>3.5033892674616693E-2</v>
      </c>
      <c r="AE2201" s="2">
        <v>117400000</v>
      </c>
      <c r="AF2201" t="s">
        <v>133</v>
      </c>
      <c r="AG2201" t="s">
        <v>120</v>
      </c>
      <c r="AH2201" t="s">
        <v>104</v>
      </c>
      <c r="AI2201" t="s">
        <v>11949</v>
      </c>
      <c r="AJ2201">
        <v>161911877</v>
      </c>
      <c r="AK2201" s="2">
        <v>4112979</v>
      </c>
      <c r="AL2201" s="2">
        <v>3436284.75</v>
      </c>
      <c r="AP2201" t="s">
        <v>105</v>
      </c>
      <c r="AQ2201" t="s">
        <v>105</v>
      </c>
      <c r="AR2201" t="s">
        <v>105</v>
      </c>
      <c r="AV2201" t="s">
        <v>105</v>
      </c>
      <c r="AW2201" t="s">
        <v>105</v>
      </c>
      <c r="AX2201" t="s">
        <v>105</v>
      </c>
      <c r="BH2201" t="s">
        <v>21</v>
      </c>
      <c r="BI2201" t="s">
        <v>5</v>
      </c>
    </row>
    <row r="2202" spans="1:61" x14ac:dyDescent="0.25">
      <c r="A2202">
        <v>13837653</v>
      </c>
      <c r="B2202">
        <v>13837653</v>
      </c>
      <c r="C2202" t="s">
        <v>89</v>
      </c>
      <c r="D2202" t="s">
        <v>162</v>
      </c>
      <c r="E2202" t="s">
        <v>1286</v>
      </c>
      <c r="F2202" t="s">
        <v>4187</v>
      </c>
      <c r="G2202" t="s">
        <v>11950</v>
      </c>
      <c r="H2202" s="30" t="s">
        <v>20173</v>
      </c>
      <c r="I2202" t="s">
        <v>11951</v>
      </c>
      <c r="J2202">
        <v>0</v>
      </c>
      <c r="K2202" t="s">
        <v>126</v>
      </c>
      <c r="L2202">
        <v>25</v>
      </c>
      <c r="M2202" t="s">
        <v>126</v>
      </c>
      <c r="O2202">
        <v>3186198827</v>
      </c>
      <c r="P2202">
        <v>3166168210</v>
      </c>
      <c r="T2202" s="29" t="s">
        <v>958</v>
      </c>
      <c r="U2202">
        <f t="shared" si="192"/>
        <v>10</v>
      </c>
      <c r="V2202">
        <f t="shared" si="193"/>
        <v>24</v>
      </c>
      <c r="W2202">
        <v>2018</v>
      </c>
      <c r="X2202" t="s">
        <v>6263</v>
      </c>
      <c r="Y2202" t="s">
        <v>11952</v>
      </c>
      <c r="Z2202" t="s">
        <v>11953</v>
      </c>
      <c r="AA2202">
        <v>6408114</v>
      </c>
      <c r="AB2202" t="s">
        <v>131</v>
      </c>
      <c r="AC2202" t="s">
        <v>1174</v>
      </c>
      <c r="AD2202" s="1">
        <f t="shared" si="194"/>
        <v>1.8254612903225807E-2</v>
      </c>
      <c r="AE2202" s="2">
        <v>93000000</v>
      </c>
      <c r="AF2202" t="s">
        <v>133</v>
      </c>
      <c r="AG2202" t="s">
        <v>452</v>
      </c>
      <c r="AH2202" t="s">
        <v>104</v>
      </c>
      <c r="AI2202" t="s">
        <v>11954</v>
      </c>
      <c r="AJ2202">
        <v>161864292</v>
      </c>
      <c r="AK2202" s="2">
        <v>1697679</v>
      </c>
      <c r="AL2202" s="2">
        <v>1406620.81</v>
      </c>
      <c r="AP2202" t="s">
        <v>105</v>
      </c>
      <c r="AQ2202" t="s">
        <v>105</v>
      </c>
      <c r="AR2202" t="s">
        <v>105</v>
      </c>
      <c r="AV2202" t="s">
        <v>105</v>
      </c>
      <c r="AW2202" t="s">
        <v>105</v>
      </c>
      <c r="AX2202" t="s">
        <v>105</v>
      </c>
      <c r="BH2202" t="s">
        <v>19</v>
      </c>
      <c r="BI2202" t="s">
        <v>5</v>
      </c>
    </row>
    <row r="2203" spans="1:61" x14ac:dyDescent="0.25">
      <c r="A2203">
        <v>41716904</v>
      </c>
      <c r="B2203">
        <v>41716904</v>
      </c>
      <c r="C2203" t="s">
        <v>106</v>
      </c>
      <c r="D2203" t="s">
        <v>355</v>
      </c>
      <c r="E2203" t="s">
        <v>343</v>
      </c>
      <c r="F2203" t="s">
        <v>446</v>
      </c>
      <c r="G2203" t="s">
        <v>5380</v>
      </c>
      <c r="H2203" s="30" t="s">
        <v>20174</v>
      </c>
      <c r="I2203" t="s">
        <v>11955</v>
      </c>
      <c r="J2203">
        <v>0</v>
      </c>
      <c r="K2203" t="s">
        <v>126</v>
      </c>
      <c r="L2203">
        <v>25</v>
      </c>
      <c r="M2203" t="s">
        <v>126</v>
      </c>
      <c r="O2203">
        <v>3002118728</v>
      </c>
      <c r="P2203">
        <v>0</v>
      </c>
      <c r="T2203" s="29" t="s">
        <v>500</v>
      </c>
      <c r="U2203">
        <f t="shared" si="192"/>
        <v>10</v>
      </c>
      <c r="V2203">
        <f t="shared" si="193"/>
        <v>5</v>
      </c>
      <c r="W2203">
        <v>2022</v>
      </c>
      <c r="X2203" t="s">
        <v>6569</v>
      </c>
      <c r="Y2203" t="s">
        <v>11956</v>
      </c>
      <c r="Z2203" t="s">
        <v>11957</v>
      </c>
      <c r="AA2203">
        <v>8001210</v>
      </c>
      <c r="AB2203" t="s">
        <v>100</v>
      </c>
      <c r="AC2203" t="s">
        <v>101</v>
      </c>
      <c r="AD2203" s="1">
        <f t="shared" si="194"/>
        <v>2.1329812319999999E-2</v>
      </c>
      <c r="AE2203" s="2">
        <v>62500000</v>
      </c>
      <c r="AF2203" t="s">
        <v>160</v>
      </c>
      <c r="AG2203" t="s">
        <v>103</v>
      </c>
      <c r="AH2203" t="s">
        <v>104</v>
      </c>
      <c r="AI2203" t="s">
        <v>11958</v>
      </c>
      <c r="AJ2203">
        <v>29949519</v>
      </c>
      <c r="AK2203" s="2">
        <v>1333113.27</v>
      </c>
      <c r="AL2203" s="2">
        <v>1100263.25</v>
      </c>
      <c r="AP2203">
        <v>30007481</v>
      </c>
      <c r="AQ2203" s="2">
        <v>1211593.99</v>
      </c>
      <c r="AR2203" s="2">
        <v>998146.21</v>
      </c>
      <c r="AV2203" t="s">
        <v>105</v>
      </c>
      <c r="AW2203" s="2" t="s">
        <v>105</v>
      </c>
      <c r="AX2203" s="2" t="s">
        <v>105</v>
      </c>
      <c r="BH2203" t="s">
        <v>19</v>
      </c>
      <c r="BI2203" t="s">
        <v>5</v>
      </c>
    </row>
    <row r="2204" spans="1:61" x14ac:dyDescent="0.25">
      <c r="A2204">
        <v>79485280</v>
      </c>
      <c r="B2204">
        <v>79485280</v>
      </c>
      <c r="C2204" t="s">
        <v>89</v>
      </c>
      <c r="D2204" t="s">
        <v>148</v>
      </c>
      <c r="E2204" t="s">
        <v>304</v>
      </c>
      <c r="F2204" t="s">
        <v>3789</v>
      </c>
      <c r="G2204" t="s">
        <v>700</v>
      </c>
      <c r="H2204" s="30" t="s">
        <v>20175</v>
      </c>
      <c r="I2204" t="s">
        <v>11959</v>
      </c>
      <c r="J2204">
        <v>0</v>
      </c>
      <c r="K2204" t="s">
        <v>126</v>
      </c>
      <c r="L2204">
        <v>25</v>
      </c>
      <c r="M2204" t="s">
        <v>126</v>
      </c>
      <c r="O2204">
        <v>3102995428</v>
      </c>
      <c r="P2204">
        <v>0</v>
      </c>
      <c r="T2204" s="29" t="s">
        <v>448</v>
      </c>
      <c r="U2204">
        <f t="shared" si="192"/>
        <v>10</v>
      </c>
      <c r="V2204">
        <f t="shared" si="193"/>
        <v>9</v>
      </c>
      <c r="W2204">
        <v>2024</v>
      </c>
      <c r="X2204" t="s">
        <v>1377</v>
      </c>
      <c r="Y2204" t="s">
        <v>11960</v>
      </c>
      <c r="Z2204" t="s">
        <v>11961</v>
      </c>
      <c r="AA2204">
        <v>3201404</v>
      </c>
      <c r="AB2204" t="s">
        <v>393</v>
      </c>
      <c r="AC2204" t="s">
        <v>1380</v>
      </c>
      <c r="AD2204" s="1">
        <f t="shared" si="194"/>
        <v>2.6535223140495869E-2</v>
      </c>
      <c r="AE2204" s="2">
        <v>60500000</v>
      </c>
      <c r="AF2204" t="s">
        <v>102</v>
      </c>
      <c r="AG2204" t="s">
        <v>103</v>
      </c>
      <c r="AH2204" t="s">
        <v>104</v>
      </c>
      <c r="AI2204" t="s">
        <v>11962</v>
      </c>
      <c r="AJ2204">
        <v>161815172</v>
      </c>
      <c r="AK2204" s="2">
        <v>1605381</v>
      </c>
      <c r="AL2204" s="2">
        <v>1329059.95</v>
      </c>
      <c r="AP2204" t="s">
        <v>105</v>
      </c>
      <c r="AQ2204" t="s">
        <v>105</v>
      </c>
      <c r="AR2204" t="s">
        <v>105</v>
      </c>
      <c r="AV2204" t="s">
        <v>105</v>
      </c>
      <c r="AW2204" t="s">
        <v>105</v>
      </c>
      <c r="AX2204" t="s">
        <v>105</v>
      </c>
      <c r="BH2204" t="s">
        <v>19</v>
      </c>
      <c r="BI2204" t="s">
        <v>5</v>
      </c>
    </row>
    <row r="2205" spans="1:61" x14ac:dyDescent="0.25">
      <c r="A2205">
        <v>7311912</v>
      </c>
      <c r="B2205">
        <v>7311912</v>
      </c>
      <c r="C2205" t="s">
        <v>89</v>
      </c>
      <c r="D2205" t="s">
        <v>11963</v>
      </c>
      <c r="E2205" t="s">
        <v>5539</v>
      </c>
      <c r="F2205" t="s">
        <v>650</v>
      </c>
      <c r="G2205" t="s">
        <v>1029</v>
      </c>
      <c r="H2205" s="30" t="s">
        <v>20176</v>
      </c>
      <c r="I2205" t="s">
        <v>11964</v>
      </c>
      <c r="J2205">
        <v>0</v>
      </c>
      <c r="K2205" t="s">
        <v>126</v>
      </c>
      <c r="L2205">
        <v>25</v>
      </c>
      <c r="M2205" t="s">
        <v>126</v>
      </c>
      <c r="O2205">
        <v>3102682724</v>
      </c>
      <c r="P2205">
        <v>0</v>
      </c>
      <c r="T2205" s="29" t="s">
        <v>568</v>
      </c>
      <c r="U2205">
        <f t="shared" si="192"/>
        <v>10</v>
      </c>
      <c r="V2205">
        <f t="shared" si="193"/>
        <v>30</v>
      </c>
      <c r="W2205">
        <v>2021</v>
      </c>
      <c r="X2205" t="s">
        <v>4158</v>
      </c>
      <c r="Y2205" t="s">
        <v>11965</v>
      </c>
      <c r="Z2205" t="s">
        <v>11966</v>
      </c>
      <c r="AA2205">
        <v>9008235</v>
      </c>
      <c r="AB2205" t="s">
        <v>244</v>
      </c>
      <c r="AC2205" t="s">
        <v>1048</v>
      </c>
      <c r="AD2205" s="1">
        <f t="shared" si="194"/>
        <v>9.9804423380726696E-3</v>
      </c>
      <c r="AE2205" s="2">
        <v>189900000</v>
      </c>
      <c r="AF2205" t="s">
        <v>102</v>
      </c>
      <c r="AG2205" t="s">
        <v>452</v>
      </c>
      <c r="AH2205" t="s">
        <v>104</v>
      </c>
      <c r="AI2205">
        <v>0</v>
      </c>
      <c r="AJ2205">
        <v>161890161</v>
      </c>
      <c r="AK2205" s="2">
        <v>1895286</v>
      </c>
      <c r="AL2205" s="2">
        <v>1572677.64</v>
      </c>
      <c r="AP2205" t="s">
        <v>105</v>
      </c>
      <c r="AQ2205" t="s">
        <v>105</v>
      </c>
      <c r="AR2205" t="s">
        <v>105</v>
      </c>
      <c r="AV2205" t="s">
        <v>105</v>
      </c>
      <c r="AW2205" t="s">
        <v>105</v>
      </c>
      <c r="AX2205" t="s">
        <v>105</v>
      </c>
      <c r="BH2205" s="3" t="s">
        <v>18</v>
      </c>
      <c r="BI2205" t="s">
        <v>5</v>
      </c>
    </row>
    <row r="2206" spans="1:61" x14ac:dyDescent="0.25">
      <c r="A2206">
        <v>1032414183</v>
      </c>
      <c r="B2206">
        <v>1032414183</v>
      </c>
      <c r="C2206" t="s">
        <v>106</v>
      </c>
      <c r="D2206" t="s">
        <v>799</v>
      </c>
      <c r="E2206" t="s">
        <v>1405</v>
      </c>
      <c r="F2206" t="s">
        <v>819</v>
      </c>
      <c r="G2206" t="s">
        <v>6770</v>
      </c>
      <c r="H2206" s="30" t="s">
        <v>20177</v>
      </c>
      <c r="I2206" t="s">
        <v>11967</v>
      </c>
      <c r="J2206">
        <v>0</v>
      </c>
      <c r="K2206" t="s">
        <v>126</v>
      </c>
      <c r="L2206">
        <v>25</v>
      </c>
      <c r="M2206" t="s">
        <v>126</v>
      </c>
      <c r="O2206">
        <v>3042491369</v>
      </c>
      <c r="P2206">
        <v>3057507960</v>
      </c>
      <c r="T2206" s="29" t="s">
        <v>337</v>
      </c>
      <c r="U2206">
        <f t="shared" si="192"/>
        <v>10</v>
      </c>
      <c r="V2206">
        <f t="shared" si="193"/>
        <v>8</v>
      </c>
      <c r="W2206">
        <v>2020</v>
      </c>
      <c r="X2206" t="s">
        <v>11968</v>
      </c>
      <c r="Y2206" t="s">
        <v>11969</v>
      </c>
      <c r="Z2206" t="s">
        <v>11970</v>
      </c>
      <c r="AA2206">
        <v>8801037</v>
      </c>
      <c r="AB2206" t="s">
        <v>662</v>
      </c>
      <c r="AC2206" t="s">
        <v>11971</v>
      </c>
      <c r="AD2206" s="1">
        <f t="shared" si="194"/>
        <v>3.7002299741602067E-2</v>
      </c>
      <c r="AE2206" s="2">
        <v>38700000</v>
      </c>
      <c r="AF2206" t="s">
        <v>175</v>
      </c>
      <c r="AG2206" t="s">
        <v>103</v>
      </c>
      <c r="AH2206" t="s">
        <v>104</v>
      </c>
      <c r="AI2206" t="s">
        <v>11972</v>
      </c>
      <c r="AJ2206">
        <v>161786480</v>
      </c>
      <c r="AK2206" s="2">
        <v>1431989</v>
      </c>
      <c r="AL2206" s="2">
        <v>1183352.17</v>
      </c>
      <c r="AP2206" t="s">
        <v>105</v>
      </c>
      <c r="AQ2206" t="s">
        <v>105</v>
      </c>
      <c r="AR2206" t="s">
        <v>105</v>
      </c>
      <c r="AV2206" t="s">
        <v>105</v>
      </c>
      <c r="AW2206" t="s">
        <v>105</v>
      </c>
      <c r="AX2206" t="s">
        <v>105</v>
      </c>
      <c r="BH2206" t="s">
        <v>21</v>
      </c>
      <c r="BI2206" t="s">
        <v>5</v>
      </c>
    </row>
    <row r="2207" spans="1:61" x14ac:dyDescent="0.25">
      <c r="A2207">
        <v>1020784430</v>
      </c>
      <c r="B2207">
        <v>1020784430</v>
      </c>
      <c r="C2207" t="s">
        <v>106</v>
      </c>
      <c r="D2207" t="s">
        <v>5008</v>
      </c>
      <c r="E2207">
        <v>0</v>
      </c>
      <c r="F2207" t="s">
        <v>475</v>
      </c>
      <c r="G2207" t="s">
        <v>495</v>
      </c>
      <c r="H2207" s="30" t="s">
        <v>18357</v>
      </c>
      <c r="I2207" t="s">
        <v>11973</v>
      </c>
      <c r="J2207">
        <v>0</v>
      </c>
      <c r="K2207" t="s">
        <v>126</v>
      </c>
      <c r="L2207">
        <v>25</v>
      </c>
      <c r="M2207" t="s">
        <v>126</v>
      </c>
      <c r="O2207">
        <v>3213719601</v>
      </c>
      <c r="P2207">
        <v>0</v>
      </c>
      <c r="T2207" s="29" t="s">
        <v>500</v>
      </c>
      <c r="U2207">
        <f t="shared" si="192"/>
        <v>10</v>
      </c>
      <c r="V2207">
        <f t="shared" si="193"/>
        <v>5</v>
      </c>
      <c r="W2207">
        <v>2019</v>
      </c>
      <c r="X2207" t="s">
        <v>7118</v>
      </c>
      <c r="Y2207" t="s">
        <v>11974</v>
      </c>
      <c r="Z2207" t="s">
        <v>11975</v>
      </c>
      <c r="AA2207">
        <v>1601317</v>
      </c>
      <c r="AB2207" t="s">
        <v>173</v>
      </c>
      <c r="AC2207" t="s">
        <v>373</v>
      </c>
      <c r="AD2207" s="1">
        <f t="shared" si="194"/>
        <v>3.6818410138248846E-2</v>
      </c>
      <c r="AE2207" s="2">
        <v>43400000</v>
      </c>
      <c r="AF2207" t="s">
        <v>219</v>
      </c>
      <c r="AG2207" t="s">
        <v>103</v>
      </c>
      <c r="AH2207" t="s">
        <v>104</v>
      </c>
      <c r="AI2207">
        <v>0</v>
      </c>
      <c r="AJ2207">
        <v>161814209</v>
      </c>
      <c r="AK2207" s="2">
        <v>1597919</v>
      </c>
      <c r="AL2207" s="2">
        <v>1322789.18</v>
      </c>
      <c r="AP2207" t="s">
        <v>105</v>
      </c>
      <c r="AQ2207" t="s">
        <v>105</v>
      </c>
      <c r="AR2207" t="s">
        <v>105</v>
      </c>
      <c r="AV2207" t="s">
        <v>105</v>
      </c>
      <c r="AW2207" t="s">
        <v>105</v>
      </c>
      <c r="AX2207" t="s">
        <v>105</v>
      </c>
      <c r="BH2207" t="s">
        <v>21</v>
      </c>
      <c r="BI2207" t="s">
        <v>5</v>
      </c>
    </row>
    <row r="2208" spans="1:61" x14ac:dyDescent="0.25">
      <c r="A2208">
        <v>71774819</v>
      </c>
      <c r="B2208">
        <v>71774819</v>
      </c>
      <c r="C2208" t="s">
        <v>89</v>
      </c>
      <c r="D2208" t="s">
        <v>1440</v>
      </c>
      <c r="E2208">
        <v>0</v>
      </c>
      <c r="F2208" t="s">
        <v>199</v>
      </c>
      <c r="G2208" t="s">
        <v>2194</v>
      </c>
      <c r="H2208" s="30" t="s">
        <v>20178</v>
      </c>
      <c r="I2208" t="s">
        <v>11976</v>
      </c>
      <c r="J2208">
        <v>0</v>
      </c>
      <c r="K2208" t="s">
        <v>2140</v>
      </c>
      <c r="L2208">
        <v>25</v>
      </c>
      <c r="M2208" t="s">
        <v>113</v>
      </c>
      <c r="O2208">
        <v>3173833971</v>
      </c>
      <c r="P2208">
        <v>0</v>
      </c>
      <c r="T2208" s="29" t="s">
        <v>547</v>
      </c>
      <c r="U2208">
        <f t="shared" si="192"/>
        <v>10</v>
      </c>
      <c r="V2208">
        <f t="shared" si="193"/>
        <v>26</v>
      </c>
      <c r="W2208">
        <v>2021</v>
      </c>
      <c r="X2208" t="s">
        <v>5653</v>
      </c>
      <c r="Y2208" t="s">
        <v>11977</v>
      </c>
      <c r="Z2208" t="s">
        <v>11978</v>
      </c>
      <c r="AA2208">
        <v>3006142</v>
      </c>
      <c r="AB2208" t="s">
        <v>491</v>
      </c>
      <c r="AC2208" t="s">
        <v>492</v>
      </c>
      <c r="AD2208" s="1">
        <f t="shared" si="194"/>
        <v>1.1794157764995891E-2</v>
      </c>
      <c r="AE2208" s="2">
        <v>121700000</v>
      </c>
      <c r="AF2208" t="s">
        <v>133</v>
      </c>
      <c r="AG2208" t="s">
        <v>120</v>
      </c>
      <c r="AH2208" t="s">
        <v>104</v>
      </c>
      <c r="AI2208" t="s">
        <v>11979</v>
      </c>
      <c r="AJ2208">
        <v>161862532</v>
      </c>
      <c r="AK2208" s="2">
        <v>1435349</v>
      </c>
      <c r="AL2208" s="2">
        <v>1186175.6599999999</v>
      </c>
      <c r="AP2208" t="s">
        <v>105</v>
      </c>
      <c r="AQ2208" t="s">
        <v>105</v>
      </c>
      <c r="AR2208" t="s">
        <v>105</v>
      </c>
      <c r="AV2208" t="s">
        <v>105</v>
      </c>
      <c r="AW2208" t="s">
        <v>105</v>
      </c>
      <c r="AX2208" t="s">
        <v>105</v>
      </c>
      <c r="BH2208" s="3" t="s">
        <v>18</v>
      </c>
      <c r="BI2208" t="s">
        <v>5</v>
      </c>
    </row>
    <row r="2209" spans="1:61" x14ac:dyDescent="0.25">
      <c r="A2209">
        <v>74081028</v>
      </c>
      <c r="B2209">
        <v>74081028</v>
      </c>
      <c r="C2209" t="s">
        <v>89</v>
      </c>
      <c r="D2209" t="s">
        <v>1737</v>
      </c>
      <c r="E2209" t="s">
        <v>564</v>
      </c>
      <c r="F2209" t="s">
        <v>5082</v>
      </c>
      <c r="G2209" t="s">
        <v>387</v>
      </c>
      <c r="H2209" s="30" t="s">
        <v>18869</v>
      </c>
      <c r="I2209" t="s">
        <v>11980</v>
      </c>
      <c r="J2209">
        <v>0</v>
      </c>
      <c r="K2209" t="s">
        <v>126</v>
      </c>
      <c r="L2209">
        <v>25</v>
      </c>
      <c r="M2209" t="s">
        <v>126</v>
      </c>
      <c r="O2209">
        <v>3176799013</v>
      </c>
      <c r="P2209">
        <v>3204263457</v>
      </c>
      <c r="T2209" s="29" t="s">
        <v>299</v>
      </c>
      <c r="U2209">
        <f t="shared" si="192"/>
        <v>10</v>
      </c>
      <c r="V2209">
        <f t="shared" si="193"/>
        <v>23</v>
      </c>
      <c r="W2209">
        <v>2025</v>
      </c>
      <c r="X2209" t="s">
        <v>2121</v>
      </c>
      <c r="Y2209" t="s">
        <v>11981</v>
      </c>
      <c r="Z2209" t="s">
        <v>11982</v>
      </c>
      <c r="AA2209">
        <v>4606174</v>
      </c>
      <c r="AB2209" t="s">
        <v>352</v>
      </c>
      <c r="AC2209" t="s">
        <v>2124</v>
      </c>
      <c r="AD2209" s="1">
        <f t="shared" si="194"/>
        <v>2.6461858037578289E-2</v>
      </c>
      <c r="AE2209" s="2">
        <v>95800000</v>
      </c>
      <c r="AF2209" t="s">
        <v>102</v>
      </c>
      <c r="AG2209" t="s">
        <v>120</v>
      </c>
      <c r="AH2209" t="s">
        <v>104</v>
      </c>
      <c r="AI2209" t="s">
        <v>11983</v>
      </c>
      <c r="AJ2209">
        <v>161815616</v>
      </c>
      <c r="AK2209" s="2">
        <v>2535046</v>
      </c>
      <c r="AL2209" s="2">
        <v>2110290.85</v>
      </c>
      <c r="AP2209" t="s">
        <v>105</v>
      </c>
      <c r="AQ2209" t="s">
        <v>105</v>
      </c>
      <c r="AR2209" t="s">
        <v>105</v>
      </c>
      <c r="AV2209" t="s">
        <v>105</v>
      </c>
      <c r="AW2209" t="s">
        <v>105</v>
      </c>
      <c r="AX2209" t="s">
        <v>105</v>
      </c>
      <c r="BH2209" t="s">
        <v>21</v>
      </c>
      <c r="BI2209" t="s">
        <v>5</v>
      </c>
    </row>
    <row r="2210" spans="1:61" x14ac:dyDescent="0.25">
      <c r="A2210">
        <v>1130601889</v>
      </c>
      <c r="B2210">
        <v>1130601889</v>
      </c>
      <c r="C2210" t="s">
        <v>106</v>
      </c>
      <c r="D2210" t="s">
        <v>8278</v>
      </c>
      <c r="E2210">
        <v>0</v>
      </c>
      <c r="F2210" t="s">
        <v>6903</v>
      </c>
      <c r="G2210" t="s">
        <v>1653</v>
      </c>
      <c r="H2210" s="30" t="s">
        <v>20179</v>
      </c>
      <c r="I2210" t="s">
        <v>11984</v>
      </c>
      <c r="J2210">
        <v>76001</v>
      </c>
      <c r="K2210" t="s">
        <v>486</v>
      </c>
      <c r="L2210">
        <v>76</v>
      </c>
      <c r="M2210" t="s">
        <v>95</v>
      </c>
      <c r="O2210">
        <v>3007005409</v>
      </c>
      <c r="P2210">
        <v>0</v>
      </c>
      <c r="T2210" s="29" t="s">
        <v>429</v>
      </c>
      <c r="U2210">
        <f t="shared" si="192"/>
        <v>10</v>
      </c>
      <c r="V2210">
        <f t="shared" si="193"/>
        <v>7</v>
      </c>
      <c r="W2210">
        <v>2018</v>
      </c>
      <c r="X2210" t="s">
        <v>3588</v>
      </c>
      <c r="Y2210" t="s">
        <v>11985</v>
      </c>
      <c r="Z2210" t="s">
        <v>11986</v>
      </c>
      <c r="AA2210">
        <v>1606235</v>
      </c>
      <c r="AB2210" t="s">
        <v>173</v>
      </c>
      <c r="AC2210" t="s">
        <v>815</v>
      </c>
      <c r="AD2210" s="1">
        <f t="shared" si="194"/>
        <v>3.7237771455223882E-2</v>
      </c>
      <c r="AE2210" s="2">
        <v>53600000</v>
      </c>
      <c r="AF2210" t="s">
        <v>133</v>
      </c>
      <c r="AG2210" t="s">
        <v>292</v>
      </c>
      <c r="AH2210" t="s">
        <v>104</v>
      </c>
      <c r="AI2210" t="s">
        <v>11987</v>
      </c>
      <c r="AJ2210">
        <v>29946639</v>
      </c>
      <c r="AK2210" s="2">
        <v>1995944.55</v>
      </c>
      <c r="AL2210" s="2">
        <v>1657264.33</v>
      </c>
      <c r="AP2210">
        <v>30006283</v>
      </c>
      <c r="AQ2210" s="2">
        <v>2784602.77</v>
      </c>
      <c r="AR2210" s="2">
        <v>2320002.33</v>
      </c>
      <c r="AV2210" t="s">
        <v>105</v>
      </c>
      <c r="AW2210" s="2" t="s">
        <v>105</v>
      </c>
      <c r="AX2210" s="2" t="s">
        <v>105</v>
      </c>
      <c r="BH2210" t="s">
        <v>21</v>
      </c>
      <c r="BI2210" t="s">
        <v>5</v>
      </c>
    </row>
    <row r="2211" spans="1:61" x14ac:dyDescent="0.25">
      <c r="A2211">
        <v>32322157</v>
      </c>
      <c r="B2211">
        <v>32322157</v>
      </c>
      <c r="C2211" t="s">
        <v>106</v>
      </c>
      <c r="D2211" t="s">
        <v>343</v>
      </c>
      <c r="E2211" t="s">
        <v>4998</v>
      </c>
      <c r="F2211" t="s">
        <v>2194</v>
      </c>
      <c r="G2211" t="s">
        <v>650</v>
      </c>
      <c r="H2211" s="30" t="s">
        <v>20180</v>
      </c>
      <c r="I2211" t="s">
        <v>11988</v>
      </c>
      <c r="J2211">
        <v>5079</v>
      </c>
      <c r="K2211" t="s">
        <v>4203</v>
      </c>
      <c r="L2211">
        <v>5</v>
      </c>
      <c r="M2211" t="s">
        <v>203</v>
      </c>
      <c r="O2211">
        <v>3128936464</v>
      </c>
      <c r="P2211">
        <v>0</v>
      </c>
      <c r="T2211" s="29" t="s">
        <v>155</v>
      </c>
      <c r="U2211">
        <f t="shared" si="192"/>
        <v>10</v>
      </c>
      <c r="V2211">
        <f t="shared" si="193"/>
        <v>14</v>
      </c>
      <c r="W2211">
        <v>2014</v>
      </c>
      <c r="X2211" t="s">
        <v>11989</v>
      </c>
      <c r="Y2211" t="s">
        <v>11990</v>
      </c>
      <c r="Z2211" t="s">
        <v>11991</v>
      </c>
      <c r="AA2211">
        <v>8001154</v>
      </c>
      <c r="AB2211" t="s">
        <v>100</v>
      </c>
      <c r="AC2211" t="s">
        <v>423</v>
      </c>
      <c r="AD2211" s="1">
        <f t="shared" si="194"/>
        <v>4.2166480996884734E-2</v>
      </c>
      <c r="AE2211" s="2">
        <v>32100000</v>
      </c>
      <c r="AF2211" t="s">
        <v>133</v>
      </c>
      <c r="AG2211" t="s">
        <v>103</v>
      </c>
      <c r="AH2211" t="s">
        <v>104</v>
      </c>
      <c r="AI2211" t="s">
        <v>11992</v>
      </c>
      <c r="AJ2211">
        <v>29923799</v>
      </c>
      <c r="AK2211" s="2">
        <v>1353544.04</v>
      </c>
      <c r="AL2211" s="2">
        <v>1117431.97</v>
      </c>
      <c r="AP2211">
        <v>29989023</v>
      </c>
      <c r="AQ2211" s="2">
        <v>1802766.15</v>
      </c>
      <c r="AR2211" s="2">
        <v>1494929.54</v>
      </c>
      <c r="AV2211" t="s">
        <v>105</v>
      </c>
      <c r="AW2211" s="2" t="s">
        <v>105</v>
      </c>
      <c r="AX2211" s="2" t="s">
        <v>105</v>
      </c>
      <c r="BH2211" t="s">
        <v>21</v>
      </c>
      <c r="BI2211" t="s">
        <v>5</v>
      </c>
    </row>
    <row r="2212" spans="1:61" x14ac:dyDescent="0.25">
      <c r="A2212">
        <v>52106527</v>
      </c>
      <c r="B2212">
        <v>52106527</v>
      </c>
      <c r="C2212" t="s">
        <v>106</v>
      </c>
      <c r="D2212" t="s">
        <v>472</v>
      </c>
      <c r="E2212" t="s">
        <v>583</v>
      </c>
      <c r="F2212" t="s">
        <v>123</v>
      </c>
      <c r="G2212" t="s">
        <v>11993</v>
      </c>
      <c r="H2212" s="30" t="s">
        <v>20181</v>
      </c>
      <c r="I2212" t="s">
        <v>11994</v>
      </c>
      <c r="J2212">
        <v>0</v>
      </c>
      <c r="K2212" t="s">
        <v>126</v>
      </c>
      <c r="L2212">
        <v>25</v>
      </c>
      <c r="M2212" t="s">
        <v>126</v>
      </c>
      <c r="O2212">
        <v>3133950838</v>
      </c>
      <c r="P2212">
        <v>3314147617</v>
      </c>
      <c r="T2212" s="29" t="s">
        <v>429</v>
      </c>
      <c r="U2212">
        <f t="shared" si="192"/>
        <v>10</v>
      </c>
      <c r="V2212">
        <f t="shared" si="193"/>
        <v>7</v>
      </c>
      <c r="W2212">
        <v>2017</v>
      </c>
      <c r="X2212" t="s">
        <v>3970</v>
      </c>
      <c r="Y2212" t="s">
        <v>11995</v>
      </c>
      <c r="Z2212" t="s">
        <v>11996</v>
      </c>
      <c r="AA2212">
        <v>3406036</v>
      </c>
      <c r="AB2212" t="s">
        <v>321</v>
      </c>
      <c r="AC2212" t="s">
        <v>1792</v>
      </c>
      <c r="AD2212" s="1">
        <f t="shared" si="194"/>
        <v>2.30785257985258E-2</v>
      </c>
      <c r="AE2212" s="2">
        <v>81400000</v>
      </c>
      <c r="AF2212" t="s">
        <v>219</v>
      </c>
      <c r="AG2212" t="s">
        <v>120</v>
      </c>
      <c r="AH2212" t="s">
        <v>104</v>
      </c>
      <c r="AI2212">
        <v>0</v>
      </c>
      <c r="AJ2212">
        <v>161909609</v>
      </c>
      <c r="AK2212" s="2">
        <v>1878592</v>
      </c>
      <c r="AL2212" s="2">
        <v>1558648.73</v>
      </c>
      <c r="AP2212" t="s">
        <v>105</v>
      </c>
      <c r="AQ2212" t="s">
        <v>105</v>
      </c>
      <c r="AR2212" t="s">
        <v>105</v>
      </c>
      <c r="AV2212" t="s">
        <v>105</v>
      </c>
      <c r="AW2212" t="s">
        <v>105</v>
      </c>
      <c r="AX2212" t="s">
        <v>105</v>
      </c>
      <c r="BH2212" t="s">
        <v>19</v>
      </c>
      <c r="BI2212" t="s">
        <v>5</v>
      </c>
    </row>
    <row r="2213" spans="1:61" x14ac:dyDescent="0.25">
      <c r="A2213">
        <v>1093219235</v>
      </c>
      <c r="B2213">
        <v>1093219235</v>
      </c>
      <c r="C2213" t="s">
        <v>89</v>
      </c>
      <c r="D2213" t="s">
        <v>3308</v>
      </c>
      <c r="E2213" t="s">
        <v>3309</v>
      </c>
      <c r="F2213" t="s">
        <v>942</v>
      </c>
      <c r="G2213" t="s">
        <v>8975</v>
      </c>
      <c r="H2213" s="30" t="s">
        <v>20182</v>
      </c>
      <c r="I2213" t="s">
        <v>11997</v>
      </c>
      <c r="J2213">
        <v>66001</v>
      </c>
      <c r="K2213" t="s">
        <v>252</v>
      </c>
      <c r="L2213">
        <v>66</v>
      </c>
      <c r="M2213" t="s">
        <v>253</v>
      </c>
      <c r="O2213">
        <v>3002532906</v>
      </c>
      <c r="P2213">
        <v>0</v>
      </c>
      <c r="T2213" s="29" t="s">
        <v>744</v>
      </c>
      <c r="U2213">
        <f t="shared" si="192"/>
        <v>10</v>
      </c>
      <c r="V2213">
        <f t="shared" si="193"/>
        <v>9</v>
      </c>
      <c r="W2213">
        <v>2025</v>
      </c>
      <c r="X2213" t="s">
        <v>866</v>
      </c>
      <c r="Y2213" t="s">
        <v>11998</v>
      </c>
      <c r="Z2213" t="s">
        <v>11999</v>
      </c>
      <c r="AA2213">
        <v>5601202</v>
      </c>
      <c r="AB2213" t="s">
        <v>146</v>
      </c>
      <c r="AC2213" t="s">
        <v>188</v>
      </c>
      <c r="AD2213" s="1">
        <f t="shared" si="194"/>
        <v>3.0817699917559768E-2</v>
      </c>
      <c r="AE2213" s="2">
        <v>121300000</v>
      </c>
      <c r="AF2213" t="s">
        <v>175</v>
      </c>
      <c r="AG2213" t="s">
        <v>103</v>
      </c>
      <c r="AH2213" t="s">
        <v>104</v>
      </c>
      <c r="AI2213" t="s">
        <v>12000</v>
      </c>
      <c r="AJ2213">
        <v>161860729</v>
      </c>
      <c r="AK2213" s="2">
        <v>3738187</v>
      </c>
      <c r="AL2213" s="2">
        <v>3121333.95</v>
      </c>
      <c r="AP2213" t="s">
        <v>105</v>
      </c>
      <c r="AQ2213" t="s">
        <v>105</v>
      </c>
      <c r="AR2213" t="s">
        <v>105</v>
      </c>
      <c r="AV2213" t="s">
        <v>105</v>
      </c>
      <c r="AW2213" t="s">
        <v>105</v>
      </c>
      <c r="AX2213" t="s">
        <v>105</v>
      </c>
      <c r="BH2213" t="s">
        <v>21</v>
      </c>
      <c r="BI2213" t="s">
        <v>5</v>
      </c>
    </row>
    <row r="2214" spans="1:61" x14ac:dyDescent="0.25">
      <c r="A2214">
        <v>42499380</v>
      </c>
      <c r="B2214">
        <v>42499380</v>
      </c>
      <c r="C2214" t="s">
        <v>106</v>
      </c>
      <c r="D2214" t="s">
        <v>12001</v>
      </c>
      <c r="E2214">
        <v>0</v>
      </c>
      <c r="F2214" t="s">
        <v>701</v>
      </c>
      <c r="G2214" t="s">
        <v>2095</v>
      </c>
      <c r="H2214" s="30" t="s">
        <v>20183</v>
      </c>
      <c r="I2214" t="s">
        <v>12002</v>
      </c>
      <c r="J2214">
        <v>20001</v>
      </c>
      <c r="K2214" t="s">
        <v>1837</v>
      </c>
      <c r="L2214">
        <v>20</v>
      </c>
      <c r="M2214" t="s">
        <v>1554</v>
      </c>
      <c r="O2214">
        <v>3013708738</v>
      </c>
      <c r="P2214">
        <v>3008163241</v>
      </c>
      <c r="T2214" s="29" t="s">
        <v>275</v>
      </c>
      <c r="U2214">
        <f t="shared" si="192"/>
        <v>10</v>
      </c>
      <c r="V2214">
        <f t="shared" si="193"/>
        <v>11</v>
      </c>
      <c r="W2214">
        <v>2019</v>
      </c>
      <c r="X2214" t="s">
        <v>7662</v>
      </c>
      <c r="Y2214" t="s">
        <v>12003</v>
      </c>
      <c r="Z2214" t="s">
        <v>12004</v>
      </c>
      <c r="AA2214">
        <v>6401212</v>
      </c>
      <c r="AB2214" t="s">
        <v>131</v>
      </c>
      <c r="AC2214" t="s">
        <v>607</v>
      </c>
      <c r="AD2214" s="1">
        <f t="shared" si="194"/>
        <v>3.4525782751091708E-2</v>
      </c>
      <c r="AE2214" s="2">
        <v>45800000</v>
      </c>
      <c r="AF2214" t="s">
        <v>219</v>
      </c>
      <c r="AG2214" t="s">
        <v>103</v>
      </c>
      <c r="AH2214" t="s">
        <v>104</v>
      </c>
      <c r="AI2214" t="s">
        <v>12005</v>
      </c>
      <c r="AJ2214">
        <v>29940725</v>
      </c>
      <c r="AK2214" s="2">
        <v>1581280.85</v>
      </c>
      <c r="AL2214" s="2">
        <v>1308807.44</v>
      </c>
      <c r="AP2214">
        <v>30003195</v>
      </c>
      <c r="AQ2214" s="2">
        <v>1732042.94</v>
      </c>
      <c r="AR2214" s="2">
        <v>1435498.27</v>
      </c>
      <c r="AV2214" t="s">
        <v>105</v>
      </c>
      <c r="AW2214" s="2" t="s">
        <v>105</v>
      </c>
      <c r="AX2214" s="2" t="s">
        <v>105</v>
      </c>
      <c r="BH2214" t="s">
        <v>21</v>
      </c>
      <c r="BI2214" t="s">
        <v>5</v>
      </c>
    </row>
    <row r="2215" spans="1:61" x14ac:dyDescent="0.25">
      <c r="A2215">
        <v>30288356</v>
      </c>
      <c r="B2215">
        <v>30288356</v>
      </c>
      <c r="C2215" t="s">
        <v>106</v>
      </c>
      <c r="D2215" t="s">
        <v>990</v>
      </c>
      <c r="E2215" t="s">
        <v>1071</v>
      </c>
      <c r="F2215" t="s">
        <v>2195</v>
      </c>
      <c r="G2215" t="s">
        <v>2256</v>
      </c>
      <c r="H2215" s="30" t="s">
        <v>20184</v>
      </c>
      <c r="I2215" t="s">
        <v>12006</v>
      </c>
      <c r="J2215">
        <v>17001</v>
      </c>
      <c r="K2215" t="s">
        <v>140</v>
      </c>
      <c r="L2215">
        <v>17</v>
      </c>
      <c r="M2215" t="s">
        <v>141</v>
      </c>
      <c r="O2215">
        <v>3108941723</v>
      </c>
      <c r="P2215">
        <v>0</v>
      </c>
      <c r="T2215" s="29" t="s">
        <v>369</v>
      </c>
      <c r="U2215">
        <f t="shared" si="192"/>
        <v>10</v>
      </c>
      <c r="V2215">
        <f t="shared" si="193"/>
        <v>21</v>
      </c>
      <c r="W2215">
        <v>2020</v>
      </c>
      <c r="X2215" t="s">
        <v>12007</v>
      </c>
      <c r="Y2215" t="s">
        <v>12008</v>
      </c>
      <c r="Z2215" t="s">
        <v>12009</v>
      </c>
      <c r="AA2215">
        <v>6401233</v>
      </c>
      <c r="AB2215" t="s">
        <v>131</v>
      </c>
      <c r="AC2215" t="s">
        <v>1126</v>
      </c>
      <c r="AD2215" s="1">
        <f t="shared" si="194"/>
        <v>2.685011135857461E-2</v>
      </c>
      <c r="AE2215" s="2">
        <v>44900000</v>
      </c>
      <c r="AF2215" t="s">
        <v>219</v>
      </c>
      <c r="AG2215" t="s">
        <v>103</v>
      </c>
      <c r="AH2215" t="s">
        <v>104</v>
      </c>
      <c r="AI2215" t="s">
        <v>12010</v>
      </c>
      <c r="AJ2215">
        <v>161904625</v>
      </c>
      <c r="AK2215" s="2">
        <v>1205570</v>
      </c>
      <c r="AL2215" s="2">
        <v>993083.82</v>
      </c>
      <c r="AP2215" t="s">
        <v>105</v>
      </c>
      <c r="AQ2215" t="s">
        <v>105</v>
      </c>
      <c r="AR2215" t="s">
        <v>105</v>
      </c>
      <c r="AV2215" t="s">
        <v>105</v>
      </c>
      <c r="AW2215" t="s">
        <v>105</v>
      </c>
      <c r="AX2215" t="s">
        <v>105</v>
      </c>
      <c r="BH2215" t="s">
        <v>19</v>
      </c>
      <c r="BI2215" t="s">
        <v>5</v>
      </c>
    </row>
    <row r="2216" spans="1:61" x14ac:dyDescent="0.25">
      <c r="A2216">
        <v>1057586265</v>
      </c>
      <c r="B2216">
        <v>1057586265</v>
      </c>
      <c r="C2216" t="s">
        <v>106</v>
      </c>
      <c r="D2216" t="s">
        <v>12011</v>
      </c>
      <c r="E2216" t="s">
        <v>12012</v>
      </c>
      <c r="F2216" t="s">
        <v>7644</v>
      </c>
      <c r="G2216" t="s">
        <v>870</v>
      </c>
      <c r="H2216" s="30" t="s">
        <v>20185</v>
      </c>
      <c r="I2216" t="s">
        <v>12013</v>
      </c>
      <c r="J2216">
        <v>15759</v>
      </c>
      <c r="K2216" t="s">
        <v>2002</v>
      </c>
      <c r="L2216">
        <v>15</v>
      </c>
      <c r="M2216" t="s">
        <v>1090</v>
      </c>
      <c r="O2216">
        <v>3213913392</v>
      </c>
      <c r="P2216">
        <v>3213914392</v>
      </c>
      <c r="T2216" s="29" t="s">
        <v>287</v>
      </c>
      <c r="U2216">
        <f t="shared" si="192"/>
        <v>10</v>
      </c>
      <c r="V2216">
        <f t="shared" si="193"/>
        <v>13</v>
      </c>
      <c r="W2216">
        <v>2018</v>
      </c>
      <c r="X2216" t="s">
        <v>2842</v>
      </c>
      <c r="Y2216" t="s">
        <v>12014</v>
      </c>
      <c r="Z2216" t="s">
        <v>12015</v>
      </c>
      <c r="AA2216">
        <v>5606089</v>
      </c>
      <c r="AB2216" t="s">
        <v>146</v>
      </c>
      <c r="AC2216" t="s">
        <v>147</v>
      </c>
      <c r="AD2216" s="1">
        <f t="shared" si="194"/>
        <v>1.8768343650793651E-2</v>
      </c>
      <c r="AE2216" s="2">
        <v>100800000</v>
      </c>
      <c r="AF2216" t="s">
        <v>362</v>
      </c>
      <c r="AG2216" t="s">
        <v>292</v>
      </c>
      <c r="AH2216" t="s">
        <v>104</v>
      </c>
      <c r="AI2216" t="s">
        <v>12016</v>
      </c>
      <c r="AJ2216">
        <v>29977617</v>
      </c>
      <c r="AK2216" s="2">
        <v>1891849.04</v>
      </c>
      <c r="AL2216" s="2">
        <v>1569789.11</v>
      </c>
      <c r="AP2216" t="s">
        <v>105</v>
      </c>
      <c r="AQ2216" s="2" t="s">
        <v>105</v>
      </c>
      <c r="AR2216" s="2" t="s">
        <v>105</v>
      </c>
      <c r="AV2216">
        <v>30159809</v>
      </c>
      <c r="AW2216" s="2">
        <v>2039315.53</v>
      </c>
      <c r="AX2216" s="2">
        <v>1693710.53</v>
      </c>
      <c r="BH2216" t="s">
        <v>19</v>
      </c>
      <c r="BI2216" t="s">
        <v>5</v>
      </c>
    </row>
    <row r="2217" spans="1:61" x14ac:dyDescent="0.25">
      <c r="A2217">
        <v>39207511</v>
      </c>
      <c r="B2217">
        <v>39207511</v>
      </c>
      <c r="C2217" t="s">
        <v>106</v>
      </c>
      <c r="D2217" t="s">
        <v>1099</v>
      </c>
      <c r="E2217" t="s">
        <v>122</v>
      </c>
      <c r="F2217" t="s">
        <v>3224</v>
      </c>
      <c r="G2217" t="s">
        <v>474</v>
      </c>
      <c r="H2217" s="30" t="s">
        <v>20186</v>
      </c>
      <c r="I2217" t="s">
        <v>12017</v>
      </c>
      <c r="J2217">
        <v>5079</v>
      </c>
      <c r="K2217" t="s">
        <v>4203</v>
      </c>
      <c r="L2217">
        <v>5</v>
      </c>
      <c r="M2217" t="s">
        <v>203</v>
      </c>
      <c r="O2217">
        <v>3137006397</v>
      </c>
      <c r="P2217">
        <v>3444062505</v>
      </c>
      <c r="T2217" s="29" t="s">
        <v>327</v>
      </c>
      <c r="U2217">
        <f t="shared" si="192"/>
        <v>10</v>
      </c>
      <c r="V2217">
        <f t="shared" si="193"/>
        <v>31</v>
      </c>
      <c r="W2217">
        <v>2025</v>
      </c>
      <c r="X2217" t="s">
        <v>686</v>
      </c>
      <c r="Y2217" t="s">
        <v>12018</v>
      </c>
      <c r="Z2217" t="s">
        <v>12019</v>
      </c>
      <c r="AA2217">
        <v>5606108</v>
      </c>
      <c r="AB2217" t="s">
        <v>146</v>
      </c>
      <c r="AC2217" t="s">
        <v>147</v>
      </c>
      <c r="AD2217" s="1">
        <f t="shared" si="194"/>
        <v>2.4708989637305698E-2</v>
      </c>
      <c r="AE2217" s="2">
        <v>154400000</v>
      </c>
      <c r="AF2217" t="s">
        <v>362</v>
      </c>
      <c r="AG2217" t="s">
        <v>120</v>
      </c>
      <c r="AH2217" t="s">
        <v>104</v>
      </c>
      <c r="AI2217" t="s">
        <v>12020</v>
      </c>
      <c r="AJ2217">
        <v>161802974</v>
      </c>
      <c r="AK2217" s="2">
        <v>3815068</v>
      </c>
      <c r="AL2217" s="2">
        <v>3185939.09</v>
      </c>
      <c r="AP2217" t="s">
        <v>105</v>
      </c>
      <c r="AQ2217" t="s">
        <v>105</v>
      </c>
      <c r="AR2217" t="s">
        <v>105</v>
      </c>
      <c r="AV2217" t="s">
        <v>105</v>
      </c>
      <c r="AW2217" t="s">
        <v>105</v>
      </c>
      <c r="AX2217" t="s">
        <v>105</v>
      </c>
      <c r="BH2217" t="s">
        <v>21</v>
      </c>
      <c r="BI2217" t="s">
        <v>5</v>
      </c>
    </row>
    <row r="2218" spans="1:61" x14ac:dyDescent="0.25">
      <c r="A2218">
        <v>43744390</v>
      </c>
      <c r="B2218">
        <v>43744390</v>
      </c>
      <c r="C2218" t="s">
        <v>106</v>
      </c>
      <c r="D2218" t="s">
        <v>198</v>
      </c>
      <c r="E2218" t="s">
        <v>312</v>
      </c>
      <c r="F2218" t="s">
        <v>2013</v>
      </c>
      <c r="G2218" t="s">
        <v>1050</v>
      </c>
      <c r="H2218" s="30" t="s">
        <v>20187</v>
      </c>
      <c r="I2218" t="s">
        <v>12021</v>
      </c>
      <c r="J2218">
        <v>5001</v>
      </c>
      <c r="K2218" t="s">
        <v>202</v>
      </c>
      <c r="L2218">
        <v>5</v>
      </c>
      <c r="M2218" t="s">
        <v>203</v>
      </c>
      <c r="O2218">
        <v>3017886073</v>
      </c>
      <c r="P2218">
        <v>3137591916</v>
      </c>
      <c r="T2218" s="29" t="s">
        <v>127</v>
      </c>
      <c r="U2218">
        <f t="shared" si="192"/>
        <v>10</v>
      </c>
      <c r="V2218">
        <f t="shared" si="193"/>
        <v>18</v>
      </c>
      <c r="W2218">
        <v>2020</v>
      </c>
      <c r="X2218" t="s">
        <v>9060</v>
      </c>
      <c r="Y2218" t="s">
        <v>12022</v>
      </c>
      <c r="Z2218" t="s">
        <v>12023</v>
      </c>
      <c r="AA2218">
        <v>5601157</v>
      </c>
      <c r="AB2218" t="s">
        <v>146</v>
      </c>
      <c r="AC2218" t="s">
        <v>383</v>
      </c>
      <c r="AD2218" s="1">
        <f t="shared" si="194"/>
        <v>2.6245427682737171E-2</v>
      </c>
      <c r="AE2218" s="2">
        <v>64300000</v>
      </c>
      <c r="AF2218" t="s">
        <v>219</v>
      </c>
      <c r="AG2218" t="s">
        <v>103</v>
      </c>
      <c r="AH2218" t="s">
        <v>104</v>
      </c>
      <c r="AI2218" t="s">
        <v>12024</v>
      </c>
      <c r="AJ2218">
        <v>161918283</v>
      </c>
      <c r="AK2218" s="2">
        <v>1687581</v>
      </c>
      <c r="AL2218" s="2">
        <v>1398135.55</v>
      </c>
      <c r="AP2218" t="s">
        <v>105</v>
      </c>
      <c r="AQ2218" t="s">
        <v>105</v>
      </c>
      <c r="AR2218" t="s">
        <v>105</v>
      </c>
      <c r="AV2218" t="s">
        <v>105</v>
      </c>
      <c r="AW2218" t="s">
        <v>105</v>
      </c>
      <c r="AX2218" t="s">
        <v>105</v>
      </c>
      <c r="BH2218" t="s">
        <v>19</v>
      </c>
      <c r="BI2218" t="s">
        <v>5</v>
      </c>
    </row>
    <row r="2219" spans="1:61" x14ac:dyDescent="0.25">
      <c r="A2219">
        <v>1093218933</v>
      </c>
      <c r="B2219">
        <v>1093218933</v>
      </c>
      <c r="C2219" t="s">
        <v>106</v>
      </c>
      <c r="D2219" t="s">
        <v>1727</v>
      </c>
      <c r="E2219" t="s">
        <v>12025</v>
      </c>
      <c r="F2219" t="s">
        <v>2434</v>
      </c>
      <c r="G2219" t="s">
        <v>445</v>
      </c>
      <c r="H2219" s="30" t="s">
        <v>20188</v>
      </c>
      <c r="I2219" t="s">
        <v>12026</v>
      </c>
      <c r="J2219">
        <v>76001</v>
      </c>
      <c r="K2219" t="s">
        <v>486</v>
      </c>
      <c r="L2219">
        <v>76</v>
      </c>
      <c r="M2219" t="s">
        <v>95</v>
      </c>
      <c r="O2219">
        <v>3154241553</v>
      </c>
      <c r="P2219">
        <v>3155830868</v>
      </c>
      <c r="T2219" s="29" t="s">
        <v>142</v>
      </c>
      <c r="U2219">
        <f t="shared" si="192"/>
        <v>10</v>
      </c>
      <c r="V2219">
        <f t="shared" si="193"/>
        <v>12</v>
      </c>
      <c r="W2219">
        <v>2022</v>
      </c>
      <c r="X2219" t="s">
        <v>1927</v>
      </c>
      <c r="Y2219" t="s">
        <v>12027</v>
      </c>
      <c r="Z2219" t="s">
        <v>12028</v>
      </c>
      <c r="AA2219">
        <v>5606100</v>
      </c>
      <c r="AB2219" t="s">
        <v>146</v>
      </c>
      <c r="AC2219" t="s">
        <v>341</v>
      </c>
      <c r="AD2219" s="1">
        <f t="shared" si="194"/>
        <v>2.7709499771949829E-2</v>
      </c>
      <c r="AE2219" s="2">
        <v>87700000</v>
      </c>
      <c r="AF2219" t="s">
        <v>219</v>
      </c>
      <c r="AG2219" t="s">
        <v>292</v>
      </c>
      <c r="AH2219" t="s">
        <v>104</v>
      </c>
      <c r="AI2219" t="s">
        <v>12029</v>
      </c>
      <c r="AJ2219">
        <v>29926987</v>
      </c>
      <c r="AK2219" s="2">
        <v>2430123.13</v>
      </c>
      <c r="AL2219" s="2">
        <v>2022120.28</v>
      </c>
      <c r="AP2219" t="s">
        <v>105</v>
      </c>
      <c r="AQ2219" s="2" t="s">
        <v>105</v>
      </c>
      <c r="AR2219" s="2" t="s">
        <v>105</v>
      </c>
      <c r="AV2219">
        <v>30040357</v>
      </c>
      <c r="AW2219" s="2">
        <v>2863148.94</v>
      </c>
      <c r="AX2219" s="2">
        <v>2386007.5099999998</v>
      </c>
      <c r="BH2219" t="s">
        <v>21</v>
      </c>
      <c r="BI2219" t="s">
        <v>5</v>
      </c>
    </row>
    <row r="2220" spans="1:61" x14ac:dyDescent="0.25">
      <c r="A2220">
        <v>24149862</v>
      </c>
      <c r="B2220">
        <v>24149862</v>
      </c>
      <c r="C2220" t="s">
        <v>106</v>
      </c>
      <c r="D2220" t="s">
        <v>8494</v>
      </c>
      <c r="E2220" t="s">
        <v>12030</v>
      </c>
      <c r="F2220" t="s">
        <v>5241</v>
      </c>
      <c r="G2220" t="s">
        <v>3341</v>
      </c>
      <c r="H2220" s="30" t="s">
        <v>20189</v>
      </c>
      <c r="I2220" t="s">
        <v>12031</v>
      </c>
      <c r="J2220">
        <v>15238</v>
      </c>
      <c r="K2220" t="s">
        <v>2653</v>
      </c>
      <c r="L2220">
        <v>15</v>
      </c>
      <c r="M2220" t="s">
        <v>1090</v>
      </c>
      <c r="O2220">
        <v>3102117363</v>
      </c>
      <c r="P2220">
        <v>0</v>
      </c>
      <c r="T2220" s="29" t="s">
        <v>287</v>
      </c>
      <c r="U2220">
        <f t="shared" si="192"/>
        <v>10</v>
      </c>
      <c r="V2220">
        <f t="shared" si="193"/>
        <v>13</v>
      </c>
      <c r="W2220">
        <v>2022</v>
      </c>
      <c r="X2220" t="s">
        <v>4781</v>
      </c>
      <c r="Y2220" t="s">
        <v>12032</v>
      </c>
      <c r="Z2220" t="s">
        <v>12033</v>
      </c>
      <c r="AA2220">
        <v>9206084</v>
      </c>
      <c r="AB2220" t="s">
        <v>268</v>
      </c>
      <c r="AC2220" t="s">
        <v>1025</v>
      </c>
      <c r="AD2220" s="1">
        <f t="shared" si="194"/>
        <v>2.996797884841363E-2</v>
      </c>
      <c r="AE2220" s="2">
        <v>85100000</v>
      </c>
      <c r="AF2220" t="s">
        <v>102</v>
      </c>
      <c r="AG2220" t="s">
        <v>120</v>
      </c>
      <c r="AH2220" t="s">
        <v>104</v>
      </c>
      <c r="AI2220" t="s">
        <v>12034</v>
      </c>
      <c r="AJ2220">
        <v>161813231</v>
      </c>
      <c r="AK2220" s="2">
        <v>2550275</v>
      </c>
      <c r="AL2220" s="2">
        <v>2123088.34</v>
      </c>
      <c r="AP2220" t="s">
        <v>105</v>
      </c>
      <c r="AQ2220" t="s">
        <v>105</v>
      </c>
      <c r="AR2220" t="s">
        <v>105</v>
      </c>
      <c r="AV2220" t="s">
        <v>105</v>
      </c>
      <c r="AW2220" t="s">
        <v>105</v>
      </c>
      <c r="AX2220" t="s">
        <v>105</v>
      </c>
      <c r="BH2220" t="s">
        <v>21</v>
      </c>
      <c r="BI2220" t="s">
        <v>5</v>
      </c>
    </row>
    <row r="2221" spans="1:61" x14ac:dyDescent="0.25">
      <c r="A2221">
        <v>29305323</v>
      </c>
      <c r="B2221">
        <v>29305323</v>
      </c>
      <c r="C2221" t="s">
        <v>106</v>
      </c>
      <c r="D2221" t="s">
        <v>260</v>
      </c>
      <c r="E2221" t="s">
        <v>8322</v>
      </c>
      <c r="F2221" t="s">
        <v>3085</v>
      </c>
      <c r="G2221" t="s">
        <v>12035</v>
      </c>
      <c r="H2221" s="30" t="s">
        <v>20190</v>
      </c>
      <c r="I2221" t="s">
        <v>12036</v>
      </c>
      <c r="J2221">
        <v>76113</v>
      </c>
      <c r="K2221" t="s">
        <v>12037</v>
      </c>
      <c r="L2221">
        <v>76</v>
      </c>
      <c r="M2221" t="s">
        <v>95</v>
      </c>
      <c r="O2221">
        <v>3122583892</v>
      </c>
      <c r="P2221">
        <v>3322236237</v>
      </c>
      <c r="T2221" s="29" t="s">
        <v>127</v>
      </c>
      <c r="U2221">
        <f t="shared" si="192"/>
        <v>10</v>
      </c>
      <c r="V2221">
        <f t="shared" si="193"/>
        <v>18</v>
      </c>
      <c r="W2221">
        <v>2018</v>
      </c>
      <c r="X2221" t="s">
        <v>12038</v>
      </c>
      <c r="Y2221" t="s">
        <v>12039</v>
      </c>
      <c r="Z2221" t="s">
        <v>12040</v>
      </c>
      <c r="AA2221">
        <v>8021002</v>
      </c>
      <c r="AB2221" t="s">
        <v>100</v>
      </c>
      <c r="AC2221" t="s">
        <v>208</v>
      </c>
      <c r="AD2221" s="1">
        <f t="shared" si="194"/>
        <v>4.5666760563380281E-2</v>
      </c>
      <c r="AE2221" s="2">
        <v>56800000</v>
      </c>
      <c r="AF2221" t="s">
        <v>362</v>
      </c>
      <c r="AG2221" t="s">
        <v>697</v>
      </c>
      <c r="AH2221" t="s">
        <v>104</v>
      </c>
      <c r="AI2221" t="s">
        <v>12041</v>
      </c>
      <c r="AJ2221">
        <v>161859632</v>
      </c>
      <c r="AK2221" s="2">
        <v>2593872</v>
      </c>
      <c r="AL2221" s="2">
        <v>2159724.3199999998</v>
      </c>
      <c r="AP2221" t="s">
        <v>105</v>
      </c>
      <c r="AQ2221" t="s">
        <v>105</v>
      </c>
      <c r="AR2221" t="s">
        <v>105</v>
      </c>
      <c r="AV2221" t="s">
        <v>105</v>
      </c>
      <c r="AW2221" t="s">
        <v>105</v>
      </c>
      <c r="AX2221" t="s">
        <v>105</v>
      </c>
      <c r="BH2221" t="s">
        <v>21</v>
      </c>
      <c r="BI2221" t="s">
        <v>5</v>
      </c>
    </row>
    <row r="2222" spans="1:61" x14ac:dyDescent="0.25">
      <c r="A2222">
        <v>22374304</v>
      </c>
      <c r="B2222">
        <v>22374304</v>
      </c>
      <c r="C2222" t="s">
        <v>106</v>
      </c>
      <c r="D2222" t="s">
        <v>10375</v>
      </c>
      <c r="E2222" t="s">
        <v>1224</v>
      </c>
      <c r="F2222" t="s">
        <v>12042</v>
      </c>
      <c r="G2222" t="s">
        <v>11037</v>
      </c>
      <c r="H2222" s="30" t="s">
        <v>20191</v>
      </c>
      <c r="I2222" t="s">
        <v>12043</v>
      </c>
      <c r="J2222">
        <v>0</v>
      </c>
      <c r="K2222" t="s">
        <v>182</v>
      </c>
      <c r="L2222">
        <v>8</v>
      </c>
      <c r="M2222" t="s">
        <v>183</v>
      </c>
      <c r="O2222">
        <v>3106322677</v>
      </c>
      <c r="P2222">
        <v>0</v>
      </c>
      <c r="T2222" s="29" t="s">
        <v>114</v>
      </c>
      <c r="U2222">
        <f t="shared" si="192"/>
        <v>10</v>
      </c>
      <c r="V2222">
        <f t="shared" si="193"/>
        <v>28</v>
      </c>
      <c r="W2222">
        <v>2023</v>
      </c>
      <c r="X2222" t="s">
        <v>12044</v>
      </c>
      <c r="Y2222" t="s">
        <v>12045</v>
      </c>
      <c r="Z2222" t="s">
        <v>12046</v>
      </c>
      <c r="AA2222">
        <v>4606143</v>
      </c>
      <c r="AB2222" t="s">
        <v>352</v>
      </c>
      <c r="AC2222" t="s">
        <v>791</v>
      </c>
      <c r="AD2222" s="1">
        <f t="shared" si="194"/>
        <v>2.9239804526748972E-2</v>
      </c>
      <c r="AE2222" s="2">
        <v>97200000</v>
      </c>
      <c r="AF2222" t="s">
        <v>362</v>
      </c>
      <c r="AG2222" t="s">
        <v>120</v>
      </c>
      <c r="AH2222" t="s">
        <v>104</v>
      </c>
      <c r="AI2222" t="s">
        <v>12047</v>
      </c>
      <c r="AJ2222">
        <v>161813196</v>
      </c>
      <c r="AK2222" s="2">
        <v>2842109</v>
      </c>
      <c r="AL2222" s="2">
        <v>2368326.63</v>
      </c>
      <c r="AP2222" t="s">
        <v>105</v>
      </c>
      <c r="AQ2222" t="s">
        <v>105</v>
      </c>
      <c r="AR2222" t="s">
        <v>105</v>
      </c>
      <c r="AV2222" t="s">
        <v>105</v>
      </c>
      <c r="AW2222" t="s">
        <v>105</v>
      </c>
      <c r="AX2222" t="s">
        <v>105</v>
      </c>
      <c r="BH2222" t="s">
        <v>21</v>
      </c>
      <c r="BI2222" t="s">
        <v>5</v>
      </c>
    </row>
    <row r="2223" spans="1:61" x14ac:dyDescent="0.25">
      <c r="A2223">
        <v>91071711</v>
      </c>
      <c r="B2223">
        <v>91071711</v>
      </c>
      <c r="C2223" t="s">
        <v>89</v>
      </c>
      <c r="D2223" t="s">
        <v>632</v>
      </c>
      <c r="E2223">
        <v>0</v>
      </c>
      <c r="F2223" t="s">
        <v>3544</v>
      </c>
      <c r="G2223" t="s">
        <v>1178</v>
      </c>
      <c r="H2223" s="30" t="s">
        <v>20192</v>
      </c>
      <c r="I2223" t="s">
        <v>12048</v>
      </c>
      <c r="J2223">
        <v>68001</v>
      </c>
      <c r="K2223" t="s">
        <v>317</v>
      </c>
      <c r="L2223">
        <v>68</v>
      </c>
      <c r="M2223" t="s">
        <v>227</v>
      </c>
      <c r="O2223">
        <v>3168049475</v>
      </c>
      <c r="P2223">
        <v>3172910168</v>
      </c>
      <c r="T2223" s="29" t="s">
        <v>466</v>
      </c>
      <c r="U2223">
        <f t="shared" si="192"/>
        <v>10</v>
      </c>
      <c r="V2223">
        <f t="shared" si="193"/>
        <v>15</v>
      </c>
      <c r="W2223">
        <v>2021</v>
      </c>
      <c r="X2223" t="s">
        <v>97</v>
      </c>
      <c r="Y2223" t="s">
        <v>12049</v>
      </c>
      <c r="Z2223" t="s">
        <v>12050</v>
      </c>
      <c r="AA2223">
        <v>8001210</v>
      </c>
      <c r="AB2223" t="s">
        <v>100</v>
      </c>
      <c r="AC2223" t="s">
        <v>101</v>
      </c>
      <c r="AD2223" s="1">
        <f t="shared" si="194"/>
        <v>2.5215909090909091E-2</v>
      </c>
      <c r="AE2223" s="2">
        <v>59400000</v>
      </c>
      <c r="AF2223" t="s">
        <v>102</v>
      </c>
      <c r="AG2223" t="s">
        <v>103</v>
      </c>
      <c r="AH2223" t="s">
        <v>104</v>
      </c>
      <c r="AI2223" t="s">
        <v>12051</v>
      </c>
      <c r="AJ2223">
        <v>161840015</v>
      </c>
      <c r="AK2223" s="2">
        <v>1497825</v>
      </c>
      <c r="AL2223" s="2">
        <v>1238676.78</v>
      </c>
      <c r="AP2223" t="s">
        <v>105</v>
      </c>
      <c r="AQ2223" t="s">
        <v>105</v>
      </c>
      <c r="AR2223" t="s">
        <v>105</v>
      </c>
      <c r="AV2223" t="s">
        <v>105</v>
      </c>
      <c r="AW2223" t="s">
        <v>105</v>
      </c>
      <c r="AX2223" t="s">
        <v>105</v>
      </c>
      <c r="BH2223" t="s">
        <v>19</v>
      </c>
      <c r="BI2223" t="s">
        <v>5</v>
      </c>
    </row>
    <row r="2224" spans="1:61" x14ac:dyDescent="0.25">
      <c r="A2224">
        <v>51975319</v>
      </c>
      <c r="B2224">
        <v>51975319</v>
      </c>
      <c r="C2224" t="s">
        <v>106</v>
      </c>
      <c r="D2224" t="s">
        <v>260</v>
      </c>
      <c r="E2224" t="s">
        <v>12052</v>
      </c>
      <c r="F2224" t="s">
        <v>5575</v>
      </c>
      <c r="G2224" t="s">
        <v>12053</v>
      </c>
      <c r="H2224" s="30" t="s">
        <v>20193</v>
      </c>
      <c r="I2224" t="s">
        <v>12054</v>
      </c>
      <c r="J2224">
        <v>0</v>
      </c>
      <c r="K2224" t="s">
        <v>2140</v>
      </c>
      <c r="L2224">
        <v>25</v>
      </c>
      <c r="M2224" t="s">
        <v>113</v>
      </c>
      <c r="O2224">
        <v>3103007369</v>
      </c>
      <c r="P2224">
        <v>3174398146</v>
      </c>
      <c r="T2224" s="29" t="s">
        <v>448</v>
      </c>
      <c r="U2224">
        <f t="shared" si="192"/>
        <v>10</v>
      </c>
      <c r="V2224">
        <f t="shared" si="193"/>
        <v>9</v>
      </c>
      <c r="W2224">
        <v>2024</v>
      </c>
      <c r="X2224" t="s">
        <v>12055</v>
      </c>
      <c r="Y2224" t="s">
        <v>12056</v>
      </c>
      <c r="Z2224" t="s">
        <v>12057</v>
      </c>
      <c r="AA2224">
        <v>3401172</v>
      </c>
      <c r="AB2224" t="s">
        <v>321</v>
      </c>
      <c r="AC2224" t="s">
        <v>853</v>
      </c>
      <c r="AD2224" s="1">
        <f t="shared" si="194"/>
        <v>3.1598078381795194E-2</v>
      </c>
      <c r="AE2224" s="2">
        <v>79100000</v>
      </c>
      <c r="AF2224" t="s">
        <v>133</v>
      </c>
      <c r="AG2224" t="s">
        <v>103</v>
      </c>
      <c r="AH2224" t="s">
        <v>104</v>
      </c>
      <c r="AI2224" t="s">
        <v>12058</v>
      </c>
      <c r="AJ2224">
        <v>161862003</v>
      </c>
      <c r="AK2224" s="2">
        <v>2499408</v>
      </c>
      <c r="AL2224" s="2">
        <v>2080343.09</v>
      </c>
      <c r="AP2224" t="s">
        <v>105</v>
      </c>
      <c r="AQ2224" t="s">
        <v>105</v>
      </c>
      <c r="AR2224" t="s">
        <v>105</v>
      </c>
      <c r="AV2224" t="s">
        <v>105</v>
      </c>
      <c r="AW2224" t="s">
        <v>105</v>
      </c>
      <c r="AX2224" t="s">
        <v>105</v>
      </c>
      <c r="BH2224" t="s">
        <v>21</v>
      </c>
      <c r="BI2224" t="s">
        <v>5</v>
      </c>
    </row>
    <row r="2225" spans="1:61" x14ac:dyDescent="0.25">
      <c r="A2225">
        <v>30337207</v>
      </c>
      <c r="B2225">
        <v>30337207</v>
      </c>
      <c r="C2225" t="s">
        <v>106</v>
      </c>
      <c r="D2225" t="s">
        <v>898</v>
      </c>
      <c r="E2225" t="s">
        <v>312</v>
      </c>
      <c r="F2225" t="s">
        <v>2610</v>
      </c>
      <c r="G2225" t="s">
        <v>1603</v>
      </c>
      <c r="H2225" s="30" t="s">
        <v>20194</v>
      </c>
      <c r="I2225" t="s">
        <v>12059</v>
      </c>
      <c r="J2225">
        <v>17001</v>
      </c>
      <c r="K2225" t="s">
        <v>140</v>
      </c>
      <c r="L2225">
        <v>17</v>
      </c>
      <c r="M2225" t="s">
        <v>141</v>
      </c>
      <c r="O2225">
        <v>3117544040</v>
      </c>
      <c r="P2225">
        <v>3105430623</v>
      </c>
      <c r="T2225" s="29" t="s">
        <v>12060</v>
      </c>
      <c r="U2225">
        <f t="shared" si="192"/>
        <v>10</v>
      </c>
      <c r="V2225">
        <f t="shared" si="193"/>
        <v>30</v>
      </c>
      <c r="W2225">
        <v>2018</v>
      </c>
      <c r="X2225" t="s">
        <v>12061</v>
      </c>
      <c r="Y2225">
        <v>27091031387368</v>
      </c>
      <c r="Z2225" t="s">
        <v>12062</v>
      </c>
      <c r="AA2225">
        <v>5801326</v>
      </c>
      <c r="AB2225" t="s">
        <v>469</v>
      </c>
      <c r="AC2225" t="s">
        <v>2169</v>
      </c>
      <c r="AD2225" s="1">
        <f t="shared" si="194"/>
        <v>3.8454893892339546E-2</v>
      </c>
      <c r="AE2225" s="2">
        <v>96600000</v>
      </c>
      <c r="AF2225" t="s">
        <v>102</v>
      </c>
      <c r="AG2225" t="s">
        <v>103</v>
      </c>
      <c r="AH2225" t="s">
        <v>104</v>
      </c>
      <c r="AI2225" t="s">
        <v>12063</v>
      </c>
      <c r="AJ2225">
        <v>29930839</v>
      </c>
      <c r="AK2225" s="2">
        <v>3714742.75</v>
      </c>
      <c r="AL2225" s="2">
        <v>3101632.56</v>
      </c>
      <c r="AP2225" t="s">
        <v>105</v>
      </c>
      <c r="AQ2225" s="2" t="s">
        <v>105</v>
      </c>
      <c r="AR2225" s="2" t="s">
        <v>105</v>
      </c>
      <c r="AV2225">
        <v>30047789</v>
      </c>
      <c r="AW2225" s="2">
        <v>6439473.5099999998</v>
      </c>
      <c r="AX2225" s="2">
        <v>5391322.2800000003</v>
      </c>
      <c r="BH2225" t="s">
        <v>21</v>
      </c>
      <c r="BI2225" t="s">
        <v>5</v>
      </c>
    </row>
    <row r="2226" spans="1:61" x14ac:dyDescent="0.25">
      <c r="A2226">
        <v>72009621</v>
      </c>
      <c r="B2226">
        <v>72009621</v>
      </c>
      <c r="C2226" t="s">
        <v>89</v>
      </c>
      <c r="D2226" t="s">
        <v>12064</v>
      </c>
      <c r="E2226" t="s">
        <v>304</v>
      </c>
      <c r="F2226" t="s">
        <v>137</v>
      </c>
      <c r="G2226" t="s">
        <v>7902</v>
      </c>
      <c r="H2226" s="30" t="s">
        <v>19236</v>
      </c>
      <c r="I2226" t="s">
        <v>12065</v>
      </c>
      <c r="J2226">
        <v>8758</v>
      </c>
      <c r="K2226" t="s">
        <v>1466</v>
      </c>
      <c r="L2226">
        <v>8</v>
      </c>
      <c r="M2226" t="s">
        <v>183</v>
      </c>
      <c r="O2226">
        <v>3008056428</v>
      </c>
      <c r="P2226">
        <v>3107239857</v>
      </c>
      <c r="T2226" s="29" t="s">
        <v>887</v>
      </c>
      <c r="U2226">
        <f t="shared" si="192"/>
        <v>10</v>
      </c>
      <c r="V2226">
        <f t="shared" si="193"/>
        <v>3</v>
      </c>
      <c r="W2226">
        <v>2023</v>
      </c>
      <c r="X2226" t="s">
        <v>12066</v>
      </c>
      <c r="Y2226" t="s">
        <v>12067</v>
      </c>
      <c r="Z2226" t="s">
        <v>12068</v>
      </c>
      <c r="AA2226">
        <v>1601344</v>
      </c>
      <c r="AB2226" t="s">
        <v>173</v>
      </c>
      <c r="AC2226" t="s">
        <v>373</v>
      </c>
      <c r="AD2226" s="1">
        <f t="shared" si="194"/>
        <v>3.2470508744038153E-2</v>
      </c>
      <c r="AE2226" s="2">
        <v>62900000</v>
      </c>
      <c r="AF2226" t="s">
        <v>1567</v>
      </c>
      <c r="AG2226" t="s">
        <v>103</v>
      </c>
      <c r="AH2226" t="s">
        <v>104</v>
      </c>
      <c r="AI2226" t="s">
        <v>12069</v>
      </c>
      <c r="AJ2226">
        <v>161909582</v>
      </c>
      <c r="AK2226" s="2">
        <v>2042395</v>
      </c>
      <c r="AL2226" s="2">
        <v>1696298.37</v>
      </c>
      <c r="AP2226" t="s">
        <v>105</v>
      </c>
      <c r="AQ2226" t="s">
        <v>105</v>
      </c>
      <c r="AR2226" t="s">
        <v>105</v>
      </c>
      <c r="AV2226" t="s">
        <v>105</v>
      </c>
      <c r="AW2226" t="s">
        <v>105</v>
      </c>
      <c r="AX2226" t="s">
        <v>105</v>
      </c>
      <c r="BH2226" t="s">
        <v>21</v>
      </c>
      <c r="BI2226" t="s">
        <v>5</v>
      </c>
    </row>
    <row r="2227" spans="1:61" x14ac:dyDescent="0.25">
      <c r="A2227">
        <v>12133521</v>
      </c>
      <c r="B2227">
        <v>12133521</v>
      </c>
      <c r="C2227" t="s">
        <v>89</v>
      </c>
      <c r="D2227" t="s">
        <v>148</v>
      </c>
      <c r="E2227" t="s">
        <v>2504</v>
      </c>
      <c r="F2227" t="s">
        <v>1924</v>
      </c>
      <c r="G2227" t="s">
        <v>825</v>
      </c>
      <c r="H2227" s="30" t="s">
        <v>20195</v>
      </c>
      <c r="I2227" t="s">
        <v>12070</v>
      </c>
      <c r="J2227">
        <v>76147</v>
      </c>
      <c r="K2227" t="s">
        <v>4199</v>
      </c>
      <c r="L2227">
        <v>76</v>
      </c>
      <c r="M2227" t="s">
        <v>95</v>
      </c>
      <c r="O2227">
        <v>3143960467</v>
      </c>
      <c r="P2227">
        <v>3148460467</v>
      </c>
      <c r="T2227" s="29" t="s">
        <v>127</v>
      </c>
      <c r="U2227">
        <f t="shared" si="192"/>
        <v>10</v>
      </c>
      <c r="V2227">
        <f t="shared" si="193"/>
        <v>18</v>
      </c>
      <c r="W2227">
        <v>2017</v>
      </c>
      <c r="X2227" t="s">
        <v>459</v>
      </c>
      <c r="Y2227" t="s">
        <v>12071</v>
      </c>
      <c r="Z2227" t="s">
        <v>12072</v>
      </c>
      <c r="AA2227">
        <v>8008014</v>
      </c>
      <c r="AB2227" t="s">
        <v>100</v>
      </c>
      <c r="AC2227" t="s">
        <v>208</v>
      </c>
      <c r="AD2227" s="1">
        <f t="shared" si="194"/>
        <v>3.5941526717557251E-2</v>
      </c>
      <c r="AE2227" s="2">
        <v>52400000</v>
      </c>
      <c r="AF2227" t="s">
        <v>362</v>
      </c>
      <c r="AG2227" t="s">
        <v>452</v>
      </c>
      <c r="AH2227" t="s">
        <v>104</v>
      </c>
      <c r="AI2227" t="s">
        <v>12073</v>
      </c>
      <c r="AJ2227">
        <v>161808369</v>
      </c>
      <c r="AK2227" s="2">
        <v>1883336</v>
      </c>
      <c r="AL2227" s="2">
        <v>1562634.89</v>
      </c>
      <c r="AP2227" t="s">
        <v>105</v>
      </c>
      <c r="AQ2227" t="s">
        <v>105</v>
      </c>
      <c r="AR2227" t="s">
        <v>105</v>
      </c>
      <c r="AV2227" t="s">
        <v>105</v>
      </c>
      <c r="AW2227" t="s">
        <v>105</v>
      </c>
      <c r="AX2227" t="s">
        <v>105</v>
      </c>
      <c r="BH2227" t="s">
        <v>21</v>
      </c>
      <c r="BI2227" t="s">
        <v>5</v>
      </c>
    </row>
    <row r="2228" spans="1:61" x14ac:dyDescent="0.25">
      <c r="A2228">
        <v>10246091</v>
      </c>
      <c r="B2228">
        <v>10246091</v>
      </c>
      <c r="C2228" t="s">
        <v>89</v>
      </c>
      <c r="D2228" t="s">
        <v>12074</v>
      </c>
      <c r="E2228" t="s">
        <v>294</v>
      </c>
      <c r="F2228" t="s">
        <v>700</v>
      </c>
      <c r="G2228" t="s">
        <v>1671</v>
      </c>
      <c r="H2228" s="30" t="s">
        <v>20196</v>
      </c>
      <c r="I2228" t="s">
        <v>12075</v>
      </c>
      <c r="J2228">
        <v>17001</v>
      </c>
      <c r="K2228" t="s">
        <v>140</v>
      </c>
      <c r="L2228">
        <v>17</v>
      </c>
      <c r="M2228" t="s">
        <v>141</v>
      </c>
      <c r="O2228">
        <v>3206914336</v>
      </c>
      <c r="P2228">
        <v>0</v>
      </c>
      <c r="T2228" s="29" t="s">
        <v>429</v>
      </c>
      <c r="U2228">
        <f t="shared" si="192"/>
        <v>10</v>
      </c>
      <c r="V2228">
        <f t="shared" si="193"/>
        <v>7</v>
      </c>
      <c r="W2228">
        <v>2013</v>
      </c>
      <c r="X2228" t="s">
        <v>2566</v>
      </c>
      <c r="Y2228" t="s">
        <v>12076</v>
      </c>
      <c r="Z2228" t="s">
        <v>12077</v>
      </c>
      <c r="AA2228">
        <v>9201159</v>
      </c>
      <c r="AB2228" t="s">
        <v>268</v>
      </c>
      <c r="AC2228" t="s">
        <v>2569</v>
      </c>
      <c r="AD2228" s="1">
        <f t="shared" si="194"/>
        <v>3.874739255014327E-2</v>
      </c>
      <c r="AE2228" s="2">
        <v>34900000</v>
      </c>
      <c r="AF2228" t="s">
        <v>219</v>
      </c>
      <c r="AG2228" t="s">
        <v>103</v>
      </c>
      <c r="AH2228" t="s">
        <v>104</v>
      </c>
      <c r="AI2228" t="s">
        <v>12078</v>
      </c>
      <c r="AJ2228">
        <v>161904447</v>
      </c>
      <c r="AK2228" s="2">
        <v>1352284</v>
      </c>
      <c r="AL2228" s="2">
        <v>1116372.8799999999</v>
      </c>
      <c r="AP2228" t="s">
        <v>105</v>
      </c>
      <c r="AQ2228" t="s">
        <v>105</v>
      </c>
      <c r="AR2228" t="s">
        <v>105</v>
      </c>
      <c r="AV2228" t="s">
        <v>105</v>
      </c>
      <c r="AW2228" t="s">
        <v>105</v>
      </c>
      <c r="AX2228" t="s">
        <v>105</v>
      </c>
      <c r="BH2228" t="s">
        <v>21</v>
      </c>
      <c r="BI2228" t="s">
        <v>5</v>
      </c>
    </row>
    <row r="2229" spans="1:61" x14ac:dyDescent="0.25">
      <c r="A2229">
        <v>53910735</v>
      </c>
      <c r="B2229">
        <v>53910735</v>
      </c>
      <c r="C2229" t="s">
        <v>106</v>
      </c>
      <c r="D2229" t="s">
        <v>8114</v>
      </c>
      <c r="E2229" t="s">
        <v>1035</v>
      </c>
      <c r="F2229" t="s">
        <v>626</v>
      </c>
      <c r="G2229" t="s">
        <v>12079</v>
      </c>
      <c r="H2229" s="30" t="s">
        <v>20197</v>
      </c>
      <c r="I2229" t="s">
        <v>12080</v>
      </c>
      <c r="J2229">
        <v>0</v>
      </c>
      <c r="K2229" t="s">
        <v>126</v>
      </c>
      <c r="L2229">
        <v>25</v>
      </c>
      <c r="M2229" t="s">
        <v>126</v>
      </c>
      <c r="O2229">
        <v>3192484440</v>
      </c>
      <c r="P2229">
        <v>0</v>
      </c>
      <c r="T2229" s="29" t="s">
        <v>127</v>
      </c>
      <c r="U2229">
        <f t="shared" si="192"/>
        <v>10</v>
      </c>
      <c r="V2229">
        <f t="shared" si="193"/>
        <v>18</v>
      </c>
      <c r="W2229">
        <v>2025</v>
      </c>
      <c r="X2229" t="s">
        <v>12081</v>
      </c>
      <c r="Y2229" t="s">
        <v>12082</v>
      </c>
      <c r="Z2229" t="s">
        <v>12083</v>
      </c>
      <c r="AA2229">
        <v>8006090</v>
      </c>
      <c r="AB2229" t="s">
        <v>100</v>
      </c>
      <c r="AC2229" t="s">
        <v>208</v>
      </c>
      <c r="AD2229" s="1">
        <f t="shared" si="194"/>
        <v>1.5350759615384615E-2</v>
      </c>
      <c r="AE2229" s="2">
        <v>104000000</v>
      </c>
      <c r="AF2229" t="s">
        <v>219</v>
      </c>
      <c r="AG2229" t="s">
        <v>120</v>
      </c>
      <c r="AH2229" t="s">
        <v>104</v>
      </c>
      <c r="AI2229" t="s">
        <v>12084</v>
      </c>
      <c r="AJ2229">
        <v>161820330</v>
      </c>
      <c r="AK2229" s="2">
        <v>1596479</v>
      </c>
      <c r="AL2229" s="2">
        <v>1321578.5900000001</v>
      </c>
      <c r="AP2229" t="s">
        <v>105</v>
      </c>
      <c r="AQ2229" t="s">
        <v>105</v>
      </c>
      <c r="AR2229" t="s">
        <v>105</v>
      </c>
      <c r="AV2229" t="s">
        <v>105</v>
      </c>
      <c r="AW2229" t="s">
        <v>105</v>
      </c>
      <c r="AX2229" t="s">
        <v>105</v>
      </c>
      <c r="BH2229" t="s">
        <v>19</v>
      </c>
      <c r="BI2229" t="s">
        <v>5</v>
      </c>
    </row>
    <row r="2230" spans="1:61" x14ac:dyDescent="0.25">
      <c r="A2230">
        <v>94426818</v>
      </c>
      <c r="B2230">
        <v>94426818</v>
      </c>
      <c r="C2230" t="s">
        <v>89</v>
      </c>
      <c r="D2230" t="s">
        <v>699</v>
      </c>
      <c r="E2230" t="s">
        <v>148</v>
      </c>
      <c r="F2230" t="s">
        <v>1894</v>
      </c>
      <c r="G2230" t="s">
        <v>700</v>
      </c>
      <c r="H2230" s="30" t="s">
        <v>20198</v>
      </c>
      <c r="I2230" t="s">
        <v>12085</v>
      </c>
      <c r="J2230">
        <v>76001</v>
      </c>
      <c r="K2230" t="s">
        <v>486</v>
      </c>
      <c r="L2230">
        <v>76</v>
      </c>
      <c r="M2230" t="s">
        <v>95</v>
      </c>
      <c r="O2230">
        <v>3113389421</v>
      </c>
      <c r="P2230">
        <v>3185780130</v>
      </c>
      <c r="T2230" s="29" t="s">
        <v>327</v>
      </c>
      <c r="U2230">
        <f t="shared" si="192"/>
        <v>10</v>
      </c>
      <c r="V2230">
        <f t="shared" si="193"/>
        <v>31</v>
      </c>
      <c r="W2230">
        <v>2024</v>
      </c>
      <c r="X2230" t="s">
        <v>725</v>
      </c>
      <c r="Y2230" t="s">
        <v>12086</v>
      </c>
      <c r="Z2230" t="s">
        <v>12087</v>
      </c>
      <c r="AA2230">
        <v>8006065</v>
      </c>
      <c r="AB2230" t="s">
        <v>100</v>
      </c>
      <c r="AC2230" t="s">
        <v>208</v>
      </c>
      <c r="AD2230" s="1">
        <f t="shared" si="194"/>
        <v>3.8139833729216151E-2</v>
      </c>
      <c r="AE2230" s="2">
        <v>84200000</v>
      </c>
      <c r="AF2230" t="s">
        <v>175</v>
      </c>
      <c r="AG2230" t="s">
        <v>120</v>
      </c>
      <c r="AH2230" t="s">
        <v>104</v>
      </c>
      <c r="AI2230" t="s">
        <v>12088</v>
      </c>
      <c r="AJ2230">
        <v>161791660</v>
      </c>
      <c r="AK2230" s="2">
        <v>3211374</v>
      </c>
      <c r="AL2230" s="2">
        <v>2678633.81</v>
      </c>
      <c r="AP2230" t="s">
        <v>105</v>
      </c>
      <c r="AQ2230" t="s">
        <v>105</v>
      </c>
      <c r="AR2230" t="s">
        <v>105</v>
      </c>
      <c r="AV2230" t="s">
        <v>105</v>
      </c>
      <c r="AW2230" t="s">
        <v>105</v>
      </c>
      <c r="AX2230" t="s">
        <v>105</v>
      </c>
      <c r="BH2230" t="s">
        <v>21</v>
      </c>
      <c r="BI2230" t="s">
        <v>5</v>
      </c>
    </row>
    <row r="2231" spans="1:61" x14ac:dyDescent="0.25">
      <c r="A2231">
        <v>1105683740</v>
      </c>
      <c r="B2231">
        <v>1105683740</v>
      </c>
      <c r="C2231" t="s">
        <v>89</v>
      </c>
      <c r="D2231" t="s">
        <v>12089</v>
      </c>
      <c r="E2231">
        <v>0</v>
      </c>
      <c r="F2231" t="s">
        <v>1312</v>
      </c>
      <c r="G2231" t="s">
        <v>212</v>
      </c>
      <c r="H2231" s="30" t="s">
        <v>20199</v>
      </c>
      <c r="I2231" t="s">
        <v>12090</v>
      </c>
      <c r="J2231">
        <v>73268</v>
      </c>
      <c r="K2231" t="s">
        <v>10349</v>
      </c>
      <c r="L2231">
        <v>73</v>
      </c>
      <c r="M2231" t="s">
        <v>168</v>
      </c>
      <c r="O2231">
        <v>3213057015</v>
      </c>
      <c r="P2231">
        <v>0</v>
      </c>
      <c r="T2231" s="29" t="s">
        <v>254</v>
      </c>
      <c r="U2231">
        <f t="shared" si="192"/>
        <v>10</v>
      </c>
      <c r="V2231">
        <f t="shared" si="193"/>
        <v>4</v>
      </c>
      <c r="W2231">
        <v>2024</v>
      </c>
      <c r="X2231" t="s">
        <v>12091</v>
      </c>
      <c r="Y2231" t="s">
        <v>12092</v>
      </c>
      <c r="Z2231" t="s">
        <v>12093</v>
      </c>
      <c r="AA2231">
        <v>9021091</v>
      </c>
      <c r="AB2231" t="s">
        <v>244</v>
      </c>
      <c r="AC2231" t="s">
        <v>1153</v>
      </c>
      <c r="AD2231" s="1">
        <f t="shared" si="194"/>
        <v>1.9133525925925925E-2</v>
      </c>
      <c r="AE2231" s="2">
        <v>270000000</v>
      </c>
      <c r="AF2231" t="s">
        <v>102</v>
      </c>
      <c r="AG2231" t="s">
        <v>697</v>
      </c>
      <c r="AH2231" t="s">
        <v>104</v>
      </c>
      <c r="AI2231" t="s">
        <v>12094</v>
      </c>
      <c r="AJ2231">
        <v>161815289</v>
      </c>
      <c r="AK2231" s="2">
        <v>5166052</v>
      </c>
      <c r="AL2231" s="2">
        <v>4321219.93</v>
      </c>
      <c r="AP2231" t="s">
        <v>105</v>
      </c>
      <c r="AQ2231" t="s">
        <v>105</v>
      </c>
      <c r="AR2231" t="s">
        <v>105</v>
      </c>
      <c r="AV2231" t="s">
        <v>105</v>
      </c>
      <c r="AW2231" t="s">
        <v>105</v>
      </c>
      <c r="AX2231" t="s">
        <v>105</v>
      </c>
      <c r="BH2231" t="s">
        <v>20</v>
      </c>
      <c r="BI2231" t="s">
        <v>5</v>
      </c>
    </row>
    <row r="2232" spans="1:61" x14ac:dyDescent="0.25">
      <c r="A2232">
        <v>92521340</v>
      </c>
      <c r="B2232">
        <v>92521340</v>
      </c>
      <c r="C2232" t="s">
        <v>89</v>
      </c>
      <c r="D2232" t="s">
        <v>148</v>
      </c>
      <c r="E2232" t="s">
        <v>149</v>
      </c>
      <c r="F2232" t="s">
        <v>1122</v>
      </c>
      <c r="G2232" t="s">
        <v>495</v>
      </c>
      <c r="H2232" s="30" t="s">
        <v>20200</v>
      </c>
      <c r="I2232" t="s">
        <v>12095</v>
      </c>
      <c r="J2232">
        <v>70001</v>
      </c>
      <c r="K2232" t="s">
        <v>8598</v>
      </c>
      <c r="L2232">
        <v>70</v>
      </c>
      <c r="M2232" t="s">
        <v>8599</v>
      </c>
      <c r="O2232">
        <v>3005359489</v>
      </c>
      <c r="P2232">
        <v>0</v>
      </c>
      <c r="T2232" s="29" t="s">
        <v>114</v>
      </c>
      <c r="U2232">
        <f t="shared" si="192"/>
        <v>10</v>
      </c>
      <c r="V2232">
        <f t="shared" si="193"/>
        <v>28</v>
      </c>
      <c r="W2232">
        <v>2023</v>
      </c>
      <c r="X2232" t="s">
        <v>2581</v>
      </c>
      <c r="Y2232" t="s">
        <v>12096</v>
      </c>
      <c r="Z2232" t="s">
        <v>12097</v>
      </c>
      <c r="AA2232">
        <v>1601341</v>
      </c>
      <c r="AB2232" t="s">
        <v>173</v>
      </c>
      <c r="AC2232" t="s">
        <v>373</v>
      </c>
      <c r="AD2232" s="1">
        <f t="shared" si="194"/>
        <v>3.6801958532423205E-2</v>
      </c>
      <c r="AE2232" s="2">
        <v>58600000</v>
      </c>
      <c r="AF2232" t="s">
        <v>1567</v>
      </c>
      <c r="AG2232" t="s">
        <v>103</v>
      </c>
      <c r="AH2232" t="s">
        <v>104</v>
      </c>
      <c r="AI2232" t="s">
        <v>12098</v>
      </c>
      <c r="AJ2232">
        <v>29954135</v>
      </c>
      <c r="AK2232" s="2">
        <v>2156594.77</v>
      </c>
      <c r="AL2232" s="2">
        <v>1792264.51</v>
      </c>
      <c r="AP2232">
        <v>29981569</v>
      </c>
      <c r="AQ2232" s="2">
        <v>2596220.23</v>
      </c>
      <c r="AR2232" s="2">
        <v>2161697.67</v>
      </c>
      <c r="AV2232" t="s">
        <v>105</v>
      </c>
      <c r="AW2232" s="2" t="s">
        <v>105</v>
      </c>
      <c r="AX2232" s="2" t="s">
        <v>105</v>
      </c>
      <c r="BH2232" t="s">
        <v>21</v>
      </c>
      <c r="BI2232" t="s">
        <v>5</v>
      </c>
    </row>
    <row r="2233" spans="1:61" x14ac:dyDescent="0.25">
      <c r="A2233">
        <v>52487803</v>
      </c>
      <c r="B2233">
        <v>52487803</v>
      </c>
      <c r="C2233" t="s">
        <v>106</v>
      </c>
      <c r="D2233" t="s">
        <v>136</v>
      </c>
      <c r="E2233">
        <v>0</v>
      </c>
      <c r="F2233" t="s">
        <v>819</v>
      </c>
      <c r="G2233">
        <v>0</v>
      </c>
      <c r="H2233" s="30" t="s">
        <v>20201</v>
      </c>
      <c r="I2233" t="s">
        <v>12099</v>
      </c>
      <c r="J2233">
        <v>0</v>
      </c>
      <c r="K2233" t="s">
        <v>126</v>
      </c>
      <c r="L2233">
        <v>25</v>
      </c>
      <c r="M2233" t="s">
        <v>126</v>
      </c>
      <c r="O2233">
        <v>3183227789</v>
      </c>
      <c r="P2233">
        <v>3012563587</v>
      </c>
      <c r="T2233" s="29" t="s">
        <v>127</v>
      </c>
      <c r="U2233">
        <f t="shared" si="192"/>
        <v>10</v>
      </c>
      <c r="V2233">
        <f t="shared" si="193"/>
        <v>18</v>
      </c>
      <c r="W2233">
        <v>2019</v>
      </c>
      <c r="X2233" t="s">
        <v>12100</v>
      </c>
      <c r="Y2233">
        <v>27892830367331</v>
      </c>
      <c r="Z2233" t="s">
        <v>12101</v>
      </c>
      <c r="AA2233">
        <v>5806057</v>
      </c>
      <c r="AB2233" t="s">
        <v>469</v>
      </c>
      <c r="AC2233" t="s">
        <v>12102</v>
      </c>
      <c r="AD2233" s="1">
        <f t="shared" si="194"/>
        <v>1.7176447952639368E-2</v>
      </c>
      <c r="AE2233" s="2">
        <v>202700000</v>
      </c>
      <c r="AF2233" t="s">
        <v>133</v>
      </c>
      <c r="AG2233" t="s">
        <v>120</v>
      </c>
      <c r="AH2233" t="s">
        <v>104</v>
      </c>
      <c r="AI2233" t="s">
        <v>12103</v>
      </c>
      <c r="AJ2233">
        <v>161891221</v>
      </c>
      <c r="AK2233" s="2">
        <v>3481666</v>
      </c>
      <c r="AL2233" s="2">
        <v>2905769.76</v>
      </c>
      <c r="AP2233" t="s">
        <v>105</v>
      </c>
      <c r="AQ2233" t="s">
        <v>105</v>
      </c>
      <c r="AR2233" t="s">
        <v>105</v>
      </c>
      <c r="AV2233" t="s">
        <v>105</v>
      </c>
      <c r="AW2233" t="s">
        <v>105</v>
      </c>
      <c r="AX2233" t="s">
        <v>105</v>
      </c>
      <c r="BH2233" t="s">
        <v>20</v>
      </c>
      <c r="BI2233" t="s">
        <v>5</v>
      </c>
    </row>
    <row r="2234" spans="1:61" x14ac:dyDescent="0.25">
      <c r="A2234">
        <v>37513541</v>
      </c>
      <c r="B2234">
        <v>37513541</v>
      </c>
      <c r="C2234" t="s">
        <v>106</v>
      </c>
      <c r="D2234" t="s">
        <v>1211</v>
      </c>
      <c r="E2234" t="s">
        <v>2301</v>
      </c>
      <c r="F2234" t="s">
        <v>879</v>
      </c>
      <c r="G2234" t="s">
        <v>768</v>
      </c>
      <c r="H2234" s="30" t="s">
        <v>18748</v>
      </c>
      <c r="I2234" t="s">
        <v>12104</v>
      </c>
      <c r="J2234">
        <v>68001</v>
      </c>
      <c r="K2234" t="s">
        <v>317</v>
      </c>
      <c r="L2234">
        <v>68</v>
      </c>
      <c r="M2234" t="s">
        <v>227</v>
      </c>
      <c r="O2234">
        <v>3176569854</v>
      </c>
      <c r="P2234">
        <v>0</v>
      </c>
      <c r="T2234" s="29" t="s">
        <v>215</v>
      </c>
      <c r="U2234">
        <f t="shared" si="192"/>
        <v>10</v>
      </c>
      <c r="V2234">
        <f t="shared" si="193"/>
        <v>20</v>
      </c>
      <c r="W2234">
        <v>2016</v>
      </c>
      <c r="X2234" t="s">
        <v>11873</v>
      </c>
      <c r="Y2234" t="s">
        <v>12105</v>
      </c>
      <c r="Z2234" t="s">
        <v>12105</v>
      </c>
      <c r="AA2234">
        <v>3006132</v>
      </c>
      <c r="AB2234" t="s">
        <v>491</v>
      </c>
      <c r="AC2234" t="s">
        <v>631</v>
      </c>
      <c r="AD2234" s="1">
        <f t="shared" si="194"/>
        <v>3.0317842696629214E-2</v>
      </c>
      <c r="AE2234" s="2">
        <v>44500000</v>
      </c>
      <c r="AF2234" t="s">
        <v>102</v>
      </c>
      <c r="AG2234" t="s">
        <v>120</v>
      </c>
      <c r="AH2234" t="s">
        <v>104</v>
      </c>
      <c r="AI2234" t="s">
        <v>12106</v>
      </c>
      <c r="AJ2234">
        <v>161853703</v>
      </c>
      <c r="AK2234" s="2">
        <v>1349144</v>
      </c>
      <c r="AL2234" s="2">
        <v>1113734.8600000001</v>
      </c>
      <c r="AP2234" t="s">
        <v>105</v>
      </c>
      <c r="AQ2234" t="s">
        <v>105</v>
      </c>
      <c r="AR2234" t="s">
        <v>105</v>
      </c>
      <c r="AV2234" t="s">
        <v>105</v>
      </c>
      <c r="AW2234" t="s">
        <v>105</v>
      </c>
      <c r="AX2234" t="s">
        <v>105</v>
      </c>
      <c r="BH2234" t="s">
        <v>21</v>
      </c>
      <c r="BI2234" t="s">
        <v>5</v>
      </c>
    </row>
    <row r="2235" spans="1:61" x14ac:dyDescent="0.25">
      <c r="A2235">
        <v>31171417</v>
      </c>
      <c r="B2235">
        <v>31171417</v>
      </c>
      <c r="C2235" t="s">
        <v>106</v>
      </c>
      <c r="D2235" t="s">
        <v>312</v>
      </c>
      <c r="E2235">
        <v>0</v>
      </c>
      <c r="F2235" t="s">
        <v>12107</v>
      </c>
      <c r="G2235">
        <v>0</v>
      </c>
      <c r="H2235" s="30" t="s">
        <v>20202</v>
      </c>
      <c r="I2235" t="s">
        <v>12108</v>
      </c>
      <c r="J2235">
        <v>76520</v>
      </c>
      <c r="K2235" t="s">
        <v>2183</v>
      </c>
      <c r="L2235">
        <v>76</v>
      </c>
      <c r="M2235" t="s">
        <v>95</v>
      </c>
      <c r="O2235">
        <v>3177331310</v>
      </c>
      <c r="P2235">
        <v>3187030660</v>
      </c>
      <c r="T2235" s="29" t="s">
        <v>127</v>
      </c>
      <c r="U2235">
        <f t="shared" si="192"/>
        <v>10</v>
      </c>
      <c r="V2235">
        <f t="shared" si="193"/>
        <v>18</v>
      </c>
      <c r="W2235">
        <v>2012</v>
      </c>
      <c r="X2235" t="s">
        <v>6796</v>
      </c>
      <c r="Y2235" t="s">
        <v>12109</v>
      </c>
      <c r="Z2235" t="s">
        <v>12110</v>
      </c>
      <c r="AA2235">
        <v>9008141</v>
      </c>
      <c r="AB2235" t="s">
        <v>244</v>
      </c>
      <c r="AC2235" t="s">
        <v>1775</v>
      </c>
      <c r="AD2235" s="1">
        <f t="shared" si="194"/>
        <v>3.0441893530997306E-2</v>
      </c>
      <c r="AE2235" s="2">
        <v>148400000</v>
      </c>
      <c r="AF2235" t="s">
        <v>362</v>
      </c>
      <c r="AG2235" t="s">
        <v>452</v>
      </c>
      <c r="AH2235" t="s">
        <v>104</v>
      </c>
      <c r="AI2235">
        <v>0</v>
      </c>
      <c r="AJ2235">
        <v>161824697</v>
      </c>
      <c r="AK2235" s="2">
        <v>4517577</v>
      </c>
      <c r="AL2235" s="2">
        <v>3776283.53</v>
      </c>
      <c r="AP2235" t="s">
        <v>105</v>
      </c>
      <c r="AQ2235" t="s">
        <v>105</v>
      </c>
      <c r="AR2235" t="s">
        <v>105</v>
      </c>
      <c r="AV2235" t="s">
        <v>105</v>
      </c>
      <c r="AW2235" t="s">
        <v>105</v>
      </c>
      <c r="AX2235" t="s">
        <v>105</v>
      </c>
      <c r="BH2235" t="s">
        <v>21</v>
      </c>
      <c r="BI2235" t="s">
        <v>5</v>
      </c>
    </row>
    <row r="2236" spans="1:61" x14ac:dyDescent="0.25">
      <c r="A2236">
        <v>66764366</v>
      </c>
      <c r="B2236">
        <v>66764366</v>
      </c>
      <c r="C2236" t="s">
        <v>106</v>
      </c>
      <c r="D2236" t="s">
        <v>913</v>
      </c>
      <c r="E2236" t="s">
        <v>583</v>
      </c>
      <c r="F2236" t="s">
        <v>387</v>
      </c>
      <c r="G2236" t="s">
        <v>1706</v>
      </c>
      <c r="H2236" s="30" t="s">
        <v>20203</v>
      </c>
      <c r="I2236" t="s">
        <v>12111</v>
      </c>
      <c r="J2236">
        <v>76001</v>
      </c>
      <c r="K2236" t="s">
        <v>486</v>
      </c>
      <c r="L2236">
        <v>76</v>
      </c>
      <c r="M2236" t="s">
        <v>95</v>
      </c>
      <c r="O2236">
        <v>3136345998</v>
      </c>
      <c r="P2236">
        <v>0</v>
      </c>
      <c r="T2236" s="29" t="s">
        <v>500</v>
      </c>
      <c r="U2236">
        <f t="shared" si="192"/>
        <v>10</v>
      </c>
      <c r="V2236">
        <f t="shared" si="193"/>
        <v>5</v>
      </c>
      <c r="W2236">
        <v>2024</v>
      </c>
      <c r="X2236" t="s">
        <v>3037</v>
      </c>
      <c r="Y2236" t="s">
        <v>12112</v>
      </c>
      <c r="Z2236" t="s">
        <v>12113</v>
      </c>
      <c r="AA2236">
        <v>5606101</v>
      </c>
      <c r="AB2236" t="s">
        <v>146</v>
      </c>
      <c r="AC2236" t="s">
        <v>341</v>
      </c>
      <c r="AD2236" s="1">
        <f t="shared" si="194"/>
        <v>3.9037194183062444E-2</v>
      </c>
      <c r="AE2236" s="2">
        <v>116900000</v>
      </c>
      <c r="AF2236" t="s">
        <v>102</v>
      </c>
      <c r="AG2236" t="s">
        <v>120</v>
      </c>
      <c r="AH2236" t="s">
        <v>104</v>
      </c>
      <c r="AI2236" t="s">
        <v>12114</v>
      </c>
      <c r="AJ2236">
        <v>161771572</v>
      </c>
      <c r="AK2236" s="2">
        <v>4563448</v>
      </c>
      <c r="AL2236" s="2">
        <v>3814830.61</v>
      </c>
      <c r="AP2236" t="s">
        <v>105</v>
      </c>
      <c r="AQ2236" t="s">
        <v>105</v>
      </c>
      <c r="AR2236" t="s">
        <v>105</v>
      </c>
      <c r="AV2236" t="s">
        <v>105</v>
      </c>
      <c r="AW2236" t="s">
        <v>105</v>
      </c>
      <c r="AX2236" t="s">
        <v>105</v>
      </c>
      <c r="BH2236" t="s">
        <v>21</v>
      </c>
      <c r="BI2236" t="s">
        <v>5</v>
      </c>
    </row>
    <row r="2237" spans="1:61" x14ac:dyDescent="0.25">
      <c r="A2237">
        <v>52470130</v>
      </c>
      <c r="B2237">
        <v>52470130</v>
      </c>
      <c r="C2237" t="s">
        <v>106</v>
      </c>
      <c r="D2237" t="s">
        <v>107</v>
      </c>
      <c r="E2237" t="s">
        <v>583</v>
      </c>
      <c r="F2237" t="s">
        <v>12115</v>
      </c>
      <c r="G2237" t="s">
        <v>110</v>
      </c>
      <c r="H2237" s="30" t="s">
        <v>20204</v>
      </c>
      <c r="I2237" t="s">
        <v>12116</v>
      </c>
      <c r="J2237">
        <v>0</v>
      </c>
      <c r="K2237" t="s">
        <v>126</v>
      </c>
      <c r="L2237">
        <v>25</v>
      </c>
      <c r="M2237" t="s">
        <v>126</v>
      </c>
      <c r="O2237">
        <v>3102452443</v>
      </c>
      <c r="P2237">
        <v>3102452943</v>
      </c>
      <c r="T2237" s="29" t="s">
        <v>142</v>
      </c>
      <c r="U2237">
        <f t="shared" si="192"/>
        <v>10</v>
      </c>
      <c r="V2237">
        <f t="shared" si="193"/>
        <v>12</v>
      </c>
      <c r="W2237">
        <v>2022</v>
      </c>
      <c r="X2237" t="s">
        <v>12117</v>
      </c>
      <c r="Y2237" t="s">
        <v>12118</v>
      </c>
      <c r="Z2237" t="s">
        <v>12119</v>
      </c>
      <c r="AA2237">
        <v>3201374</v>
      </c>
      <c r="AB2237" t="s">
        <v>393</v>
      </c>
      <c r="AC2237" t="s">
        <v>1380</v>
      </c>
      <c r="AD2237" s="1">
        <f t="shared" si="194"/>
        <v>2.710247674796748E-2</v>
      </c>
      <c r="AE2237" s="2">
        <v>61500000</v>
      </c>
      <c r="AF2237" t="s">
        <v>133</v>
      </c>
      <c r="AG2237" t="s">
        <v>103</v>
      </c>
      <c r="AH2237" t="s">
        <v>104</v>
      </c>
      <c r="AI2237" t="s">
        <v>12120</v>
      </c>
      <c r="AJ2237">
        <v>29924958</v>
      </c>
      <c r="AK2237" s="2">
        <v>1666802.32</v>
      </c>
      <c r="AL2237" s="2">
        <v>1380674.22</v>
      </c>
      <c r="AP2237">
        <v>29990181</v>
      </c>
      <c r="AQ2237" s="2">
        <v>2221041.34</v>
      </c>
      <c r="AR2237" s="2">
        <v>1846421.29</v>
      </c>
      <c r="AV2237" t="s">
        <v>105</v>
      </c>
      <c r="AW2237" s="2" t="s">
        <v>105</v>
      </c>
      <c r="AX2237" s="2" t="s">
        <v>105</v>
      </c>
      <c r="BH2237" t="s">
        <v>19</v>
      </c>
      <c r="BI2237" t="s">
        <v>5</v>
      </c>
    </row>
    <row r="2238" spans="1:61" x14ac:dyDescent="0.25">
      <c r="A2238">
        <v>49796191</v>
      </c>
      <c r="B2238">
        <v>49796191</v>
      </c>
      <c r="C2238" t="s">
        <v>106</v>
      </c>
      <c r="D2238" t="s">
        <v>2306</v>
      </c>
      <c r="E2238" t="s">
        <v>3795</v>
      </c>
      <c r="F2238" t="s">
        <v>999</v>
      </c>
      <c r="G2238" t="s">
        <v>191</v>
      </c>
      <c r="H2238" s="30" t="s">
        <v>20205</v>
      </c>
      <c r="I2238" t="s">
        <v>12121</v>
      </c>
      <c r="J2238">
        <v>20001</v>
      </c>
      <c r="K2238" t="s">
        <v>1837</v>
      </c>
      <c r="L2238">
        <v>20</v>
      </c>
      <c r="M2238" t="s">
        <v>1554</v>
      </c>
      <c r="O2238">
        <v>3103609268</v>
      </c>
      <c r="P2238">
        <v>0</v>
      </c>
      <c r="T2238" s="29" t="s">
        <v>240</v>
      </c>
      <c r="U2238">
        <f t="shared" si="192"/>
        <v>10</v>
      </c>
      <c r="V2238">
        <f t="shared" si="193"/>
        <v>27</v>
      </c>
      <c r="W2238">
        <v>2023</v>
      </c>
      <c r="X2238" t="s">
        <v>2612</v>
      </c>
      <c r="Y2238" t="s">
        <v>12122</v>
      </c>
      <c r="Z2238" t="s">
        <v>12123</v>
      </c>
      <c r="AA2238">
        <v>8006066</v>
      </c>
      <c r="AB2238" t="s">
        <v>100</v>
      </c>
      <c r="AC2238" t="s">
        <v>208</v>
      </c>
      <c r="AD2238" s="1">
        <f t="shared" si="194"/>
        <v>2.3488229777256741E-2</v>
      </c>
      <c r="AE2238" s="2">
        <v>85300000</v>
      </c>
      <c r="AF2238" t="s">
        <v>102</v>
      </c>
      <c r="AG2238" t="s">
        <v>120</v>
      </c>
      <c r="AH2238" t="s">
        <v>104</v>
      </c>
      <c r="AI2238" t="s">
        <v>12124</v>
      </c>
      <c r="AJ2238">
        <v>161914103</v>
      </c>
      <c r="AK2238" s="2">
        <v>2003546</v>
      </c>
      <c r="AL2238" s="2">
        <v>1663652.25</v>
      </c>
      <c r="AP2238" t="s">
        <v>105</v>
      </c>
      <c r="AQ2238" t="s">
        <v>105</v>
      </c>
      <c r="AR2238" t="s">
        <v>105</v>
      </c>
      <c r="AV2238" t="s">
        <v>105</v>
      </c>
      <c r="AW2238" t="s">
        <v>105</v>
      </c>
      <c r="AX2238" t="s">
        <v>105</v>
      </c>
      <c r="BH2238" t="s">
        <v>21</v>
      </c>
      <c r="BI2238" t="s">
        <v>5</v>
      </c>
    </row>
    <row r="2239" spans="1:61" x14ac:dyDescent="0.25">
      <c r="A2239">
        <v>28032299</v>
      </c>
      <c r="B2239">
        <v>28032299</v>
      </c>
      <c r="C2239" t="s">
        <v>106</v>
      </c>
      <c r="D2239" t="s">
        <v>343</v>
      </c>
      <c r="E2239" t="s">
        <v>12125</v>
      </c>
      <c r="F2239" t="s">
        <v>1065</v>
      </c>
      <c r="G2239" t="s">
        <v>137</v>
      </c>
      <c r="H2239" s="30" t="s">
        <v>20089</v>
      </c>
      <c r="I2239" t="s">
        <v>12126</v>
      </c>
      <c r="J2239">
        <v>0</v>
      </c>
      <c r="K2239" t="s">
        <v>126</v>
      </c>
      <c r="L2239">
        <v>25</v>
      </c>
      <c r="M2239" t="s">
        <v>126</v>
      </c>
      <c r="O2239">
        <v>3158357643</v>
      </c>
      <c r="P2239">
        <v>3188169983</v>
      </c>
      <c r="T2239" s="29" t="s">
        <v>358</v>
      </c>
      <c r="U2239">
        <f t="shared" si="192"/>
        <v>10</v>
      </c>
      <c r="V2239">
        <f t="shared" si="193"/>
        <v>29</v>
      </c>
      <c r="W2239">
        <v>2022</v>
      </c>
      <c r="X2239" t="s">
        <v>7023</v>
      </c>
      <c r="Y2239" t="s">
        <v>12127</v>
      </c>
      <c r="Z2239" t="s">
        <v>12128</v>
      </c>
      <c r="AA2239">
        <v>9201255</v>
      </c>
      <c r="AB2239" t="s">
        <v>268</v>
      </c>
      <c r="AC2239" t="s">
        <v>860</v>
      </c>
      <c r="AD2239" s="1">
        <f t="shared" si="194"/>
        <v>2.2229652567975832E-2</v>
      </c>
      <c r="AE2239" s="2">
        <v>66200000</v>
      </c>
      <c r="AF2239" t="s">
        <v>102</v>
      </c>
      <c r="AG2239" t="s">
        <v>103</v>
      </c>
      <c r="AH2239" t="s">
        <v>104</v>
      </c>
      <c r="AI2239" t="s">
        <v>12129</v>
      </c>
      <c r="AJ2239">
        <v>161847431</v>
      </c>
      <c r="AK2239" s="2">
        <v>1471603</v>
      </c>
      <c r="AL2239" s="2">
        <v>1216640.99</v>
      </c>
      <c r="AP2239" t="s">
        <v>105</v>
      </c>
      <c r="AQ2239" t="s">
        <v>105</v>
      </c>
      <c r="AR2239" t="s">
        <v>105</v>
      </c>
      <c r="AV2239" t="s">
        <v>105</v>
      </c>
      <c r="AW2239" t="s">
        <v>105</v>
      </c>
      <c r="AX2239" t="s">
        <v>105</v>
      </c>
      <c r="BH2239" t="s">
        <v>19</v>
      </c>
      <c r="BI2239" t="s">
        <v>5</v>
      </c>
    </row>
    <row r="2240" spans="1:61" x14ac:dyDescent="0.25">
      <c r="A2240">
        <v>1032358002</v>
      </c>
      <c r="B2240">
        <v>1032358002</v>
      </c>
      <c r="C2240" t="s">
        <v>89</v>
      </c>
      <c r="D2240" t="s">
        <v>817</v>
      </c>
      <c r="E2240" t="s">
        <v>708</v>
      </c>
      <c r="F2240" t="s">
        <v>123</v>
      </c>
      <c r="G2240" t="s">
        <v>1064</v>
      </c>
      <c r="H2240" s="30" t="s">
        <v>20206</v>
      </c>
      <c r="I2240" t="s">
        <v>12130</v>
      </c>
      <c r="J2240">
        <v>0</v>
      </c>
      <c r="K2240" t="s">
        <v>126</v>
      </c>
      <c r="L2240">
        <v>25</v>
      </c>
      <c r="M2240" t="s">
        <v>126</v>
      </c>
      <c r="O2240">
        <v>3142630193</v>
      </c>
      <c r="P2240">
        <v>0</v>
      </c>
      <c r="T2240" s="29" t="s">
        <v>127</v>
      </c>
      <c r="U2240">
        <f t="shared" si="192"/>
        <v>10</v>
      </c>
      <c r="V2240">
        <f t="shared" si="193"/>
        <v>18</v>
      </c>
      <c r="W2240">
        <v>2017</v>
      </c>
      <c r="X2240" t="s">
        <v>12131</v>
      </c>
      <c r="Y2240" t="s">
        <v>12132</v>
      </c>
      <c r="Z2240" t="s">
        <v>12133</v>
      </c>
      <c r="AA2240">
        <v>8501117</v>
      </c>
      <c r="AB2240" t="s">
        <v>12134</v>
      </c>
      <c r="AC2240" t="s">
        <v>12135</v>
      </c>
      <c r="AD2240" s="1">
        <f t="shared" si="194"/>
        <v>2.9416413301662708E-2</v>
      </c>
      <c r="AE2240" s="2">
        <v>42100000</v>
      </c>
      <c r="AF2240" t="s">
        <v>133</v>
      </c>
      <c r="AG2240" t="s">
        <v>103</v>
      </c>
      <c r="AH2240" t="s">
        <v>104</v>
      </c>
      <c r="AI2240">
        <v>0</v>
      </c>
      <c r="AJ2240">
        <v>161791997</v>
      </c>
      <c r="AK2240" s="2">
        <v>1238431</v>
      </c>
      <c r="AL2240" s="2">
        <v>1020698.13</v>
      </c>
      <c r="AP2240" t="s">
        <v>105</v>
      </c>
      <c r="AQ2240" t="s">
        <v>105</v>
      </c>
      <c r="AR2240" t="s">
        <v>105</v>
      </c>
      <c r="AV2240" t="s">
        <v>105</v>
      </c>
      <c r="AW2240" t="s">
        <v>105</v>
      </c>
      <c r="AX2240" t="s">
        <v>105</v>
      </c>
      <c r="BH2240" t="s">
        <v>19</v>
      </c>
      <c r="BI2240" t="s">
        <v>5</v>
      </c>
    </row>
    <row r="2241" spans="1:61" x14ac:dyDescent="0.25">
      <c r="A2241">
        <v>1010006591</v>
      </c>
      <c r="B2241">
        <v>1010006591</v>
      </c>
      <c r="C2241" t="s">
        <v>89</v>
      </c>
      <c r="D2241" t="s">
        <v>537</v>
      </c>
      <c r="E2241" t="s">
        <v>294</v>
      </c>
      <c r="F2241" t="s">
        <v>2154</v>
      </c>
      <c r="G2241" t="s">
        <v>3371</v>
      </c>
      <c r="H2241" s="30" t="s">
        <v>20207</v>
      </c>
      <c r="I2241" t="s">
        <v>12136</v>
      </c>
      <c r="J2241">
        <v>0</v>
      </c>
      <c r="K2241" t="s">
        <v>126</v>
      </c>
      <c r="L2241">
        <v>25</v>
      </c>
      <c r="M2241" t="s">
        <v>126</v>
      </c>
      <c r="O2241">
        <v>3222007879</v>
      </c>
      <c r="P2241">
        <v>3203635263</v>
      </c>
      <c r="T2241" s="29" t="s">
        <v>254</v>
      </c>
      <c r="U2241">
        <f t="shared" si="192"/>
        <v>10</v>
      </c>
      <c r="V2241">
        <f t="shared" si="193"/>
        <v>4</v>
      </c>
      <c r="W2241">
        <v>2023</v>
      </c>
      <c r="X2241" t="s">
        <v>3594</v>
      </c>
      <c r="Y2241" t="s">
        <v>12137</v>
      </c>
      <c r="Z2241" t="s">
        <v>12138</v>
      </c>
      <c r="AA2241">
        <v>1606258</v>
      </c>
      <c r="AB2241" t="s">
        <v>173</v>
      </c>
      <c r="AC2241" t="s">
        <v>815</v>
      </c>
      <c r="AD2241" s="1">
        <f t="shared" si="194"/>
        <v>3.1219501822600242E-2</v>
      </c>
      <c r="AE2241" s="2">
        <v>82300000</v>
      </c>
      <c r="AF2241" t="s">
        <v>160</v>
      </c>
      <c r="AG2241" t="s">
        <v>120</v>
      </c>
      <c r="AH2241" t="s">
        <v>104</v>
      </c>
      <c r="AI2241" t="s">
        <v>12139</v>
      </c>
      <c r="AJ2241">
        <v>161839483</v>
      </c>
      <c r="AK2241" s="2">
        <v>2569365</v>
      </c>
      <c r="AL2241" s="2">
        <v>2139130.56</v>
      </c>
      <c r="AP2241" t="s">
        <v>105</v>
      </c>
      <c r="AQ2241" t="s">
        <v>105</v>
      </c>
      <c r="AR2241" t="s">
        <v>105</v>
      </c>
      <c r="AV2241" t="s">
        <v>105</v>
      </c>
      <c r="AW2241" t="s">
        <v>105</v>
      </c>
      <c r="AX2241" t="s">
        <v>105</v>
      </c>
      <c r="BH2241" t="s">
        <v>21</v>
      </c>
      <c r="BI2241" t="s">
        <v>5</v>
      </c>
    </row>
    <row r="2242" spans="1:61" x14ac:dyDescent="0.25">
      <c r="A2242">
        <v>1032362562</v>
      </c>
      <c r="B2242">
        <v>1032362562</v>
      </c>
      <c r="C2242" t="s">
        <v>106</v>
      </c>
      <c r="D2242" t="s">
        <v>312</v>
      </c>
      <c r="E2242" t="s">
        <v>282</v>
      </c>
      <c r="F2242" t="s">
        <v>985</v>
      </c>
      <c r="G2242" t="s">
        <v>250</v>
      </c>
      <c r="H2242" s="30" t="s">
        <v>20208</v>
      </c>
      <c r="I2242" t="s">
        <v>12140</v>
      </c>
      <c r="J2242">
        <v>0</v>
      </c>
      <c r="K2242" t="s">
        <v>126</v>
      </c>
      <c r="L2242">
        <v>25</v>
      </c>
      <c r="M2242" t="s">
        <v>126</v>
      </c>
      <c r="O2242">
        <v>3108603887</v>
      </c>
      <c r="P2242">
        <v>0</v>
      </c>
      <c r="T2242" s="29" t="s">
        <v>184</v>
      </c>
      <c r="U2242">
        <f t="shared" si="192"/>
        <v>10</v>
      </c>
      <c r="V2242">
        <f t="shared" si="193"/>
        <v>10</v>
      </c>
      <c r="W2242">
        <v>2015</v>
      </c>
      <c r="X2242" t="s">
        <v>12141</v>
      </c>
      <c r="Y2242">
        <v>65196032497173</v>
      </c>
      <c r="Z2242" t="s">
        <v>12142</v>
      </c>
      <c r="AA2242">
        <v>5808034</v>
      </c>
      <c r="AB2242" t="s">
        <v>469</v>
      </c>
      <c r="AC2242" t="s">
        <v>12143</v>
      </c>
      <c r="AD2242" s="1">
        <f t="shared" si="194"/>
        <v>2.5341041879468847E-2</v>
      </c>
      <c r="AE2242" s="2">
        <v>97900000</v>
      </c>
      <c r="AF2242" t="s">
        <v>362</v>
      </c>
      <c r="AG2242" t="s">
        <v>452</v>
      </c>
      <c r="AH2242" t="s">
        <v>104</v>
      </c>
      <c r="AI2242">
        <v>0</v>
      </c>
      <c r="AJ2242">
        <v>161808232</v>
      </c>
      <c r="AK2242" s="2">
        <v>2480888</v>
      </c>
      <c r="AL2242" s="2">
        <v>2064779.97</v>
      </c>
      <c r="AP2242" t="s">
        <v>105</v>
      </c>
      <c r="AQ2242" t="s">
        <v>105</v>
      </c>
      <c r="AR2242" t="s">
        <v>105</v>
      </c>
      <c r="AV2242" t="s">
        <v>105</v>
      </c>
      <c r="AW2242" t="s">
        <v>105</v>
      </c>
      <c r="AX2242" t="s">
        <v>105</v>
      </c>
      <c r="BH2242" t="s">
        <v>21</v>
      </c>
      <c r="BI2242" t="s">
        <v>5</v>
      </c>
    </row>
    <row r="2243" spans="1:61" x14ac:dyDescent="0.25">
      <c r="A2243">
        <v>63324890</v>
      </c>
      <c r="B2243">
        <v>63324890</v>
      </c>
      <c r="C2243" t="s">
        <v>106</v>
      </c>
      <c r="D2243" t="s">
        <v>355</v>
      </c>
      <c r="E2243" t="s">
        <v>122</v>
      </c>
      <c r="F2243" t="s">
        <v>191</v>
      </c>
      <c r="G2243" t="s">
        <v>3675</v>
      </c>
      <c r="H2243" s="30" t="s">
        <v>20209</v>
      </c>
      <c r="I2243" t="s">
        <v>12144</v>
      </c>
      <c r="J2243">
        <v>68001</v>
      </c>
      <c r="K2243" t="s">
        <v>317</v>
      </c>
      <c r="L2243">
        <v>68</v>
      </c>
      <c r="M2243" t="s">
        <v>227</v>
      </c>
      <c r="O2243">
        <v>3158929994</v>
      </c>
      <c r="P2243">
        <v>0</v>
      </c>
      <c r="T2243" s="29" t="s">
        <v>254</v>
      </c>
      <c r="U2243">
        <f t="shared" si="192"/>
        <v>10</v>
      </c>
      <c r="V2243">
        <f t="shared" si="193"/>
        <v>4</v>
      </c>
      <c r="W2243">
        <v>2019</v>
      </c>
      <c r="X2243" t="s">
        <v>7525</v>
      </c>
      <c r="Y2243" t="s">
        <v>12145</v>
      </c>
      <c r="Z2243" t="s">
        <v>12146</v>
      </c>
      <c r="AA2243">
        <v>3006138</v>
      </c>
      <c r="AB2243" t="s">
        <v>491</v>
      </c>
      <c r="AC2243" t="s">
        <v>631</v>
      </c>
      <c r="AD2243" s="1">
        <f t="shared" si="194"/>
        <v>2.3405161485319518E-2</v>
      </c>
      <c r="AE2243" s="2">
        <v>57900000</v>
      </c>
      <c r="AF2243" t="s">
        <v>133</v>
      </c>
      <c r="AG2243" t="s">
        <v>292</v>
      </c>
      <c r="AH2243" t="s">
        <v>104</v>
      </c>
      <c r="AI2243" t="s">
        <v>12147</v>
      </c>
      <c r="AJ2243">
        <v>29949277</v>
      </c>
      <c r="AK2243" s="2">
        <v>1355158.85</v>
      </c>
      <c r="AL2243" s="2">
        <v>1118788.95</v>
      </c>
      <c r="AP2243">
        <v>30007561</v>
      </c>
      <c r="AQ2243" s="2">
        <v>1978632.19</v>
      </c>
      <c r="AR2243" s="2">
        <v>1642716.13</v>
      </c>
      <c r="AV2243" t="s">
        <v>105</v>
      </c>
      <c r="AW2243" s="2" t="s">
        <v>105</v>
      </c>
      <c r="AX2243" s="2" t="s">
        <v>105</v>
      </c>
      <c r="BH2243" t="s">
        <v>19</v>
      </c>
      <c r="BI2243" t="s">
        <v>5</v>
      </c>
    </row>
    <row r="2244" spans="1:61" x14ac:dyDescent="0.25">
      <c r="A2244">
        <v>38962930</v>
      </c>
      <c r="B2244">
        <v>38962930</v>
      </c>
      <c r="C2244" t="s">
        <v>106</v>
      </c>
      <c r="D2244" t="s">
        <v>6273</v>
      </c>
      <c r="E2244" t="s">
        <v>122</v>
      </c>
      <c r="F2244" t="s">
        <v>1863</v>
      </c>
      <c r="G2244" t="s">
        <v>91</v>
      </c>
      <c r="H2244" s="30" t="s">
        <v>20210</v>
      </c>
      <c r="I2244" t="s">
        <v>12148</v>
      </c>
      <c r="J2244">
        <v>76001</v>
      </c>
      <c r="K2244" t="s">
        <v>486</v>
      </c>
      <c r="L2244">
        <v>76</v>
      </c>
      <c r="M2244" t="s">
        <v>95</v>
      </c>
      <c r="O2244">
        <v>3104299110</v>
      </c>
      <c r="P2244">
        <v>0</v>
      </c>
      <c r="T2244" s="29" t="s">
        <v>169</v>
      </c>
      <c r="U2244">
        <f t="shared" si="192"/>
        <v>10</v>
      </c>
      <c r="V2244">
        <f t="shared" si="193"/>
        <v>16</v>
      </c>
      <c r="W2244">
        <v>2021</v>
      </c>
      <c r="X2244" t="s">
        <v>12149</v>
      </c>
      <c r="Y2244" t="s">
        <v>12150</v>
      </c>
      <c r="Z2244" t="s">
        <v>12151</v>
      </c>
      <c r="AA2244">
        <v>6406139</v>
      </c>
      <c r="AB2244" t="s">
        <v>131</v>
      </c>
      <c r="AC2244" t="s">
        <v>310</v>
      </c>
      <c r="AD2244" s="1">
        <f t="shared" si="194"/>
        <v>1.9597695121951218E-2</v>
      </c>
      <c r="AE2244" s="2">
        <v>94300000</v>
      </c>
      <c r="AF2244" t="s">
        <v>133</v>
      </c>
      <c r="AG2244" t="s">
        <v>292</v>
      </c>
      <c r="AH2244" t="s">
        <v>104</v>
      </c>
      <c r="AI2244" t="s">
        <v>12152</v>
      </c>
      <c r="AJ2244">
        <v>29974744</v>
      </c>
      <c r="AK2244" s="2">
        <v>1848062.65</v>
      </c>
      <c r="AL2244" s="2">
        <v>1532993.82</v>
      </c>
      <c r="AP2244" t="s">
        <v>105</v>
      </c>
      <c r="AQ2244" s="2" t="s">
        <v>105</v>
      </c>
      <c r="AR2244" s="2" t="s">
        <v>105</v>
      </c>
      <c r="AV2244">
        <v>30156906</v>
      </c>
      <c r="AW2244" s="2">
        <v>3741531.75</v>
      </c>
      <c r="AX2244" s="2">
        <v>3124144.33</v>
      </c>
      <c r="BH2244" t="s">
        <v>19</v>
      </c>
      <c r="BI2244" t="s">
        <v>5</v>
      </c>
    </row>
    <row r="2245" spans="1:61" x14ac:dyDescent="0.25">
      <c r="A2245">
        <v>66943829</v>
      </c>
      <c r="B2245">
        <v>66943829</v>
      </c>
      <c r="C2245" t="s">
        <v>106</v>
      </c>
      <c r="D2245" t="s">
        <v>1302</v>
      </c>
      <c r="E2245" t="s">
        <v>12153</v>
      </c>
      <c r="F2245" t="s">
        <v>12154</v>
      </c>
      <c r="G2245" t="s">
        <v>1251</v>
      </c>
      <c r="H2245" s="30" t="s">
        <v>20211</v>
      </c>
      <c r="I2245" t="s">
        <v>12155</v>
      </c>
      <c r="J2245">
        <v>76109</v>
      </c>
      <c r="K2245" t="s">
        <v>11298</v>
      </c>
      <c r="L2245">
        <v>76</v>
      </c>
      <c r="M2245" t="s">
        <v>95</v>
      </c>
      <c r="O2245">
        <v>3152716051</v>
      </c>
      <c r="P2245">
        <v>3148558561</v>
      </c>
      <c r="T2245" s="29" t="s">
        <v>448</v>
      </c>
      <c r="U2245">
        <f t="shared" si="192"/>
        <v>10</v>
      </c>
      <c r="V2245">
        <f t="shared" si="193"/>
        <v>9</v>
      </c>
      <c r="W2245">
        <v>2020</v>
      </c>
      <c r="X2245" t="s">
        <v>4232</v>
      </c>
      <c r="Y2245" t="s">
        <v>12156</v>
      </c>
      <c r="Z2245" t="s">
        <v>12157</v>
      </c>
      <c r="AA2245">
        <v>1601334</v>
      </c>
      <c r="AB2245" t="s">
        <v>173</v>
      </c>
      <c r="AC2245" t="s">
        <v>373</v>
      </c>
      <c r="AD2245" s="1">
        <f t="shared" si="194"/>
        <v>3.513705769230769E-2</v>
      </c>
      <c r="AE2245" s="2">
        <v>52000000</v>
      </c>
      <c r="AF2245" t="s">
        <v>362</v>
      </c>
      <c r="AG2245" t="s">
        <v>103</v>
      </c>
      <c r="AH2245" t="s">
        <v>104</v>
      </c>
      <c r="AI2245" t="s">
        <v>12158</v>
      </c>
      <c r="AJ2245">
        <v>161853924</v>
      </c>
      <c r="AK2245" s="2">
        <v>1827127</v>
      </c>
      <c r="AL2245" s="2">
        <v>1515400.62</v>
      </c>
      <c r="AP2245" t="s">
        <v>105</v>
      </c>
      <c r="AQ2245" t="s">
        <v>105</v>
      </c>
      <c r="AR2245" t="s">
        <v>105</v>
      </c>
      <c r="AV2245" t="s">
        <v>105</v>
      </c>
      <c r="AW2245" t="s">
        <v>105</v>
      </c>
      <c r="AX2245" t="s">
        <v>105</v>
      </c>
      <c r="BH2245" t="s">
        <v>21</v>
      </c>
      <c r="BI2245" t="s">
        <v>5</v>
      </c>
    </row>
    <row r="2246" spans="1:61" x14ac:dyDescent="0.25">
      <c r="A2246">
        <v>94153511</v>
      </c>
      <c r="B2246">
        <v>94153511</v>
      </c>
      <c r="C2246" t="s">
        <v>89</v>
      </c>
      <c r="D2246" t="s">
        <v>699</v>
      </c>
      <c r="E2246" t="s">
        <v>12159</v>
      </c>
      <c r="F2246" t="s">
        <v>164</v>
      </c>
      <c r="G2246" t="s">
        <v>933</v>
      </c>
      <c r="H2246" s="30" t="s">
        <v>20212</v>
      </c>
      <c r="I2246" t="s">
        <v>12160</v>
      </c>
      <c r="J2246">
        <v>0</v>
      </c>
      <c r="K2246" t="s">
        <v>952</v>
      </c>
      <c r="L2246">
        <v>76</v>
      </c>
      <c r="M2246" t="s">
        <v>95</v>
      </c>
      <c r="O2246">
        <v>3157102075</v>
      </c>
      <c r="P2246">
        <v>0</v>
      </c>
      <c r="T2246" s="29" t="s">
        <v>487</v>
      </c>
      <c r="U2246">
        <f t="shared" si="192"/>
        <v>10</v>
      </c>
      <c r="V2246">
        <f t="shared" si="193"/>
        <v>8</v>
      </c>
      <c r="W2246">
        <v>2020</v>
      </c>
      <c r="X2246" t="s">
        <v>2236</v>
      </c>
      <c r="Y2246" t="s">
        <v>12161</v>
      </c>
      <c r="Z2246" t="s">
        <v>12162</v>
      </c>
      <c r="AA2246">
        <v>9006167</v>
      </c>
      <c r="AB2246" t="s">
        <v>244</v>
      </c>
      <c r="AC2246" t="s">
        <v>1048</v>
      </c>
      <c r="AD2246" s="1">
        <f t="shared" si="194"/>
        <v>2.2810120192307694E-2</v>
      </c>
      <c r="AE2246" s="2">
        <v>124800000</v>
      </c>
      <c r="AF2246" t="s">
        <v>102</v>
      </c>
      <c r="AG2246" t="s">
        <v>120</v>
      </c>
      <c r="AH2246" t="s">
        <v>104</v>
      </c>
      <c r="AI2246" t="s">
        <v>12163</v>
      </c>
      <c r="AJ2246">
        <v>161911587</v>
      </c>
      <c r="AK2246" s="2">
        <v>2846703</v>
      </c>
      <c r="AL2246" s="2">
        <v>2372187.6800000002</v>
      </c>
      <c r="AP2246" t="s">
        <v>105</v>
      </c>
      <c r="AQ2246" t="s">
        <v>105</v>
      </c>
      <c r="AR2246" t="s">
        <v>105</v>
      </c>
      <c r="AV2246" t="s">
        <v>105</v>
      </c>
      <c r="AW2246" t="s">
        <v>105</v>
      </c>
      <c r="AX2246" t="s">
        <v>105</v>
      </c>
      <c r="BH2246" t="s">
        <v>21</v>
      </c>
      <c r="BI2246" t="s">
        <v>5</v>
      </c>
    </row>
    <row r="2247" spans="1:61" x14ac:dyDescent="0.25">
      <c r="A2247">
        <v>35513151</v>
      </c>
      <c r="B2247">
        <v>35513151</v>
      </c>
      <c r="C2247" t="s">
        <v>106</v>
      </c>
      <c r="D2247" t="s">
        <v>990</v>
      </c>
      <c r="E2247" t="s">
        <v>991</v>
      </c>
      <c r="F2247" t="s">
        <v>700</v>
      </c>
      <c r="G2247" t="s">
        <v>12164</v>
      </c>
      <c r="H2247" s="30" t="s">
        <v>20213</v>
      </c>
      <c r="I2247" t="s">
        <v>12165</v>
      </c>
      <c r="J2247">
        <v>0</v>
      </c>
      <c r="K2247" t="s">
        <v>126</v>
      </c>
      <c r="L2247">
        <v>25</v>
      </c>
      <c r="M2247" t="s">
        <v>126</v>
      </c>
      <c r="O2247">
        <v>3108138140</v>
      </c>
      <c r="P2247">
        <v>0</v>
      </c>
      <c r="T2247" s="29" t="s">
        <v>114</v>
      </c>
      <c r="U2247">
        <f t="shared" si="192"/>
        <v>10</v>
      </c>
      <c r="V2247">
        <f t="shared" si="193"/>
        <v>28</v>
      </c>
      <c r="W2247">
        <v>2021</v>
      </c>
      <c r="X2247" t="s">
        <v>3426</v>
      </c>
      <c r="Y2247" t="s">
        <v>12166</v>
      </c>
      <c r="Z2247" t="s">
        <v>12167</v>
      </c>
      <c r="AA2247">
        <v>9201265</v>
      </c>
      <c r="AB2247" t="s">
        <v>268</v>
      </c>
      <c r="AC2247" t="s">
        <v>1420</v>
      </c>
      <c r="AD2247" s="1">
        <f t="shared" si="194"/>
        <v>4.1022593320235758E-2</v>
      </c>
      <c r="AE2247" s="2">
        <v>50900000</v>
      </c>
      <c r="AF2247" t="s">
        <v>133</v>
      </c>
      <c r="AG2247" t="s">
        <v>103</v>
      </c>
      <c r="AH2247" t="s">
        <v>104</v>
      </c>
      <c r="AI2247" t="s">
        <v>12168</v>
      </c>
      <c r="AJ2247">
        <v>161815352</v>
      </c>
      <c r="AK2247" s="2">
        <v>2088050</v>
      </c>
      <c r="AL2247" s="2">
        <v>1734663.44</v>
      </c>
      <c r="AP2247" t="s">
        <v>105</v>
      </c>
      <c r="AQ2247" t="s">
        <v>105</v>
      </c>
      <c r="AR2247" t="s">
        <v>105</v>
      </c>
      <c r="AV2247" t="s">
        <v>105</v>
      </c>
      <c r="AW2247" t="s">
        <v>105</v>
      </c>
      <c r="AX2247" t="s">
        <v>105</v>
      </c>
      <c r="BH2247" t="s">
        <v>21</v>
      </c>
      <c r="BI2247" t="s">
        <v>5</v>
      </c>
    </row>
    <row r="2248" spans="1:61" x14ac:dyDescent="0.25">
      <c r="A2248">
        <v>11386978</v>
      </c>
      <c r="B2248">
        <v>11386978</v>
      </c>
      <c r="C2248" t="s">
        <v>89</v>
      </c>
      <c r="D2248" t="s">
        <v>1625</v>
      </c>
      <c r="E2248" t="s">
        <v>294</v>
      </c>
      <c r="F2248" t="s">
        <v>12169</v>
      </c>
      <c r="G2248" t="s">
        <v>7393</v>
      </c>
      <c r="H2248" s="30" t="s">
        <v>20214</v>
      </c>
      <c r="I2248" t="s">
        <v>12170</v>
      </c>
      <c r="J2248">
        <v>0</v>
      </c>
      <c r="K2248" t="s">
        <v>872</v>
      </c>
      <c r="L2248">
        <v>25</v>
      </c>
      <c r="M2248" t="s">
        <v>113</v>
      </c>
      <c r="O2248">
        <v>3158542155</v>
      </c>
      <c r="P2248">
        <v>3166198100</v>
      </c>
      <c r="T2248" s="29" t="s">
        <v>228</v>
      </c>
      <c r="U2248">
        <f t="shared" si="192"/>
        <v>10</v>
      </c>
      <c r="V2248">
        <f t="shared" si="193"/>
        <v>6</v>
      </c>
      <c r="W2248">
        <v>2015</v>
      </c>
      <c r="X2248" t="s">
        <v>12171</v>
      </c>
      <c r="Y2248" t="s">
        <v>7133</v>
      </c>
      <c r="Z2248" t="s">
        <v>12172</v>
      </c>
      <c r="AA2248">
        <v>2421012</v>
      </c>
      <c r="AB2248" t="s">
        <v>480</v>
      </c>
      <c r="AC2248" t="s">
        <v>9509</v>
      </c>
      <c r="AD2248" s="1">
        <f t="shared" si="194"/>
        <v>1.8370993618960801E-2</v>
      </c>
      <c r="AE2248" s="2">
        <v>109700000</v>
      </c>
      <c r="AF2248" t="s">
        <v>362</v>
      </c>
      <c r="AG2248" t="s">
        <v>697</v>
      </c>
      <c r="AH2248" t="s">
        <v>104</v>
      </c>
      <c r="AI2248" t="s">
        <v>12173</v>
      </c>
      <c r="AJ2248">
        <v>161810404</v>
      </c>
      <c r="AK2248" s="2">
        <v>2015298</v>
      </c>
      <c r="AL2248" s="2">
        <v>1673527.63</v>
      </c>
      <c r="AP2248" t="s">
        <v>105</v>
      </c>
      <c r="AQ2248" t="s">
        <v>105</v>
      </c>
      <c r="AR2248" t="s">
        <v>105</v>
      </c>
      <c r="AV2248" t="s">
        <v>105</v>
      </c>
      <c r="AW2248" t="s">
        <v>105</v>
      </c>
      <c r="AX2248" t="s">
        <v>105</v>
      </c>
      <c r="BH2248" t="s">
        <v>20</v>
      </c>
      <c r="BI2248" t="s">
        <v>5</v>
      </c>
    </row>
    <row r="2249" spans="1:61" x14ac:dyDescent="0.25">
      <c r="A2249">
        <v>1121879978</v>
      </c>
      <c r="B2249">
        <v>1121879978</v>
      </c>
      <c r="C2249" t="s">
        <v>106</v>
      </c>
      <c r="D2249" t="s">
        <v>107</v>
      </c>
      <c r="E2249" t="s">
        <v>108</v>
      </c>
      <c r="F2249" t="s">
        <v>819</v>
      </c>
      <c r="G2249" t="s">
        <v>4334</v>
      </c>
      <c r="H2249" s="30" t="s">
        <v>20215</v>
      </c>
      <c r="I2249" t="s">
        <v>12174</v>
      </c>
      <c r="J2249">
        <v>50001</v>
      </c>
      <c r="K2249" t="s">
        <v>153</v>
      </c>
      <c r="L2249">
        <v>50</v>
      </c>
      <c r="M2249" t="s">
        <v>154</v>
      </c>
      <c r="O2249">
        <v>3118540737</v>
      </c>
      <c r="P2249">
        <v>0</v>
      </c>
      <c r="T2249" s="29" t="s">
        <v>358</v>
      </c>
      <c r="U2249">
        <f t="shared" si="192"/>
        <v>10</v>
      </c>
      <c r="V2249">
        <f t="shared" si="193"/>
        <v>29</v>
      </c>
      <c r="W2249">
        <v>2022</v>
      </c>
      <c r="X2249" t="s">
        <v>12175</v>
      </c>
      <c r="Y2249" t="s">
        <v>12176</v>
      </c>
      <c r="Z2249" t="s">
        <v>12177</v>
      </c>
      <c r="AA2249">
        <v>4601300</v>
      </c>
      <c r="AB2249" t="s">
        <v>352</v>
      </c>
      <c r="AC2249" t="s">
        <v>938</v>
      </c>
      <c r="AD2249" s="1">
        <f t="shared" si="194"/>
        <v>4.2386763005780349E-2</v>
      </c>
      <c r="AE2249" s="2">
        <v>51900000</v>
      </c>
      <c r="AF2249" t="s">
        <v>133</v>
      </c>
      <c r="AG2249" t="s">
        <v>103</v>
      </c>
      <c r="AH2249" t="s">
        <v>104</v>
      </c>
      <c r="AI2249">
        <v>0</v>
      </c>
      <c r="AJ2249">
        <v>161955848</v>
      </c>
      <c r="AK2249" s="2">
        <v>2199873</v>
      </c>
      <c r="AL2249" s="2">
        <v>1828633.11</v>
      </c>
      <c r="AP2249" t="s">
        <v>105</v>
      </c>
      <c r="AQ2249" t="s">
        <v>105</v>
      </c>
      <c r="AR2249" t="s">
        <v>105</v>
      </c>
      <c r="AV2249" t="s">
        <v>105</v>
      </c>
      <c r="AW2249" t="s">
        <v>105</v>
      </c>
      <c r="AX2249" t="s">
        <v>105</v>
      </c>
      <c r="BH2249" t="s">
        <v>21</v>
      </c>
      <c r="BI2249" t="s">
        <v>5</v>
      </c>
    </row>
    <row r="2250" spans="1:61" x14ac:dyDescent="0.25">
      <c r="A2250">
        <v>79882377</v>
      </c>
      <c r="B2250">
        <v>79882377</v>
      </c>
      <c r="C2250" t="s">
        <v>89</v>
      </c>
      <c r="D2250" t="s">
        <v>148</v>
      </c>
      <c r="E2250" t="s">
        <v>656</v>
      </c>
      <c r="F2250" t="s">
        <v>863</v>
      </c>
      <c r="G2250" t="s">
        <v>863</v>
      </c>
      <c r="H2250" s="30" t="s">
        <v>20216</v>
      </c>
      <c r="I2250" t="s">
        <v>12178</v>
      </c>
      <c r="J2250">
        <v>0</v>
      </c>
      <c r="K2250" t="s">
        <v>126</v>
      </c>
      <c r="L2250">
        <v>25</v>
      </c>
      <c r="M2250" t="s">
        <v>126</v>
      </c>
      <c r="O2250">
        <v>3114487680</v>
      </c>
      <c r="P2250">
        <v>3204961955</v>
      </c>
      <c r="T2250" s="29" t="s">
        <v>155</v>
      </c>
      <c r="U2250">
        <f t="shared" ref="U2250:U2313" si="195">MONTH(T2250)</f>
        <v>10</v>
      </c>
      <c r="V2250">
        <f t="shared" ref="V2250:V2313" si="196">DAY(T2250)</f>
        <v>14</v>
      </c>
      <c r="W2250">
        <v>2018</v>
      </c>
      <c r="X2250" t="s">
        <v>3734</v>
      </c>
      <c r="Y2250" t="s">
        <v>12179</v>
      </c>
      <c r="Z2250" t="s">
        <v>12179</v>
      </c>
      <c r="AA2250">
        <v>4208101</v>
      </c>
      <c r="AB2250" t="s">
        <v>1187</v>
      </c>
      <c r="AC2250" t="s">
        <v>3737</v>
      </c>
      <c r="AD2250" s="1">
        <f t="shared" ref="AD2250:AD2313" si="197">+AK2250/AE2250</f>
        <v>1.3688545081967212E-2</v>
      </c>
      <c r="AE2250" s="2">
        <v>146400000</v>
      </c>
      <c r="AF2250" t="s">
        <v>133</v>
      </c>
      <c r="AG2250" t="s">
        <v>452</v>
      </c>
      <c r="AH2250" t="s">
        <v>104</v>
      </c>
      <c r="AI2250" t="s">
        <v>12180</v>
      </c>
      <c r="AJ2250">
        <v>161805737</v>
      </c>
      <c r="AK2250" s="2">
        <v>2004003</v>
      </c>
      <c r="AL2250" s="2">
        <v>1664036.28</v>
      </c>
      <c r="AP2250" t="s">
        <v>105</v>
      </c>
      <c r="AQ2250" t="s">
        <v>105</v>
      </c>
      <c r="AR2250" t="s">
        <v>105</v>
      </c>
      <c r="AV2250" t="s">
        <v>105</v>
      </c>
      <c r="AW2250" t="s">
        <v>105</v>
      </c>
      <c r="AX2250" t="s">
        <v>105</v>
      </c>
      <c r="BH2250" s="3" t="s">
        <v>18</v>
      </c>
      <c r="BI2250" t="s">
        <v>5</v>
      </c>
    </row>
    <row r="2251" spans="1:61" x14ac:dyDescent="0.25">
      <c r="A2251">
        <v>24930969</v>
      </c>
      <c r="B2251">
        <v>24930969</v>
      </c>
      <c r="C2251" t="s">
        <v>106</v>
      </c>
      <c r="D2251" t="s">
        <v>1099</v>
      </c>
      <c r="E2251" t="s">
        <v>2488</v>
      </c>
      <c r="F2251" t="s">
        <v>1942</v>
      </c>
      <c r="G2251" t="s">
        <v>315</v>
      </c>
      <c r="H2251" s="30" t="s">
        <v>20217</v>
      </c>
      <c r="I2251" t="s">
        <v>12181</v>
      </c>
      <c r="J2251">
        <v>5001</v>
      </c>
      <c r="K2251" t="s">
        <v>202</v>
      </c>
      <c r="L2251">
        <v>5</v>
      </c>
      <c r="M2251" t="s">
        <v>203</v>
      </c>
      <c r="O2251">
        <v>3146792578</v>
      </c>
      <c r="P2251">
        <v>0</v>
      </c>
      <c r="T2251" s="29" t="s">
        <v>215</v>
      </c>
      <c r="U2251">
        <f t="shared" si="195"/>
        <v>10</v>
      </c>
      <c r="V2251">
        <f t="shared" si="196"/>
        <v>20</v>
      </c>
      <c r="W2251">
        <v>2021</v>
      </c>
      <c r="X2251" t="s">
        <v>1045</v>
      </c>
      <c r="Y2251" t="s">
        <v>12182</v>
      </c>
      <c r="Z2251" t="s">
        <v>12183</v>
      </c>
      <c r="AA2251">
        <v>9008236</v>
      </c>
      <c r="AB2251" t="s">
        <v>244</v>
      </c>
      <c r="AC2251" t="s">
        <v>1048</v>
      </c>
      <c r="AD2251" s="1">
        <f t="shared" si="197"/>
        <v>1.5845636792452829E-2</v>
      </c>
      <c r="AE2251" s="2">
        <v>169600000</v>
      </c>
      <c r="AF2251" t="s">
        <v>362</v>
      </c>
      <c r="AG2251" t="s">
        <v>452</v>
      </c>
      <c r="AH2251" t="s">
        <v>104</v>
      </c>
      <c r="AI2251">
        <v>0</v>
      </c>
      <c r="AJ2251">
        <v>161772740</v>
      </c>
      <c r="AK2251" s="2">
        <v>2687420</v>
      </c>
      <c r="AL2251" s="2">
        <v>2238336.5</v>
      </c>
      <c r="AP2251" t="s">
        <v>105</v>
      </c>
      <c r="AQ2251" t="s">
        <v>105</v>
      </c>
      <c r="AR2251" t="s">
        <v>105</v>
      </c>
      <c r="AV2251" t="s">
        <v>105</v>
      </c>
      <c r="AW2251" t="s">
        <v>105</v>
      </c>
      <c r="AX2251" t="s">
        <v>105</v>
      </c>
      <c r="BH2251" t="s">
        <v>20</v>
      </c>
      <c r="BI2251" t="s">
        <v>5</v>
      </c>
    </row>
    <row r="2252" spans="1:61" x14ac:dyDescent="0.25">
      <c r="A2252">
        <v>1128386321</v>
      </c>
      <c r="B2252">
        <v>1128386321</v>
      </c>
      <c r="C2252" t="s">
        <v>106</v>
      </c>
      <c r="D2252" t="s">
        <v>12184</v>
      </c>
      <c r="E2252" t="s">
        <v>136</v>
      </c>
      <c r="F2252" t="s">
        <v>1547</v>
      </c>
      <c r="G2252" t="s">
        <v>2033</v>
      </c>
      <c r="H2252" s="30" t="s">
        <v>20218</v>
      </c>
      <c r="I2252" t="s">
        <v>12185</v>
      </c>
      <c r="J2252">
        <v>5001</v>
      </c>
      <c r="K2252" t="s">
        <v>202</v>
      </c>
      <c r="L2252">
        <v>5</v>
      </c>
      <c r="M2252" t="s">
        <v>203</v>
      </c>
      <c r="O2252">
        <v>3178538342</v>
      </c>
      <c r="P2252">
        <v>0</v>
      </c>
      <c r="T2252" s="29" t="s">
        <v>287</v>
      </c>
      <c r="U2252">
        <f t="shared" si="195"/>
        <v>10</v>
      </c>
      <c r="V2252">
        <f t="shared" si="196"/>
        <v>13</v>
      </c>
      <c r="W2252">
        <v>2024</v>
      </c>
      <c r="X2252" t="s">
        <v>1165</v>
      </c>
      <c r="Y2252" t="s">
        <v>12186</v>
      </c>
      <c r="Z2252" t="s">
        <v>12187</v>
      </c>
      <c r="AA2252">
        <v>9001145</v>
      </c>
      <c r="AB2252" t="s">
        <v>244</v>
      </c>
      <c r="AC2252" t="s">
        <v>245</v>
      </c>
      <c r="AD2252" s="1">
        <f t="shared" si="197"/>
        <v>4.0089372110091739E-2</v>
      </c>
      <c r="AE2252" s="2">
        <v>109000000</v>
      </c>
      <c r="AF2252" t="s">
        <v>133</v>
      </c>
      <c r="AG2252" t="s">
        <v>103</v>
      </c>
      <c r="AH2252" t="s">
        <v>104</v>
      </c>
      <c r="AI2252" t="s">
        <v>12188</v>
      </c>
      <c r="AJ2252">
        <v>29972539</v>
      </c>
      <c r="AK2252" s="2">
        <v>4369741.5599999996</v>
      </c>
      <c r="AL2252" s="2">
        <v>3652051.73</v>
      </c>
      <c r="AP2252" t="s">
        <v>105</v>
      </c>
      <c r="AQ2252" s="2" t="s">
        <v>105</v>
      </c>
      <c r="AR2252" s="2" t="s">
        <v>105</v>
      </c>
      <c r="AV2252">
        <v>30154701</v>
      </c>
      <c r="AW2252" s="2">
        <v>4832966.8600000003</v>
      </c>
      <c r="AX2252" s="2">
        <v>4041316.69</v>
      </c>
      <c r="BH2252" t="s">
        <v>21</v>
      </c>
      <c r="BI2252" t="s">
        <v>5</v>
      </c>
    </row>
    <row r="2253" spans="1:61" x14ac:dyDescent="0.25">
      <c r="A2253">
        <v>79547618</v>
      </c>
      <c r="B2253">
        <v>79547618</v>
      </c>
      <c r="C2253" t="s">
        <v>89</v>
      </c>
      <c r="D2253" t="s">
        <v>707</v>
      </c>
      <c r="E2253" t="s">
        <v>817</v>
      </c>
      <c r="F2253" t="s">
        <v>2996</v>
      </c>
      <c r="G2253" t="s">
        <v>10629</v>
      </c>
      <c r="H2253" s="30" t="s">
        <v>20219</v>
      </c>
      <c r="I2253" t="s">
        <v>12189</v>
      </c>
      <c r="J2253">
        <v>0</v>
      </c>
      <c r="K2253" t="s">
        <v>126</v>
      </c>
      <c r="L2253">
        <v>25</v>
      </c>
      <c r="M2253" t="s">
        <v>126</v>
      </c>
      <c r="O2253">
        <v>3208473394</v>
      </c>
      <c r="P2253">
        <v>3008473394</v>
      </c>
      <c r="T2253" s="29" t="s">
        <v>1081</v>
      </c>
      <c r="U2253">
        <f t="shared" si="195"/>
        <v>10</v>
      </c>
      <c r="V2253">
        <f t="shared" si="196"/>
        <v>25</v>
      </c>
      <c r="W2253">
        <v>2019</v>
      </c>
      <c r="X2253" t="s">
        <v>12190</v>
      </c>
      <c r="Y2253" t="s">
        <v>12191</v>
      </c>
      <c r="Z2253" t="s">
        <v>12192</v>
      </c>
      <c r="AA2253">
        <v>4606121</v>
      </c>
      <c r="AB2253" t="s">
        <v>352</v>
      </c>
      <c r="AC2253" t="s">
        <v>353</v>
      </c>
      <c r="AD2253" s="1">
        <f t="shared" si="197"/>
        <v>2.5546792630385486E-2</v>
      </c>
      <c r="AE2253" s="2">
        <v>88200000</v>
      </c>
      <c r="AF2253" t="s">
        <v>219</v>
      </c>
      <c r="AG2253" t="s">
        <v>292</v>
      </c>
      <c r="AH2253" t="s">
        <v>104</v>
      </c>
      <c r="AI2253" t="s">
        <v>12193</v>
      </c>
      <c r="AJ2253">
        <v>29941407</v>
      </c>
      <c r="AK2253" s="2">
        <v>2253227.11</v>
      </c>
      <c r="AL2253" s="2">
        <v>1873468.16</v>
      </c>
      <c r="AP2253" t="s">
        <v>105</v>
      </c>
      <c r="AQ2253" s="2" t="s">
        <v>105</v>
      </c>
      <c r="AR2253" s="2" t="s">
        <v>105</v>
      </c>
      <c r="AV2253">
        <v>30053537</v>
      </c>
      <c r="AW2253" s="2">
        <v>2243082.34</v>
      </c>
      <c r="AX2253" s="2">
        <v>1864943.14</v>
      </c>
      <c r="BH2253" t="s">
        <v>21</v>
      </c>
      <c r="BI2253" t="s">
        <v>5</v>
      </c>
    </row>
    <row r="2254" spans="1:61" x14ac:dyDescent="0.25">
      <c r="A2254">
        <v>79157354</v>
      </c>
      <c r="B2254">
        <v>79157354</v>
      </c>
      <c r="C2254" t="s">
        <v>89</v>
      </c>
      <c r="D2254" t="s">
        <v>375</v>
      </c>
      <c r="E2254">
        <v>0</v>
      </c>
      <c r="F2254" t="s">
        <v>3078</v>
      </c>
      <c r="G2254" t="s">
        <v>12194</v>
      </c>
      <c r="H2254" s="30" t="s">
        <v>20220</v>
      </c>
      <c r="I2254" t="s">
        <v>12195</v>
      </c>
      <c r="J2254">
        <v>0</v>
      </c>
      <c r="K2254" t="s">
        <v>126</v>
      </c>
      <c r="L2254">
        <v>25</v>
      </c>
      <c r="M2254" t="s">
        <v>126</v>
      </c>
      <c r="O2254">
        <v>3104601691</v>
      </c>
      <c r="P2254">
        <v>3011254798</v>
      </c>
      <c r="T2254" s="29" t="s">
        <v>369</v>
      </c>
      <c r="U2254">
        <f t="shared" si="195"/>
        <v>10</v>
      </c>
      <c r="V2254">
        <f t="shared" si="196"/>
        <v>21</v>
      </c>
      <c r="W2254">
        <v>2022</v>
      </c>
      <c r="X2254" t="s">
        <v>12196</v>
      </c>
      <c r="Y2254" t="s">
        <v>12197</v>
      </c>
      <c r="Z2254" t="s">
        <v>12198</v>
      </c>
      <c r="AA2254">
        <v>3406047</v>
      </c>
      <c r="AB2254" t="s">
        <v>321</v>
      </c>
      <c r="AC2254" t="s">
        <v>6249</v>
      </c>
      <c r="AD2254" s="1">
        <f t="shared" si="197"/>
        <v>3.5504420849420848E-2</v>
      </c>
      <c r="AE2254" s="2">
        <v>103600000</v>
      </c>
      <c r="AF2254" t="s">
        <v>219</v>
      </c>
      <c r="AG2254" t="s">
        <v>120</v>
      </c>
      <c r="AH2254" t="s">
        <v>104</v>
      </c>
      <c r="AI2254" t="s">
        <v>12199</v>
      </c>
      <c r="AJ2254">
        <v>161815030</v>
      </c>
      <c r="AK2254" s="2">
        <v>3678258</v>
      </c>
      <c r="AL2254" s="2">
        <v>3070972.95</v>
      </c>
      <c r="AP2254" t="s">
        <v>105</v>
      </c>
      <c r="AQ2254" t="s">
        <v>105</v>
      </c>
      <c r="AR2254" t="s">
        <v>105</v>
      </c>
      <c r="AV2254" t="s">
        <v>105</v>
      </c>
      <c r="AW2254" t="s">
        <v>105</v>
      </c>
      <c r="AX2254" t="s">
        <v>105</v>
      </c>
      <c r="BH2254" t="s">
        <v>21</v>
      </c>
      <c r="BI2254" t="s">
        <v>5</v>
      </c>
    </row>
    <row r="2255" spans="1:61" x14ac:dyDescent="0.25">
      <c r="A2255">
        <v>8300689</v>
      </c>
      <c r="B2255">
        <v>8300689</v>
      </c>
      <c r="C2255" t="s">
        <v>89</v>
      </c>
      <c r="D2255" t="s">
        <v>148</v>
      </c>
      <c r="E2255" t="s">
        <v>8109</v>
      </c>
      <c r="F2255" t="s">
        <v>409</v>
      </c>
      <c r="G2255" t="s">
        <v>1577</v>
      </c>
      <c r="H2255" s="30" t="s">
        <v>20221</v>
      </c>
      <c r="I2255" t="s">
        <v>12200</v>
      </c>
      <c r="J2255">
        <v>5001</v>
      </c>
      <c r="K2255" t="s">
        <v>202</v>
      </c>
      <c r="L2255">
        <v>5</v>
      </c>
      <c r="M2255" t="s">
        <v>203</v>
      </c>
      <c r="O2255">
        <v>3104431755</v>
      </c>
      <c r="P2255">
        <v>0</v>
      </c>
      <c r="T2255" s="29" t="s">
        <v>204</v>
      </c>
      <c r="U2255">
        <f t="shared" si="195"/>
        <v>10</v>
      </c>
      <c r="V2255">
        <f t="shared" si="196"/>
        <v>2</v>
      </c>
      <c r="W2255">
        <v>2024</v>
      </c>
      <c r="X2255" t="s">
        <v>143</v>
      </c>
      <c r="Y2255" t="s">
        <v>12201</v>
      </c>
      <c r="Z2255" t="s">
        <v>12202</v>
      </c>
      <c r="AA2255">
        <v>5606105</v>
      </c>
      <c r="AB2255" t="s">
        <v>146</v>
      </c>
      <c r="AC2255" t="s">
        <v>147</v>
      </c>
      <c r="AD2255" s="1">
        <f t="shared" si="197"/>
        <v>2.9565487708168119E-2</v>
      </c>
      <c r="AE2255" s="2">
        <v>126100000</v>
      </c>
      <c r="AF2255" t="s">
        <v>133</v>
      </c>
      <c r="AG2255" t="s">
        <v>120</v>
      </c>
      <c r="AH2255" t="s">
        <v>104</v>
      </c>
      <c r="AI2255" t="s">
        <v>12203</v>
      </c>
      <c r="AJ2255">
        <v>161919730</v>
      </c>
      <c r="AK2255" s="2">
        <v>3728208</v>
      </c>
      <c r="AL2255" s="2">
        <v>3112947.76</v>
      </c>
      <c r="AP2255" t="s">
        <v>105</v>
      </c>
      <c r="AQ2255" t="s">
        <v>105</v>
      </c>
      <c r="AR2255" t="s">
        <v>105</v>
      </c>
      <c r="AV2255" t="s">
        <v>105</v>
      </c>
      <c r="AW2255" t="s">
        <v>105</v>
      </c>
      <c r="AX2255" t="s">
        <v>105</v>
      </c>
      <c r="BH2255" t="s">
        <v>21</v>
      </c>
      <c r="BI2255" t="s">
        <v>5</v>
      </c>
    </row>
    <row r="2256" spans="1:61" x14ac:dyDescent="0.25">
      <c r="A2256">
        <v>93362555</v>
      </c>
      <c r="B2256">
        <v>93362555</v>
      </c>
      <c r="C2256" t="s">
        <v>89</v>
      </c>
      <c r="D2256" t="s">
        <v>537</v>
      </c>
      <c r="E2256">
        <v>0</v>
      </c>
      <c r="F2256" t="s">
        <v>1050</v>
      </c>
      <c r="G2256" t="s">
        <v>1065</v>
      </c>
      <c r="H2256" s="30" t="s">
        <v>18810</v>
      </c>
      <c r="I2256" t="s">
        <v>12204</v>
      </c>
      <c r="J2256">
        <v>0</v>
      </c>
      <c r="K2256" t="s">
        <v>167</v>
      </c>
      <c r="L2256">
        <v>73</v>
      </c>
      <c r="M2256" t="s">
        <v>168</v>
      </c>
      <c r="O2256">
        <v>3103373722</v>
      </c>
      <c r="P2256">
        <v>3118121727</v>
      </c>
      <c r="T2256" s="29" t="s">
        <v>287</v>
      </c>
      <c r="U2256">
        <f t="shared" si="195"/>
        <v>10</v>
      </c>
      <c r="V2256">
        <f t="shared" si="196"/>
        <v>13</v>
      </c>
      <c r="W2256">
        <v>2022</v>
      </c>
      <c r="X2256" t="s">
        <v>5664</v>
      </c>
      <c r="Y2256" t="s">
        <v>12205</v>
      </c>
      <c r="Z2256" t="s">
        <v>12206</v>
      </c>
      <c r="AA2256">
        <v>6401246</v>
      </c>
      <c r="AB2256" t="s">
        <v>131</v>
      </c>
      <c r="AC2256" t="s">
        <v>607</v>
      </c>
      <c r="AD2256" s="1">
        <f t="shared" si="197"/>
        <v>3.6377520000000003E-2</v>
      </c>
      <c r="AE2256" s="2">
        <v>62500000</v>
      </c>
      <c r="AF2256" t="s">
        <v>219</v>
      </c>
      <c r="AG2256" t="s">
        <v>103</v>
      </c>
      <c r="AH2256" t="s">
        <v>104</v>
      </c>
      <c r="AI2256" t="s">
        <v>12207</v>
      </c>
      <c r="AJ2256">
        <v>161845089</v>
      </c>
      <c r="AK2256" s="2">
        <v>2273595</v>
      </c>
      <c r="AL2256" s="2">
        <v>1890583.68</v>
      </c>
      <c r="AP2256" t="s">
        <v>105</v>
      </c>
      <c r="AQ2256" t="s">
        <v>105</v>
      </c>
      <c r="AR2256" t="s">
        <v>105</v>
      </c>
      <c r="AV2256" t="s">
        <v>105</v>
      </c>
      <c r="AW2256" t="s">
        <v>105</v>
      </c>
      <c r="AX2256" t="s">
        <v>105</v>
      </c>
      <c r="BH2256" t="s">
        <v>21</v>
      </c>
      <c r="BI2256" t="s">
        <v>5</v>
      </c>
    </row>
    <row r="2257" spans="1:61" x14ac:dyDescent="0.25">
      <c r="A2257">
        <v>83087144</v>
      </c>
      <c r="B2257">
        <v>83087144</v>
      </c>
      <c r="C2257" t="s">
        <v>89</v>
      </c>
      <c r="D2257" t="s">
        <v>3781</v>
      </c>
      <c r="E2257">
        <v>0</v>
      </c>
      <c r="F2257" t="s">
        <v>1028</v>
      </c>
      <c r="G2257" t="s">
        <v>1122</v>
      </c>
      <c r="H2257" s="30" t="s">
        <v>20222</v>
      </c>
      <c r="I2257" t="s">
        <v>12208</v>
      </c>
      <c r="J2257">
        <v>5001</v>
      </c>
      <c r="K2257" t="s">
        <v>202</v>
      </c>
      <c r="L2257">
        <v>5</v>
      </c>
      <c r="M2257" t="s">
        <v>203</v>
      </c>
      <c r="O2257">
        <v>3168688185</v>
      </c>
      <c r="P2257">
        <v>0</v>
      </c>
      <c r="T2257" s="29" t="s">
        <v>142</v>
      </c>
      <c r="U2257">
        <f t="shared" si="195"/>
        <v>10</v>
      </c>
      <c r="V2257">
        <f t="shared" si="196"/>
        <v>12</v>
      </c>
      <c r="W2257">
        <v>2023</v>
      </c>
      <c r="X2257" t="s">
        <v>1343</v>
      </c>
      <c r="Y2257" t="s">
        <v>12209</v>
      </c>
      <c r="Z2257" t="s">
        <v>12210</v>
      </c>
      <c r="AA2257">
        <v>1601339</v>
      </c>
      <c r="AB2257" t="s">
        <v>173</v>
      </c>
      <c r="AC2257" t="s">
        <v>373</v>
      </c>
      <c r="AD2257" s="1">
        <f t="shared" si="197"/>
        <v>4.4678352827140548E-2</v>
      </c>
      <c r="AE2257" s="2">
        <v>61900000</v>
      </c>
      <c r="AF2257" t="s">
        <v>1567</v>
      </c>
      <c r="AG2257" t="s">
        <v>103</v>
      </c>
      <c r="AH2257" t="s">
        <v>104</v>
      </c>
      <c r="AI2257" t="s">
        <v>12211</v>
      </c>
      <c r="AJ2257">
        <v>29974557</v>
      </c>
      <c r="AK2257" s="2">
        <v>2765590.04</v>
      </c>
      <c r="AL2257" s="2">
        <v>2304025.2400000002</v>
      </c>
      <c r="AP2257">
        <v>30014349</v>
      </c>
      <c r="AQ2257" s="2">
        <v>2899155.74</v>
      </c>
      <c r="AR2257" s="2">
        <v>2416265.33</v>
      </c>
      <c r="AV2257" t="s">
        <v>105</v>
      </c>
      <c r="AW2257" s="2" t="s">
        <v>105</v>
      </c>
      <c r="AX2257" s="2" t="s">
        <v>105</v>
      </c>
      <c r="BH2257" t="s">
        <v>21</v>
      </c>
      <c r="BI2257" t="s">
        <v>5</v>
      </c>
    </row>
    <row r="2258" spans="1:61" x14ac:dyDescent="0.25">
      <c r="A2258">
        <v>65704041</v>
      </c>
      <c r="B2258">
        <v>65704041</v>
      </c>
      <c r="C2258" t="s">
        <v>106</v>
      </c>
      <c r="D2258" t="s">
        <v>12212</v>
      </c>
      <c r="E2258" t="s">
        <v>639</v>
      </c>
      <c r="F2258" t="s">
        <v>2384</v>
      </c>
      <c r="G2258" t="s">
        <v>408</v>
      </c>
      <c r="H2258" s="30" t="s">
        <v>20223</v>
      </c>
      <c r="I2258" t="s">
        <v>12213</v>
      </c>
      <c r="J2258">
        <v>0</v>
      </c>
      <c r="K2258" t="s">
        <v>126</v>
      </c>
      <c r="L2258">
        <v>25</v>
      </c>
      <c r="M2258" t="s">
        <v>126</v>
      </c>
      <c r="O2258">
        <v>3112152099</v>
      </c>
      <c r="P2258">
        <v>0</v>
      </c>
      <c r="T2258" s="29" t="s">
        <v>215</v>
      </c>
      <c r="U2258">
        <f t="shared" si="195"/>
        <v>10</v>
      </c>
      <c r="V2258">
        <f t="shared" si="196"/>
        <v>20</v>
      </c>
      <c r="W2258">
        <v>2014</v>
      </c>
      <c r="X2258" t="s">
        <v>9992</v>
      </c>
      <c r="Y2258" t="s">
        <v>6453</v>
      </c>
      <c r="Z2258" t="s">
        <v>12214</v>
      </c>
      <c r="AA2258">
        <v>2406045</v>
      </c>
      <c r="AB2258" t="s">
        <v>480</v>
      </c>
      <c r="AC2258" t="s">
        <v>481</v>
      </c>
      <c r="AD2258" s="1">
        <f t="shared" si="197"/>
        <v>3.6589119259259263E-2</v>
      </c>
      <c r="AE2258" s="2">
        <v>40500000</v>
      </c>
      <c r="AF2258" t="s">
        <v>160</v>
      </c>
      <c r="AG2258" t="s">
        <v>292</v>
      </c>
      <c r="AH2258" t="s">
        <v>104</v>
      </c>
      <c r="AI2258" t="s">
        <v>12215</v>
      </c>
      <c r="AJ2258">
        <v>29974971</v>
      </c>
      <c r="AK2258" s="2">
        <v>1481859.33</v>
      </c>
      <c r="AL2258" s="2">
        <v>1225259.94</v>
      </c>
      <c r="AP2258">
        <v>30014757</v>
      </c>
      <c r="AQ2258" s="2">
        <v>1534722.78</v>
      </c>
      <c r="AR2258" s="2">
        <v>1269683.01</v>
      </c>
      <c r="AV2258" t="s">
        <v>105</v>
      </c>
      <c r="AW2258" s="2" t="s">
        <v>105</v>
      </c>
      <c r="AX2258" s="2" t="s">
        <v>105</v>
      </c>
      <c r="BH2258" t="s">
        <v>21</v>
      </c>
      <c r="BI2258" t="s">
        <v>5</v>
      </c>
    </row>
    <row r="2259" spans="1:61" x14ac:dyDescent="0.25">
      <c r="A2259">
        <v>79521418</v>
      </c>
      <c r="B2259">
        <v>79521418</v>
      </c>
      <c r="C2259" t="s">
        <v>89</v>
      </c>
      <c r="D2259" t="s">
        <v>304</v>
      </c>
      <c r="E2259" t="s">
        <v>1625</v>
      </c>
      <c r="F2259" t="s">
        <v>12216</v>
      </c>
      <c r="G2259" t="s">
        <v>12217</v>
      </c>
      <c r="H2259" s="30" t="s">
        <v>19407</v>
      </c>
      <c r="I2259" t="s">
        <v>12218</v>
      </c>
      <c r="J2259">
        <v>0</v>
      </c>
      <c r="K2259" t="s">
        <v>126</v>
      </c>
      <c r="L2259">
        <v>25</v>
      </c>
      <c r="M2259" t="s">
        <v>126</v>
      </c>
      <c r="O2259">
        <v>3213137714</v>
      </c>
      <c r="P2259">
        <v>0</v>
      </c>
      <c r="T2259" s="29" t="s">
        <v>547</v>
      </c>
      <c r="U2259">
        <f t="shared" si="195"/>
        <v>10</v>
      </c>
      <c r="V2259">
        <f t="shared" si="196"/>
        <v>26</v>
      </c>
      <c r="W2259">
        <v>2010</v>
      </c>
      <c r="X2259" t="s">
        <v>12219</v>
      </c>
      <c r="Y2259" t="s">
        <v>12220</v>
      </c>
      <c r="Z2259" t="s">
        <v>12220</v>
      </c>
      <c r="AA2259">
        <v>2406029</v>
      </c>
      <c r="AB2259" t="s">
        <v>480</v>
      </c>
      <c r="AC2259" t="s">
        <v>481</v>
      </c>
      <c r="AD2259" s="1">
        <f t="shared" si="197"/>
        <v>4.2291666666666665E-2</v>
      </c>
      <c r="AE2259" s="2">
        <v>31200000</v>
      </c>
      <c r="AF2259" t="s">
        <v>175</v>
      </c>
      <c r="AG2259" t="s">
        <v>120</v>
      </c>
      <c r="AH2259" t="s">
        <v>104</v>
      </c>
      <c r="AI2259">
        <v>0</v>
      </c>
      <c r="AJ2259">
        <v>161900649</v>
      </c>
      <c r="AK2259" s="2">
        <v>1319500</v>
      </c>
      <c r="AL2259" s="2">
        <v>1088823.75</v>
      </c>
      <c r="AP2259" t="s">
        <v>105</v>
      </c>
      <c r="AQ2259" t="s">
        <v>105</v>
      </c>
      <c r="AR2259" t="s">
        <v>105</v>
      </c>
      <c r="AV2259" t="s">
        <v>105</v>
      </c>
      <c r="AW2259" t="s">
        <v>105</v>
      </c>
      <c r="AX2259" t="s">
        <v>105</v>
      </c>
      <c r="BH2259" t="s">
        <v>21</v>
      </c>
      <c r="BI2259" t="s">
        <v>5</v>
      </c>
    </row>
    <row r="2260" spans="1:61" x14ac:dyDescent="0.25">
      <c r="A2260">
        <v>51956331</v>
      </c>
      <c r="B2260">
        <v>51956331</v>
      </c>
      <c r="C2260" t="s">
        <v>106</v>
      </c>
      <c r="D2260" t="s">
        <v>583</v>
      </c>
      <c r="E2260" t="s">
        <v>1198</v>
      </c>
      <c r="F2260" t="s">
        <v>138</v>
      </c>
      <c r="G2260" t="s">
        <v>1499</v>
      </c>
      <c r="H2260" s="30" t="s">
        <v>18183</v>
      </c>
      <c r="I2260" t="s">
        <v>12221</v>
      </c>
      <c r="J2260">
        <v>0</v>
      </c>
      <c r="K2260" t="s">
        <v>126</v>
      </c>
      <c r="L2260">
        <v>25</v>
      </c>
      <c r="M2260" t="s">
        <v>126</v>
      </c>
      <c r="O2260">
        <v>3186071674</v>
      </c>
      <c r="P2260">
        <v>3112195651</v>
      </c>
      <c r="T2260" s="29" t="s">
        <v>254</v>
      </c>
      <c r="U2260">
        <f t="shared" si="195"/>
        <v>10</v>
      </c>
      <c r="V2260">
        <f t="shared" si="196"/>
        <v>4</v>
      </c>
      <c r="W2260">
        <v>2014</v>
      </c>
      <c r="X2260" t="s">
        <v>12222</v>
      </c>
      <c r="Y2260" t="s">
        <v>12223</v>
      </c>
      <c r="Z2260" t="s">
        <v>12223</v>
      </c>
      <c r="AA2260">
        <v>2406043</v>
      </c>
      <c r="AB2260" t="s">
        <v>480</v>
      </c>
      <c r="AC2260" t="s">
        <v>481</v>
      </c>
      <c r="AD2260" s="1">
        <f t="shared" si="197"/>
        <v>3.556792601010101E-2</v>
      </c>
      <c r="AE2260" s="2">
        <v>39600000</v>
      </c>
      <c r="AF2260" t="s">
        <v>279</v>
      </c>
      <c r="AG2260" t="s">
        <v>292</v>
      </c>
      <c r="AH2260" t="s">
        <v>104</v>
      </c>
      <c r="AI2260">
        <v>0</v>
      </c>
      <c r="AJ2260">
        <v>29969711</v>
      </c>
      <c r="AK2260" s="2">
        <v>1408489.87</v>
      </c>
      <c r="AL2260" s="2">
        <v>1163604.93</v>
      </c>
      <c r="AP2260">
        <v>30009507</v>
      </c>
      <c r="AQ2260" s="2">
        <v>1423393.81</v>
      </c>
      <c r="AR2260" s="2">
        <v>1176129.25</v>
      </c>
      <c r="AV2260" t="s">
        <v>105</v>
      </c>
      <c r="AW2260" s="2" t="s">
        <v>105</v>
      </c>
      <c r="AX2260" s="2" t="s">
        <v>105</v>
      </c>
      <c r="BH2260" t="s">
        <v>21</v>
      </c>
      <c r="BI2260" t="s">
        <v>5</v>
      </c>
    </row>
    <row r="2261" spans="1:61" x14ac:dyDescent="0.25">
      <c r="A2261">
        <v>24933198</v>
      </c>
      <c r="B2261">
        <v>24933198</v>
      </c>
      <c r="C2261" t="s">
        <v>106</v>
      </c>
      <c r="D2261" t="s">
        <v>2032</v>
      </c>
      <c r="E2261">
        <v>0</v>
      </c>
      <c r="F2261" t="s">
        <v>933</v>
      </c>
      <c r="G2261" t="s">
        <v>928</v>
      </c>
      <c r="H2261" s="30" t="s">
        <v>20224</v>
      </c>
      <c r="I2261" t="s">
        <v>12224</v>
      </c>
      <c r="J2261">
        <v>66001</v>
      </c>
      <c r="K2261" t="s">
        <v>252</v>
      </c>
      <c r="L2261">
        <v>66</v>
      </c>
      <c r="M2261" t="s">
        <v>253</v>
      </c>
      <c r="O2261">
        <v>3104692382</v>
      </c>
      <c r="P2261">
        <v>0</v>
      </c>
      <c r="T2261" s="29" t="s">
        <v>127</v>
      </c>
      <c r="U2261">
        <f t="shared" si="195"/>
        <v>10</v>
      </c>
      <c r="V2261">
        <f t="shared" si="196"/>
        <v>18</v>
      </c>
      <c r="W2261">
        <v>2015</v>
      </c>
      <c r="X2261" t="s">
        <v>12225</v>
      </c>
      <c r="Y2261" t="s">
        <v>12226</v>
      </c>
      <c r="Z2261" t="s">
        <v>12227</v>
      </c>
      <c r="AA2261">
        <v>6401205</v>
      </c>
      <c r="AB2261" t="s">
        <v>131</v>
      </c>
      <c r="AC2261" t="s">
        <v>1160</v>
      </c>
      <c r="AD2261" s="1">
        <f t="shared" si="197"/>
        <v>3.8078469945355194E-2</v>
      </c>
      <c r="AE2261" s="2">
        <v>36600000</v>
      </c>
      <c r="AF2261" t="s">
        <v>362</v>
      </c>
      <c r="AG2261" t="s">
        <v>103</v>
      </c>
      <c r="AH2261" t="s">
        <v>104</v>
      </c>
      <c r="AI2261">
        <v>0</v>
      </c>
      <c r="AJ2261">
        <v>161848795</v>
      </c>
      <c r="AK2261" s="2">
        <v>1393672</v>
      </c>
      <c r="AL2261" s="2">
        <v>1151152.6100000001</v>
      </c>
      <c r="AP2261" t="s">
        <v>105</v>
      </c>
      <c r="AQ2261" t="s">
        <v>105</v>
      </c>
      <c r="AR2261" t="s">
        <v>105</v>
      </c>
      <c r="AV2261" t="s">
        <v>105</v>
      </c>
      <c r="AW2261" t="s">
        <v>105</v>
      </c>
      <c r="AX2261" t="s">
        <v>105</v>
      </c>
      <c r="BH2261" t="s">
        <v>21</v>
      </c>
      <c r="BI2261" t="s">
        <v>5</v>
      </c>
    </row>
    <row r="2262" spans="1:61" x14ac:dyDescent="0.25">
      <c r="A2262">
        <v>1018410037</v>
      </c>
      <c r="B2262">
        <v>1018410037</v>
      </c>
      <c r="C2262" t="s">
        <v>89</v>
      </c>
      <c r="D2262" t="s">
        <v>2805</v>
      </c>
      <c r="E2262" t="s">
        <v>149</v>
      </c>
      <c r="F2262" t="s">
        <v>1561</v>
      </c>
      <c r="G2262" t="s">
        <v>399</v>
      </c>
      <c r="H2262" s="30" t="s">
        <v>20225</v>
      </c>
      <c r="I2262" t="s">
        <v>12228</v>
      </c>
      <c r="J2262">
        <v>0</v>
      </c>
      <c r="K2262" t="s">
        <v>126</v>
      </c>
      <c r="L2262">
        <v>25</v>
      </c>
      <c r="M2262" t="s">
        <v>126</v>
      </c>
      <c r="O2262">
        <v>3212156467</v>
      </c>
      <c r="P2262">
        <v>0</v>
      </c>
      <c r="T2262" s="29" t="s">
        <v>228</v>
      </c>
      <c r="U2262">
        <f t="shared" si="195"/>
        <v>10</v>
      </c>
      <c r="V2262">
        <f t="shared" si="196"/>
        <v>6</v>
      </c>
      <c r="W2262">
        <v>2014</v>
      </c>
      <c r="X2262" t="s">
        <v>12229</v>
      </c>
      <c r="Y2262" t="s">
        <v>12230</v>
      </c>
      <c r="Z2262" t="s">
        <v>12231</v>
      </c>
      <c r="AA2262">
        <v>4208108</v>
      </c>
      <c r="AB2262" t="s">
        <v>1187</v>
      </c>
      <c r="AC2262" t="s">
        <v>3737</v>
      </c>
      <c r="AD2262" s="1">
        <f t="shared" si="197"/>
        <v>1.6111937406855438E-2</v>
      </c>
      <c r="AE2262" s="2">
        <v>134200000</v>
      </c>
      <c r="AF2262" t="s">
        <v>133</v>
      </c>
      <c r="AG2262" t="s">
        <v>452</v>
      </c>
      <c r="AH2262" t="s">
        <v>104</v>
      </c>
      <c r="AI2262" t="s">
        <v>12232</v>
      </c>
      <c r="AJ2262">
        <v>161808552</v>
      </c>
      <c r="AK2262" s="2">
        <v>2162222</v>
      </c>
      <c r="AL2262" s="2">
        <v>1796993.42</v>
      </c>
      <c r="AP2262" t="s">
        <v>105</v>
      </c>
      <c r="AQ2262" t="s">
        <v>105</v>
      </c>
      <c r="AR2262" t="s">
        <v>105</v>
      </c>
      <c r="AV2262" t="s">
        <v>105</v>
      </c>
      <c r="AW2262" t="s">
        <v>105</v>
      </c>
      <c r="AX2262" t="s">
        <v>105</v>
      </c>
      <c r="BH2262" t="s">
        <v>20</v>
      </c>
      <c r="BI2262" t="s">
        <v>5</v>
      </c>
    </row>
    <row r="2263" spans="1:61" x14ac:dyDescent="0.25">
      <c r="A2263">
        <v>79888113</v>
      </c>
      <c r="B2263">
        <v>79888113</v>
      </c>
      <c r="C2263" t="s">
        <v>89</v>
      </c>
      <c r="D2263" t="s">
        <v>8296</v>
      </c>
      <c r="E2263">
        <v>0</v>
      </c>
      <c r="F2263" t="s">
        <v>2040</v>
      </c>
      <c r="G2263" t="s">
        <v>2076</v>
      </c>
      <c r="H2263" s="30" t="s">
        <v>19452</v>
      </c>
      <c r="I2263" t="s">
        <v>12233</v>
      </c>
      <c r="J2263">
        <v>0</v>
      </c>
      <c r="K2263" t="s">
        <v>126</v>
      </c>
      <c r="L2263">
        <v>25</v>
      </c>
      <c r="M2263" t="s">
        <v>126</v>
      </c>
      <c r="O2263">
        <v>3105594727</v>
      </c>
      <c r="P2263">
        <v>3124495205</v>
      </c>
      <c r="T2263" s="29" t="s">
        <v>287</v>
      </c>
      <c r="U2263">
        <f t="shared" si="195"/>
        <v>10</v>
      </c>
      <c r="V2263">
        <f t="shared" si="196"/>
        <v>13</v>
      </c>
      <c r="W2263">
        <v>2017</v>
      </c>
      <c r="X2263" t="s">
        <v>12234</v>
      </c>
      <c r="Y2263" t="s">
        <v>12235</v>
      </c>
      <c r="Z2263" t="s">
        <v>12236</v>
      </c>
      <c r="AA2263">
        <v>1601316</v>
      </c>
      <c r="AB2263" t="s">
        <v>173</v>
      </c>
      <c r="AC2263" t="s">
        <v>2876</v>
      </c>
      <c r="AD2263" s="1">
        <f t="shared" si="197"/>
        <v>2.7754125560538117E-2</v>
      </c>
      <c r="AE2263" s="2">
        <v>44600000</v>
      </c>
      <c r="AF2263" t="s">
        <v>219</v>
      </c>
      <c r="AG2263" t="s">
        <v>103</v>
      </c>
      <c r="AH2263" t="s">
        <v>104</v>
      </c>
      <c r="AI2263" t="s">
        <v>12237</v>
      </c>
      <c r="AJ2263">
        <v>161804693</v>
      </c>
      <c r="AK2263" s="2">
        <v>1237834</v>
      </c>
      <c r="AL2263" s="2">
        <v>1020196.46</v>
      </c>
      <c r="AP2263" t="s">
        <v>105</v>
      </c>
      <c r="AQ2263" t="s">
        <v>105</v>
      </c>
      <c r="AR2263" t="s">
        <v>105</v>
      </c>
      <c r="AV2263" t="s">
        <v>105</v>
      </c>
      <c r="AW2263" t="s">
        <v>105</v>
      </c>
      <c r="AX2263" t="s">
        <v>105</v>
      </c>
      <c r="BH2263" t="s">
        <v>19</v>
      </c>
      <c r="BI2263" t="s">
        <v>5</v>
      </c>
    </row>
    <row r="2264" spans="1:61" x14ac:dyDescent="0.25">
      <c r="A2264">
        <v>30307051</v>
      </c>
      <c r="B2264">
        <v>30307051</v>
      </c>
      <c r="C2264" t="s">
        <v>106</v>
      </c>
      <c r="D2264" t="s">
        <v>616</v>
      </c>
      <c r="E2264" t="s">
        <v>1232</v>
      </c>
      <c r="F2264" t="s">
        <v>123</v>
      </c>
      <c r="G2264" t="s">
        <v>137</v>
      </c>
      <c r="H2264" s="30" t="s">
        <v>20226</v>
      </c>
      <c r="I2264" t="s">
        <v>12238</v>
      </c>
      <c r="J2264">
        <v>17001</v>
      </c>
      <c r="K2264" t="s">
        <v>140</v>
      </c>
      <c r="L2264">
        <v>17</v>
      </c>
      <c r="M2264" t="s">
        <v>141</v>
      </c>
      <c r="O2264">
        <v>3172381254</v>
      </c>
      <c r="P2264">
        <v>3176801402</v>
      </c>
      <c r="T2264" s="29" t="s">
        <v>448</v>
      </c>
      <c r="U2264">
        <f t="shared" si="195"/>
        <v>10</v>
      </c>
      <c r="V2264">
        <f t="shared" si="196"/>
        <v>9</v>
      </c>
      <c r="W2264">
        <v>2022</v>
      </c>
      <c r="X2264" t="s">
        <v>3697</v>
      </c>
      <c r="Y2264" t="s">
        <v>12239</v>
      </c>
      <c r="Z2264" t="s">
        <v>12240</v>
      </c>
      <c r="AA2264">
        <v>9008221</v>
      </c>
      <c r="AB2264" t="s">
        <v>244</v>
      </c>
      <c r="AC2264" t="s">
        <v>1775</v>
      </c>
      <c r="AD2264" s="1">
        <f t="shared" si="197"/>
        <v>1.5522268001540239E-2</v>
      </c>
      <c r="AE2264" s="2">
        <v>259700000</v>
      </c>
      <c r="AF2264" t="s">
        <v>219</v>
      </c>
      <c r="AG2264" t="s">
        <v>452</v>
      </c>
      <c r="AH2264" t="s">
        <v>104</v>
      </c>
      <c r="AI2264">
        <v>0</v>
      </c>
      <c r="AJ2264">
        <v>161907989</v>
      </c>
      <c r="AK2264" s="2">
        <v>4031133</v>
      </c>
      <c r="AL2264" s="2">
        <v>3367506.58</v>
      </c>
      <c r="AP2264" t="s">
        <v>105</v>
      </c>
      <c r="AQ2264" t="s">
        <v>105</v>
      </c>
      <c r="AR2264" t="s">
        <v>105</v>
      </c>
      <c r="AV2264" t="s">
        <v>105</v>
      </c>
      <c r="AW2264" t="s">
        <v>105</v>
      </c>
      <c r="AX2264" t="s">
        <v>105</v>
      </c>
      <c r="BH2264" t="s">
        <v>20</v>
      </c>
      <c r="BI2264" t="s">
        <v>5</v>
      </c>
    </row>
    <row r="2265" spans="1:61" x14ac:dyDescent="0.25">
      <c r="A2265">
        <v>31929018</v>
      </c>
      <c r="B2265">
        <v>31929018</v>
      </c>
      <c r="C2265" t="s">
        <v>106</v>
      </c>
      <c r="D2265" t="s">
        <v>343</v>
      </c>
      <c r="E2265" t="s">
        <v>7203</v>
      </c>
      <c r="F2265" t="s">
        <v>10349</v>
      </c>
      <c r="G2265" t="s">
        <v>2799</v>
      </c>
      <c r="H2265" s="30" t="s">
        <v>18544</v>
      </c>
      <c r="I2265" t="s">
        <v>12241</v>
      </c>
      <c r="J2265">
        <v>76001</v>
      </c>
      <c r="K2265" t="s">
        <v>486</v>
      </c>
      <c r="L2265">
        <v>76</v>
      </c>
      <c r="M2265" t="s">
        <v>95</v>
      </c>
      <c r="O2265">
        <v>3173007199</v>
      </c>
      <c r="P2265">
        <v>3131730071</v>
      </c>
      <c r="T2265" s="29" t="s">
        <v>327</v>
      </c>
      <c r="U2265">
        <f t="shared" si="195"/>
        <v>10</v>
      </c>
      <c r="V2265">
        <f t="shared" si="196"/>
        <v>31</v>
      </c>
      <c r="W2265">
        <v>2021</v>
      </c>
      <c r="X2265" t="s">
        <v>501</v>
      </c>
      <c r="Y2265" t="s">
        <v>12242</v>
      </c>
      <c r="Z2265" t="s">
        <v>12243</v>
      </c>
      <c r="AA2265">
        <v>4606121</v>
      </c>
      <c r="AB2265" t="s">
        <v>352</v>
      </c>
      <c r="AC2265" t="s">
        <v>353</v>
      </c>
      <c r="AD2265" s="1">
        <f t="shared" si="197"/>
        <v>3.3408555776892432E-2</v>
      </c>
      <c r="AE2265" s="2">
        <v>100400000</v>
      </c>
      <c r="AF2265" t="s">
        <v>219</v>
      </c>
      <c r="AG2265" t="s">
        <v>120</v>
      </c>
      <c r="AH2265" t="s">
        <v>104</v>
      </c>
      <c r="AI2265">
        <v>0</v>
      </c>
      <c r="AJ2265">
        <v>161916046</v>
      </c>
      <c r="AK2265" s="2">
        <v>3354219</v>
      </c>
      <c r="AL2265" s="2">
        <v>2798671.2</v>
      </c>
      <c r="AP2265" t="s">
        <v>105</v>
      </c>
      <c r="AQ2265" t="s">
        <v>105</v>
      </c>
      <c r="AR2265" t="s">
        <v>105</v>
      </c>
      <c r="AV2265" t="s">
        <v>105</v>
      </c>
      <c r="AW2265" t="s">
        <v>105</v>
      </c>
      <c r="AX2265" t="s">
        <v>105</v>
      </c>
      <c r="BH2265" t="s">
        <v>21</v>
      </c>
      <c r="BI2265" t="s">
        <v>5</v>
      </c>
    </row>
    <row r="2266" spans="1:61" x14ac:dyDescent="0.25">
      <c r="A2266">
        <v>19197407</v>
      </c>
      <c r="B2266">
        <v>19197407</v>
      </c>
      <c r="C2266" t="s">
        <v>89</v>
      </c>
      <c r="D2266" t="s">
        <v>3128</v>
      </c>
      <c r="E2266" t="s">
        <v>149</v>
      </c>
      <c r="F2266" t="s">
        <v>455</v>
      </c>
      <c r="G2266" t="s">
        <v>5710</v>
      </c>
      <c r="H2266" s="30" t="s">
        <v>20227</v>
      </c>
      <c r="I2266" t="s">
        <v>12244</v>
      </c>
      <c r="J2266">
        <v>0</v>
      </c>
      <c r="K2266" t="s">
        <v>126</v>
      </c>
      <c r="L2266">
        <v>25</v>
      </c>
      <c r="M2266" t="s">
        <v>126</v>
      </c>
      <c r="O2266">
        <v>3133107576</v>
      </c>
      <c r="P2266">
        <v>0</v>
      </c>
      <c r="T2266" s="29" t="s">
        <v>1001</v>
      </c>
      <c r="U2266">
        <f t="shared" si="195"/>
        <v>10</v>
      </c>
      <c r="V2266">
        <f t="shared" si="196"/>
        <v>3</v>
      </c>
      <c r="W2266">
        <v>2015</v>
      </c>
      <c r="X2266" t="s">
        <v>1193</v>
      </c>
      <c r="Y2266" t="s">
        <v>12245</v>
      </c>
      <c r="Z2266" t="s">
        <v>12246</v>
      </c>
      <c r="AA2266">
        <v>1606222</v>
      </c>
      <c r="AB2266" t="s">
        <v>173</v>
      </c>
      <c r="AC2266" t="s">
        <v>815</v>
      </c>
      <c r="AD2266" s="1">
        <f t="shared" si="197"/>
        <v>3.152777777777778E-2</v>
      </c>
      <c r="AE2266" s="2">
        <v>38700000</v>
      </c>
      <c r="AF2266" t="s">
        <v>175</v>
      </c>
      <c r="AG2266" t="s">
        <v>120</v>
      </c>
      <c r="AH2266" t="s">
        <v>104</v>
      </c>
      <c r="AI2266">
        <v>0</v>
      </c>
      <c r="AJ2266">
        <v>161812587</v>
      </c>
      <c r="AK2266" s="2">
        <v>1220125</v>
      </c>
      <c r="AL2266" s="2">
        <v>1005315.54</v>
      </c>
      <c r="AP2266" t="s">
        <v>105</v>
      </c>
      <c r="AQ2266" t="s">
        <v>105</v>
      </c>
      <c r="AR2266" t="s">
        <v>105</v>
      </c>
      <c r="AV2266" t="s">
        <v>105</v>
      </c>
      <c r="AW2266" t="s">
        <v>105</v>
      </c>
      <c r="AX2266" t="s">
        <v>105</v>
      </c>
      <c r="BH2266" t="s">
        <v>21</v>
      </c>
      <c r="BI2266" t="s">
        <v>5</v>
      </c>
    </row>
    <row r="2267" spans="1:61" x14ac:dyDescent="0.25">
      <c r="A2267">
        <v>8348023</v>
      </c>
      <c r="B2267">
        <v>8348023</v>
      </c>
      <c r="C2267" t="s">
        <v>89</v>
      </c>
      <c r="D2267" t="s">
        <v>3452</v>
      </c>
      <c r="E2267">
        <v>0</v>
      </c>
      <c r="F2267" t="s">
        <v>1603</v>
      </c>
      <c r="G2267" t="s">
        <v>495</v>
      </c>
      <c r="H2267" s="30" t="s">
        <v>20228</v>
      </c>
      <c r="I2267" t="s">
        <v>12247</v>
      </c>
      <c r="J2267">
        <v>5266</v>
      </c>
      <c r="K2267" t="s">
        <v>428</v>
      </c>
      <c r="L2267">
        <v>5</v>
      </c>
      <c r="M2267" t="s">
        <v>203</v>
      </c>
      <c r="O2267">
        <v>3147935462</v>
      </c>
      <c r="P2267">
        <v>0</v>
      </c>
      <c r="T2267" s="29" t="s">
        <v>3405</v>
      </c>
      <c r="U2267">
        <f t="shared" si="195"/>
        <v>10</v>
      </c>
      <c r="V2267">
        <f t="shared" si="196"/>
        <v>31</v>
      </c>
      <c r="W2267">
        <v>2025</v>
      </c>
      <c r="X2267" t="s">
        <v>5178</v>
      </c>
      <c r="Y2267" t="s">
        <v>12248</v>
      </c>
      <c r="Z2267" t="s">
        <v>12249</v>
      </c>
      <c r="AA2267">
        <v>6406154</v>
      </c>
      <c r="AB2267" t="s">
        <v>131</v>
      </c>
      <c r="AC2267" t="s">
        <v>1174</v>
      </c>
      <c r="AD2267" s="1">
        <f t="shared" si="197"/>
        <v>2.2099376784015225E-2</v>
      </c>
      <c r="AE2267" s="2">
        <v>210200000</v>
      </c>
      <c r="AF2267" t="s">
        <v>219</v>
      </c>
      <c r="AG2267" t="s">
        <v>120</v>
      </c>
      <c r="AH2267" t="s">
        <v>104</v>
      </c>
      <c r="AI2267">
        <v>0</v>
      </c>
      <c r="AJ2267">
        <v>161814129</v>
      </c>
      <c r="AK2267" s="2">
        <v>4645289</v>
      </c>
      <c r="AL2267" s="2">
        <v>3883604.54</v>
      </c>
      <c r="AP2267" t="s">
        <v>105</v>
      </c>
      <c r="AQ2267" t="s">
        <v>105</v>
      </c>
      <c r="AR2267" t="s">
        <v>105</v>
      </c>
      <c r="AV2267" t="s">
        <v>105</v>
      </c>
      <c r="AW2267" t="s">
        <v>105</v>
      </c>
      <c r="AX2267" t="s">
        <v>105</v>
      </c>
      <c r="BH2267" t="s">
        <v>21</v>
      </c>
      <c r="BI2267" t="s">
        <v>5</v>
      </c>
    </row>
    <row r="2268" spans="1:61" x14ac:dyDescent="0.25">
      <c r="A2268">
        <v>42119140</v>
      </c>
      <c r="B2268">
        <v>42119140</v>
      </c>
      <c r="C2268" t="s">
        <v>106</v>
      </c>
      <c r="D2268" t="s">
        <v>281</v>
      </c>
      <c r="E2268" t="s">
        <v>2075</v>
      </c>
      <c r="F2268" t="s">
        <v>1942</v>
      </c>
      <c r="G2268" t="s">
        <v>123</v>
      </c>
      <c r="H2268" s="30" t="s">
        <v>19253</v>
      </c>
      <c r="I2268" t="s">
        <v>12250</v>
      </c>
      <c r="J2268">
        <v>66001</v>
      </c>
      <c r="K2268" t="s">
        <v>252</v>
      </c>
      <c r="L2268">
        <v>66</v>
      </c>
      <c r="M2268" t="s">
        <v>253</v>
      </c>
      <c r="O2268">
        <v>3022945219</v>
      </c>
      <c r="P2268">
        <v>3024501973</v>
      </c>
      <c r="T2268" s="29" t="s">
        <v>500</v>
      </c>
      <c r="U2268">
        <f t="shared" si="195"/>
        <v>10</v>
      </c>
      <c r="V2268">
        <f t="shared" si="196"/>
        <v>5</v>
      </c>
      <c r="W2268">
        <v>2016</v>
      </c>
      <c r="X2268" t="s">
        <v>3380</v>
      </c>
      <c r="Y2268" t="s">
        <v>12251</v>
      </c>
      <c r="Z2268" t="s">
        <v>12252</v>
      </c>
      <c r="AA2268">
        <v>8001177</v>
      </c>
      <c r="AB2268" t="s">
        <v>100</v>
      </c>
      <c r="AC2268" t="s">
        <v>101</v>
      </c>
      <c r="AD2268" s="1">
        <f t="shared" si="197"/>
        <v>3.4949607329842931E-2</v>
      </c>
      <c r="AE2268" s="2">
        <v>38200000</v>
      </c>
      <c r="AF2268" t="s">
        <v>362</v>
      </c>
      <c r="AG2268" t="s">
        <v>103</v>
      </c>
      <c r="AH2268" t="s">
        <v>104</v>
      </c>
      <c r="AI2268" t="s">
        <v>12253</v>
      </c>
      <c r="AJ2268">
        <v>161854747</v>
      </c>
      <c r="AK2268" s="2">
        <v>1335075</v>
      </c>
      <c r="AL2268" s="2">
        <v>1101911.52</v>
      </c>
      <c r="AP2268" t="s">
        <v>105</v>
      </c>
      <c r="AQ2268" t="s">
        <v>105</v>
      </c>
      <c r="AR2268" t="s">
        <v>105</v>
      </c>
      <c r="AV2268" t="s">
        <v>105</v>
      </c>
      <c r="AW2268" t="s">
        <v>105</v>
      </c>
      <c r="AX2268" t="s">
        <v>105</v>
      </c>
      <c r="BH2268" t="s">
        <v>21</v>
      </c>
      <c r="BI2268" t="s">
        <v>5</v>
      </c>
    </row>
    <row r="2269" spans="1:61" x14ac:dyDescent="0.25">
      <c r="A2269">
        <v>45420852</v>
      </c>
      <c r="B2269">
        <v>45420852</v>
      </c>
      <c r="C2269" t="s">
        <v>106</v>
      </c>
      <c r="D2269" t="s">
        <v>10196</v>
      </c>
      <c r="E2269" t="s">
        <v>1249</v>
      </c>
      <c r="F2269" t="s">
        <v>650</v>
      </c>
      <c r="G2269" t="s">
        <v>528</v>
      </c>
      <c r="H2269" s="30" t="s">
        <v>20229</v>
      </c>
      <c r="I2269" t="s">
        <v>12254</v>
      </c>
      <c r="J2269">
        <v>0</v>
      </c>
      <c r="K2269" t="s">
        <v>274</v>
      </c>
      <c r="L2269">
        <v>13</v>
      </c>
      <c r="M2269" t="s">
        <v>175</v>
      </c>
      <c r="O2269">
        <v>3106573275</v>
      </c>
      <c r="P2269">
        <v>0</v>
      </c>
      <c r="T2269" s="29" t="s">
        <v>114</v>
      </c>
      <c r="U2269">
        <f t="shared" si="195"/>
        <v>10</v>
      </c>
      <c r="V2269">
        <f t="shared" si="196"/>
        <v>28</v>
      </c>
      <c r="W2269">
        <v>2023</v>
      </c>
      <c r="X2269" t="s">
        <v>12255</v>
      </c>
      <c r="Y2269" t="s">
        <v>12256</v>
      </c>
      <c r="Z2269" t="s">
        <v>12257</v>
      </c>
      <c r="AA2269">
        <v>9001157</v>
      </c>
      <c r="AB2269" t="s">
        <v>244</v>
      </c>
      <c r="AC2269" t="s">
        <v>2694</v>
      </c>
      <c r="AD2269" s="1">
        <f t="shared" si="197"/>
        <v>1.4679067961165049E-2</v>
      </c>
      <c r="AE2269" s="2">
        <v>206000000</v>
      </c>
      <c r="AF2269" t="s">
        <v>102</v>
      </c>
      <c r="AG2269" t="s">
        <v>103</v>
      </c>
      <c r="AH2269" t="s">
        <v>104</v>
      </c>
      <c r="AI2269" t="s">
        <v>12258</v>
      </c>
      <c r="AJ2269">
        <v>161805666</v>
      </c>
      <c r="AK2269" s="2">
        <v>3023888</v>
      </c>
      <c r="AL2269" s="2">
        <v>2521082.77</v>
      </c>
      <c r="AP2269" t="s">
        <v>105</v>
      </c>
      <c r="AQ2269" t="s">
        <v>105</v>
      </c>
      <c r="AR2269" t="s">
        <v>105</v>
      </c>
      <c r="AV2269" t="s">
        <v>105</v>
      </c>
      <c r="AW2269" t="s">
        <v>105</v>
      </c>
      <c r="AX2269" t="s">
        <v>105</v>
      </c>
      <c r="BH2269" s="3" t="s">
        <v>18</v>
      </c>
      <c r="BI2269" t="s">
        <v>5</v>
      </c>
    </row>
    <row r="2270" spans="1:61" x14ac:dyDescent="0.25">
      <c r="A2270">
        <v>30297753</v>
      </c>
      <c r="B2270">
        <v>30297753</v>
      </c>
      <c r="C2270" t="s">
        <v>106</v>
      </c>
      <c r="D2270" t="s">
        <v>312</v>
      </c>
      <c r="E2270" t="s">
        <v>10559</v>
      </c>
      <c r="F2270" t="s">
        <v>650</v>
      </c>
      <c r="G2270" t="s">
        <v>2925</v>
      </c>
      <c r="H2270" s="30" t="s">
        <v>20230</v>
      </c>
      <c r="I2270" t="s">
        <v>12259</v>
      </c>
      <c r="J2270">
        <v>0</v>
      </c>
      <c r="K2270" t="s">
        <v>2208</v>
      </c>
      <c r="L2270">
        <v>66</v>
      </c>
      <c r="M2270" t="s">
        <v>253</v>
      </c>
      <c r="O2270">
        <v>3122891186</v>
      </c>
      <c r="P2270">
        <v>0</v>
      </c>
      <c r="T2270" s="29" t="s">
        <v>369</v>
      </c>
      <c r="U2270">
        <f t="shared" si="195"/>
        <v>10</v>
      </c>
      <c r="V2270">
        <f t="shared" si="196"/>
        <v>21</v>
      </c>
      <c r="W2270">
        <v>2020</v>
      </c>
      <c r="X2270" t="s">
        <v>5768</v>
      </c>
      <c r="Y2270" t="s">
        <v>12260</v>
      </c>
      <c r="Z2270" t="s">
        <v>12261</v>
      </c>
      <c r="AA2270">
        <v>6406131</v>
      </c>
      <c r="AB2270" t="s">
        <v>131</v>
      </c>
      <c r="AC2270" t="s">
        <v>580</v>
      </c>
      <c r="AD2270" s="1">
        <f t="shared" si="197"/>
        <v>2.0401149110807114E-2</v>
      </c>
      <c r="AE2270" s="2">
        <v>73100000</v>
      </c>
      <c r="AF2270" t="s">
        <v>219</v>
      </c>
      <c r="AG2270" t="s">
        <v>120</v>
      </c>
      <c r="AH2270" t="s">
        <v>104</v>
      </c>
      <c r="AI2270" t="s">
        <v>12262</v>
      </c>
      <c r="AJ2270">
        <v>161812942</v>
      </c>
      <c r="AK2270" s="2">
        <v>1491324</v>
      </c>
      <c r="AL2270" s="2">
        <v>1233213.05</v>
      </c>
      <c r="AP2270" t="s">
        <v>105</v>
      </c>
      <c r="AQ2270" t="s">
        <v>105</v>
      </c>
      <c r="AR2270" t="s">
        <v>105</v>
      </c>
      <c r="AV2270" t="s">
        <v>105</v>
      </c>
      <c r="AW2270" t="s">
        <v>105</v>
      </c>
      <c r="AX2270" t="s">
        <v>105</v>
      </c>
      <c r="BH2270" t="s">
        <v>19</v>
      </c>
      <c r="BI2270" t="s">
        <v>5</v>
      </c>
    </row>
    <row r="2271" spans="1:61" x14ac:dyDescent="0.25">
      <c r="A2271">
        <v>79568552</v>
      </c>
      <c r="B2271">
        <v>79568552</v>
      </c>
      <c r="C2271" t="s">
        <v>89</v>
      </c>
      <c r="D2271" t="s">
        <v>162</v>
      </c>
      <c r="E2271" t="s">
        <v>1286</v>
      </c>
      <c r="F2271" t="s">
        <v>3609</v>
      </c>
      <c r="G2271" t="s">
        <v>212</v>
      </c>
      <c r="H2271" s="30" t="s">
        <v>20231</v>
      </c>
      <c r="I2271" t="s">
        <v>12263</v>
      </c>
      <c r="J2271">
        <v>0</v>
      </c>
      <c r="K2271" t="s">
        <v>126</v>
      </c>
      <c r="L2271">
        <v>25</v>
      </c>
      <c r="M2271" t="s">
        <v>126</v>
      </c>
      <c r="O2271">
        <v>3107864211</v>
      </c>
      <c r="P2271">
        <v>0</v>
      </c>
      <c r="T2271" s="29" t="s">
        <v>275</v>
      </c>
      <c r="U2271">
        <f t="shared" si="195"/>
        <v>10</v>
      </c>
      <c r="V2271">
        <f t="shared" si="196"/>
        <v>11</v>
      </c>
      <c r="W2271">
        <v>2019</v>
      </c>
      <c r="X2271" t="s">
        <v>12264</v>
      </c>
      <c r="Y2271">
        <v>27492031608210</v>
      </c>
      <c r="Z2271" t="s">
        <v>12265</v>
      </c>
      <c r="AA2271">
        <v>5806050</v>
      </c>
      <c r="AB2271" t="s">
        <v>469</v>
      </c>
      <c r="AC2271" t="s">
        <v>590</v>
      </c>
      <c r="AD2271" s="1">
        <f t="shared" si="197"/>
        <v>3.0124869459623557E-2</v>
      </c>
      <c r="AE2271" s="2">
        <v>164700000</v>
      </c>
      <c r="AF2271" t="s">
        <v>362</v>
      </c>
      <c r="AG2271" t="s">
        <v>120</v>
      </c>
      <c r="AH2271" t="s">
        <v>104</v>
      </c>
      <c r="AI2271" t="s">
        <v>12266</v>
      </c>
      <c r="AJ2271">
        <v>161813974</v>
      </c>
      <c r="AK2271" s="2">
        <v>4961566</v>
      </c>
      <c r="AL2271" s="2">
        <v>4149383.33</v>
      </c>
      <c r="AP2271" t="s">
        <v>105</v>
      </c>
      <c r="AQ2271" t="s">
        <v>105</v>
      </c>
      <c r="AR2271" t="s">
        <v>105</v>
      </c>
      <c r="AV2271" t="s">
        <v>105</v>
      </c>
      <c r="AW2271" t="s">
        <v>105</v>
      </c>
      <c r="AX2271" t="s">
        <v>105</v>
      </c>
      <c r="BH2271" t="s">
        <v>21</v>
      </c>
      <c r="BI2271" t="s">
        <v>5</v>
      </c>
    </row>
    <row r="2272" spans="1:61" x14ac:dyDescent="0.25">
      <c r="A2272">
        <v>71687465</v>
      </c>
      <c r="B2272">
        <v>71687465</v>
      </c>
      <c r="C2272" t="s">
        <v>89</v>
      </c>
      <c r="D2272" t="s">
        <v>304</v>
      </c>
      <c r="E2272" t="s">
        <v>4597</v>
      </c>
      <c r="F2272" t="s">
        <v>650</v>
      </c>
      <c r="G2272" t="s">
        <v>1577</v>
      </c>
      <c r="H2272" s="30" t="s">
        <v>20232</v>
      </c>
      <c r="I2272" t="s">
        <v>12267</v>
      </c>
      <c r="J2272">
        <v>5001</v>
      </c>
      <c r="K2272" t="s">
        <v>202</v>
      </c>
      <c r="L2272">
        <v>5</v>
      </c>
      <c r="M2272" t="s">
        <v>203</v>
      </c>
      <c r="O2272">
        <v>3136492200</v>
      </c>
      <c r="P2272">
        <v>0</v>
      </c>
      <c r="T2272" s="29" t="s">
        <v>327</v>
      </c>
      <c r="U2272">
        <f t="shared" si="195"/>
        <v>10</v>
      </c>
      <c r="V2272">
        <f t="shared" si="196"/>
        <v>31</v>
      </c>
      <c r="W2272">
        <v>2016</v>
      </c>
      <c r="X2272" t="s">
        <v>12264</v>
      </c>
      <c r="Y2272">
        <v>27492030571714</v>
      </c>
      <c r="Z2272" t="s">
        <v>12268</v>
      </c>
      <c r="AA2272">
        <v>5806050</v>
      </c>
      <c r="AB2272" t="s">
        <v>469</v>
      </c>
      <c r="AC2272" t="s">
        <v>590</v>
      </c>
      <c r="AD2272" s="1">
        <f t="shared" si="197"/>
        <v>2.4783057921635435E-2</v>
      </c>
      <c r="AE2272" s="2">
        <v>117400000</v>
      </c>
      <c r="AF2272" t="s">
        <v>362</v>
      </c>
      <c r="AG2272" t="s">
        <v>120</v>
      </c>
      <c r="AH2272" t="s">
        <v>104</v>
      </c>
      <c r="AI2272">
        <v>0</v>
      </c>
      <c r="AJ2272">
        <v>161781269</v>
      </c>
      <c r="AK2272" s="2">
        <v>2909531</v>
      </c>
      <c r="AL2272" s="2">
        <v>2424984.0499999998</v>
      </c>
      <c r="AP2272" t="s">
        <v>105</v>
      </c>
      <c r="AQ2272" t="s">
        <v>105</v>
      </c>
      <c r="AR2272" t="s">
        <v>105</v>
      </c>
      <c r="AV2272" t="s">
        <v>105</v>
      </c>
      <c r="AW2272" t="s">
        <v>105</v>
      </c>
      <c r="AX2272" t="s">
        <v>105</v>
      </c>
      <c r="BH2272" t="s">
        <v>21</v>
      </c>
      <c r="BI2272" t="s">
        <v>5</v>
      </c>
    </row>
    <row r="2273" spans="1:61" x14ac:dyDescent="0.25">
      <c r="A2273">
        <v>37752403</v>
      </c>
      <c r="B2273">
        <v>37752403</v>
      </c>
      <c r="C2273" t="s">
        <v>106</v>
      </c>
      <c r="D2273" t="s">
        <v>281</v>
      </c>
      <c r="E2273" t="s">
        <v>1035</v>
      </c>
      <c r="F2273" t="s">
        <v>985</v>
      </c>
      <c r="G2273" t="s">
        <v>6980</v>
      </c>
      <c r="H2273" s="30" t="s">
        <v>20233</v>
      </c>
      <c r="I2273" t="s">
        <v>12269</v>
      </c>
      <c r="J2273">
        <v>68001</v>
      </c>
      <c r="K2273" t="s">
        <v>317</v>
      </c>
      <c r="L2273">
        <v>68</v>
      </c>
      <c r="M2273" t="s">
        <v>227</v>
      </c>
      <c r="O2273">
        <v>3112874835</v>
      </c>
      <c r="P2273">
        <v>0</v>
      </c>
      <c r="T2273" s="29" t="s">
        <v>287</v>
      </c>
      <c r="U2273">
        <f t="shared" si="195"/>
        <v>10</v>
      </c>
      <c r="V2273">
        <f t="shared" si="196"/>
        <v>13</v>
      </c>
      <c r="W2273">
        <v>2019</v>
      </c>
      <c r="X2273" t="s">
        <v>6951</v>
      </c>
      <c r="Y2273" t="s">
        <v>12270</v>
      </c>
      <c r="Z2273" t="s">
        <v>12271</v>
      </c>
      <c r="AA2273">
        <v>4606108</v>
      </c>
      <c r="AB2273" t="s">
        <v>352</v>
      </c>
      <c r="AC2273" t="s">
        <v>353</v>
      </c>
      <c r="AD2273" s="1">
        <f t="shared" si="197"/>
        <v>3.4563834841628963E-2</v>
      </c>
      <c r="AE2273" s="2">
        <v>88400000</v>
      </c>
      <c r="AF2273" t="s">
        <v>219</v>
      </c>
      <c r="AG2273" t="s">
        <v>120</v>
      </c>
      <c r="AH2273" t="s">
        <v>104</v>
      </c>
      <c r="AI2273" t="s">
        <v>12272</v>
      </c>
      <c r="AJ2273">
        <v>161834550</v>
      </c>
      <c r="AK2273" s="2">
        <v>3055443</v>
      </c>
      <c r="AL2273" s="2">
        <v>2547599.13</v>
      </c>
      <c r="AP2273" t="s">
        <v>105</v>
      </c>
      <c r="AQ2273" t="s">
        <v>105</v>
      </c>
      <c r="AR2273" t="s">
        <v>105</v>
      </c>
      <c r="AV2273" t="s">
        <v>105</v>
      </c>
      <c r="AW2273" t="s">
        <v>105</v>
      </c>
      <c r="AX2273" t="s">
        <v>105</v>
      </c>
      <c r="BH2273" t="s">
        <v>21</v>
      </c>
      <c r="BI2273" t="s">
        <v>5</v>
      </c>
    </row>
    <row r="2274" spans="1:61" x14ac:dyDescent="0.25">
      <c r="A2274">
        <v>82332179</v>
      </c>
      <c r="B2274">
        <v>82332179</v>
      </c>
      <c r="C2274" t="s">
        <v>89</v>
      </c>
      <c r="D2274" t="s">
        <v>3881</v>
      </c>
      <c r="E2274" t="s">
        <v>12273</v>
      </c>
      <c r="F2274" t="s">
        <v>484</v>
      </c>
      <c r="G2274" t="s">
        <v>878</v>
      </c>
      <c r="H2274" s="30" t="s">
        <v>20234</v>
      </c>
      <c r="I2274" t="s">
        <v>12274</v>
      </c>
      <c r="J2274">
        <v>5001</v>
      </c>
      <c r="K2274" t="s">
        <v>202</v>
      </c>
      <c r="L2274">
        <v>5</v>
      </c>
      <c r="M2274" t="s">
        <v>203</v>
      </c>
      <c r="O2274">
        <v>3234903862</v>
      </c>
      <c r="P2274">
        <v>3153548696</v>
      </c>
      <c r="T2274" s="29" t="s">
        <v>558</v>
      </c>
      <c r="U2274">
        <f t="shared" si="195"/>
        <v>10</v>
      </c>
      <c r="V2274">
        <f t="shared" si="196"/>
        <v>5</v>
      </c>
      <c r="W2274">
        <v>2018</v>
      </c>
      <c r="X2274" t="s">
        <v>12275</v>
      </c>
      <c r="Y2274" t="s">
        <v>12276</v>
      </c>
      <c r="Z2274" t="s">
        <v>12277</v>
      </c>
      <c r="AA2274">
        <v>5621030</v>
      </c>
      <c r="AB2274" t="s">
        <v>146</v>
      </c>
      <c r="AC2274" t="s">
        <v>10522</v>
      </c>
      <c r="AD2274" s="1">
        <f t="shared" si="197"/>
        <v>3.6037540930979127E-2</v>
      </c>
      <c r="AE2274" s="2">
        <v>124600000</v>
      </c>
      <c r="AF2274" t="s">
        <v>175</v>
      </c>
      <c r="AG2274" t="s">
        <v>925</v>
      </c>
      <c r="AH2274" t="s">
        <v>104</v>
      </c>
      <c r="AI2274" t="s">
        <v>12278</v>
      </c>
      <c r="AJ2274">
        <v>29958103</v>
      </c>
      <c r="AK2274" s="2">
        <v>4490277.5999999996</v>
      </c>
      <c r="AL2274" s="2">
        <v>3753342.52</v>
      </c>
      <c r="AP2274" t="s">
        <v>105</v>
      </c>
      <c r="AQ2274" s="2" t="s">
        <v>105</v>
      </c>
      <c r="AR2274" s="2" t="s">
        <v>105</v>
      </c>
      <c r="AV2274">
        <v>30042549</v>
      </c>
      <c r="AW2274" s="2">
        <v>4463855.0999999996</v>
      </c>
      <c r="AX2274" s="2">
        <v>3731138.74</v>
      </c>
      <c r="BH2274" t="s">
        <v>21</v>
      </c>
      <c r="BI2274" t="s">
        <v>5</v>
      </c>
    </row>
    <row r="2275" spans="1:61" x14ac:dyDescent="0.25">
      <c r="A2275">
        <v>40416158</v>
      </c>
      <c r="B2275">
        <v>40416158</v>
      </c>
      <c r="C2275" t="s">
        <v>106</v>
      </c>
      <c r="D2275" t="s">
        <v>6520</v>
      </c>
      <c r="E2275">
        <v>0</v>
      </c>
      <c r="F2275" t="s">
        <v>6603</v>
      </c>
      <c r="G2275" t="s">
        <v>700</v>
      </c>
      <c r="H2275" s="30" t="s">
        <v>20235</v>
      </c>
      <c r="I2275" t="s">
        <v>12279</v>
      </c>
      <c r="J2275">
        <v>0</v>
      </c>
      <c r="K2275" t="s">
        <v>126</v>
      </c>
      <c r="L2275">
        <v>25</v>
      </c>
      <c r="M2275" t="s">
        <v>126</v>
      </c>
      <c r="O2275">
        <v>3132872462</v>
      </c>
      <c r="P2275">
        <v>0</v>
      </c>
      <c r="T2275" s="29" t="s">
        <v>155</v>
      </c>
      <c r="U2275">
        <f t="shared" si="195"/>
        <v>10</v>
      </c>
      <c r="V2275">
        <f t="shared" si="196"/>
        <v>14</v>
      </c>
      <c r="W2275">
        <v>2014</v>
      </c>
      <c r="X2275" t="s">
        <v>3374</v>
      </c>
      <c r="Y2275" t="s">
        <v>12280</v>
      </c>
      <c r="Z2275" t="s">
        <v>12281</v>
      </c>
      <c r="AA2275">
        <v>8001136</v>
      </c>
      <c r="AB2275" t="s">
        <v>100</v>
      </c>
      <c r="AC2275" t="s">
        <v>258</v>
      </c>
      <c r="AD2275" s="1">
        <f t="shared" si="197"/>
        <v>4.3680063405797102E-2</v>
      </c>
      <c r="AE2275" s="2">
        <v>27600000</v>
      </c>
      <c r="AF2275" t="s">
        <v>133</v>
      </c>
      <c r="AG2275" t="s">
        <v>103</v>
      </c>
      <c r="AH2275" t="s">
        <v>104</v>
      </c>
      <c r="AI2275">
        <v>0</v>
      </c>
      <c r="AJ2275">
        <v>29947665</v>
      </c>
      <c r="AK2275" s="2">
        <v>1205569.75</v>
      </c>
      <c r="AL2275" s="2">
        <v>993083.82</v>
      </c>
      <c r="AP2275">
        <v>30006653</v>
      </c>
      <c r="AQ2275" s="2">
        <v>1201499.95</v>
      </c>
      <c r="AR2275" s="2">
        <v>989663.82</v>
      </c>
      <c r="AV2275" t="s">
        <v>105</v>
      </c>
      <c r="AW2275" s="2" t="s">
        <v>105</v>
      </c>
      <c r="AX2275" s="2" t="s">
        <v>105</v>
      </c>
      <c r="BH2275" t="s">
        <v>21</v>
      </c>
      <c r="BI2275" t="s">
        <v>5</v>
      </c>
    </row>
    <row r="2276" spans="1:61" x14ac:dyDescent="0.25">
      <c r="A2276">
        <v>16631332</v>
      </c>
      <c r="B2276">
        <v>16631332</v>
      </c>
      <c r="C2276" t="s">
        <v>89</v>
      </c>
      <c r="D2276" t="s">
        <v>2496</v>
      </c>
      <c r="E2276" t="s">
        <v>1440</v>
      </c>
      <c r="F2276" t="s">
        <v>985</v>
      </c>
      <c r="G2276">
        <v>0</v>
      </c>
      <c r="H2276" s="30" t="s">
        <v>20236</v>
      </c>
      <c r="I2276" t="s">
        <v>12282</v>
      </c>
      <c r="J2276">
        <v>76001</v>
      </c>
      <c r="K2276" t="s">
        <v>486</v>
      </c>
      <c r="L2276">
        <v>76</v>
      </c>
      <c r="M2276" t="s">
        <v>95</v>
      </c>
      <c r="O2276">
        <v>3113220970</v>
      </c>
      <c r="P2276">
        <v>0</v>
      </c>
      <c r="T2276" s="29" t="s">
        <v>254</v>
      </c>
      <c r="U2276">
        <f t="shared" si="195"/>
        <v>10</v>
      </c>
      <c r="V2276">
        <f t="shared" si="196"/>
        <v>4</v>
      </c>
      <c r="W2276">
        <v>2022</v>
      </c>
      <c r="X2276" t="s">
        <v>3941</v>
      </c>
      <c r="Y2276" t="s">
        <v>12283</v>
      </c>
      <c r="Z2276" t="s">
        <v>12284</v>
      </c>
      <c r="AA2276">
        <v>9201266</v>
      </c>
      <c r="AB2276" t="s">
        <v>268</v>
      </c>
      <c r="AC2276" t="s">
        <v>1420</v>
      </c>
      <c r="AD2276" s="1">
        <f t="shared" si="197"/>
        <v>4.2741690391459072E-2</v>
      </c>
      <c r="AE2276" s="2">
        <v>56200000</v>
      </c>
      <c r="AF2276" t="s">
        <v>102</v>
      </c>
      <c r="AG2276" t="s">
        <v>103</v>
      </c>
      <c r="AH2276" t="s">
        <v>104</v>
      </c>
      <c r="AI2276" t="s">
        <v>12285</v>
      </c>
      <c r="AJ2276">
        <v>161947104</v>
      </c>
      <c r="AK2276" s="2">
        <v>2402083</v>
      </c>
      <c r="AL2276" s="2">
        <v>1998556.95</v>
      </c>
      <c r="AP2276" t="s">
        <v>105</v>
      </c>
      <c r="AQ2276" t="s">
        <v>105</v>
      </c>
      <c r="AR2276" t="s">
        <v>105</v>
      </c>
      <c r="AV2276" t="s">
        <v>105</v>
      </c>
      <c r="AW2276" t="s">
        <v>105</v>
      </c>
      <c r="AX2276" t="s">
        <v>105</v>
      </c>
      <c r="BH2276" t="s">
        <v>21</v>
      </c>
      <c r="BI2276" t="s">
        <v>5</v>
      </c>
    </row>
    <row r="2277" spans="1:61" x14ac:dyDescent="0.25">
      <c r="A2277">
        <v>91153380</v>
      </c>
      <c r="B2277">
        <v>91153380</v>
      </c>
      <c r="C2277" t="s">
        <v>89</v>
      </c>
      <c r="D2277" t="s">
        <v>1640</v>
      </c>
      <c r="E2277">
        <v>0</v>
      </c>
      <c r="F2277" t="s">
        <v>495</v>
      </c>
      <c r="G2277" t="s">
        <v>12286</v>
      </c>
      <c r="H2277" s="30" t="s">
        <v>20237</v>
      </c>
      <c r="I2277" t="s">
        <v>12287</v>
      </c>
      <c r="J2277">
        <v>68001</v>
      </c>
      <c r="K2277" t="s">
        <v>317</v>
      </c>
      <c r="L2277">
        <v>68</v>
      </c>
      <c r="M2277" t="s">
        <v>227</v>
      </c>
      <c r="O2277">
        <v>3107995937</v>
      </c>
      <c r="P2277">
        <v>3158929433</v>
      </c>
      <c r="T2277" s="29" t="s">
        <v>337</v>
      </c>
      <c r="U2277">
        <f t="shared" si="195"/>
        <v>10</v>
      </c>
      <c r="V2277">
        <f t="shared" si="196"/>
        <v>8</v>
      </c>
      <c r="W2277">
        <v>2023</v>
      </c>
      <c r="X2277" t="s">
        <v>3551</v>
      </c>
      <c r="Y2277" t="s">
        <v>12288</v>
      </c>
      <c r="Z2277" t="s">
        <v>12289</v>
      </c>
      <c r="AA2277">
        <v>1606245</v>
      </c>
      <c r="AB2277" t="s">
        <v>173</v>
      </c>
      <c r="AC2277" t="s">
        <v>291</v>
      </c>
      <c r="AD2277" s="1">
        <f t="shared" si="197"/>
        <v>1.5829851422070534E-2</v>
      </c>
      <c r="AE2277" s="2">
        <v>87900000</v>
      </c>
      <c r="AF2277" t="s">
        <v>175</v>
      </c>
      <c r="AG2277" t="s">
        <v>292</v>
      </c>
      <c r="AH2277" t="s">
        <v>104</v>
      </c>
      <c r="AI2277" t="s">
        <v>12290</v>
      </c>
      <c r="AJ2277">
        <v>29926367</v>
      </c>
      <c r="AK2277" s="2">
        <v>1391443.94</v>
      </c>
      <c r="AL2277" s="2">
        <v>1149280.6200000001</v>
      </c>
      <c r="AP2277" t="s">
        <v>105</v>
      </c>
      <c r="AQ2277" s="2" t="s">
        <v>105</v>
      </c>
      <c r="AR2277" s="2" t="s">
        <v>105</v>
      </c>
      <c r="AV2277">
        <v>30039053</v>
      </c>
      <c r="AW2277" s="2">
        <v>1577075.62</v>
      </c>
      <c r="AX2277" s="2">
        <v>1305273.6299999999</v>
      </c>
      <c r="BH2277" t="s">
        <v>19</v>
      </c>
      <c r="BI2277" t="s">
        <v>5</v>
      </c>
    </row>
    <row r="2278" spans="1:61" x14ac:dyDescent="0.25">
      <c r="A2278">
        <v>13835327</v>
      </c>
      <c r="B2278">
        <v>13835327</v>
      </c>
      <c r="C2278" t="s">
        <v>89</v>
      </c>
      <c r="D2278" t="s">
        <v>1079</v>
      </c>
      <c r="E2278" t="s">
        <v>295</v>
      </c>
      <c r="F2278" t="s">
        <v>684</v>
      </c>
      <c r="G2278" t="s">
        <v>1058</v>
      </c>
      <c r="H2278" s="30" t="s">
        <v>20238</v>
      </c>
      <c r="I2278" t="s">
        <v>12291</v>
      </c>
      <c r="J2278">
        <v>68001</v>
      </c>
      <c r="K2278" t="s">
        <v>317</v>
      </c>
      <c r="L2278">
        <v>68</v>
      </c>
      <c r="M2278" t="s">
        <v>227</v>
      </c>
      <c r="O2278">
        <v>3157659700</v>
      </c>
      <c r="P2278">
        <v>0</v>
      </c>
      <c r="T2278" s="29" t="s">
        <v>429</v>
      </c>
      <c r="U2278">
        <f t="shared" si="195"/>
        <v>10</v>
      </c>
      <c r="V2278">
        <f t="shared" si="196"/>
        <v>7</v>
      </c>
      <c r="W2278">
        <v>2016</v>
      </c>
      <c r="X2278" t="s">
        <v>477</v>
      </c>
      <c r="Y2278" t="s">
        <v>12292</v>
      </c>
      <c r="Z2278" t="s">
        <v>12293</v>
      </c>
      <c r="AA2278">
        <v>2406042</v>
      </c>
      <c r="AB2278" t="s">
        <v>480</v>
      </c>
      <c r="AC2278" t="s">
        <v>481</v>
      </c>
      <c r="AD2278" s="1">
        <f t="shared" si="197"/>
        <v>2.538042105263158E-2</v>
      </c>
      <c r="AE2278" s="2">
        <v>47500000</v>
      </c>
      <c r="AF2278" t="s">
        <v>219</v>
      </c>
      <c r="AG2278" t="s">
        <v>120</v>
      </c>
      <c r="AH2278" t="s">
        <v>104</v>
      </c>
      <c r="AI2278" t="s">
        <v>12294</v>
      </c>
      <c r="AJ2278">
        <v>161836155</v>
      </c>
      <c r="AK2278" s="2">
        <v>1205570</v>
      </c>
      <c r="AL2278" s="2">
        <v>993083.82</v>
      </c>
      <c r="AP2278" t="s">
        <v>105</v>
      </c>
      <c r="AQ2278" t="s">
        <v>105</v>
      </c>
      <c r="AR2278" t="s">
        <v>105</v>
      </c>
      <c r="AV2278" t="s">
        <v>105</v>
      </c>
      <c r="AW2278" t="s">
        <v>105</v>
      </c>
      <c r="AX2278" t="s">
        <v>105</v>
      </c>
      <c r="BH2278" t="s">
        <v>19</v>
      </c>
      <c r="BI2278" t="s">
        <v>5</v>
      </c>
    </row>
    <row r="2279" spans="1:61" x14ac:dyDescent="0.25">
      <c r="A2279">
        <v>16361267</v>
      </c>
      <c r="B2279">
        <v>16361267</v>
      </c>
      <c r="C2279" t="s">
        <v>89</v>
      </c>
      <c r="D2279" t="s">
        <v>12295</v>
      </c>
      <c r="E2279" t="s">
        <v>149</v>
      </c>
      <c r="F2279" t="s">
        <v>409</v>
      </c>
      <c r="G2279" t="s">
        <v>1665</v>
      </c>
      <c r="H2279" s="30" t="s">
        <v>20239</v>
      </c>
      <c r="I2279" t="s">
        <v>12296</v>
      </c>
      <c r="J2279">
        <v>76895</v>
      </c>
      <c r="K2279" t="s">
        <v>12297</v>
      </c>
      <c r="L2279">
        <v>76</v>
      </c>
      <c r="M2279" t="s">
        <v>95</v>
      </c>
      <c r="O2279">
        <v>3122210695</v>
      </c>
      <c r="P2279">
        <v>3173223853</v>
      </c>
      <c r="T2279" s="29" t="s">
        <v>849</v>
      </c>
      <c r="U2279">
        <f t="shared" si="195"/>
        <v>10</v>
      </c>
      <c r="V2279">
        <f t="shared" si="196"/>
        <v>19</v>
      </c>
      <c r="W2279">
        <v>2022</v>
      </c>
      <c r="X2279" t="s">
        <v>2959</v>
      </c>
      <c r="Y2279" t="s">
        <v>12298</v>
      </c>
      <c r="Z2279" t="s">
        <v>12299</v>
      </c>
      <c r="AA2279">
        <v>3206111</v>
      </c>
      <c r="AB2279" t="s">
        <v>393</v>
      </c>
      <c r="AC2279" t="s">
        <v>2962</v>
      </c>
      <c r="AD2279" s="1">
        <f t="shared" si="197"/>
        <v>3.9692358247422684E-2</v>
      </c>
      <c r="AE2279" s="2">
        <v>77600000</v>
      </c>
      <c r="AF2279" t="s">
        <v>219</v>
      </c>
      <c r="AG2279" t="s">
        <v>120</v>
      </c>
      <c r="AH2279" t="s">
        <v>104</v>
      </c>
      <c r="AI2279" t="s">
        <v>12300</v>
      </c>
      <c r="AJ2279">
        <v>161963520</v>
      </c>
      <c r="AK2279" s="2">
        <v>3080127</v>
      </c>
      <c r="AL2279" s="2">
        <v>2568341.83</v>
      </c>
      <c r="AP2279" t="s">
        <v>105</v>
      </c>
      <c r="AQ2279" t="s">
        <v>105</v>
      </c>
      <c r="AR2279" t="s">
        <v>105</v>
      </c>
      <c r="AV2279" t="s">
        <v>105</v>
      </c>
      <c r="AW2279" t="s">
        <v>105</v>
      </c>
      <c r="AX2279" t="s">
        <v>105</v>
      </c>
      <c r="BH2279" t="s">
        <v>21</v>
      </c>
      <c r="BI2279" t="s">
        <v>5</v>
      </c>
    </row>
    <row r="2280" spans="1:61" x14ac:dyDescent="0.25">
      <c r="A2280">
        <v>1030541301</v>
      </c>
      <c r="B2280">
        <v>1030541301</v>
      </c>
      <c r="C2280" t="s">
        <v>89</v>
      </c>
      <c r="D2280" t="s">
        <v>148</v>
      </c>
      <c r="E2280" t="s">
        <v>656</v>
      </c>
      <c r="F2280" t="s">
        <v>650</v>
      </c>
      <c r="G2280" t="s">
        <v>137</v>
      </c>
      <c r="H2280" s="30" t="s">
        <v>19697</v>
      </c>
      <c r="I2280" t="s">
        <v>12301</v>
      </c>
      <c r="J2280">
        <v>0</v>
      </c>
      <c r="K2280" t="s">
        <v>126</v>
      </c>
      <c r="L2280">
        <v>25</v>
      </c>
      <c r="M2280" t="s">
        <v>126</v>
      </c>
      <c r="O2280">
        <v>3144493736</v>
      </c>
      <c r="P2280">
        <v>0</v>
      </c>
      <c r="T2280" s="29" t="s">
        <v>429</v>
      </c>
      <c r="U2280">
        <f t="shared" si="195"/>
        <v>10</v>
      </c>
      <c r="V2280">
        <f t="shared" si="196"/>
        <v>7</v>
      </c>
      <c r="W2280">
        <v>2014</v>
      </c>
      <c r="X2280" t="s">
        <v>12302</v>
      </c>
      <c r="Y2280" t="s">
        <v>12303</v>
      </c>
      <c r="Z2280" t="s">
        <v>12304</v>
      </c>
      <c r="AA2280">
        <v>1601263</v>
      </c>
      <c r="AB2280" t="s">
        <v>173</v>
      </c>
      <c r="AC2280" t="s">
        <v>2876</v>
      </c>
      <c r="AD2280" s="1">
        <f t="shared" si="197"/>
        <v>4.0651708256880734E-2</v>
      </c>
      <c r="AE2280" s="2">
        <v>32700000</v>
      </c>
      <c r="AF2280" t="s">
        <v>102</v>
      </c>
      <c r="AG2280" t="s">
        <v>103</v>
      </c>
      <c r="AH2280" t="s">
        <v>104</v>
      </c>
      <c r="AI2280" t="s">
        <v>12305</v>
      </c>
      <c r="AJ2280">
        <v>29953923</v>
      </c>
      <c r="AK2280" s="2">
        <v>1329310.8600000001</v>
      </c>
      <c r="AL2280" s="2">
        <v>1097067.95</v>
      </c>
      <c r="AP2280">
        <v>29981350</v>
      </c>
      <c r="AQ2280" s="2">
        <v>1596409.36</v>
      </c>
      <c r="AR2280" s="2">
        <v>1321520.47</v>
      </c>
      <c r="AV2280" t="s">
        <v>105</v>
      </c>
      <c r="AW2280" s="2" t="s">
        <v>105</v>
      </c>
      <c r="AX2280" s="2" t="s">
        <v>105</v>
      </c>
      <c r="BH2280" t="s">
        <v>21</v>
      </c>
      <c r="BI2280" t="s">
        <v>5</v>
      </c>
    </row>
    <row r="2281" spans="1:61" x14ac:dyDescent="0.25">
      <c r="A2281">
        <v>52417387</v>
      </c>
      <c r="B2281">
        <v>52417387</v>
      </c>
      <c r="C2281" t="s">
        <v>106</v>
      </c>
      <c r="D2281" t="s">
        <v>877</v>
      </c>
      <c r="E2281" t="s">
        <v>2790</v>
      </c>
      <c r="F2281" t="s">
        <v>3544</v>
      </c>
      <c r="G2281" t="s">
        <v>464</v>
      </c>
      <c r="H2281" s="30" t="s">
        <v>20240</v>
      </c>
      <c r="I2281" t="s">
        <v>12306</v>
      </c>
      <c r="J2281">
        <v>0</v>
      </c>
      <c r="K2281" t="s">
        <v>126</v>
      </c>
      <c r="L2281">
        <v>25</v>
      </c>
      <c r="M2281" t="s">
        <v>126</v>
      </c>
      <c r="O2281">
        <v>3124543626</v>
      </c>
      <c r="P2281">
        <v>3202309111</v>
      </c>
      <c r="T2281" s="29" t="s">
        <v>849</v>
      </c>
      <c r="U2281">
        <f t="shared" si="195"/>
        <v>10</v>
      </c>
      <c r="V2281">
        <f t="shared" si="196"/>
        <v>19</v>
      </c>
      <c r="W2281">
        <v>2019</v>
      </c>
      <c r="X2281" t="s">
        <v>12307</v>
      </c>
      <c r="Y2281" t="s">
        <v>12308</v>
      </c>
      <c r="Z2281" t="s">
        <v>12309</v>
      </c>
      <c r="AA2281">
        <v>4208109</v>
      </c>
      <c r="AB2281" t="s">
        <v>1187</v>
      </c>
      <c r="AC2281" t="s">
        <v>5513</v>
      </c>
      <c r="AD2281" s="1">
        <f t="shared" si="197"/>
        <v>2.2337174427782162E-2</v>
      </c>
      <c r="AE2281" s="2">
        <v>126700000</v>
      </c>
      <c r="AF2281" t="s">
        <v>219</v>
      </c>
      <c r="AG2281" t="s">
        <v>452</v>
      </c>
      <c r="AH2281" t="s">
        <v>104</v>
      </c>
      <c r="AI2281" t="s">
        <v>12310</v>
      </c>
      <c r="AJ2281">
        <v>161814065</v>
      </c>
      <c r="AK2281" s="2">
        <v>2830120</v>
      </c>
      <c r="AL2281" s="2">
        <v>2358252.2200000002</v>
      </c>
      <c r="AP2281" t="s">
        <v>105</v>
      </c>
      <c r="AQ2281" t="s">
        <v>105</v>
      </c>
      <c r="AR2281" t="s">
        <v>105</v>
      </c>
      <c r="AV2281" t="s">
        <v>105</v>
      </c>
      <c r="AW2281" t="s">
        <v>105</v>
      </c>
      <c r="AX2281" t="s">
        <v>105</v>
      </c>
      <c r="BH2281" t="s">
        <v>21</v>
      </c>
      <c r="BI2281" t="s">
        <v>5</v>
      </c>
    </row>
    <row r="2282" spans="1:61" x14ac:dyDescent="0.25">
      <c r="A2282">
        <v>16110823</v>
      </c>
      <c r="B2282">
        <v>16110823</v>
      </c>
      <c r="C2282" t="s">
        <v>89</v>
      </c>
      <c r="D2282" t="s">
        <v>1190</v>
      </c>
      <c r="E2282">
        <v>0</v>
      </c>
      <c r="F2282" t="s">
        <v>315</v>
      </c>
      <c r="G2282" t="s">
        <v>3123</v>
      </c>
      <c r="H2282" s="30" t="s">
        <v>20241</v>
      </c>
      <c r="I2282" t="s">
        <v>12311</v>
      </c>
      <c r="J2282">
        <v>76001</v>
      </c>
      <c r="K2282" t="s">
        <v>486</v>
      </c>
      <c r="L2282">
        <v>76</v>
      </c>
      <c r="M2282" t="s">
        <v>95</v>
      </c>
      <c r="O2282">
        <v>3163204447</v>
      </c>
      <c r="P2282">
        <v>0</v>
      </c>
      <c r="T2282" s="29" t="s">
        <v>240</v>
      </c>
      <c r="U2282">
        <f t="shared" si="195"/>
        <v>10</v>
      </c>
      <c r="V2282">
        <f t="shared" si="196"/>
        <v>27</v>
      </c>
      <c r="W2282">
        <v>2022</v>
      </c>
      <c r="X2282" t="s">
        <v>1116</v>
      </c>
      <c r="Y2282" t="s">
        <v>12312</v>
      </c>
      <c r="Z2282" t="s">
        <v>12313</v>
      </c>
      <c r="AA2282">
        <v>8008018</v>
      </c>
      <c r="AB2282" t="s">
        <v>100</v>
      </c>
      <c r="AC2282" t="s">
        <v>208</v>
      </c>
      <c r="AD2282" s="1">
        <f t="shared" si="197"/>
        <v>4.7566535626535629E-2</v>
      </c>
      <c r="AE2282" s="2">
        <v>81400000</v>
      </c>
      <c r="AF2282" t="s">
        <v>102</v>
      </c>
      <c r="AG2282" t="s">
        <v>452</v>
      </c>
      <c r="AH2282" t="s">
        <v>104</v>
      </c>
      <c r="AI2282" t="s">
        <v>12314</v>
      </c>
      <c r="AJ2282">
        <v>161915573</v>
      </c>
      <c r="AK2282" s="2">
        <v>3871916</v>
      </c>
      <c r="AL2282" s="2">
        <v>3233710.72</v>
      </c>
      <c r="AP2282" t="s">
        <v>105</v>
      </c>
      <c r="AQ2282" t="s">
        <v>105</v>
      </c>
      <c r="AR2282" t="s">
        <v>105</v>
      </c>
      <c r="AV2282" t="s">
        <v>105</v>
      </c>
      <c r="AW2282" t="s">
        <v>105</v>
      </c>
      <c r="AX2282" t="s">
        <v>105</v>
      </c>
      <c r="BH2282" t="s">
        <v>21</v>
      </c>
      <c r="BI2282" t="s">
        <v>5</v>
      </c>
    </row>
    <row r="2283" spans="1:61" x14ac:dyDescent="0.25">
      <c r="A2283">
        <v>1020734548</v>
      </c>
      <c r="B2283">
        <v>1020734548</v>
      </c>
      <c r="C2283" t="s">
        <v>106</v>
      </c>
      <c r="D2283" t="s">
        <v>281</v>
      </c>
      <c r="E2283" t="s">
        <v>1405</v>
      </c>
      <c r="F2283" t="s">
        <v>12315</v>
      </c>
      <c r="G2283" t="s">
        <v>10926</v>
      </c>
      <c r="H2283" s="30" t="s">
        <v>20242</v>
      </c>
      <c r="I2283" t="s">
        <v>12316</v>
      </c>
      <c r="J2283">
        <v>0</v>
      </c>
      <c r="K2283" t="s">
        <v>872</v>
      </c>
      <c r="L2283">
        <v>25</v>
      </c>
      <c r="M2283" t="s">
        <v>113</v>
      </c>
      <c r="O2283">
        <v>3175012816</v>
      </c>
      <c r="P2283">
        <v>0</v>
      </c>
      <c r="T2283" s="29" t="s">
        <v>487</v>
      </c>
      <c r="U2283">
        <f t="shared" si="195"/>
        <v>10</v>
      </c>
      <c r="V2283">
        <f t="shared" si="196"/>
        <v>8</v>
      </c>
      <c r="W2283">
        <v>2014</v>
      </c>
      <c r="X2283" t="s">
        <v>12317</v>
      </c>
      <c r="Y2283" t="s">
        <v>12318</v>
      </c>
      <c r="Z2283" t="s">
        <v>12319</v>
      </c>
      <c r="AA2283">
        <v>9008188</v>
      </c>
      <c r="AB2283" t="s">
        <v>244</v>
      </c>
      <c r="AC2283" t="s">
        <v>1775</v>
      </c>
      <c r="AD2283" s="1">
        <f t="shared" si="197"/>
        <v>1.6671824894003633E-2</v>
      </c>
      <c r="AE2283" s="2">
        <v>165100000</v>
      </c>
      <c r="AF2283" t="s">
        <v>102</v>
      </c>
      <c r="AG2283" t="s">
        <v>452</v>
      </c>
      <c r="AH2283" t="s">
        <v>104</v>
      </c>
      <c r="AI2283">
        <v>0</v>
      </c>
      <c r="AJ2283">
        <v>29959743</v>
      </c>
      <c r="AK2283" s="2">
        <v>2752518.29</v>
      </c>
      <c r="AL2283" s="2">
        <v>2293040.58</v>
      </c>
      <c r="AP2283" t="s">
        <v>105</v>
      </c>
      <c r="AQ2283" s="2" t="s">
        <v>105</v>
      </c>
      <c r="AR2283" s="2" t="s">
        <v>105</v>
      </c>
      <c r="AV2283">
        <v>30045883</v>
      </c>
      <c r="AW2283" s="2">
        <v>3362146.57</v>
      </c>
      <c r="AX2283" s="2">
        <v>2805333.25</v>
      </c>
      <c r="BH2283" t="s">
        <v>20</v>
      </c>
      <c r="BI2283" t="s">
        <v>5</v>
      </c>
    </row>
    <row r="2284" spans="1:61" x14ac:dyDescent="0.25">
      <c r="A2284">
        <v>28698675</v>
      </c>
      <c r="B2284">
        <v>28698675</v>
      </c>
      <c r="C2284" t="s">
        <v>106</v>
      </c>
      <c r="D2284" t="s">
        <v>343</v>
      </c>
      <c r="E2284" t="s">
        <v>4345</v>
      </c>
      <c r="F2284" t="s">
        <v>1233</v>
      </c>
      <c r="G2284" t="s">
        <v>5122</v>
      </c>
      <c r="H2284" s="30" t="s">
        <v>20243</v>
      </c>
      <c r="I2284" t="s">
        <v>12320</v>
      </c>
      <c r="J2284">
        <v>0</v>
      </c>
      <c r="K2284" t="s">
        <v>126</v>
      </c>
      <c r="L2284">
        <v>25</v>
      </c>
      <c r="M2284" t="s">
        <v>126</v>
      </c>
      <c r="O2284">
        <v>3217150487</v>
      </c>
      <c r="P2284">
        <v>0</v>
      </c>
      <c r="T2284" s="29" t="s">
        <v>466</v>
      </c>
      <c r="U2284">
        <f t="shared" si="195"/>
        <v>10</v>
      </c>
      <c r="V2284">
        <f t="shared" si="196"/>
        <v>15</v>
      </c>
      <c r="W2284">
        <v>2018</v>
      </c>
      <c r="X2284" t="s">
        <v>4385</v>
      </c>
      <c r="Y2284" t="s">
        <v>12321</v>
      </c>
      <c r="Z2284" t="s">
        <v>12322</v>
      </c>
      <c r="AA2284">
        <v>3008059</v>
      </c>
      <c r="AB2284" t="s">
        <v>491</v>
      </c>
      <c r="AC2284" t="s">
        <v>492</v>
      </c>
      <c r="AD2284" s="1">
        <f t="shared" si="197"/>
        <v>3.0982559681697611E-2</v>
      </c>
      <c r="AE2284" s="2">
        <v>75400000</v>
      </c>
      <c r="AF2284" t="s">
        <v>102</v>
      </c>
      <c r="AG2284" t="s">
        <v>452</v>
      </c>
      <c r="AH2284" t="s">
        <v>104</v>
      </c>
      <c r="AI2284" t="s">
        <v>12323</v>
      </c>
      <c r="AJ2284">
        <v>161815486</v>
      </c>
      <c r="AK2284" s="2">
        <v>2336085</v>
      </c>
      <c r="AL2284" s="2">
        <v>1943097.02</v>
      </c>
      <c r="AP2284" t="s">
        <v>105</v>
      </c>
      <c r="AQ2284" t="s">
        <v>105</v>
      </c>
      <c r="AR2284" t="s">
        <v>105</v>
      </c>
      <c r="AV2284" t="s">
        <v>105</v>
      </c>
      <c r="AW2284" t="s">
        <v>105</v>
      </c>
      <c r="AX2284" t="s">
        <v>105</v>
      </c>
      <c r="BH2284" t="s">
        <v>21</v>
      </c>
      <c r="BI2284" t="s">
        <v>5</v>
      </c>
    </row>
    <row r="2285" spans="1:61" x14ac:dyDescent="0.25">
      <c r="A2285">
        <v>74302509</v>
      </c>
      <c r="B2285">
        <v>74302509</v>
      </c>
      <c r="C2285" t="s">
        <v>89</v>
      </c>
      <c r="D2285" t="s">
        <v>12324</v>
      </c>
      <c r="E2285" t="s">
        <v>4105</v>
      </c>
      <c r="F2285" t="s">
        <v>399</v>
      </c>
      <c r="G2285" t="s">
        <v>4187</v>
      </c>
      <c r="H2285" s="30" t="s">
        <v>18515</v>
      </c>
      <c r="I2285" t="s">
        <v>12325</v>
      </c>
      <c r="J2285">
        <v>0</v>
      </c>
      <c r="K2285" t="s">
        <v>126</v>
      </c>
      <c r="L2285">
        <v>25</v>
      </c>
      <c r="M2285" t="s">
        <v>126</v>
      </c>
      <c r="O2285">
        <v>3114543918</v>
      </c>
      <c r="P2285">
        <v>0</v>
      </c>
      <c r="T2285" s="29" t="s">
        <v>287</v>
      </c>
      <c r="U2285">
        <f t="shared" si="195"/>
        <v>10</v>
      </c>
      <c r="V2285">
        <f t="shared" si="196"/>
        <v>13</v>
      </c>
      <c r="W2285">
        <v>2020</v>
      </c>
      <c r="X2285" t="s">
        <v>12326</v>
      </c>
      <c r="Y2285" t="s">
        <v>12327</v>
      </c>
      <c r="Z2285" t="s">
        <v>12328</v>
      </c>
      <c r="AA2285">
        <v>9201251</v>
      </c>
      <c r="AB2285" t="s">
        <v>268</v>
      </c>
      <c r="AC2285" t="s">
        <v>519</v>
      </c>
      <c r="AD2285" s="1">
        <f t="shared" si="197"/>
        <v>1.5847644110275689E-2</v>
      </c>
      <c r="AE2285" s="2">
        <v>79800000</v>
      </c>
      <c r="AF2285" t="s">
        <v>102</v>
      </c>
      <c r="AG2285" t="s">
        <v>103</v>
      </c>
      <c r="AH2285" t="s">
        <v>104</v>
      </c>
      <c r="AI2285" t="s">
        <v>12329</v>
      </c>
      <c r="AJ2285">
        <v>161807092</v>
      </c>
      <c r="AK2285" s="2">
        <v>1264642</v>
      </c>
      <c r="AL2285" s="2">
        <v>1042723.95</v>
      </c>
      <c r="AP2285" t="s">
        <v>105</v>
      </c>
      <c r="AQ2285" t="s">
        <v>105</v>
      </c>
      <c r="AR2285" t="s">
        <v>105</v>
      </c>
      <c r="AV2285" t="s">
        <v>105</v>
      </c>
      <c r="AW2285" t="s">
        <v>105</v>
      </c>
      <c r="AX2285" t="s">
        <v>105</v>
      </c>
      <c r="BH2285" t="s">
        <v>19</v>
      </c>
      <c r="BI2285" t="s">
        <v>5</v>
      </c>
    </row>
    <row r="2286" spans="1:61" x14ac:dyDescent="0.25">
      <c r="A2286">
        <v>1020799211</v>
      </c>
      <c r="B2286">
        <v>1020799211</v>
      </c>
      <c r="C2286" t="s">
        <v>106</v>
      </c>
      <c r="D2286" t="s">
        <v>2445</v>
      </c>
      <c r="E2286" t="s">
        <v>640</v>
      </c>
      <c r="F2286" t="s">
        <v>574</v>
      </c>
      <c r="G2286" t="s">
        <v>2779</v>
      </c>
      <c r="H2286" s="30" t="s">
        <v>20244</v>
      </c>
      <c r="I2286" t="s">
        <v>12330</v>
      </c>
      <c r="J2286">
        <v>0</v>
      </c>
      <c r="K2286" t="s">
        <v>126</v>
      </c>
      <c r="L2286">
        <v>25</v>
      </c>
      <c r="M2286" t="s">
        <v>126</v>
      </c>
      <c r="O2286">
        <v>3132529817</v>
      </c>
      <c r="P2286">
        <v>0</v>
      </c>
      <c r="T2286" s="29" t="s">
        <v>448</v>
      </c>
      <c r="U2286">
        <f t="shared" si="195"/>
        <v>10</v>
      </c>
      <c r="V2286">
        <f t="shared" si="196"/>
        <v>9</v>
      </c>
      <c r="W2286">
        <v>2024</v>
      </c>
      <c r="X2286" t="s">
        <v>12331</v>
      </c>
      <c r="Y2286" t="s">
        <v>12332</v>
      </c>
      <c r="Z2286" t="s">
        <v>12333</v>
      </c>
      <c r="AA2286">
        <v>5606106</v>
      </c>
      <c r="AB2286" t="s">
        <v>146</v>
      </c>
      <c r="AC2286" t="s">
        <v>147</v>
      </c>
      <c r="AD2286" s="1">
        <f t="shared" si="197"/>
        <v>2.1076476412961568E-2</v>
      </c>
      <c r="AE2286" s="2">
        <v>132700000</v>
      </c>
      <c r="AF2286" t="s">
        <v>102</v>
      </c>
      <c r="AG2286" t="s">
        <v>292</v>
      </c>
      <c r="AH2286" t="s">
        <v>104</v>
      </c>
      <c r="AI2286" t="s">
        <v>12334</v>
      </c>
      <c r="AJ2286">
        <v>29931143</v>
      </c>
      <c r="AK2286" s="2">
        <v>2796848.42</v>
      </c>
      <c r="AL2286" s="2">
        <v>2330292.79</v>
      </c>
      <c r="AP2286" t="s">
        <v>105</v>
      </c>
      <c r="AQ2286" s="2" t="s">
        <v>105</v>
      </c>
      <c r="AR2286" s="2" t="s">
        <v>105</v>
      </c>
      <c r="AV2286">
        <v>30047649</v>
      </c>
      <c r="AW2286" s="2">
        <v>5128409.76</v>
      </c>
      <c r="AX2286" s="2">
        <v>4289588.03</v>
      </c>
      <c r="BH2286" t="s">
        <v>21</v>
      </c>
      <c r="BI2286" t="s">
        <v>5</v>
      </c>
    </row>
    <row r="2287" spans="1:61" x14ac:dyDescent="0.25">
      <c r="A2287">
        <v>60335743</v>
      </c>
      <c r="B2287">
        <v>60335743</v>
      </c>
      <c r="C2287" t="s">
        <v>106</v>
      </c>
      <c r="D2287" t="s">
        <v>12335</v>
      </c>
      <c r="E2287">
        <v>0</v>
      </c>
      <c r="F2287" t="s">
        <v>417</v>
      </c>
      <c r="G2287" t="s">
        <v>10658</v>
      </c>
      <c r="H2287" s="30" t="s">
        <v>20245</v>
      </c>
      <c r="I2287" t="s">
        <v>12336</v>
      </c>
      <c r="J2287">
        <v>0</v>
      </c>
      <c r="K2287" t="s">
        <v>1235</v>
      </c>
      <c r="L2287">
        <v>54</v>
      </c>
      <c r="M2287" t="s">
        <v>1236</v>
      </c>
      <c r="O2287">
        <v>3153824822</v>
      </c>
      <c r="P2287">
        <v>3197331334</v>
      </c>
      <c r="T2287" s="29" t="s">
        <v>287</v>
      </c>
      <c r="U2287">
        <f t="shared" si="195"/>
        <v>10</v>
      </c>
      <c r="V2287">
        <f t="shared" si="196"/>
        <v>13</v>
      </c>
      <c r="W2287">
        <v>2024</v>
      </c>
      <c r="X2287" t="s">
        <v>6915</v>
      </c>
      <c r="Y2287" t="s">
        <v>12337</v>
      </c>
      <c r="Z2287" t="s">
        <v>12338</v>
      </c>
      <c r="AA2287">
        <v>1601346</v>
      </c>
      <c r="AB2287" t="s">
        <v>173</v>
      </c>
      <c r="AC2287" t="s">
        <v>1527</v>
      </c>
      <c r="AD2287" s="1">
        <f t="shared" si="197"/>
        <v>4.4596046511627907E-2</v>
      </c>
      <c r="AE2287" s="2">
        <v>51600000</v>
      </c>
      <c r="AF2287" t="s">
        <v>1567</v>
      </c>
      <c r="AG2287" t="s">
        <v>103</v>
      </c>
      <c r="AH2287" t="s">
        <v>104</v>
      </c>
      <c r="AI2287" t="s">
        <v>12339</v>
      </c>
      <c r="AJ2287">
        <v>161811898</v>
      </c>
      <c r="AK2287" s="2">
        <v>2301156</v>
      </c>
      <c r="AL2287" s="2">
        <v>1913744.78</v>
      </c>
      <c r="AP2287" t="s">
        <v>105</v>
      </c>
      <c r="AQ2287" t="s">
        <v>105</v>
      </c>
      <c r="AR2287" t="s">
        <v>105</v>
      </c>
      <c r="AV2287" t="s">
        <v>105</v>
      </c>
      <c r="AW2287" t="s">
        <v>105</v>
      </c>
      <c r="AX2287" t="s">
        <v>105</v>
      </c>
      <c r="BH2287" t="s">
        <v>21</v>
      </c>
      <c r="BI2287" t="s">
        <v>5</v>
      </c>
    </row>
    <row r="2288" spans="1:61" x14ac:dyDescent="0.25">
      <c r="A2288">
        <v>75092380</v>
      </c>
      <c r="B2288">
        <v>75092380</v>
      </c>
      <c r="C2288" t="s">
        <v>89</v>
      </c>
      <c r="D2288" t="s">
        <v>304</v>
      </c>
      <c r="E2288" t="s">
        <v>537</v>
      </c>
      <c r="F2288" t="s">
        <v>6510</v>
      </c>
      <c r="G2288" t="s">
        <v>2799</v>
      </c>
      <c r="H2288" s="30" t="s">
        <v>20246</v>
      </c>
      <c r="I2288" t="s">
        <v>12340</v>
      </c>
      <c r="J2288">
        <v>17001</v>
      </c>
      <c r="K2288" t="s">
        <v>140</v>
      </c>
      <c r="L2288">
        <v>17</v>
      </c>
      <c r="M2288" t="s">
        <v>141</v>
      </c>
      <c r="O2288">
        <v>3113870563</v>
      </c>
      <c r="P2288">
        <v>0</v>
      </c>
      <c r="T2288" s="29" t="s">
        <v>275</v>
      </c>
      <c r="U2288">
        <f t="shared" si="195"/>
        <v>10</v>
      </c>
      <c r="V2288">
        <f t="shared" si="196"/>
        <v>11</v>
      </c>
      <c r="W2288">
        <v>2019</v>
      </c>
      <c r="X2288" t="s">
        <v>12341</v>
      </c>
      <c r="Y2288" t="s">
        <v>12342</v>
      </c>
      <c r="Z2288" t="s">
        <v>12343</v>
      </c>
      <c r="AA2288">
        <v>4606112</v>
      </c>
      <c r="AB2288" t="s">
        <v>352</v>
      </c>
      <c r="AC2288" t="s">
        <v>1402</v>
      </c>
      <c r="AD2288" s="1">
        <f t="shared" si="197"/>
        <v>2.5754954971428573E-2</v>
      </c>
      <c r="AE2288" s="2">
        <v>87500000</v>
      </c>
      <c r="AF2288" t="s">
        <v>362</v>
      </c>
      <c r="AG2288" t="s">
        <v>292</v>
      </c>
      <c r="AH2288" t="s">
        <v>104</v>
      </c>
      <c r="AI2288" t="s">
        <v>12344</v>
      </c>
      <c r="AJ2288">
        <v>29929604</v>
      </c>
      <c r="AK2288" s="2">
        <v>2253558.56</v>
      </c>
      <c r="AL2288" s="2">
        <v>1873746.69</v>
      </c>
      <c r="AP2288" t="s">
        <v>105</v>
      </c>
      <c r="AQ2288" s="2" t="s">
        <v>105</v>
      </c>
      <c r="AR2288" s="2" t="s">
        <v>105</v>
      </c>
      <c r="AV2288">
        <v>30045687</v>
      </c>
      <c r="AW2288" s="2">
        <v>2471942.38</v>
      </c>
      <c r="AX2288" s="2">
        <v>2057262.5</v>
      </c>
      <c r="BH2288" t="s">
        <v>21</v>
      </c>
      <c r="BI2288" t="s">
        <v>5</v>
      </c>
    </row>
    <row r="2289" spans="1:61" x14ac:dyDescent="0.25">
      <c r="A2289">
        <v>79283970</v>
      </c>
      <c r="B2289">
        <v>79283970</v>
      </c>
      <c r="C2289" t="s">
        <v>89</v>
      </c>
      <c r="D2289" t="s">
        <v>1111</v>
      </c>
      <c r="E2289" t="s">
        <v>1440</v>
      </c>
      <c r="F2289" t="s">
        <v>700</v>
      </c>
      <c r="G2289" t="s">
        <v>9939</v>
      </c>
      <c r="H2289" s="30" t="s">
        <v>20247</v>
      </c>
      <c r="I2289" t="s">
        <v>12345</v>
      </c>
      <c r="J2289">
        <v>5001</v>
      </c>
      <c r="K2289" t="s">
        <v>202</v>
      </c>
      <c r="L2289">
        <v>5</v>
      </c>
      <c r="M2289" t="s">
        <v>203</v>
      </c>
      <c r="O2289">
        <v>3142972302</v>
      </c>
      <c r="P2289">
        <v>3108307779</v>
      </c>
      <c r="T2289" s="29" t="s">
        <v>228</v>
      </c>
      <c r="U2289">
        <f t="shared" si="195"/>
        <v>10</v>
      </c>
      <c r="V2289">
        <f t="shared" si="196"/>
        <v>6</v>
      </c>
      <c r="W2289">
        <v>2023</v>
      </c>
      <c r="X2289" t="s">
        <v>3551</v>
      </c>
      <c r="Y2289" t="s">
        <v>12346</v>
      </c>
      <c r="Z2289" t="s">
        <v>12347</v>
      </c>
      <c r="AA2289">
        <v>1606245</v>
      </c>
      <c r="AB2289" t="s">
        <v>173</v>
      </c>
      <c r="AC2289" t="s">
        <v>291</v>
      </c>
      <c r="AD2289" s="1">
        <f t="shared" si="197"/>
        <v>2.3833458475540387E-2</v>
      </c>
      <c r="AE2289" s="2">
        <v>87900000</v>
      </c>
      <c r="AF2289" t="s">
        <v>219</v>
      </c>
      <c r="AG2289" t="s">
        <v>120</v>
      </c>
      <c r="AH2289" t="s">
        <v>104</v>
      </c>
      <c r="AI2289" t="s">
        <v>12348</v>
      </c>
      <c r="AJ2289">
        <v>161802302</v>
      </c>
      <c r="AK2289" s="2">
        <v>2094961</v>
      </c>
      <c r="AL2289" s="2">
        <v>1740471.19</v>
      </c>
      <c r="AP2289" t="s">
        <v>105</v>
      </c>
      <c r="AQ2289" t="s">
        <v>105</v>
      </c>
      <c r="AR2289" t="s">
        <v>105</v>
      </c>
      <c r="AV2289" t="s">
        <v>105</v>
      </c>
      <c r="AW2289" t="s">
        <v>105</v>
      </c>
      <c r="AX2289" t="s">
        <v>105</v>
      </c>
      <c r="BH2289" t="s">
        <v>21</v>
      </c>
      <c r="BI2289" t="s">
        <v>5</v>
      </c>
    </row>
    <row r="2290" spans="1:61" x14ac:dyDescent="0.25">
      <c r="A2290">
        <v>40991337</v>
      </c>
      <c r="B2290">
        <v>40991337</v>
      </c>
      <c r="C2290" t="s">
        <v>106</v>
      </c>
      <c r="D2290" t="s">
        <v>108</v>
      </c>
      <c r="E2290" t="s">
        <v>583</v>
      </c>
      <c r="F2290" t="s">
        <v>6105</v>
      </c>
      <c r="G2290" t="s">
        <v>12349</v>
      </c>
      <c r="H2290" s="30" t="s">
        <v>18966</v>
      </c>
      <c r="I2290" t="s">
        <v>12350</v>
      </c>
      <c r="J2290">
        <v>0</v>
      </c>
      <c r="K2290" t="s">
        <v>12351</v>
      </c>
      <c r="L2290">
        <v>68</v>
      </c>
      <c r="M2290" t="s">
        <v>227</v>
      </c>
      <c r="O2290">
        <v>3043505453</v>
      </c>
      <c r="P2290">
        <v>3152657854</v>
      </c>
      <c r="T2290" s="29" t="s">
        <v>1445</v>
      </c>
      <c r="U2290">
        <f t="shared" si="195"/>
        <v>10</v>
      </c>
      <c r="V2290">
        <f t="shared" si="196"/>
        <v>13</v>
      </c>
      <c r="W2290">
        <v>2023</v>
      </c>
      <c r="X2290" t="s">
        <v>380</v>
      </c>
      <c r="Y2290" t="s">
        <v>12352</v>
      </c>
      <c r="Z2290" t="s">
        <v>12353</v>
      </c>
      <c r="AA2290">
        <v>5601193</v>
      </c>
      <c r="AB2290" t="s">
        <v>146</v>
      </c>
      <c r="AC2290" t="s">
        <v>383</v>
      </c>
      <c r="AD2290" s="1">
        <f t="shared" si="197"/>
        <v>3.0293764553686934E-2</v>
      </c>
      <c r="AE2290" s="2">
        <v>77300000</v>
      </c>
      <c r="AF2290" t="s">
        <v>175</v>
      </c>
      <c r="AG2290" t="s">
        <v>103</v>
      </c>
      <c r="AH2290" t="s">
        <v>104</v>
      </c>
      <c r="AI2290" t="s">
        <v>12354</v>
      </c>
      <c r="AJ2290">
        <v>161904129</v>
      </c>
      <c r="AK2290" s="2">
        <v>2341708</v>
      </c>
      <c r="AL2290" s="2">
        <v>1947821.73</v>
      </c>
      <c r="AP2290" t="s">
        <v>105</v>
      </c>
      <c r="AQ2290" t="s">
        <v>105</v>
      </c>
      <c r="AR2290" t="s">
        <v>105</v>
      </c>
      <c r="AV2290" t="s">
        <v>105</v>
      </c>
      <c r="AW2290" t="s">
        <v>105</v>
      </c>
      <c r="AX2290" t="s">
        <v>105</v>
      </c>
      <c r="BH2290" t="s">
        <v>21</v>
      </c>
      <c r="BI2290" t="s">
        <v>5</v>
      </c>
    </row>
    <row r="2291" spans="1:61" x14ac:dyDescent="0.25">
      <c r="A2291">
        <v>35463929</v>
      </c>
      <c r="B2291">
        <v>35463929</v>
      </c>
      <c r="C2291" t="s">
        <v>106</v>
      </c>
      <c r="D2291" t="s">
        <v>435</v>
      </c>
      <c r="E2291" t="s">
        <v>1198</v>
      </c>
      <c r="F2291" t="s">
        <v>522</v>
      </c>
      <c r="G2291" t="s">
        <v>1499</v>
      </c>
      <c r="H2291" s="30" t="s">
        <v>20248</v>
      </c>
      <c r="I2291" t="s">
        <v>12355</v>
      </c>
      <c r="J2291">
        <v>0</v>
      </c>
      <c r="K2291" t="s">
        <v>872</v>
      </c>
      <c r="L2291">
        <v>25</v>
      </c>
      <c r="M2291" t="s">
        <v>113</v>
      </c>
      <c r="O2291">
        <v>3202727736</v>
      </c>
      <c r="P2291">
        <v>0</v>
      </c>
      <c r="T2291" s="29" t="s">
        <v>487</v>
      </c>
      <c r="U2291">
        <f t="shared" si="195"/>
        <v>10</v>
      </c>
      <c r="V2291">
        <f t="shared" si="196"/>
        <v>8</v>
      </c>
      <c r="W2291">
        <v>2019</v>
      </c>
      <c r="X2291" t="s">
        <v>4731</v>
      </c>
      <c r="Y2291" t="s">
        <v>12356</v>
      </c>
      <c r="Z2291" t="s">
        <v>12357</v>
      </c>
      <c r="AA2291">
        <v>6401235</v>
      </c>
      <c r="AB2291" t="s">
        <v>131</v>
      </c>
      <c r="AC2291" t="s">
        <v>1126</v>
      </c>
      <c r="AD2291" s="1">
        <f t="shared" si="197"/>
        <v>2.8704047619047619E-2</v>
      </c>
      <c r="AE2291" s="2">
        <v>42000000</v>
      </c>
      <c r="AF2291" t="s">
        <v>175</v>
      </c>
      <c r="AG2291" t="s">
        <v>103</v>
      </c>
      <c r="AH2291" t="s">
        <v>104</v>
      </c>
      <c r="AI2291" t="s">
        <v>12358</v>
      </c>
      <c r="AJ2291">
        <v>161810089</v>
      </c>
      <c r="AK2291" s="2">
        <v>1205570</v>
      </c>
      <c r="AL2291" s="2">
        <v>993083.82</v>
      </c>
      <c r="AP2291" t="s">
        <v>105</v>
      </c>
      <c r="AQ2291" t="s">
        <v>105</v>
      </c>
      <c r="AR2291" t="s">
        <v>105</v>
      </c>
      <c r="AV2291" t="s">
        <v>105</v>
      </c>
      <c r="AW2291" t="s">
        <v>105</v>
      </c>
      <c r="AX2291" t="s">
        <v>105</v>
      </c>
      <c r="BH2291" t="s">
        <v>19</v>
      </c>
      <c r="BI2291" t="s">
        <v>5</v>
      </c>
    </row>
    <row r="2292" spans="1:61" x14ac:dyDescent="0.25">
      <c r="A2292">
        <v>81720325</v>
      </c>
      <c r="B2292">
        <v>81720325</v>
      </c>
      <c r="C2292" t="s">
        <v>89</v>
      </c>
      <c r="D2292" t="s">
        <v>648</v>
      </c>
      <c r="E2292" t="s">
        <v>708</v>
      </c>
      <c r="F2292" t="s">
        <v>768</v>
      </c>
      <c r="G2292" t="s">
        <v>417</v>
      </c>
      <c r="H2292" s="30" t="s">
        <v>20249</v>
      </c>
      <c r="I2292" t="s">
        <v>12359</v>
      </c>
      <c r="J2292">
        <v>0</v>
      </c>
      <c r="K2292" t="s">
        <v>126</v>
      </c>
      <c r="L2292">
        <v>25</v>
      </c>
      <c r="M2292" t="s">
        <v>126</v>
      </c>
      <c r="O2292">
        <v>3112190806</v>
      </c>
      <c r="P2292">
        <v>3112190805</v>
      </c>
      <c r="T2292" s="29" t="s">
        <v>204</v>
      </c>
      <c r="U2292">
        <f t="shared" si="195"/>
        <v>10</v>
      </c>
      <c r="V2292">
        <f t="shared" si="196"/>
        <v>2</v>
      </c>
      <c r="W2292">
        <v>2019</v>
      </c>
      <c r="X2292" t="s">
        <v>12360</v>
      </c>
      <c r="Y2292" t="s">
        <v>12361</v>
      </c>
      <c r="Z2292" t="s">
        <v>12362</v>
      </c>
      <c r="AA2292">
        <v>6408119</v>
      </c>
      <c r="AB2292" t="s">
        <v>131</v>
      </c>
      <c r="AC2292" t="s">
        <v>310</v>
      </c>
      <c r="AD2292" s="1">
        <f t="shared" si="197"/>
        <v>1.5199084912718206E-2</v>
      </c>
      <c r="AE2292" s="2">
        <v>80200000</v>
      </c>
      <c r="AF2292" t="s">
        <v>219</v>
      </c>
      <c r="AG2292" t="s">
        <v>452</v>
      </c>
      <c r="AH2292" t="s">
        <v>104</v>
      </c>
      <c r="AI2292" t="s">
        <v>12363</v>
      </c>
      <c r="AJ2292">
        <v>29956904</v>
      </c>
      <c r="AK2292" s="2">
        <v>1218966.6100000001</v>
      </c>
      <c r="AL2292" s="2">
        <v>1004341.69</v>
      </c>
      <c r="AP2292" t="s">
        <v>105</v>
      </c>
      <c r="AQ2292" s="2" t="s">
        <v>105</v>
      </c>
      <c r="AR2292" s="2" t="s">
        <v>105</v>
      </c>
      <c r="AV2292">
        <v>30040215</v>
      </c>
      <c r="AW2292" s="2">
        <v>1892920.81</v>
      </c>
      <c r="AX2292" s="2">
        <v>1570689.76</v>
      </c>
      <c r="BH2292" t="s">
        <v>19</v>
      </c>
      <c r="BI2292" t="s">
        <v>5</v>
      </c>
    </row>
    <row r="2293" spans="1:61" x14ac:dyDescent="0.25">
      <c r="A2293">
        <v>79276879</v>
      </c>
      <c r="B2293">
        <v>79276879</v>
      </c>
      <c r="C2293" t="s">
        <v>89</v>
      </c>
      <c r="D2293" t="s">
        <v>707</v>
      </c>
      <c r="E2293" t="s">
        <v>149</v>
      </c>
      <c r="F2293" t="s">
        <v>495</v>
      </c>
      <c r="G2293" t="s">
        <v>1499</v>
      </c>
      <c r="H2293" s="30" t="s">
        <v>20250</v>
      </c>
      <c r="I2293" t="s">
        <v>12364</v>
      </c>
      <c r="J2293">
        <v>0</v>
      </c>
      <c r="K2293" t="s">
        <v>872</v>
      </c>
      <c r="L2293">
        <v>25</v>
      </c>
      <c r="M2293" t="s">
        <v>113</v>
      </c>
      <c r="O2293">
        <v>3153644846</v>
      </c>
      <c r="P2293">
        <v>3013535943</v>
      </c>
      <c r="T2293" s="29" t="s">
        <v>369</v>
      </c>
      <c r="U2293">
        <f t="shared" si="195"/>
        <v>10</v>
      </c>
      <c r="V2293">
        <f t="shared" si="196"/>
        <v>21</v>
      </c>
      <c r="W2293">
        <v>2015</v>
      </c>
      <c r="X2293" t="s">
        <v>5758</v>
      </c>
      <c r="Y2293" t="s">
        <v>12365</v>
      </c>
      <c r="Z2293" t="s">
        <v>12365</v>
      </c>
      <c r="AA2293">
        <v>4208108</v>
      </c>
      <c r="AB2293" t="s">
        <v>1187</v>
      </c>
      <c r="AC2293" t="s">
        <v>3737</v>
      </c>
      <c r="AD2293" s="1">
        <f t="shared" si="197"/>
        <v>1.4577818718861209E-2</v>
      </c>
      <c r="AE2293" s="2">
        <v>140500000</v>
      </c>
      <c r="AF2293" t="s">
        <v>219</v>
      </c>
      <c r="AG2293" t="s">
        <v>452</v>
      </c>
      <c r="AH2293" t="s">
        <v>104</v>
      </c>
      <c r="AI2293">
        <v>0</v>
      </c>
      <c r="AJ2293">
        <v>29941321</v>
      </c>
      <c r="AK2293" s="2">
        <v>2048183.53</v>
      </c>
      <c r="AL2293" s="2">
        <v>1701162.63</v>
      </c>
      <c r="AP2293" t="s">
        <v>105</v>
      </c>
      <c r="AQ2293" s="2" t="s">
        <v>105</v>
      </c>
      <c r="AR2293" s="2" t="s">
        <v>105</v>
      </c>
      <c r="AV2293">
        <v>30053499</v>
      </c>
      <c r="AW2293" s="2">
        <v>3177844.54</v>
      </c>
      <c r="AX2293" s="2">
        <v>2650457.6</v>
      </c>
      <c r="BH2293" s="3" t="s">
        <v>18</v>
      </c>
      <c r="BI2293" t="s">
        <v>5</v>
      </c>
    </row>
    <row r="2294" spans="1:61" x14ac:dyDescent="0.25">
      <c r="A2294">
        <v>9077015</v>
      </c>
      <c r="B2294">
        <v>9077015</v>
      </c>
      <c r="C2294" t="s">
        <v>89</v>
      </c>
      <c r="D2294" t="s">
        <v>839</v>
      </c>
      <c r="E2294" t="s">
        <v>11151</v>
      </c>
      <c r="F2294" t="s">
        <v>4203</v>
      </c>
      <c r="G2294" t="s">
        <v>12366</v>
      </c>
      <c r="H2294" s="30" t="s">
        <v>20251</v>
      </c>
      <c r="I2294" t="s">
        <v>12367</v>
      </c>
      <c r="J2294">
        <v>0</v>
      </c>
      <c r="K2294" t="s">
        <v>126</v>
      </c>
      <c r="L2294">
        <v>25</v>
      </c>
      <c r="M2294" t="s">
        <v>126</v>
      </c>
      <c r="O2294">
        <v>3013038338</v>
      </c>
      <c r="P2294">
        <v>3013544135</v>
      </c>
      <c r="T2294" s="29" t="s">
        <v>1081</v>
      </c>
      <c r="U2294">
        <f t="shared" si="195"/>
        <v>10</v>
      </c>
      <c r="V2294">
        <f t="shared" si="196"/>
        <v>25</v>
      </c>
      <c r="W2294">
        <v>2017</v>
      </c>
      <c r="X2294" t="s">
        <v>812</v>
      </c>
      <c r="Y2294" t="s">
        <v>12368</v>
      </c>
      <c r="Z2294" t="s">
        <v>12369</v>
      </c>
      <c r="AA2294">
        <v>1606224</v>
      </c>
      <c r="AB2294" t="s">
        <v>173</v>
      </c>
      <c r="AC2294" t="s">
        <v>815</v>
      </c>
      <c r="AD2294" s="1">
        <f t="shared" si="197"/>
        <v>2.4593056680161943E-2</v>
      </c>
      <c r="AE2294" s="2">
        <v>49400000</v>
      </c>
      <c r="AF2294" t="s">
        <v>219</v>
      </c>
      <c r="AG2294" t="s">
        <v>120</v>
      </c>
      <c r="AH2294" t="s">
        <v>104</v>
      </c>
      <c r="AI2294" t="s">
        <v>12370</v>
      </c>
      <c r="AJ2294">
        <v>161805885</v>
      </c>
      <c r="AK2294" s="2">
        <v>1214897</v>
      </c>
      <c r="AL2294" s="2">
        <v>1000921.93</v>
      </c>
      <c r="AP2294" t="s">
        <v>105</v>
      </c>
      <c r="AQ2294" t="s">
        <v>105</v>
      </c>
      <c r="AR2294" t="s">
        <v>105</v>
      </c>
      <c r="AV2294" t="s">
        <v>105</v>
      </c>
      <c r="AW2294" t="s">
        <v>105</v>
      </c>
      <c r="AX2294" t="s">
        <v>105</v>
      </c>
      <c r="BH2294" t="s">
        <v>19</v>
      </c>
      <c r="BI2294" t="s">
        <v>5</v>
      </c>
    </row>
    <row r="2295" spans="1:61" x14ac:dyDescent="0.25">
      <c r="A2295">
        <v>1020830865</v>
      </c>
      <c r="B2295">
        <v>1020830865</v>
      </c>
      <c r="C2295" t="s">
        <v>89</v>
      </c>
      <c r="D2295" t="s">
        <v>699</v>
      </c>
      <c r="E2295" t="s">
        <v>891</v>
      </c>
      <c r="F2295" t="s">
        <v>2225</v>
      </c>
      <c r="G2295" t="s">
        <v>190</v>
      </c>
      <c r="H2295" s="30" t="s">
        <v>20252</v>
      </c>
      <c r="I2295" t="s">
        <v>12371</v>
      </c>
      <c r="J2295">
        <v>0</v>
      </c>
      <c r="K2295" t="s">
        <v>126</v>
      </c>
      <c r="L2295">
        <v>25</v>
      </c>
      <c r="M2295" t="s">
        <v>126</v>
      </c>
      <c r="O2295">
        <v>3208551579</v>
      </c>
      <c r="P2295">
        <v>3102233017</v>
      </c>
      <c r="T2295" s="29" t="s">
        <v>3448</v>
      </c>
      <c r="U2295">
        <f t="shared" si="195"/>
        <v>10</v>
      </c>
      <c r="V2295">
        <f t="shared" si="196"/>
        <v>11</v>
      </c>
      <c r="W2295">
        <v>2023</v>
      </c>
      <c r="X2295" t="s">
        <v>1336</v>
      </c>
      <c r="Y2295" t="s">
        <v>12372</v>
      </c>
      <c r="Z2295" t="s">
        <v>12373</v>
      </c>
      <c r="AA2295">
        <v>5606111</v>
      </c>
      <c r="AB2295" t="s">
        <v>146</v>
      </c>
      <c r="AC2295" t="s">
        <v>341</v>
      </c>
      <c r="AD2295" s="1">
        <f t="shared" si="197"/>
        <v>2.7189274999999999E-2</v>
      </c>
      <c r="AE2295" s="2">
        <v>120000000</v>
      </c>
      <c r="AF2295" t="s">
        <v>175</v>
      </c>
      <c r="AG2295" t="s">
        <v>120</v>
      </c>
      <c r="AH2295" t="s">
        <v>104</v>
      </c>
      <c r="AI2295" t="s">
        <v>12374</v>
      </c>
      <c r="AJ2295">
        <v>161813995</v>
      </c>
      <c r="AK2295" s="2">
        <v>3262713</v>
      </c>
      <c r="AL2295" s="2">
        <v>2721775.33</v>
      </c>
      <c r="AP2295" t="s">
        <v>105</v>
      </c>
      <c r="AQ2295" t="s">
        <v>105</v>
      </c>
      <c r="AR2295" t="s">
        <v>105</v>
      </c>
      <c r="AV2295" t="s">
        <v>105</v>
      </c>
      <c r="AW2295" t="s">
        <v>105</v>
      </c>
      <c r="AX2295" t="s">
        <v>105</v>
      </c>
      <c r="BH2295" t="s">
        <v>21</v>
      </c>
      <c r="BI2295" t="s">
        <v>5</v>
      </c>
    </row>
    <row r="2296" spans="1:61" x14ac:dyDescent="0.25">
      <c r="A2296">
        <v>35461757</v>
      </c>
      <c r="B2296">
        <v>35461757</v>
      </c>
      <c r="C2296" t="s">
        <v>106</v>
      </c>
      <c r="D2296" t="s">
        <v>177</v>
      </c>
      <c r="E2296">
        <v>0</v>
      </c>
      <c r="F2296" t="s">
        <v>12375</v>
      </c>
      <c r="G2296" t="s">
        <v>1065</v>
      </c>
      <c r="H2296" s="30" t="s">
        <v>20253</v>
      </c>
      <c r="I2296" t="s">
        <v>12376</v>
      </c>
      <c r="J2296">
        <v>0</v>
      </c>
      <c r="K2296" t="s">
        <v>126</v>
      </c>
      <c r="L2296">
        <v>25</v>
      </c>
      <c r="M2296" t="s">
        <v>126</v>
      </c>
      <c r="O2296">
        <v>3102265808</v>
      </c>
      <c r="P2296">
        <v>3156896989</v>
      </c>
      <c r="T2296" s="29" t="s">
        <v>287</v>
      </c>
      <c r="U2296">
        <f t="shared" si="195"/>
        <v>10</v>
      </c>
      <c r="V2296">
        <f t="shared" si="196"/>
        <v>13</v>
      </c>
      <c r="W2296">
        <v>2018</v>
      </c>
      <c r="X2296" t="s">
        <v>4405</v>
      </c>
      <c r="Y2296" t="s">
        <v>12377</v>
      </c>
      <c r="Z2296" t="s">
        <v>12378</v>
      </c>
      <c r="AA2296">
        <v>3008058</v>
      </c>
      <c r="AB2296" t="s">
        <v>491</v>
      </c>
      <c r="AC2296" t="s">
        <v>3726</v>
      </c>
      <c r="AD2296" s="1">
        <f t="shared" si="197"/>
        <v>1.6153161988304094E-2</v>
      </c>
      <c r="AE2296" s="2">
        <v>85500000</v>
      </c>
      <c r="AF2296" t="s">
        <v>102</v>
      </c>
      <c r="AG2296" t="s">
        <v>452</v>
      </c>
      <c r="AH2296" t="s">
        <v>104</v>
      </c>
      <c r="AI2296" t="s">
        <v>12379</v>
      </c>
      <c r="AJ2296">
        <v>29924307</v>
      </c>
      <c r="AK2296" s="2">
        <v>1381095.35</v>
      </c>
      <c r="AL2296" s="2">
        <v>1140584.33</v>
      </c>
      <c r="AP2296" t="s">
        <v>105</v>
      </c>
      <c r="AQ2296" s="2" t="s">
        <v>105</v>
      </c>
      <c r="AR2296" s="2" t="s">
        <v>105</v>
      </c>
      <c r="AV2296">
        <v>30034875</v>
      </c>
      <c r="AW2296" s="2">
        <v>1301422.82</v>
      </c>
      <c r="AX2296" s="2">
        <v>1073632.6200000001</v>
      </c>
      <c r="BH2296" t="s">
        <v>19</v>
      </c>
      <c r="BI2296" t="s">
        <v>5</v>
      </c>
    </row>
    <row r="2297" spans="1:61" x14ac:dyDescent="0.25">
      <c r="A2297">
        <v>30331724</v>
      </c>
      <c r="B2297">
        <v>30331724</v>
      </c>
      <c r="C2297" t="s">
        <v>106</v>
      </c>
      <c r="D2297" t="s">
        <v>4992</v>
      </c>
      <c r="E2297" t="s">
        <v>1405</v>
      </c>
      <c r="F2297" t="s">
        <v>8029</v>
      </c>
      <c r="G2297" t="s">
        <v>8029</v>
      </c>
      <c r="H2297" s="30" t="s">
        <v>20254</v>
      </c>
      <c r="I2297" t="s">
        <v>12380</v>
      </c>
      <c r="J2297">
        <v>17001</v>
      </c>
      <c r="K2297" t="s">
        <v>140</v>
      </c>
      <c r="L2297">
        <v>17</v>
      </c>
      <c r="M2297" t="s">
        <v>141</v>
      </c>
      <c r="O2297">
        <v>3117272605</v>
      </c>
      <c r="P2297">
        <v>0</v>
      </c>
      <c r="T2297" s="29" t="s">
        <v>142</v>
      </c>
      <c r="U2297">
        <f t="shared" si="195"/>
        <v>10</v>
      </c>
      <c r="V2297">
        <f t="shared" si="196"/>
        <v>12</v>
      </c>
      <c r="W2297">
        <v>2020</v>
      </c>
      <c r="X2297" t="s">
        <v>620</v>
      </c>
      <c r="Y2297" t="s">
        <v>12381</v>
      </c>
      <c r="Z2297" t="s">
        <v>12382</v>
      </c>
      <c r="AA2297">
        <v>6406130</v>
      </c>
      <c r="AB2297" t="s">
        <v>131</v>
      </c>
      <c r="AC2297" t="s">
        <v>580</v>
      </c>
      <c r="AD2297" s="1">
        <f t="shared" si="197"/>
        <v>1.904006705035971E-2</v>
      </c>
      <c r="AE2297" s="2">
        <v>69500000</v>
      </c>
      <c r="AF2297" t="s">
        <v>219</v>
      </c>
      <c r="AG2297" t="s">
        <v>292</v>
      </c>
      <c r="AH2297" t="s">
        <v>104</v>
      </c>
      <c r="AI2297" t="s">
        <v>12383</v>
      </c>
      <c r="AJ2297">
        <v>29937576</v>
      </c>
      <c r="AK2297" s="2">
        <v>1323284.6599999999</v>
      </c>
      <c r="AL2297" s="2">
        <v>1092003.92</v>
      </c>
      <c r="AP2297">
        <v>30001649</v>
      </c>
      <c r="AQ2297" s="2">
        <v>1479106.98</v>
      </c>
      <c r="AR2297" s="2">
        <v>1222947.04</v>
      </c>
      <c r="AV2297" t="s">
        <v>105</v>
      </c>
      <c r="AW2297" s="2" t="s">
        <v>105</v>
      </c>
      <c r="AX2297" s="2" t="s">
        <v>105</v>
      </c>
      <c r="BH2297" t="s">
        <v>19</v>
      </c>
      <c r="BI2297" t="s">
        <v>5</v>
      </c>
    </row>
    <row r="2298" spans="1:61" x14ac:dyDescent="0.25">
      <c r="A2298">
        <v>24469326</v>
      </c>
      <c r="B2298">
        <v>24469326</v>
      </c>
      <c r="C2298" t="s">
        <v>106</v>
      </c>
      <c r="D2298" t="s">
        <v>122</v>
      </c>
      <c r="E2298">
        <v>0</v>
      </c>
      <c r="F2298" t="s">
        <v>212</v>
      </c>
      <c r="G2298" t="s">
        <v>91</v>
      </c>
      <c r="H2298" s="30" t="s">
        <v>20255</v>
      </c>
      <c r="I2298" t="s">
        <v>12384</v>
      </c>
      <c r="J2298">
        <v>63001</v>
      </c>
      <c r="K2298" t="s">
        <v>1443</v>
      </c>
      <c r="L2298">
        <v>63</v>
      </c>
      <c r="M2298" t="s">
        <v>1444</v>
      </c>
      <c r="O2298">
        <v>3104204745</v>
      </c>
      <c r="P2298">
        <v>0</v>
      </c>
      <c r="T2298" s="29" t="s">
        <v>958</v>
      </c>
      <c r="U2298">
        <f t="shared" si="195"/>
        <v>10</v>
      </c>
      <c r="V2298">
        <f t="shared" si="196"/>
        <v>24</v>
      </c>
      <c r="W2298">
        <v>2021</v>
      </c>
      <c r="X2298" t="s">
        <v>3988</v>
      </c>
      <c r="Y2298" t="s">
        <v>12385</v>
      </c>
      <c r="Z2298" t="s">
        <v>12386</v>
      </c>
      <c r="AA2298">
        <v>6406136</v>
      </c>
      <c r="AB2298" t="s">
        <v>131</v>
      </c>
      <c r="AC2298" t="s">
        <v>310</v>
      </c>
      <c r="AD2298" s="1">
        <f t="shared" si="197"/>
        <v>1.8745526590198121E-2</v>
      </c>
      <c r="AE2298" s="2">
        <v>95900000</v>
      </c>
      <c r="AF2298" t="s">
        <v>362</v>
      </c>
      <c r="AG2298" t="s">
        <v>120</v>
      </c>
      <c r="AH2298" t="s">
        <v>104</v>
      </c>
      <c r="AI2298" t="s">
        <v>12387</v>
      </c>
      <c r="AJ2298">
        <v>161792220</v>
      </c>
      <c r="AK2298" s="2">
        <v>1797696</v>
      </c>
      <c r="AL2298" s="2">
        <v>1490668.54</v>
      </c>
      <c r="AP2298" t="s">
        <v>105</v>
      </c>
      <c r="AQ2298" t="s">
        <v>105</v>
      </c>
      <c r="AR2298" t="s">
        <v>105</v>
      </c>
      <c r="AV2298" t="s">
        <v>105</v>
      </c>
      <c r="AW2298" t="s">
        <v>105</v>
      </c>
      <c r="AX2298" t="s">
        <v>105</v>
      </c>
      <c r="BH2298" t="s">
        <v>19</v>
      </c>
      <c r="BI2298" t="s">
        <v>5</v>
      </c>
    </row>
    <row r="2299" spans="1:61" x14ac:dyDescent="0.25">
      <c r="A2299">
        <v>79406833</v>
      </c>
      <c r="B2299">
        <v>79406833</v>
      </c>
      <c r="C2299" t="s">
        <v>89</v>
      </c>
      <c r="D2299" t="s">
        <v>304</v>
      </c>
      <c r="E2299" t="s">
        <v>2805</v>
      </c>
      <c r="F2299" t="s">
        <v>12388</v>
      </c>
      <c r="G2299" t="s">
        <v>263</v>
      </c>
      <c r="H2299" s="30" t="s">
        <v>19368</v>
      </c>
      <c r="I2299" t="s">
        <v>12389</v>
      </c>
      <c r="J2299">
        <v>0</v>
      </c>
      <c r="K2299" t="s">
        <v>126</v>
      </c>
      <c r="L2299">
        <v>25</v>
      </c>
      <c r="M2299" t="s">
        <v>126</v>
      </c>
      <c r="O2299">
        <v>3112881419</v>
      </c>
      <c r="P2299">
        <v>0</v>
      </c>
      <c r="T2299" s="29" t="s">
        <v>228</v>
      </c>
      <c r="U2299">
        <f t="shared" si="195"/>
        <v>10</v>
      </c>
      <c r="V2299">
        <f t="shared" si="196"/>
        <v>6</v>
      </c>
      <c r="W2299">
        <v>2013</v>
      </c>
      <c r="X2299" t="s">
        <v>12390</v>
      </c>
      <c r="Y2299" t="s">
        <v>12391</v>
      </c>
      <c r="Z2299" t="s">
        <v>12392</v>
      </c>
      <c r="AA2299">
        <v>1601203</v>
      </c>
      <c r="AB2299" t="s">
        <v>173</v>
      </c>
      <c r="AC2299" t="s">
        <v>6018</v>
      </c>
      <c r="AD2299" s="1">
        <f t="shared" si="197"/>
        <v>4.5983553113553115E-2</v>
      </c>
      <c r="AE2299" s="2">
        <v>27300000</v>
      </c>
      <c r="AF2299" t="s">
        <v>102</v>
      </c>
      <c r="AG2299" t="s">
        <v>103</v>
      </c>
      <c r="AH2299" t="s">
        <v>104</v>
      </c>
      <c r="AI2299" t="s">
        <v>12393</v>
      </c>
      <c r="AJ2299">
        <v>161906974</v>
      </c>
      <c r="AK2299" s="2">
        <v>1255351</v>
      </c>
      <c r="AL2299" s="2">
        <v>1034916.46</v>
      </c>
      <c r="AP2299" t="s">
        <v>105</v>
      </c>
      <c r="AQ2299" t="s">
        <v>105</v>
      </c>
      <c r="AR2299" t="s">
        <v>105</v>
      </c>
      <c r="AV2299" t="s">
        <v>105</v>
      </c>
      <c r="AW2299" t="s">
        <v>105</v>
      </c>
      <c r="AX2299" t="s">
        <v>105</v>
      </c>
      <c r="BH2299" t="s">
        <v>21</v>
      </c>
      <c r="BI2299" t="s">
        <v>5</v>
      </c>
    </row>
    <row r="2300" spans="1:61" x14ac:dyDescent="0.25">
      <c r="A2300">
        <v>1121923993</v>
      </c>
      <c r="B2300">
        <v>1121923993</v>
      </c>
      <c r="C2300" t="s">
        <v>106</v>
      </c>
      <c r="D2300" t="s">
        <v>1875</v>
      </c>
      <c r="E2300" t="s">
        <v>282</v>
      </c>
      <c r="F2300" t="s">
        <v>2194</v>
      </c>
      <c r="G2300" t="s">
        <v>12394</v>
      </c>
      <c r="H2300" s="30" t="s">
        <v>20256</v>
      </c>
      <c r="I2300" t="s">
        <v>12395</v>
      </c>
      <c r="J2300">
        <v>50001</v>
      </c>
      <c r="K2300" t="s">
        <v>153</v>
      </c>
      <c r="L2300">
        <v>50</v>
      </c>
      <c r="M2300" t="s">
        <v>154</v>
      </c>
      <c r="O2300">
        <v>3112069458</v>
      </c>
      <c r="P2300">
        <v>0</v>
      </c>
      <c r="T2300" s="29" t="s">
        <v>204</v>
      </c>
      <c r="U2300">
        <f t="shared" si="195"/>
        <v>10</v>
      </c>
      <c r="V2300">
        <f t="shared" si="196"/>
        <v>2</v>
      </c>
      <c r="W2300">
        <v>2025</v>
      </c>
      <c r="X2300" t="s">
        <v>866</v>
      </c>
      <c r="Y2300" t="s">
        <v>12396</v>
      </c>
      <c r="Z2300" t="s">
        <v>12397</v>
      </c>
      <c r="AA2300">
        <v>5601202</v>
      </c>
      <c r="AB2300" t="s">
        <v>146</v>
      </c>
      <c r="AC2300" t="s">
        <v>188</v>
      </c>
      <c r="AD2300" s="1">
        <f t="shared" si="197"/>
        <v>3.9445919208573786E-2</v>
      </c>
      <c r="AE2300" s="2">
        <v>121300000</v>
      </c>
      <c r="AF2300" t="s">
        <v>133</v>
      </c>
      <c r="AG2300" t="s">
        <v>103</v>
      </c>
      <c r="AH2300" t="s">
        <v>104</v>
      </c>
      <c r="AI2300" t="s">
        <v>12398</v>
      </c>
      <c r="AJ2300">
        <v>161915423</v>
      </c>
      <c r="AK2300" s="2">
        <v>4784790</v>
      </c>
      <c r="AL2300" s="2">
        <v>4000832.14</v>
      </c>
      <c r="AP2300" t="s">
        <v>105</v>
      </c>
      <c r="AQ2300" t="s">
        <v>105</v>
      </c>
      <c r="AR2300" t="s">
        <v>105</v>
      </c>
      <c r="AV2300" t="s">
        <v>105</v>
      </c>
      <c r="AW2300" t="s">
        <v>105</v>
      </c>
      <c r="AX2300" t="s">
        <v>105</v>
      </c>
      <c r="BH2300" t="s">
        <v>21</v>
      </c>
      <c r="BI2300" t="s">
        <v>5</v>
      </c>
    </row>
    <row r="2301" spans="1:61" x14ac:dyDescent="0.25">
      <c r="A2301">
        <v>5046541</v>
      </c>
      <c r="B2301">
        <v>5046541</v>
      </c>
      <c r="C2301" t="s">
        <v>89</v>
      </c>
      <c r="D2301" t="s">
        <v>12399</v>
      </c>
      <c r="E2301">
        <v>0</v>
      </c>
      <c r="F2301" t="s">
        <v>2505</v>
      </c>
      <c r="G2301" t="s">
        <v>417</v>
      </c>
      <c r="H2301" s="30" t="s">
        <v>20257</v>
      </c>
      <c r="I2301" t="s">
        <v>12400</v>
      </c>
      <c r="J2301">
        <v>70215</v>
      </c>
      <c r="K2301" t="s">
        <v>12401</v>
      </c>
      <c r="L2301">
        <v>70</v>
      </c>
      <c r="M2301" t="s">
        <v>8599</v>
      </c>
      <c r="O2301">
        <v>3208658368</v>
      </c>
      <c r="P2301">
        <v>3205256026</v>
      </c>
      <c r="T2301" s="29" t="s">
        <v>466</v>
      </c>
      <c r="U2301">
        <f t="shared" si="195"/>
        <v>10</v>
      </c>
      <c r="V2301">
        <f t="shared" si="196"/>
        <v>15</v>
      </c>
      <c r="W2301">
        <v>2014</v>
      </c>
      <c r="X2301" t="s">
        <v>11502</v>
      </c>
      <c r="Y2301" t="s">
        <v>12402</v>
      </c>
      <c r="Z2301" t="s">
        <v>12403</v>
      </c>
      <c r="AA2301">
        <v>9008188</v>
      </c>
      <c r="AB2301" t="s">
        <v>244</v>
      </c>
      <c r="AC2301" t="s">
        <v>1775</v>
      </c>
      <c r="AD2301" s="1">
        <f t="shared" si="197"/>
        <v>2.1623585705632949E-2</v>
      </c>
      <c r="AE2301" s="2">
        <v>165100000</v>
      </c>
      <c r="AF2301" t="s">
        <v>102</v>
      </c>
      <c r="AG2301" t="s">
        <v>452</v>
      </c>
      <c r="AH2301" t="s">
        <v>104</v>
      </c>
      <c r="AI2301" t="s">
        <v>12404</v>
      </c>
      <c r="AJ2301">
        <v>161811696</v>
      </c>
      <c r="AK2301" s="2">
        <v>3570054</v>
      </c>
      <c r="AL2301" s="2">
        <v>2980045.54</v>
      </c>
      <c r="AP2301" t="s">
        <v>105</v>
      </c>
      <c r="AQ2301" t="s">
        <v>105</v>
      </c>
      <c r="AR2301" t="s">
        <v>105</v>
      </c>
      <c r="AV2301" t="s">
        <v>105</v>
      </c>
      <c r="AW2301" t="s">
        <v>105</v>
      </c>
      <c r="AX2301" t="s">
        <v>105</v>
      </c>
      <c r="BH2301" t="s">
        <v>21</v>
      </c>
      <c r="BI2301" t="s">
        <v>5</v>
      </c>
    </row>
    <row r="2302" spans="1:61" x14ac:dyDescent="0.25">
      <c r="A2302">
        <v>3465255</v>
      </c>
      <c r="B2302">
        <v>3465255</v>
      </c>
      <c r="C2302" t="s">
        <v>89</v>
      </c>
      <c r="D2302" t="s">
        <v>162</v>
      </c>
      <c r="E2302" t="s">
        <v>1264</v>
      </c>
      <c r="F2302" t="s">
        <v>1014</v>
      </c>
      <c r="G2302" t="s">
        <v>224</v>
      </c>
      <c r="H2302" s="30" t="s">
        <v>19756</v>
      </c>
      <c r="I2302" t="s">
        <v>12405</v>
      </c>
      <c r="J2302">
        <v>5237</v>
      </c>
      <c r="K2302" t="s">
        <v>12406</v>
      </c>
      <c r="L2302">
        <v>5</v>
      </c>
      <c r="M2302" t="s">
        <v>203</v>
      </c>
      <c r="O2302">
        <v>3122860003</v>
      </c>
      <c r="P2302">
        <v>0</v>
      </c>
      <c r="T2302" s="29" t="s">
        <v>204</v>
      </c>
      <c r="U2302">
        <f t="shared" si="195"/>
        <v>10</v>
      </c>
      <c r="V2302">
        <f t="shared" si="196"/>
        <v>2</v>
      </c>
      <c r="W2302">
        <v>2023</v>
      </c>
      <c r="X2302" t="s">
        <v>2612</v>
      </c>
      <c r="Y2302" t="s">
        <v>12407</v>
      </c>
      <c r="Z2302" t="s">
        <v>12408</v>
      </c>
      <c r="AA2302">
        <v>8006066</v>
      </c>
      <c r="AB2302" t="s">
        <v>100</v>
      </c>
      <c r="AC2302" t="s">
        <v>208</v>
      </c>
      <c r="AD2302" s="1">
        <f t="shared" si="197"/>
        <v>2.7082555685814771E-2</v>
      </c>
      <c r="AE2302" s="2">
        <v>85300000</v>
      </c>
      <c r="AF2302" t="s">
        <v>362</v>
      </c>
      <c r="AG2302" t="s">
        <v>120</v>
      </c>
      <c r="AH2302" t="s">
        <v>104</v>
      </c>
      <c r="AI2302" t="s">
        <v>12409</v>
      </c>
      <c r="AJ2302">
        <v>161812646</v>
      </c>
      <c r="AK2302" s="2">
        <v>2310142</v>
      </c>
      <c r="AL2302" s="2">
        <v>1921295.67</v>
      </c>
      <c r="AP2302" t="s">
        <v>105</v>
      </c>
      <c r="AQ2302" t="s">
        <v>105</v>
      </c>
      <c r="AR2302" t="s">
        <v>105</v>
      </c>
      <c r="AV2302" t="s">
        <v>105</v>
      </c>
      <c r="AW2302" t="s">
        <v>105</v>
      </c>
      <c r="AX2302" t="s">
        <v>105</v>
      </c>
      <c r="BH2302" t="s">
        <v>21</v>
      </c>
      <c r="BI2302" t="s">
        <v>5</v>
      </c>
    </row>
    <row r="2303" spans="1:61" x14ac:dyDescent="0.25">
      <c r="A2303">
        <v>70350738</v>
      </c>
      <c r="B2303">
        <v>70350738</v>
      </c>
      <c r="C2303" t="s">
        <v>89</v>
      </c>
      <c r="D2303" t="s">
        <v>1892</v>
      </c>
      <c r="E2303" t="s">
        <v>1326</v>
      </c>
      <c r="F2303" t="s">
        <v>12410</v>
      </c>
      <c r="G2303" t="s">
        <v>199</v>
      </c>
      <c r="H2303" s="30" t="s">
        <v>20258</v>
      </c>
      <c r="I2303" t="s">
        <v>12411</v>
      </c>
      <c r="J2303">
        <v>76001</v>
      </c>
      <c r="K2303" t="s">
        <v>486</v>
      </c>
      <c r="L2303">
        <v>76</v>
      </c>
      <c r="M2303" t="s">
        <v>95</v>
      </c>
      <c r="O2303">
        <v>3155740752</v>
      </c>
      <c r="P2303">
        <v>3136858303</v>
      </c>
      <c r="T2303" s="29" t="s">
        <v>358</v>
      </c>
      <c r="U2303">
        <f t="shared" si="195"/>
        <v>10</v>
      </c>
      <c r="V2303">
        <f t="shared" si="196"/>
        <v>29</v>
      </c>
      <c r="W2303">
        <v>2019</v>
      </c>
      <c r="X2303" t="s">
        <v>3970</v>
      </c>
      <c r="Y2303" t="s">
        <v>12412</v>
      </c>
      <c r="Z2303" t="s">
        <v>12413</v>
      </c>
      <c r="AA2303">
        <v>3406036</v>
      </c>
      <c r="AB2303" t="s">
        <v>321</v>
      </c>
      <c r="AC2303" t="s">
        <v>1792</v>
      </c>
      <c r="AD2303" s="1">
        <f t="shared" si="197"/>
        <v>2.1610042643923241E-2</v>
      </c>
      <c r="AE2303" s="2">
        <v>93800000</v>
      </c>
      <c r="AF2303" t="s">
        <v>133</v>
      </c>
      <c r="AG2303" t="s">
        <v>120</v>
      </c>
      <c r="AH2303" t="s">
        <v>104</v>
      </c>
      <c r="AI2303">
        <v>0</v>
      </c>
      <c r="AJ2303">
        <v>161904618</v>
      </c>
      <c r="AK2303" s="2">
        <v>2027022</v>
      </c>
      <c r="AL2303" s="2">
        <v>1683380.16</v>
      </c>
      <c r="AP2303" t="s">
        <v>105</v>
      </c>
      <c r="AQ2303" t="s">
        <v>105</v>
      </c>
      <c r="AR2303" t="s">
        <v>105</v>
      </c>
      <c r="AV2303" t="s">
        <v>105</v>
      </c>
      <c r="AW2303" t="s">
        <v>105</v>
      </c>
      <c r="AX2303" t="s">
        <v>105</v>
      </c>
      <c r="BH2303" t="s">
        <v>21</v>
      </c>
      <c r="BI2303" t="s">
        <v>5</v>
      </c>
    </row>
    <row r="2304" spans="1:61" x14ac:dyDescent="0.25">
      <c r="A2304">
        <v>1022388743</v>
      </c>
      <c r="B2304">
        <v>1022388743</v>
      </c>
      <c r="C2304" t="s">
        <v>106</v>
      </c>
      <c r="D2304" t="s">
        <v>12414</v>
      </c>
      <c r="E2304" t="s">
        <v>12415</v>
      </c>
      <c r="F2304" t="s">
        <v>2233</v>
      </c>
      <c r="G2304" t="s">
        <v>495</v>
      </c>
      <c r="H2304" s="30" t="s">
        <v>20259</v>
      </c>
      <c r="I2304" t="s">
        <v>12416</v>
      </c>
      <c r="J2304">
        <v>0</v>
      </c>
      <c r="K2304" t="s">
        <v>126</v>
      </c>
      <c r="L2304">
        <v>25</v>
      </c>
      <c r="M2304" t="s">
        <v>126</v>
      </c>
      <c r="O2304">
        <v>3105750737</v>
      </c>
      <c r="P2304">
        <v>3208871016</v>
      </c>
      <c r="T2304" s="29" t="s">
        <v>1081</v>
      </c>
      <c r="U2304">
        <f t="shared" si="195"/>
        <v>10</v>
      </c>
      <c r="V2304">
        <f t="shared" si="196"/>
        <v>25</v>
      </c>
      <c r="W2304">
        <v>2019</v>
      </c>
      <c r="X2304" t="s">
        <v>1219</v>
      </c>
      <c r="Y2304" t="s">
        <v>12417</v>
      </c>
      <c r="Z2304" t="s">
        <v>12418</v>
      </c>
      <c r="AA2304">
        <v>1601322</v>
      </c>
      <c r="AB2304" t="s">
        <v>173</v>
      </c>
      <c r="AC2304" t="s">
        <v>1222</v>
      </c>
      <c r="AD2304" s="1">
        <f t="shared" si="197"/>
        <v>3.7668914141414142E-2</v>
      </c>
      <c r="AE2304" s="2">
        <v>39600000</v>
      </c>
      <c r="AF2304" t="s">
        <v>133</v>
      </c>
      <c r="AG2304" t="s">
        <v>103</v>
      </c>
      <c r="AH2304" t="s">
        <v>104</v>
      </c>
      <c r="AI2304" t="s">
        <v>12419</v>
      </c>
      <c r="AJ2304">
        <v>161806629</v>
      </c>
      <c r="AK2304" s="2">
        <v>1491689</v>
      </c>
      <c r="AL2304" s="2">
        <v>1233520.42</v>
      </c>
      <c r="AP2304" t="s">
        <v>105</v>
      </c>
      <c r="AQ2304" t="s">
        <v>105</v>
      </c>
      <c r="AR2304" t="s">
        <v>105</v>
      </c>
      <c r="AV2304" t="s">
        <v>105</v>
      </c>
      <c r="AW2304" t="s">
        <v>105</v>
      </c>
      <c r="AX2304" t="s">
        <v>105</v>
      </c>
      <c r="BH2304" t="s">
        <v>21</v>
      </c>
      <c r="BI2304" t="s">
        <v>5</v>
      </c>
    </row>
    <row r="2305" spans="1:61" x14ac:dyDescent="0.25">
      <c r="A2305">
        <v>1128391672</v>
      </c>
      <c r="B2305">
        <v>1128391672</v>
      </c>
      <c r="C2305" t="s">
        <v>89</v>
      </c>
      <c r="D2305" t="s">
        <v>2642</v>
      </c>
      <c r="E2305" t="s">
        <v>149</v>
      </c>
      <c r="F2305" t="s">
        <v>12420</v>
      </c>
      <c r="G2305" t="s">
        <v>315</v>
      </c>
      <c r="H2305" s="30" t="s">
        <v>20260</v>
      </c>
      <c r="I2305" t="s">
        <v>12421</v>
      </c>
      <c r="J2305">
        <v>5001</v>
      </c>
      <c r="K2305" t="s">
        <v>202</v>
      </c>
      <c r="L2305">
        <v>5</v>
      </c>
      <c r="M2305" t="s">
        <v>203</v>
      </c>
      <c r="O2305">
        <v>3113786404</v>
      </c>
      <c r="P2305">
        <v>0</v>
      </c>
      <c r="T2305" s="29" t="s">
        <v>1957</v>
      </c>
      <c r="U2305">
        <f t="shared" si="195"/>
        <v>10</v>
      </c>
      <c r="V2305">
        <f t="shared" si="196"/>
        <v>4</v>
      </c>
      <c r="W2305">
        <v>2018</v>
      </c>
      <c r="X2305" t="s">
        <v>12422</v>
      </c>
      <c r="Y2305" t="s">
        <v>12423</v>
      </c>
      <c r="Z2305" t="s">
        <v>12424</v>
      </c>
      <c r="AA2305">
        <v>6406129</v>
      </c>
      <c r="AB2305" t="s">
        <v>131</v>
      </c>
      <c r="AC2305" t="s">
        <v>10944</v>
      </c>
      <c r="AD2305" s="1">
        <f t="shared" si="197"/>
        <v>3.4084456800870515E-2</v>
      </c>
      <c r="AE2305" s="2">
        <v>91900000</v>
      </c>
      <c r="AF2305" t="s">
        <v>175</v>
      </c>
      <c r="AG2305" t="s">
        <v>292</v>
      </c>
      <c r="AH2305" t="s">
        <v>104</v>
      </c>
      <c r="AI2305">
        <v>0</v>
      </c>
      <c r="AJ2305">
        <v>29948421</v>
      </c>
      <c r="AK2305" s="2">
        <v>3132361.58</v>
      </c>
      <c r="AL2305" s="2">
        <v>2612236.62</v>
      </c>
      <c r="AP2305" t="s">
        <v>105</v>
      </c>
      <c r="AQ2305" s="2" t="s">
        <v>105</v>
      </c>
      <c r="AR2305" s="2" t="s">
        <v>105</v>
      </c>
      <c r="AV2305">
        <v>30057131</v>
      </c>
      <c r="AW2305" s="2">
        <v>6222203.5599999996</v>
      </c>
      <c r="AX2305" s="2">
        <v>5208742.49</v>
      </c>
      <c r="BH2305" t="s">
        <v>21</v>
      </c>
      <c r="BI2305" t="s">
        <v>5</v>
      </c>
    </row>
    <row r="2306" spans="1:61" x14ac:dyDescent="0.25">
      <c r="A2306">
        <v>28797032</v>
      </c>
      <c r="B2306">
        <v>28797032</v>
      </c>
      <c r="C2306" t="s">
        <v>106</v>
      </c>
      <c r="D2306" t="s">
        <v>2369</v>
      </c>
      <c r="E2306" t="s">
        <v>1716</v>
      </c>
      <c r="F2306" t="s">
        <v>819</v>
      </c>
      <c r="G2306" t="s">
        <v>6485</v>
      </c>
      <c r="H2306" s="30" t="s">
        <v>20261</v>
      </c>
      <c r="I2306" t="s">
        <v>12425</v>
      </c>
      <c r="J2306">
        <v>17001</v>
      </c>
      <c r="K2306" t="s">
        <v>140</v>
      </c>
      <c r="L2306">
        <v>17</v>
      </c>
      <c r="M2306" t="s">
        <v>141</v>
      </c>
      <c r="O2306">
        <v>3204334081</v>
      </c>
      <c r="P2306">
        <v>0</v>
      </c>
      <c r="T2306" s="29" t="s">
        <v>500</v>
      </c>
      <c r="U2306">
        <f t="shared" si="195"/>
        <v>10</v>
      </c>
      <c r="V2306">
        <f t="shared" si="196"/>
        <v>5</v>
      </c>
      <c r="W2306">
        <v>2014</v>
      </c>
      <c r="X2306" t="s">
        <v>6020</v>
      </c>
      <c r="Y2306" t="s">
        <v>12426</v>
      </c>
      <c r="Z2306" t="s">
        <v>12427</v>
      </c>
      <c r="AA2306">
        <v>1606223</v>
      </c>
      <c r="AB2306" t="s">
        <v>173</v>
      </c>
      <c r="AC2306" t="s">
        <v>815</v>
      </c>
      <c r="AD2306" s="1">
        <f t="shared" si="197"/>
        <v>3.3586781914893615E-2</v>
      </c>
      <c r="AE2306" s="2">
        <v>37600000</v>
      </c>
      <c r="AF2306" t="s">
        <v>102</v>
      </c>
      <c r="AG2306" t="s">
        <v>120</v>
      </c>
      <c r="AH2306" t="s">
        <v>104</v>
      </c>
      <c r="AI2306">
        <v>0</v>
      </c>
      <c r="AJ2306">
        <v>161903284</v>
      </c>
      <c r="AK2306" s="2">
        <v>1262863</v>
      </c>
      <c r="AL2306" s="2">
        <v>1041229.15</v>
      </c>
      <c r="AP2306" t="s">
        <v>105</v>
      </c>
      <c r="AQ2306" t="s">
        <v>105</v>
      </c>
      <c r="AR2306" t="s">
        <v>105</v>
      </c>
      <c r="AV2306" t="s">
        <v>105</v>
      </c>
      <c r="AW2306" t="s">
        <v>105</v>
      </c>
      <c r="AX2306" t="s">
        <v>105</v>
      </c>
      <c r="BH2306" t="s">
        <v>21</v>
      </c>
      <c r="BI2306" t="s">
        <v>5</v>
      </c>
    </row>
    <row r="2307" spans="1:61" x14ac:dyDescent="0.25">
      <c r="A2307">
        <v>91540651</v>
      </c>
      <c r="B2307">
        <v>91540651</v>
      </c>
      <c r="C2307" t="s">
        <v>89</v>
      </c>
      <c r="D2307" t="s">
        <v>656</v>
      </c>
      <c r="E2307" t="s">
        <v>708</v>
      </c>
      <c r="F2307" t="s">
        <v>12428</v>
      </c>
      <c r="G2307" t="s">
        <v>1414</v>
      </c>
      <c r="H2307" s="30" t="s">
        <v>20262</v>
      </c>
      <c r="I2307" t="s">
        <v>12429</v>
      </c>
      <c r="J2307">
        <v>68081</v>
      </c>
      <c r="K2307" t="s">
        <v>5203</v>
      </c>
      <c r="L2307">
        <v>68</v>
      </c>
      <c r="M2307" t="s">
        <v>227</v>
      </c>
      <c r="O2307">
        <v>3015538507</v>
      </c>
      <c r="P2307">
        <v>0</v>
      </c>
      <c r="T2307" s="29" t="s">
        <v>114</v>
      </c>
      <c r="U2307">
        <f t="shared" si="195"/>
        <v>10</v>
      </c>
      <c r="V2307">
        <f t="shared" si="196"/>
        <v>28</v>
      </c>
      <c r="W2307">
        <v>2022</v>
      </c>
      <c r="X2307" t="s">
        <v>8613</v>
      </c>
      <c r="Y2307" t="s">
        <v>12430</v>
      </c>
      <c r="Z2307" t="s">
        <v>12431</v>
      </c>
      <c r="AA2307">
        <v>1606248</v>
      </c>
      <c r="AB2307" t="s">
        <v>173</v>
      </c>
      <c r="AC2307" t="s">
        <v>815</v>
      </c>
      <c r="AD2307" s="1">
        <f t="shared" si="197"/>
        <v>3.3599611111111108E-2</v>
      </c>
      <c r="AE2307" s="2">
        <v>72000000</v>
      </c>
      <c r="AF2307" t="s">
        <v>102</v>
      </c>
      <c r="AG2307" t="s">
        <v>120</v>
      </c>
      <c r="AH2307" t="s">
        <v>104</v>
      </c>
      <c r="AI2307" t="s">
        <v>12432</v>
      </c>
      <c r="AJ2307">
        <v>161803450</v>
      </c>
      <c r="AK2307" s="2">
        <v>2419172</v>
      </c>
      <c r="AL2307" s="2">
        <v>2012917.32</v>
      </c>
      <c r="AP2307" t="s">
        <v>105</v>
      </c>
      <c r="AQ2307" t="s">
        <v>105</v>
      </c>
      <c r="AR2307" t="s">
        <v>105</v>
      </c>
      <c r="AV2307" t="s">
        <v>105</v>
      </c>
      <c r="AW2307" t="s">
        <v>105</v>
      </c>
      <c r="AX2307" t="s">
        <v>105</v>
      </c>
      <c r="BH2307" t="s">
        <v>21</v>
      </c>
      <c r="BI2307" t="s">
        <v>5</v>
      </c>
    </row>
    <row r="2308" spans="1:61" x14ac:dyDescent="0.25">
      <c r="A2308">
        <v>71695310</v>
      </c>
      <c r="B2308">
        <v>71695310</v>
      </c>
      <c r="C2308" t="s">
        <v>89</v>
      </c>
      <c r="D2308" t="s">
        <v>1148</v>
      </c>
      <c r="E2308" t="s">
        <v>749</v>
      </c>
      <c r="F2308" t="s">
        <v>1415</v>
      </c>
      <c r="G2308" t="s">
        <v>825</v>
      </c>
      <c r="H2308" s="30" t="s">
        <v>20263</v>
      </c>
      <c r="I2308" t="s">
        <v>12433</v>
      </c>
      <c r="J2308">
        <v>5266</v>
      </c>
      <c r="K2308" t="s">
        <v>428</v>
      </c>
      <c r="L2308">
        <v>5</v>
      </c>
      <c r="M2308" t="s">
        <v>203</v>
      </c>
      <c r="O2308">
        <v>3108455281</v>
      </c>
      <c r="P2308">
        <v>3108455284</v>
      </c>
      <c r="T2308" s="29" t="s">
        <v>287</v>
      </c>
      <c r="U2308">
        <f t="shared" si="195"/>
        <v>10</v>
      </c>
      <c r="V2308">
        <f t="shared" si="196"/>
        <v>13</v>
      </c>
      <c r="W2308">
        <v>2016</v>
      </c>
      <c r="X2308" t="s">
        <v>10273</v>
      </c>
      <c r="Y2308" t="s">
        <v>12434</v>
      </c>
      <c r="Z2308" t="s">
        <v>12435</v>
      </c>
      <c r="AA2308">
        <v>6401215</v>
      </c>
      <c r="AB2308" t="s">
        <v>131</v>
      </c>
      <c r="AC2308" t="s">
        <v>1126</v>
      </c>
      <c r="AD2308" s="1">
        <f t="shared" si="197"/>
        <v>3.999669491525424E-2</v>
      </c>
      <c r="AE2308" s="2">
        <v>35400000</v>
      </c>
      <c r="AF2308" t="s">
        <v>279</v>
      </c>
      <c r="AG2308" t="s">
        <v>103</v>
      </c>
      <c r="AH2308" t="s">
        <v>104</v>
      </c>
      <c r="AI2308" t="s">
        <v>12436</v>
      </c>
      <c r="AJ2308">
        <v>161813699</v>
      </c>
      <c r="AK2308" s="2">
        <v>1415883</v>
      </c>
      <c r="AL2308" s="2">
        <v>1169817.81</v>
      </c>
      <c r="AP2308" t="s">
        <v>105</v>
      </c>
      <c r="AQ2308" t="s">
        <v>105</v>
      </c>
      <c r="AR2308" t="s">
        <v>105</v>
      </c>
      <c r="AV2308" t="s">
        <v>105</v>
      </c>
      <c r="AW2308" t="s">
        <v>105</v>
      </c>
      <c r="AX2308" t="s">
        <v>105</v>
      </c>
      <c r="BH2308" t="s">
        <v>21</v>
      </c>
      <c r="BI2308" t="s">
        <v>5</v>
      </c>
    </row>
    <row r="2309" spans="1:61" x14ac:dyDescent="0.25">
      <c r="A2309">
        <v>33157422</v>
      </c>
      <c r="B2309">
        <v>33157422</v>
      </c>
      <c r="C2309" t="s">
        <v>106</v>
      </c>
      <c r="D2309" t="s">
        <v>639</v>
      </c>
      <c r="E2309" t="s">
        <v>1249</v>
      </c>
      <c r="F2309" t="s">
        <v>138</v>
      </c>
      <c r="G2309" t="s">
        <v>5403</v>
      </c>
      <c r="H2309" s="30" t="s">
        <v>20264</v>
      </c>
      <c r="I2309" t="s">
        <v>12437</v>
      </c>
      <c r="J2309">
        <v>0</v>
      </c>
      <c r="K2309" t="s">
        <v>274</v>
      </c>
      <c r="L2309">
        <v>13</v>
      </c>
      <c r="M2309" t="s">
        <v>175</v>
      </c>
      <c r="O2309">
        <v>3157446872</v>
      </c>
      <c r="P2309">
        <v>0</v>
      </c>
      <c r="T2309" s="29" t="s">
        <v>114</v>
      </c>
      <c r="U2309">
        <f t="shared" si="195"/>
        <v>10</v>
      </c>
      <c r="V2309">
        <f t="shared" si="196"/>
        <v>28</v>
      </c>
      <c r="W2309">
        <v>2023</v>
      </c>
      <c r="X2309" t="s">
        <v>1488</v>
      </c>
      <c r="Y2309" t="s">
        <v>12438</v>
      </c>
      <c r="Z2309" t="s">
        <v>12439</v>
      </c>
      <c r="AA2309">
        <v>6406144</v>
      </c>
      <c r="AB2309" t="s">
        <v>131</v>
      </c>
      <c r="AC2309" t="s">
        <v>1174</v>
      </c>
      <c r="AD2309" s="1">
        <f t="shared" si="197"/>
        <v>2.2531432727272729E-2</v>
      </c>
      <c r="AE2309" s="2">
        <v>137500000</v>
      </c>
      <c r="AF2309" t="s">
        <v>102</v>
      </c>
      <c r="AG2309" t="s">
        <v>120</v>
      </c>
      <c r="AH2309" t="s">
        <v>104</v>
      </c>
      <c r="AI2309" t="s">
        <v>12440</v>
      </c>
      <c r="AJ2309">
        <v>161806002</v>
      </c>
      <c r="AK2309" s="2">
        <v>3098072</v>
      </c>
      <c r="AL2309" s="2">
        <v>2583421.62</v>
      </c>
      <c r="AP2309" t="s">
        <v>105</v>
      </c>
      <c r="AQ2309" t="s">
        <v>105</v>
      </c>
      <c r="AR2309" t="s">
        <v>105</v>
      </c>
      <c r="AV2309" t="s">
        <v>105</v>
      </c>
      <c r="AW2309" t="s">
        <v>105</v>
      </c>
      <c r="AX2309" t="s">
        <v>105</v>
      </c>
      <c r="BH2309" t="s">
        <v>21</v>
      </c>
      <c r="BI2309" t="s">
        <v>5</v>
      </c>
    </row>
    <row r="2310" spans="1:61" x14ac:dyDescent="0.25">
      <c r="A2310">
        <v>1128453051</v>
      </c>
      <c r="B2310">
        <v>1128453051</v>
      </c>
      <c r="C2310" t="s">
        <v>89</v>
      </c>
      <c r="D2310" t="s">
        <v>1640</v>
      </c>
      <c r="E2310">
        <v>0</v>
      </c>
      <c r="F2310" t="s">
        <v>1050</v>
      </c>
      <c r="G2310" t="s">
        <v>12441</v>
      </c>
      <c r="H2310" s="30" t="s">
        <v>20265</v>
      </c>
      <c r="I2310" t="s">
        <v>12442</v>
      </c>
      <c r="J2310">
        <v>5001</v>
      </c>
      <c r="K2310" t="s">
        <v>202</v>
      </c>
      <c r="L2310">
        <v>5</v>
      </c>
      <c r="M2310" t="s">
        <v>203</v>
      </c>
      <c r="O2310">
        <v>3154230020</v>
      </c>
      <c r="P2310">
        <v>0</v>
      </c>
      <c r="T2310" s="29" t="s">
        <v>1445</v>
      </c>
      <c r="U2310">
        <f t="shared" si="195"/>
        <v>10</v>
      </c>
      <c r="V2310">
        <f t="shared" si="196"/>
        <v>13</v>
      </c>
      <c r="W2310">
        <v>2024</v>
      </c>
      <c r="X2310" t="s">
        <v>2429</v>
      </c>
      <c r="Y2310" t="s">
        <v>12443</v>
      </c>
      <c r="Z2310" t="s">
        <v>12444</v>
      </c>
      <c r="AA2310">
        <v>5606112</v>
      </c>
      <c r="AB2310" t="s">
        <v>146</v>
      </c>
      <c r="AC2310" t="s">
        <v>341</v>
      </c>
      <c r="AD2310" s="1">
        <f t="shared" si="197"/>
        <v>3.8937931620553354E-2</v>
      </c>
      <c r="AE2310" s="2">
        <v>126500000</v>
      </c>
      <c r="AF2310" t="s">
        <v>175</v>
      </c>
      <c r="AG2310" t="s">
        <v>292</v>
      </c>
      <c r="AH2310" t="s">
        <v>104</v>
      </c>
      <c r="AI2310" t="s">
        <v>12445</v>
      </c>
      <c r="AJ2310">
        <v>29926379</v>
      </c>
      <c r="AK2310" s="2">
        <v>4925648.3499999996</v>
      </c>
      <c r="AL2310" s="2">
        <v>4119200.29</v>
      </c>
      <c r="AP2310" t="s">
        <v>105</v>
      </c>
      <c r="AQ2310" s="2" t="s">
        <v>105</v>
      </c>
      <c r="AR2310" s="2" t="s">
        <v>105</v>
      </c>
      <c r="AV2310">
        <v>30039059</v>
      </c>
      <c r="AW2310" s="2">
        <v>5604432.0899999999</v>
      </c>
      <c r="AX2310" s="2">
        <v>4689606.8</v>
      </c>
      <c r="BH2310" t="s">
        <v>21</v>
      </c>
      <c r="BI2310" t="s">
        <v>5</v>
      </c>
    </row>
    <row r="2311" spans="1:61" x14ac:dyDescent="0.25">
      <c r="A2311">
        <v>70548385</v>
      </c>
      <c r="B2311">
        <v>70548385</v>
      </c>
      <c r="C2311" t="s">
        <v>89</v>
      </c>
      <c r="D2311" t="s">
        <v>148</v>
      </c>
      <c r="E2311" t="s">
        <v>839</v>
      </c>
      <c r="F2311" t="s">
        <v>446</v>
      </c>
      <c r="G2311" t="s">
        <v>137</v>
      </c>
      <c r="H2311" s="30" t="s">
        <v>20266</v>
      </c>
      <c r="I2311" t="s">
        <v>12446</v>
      </c>
      <c r="J2311">
        <v>5001</v>
      </c>
      <c r="K2311" t="s">
        <v>202</v>
      </c>
      <c r="L2311">
        <v>5</v>
      </c>
      <c r="M2311" t="s">
        <v>203</v>
      </c>
      <c r="O2311">
        <v>3147785639</v>
      </c>
      <c r="P2311">
        <v>0</v>
      </c>
      <c r="T2311" s="29" t="s">
        <v>287</v>
      </c>
      <c r="U2311">
        <f t="shared" si="195"/>
        <v>10</v>
      </c>
      <c r="V2311">
        <f t="shared" si="196"/>
        <v>13</v>
      </c>
      <c r="W2311">
        <v>2015</v>
      </c>
      <c r="X2311" t="s">
        <v>812</v>
      </c>
      <c r="Y2311" t="s">
        <v>12447</v>
      </c>
      <c r="Z2311" t="s">
        <v>12448</v>
      </c>
      <c r="AA2311">
        <v>1606224</v>
      </c>
      <c r="AB2311" t="s">
        <v>173</v>
      </c>
      <c r="AC2311" t="s">
        <v>815</v>
      </c>
      <c r="AD2311" s="1">
        <f t="shared" si="197"/>
        <v>4.1358337349397589E-2</v>
      </c>
      <c r="AE2311" s="2">
        <v>41500000</v>
      </c>
      <c r="AF2311" t="s">
        <v>133</v>
      </c>
      <c r="AG2311" t="s">
        <v>120</v>
      </c>
      <c r="AH2311" t="s">
        <v>104</v>
      </c>
      <c r="AI2311" t="s">
        <v>12449</v>
      </c>
      <c r="AJ2311">
        <v>161799855</v>
      </c>
      <c r="AK2311" s="2">
        <v>1716371</v>
      </c>
      <c r="AL2311" s="2">
        <v>1422328.16</v>
      </c>
      <c r="AP2311" t="s">
        <v>105</v>
      </c>
      <c r="AQ2311" t="s">
        <v>105</v>
      </c>
      <c r="AR2311" t="s">
        <v>105</v>
      </c>
      <c r="AV2311" t="s">
        <v>105</v>
      </c>
      <c r="AW2311" t="s">
        <v>105</v>
      </c>
      <c r="AX2311" t="s">
        <v>105</v>
      </c>
      <c r="BH2311" t="s">
        <v>21</v>
      </c>
      <c r="BI2311" t="s">
        <v>5</v>
      </c>
    </row>
    <row r="2312" spans="1:61" x14ac:dyDescent="0.25">
      <c r="A2312">
        <v>1061741427</v>
      </c>
      <c r="B2312">
        <v>1061741427</v>
      </c>
      <c r="C2312" t="s">
        <v>89</v>
      </c>
      <c r="D2312" t="s">
        <v>3452</v>
      </c>
      <c r="E2312" t="s">
        <v>708</v>
      </c>
      <c r="F2312" t="s">
        <v>137</v>
      </c>
      <c r="G2312" t="s">
        <v>325</v>
      </c>
      <c r="H2312" s="30" t="s">
        <v>20267</v>
      </c>
      <c r="I2312" t="s">
        <v>12450</v>
      </c>
      <c r="J2312">
        <v>66001</v>
      </c>
      <c r="K2312" t="s">
        <v>252</v>
      </c>
      <c r="L2312">
        <v>66</v>
      </c>
      <c r="M2312" t="s">
        <v>253</v>
      </c>
      <c r="O2312">
        <v>3226199605</v>
      </c>
      <c r="P2312">
        <v>0</v>
      </c>
      <c r="T2312" s="29" t="s">
        <v>429</v>
      </c>
      <c r="U2312">
        <f t="shared" si="195"/>
        <v>10</v>
      </c>
      <c r="V2312">
        <f t="shared" si="196"/>
        <v>7</v>
      </c>
      <c r="W2312">
        <v>2023</v>
      </c>
      <c r="X2312" t="s">
        <v>9677</v>
      </c>
      <c r="Y2312" t="s">
        <v>12451</v>
      </c>
      <c r="Z2312" t="s">
        <v>12452</v>
      </c>
      <c r="AA2312">
        <v>5601201</v>
      </c>
      <c r="AB2312" t="s">
        <v>146</v>
      </c>
      <c r="AC2312" t="s">
        <v>188</v>
      </c>
      <c r="AD2312" s="1">
        <f t="shared" si="197"/>
        <v>2.5409071949947862E-2</v>
      </c>
      <c r="AE2312" s="2">
        <v>95900000</v>
      </c>
      <c r="AF2312" t="s">
        <v>552</v>
      </c>
      <c r="AG2312" t="s">
        <v>103</v>
      </c>
      <c r="AH2312" t="s">
        <v>104</v>
      </c>
      <c r="AI2312" t="s">
        <v>12453</v>
      </c>
      <c r="AJ2312">
        <v>161833821</v>
      </c>
      <c r="AK2312" s="2">
        <v>2436730</v>
      </c>
      <c r="AL2312" s="2">
        <v>2027672.12</v>
      </c>
      <c r="AP2312" t="s">
        <v>105</v>
      </c>
      <c r="AQ2312" t="s">
        <v>105</v>
      </c>
      <c r="AR2312" t="s">
        <v>105</v>
      </c>
      <c r="AV2312" t="s">
        <v>105</v>
      </c>
      <c r="AW2312" t="s">
        <v>105</v>
      </c>
      <c r="AX2312" t="s">
        <v>105</v>
      </c>
      <c r="BH2312" t="s">
        <v>21</v>
      </c>
      <c r="BI2312" t="s">
        <v>5</v>
      </c>
    </row>
    <row r="2313" spans="1:61" x14ac:dyDescent="0.25">
      <c r="A2313">
        <v>1016026214</v>
      </c>
      <c r="B2313">
        <v>1016026214</v>
      </c>
      <c r="C2313" t="s">
        <v>89</v>
      </c>
      <c r="D2313" t="s">
        <v>2805</v>
      </c>
      <c r="E2313" t="s">
        <v>1286</v>
      </c>
      <c r="F2313" t="s">
        <v>1450</v>
      </c>
      <c r="G2313" t="s">
        <v>2033</v>
      </c>
      <c r="H2313" s="30" t="s">
        <v>20268</v>
      </c>
      <c r="I2313" t="s">
        <v>12454</v>
      </c>
      <c r="J2313">
        <v>0</v>
      </c>
      <c r="K2313" t="s">
        <v>126</v>
      </c>
      <c r="L2313">
        <v>25</v>
      </c>
      <c r="M2313" t="s">
        <v>126</v>
      </c>
      <c r="O2313">
        <v>3134012604</v>
      </c>
      <c r="P2313">
        <v>0</v>
      </c>
      <c r="T2313" s="29" t="s">
        <v>358</v>
      </c>
      <c r="U2313">
        <f t="shared" si="195"/>
        <v>10</v>
      </c>
      <c r="V2313">
        <f t="shared" si="196"/>
        <v>29</v>
      </c>
      <c r="W2313">
        <v>2022</v>
      </c>
      <c r="X2313" t="s">
        <v>2612</v>
      </c>
      <c r="Y2313" t="s">
        <v>12455</v>
      </c>
      <c r="Z2313" t="s">
        <v>12456</v>
      </c>
      <c r="AA2313">
        <v>8006066</v>
      </c>
      <c r="AB2313" t="s">
        <v>100</v>
      </c>
      <c r="AC2313" t="s">
        <v>208</v>
      </c>
      <c r="AD2313" s="1">
        <f t="shared" si="197"/>
        <v>1.5957461734693878E-2</v>
      </c>
      <c r="AE2313" s="2">
        <v>78400000</v>
      </c>
      <c r="AF2313" t="s">
        <v>102</v>
      </c>
      <c r="AG2313" t="s">
        <v>120</v>
      </c>
      <c r="AH2313" t="s">
        <v>104</v>
      </c>
      <c r="AI2313" t="s">
        <v>12457</v>
      </c>
      <c r="AJ2313">
        <v>161824489</v>
      </c>
      <c r="AK2313" s="2">
        <v>1251065</v>
      </c>
      <c r="AL2313" s="2">
        <v>1031315.26</v>
      </c>
      <c r="AP2313" t="s">
        <v>105</v>
      </c>
      <c r="AQ2313" t="s">
        <v>105</v>
      </c>
      <c r="AR2313" t="s">
        <v>105</v>
      </c>
      <c r="AV2313" t="s">
        <v>105</v>
      </c>
      <c r="AW2313" t="s">
        <v>105</v>
      </c>
      <c r="AX2313" t="s">
        <v>105</v>
      </c>
      <c r="BH2313" t="s">
        <v>19</v>
      </c>
      <c r="BI2313" t="s">
        <v>5</v>
      </c>
    </row>
    <row r="2314" spans="1:61" x14ac:dyDescent="0.25">
      <c r="A2314">
        <v>22478271</v>
      </c>
      <c r="B2314">
        <v>22478271</v>
      </c>
      <c r="C2314" t="s">
        <v>106</v>
      </c>
      <c r="D2314" t="s">
        <v>12458</v>
      </c>
      <c r="E2314" t="s">
        <v>583</v>
      </c>
      <c r="F2314" t="s">
        <v>1659</v>
      </c>
      <c r="G2314" t="s">
        <v>495</v>
      </c>
      <c r="H2314" s="30" t="s">
        <v>20269</v>
      </c>
      <c r="I2314" t="s">
        <v>12459</v>
      </c>
      <c r="J2314">
        <v>0</v>
      </c>
      <c r="K2314" t="s">
        <v>182</v>
      </c>
      <c r="L2314">
        <v>8</v>
      </c>
      <c r="M2314" t="s">
        <v>183</v>
      </c>
      <c r="O2314">
        <v>3188322340</v>
      </c>
      <c r="P2314">
        <v>3172184682</v>
      </c>
      <c r="T2314" s="29" t="s">
        <v>568</v>
      </c>
      <c r="U2314">
        <f t="shared" ref="U2314:U2377" si="198">MONTH(T2314)</f>
        <v>10</v>
      </c>
      <c r="V2314">
        <f t="shared" ref="V2314:V2377" si="199">DAY(T2314)</f>
        <v>30</v>
      </c>
      <c r="W2314">
        <v>2025</v>
      </c>
      <c r="X2314" t="s">
        <v>7371</v>
      </c>
      <c r="Y2314" t="s">
        <v>12460</v>
      </c>
      <c r="Z2314" t="s">
        <v>12461</v>
      </c>
      <c r="AA2314">
        <v>1601341</v>
      </c>
      <c r="AB2314" t="s">
        <v>173</v>
      </c>
      <c r="AC2314" t="s">
        <v>373</v>
      </c>
      <c r="AD2314" s="1">
        <f t="shared" ref="AD2314:AD2377" si="200">+AK2314/AE2314</f>
        <v>3.5748521126760566E-2</v>
      </c>
      <c r="AE2314" s="2">
        <v>71000000</v>
      </c>
      <c r="AF2314" t="s">
        <v>362</v>
      </c>
      <c r="AG2314" t="s">
        <v>103</v>
      </c>
      <c r="AH2314" t="s">
        <v>104</v>
      </c>
      <c r="AI2314" t="s">
        <v>12462</v>
      </c>
      <c r="AJ2314">
        <v>161812411</v>
      </c>
      <c r="AK2314" s="2">
        <v>2538145</v>
      </c>
      <c r="AL2314" s="2">
        <v>2112895.25</v>
      </c>
      <c r="AP2314" t="s">
        <v>105</v>
      </c>
      <c r="AQ2314" t="s">
        <v>105</v>
      </c>
      <c r="AR2314" t="s">
        <v>105</v>
      </c>
      <c r="AV2314" t="s">
        <v>105</v>
      </c>
      <c r="AW2314" t="s">
        <v>105</v>
      </c>
      <c r="AX2314" t="s">
        <v>105</v>
      </c>
      <c r="BH2314" t="s">
        <v>21</v>
      </c>
      <c r="BI2314" t="s">
        <v>5</v>
      </c>
    </row>
    <row r="2315" spans="1:61" x14ac:dyDescent="0.25">
      <c r="A2315">
        <v>70050827</v>
      </c>
      <c r="B2315">
        <v>70050827</v>
      </c>
      <c r="C2315" t="s">
        <v>89</v>
      </c>
      <c r="D2315" t="s">
        <v>839</v>
      </c>
      <c r="E2315" t="s">
        <v>1326</v>
      </c>
      <c r="F2315" t="s">
        <v>1863</v>
      </c>
      <c r="G2315" t="s">
        <v>2906</v>
      </c>
      <c r="H2315" s="30" t="s">
        <v>20270</v>
      </c>
      <c r="I2315" t="s">
        <v>12463</v>
      </c>
      <c r="J2315">
        <v>5088</v>
      </c>
      <c r="K2315" t="s">
        <v>908</v>
      </c>
      <c r="L2315">
        <v>5</v>
      </c>
      <c r="M2315" t="s">
        <v>203</v>
      </c>
      <c r="O2315">
        <v>3136496667</v>
      </c>
      <c r="P2315">
        <v>0</v>
      </c>
      <c r="T2315" s="29" t="s">
        <v>429</v>
      </c>
      <c r="U2315">
        <f t="shared" si="198"/>
        <v>10</v>
      </c>
      <c r="V2315">
        <f t="shared" si="199"/>
        <v>7</v>
      </c>
      <c r="W2315">
        <v>2013</v>
      </c>
      <c r="X2315" t="s">
        <v>945</v>
      </c>
      <c r="Y2315" t="s">
        <v>12464</v>
      </c>
      <c r="Z2315" t="s">
        <v>12465</v>
      </c>
      <c r="AA2315">
        <v>8006034</v>
      </c>
      <c r="AB2315" t="s">
        <v>100</v>
      </c>
      <c r="AC2315" t="s">
        <v>208</v>
      </c>
      <c r="AD2315" s="1">
        <f t="shared" si="200"/>
        <v>3.3489651474530834E-2</v>
      </c>
      <c r="AE2315" s="2">
        <v>37300000</v>
      </c>
      <c r="AF2315" t="s">
        <v>102</v>
      </c>
      <c r="AG2315" t="s">
        <v>120</v>
      </c>
      <c r="AH2315" t="s">
        <v>104</v>
      </c>
      <c r="AI2315" t="s">
        <v>12466</v>
      </c>
      <c r="AJ2315">
        <v>161813445</v>
      </c>
      <c r="AK2315" s="2">
        <v>1249164</v>
      </c>
      <c r="AL2315" s="2">
        <v>1029717.99</v>
      </c>
      <c r="AP2315" t="s">
        <v>105</v>
      </c>
      <c r="AQ2315" t="s">
        <v>105</v>
      </c>
      <c r="AR2315" t="s">
        <v>105</v>
      </c>
      <c r="AV2315" t="s">
        <v>105</v>
      </c>
      <c r="AW2315" t="s">
        <v>105</v>
      </c>
      <c r="AX2315" t="s">
        <v>105</v>
      </c>
      <c r="BH2315" t="s">
        <v>21</v>
      </c>
      <c r="BI2315" t="s">
        <v>5</v>
      </c>
    </row>
    <row r="2316" spans="1:61" x14ac:dyDescent="0.25">
      <c r="A2316">
        <v>30395389</v>
      </c>
      <c r="B2316">
        <v>30395389</v>
      </c>
      <c r="C2316" t="s">
        <v>106</v>
      </c>
      <c r="D2316" t="s">
        <v>107</v>
      </c>
      <c r="E2316" t="s">
        <v>108</v>
      </c>
      <c r="F2316" t="s">
        <v>819</v>
      </c>
      <c r="G2316" t="s">
        <v>985</v>
      </c>
      <c r="H2316" s="30" t="s">
        <v>20271</v>
      </c>
      <c r="I2316" t="s">
        <v>12467</v>
      </c>
      <c r="J2316">
        <v>17001</v>
      </c>
      <c r="K2316" t="s">
        <v>140</v>
      </c>
      <c r="L2316">
        <v>17</v>
      </c>
      <c r="M2316" t="s">
        <v>141</v>
      </c>
      <c r="O2316">
        <v>3122977760</v>
      </c>
      <c r="P2316">
        <v>0</v>
      </c>
      <c r="T2316" s="29" t="s">
        <v>568</v>
      </c>
      <c r="U2316">
        <f t="shared" si="198"/>
        <v>10</v>
      </c>
      <c r="V2316">
        <f t="shared" si="199"/>
        <v>30</v>
      </c>
      <c r="W2316">
        <v>2014</v>
      </c>
      <c r="X2316" t="s">
        <v>1193</v>
      </c>
      <c r="Y2316" t="s">
        <v>12468</v>
      </c>
      <c r="Z2316" t="s">
        <v>12469</v>
      </c>
      <c r="AA2316">
        <v>1606222</v>
      </c>
      <c r="AB2316" t="s">
        <v>173</v>
      </c>
      <c r="AC2316" t="s">
        <v>815</v>
      </c>
      <c r="AD2316" s="1">
        <f t="shared" si="200"/>
        <v>3.3746858583106269E-2</v>
      </c>
      <c r="AE2316" s="2">
        <v>36700000</v>
      </c>
      <c r="AF2316" t="s">
        <v>175</v>
      </c>
      <c r="AG2316" t="s">
        <v>292</v>
      </c>
      <c r="AH2316" t="s">
        <v>104</v>
      </c>
      <c r="AI2316" t="s">
        <v>12470</v>
      </c>
      <c r="AJ2316">
        <v>29924621</v>
      </c>
      <c r="AK2316" s="2">
        <v>1238509.71</v>
      </c>
      <c r="AL2316" s="2">
        <v>1020764.46</v>
      </c>
      <c r="AP2316">
        <v>29989843</v>
      </c>
      <c r="AQ2316" s="2">
        <v>1987103.19</v>
      </c>
      <c r="AR2316" s="2">
        <v>1649834.61</v>
      </c>
      <c r="AV2316" t="s">
        <v>105</v>
      </c>
      <c r="AW2316" s="2" t="s">
        <v>105</v>
      </c>
      <c r="AX2316" s="2" t="s">
        <v>105</v>
      </c>
      <c r="BH2316" t="s">
        <v>21</v>
      </c>
      <c r="BI2316" t="s">
        <v>5</v>
      </c>
    </row>
    <row r="2317" spans="1:61" x14ac:dyDescent="0.25">
      <c r="A2317">
        <v>1098625130</v>
      </c>
      <c r="B2317">
        <v>1098625130</v>
      </c>
      <c r="C2317" t="s">
        <v>89</v>
      </c>
      <c r="D2317" t="s">
        <v>1554</v>
      </c>
      <c r="E2317" t="s">
        <v>2512</v>
      </c>
      <c r="F2317" t="s">
        <v>2059</v>
      </c>
      <c r="G2317" t="s">
        <v>3352</v>
      </c>
      <c r="H2317" s="30" t="s">
        <v>20272</v>
      </c>
      <c r="I2317" t="s">
        <v>12471</v>
      </c>
      <c r="J2317">
        <v>68001</v>
      </c>
      <c r="K2317" t="s">
        <v>317</v>
      </c>
      <c r="L2317">
        <v>68</v>
      </c>
      <c r="M2317" t="s">
        <v>227</v>
      </c>
      <c r="O2317">
        <v>3012950903</v>
      </c>
      <c r="P2317">
        <v>0</v>
      </c>
      <c r="T2317" s="29" t="s">
        <v>287</v>
      </c>
      <c r="U2317">
        <f t="shared" si="198"/>
        <v>10</v>
      </c>
      <c r="V2317">
        <f t="shared" si="199"/>
        <v>13</v>
      </c>
      <c r="W2317">
        <v>2023</v>
      </c>
      <c r="X2317" t="s">
        <v>3365</v>
      </c>
      <c r="Y2317" t="s">
        <v>12472</v>
      </c>
      <c r="Z2317" t="s">
        <v>12473</v>
      </c>
      <c r="AA2317">
        <v>1601342</v>
      </c>
      <c r="AB2317" t="s">
        <v>173</v>
      </c>
      <c r="AC2317" t="s">
        <v>373</v>
      </c>
      <c r="AD2317" s="1">
        <f t="shared" si="200"/>
        <v>3.4438453947368421E-2</v>
      </c>
      <c r="AE2317" s="2">
        <v>60800000</v>
      </c>
      <c r="AF2317" t="s">
        <v>1567</v>
      </c>
      <c r="AG2317" t="s">
        <v>103</v>
      </c>
      <c r="AH2317" t="s">
        <v>104</v>
      </c>
      <c r="AI2317" t="s">
        <v>12474</v>
      </c>
      <c r="AJ2317">
        <v>161828494</v>
      </c>
      <c r="AK2317" s="2">
        <v>2093858</v>
      </c>
      <c r="AL2317" s="2">
        <v>1739544.62</v>
      </c>
      <c r="AP2317" t="s">
        <v>105</v>
      </c>
      <c r="AQ2317" t="s">
        <v>105</v>
      </c>
      <c r="AR2317" t="s">
        <v>105</v>
      </c>
      <c r="AV2317" t="s">
        <v>105</v>
      </c>
      <c r="AW2317" t="s">
        <v>105</v>
      </c>
      <c r="AX2317" t="s">
        <v>105</v>
      </c>
      <c r="BH2317" t="s">
        <v>21</v>
      </c>
      <c r="BI2317" t="s">
        <v>5</v>
      </c>
    </row>
    <row r="2318" spans="1:61" x14ac:dyDescent="0.25">
      <c r="A2318">
        <v>4524483</v>
      </c>
      <c r="B2318">
        <v>4524483</v>
      </c>
      <c r="C2318" t="s">
        <v>89</v>
      </c>
      <c r="D2318" t="s">
        <v>1554</v>
      </c>
      <c r="E2318" t="s">
        <v>2512</v>
      </c>
      <c r="F2318" t="s">
        <v>12475</v>
      </c>
      <c r="G2318" t="s">
        <v>3054</v>
      </c>
      <c r="H2318" s="30" t="s">
        <v>20273</v>
      </c>
      <c r="I2318" t="s">
        <v>12476</v>
      </c>
      <c r="J2318">
        <v>76147</v>
      </c>
      <c r="K2318" t="s">
        <v>4199</v>
      </c>
      <c r="L2318">
        <v>76</v>
      </c>
      <c r="M2318" t="s">
        <v>95</v>
      </c>
      <c r="O2318">
        <v>3113235882</v>
      </c>
      <c r="P2318">
        <v>3113238882</v>
      </c>
      <c r="T2318" s="29" t="s">
        <v>287</v>
      </c>
      <c r="U2318">
        <f t="shared" si="198"/>
        <v>10</v>
      </c>
      <c r="V2318">
        <f t="shared" si="199"/>
        <v>13</v>
      </c>
      <c r="W2318">
        <v>2020</v>
      </c>
      <c r="X2318" t="s">
        <v>6441</v>
      </c>
      <c r="Y2318" t="s">
        <v>12477</v>
      </c>
      <c r="Z2318" t="s">
        <v>12478</v>
      </c>
      <c r="AA2318">
        <v>1601331</v>
      </c>
      <c r="AB2318" t="s">
        <v>173</v>
      </c>
      <c r="AC2318" t="s">
        <v>373</v>
      </c>
      <c r="AD2318" s="1">
        <f t="shared" si="200"/>
        <v>3.6018226639344258E-2</v>
      </c>
      <c r="AE2318" s="2">
        <v>48800000</v>
      </c>
      <c r="AF2318" t="s">
        <v>133</v>
      </c>
      <c r="AG2318" t="s">
        <v>103</v>
      </c>
      <c r="AH2318" t="s">
        <v>104</v>
      </c>
      <c r="AI2318" t="s">
        <v>12479</v>
      </c>
      <c r="AJ2318">
        <v>29929937</v>
      </c>
      <c r="AK2318" s="2">
        <v>1757689.46</v>
      </c>
      <c r="AL2318" s="2">
        <v>1457049.97</v>
      </c>
      <c r="AP2318">
        <v>29995164</v>
      </c>
      <c r="AQ2318" s="2">
        <v>1936687.35</v>
      </c>
      <c r="AR2318" s="2">
        <v>1607468.36</v>
      </c>
      <c r="AV2318" t="s">
        <v>105</v>
      </c>
      <c r="AW2318" s="2" t="s">
        <v>105</v>
      </c>
      <c r="AX2318" s="2" t="s">
        <v>105</v>
      </c>
      <c r="BH2318" t="s">
        <v>21</v>
      </c>
      <c r="BI2318" t="s">
        <v>5</v>
      </c>
    </row>
    <row r="2319" spans="1:61" x14ac:dyDescent="0.25">
      <c r="A2319">
        <v>43865245</v>
      </c>
      <c r="B2319">
        <v>43865245</v>
      </c>
      <c r="C2319" t="s">
        <v>106</v>
      </c>
      <c r="D2319" t="s">
        <v>472</v>
      </c>
      <c r="E2319" t="s">
        <v>312</v>
      </c>
      <c r="F2319" t="s">
        <v>2434</v>
      </c>
      <c r="G2319" t="s">
        <v>399</v>
      </c>
      <c r="H2319" s="30" t="s">
        <v>20274</v>
      </c>
      <c r="I2319" t="s">
        <v>12480</v>
      </c>
      <c r="J2319">
        <v>0</v>
      </c>
      <c r="K2319" t="s">
        <v>126</v>
      </c>
      <c r="L2319">
        <v>25</v>
      </c>
      <c r="M2319" t="s">
        <v>126</v>
      </c>
      <c r="O2319">
        <v>3023766676</v>
      </c>
      <c r="P2319">
        <v>3147840108</v>
      </c>
      <c r="T2319" s="29" t="s">
        <v>114</v>
      </c>
      <c r="U2319">
        <f t="shared" si="198"/>
        <v>10</v>
      </c>
      <c r="V2319">
        <f t="shared" si="199"/>
        <v>28</v>
      </c>
      <c r="W2319">
        <v>2020</v>
      </c>
      <c r="X2319" t="s">
        <v>11682</v>
      </c>
      <c r="Y2319" t="s">
        <v>12481</v>
      </c>
      <c r="Z2319" t="s">
        <v>12482</v>
      </c>
      <c r="AA2319">
        <v>8001196</v>
      </c>
      <c r="AB2319" t="s">
        <v>100</v>
      </c>
      <c r="AC2319" t="s">
        <v>159</v>
      </c>
      <c r="AD2319" s="1">
        <f t="shared" si="200"/>
        <v>3.6622135798816569E-2</v>
      </c>
      <c r="AE2319" s="2">
        <v>33800000</v>
      </c>
      <c r="AF2319" t="s">
        <v>362</v>
      </c>
      <c r="AG2319" t="s">
        <v>103</v>
      </c>
      <c r="AH2319" t="s">
        <v>104</v>
      </c>
      <c r="AI2319" t="s">
        <v>12483</v>
      </c>
      <c r="AJ2319">
        <v>29925960</v>
      </c>
      <c r="AK2319" s="2">
        <v>1237828.19</v>
      </c>
      <c r="AL2319" s="2">
        <v>1020191.76</v>
      </c>
      <c r="AP2319">
        <v>29991173</v>
      </c>
      <c r="AQ2319" s="2">
        <v>1233758.3899999999</v>
      </c>
      <c r="AR2319" s="2">
        <v>1016771.76</v>
      </c>
      <c r="AV2319" t="s">
        <v>105</v>
      </c>
      <c r="AW2319" s="2" t="s">
        <v>105</v>
      </c>
      <c r="AX2319" s="2" t="s">
        <v>105</v>
      </c>
      <c r="BH2319" t="s">
        <v>21</v>
      </c>
      <c r="BI2319" t="s">
        <v>5</v>
      </c>
    </row>
    <row r="2320" spans="1:61" x14ac:dyDescent="0.25">
      <c r="A2320">
        <v>39751725</v>
      </c>
      <c r="B2320">
        <v>39751725</v>
      </c>
      <c r="C2320" t="s">
        <v>106</v>
      </c>
      <c r="D2320" t="s">
        <v>435</v>
      </c>
      <c r="E2320" t="s">
        <v>12484</v>
      </c>
      <c r="F2320" t="s">
        <v>2785</v>
      </c>
      <c r="G2320" t="s">
        <v>7902</v>
      </c>
      <c r="H2320" s="30" t="s">
        <v>19616</v>
      </c>
      <c r="I2320" t="s">
        <v>12485</v>
      </c>
      <c r="J2320">
        <v>15759</v>
      </c>
      <c r="K2320" t="s">
        <v>2002</v>
      </c>
      <c r="L2320">
        <v>15</v>
      </c>
      <c r="M2320" t="s">
        <v>1090</v>
      </c>
      <c r="O2320">
        <v>3103379267</v>
      </c>
      <c r="P2320">
        <v>0</v>
      </c>
      <c r="T2320" s="29" t="s">
        <v>358</v>
      </c>
      <c r="U2320">
        <f t="shared" si="198"/>
        <v>10</v>
      </c>
      <c r="V2320">
        <f t="shared" si="199"/>
        <v>29</v>
      </c>
      <c r="W2320">
        <v>2025</v>
      </c>
      <c r="X2320" t="s">
        <v>686</v>
      </c>
      <c r="Y2320" t="s">
        <v>12486</v>
      </c>
      <c r="Z2320" t="s">
        <v>12487</v>
      </c>
      <c r="AA2320">
        <v>5606108</v>
      </c>
      <c r="AB2320" t="s">
        <v>146</v>
      </c>
      <c r="AC2320" t="s">
        <v>147</v>
      </c>
      <c r="AD2320" s="1">
        <f t="shared" si="200"/>
        <v>2.6864067357512952E-2</v>
      </c>
      <c r="AE2320" s="2">
        <v>154400000</v>
      </c>
      <c r="AF2320" t="s">
        <v>133</v>
      </c>
      <c r="AG2320" t="s">
        <v>120</v>
      </c>
      <c r="AH2320" t="s">
        <v>104</v>
      </c>
      <c r="AI2320" t="s">
        <v>12488</v>
      </c>
      <c r="AJ2320">
        <v>161909482</v>
      </c>
      <c r="AK2320" s="2">
        <v>4147812</v>
      </c>
      <c r="AL2320" s="2">
        <v>3465556.22</v>
      </c>
      <c r="AP2320" t="s">
        <v>105</v>
      </c>
      <c r="AQ2320" t="s">
        <v>105</v>
      </c>
      <c r="AR2320" t="s">
        <v>105</v>
      </c>
      <c r="AV2320" t="s">
        <v>105</v>
      </c>
      <c r="AW2320" t="s">
        <v>105</v>
      </c>
      <c r="AX2320" t="s">
        <v>105</v>
      </c>
      <c r="BH2320" t="s">
        <v>21</v>
      </c>
      <c r="BI2320" t="s">
        <v>5</v>
      </c>
    </row>
    <row r="2321" spans="1:61" x14ac:dyDescent="0.25">
      <c r="A2321">
        <v>91508415</v>
      </c>
      <c r="B2321">
        <v>91508415</v>
      </c>
      <c r="C2321" t="s">
        <v>89</v>
      </c>
      <c r="D2321" t="s">
        <v>1190</v>
      </c>
      <c r="E2321" t="s">
        <v>2805</v>
      </c>
      <c r="F2321" t="s">
        <v>212</v>
      </c>
      <c r="G2321" t="s">
        <v>495</v>
      </c>
      <c r="H2321" s="30" t="s">
        <v>20275</v>
      </c>
      <c r="I2321" t="s">
        <v>12489</v>
      </c>
      <c r="J2321">
        <v>68001</v>
      </c>
      <c r="K2321" t="s">
        <v>317</v>
      </c>
      <c r="L2321">
        <v>68</v>
      </c>
      <c r="M2321" t="s">
        <v>227</v>
      </c>
      <c r="O2321">
        <v>3156128121</v>
      </c>
      <c r="P2321">
        <v>3156128112</v>
      </c>
      <c r="T2321" s="29" t="s">
        <v>127</v>
      </c>
      <c r="U2321">
        <f t="shared" si="198"/>
        <v>10</v>
      </c>
      <c r="V2321">
        <f t="shared" si="199"/>
        <v>18</v>
      </c>
      <c r="W2321">
        <v>2023</v>
      </c>
      <c r="X2321" t="s">
        <v>7382</v>
      </c>
      <c r="Y2321" t="s">
        <v>12490</v>
      </c>
      <c r="Z2321" t="s">
        <v>12491</v>
      </c>
      <c r="AA2321">
        <v>3021086</v>
      </c>
      <c r="AB2321" t="s">
        <v>491</v>
      </c>
      <c r="AC2321" t="s">
        <v>1744</v>
      </c>
      <c r="AD2321" s="1">
        <f t="shared" si="200"/>
        <v>3.0302300776836159E-2</v>
      </c>
      <c r="AE2321" s="2">
        <v>141600000</v>
      </c>
      <c r="AF2321" t="s">
        <v>1567</v>
      </c>
      <c r="AG2321" t="s">
        <v>925</v>
      </c>
      <c r="AH2321" t="s">
        <v>104</v>
      </c>
      <c r="AI2321" t="s">
        <v>12492</v>
      </c>
      <c r="AJ2321">
        <v>29930738</v>
      </c>
      <c r="AK2321" s="2">
        <v>4290805.79</v>
      </c>
      <c r="AL2321" s="2">
        <v>3585719.15</v>
      </c>
      <c r="AP2321" t="s">
        <v>105</v>
      </c>
      <c r="AQ2321" s="2" t="s">
        <v>105</v>
      </c>
      <c r="AR2321" s="2" t="s">
        <v>105</v>
      </c>
      <c r="AV2321">
        <v>30047544</v>
      </c>
      <c r="AW2321" s="2">
        <v>6679592.8600000003</v>
      </c>
      <c r="AX2321" s="2">
        <v>5593103.2400000002</v>
      </c>
      <c r="BH2321" t="s">
        <v>21</v>
      </c>
      <c r="BI2321" t="s">
        <v>5</v>
      </c>
    </row>
    <row r="2322" spans="1:61" x14ac:dyDescent="0.25">
      <c r="A2322">
        <v>91499320</v>
      </c>
      <c r="B2322">
        <v>91499320</v>
      </c>
      <c r="C2322" t="s">
        <v>89</v>
      </c>
      <c r="D2322" t="s">
        <v>2487</v>
      </c>
      <c r="E2322" t="s">
        <v>891</v>
      </c>
      <c r="F2322" t="s">
        <v>3652</v>
      </c>
      <c r="G2322" t="s">
        <v>650</v>
      </c>
      <c r="H2322" s="30" t="s">
        <v>20276</v>
      </c>
      <c r="I2322" t="s">
        <v>12493</v>
      </c>
      <c r="J2322">
        <v>68001</v>
      </c>
      <c r="K2322" t="s">
        <v>317</v>
      </c>
      <c r="L2322">
        <v>68</v>
      </c>
      <c r="M2322" t="s">
        <v>227</v>
      </c>
      <c r="O2322">
        <v>3155867331</v>
      </c>
      <c r="P2322">
        <v>0</v>
      </c>
      <c r="T2322" s="29" t="s">
        <v>275</v>
      </c>
      <c r="U2322">
        <f t="shared" si="198"/>
        <v>10</v>
      </c>
      <c r="V2322">
        <f t="shared" si="199"/>
        <v>11</v>
      </c>
      <c r="W2322">
        <v>2025</v>
      </c>
      <c r="X2322" t="s">
        <v>11374</v>
      </c>
      <c r="Y2322" t="s">
        <v>12494</v>
      </c>
      <c r="Z2322" t="s">
        <v>12495</v>
      </c>
      <c r="AA2322">
        <v>8006092</v>
      </c>
      <c r="AB2322" t="s">
        <v>100</v>
      </c>
      <c r="AC2322" t="s">
        <v>1388</v>
      </c>
      <c r="AD2322" s="1">
        <f t="shared" si="200"/>
        <v>1.5320874637681158E-2</v>
      </c>
      <c r="AE2322" s="2">
        <v>82800000</v>
      </c>
      <c r="AF2322" t="s">
        <v>362</v>
      </c>
      <c r="AG2322" t="s">
        <v>292</v>
      </c>
      <c r="AH2322" t="s">
        <v>104</v>
      </c>
      <c r="AI2322">
        <v>0</v>
      </c>
      <c r="AJ2322">
        <v>29958691</v>
      </c>
      <c r="AK2322" s="2">
        <v>1268568.42</v>
      </c>
      <c r="AL2322" s="2">
        <v>1046023.88</v>
      </c>
      <c r="AP2322" t="s">
        <v>105</v>
      </c>
      <c r="AQ2322" s="2" t="s">
        <v>105</v>
      </c>
      <c r="AR2322" s="2" t="s">
        <v>105</v>
      </c>
      <c r="AV2322">
        <v>30043560</v>
      </c>
      <c r="AW2322" s="2">
        <v>7104428.0899999999</v>
      </c>
      <c r="AX2322" s="2">
        <v>5950107.6399999997</v>
      </c>
      <c r="BH2322" t="s">
        <v>19</v>
      </c>
      <c r="BI2322" t="s">
        <v>5</v>
      </c>
    </row>
    <row r="2323" spans="1:61" x14ac:dyDescent="0.25">
      <c r="A2323">
        <v>73315290</v>
      </c>
      <c r="B2323">
        <v>73315290</v>
      </c>
      <c r="C2323" t="s">
        <v>89</v>
      </c>
      <c r="D2323" t="s">
        <v>699</v>
      </c>
      <c r="E2323" t="s">
        <v>148</v>
      </c>
      <c r="F2323" t="s">
        <v>657</v>
      </c>
      <c r="G2323" t="s">
        <v>10658</v>
      </c>
      <c r="H2323" s="30" t="s">
        <v>20277</v>
      </c>
      <c r="I2323" t="s">
        <v>12496</v>
      </c>
      <c r="J2323">
        <v>0</v>
      </c>
      <c r="K2323" t="s">
        <v>274</v>
      </c>
      <c r="L2323">
        <v>13</v>
      </c>
      <c r="M2323" t="s">
        <v>175</v>
      </c>
      <c r="O2323">
        <v>3157257850</v>
      </c>
      <c r="P2323">
        <v>0</v>
      </c>
      <c r="T2323" s="29" t="s">
        <v>448</v>
      </c>
      <c r="U2323">
        <f t="shared" si="198"/>
        <v>10</v>
      </c>
      <c r="V2323">
        <f t="shared" si="199"/>
        <v>9</v>
      </c>
      <c r="W2323">
        <v>2024</v>
      </c>
      <c r="X2323" t="s">
        <v>12497</v>
      </c>
      <c r="Y2323" t="s">
        <v>12498</v>
      </c>
      <c r="Z2323" t="s">
        <v>12499</v>
      </c>
      <c r="AA2323">
        <v>3406052</v>
      </c>
      <c r="AB2323" t="s">
        <v>321</v>
      </c>
      <c r="AC2323" t="s">
        <v>6249</v>
      </c>
      <c r="AD2323" s="1">
        <f t="shared" si="200"/>
        <v>1.9908749999999999E-2</v>
      </c>
      <c r="AE2323" s="2">
        <v>115200000</v>
      </c>
      <c r="AF2323" t="s">
        <v>102</v>
      </c>
      <c r="AG2323" t="s">
        <v>120</v>
      </c>
      <c r="AH2323" t="s">
        <v>104</v>
      </c>
      <c r="AI2323" t="s">
        <v>12500</v>
      </c>
      <c r="AJ2323">
        <v>161804836</v>
      </c>
      <c r="AK2323" s="2">
        <v>2293488</v>
      </c>
      <c r="AL2323" s="2">
        <v>1907300.78</v>
      </c>
      <c r="AP2323" t="s">
        <v>105</v>
      </c>
      <c r="AQ2323" t="s">
        <v>105</v>
      </c>
      <c r="AR2323" t="s">
        <v>105</v>
      </c>
      <c r="AV2323" t="s">
        <v>105</v>
      </c>
      <c r="AW2323" t="s">
        <v>105</v>
      </c>
      <c r="AX2323" t="s">
        <v>105</v>
      </c>
      <c r="BH2323" t="s">
        <v>20</v>
      </c>
      <c r="BI2323" t="s">
        <v>5</v>
      </c>
    </row>
    <row r="2324" spans="1:61" x14ac:dyDescent="0.25">
      <c r="A2324">
        <v>19362649</v>
      </c>
      <c r="B2324">
        <v>19362649</v>
      </c>
      <c r="C2324" t="s">
        <v>89</v>
      </c>
      <c r="D2324" t="s">
        <v>749</v>
      </c>
      <c r="E2324">
        <v>0</v>
      </c>
      <c r="F2324" t="s">
        <v>1706</v>
      </c>
      <c r="G2324" t="s">
        <v>445</v>
      </c>
      <c r="H2324" s="30" t="s">
        <v>20278</v>
      </c>
      <c r="I2324" t="s">
        <v>12501</v>
      </c>
      <c r="J2324">
        <v>0</v>
      </c>
      <c r="K2324" t="s">
        <v>126</v>
      </c>
      <c r="L2324">
        <v>25</v>
      </c>
      <c r="M2324" t="s">
        <v>126</v>
      </c>
      <c r="O2324">
        <v>3102283699</v>
      </c>
      <c r="P2324">
        <v>0</v>
      </c>
      <c r="T2324" s="29" t="s">
        <v>448</v>
      </c>
      <c r="U2324">
        <f t="shared" si="198"/>
        <v>10</v>
      </c>
      <c r="V2324">
        <f t="shared" si="199"/>
        <v>9</v>
      </c>
      <c r="W2324">
        <v>2025</v>
      </c>
      <c r="X2324" t="s">
        <v>1171</v>
      </c>
      <c r="Y2324" t="s">
        <v>12502</v>
      </c>
      <c r="Z2324" t="s">
        <v>12503</v>
      </c>
      <c r="AA2324">
        <v>6406155</v>
      </c>
      <c r="AB2324" t="s">
        <v>131</v>
      </c>
      <c r="AC2324" t="s">
        <v>1174</v>
      </c>
      <c r="AD2324" s="1">
        <f t="shared" si="200"/>
        <v>8.9382062534284143E-3</v>
      </c>
      <c r="AE2324" s="2">
        <v>182300000</v>
      </c>
      <c r="AF2324" t="s">
        <v>219</v>
      </c>
      <c r="AG2324" t="s">
        <v>120</v>
      </c>
      <c r="AH2324" t="s">
        <v>104</v>
      </c>
      <c r="AI2324" t="s">
        <v>12504</v>
      </c>
      <c r="AJ2324">
        <v>161876565</v>
      </c>
      <c r="AK2324" s="2">
        <v>1629435</v>
      </c>
      <c r="AL2324" s="2">
        <v>1349272.98</v>
      </c>
      <c r="AP2324" t="s">
        <v>105</v>
      </c>
      <c r="AQ2324" t="s">
        <v>105</v>
      </c>
      <c r="AR2324" t="s">
        <v>105</v>
      </c>
      <c r="AV2324" t="s">
        <v>105</v>
      </c>
      <c r="AW2324" t="s">
        <v>105</v>
      </c>
      <c r="AX2324" t="s">
        <v>105</v>
      </c>
      <c r="BH2324" s="3" t="s">
        <v>18</v>
      </c>
      <c r="BI2324" t="s">
        <v>5</v>
      </c>
    </row>
    <row r="2325" spans="1:61" x14ac:dyDescent="0.25">
      <c r="A2325">
        <v>1018439750</v>
      </c>
      <c r="B2325">
        <v>1018439750</v>
      </c>
      <c r="C2325" t="s">
        <v>106</v>
      </c>
      <c r="D2325" t="s">
        <v>12505</v>
      </c>
      <c r="E2325" t="s">
        <v>3236</v>
      </c>
      <c r="F2325" t="s">
        <v>12506</v>
      </c>
      <c r="G2325" t="s">
        <v>12507</v>
      </c>
      <c r="H2325" s="30" t="s">
        <v>20279</v>
      </c>
      <c r="I2325" t="s">
        <v>12508</v>
      </c>
      <c r="J2325">
        <v>0</v>
      </c>
      <c r="K2325" t="s">
        <v>167</v>
      </c>
      <c r="L2325">
        <v>73</v>
      </c>
      <c r="M2325" t="s">
        <v>168</v>
      </c>
      <c r="O2325">
        <v>3206949425</v>
      </c>
      <c r="P2325">
        <v>3142964313</v>
      </c>
      <c r="T2325" s="29" t="s">
        <v>240</v>
      </c>
      <c r="U2325">
        <f t="shared" si="198"/>
        <v>10</v>
      </c>
      <c r="V2325">
        <f t="shared" si="199"/>
        <v>27</v>
      </c>
      <c r="W2325">
        <v>2023</v>
      </c>
      <c r="X2325" t="s">
        <v>1965</v>
      </c>
      <c r="Y2325" t="s">
        <v>12509</v>
      </c>
      <c r="Z2325" t="s">
        <v>12510</v>
      </c>
      <c r="AA2325">
        <v>9008205</v>
      </c>
      <c r="AB2325" t="s">
        <v>244</v>
      </c>
      <c r="AC2325" t="s">
        <v>614</v>
      </c>
      <c r="AD2325" s="1">
        <f t="shared" si="200"/>
        <v>1.3937138250705361E-2</v>
      </c>
      <c r="AE2325" s="2">
        <v>248100000</v>
      </c>
      <c r="AF2325" t="s">
        <v>102</v>
      </c>
      <c r="AG2325" t="s">
        <v>452</v>
      </c>
      <c r="AH2325" t="s">
        <v>104</v>
      </c>
      <c r="AI2325" t="s">
        <v>12511</v>
      </c>
      <c r="AJ2325">
        <v>161835958</v>
      </c>
      <c r="AK2325" s="2">
        <v>3457804</v>
      </c>
      <c r="AL2325" s="2">
        <v>2885718.07</v>
      </c>
      <c r="AP2325" t="s">
        <v>105</v>
      </c>
      <c r="AQ2325" t="s">
        <v>105</v>
      </c>
      <c r="AR2325" t="s">
        <v>105</v>
      </c>
      <c r="AV2325" t="s">
        <v>105</v>
      </c>
      <c r="AW2325" t="s">
        <v>105</v>
      </c>
      <c r="AX2325" t="s">
        <v>105</v>
      </c>
      <c r="BH2325" s="3" t="s">
        <v>18</v>
      </c>
      <c r="BI2325" t="s">
        <v>5</v>
      </c>
    </row>
    <row r="2326" spans="1:61" x14ac:dyDescent="0.25">
      <c r="A2326">
        <v>1037592595</v>
      </c>
      <c r="B2326">
        <v>1037592595</v>
      </c>
      <c r="C2326" t="s">
        <v>106</v>
      </c>
      <c r="D2326" t="s">
        <v>4162</v>
      </c>
      <c r="E2326">
        <v>0</v>
      </c>
      <c r="F2326" t="s">
        <v>4946</v>
      </c>
      <c r="G2326" t="s">
        <v>970</v>
      </c>
      <c r="H2326" s="30" t="s">
        <v>18169</v>
      </c>
      <c r="I2326" t="s">
        <v>12512</v>
      </c>
      <c r="J2326">
        <v>5001</v>
      </c>
      <c r="K2326" t="s">
        <v>202</v>
      </c>
      <c r="L2326">
        <v>5</v>
      </c>
      <c r="M2326" t="s">
        <v>203</v>
      </c>
      <c r="O2326">
        <v>3176677041</v>
      </c>
      <c r="P2326">
        <v>3136612995</v>
      </c>
      <c r="T2326" s="29" t="s">
        <v>114</v>
      </c>
      <c r="U2326">
        <f t="shared" si="198"/>
        <v>10</v>
      </c>
      <c r="V2326">
        <f t="shared" si="199"/>
        <v>28</v>
      </c>
      <c r="W2326">
        <v>2020</v>
      </c>
      <c r="X2326" t="s">
        <v>4833</v>
      </c>
      <c r="Y2326" t="s">
        <v>12513</v>
      </c>
      <c r="Z2326" t="s">
        <v>12514</v>
      </c>
      <c r="AA2326">
        <v>1601334</v>
      </c>
      <c r="AB2326" t="s">
        <v>173</v>
      </c>
      <c r="AC2326" t="s">
        <v>373</v>
      </c>
      <c r="AD2326" s="1">
        <f t="shared" si="200"/>
        <v>3.5532947884615383E-2</v>
      </c>
      <c r="AE2326" s="2">
        <v>52000000</v>
      </c>
      <c r="AF2326" t="s">
        <v>133</v>
      </c>
      <c r="AG2326" t="s">
        <v>103</v>
      </c>
      <c r="AH2326" t="s">
        <v>104</v>
      </c>
      <c r="AI2326" t="s">
        <v>12515</v>
      </c>
      <c r="AJ2326">
        <v>29941052</v>
      </c>
      <c r="AK2326" s="2">
        <v>1847713.29</v>
      </c>
      <c r="AL2326" s="2">
        <v>1532700.24</v>
      </c>
      <c r="AP2326">
        <v>30003365</v>
      </c>
      <c r="AQ2326" s="2">
        <v>1511714.69</v>
      </c>
      <c r="AR2326" s="2">
        <v>1250348.48</v>
      </c>
      <c r="AV2326" t="s">
        <v>105</v>
      </c>
      <c r="AW2326" s="2" t="s">
        <v>105</v>
      </c>
      <c r="AX2326" s="2" t="s">
        <v>105</v>
      </c>
      <c r="BH2326" t="s">
        <v>21</v>
      </c>
      <c r="BI2326" t="s">
        <v>5</v>
      </c>
    </row>
    <row r="2327" spans="1:61" x14ac:dyDescent="0.25">
      <c r="A2327">
        <v>1098622659</v>
      </c>
      <c r="B2327">
        <v>1098622659</v>
      </c>
      <c r="C2327" t="s">
        <v>106</v>
      </c>
      <c r="D2327" t="s">
        <v>12516</v>
      </c>
      <c r="E2327" t="s">
        <v>1020</v>
      </c>
      <c r="F2327" t="s">
        <v>409</v>
      </c>
      <c r="G2327" t="s">
        <v>212</v>
      </c>
      <c r="H2327" s="30" t="s">
        <v>20280</v>
      </c>
      <c r="I2327" t="s">
        <v>12517</v>
      </c>
      <c r="J2327">
        <v>68001</v>
      </c>
      <c r="K2327" t="s">
        <v>317</v>
      </c>
      <c r="L2327">
        <v>68</v>
      </c>
      <c r="M2327" t="s">
        <v>227</v>
      </c>
      <c r="O2327">
        <v>3187882957</v>
      </c>
      <c r="P2327">
        <v>3012768942</v>
      </c>
      <c r="T2327" s="29" t="s">
        <v>547</v>
      </c>
      <c r="U2327">
        <f t="shared" si="198"/>
        <v>10</v>
      </c>
      <c r="V2327">
        <f t="shared" si="199"/>
        <v>26</v>
      </c>
      <c r="W2327">
        <v>2017</v>
      </c>
      <c r="X2327" t="s">
        <v>12518</v>
      </c>
      <c r="Y2327" t="s">
        <v>12519</v>
      </c>
      <c r="Z2327" t="s">
        <v>12520</v>
      </c>
      <c r="AA2327">
        <v>6421064</v>
      </c>
      <c r="AB2327" t="s">
        <v>131</v>
      </c>
      <c r="AC2327" t="s">
        <v>696</v>
      </c>
      <c r="AD2327" s="1">
        <f t="shared" si="200"/>
        <v>3.2304972129319959E-2</v>
      </c>
      <c r="AE2327" s="2">
        <v>89700000</v>
      </c>
      <c r="AF2327" t="s">
        <v>133</v>
      </c>
      <c r="AG2327" t="s">
        <v>697</v>
      </c>
      <c r="AH2327" t="s">
        <v>104</v>
      </c>
      <c r="AI2327" t="s">
        <v>12521</v>
      </c>
      <c r="AJ2327">
        <v>161831515</v>
      </c>
      <c r="AK2327" s="2">
        <v>2897756</v>
      </c>
      <c r="AL2327" s="2">
        <v>2415089.44</v>
      </c>
      <c r="AP2327" t="s">
        <v>105</v>
      </c>
      <c r="AQ2327" t="s">
        <v>105</v>
      </c>
      <c r="AR2327" t="s">
        <v>105</v>
      </c>
      <c r="AV2327" t="s">
        <v>105</v>
      </c>
      <c r="AW2327" t="s">
        <v>105</v>
      </c>
      <c r="AX2327" t="s">
        <v>105</v>
      </c>
      <c r="BH2327" t="s">
        <v>21</v>
      </c>
      <c r="BI2327" t="s">
        <v>5</v>
      </c>
    </row>
    <row r="2328" spans="1:61" x14ac:dyDescent="0.25">
      <c r="A2328">
        <v>38252352</v>
      </c>
      <c r="B2328">
        <v>38252352</v>
      </c>
      <c r="C2328" t="s">
        <v>106</v>
      </c>
      <c r="D2328" t="s">
        <v>281</v>
      </c>
      <c r="E2328" t="s">
        <v>3749</v>
      </c>
      <c r="F2328" t="s">
        <v>2519</v>
      </c>
      <c r="G2328" t="s">
        <v>879</v>
      </c>
      <c r="H2328" s="30" t="s">
        <v>20281</v>
      </c>
      <c r="I2328" t="s">
        <v>12522</v>
      </c>
      <c r="J2328">
        <v>0</v>
      </c>
      <c r="K2328" t="s">
        <v>2265</v>
      </c>
      <c r="L2328">
        <v>25</v>
      </c>
      <c r="M2328" t="s">
        <v>113</v>
      </c>
      <c r="O2328">
        <v>3006114658</v>
      </c>
      <c r="P2328">
        <v>3216985240</v>
      </c>
      <c r="T2328" s="29" t="s">
        <v>1297</v>
      </c>
      <c r="U2328">
        <f t="shared" si="198"/>
        <v>10</v>
      </c>
      <c r="V2328">
        <f t="shared" si="199"/>
        <v>2</v>
      </c>
      <c r="W2328">
        <v>2022</v>
      </c>
      <c r="X2328" t="s">
        <v>3119</v>
      </c>
      <c r="Y2328" t="s">
        <v>12523</v>
      </c>
      <c r="Z2328" t="s">
        <v>12524</v>
      </c>
      <c r="AA2328">
        <v>3206105</v>
      </c>
      <c r="AB2328" t="s">
        <v>393</v>
      </c>
      <c r="AC2328" t="s">
        <v>2962</v>
      </c>
      <c r="AD2328" s="1">
        <f t="shared" si="200"/>
        <v>2.328425187032419E-2</v>
      </c>
      <c r="AE2328" s="2">
        <v>80200000</v>
      </c>
      <c r="AF2328" t="s">
        <v>175</v>
      </c>
      <c r="AG2328" t="s">
        <v>120</v>
      </c>
      <c r="AH2328" t="s">
        <v>104</v>
      </c>
      <c r="AI2328" t="s">
        <v>12525</v>
      </c>
      <c r="AJ2328">
        <v>161822891</v>
      </c>
      <c r="AK2328" s="2">
        <v>1867397</v>
      </c>
      <c r="AL2328" s="2">
        <v>1549241.53</v>
      </c>
      <c r="AP2328" t="s">
        <v>105</v>
      </c>
      <c r="AQ2328" t="s">
        <v>105</v>
      </c>
      <c r="AR2328" t="s">
        <v>105</v>
      </c>
      <c r="AV2328" t="s">
        <v>105</v>
      </c>
      <c r="AW2328" t="s">
        <v>105</v>
      </c>
      <c r="AX2328" t="s">
        <v>105</v>
      </c>
      <c r="BH2328" t="s">
        <v>19</v>
      </c>
      <c r="BI2328" t="s">
        <v>5</v>
      </c>
    </row>
    <row r="2329" spans="1:61" x14ac:dyDescent="0.25">
      <c r="A2329">
        <v>77011578</v>
      </c>
      <c r="B2329">
        <v>77011578</v>
      </c>
      <c r="C2329" t="s">
        <v>89</v>
      </c>
      <c r="D2329" t="s">
        <v>1111</v>
      </c>
      <c r="E2329">
        <v>0</v>
      </c>
      <c r="F2329" t="s">
        <v>124</v>
      </c>
      <c r="G2329" t="s">
        <v>4500</v>
      </c>
      <c r="H2329" s="30" t="s">
        <v>20282</v>
      </c>
      <c r="I2329" t="s">
        <v>12526</v>
      </c>
      <c r="J2329">
        <v>0</v>
      </c>
      <c r="K2329" t="s">
        <v>182</v>
      </c>
      <c r="L2329">
        <v>8</v>
      </c>
      <c r="M2329" t="s">
        <v>183</v>
      </c>
      <c r="O2329">
        <v>3157230322</v>
      </c>
      <c r="P2329">
        <v>3135218013</v>
      </c>
      <c r="T2329" s="29" t="s">
        <v>1081</v>
      </c>
      <c r="U2329">
        <f t="shared" si="198"/>
        <v>10</v>
      </c>
      <c r="V2329">
        <f t="shared" si="199"/>
        <v>25</v>
      </c>
      <c r="W2329">
        <v>2013</v>
      </c>
      <c r="X2329" t="s">
        <v>9747</v>
      </c>
      <c r="Y2329" t="s">
        <v>12527</v>
      </c>
      <c r="Z2329" t="s">
        <v>12528</v>
      </c>
      <c r="AA2329">
        <v>6408100</v>
      </c>
      <c r="AB2329" t="s">
        <v>131</v>
      </c>
      <c r="AC2329" t="s">
        <v>1174</v>
      </c>
      <c r="AD2329" s="1">
        <f t="shared" si="200"/>
        <v>4.1948761220825852E-2</v>
      </c>
      <c r="AE2329" s="2">
        <v>55700000</v>
      </c>
      <c r="AF2329" t="s">
        <v>219</v>
      </c>
      <c r="AG2329" t="s">
        <v>452</v>
      </c>
      <c r="AH2329" t="s">
        <v>104</v>
      </c>
      <c r="AI2329" t="s">
        <v>12529</v>
      </c>
      <c r="AJ2329">
        <v>161811990</v>
      </c>
      <c r="AK2329" s="2">
        <v>2336546</v>
      </c>
      <c r="AL2329" s="2">
        <v>1943483.87</v>
      </c>
      <c r="AP2329" t="s">
        <v>105</v>
      </c>
      <c r="AQ2329" t="s">
        <v>105</v>
      </c>
      <c r="AR2329" t="s">
        <v>105</v>
      </c>
      <c r="AV2329" t="s">
        <v>105</v>
      </c>
      <c r="AW2329" t="s">
        <v>105</v>
      </c>
      <c r="AX2329" t="s">
        <v>105</v>
      </c>
      <c r="BH2329" t="s">
        <v>21</v>
      </c>
      <c r="BI2329" t="s">
        <v>5</v>
      </c>
    </row>
    <row r="2330" spans="1:61" x14ac:dyDescent="0.25">
      <c r="A2330">
        <v>76326351</v>
      </c>
      <c r="B2330">
        <v>76326351</v>
      </c>
      <c r="C2330" t="s">
        <v>89</v>
      </c>
      <c r="D2330" t="s">
        <v>699</v>
      </c>
      <c r="E2330" t="s">
        <v>397</v>
      </c>
      <c r="F2330" t="s">
        <v>879</v>
      </c>
      <c r="G2330" t="s">
        <v>8063</v>
      </c>
      <c r="H2330" s="30" t="s">
        <v>20283</v>
      </c>
      <c r="I2330" t="s">
        <v>12530</v>
      </c>
      <c r="J2330">
        <v>0</v>
      </c>
      <c r="K2330" t="s">
        <v>126</v>
      </c>
      <c r="L2330">
        <v>25</v>
      </c>
      <c r="M2330" t="s">
        <v>126</v>
      </c>
      <c r="O2330">
        <v>3204943215</v>
      </c>
      <c r="P2330">
        <v>0</v>
      </c>
      <c r="T2330" s="29" t="s">
        <v>487</v>
      </c>
      <c r="U2330">
        <f t="shared" si="198"/>
        <v>10</v>
      </c>
      <c r="V2330">
        <f t="shared" si="199"/>
        <v>8</v>
      </c>
      <c r="W2330">
        <v>2014</v>
      </c>
      <c r="X2330" t="s">
        <v>12317</v>
      </c>
      <c r="Y2330" t="s">
        <v>12531</v>
      </c>
      <c r="Z2330" t="s">
        <v>12532</v>
      </c>
      <c r="AA2330">
        <v>9008188</v>
      </c>
      <c r="AB2330" t="s">
        <v>244</v>
      </c>
      <c r="AC2330" t="s">
        <v>1775</v>
      </c>
      <c r="AD2330" s="1">
        <f t="shared" si="200"/>
        <v>1.1532587159297395E-2</v>
      </c>
      <c r="AE2330" s="2">
        <v>165100000</v>
      </c>
      <c r="AF2330" t="s">
        <v>219</v>
      </c>
      <c r="AG2330" t="s">
        <v>452</v>
      </c>
      <c r="AH2330" t="s">
        <v>104</v>
      </c>
      <c r="AI2330" t="s">
        <v>12533</v>
      </c>
      <c r="AJ2330">
        <v>29956527</v>
      </c>
      <c r="AK2330" s="2">
        <v>1904030.14</v>
      </c>
      <c r="AL2330" s="2">
        <v>1580025.33</v>
      </c>
      <c r="AP2330" t="s">
        <v>105</v>
      </c>
      <c r="AQ2330" s="2" t="s">
        <v>105</v>
      </c>
      <c r="AR2330" s="2" t="s">
        <v>105</v>
      </c>
      <c r="AV2330">
        <v>30039617</v>
      </c>
      <c r="AW2330" s="2">
        <v>2019798.83</v>
      </c>
      <c r="AX2330" s="2">
        <v>1677309.94</v>
      </c>
      <c r="BH2330" s="3" t="s">
        <v>18</v>
      </c>
      <c r="BI2330" t="s">
        <v>5</v>
      </c>
    </row>
    <row r="2331" spans="1:61" x14ac:dyDescent="0.25">
      <c r="A2331">
        <v>26668823</v>
      </c>
      <c r="B2331">
        <v>26668823</v>
      </c>
      <c r="C2331" t="s">
        <v>106</v>
      </c>
      <c r="D2331" t="s">
        <v>6347</v>
      </c>
      <c r="E2331">
        <v>0</v>
      </c>
      <c r="F2331" t="s">
        <v>250</v>
      </c>
      <c r="G2331" t="s">
        <v>2240</v>
      </c>
      <c r="H2331" s="30" t="s">
        <v>20284</v>
      </c>
      <c r="I2331" t="s">
        <v>12534</v>
      </c>
      <c r="J2331">
        <v>0</v>
      </c>
      <c r="K2331" t="s">
        <v>238</v>
      </c>
      <c r="L2331">
        <v>47</v>
      </c>
      <c r="M2331" t="s">
        <v>239</v>
      </c>
      <c r="O2331">
        <v>3164288344</v>
      </c>
      <c r="P2331">
        <v>3014291846</v>
      </c>
      <c r="T2331" s="29" t="s">
        <v>568</v>
      </c>
      <c r="U2331">
        <f t="shared" si="198"/>
        <v>10</v>
      </c>
      <c r="V2331">
        <f t="shared" si="199"/>
        <v>30</v>
      </c>
      <c r="W2331">
        <v>2017</v>
      </c>
      <c r="X2331" t="s">
        <v>2677</v>
      </c>
      <c r="Y2331" t="s">
        <v>12535</v>
      </c>
      <c r="Z2331" t="s">
        <v>12536</v>
      </c>
      <c r="AA2331">
        <v>5606079</v>
      </c>
      <c r="AB2331" t="s">
        <v>146</v>
      </c>
      <c r="AC2331" t="s">
        <v>147</v>
      </c>
      <c r="AD2331" s="1">
        <f t="shared" si="200"/>
        <v>2.1669502926208652E-2</v>
      </c>
      <c r="AE2331" s="2">
        <v>78600000</v>
      </c>
      <c r="AF2331" t="s">
        <v>133</v>
      </c>
      <c r="AG2331" t="s">
        <v>292</v>
      </c>
      <c r="AH2331" t="s">
        <v>104</v>
      </c>
      <c r="AI2331" t="s">
        <v>12537</v>
      </c>
      <c r="AJ2331">
        <v>29940066</v>
      </c>
      <c r="AK2331" s="2">
        <v>1703222.93</v>
      </c>
      <c r="AL2331" s="2">
        <v>1411279.77</v>
      </c>
      <c r="AP2331" t="s">
        <v>105</v>
      </c>
      <c r="AQ2331" s="2" t="s">
        <v>105</v>
      </c>
      <c r="AR2331" s="2" t="s">
        <v>105</v>
      </c>
      <c r="AV2331">
        <v>30052863</v>
      </c>
      <c r="AW2331" s="2">
        <v>2348812.81</v>
      </c>
      <c r="AX2331" s="2">
        <v>1953792.28</v>
      </c>
      <c r="BH2331" t="s">
        <v>19</v>
      </c>
      <c r="BI2331" t="s">
        <v>5</v>
      </c>
    </row>
    <row r="2332" spans="1:61" x14ac:dyDescent="0.25">
      <c r="A2332">
        <v>29078747</v>
      </c>
      <c r="B2332">
        <v>29078747</v>
      </c>
      <c r="C2332" t="s">
        <v>106</v>
      </c>
      <c r="D2332" t="s">
        <v>616</v>
      </c>
      <c r="E2332">
        <v>0</v>
      </c>
      <c r="F2332" t="s">
        <v>12538</v>
      </c>
      <c r="G2332" t="s">
        <v>8810</v>
      </c>
      <c r="H2332" s="30" t="s">
        <v>20285</v>
      </c>
      <c r="I2332" t="s">
        <v>12539</v>
      </c>
      <c r="J2332">
        <v>76001</v>
      </c>
      <c r="K2332" t="s">
        <v>486</v>
      </c>
      <c r="L2332">
        <v>76</v>
      </c>
      <c r="M2332" t="s">
        <v>95</v>
      </c>
      <c r="O2332">
        <v>3155663530</v>
      </c>
      <c r="P2332">
        <v>3167347698</v>
      </c>
      <c r="T2332" s="29" t="s">
        <v>358</v>
      </c>
      <c r="U2332">
        <f t="shared" si="198"/>
        <v>10</v>
      </c>
      <c r="V2332">
        <f t="shared" si="199"/>
        <v>29</v>
      </c>
      <c r="W2332">
        <v>2020</v>
      </c>
      <c r="X2332" t="s">
        <v>12540</v>
      </c>
      <c r="Y2332" t="s">
        <v>12541</v>
      </c>
      <c r="Z2332" t="s">
        <v>12542</v>
      </c>
      <c r="AA2332">
        <v>6401248</v>
      </c>
      <c r="AB2332" t="s">
        <v>131</v>
      </c>
      <c r="AC2332" t="s">
        <v>607</v>
      </c>
      <c r="AD2332" s="1">
        <f t="shared" si="200"/>
        <v>3.1000655430711611E-2</v>
      </c>
      <c r="AE2332" s="2">
        <v>53400000</v>
      </c>
      <c r="AF2332" t="s">
        <v>219</v>
      </c>
      <c r="AG2332" t="s">
        <v>103</v>
      </c>
      <c r="AH2332" t="s">
        <v>104</v>
      </c>
      <c r="AI2332" t="s">
        <v>12543</v>
      </c>
      <c r="AJ2332">
        <v>161905634</v>
      </c>
      <c r="AK2332" s="2">
        <v>1655435</v>
      </c>
      <c r="AL2332" s="2">
        <v>1371121.49</v>
      </c>
      <c r="AP2332" t="s">
        <v>105</v>
      </c>
      <c r="AQ2332" t="s">
        <v>105</v>
      </c>
      <c r="AR2332" t="s">
        <v>105</v>
      </c>
      <c r="AV2332" t="s">
        <v>105</v>
      </c>
      <c r="AW2332" t="s">
        <v>105</v>
      </c>
      <c r="AX2332" t="s">
        <v>105</v>
      </c>
      <c r="BH2332" t="s">
        <v>21</v>
      </c>
      <c r="BI2332" t="s">
        <v>5</v>
      </c>
    </row>
    <row r="2333" spans="1:61" x14ac:dyDescent="0.25">
      <c r="A2333">
        <v>30335415</v>
      </c>
      <c r="B2333">
        <v>30335415</v>
      </c>
      <c r="C2333" t="s">
        <v>106</v>
      </c>
      <c r="D2333" t="s">
        <v>355</v>
      </c>
      <c r="E2333" t="s">
        <v>1198</v>
      </c>
      <c r="F2333" t="s">
        <v>885</v>
      </c>
      <c r="G2333" t="s">
        <v>199</v>
      </c>
      <c r="H2333" s="30" t="s">
        <v>20286</v>
      </c>
      <c r="I2333" t="s">
        <v>12544</v>
      </c>
      <c r="J2333">
        <v>66001</v>
      </c>
      <c r="K2333" t="s">
        <v>252</v>
      </c>
      <c r="L2333">
        <v>66</v>
      </c>
      <c r="M2333" t="s">
        <v>253</v>
      </c>
      <c r="O2333">
        <v>3154210910</v>
      </c>
      <c r="P2333">
        <v>0</v>
      </c>
      <c r="T2333" s="29" t="s">
        <v>215</v>
      </c>
      <c r="U2333">
        <f t="shared" si="198"/>
        <v>10</v>
      </c>
      <c r="V2333">
        <f t="shared" si="199"/>
        <v>20</v>
      </c>
      <c r="W2333">
        <v>2019</v>
      </c>
      <c r="X2333" t="s">
        <v>1008</v>
      </c>
      <c r="Y2333" t="s">
        <v>12545</v>
      </c>
      <c r="Z2333" t="s">
        <v>12546</v>
      </c>
      <c r="AA2333">
        <v>8806015</v>
      </c>
      <c r="AB2333" t="s">
        <v>662</v>
      </c>
      <c r="AC2333" t="s">
        <v>1011</v>
      </c>
      <c r="AD2333" s="1">
        <f t="shared" si="200"/>
        <v>2.5034967637540453E-2</v>
      </c>
      <c r="AE2333" s="2">
        <v>61800000</v>
      </c>
      <c r="AF2333" t="s">
        <v>175</v>
      </c>
      <c r="AG2333" t="s">
        <v>120</v>
      </c>
      <c r="AH2333" t="s">
        <v>104</v>
      </c>
      <c r="AI2333">
        <v>0</v>
      </c>
      <c r="AJ2333">
        <v>161840171</v>
      </c>
      <c r="AK2333" s="2">
        <v>1547161</v>
      </c>
      <c r="AL2333" s="2">
        <v>1280135.58</v>
      </c>
      <c r="AP2333" t="s">
        <v>105</v>
      </c>
      <c r="AQ2333" t="s">
        <v>105</v>
      </c>
      <c r="AR2333" t="s">
        <v>105</v>
      </c>
      <c r="AV2333" t="s">
        <v>105</v>
      </c>
      <c r="AW2333" t="s">
        <v>105</v>
      </c>
      <c r="AX2333" t="s">
        <v>105</v>
      </c>
      <c r="BH2333" t="s">
        <v>19</v>
      </c>
      <c r="BI2333" t="s">
        <v>5</v>
      </c>
    </row>
    <row r="2334" spans="1:61" x14ac:dyDescent="0.25">
      <c r="A2334">
        <v>71114455</v>
      </c>
      <c r="B2334">
        <v>71114455</v>
      </c>
      <c r="C2334" t="s">
        <v>89</v>
      </c>
      <c r="D2334" t="s">
        <v>8296</v>
      </c>
      <c r="E2334" t="s">
        <v>891</v>
      </c>
      <c r="F2334" t="s">
        <v>212</v>
      </c>
      <c r="G2334" t="s">
        <v>199</v>
      </c>
      <c r="H2334" s="30" t="s">
        <v>20287</v>
      </c>
      <c r="I2334" t="s">
        <v>12547</v>
      </c>
      <c r="J2334">
        <v>5001</v>
      </c>
      <c r="K2334" t="s">
        <v>202</v>
      </c>
      <c r="L2334">
        <v>5</v>
      </c>
      <c r="M2334" t="s">
        <v>203</v>
      </c>
      <c r="O2334">
        <v>3217064149</v>
      </c>
      <c r="P2334">
        <v>3146332883</v>
      </c>
      <c r="T2334" s="29" t="s">
        <v>327</v>
      </c>
      <c r="U2334">
        <f t="shared" si="198"/>
        <v>10</v>
      </c>
      <c r="V2334">
        <f t="shared" si="199"/>
        <v>31</v>
      </c>
      <c r="W2334">
        <v>2023</v>
      </c>
      <c r="X2334" t="s">
        <v>753</v>
      </c>
      <c r="Y2334" t="s">
        <v>12548</v>
      </c>
      <c r="Z2334" t="s">
        <v>12549</v>
      </c>
      <c r="AA2334">
        <v>8001211</v>
      </c>
      <c r="AB2334" t="s">
        <v>100</v>
      </c>
      <c r="AC2334" t="s">
        <v>101</v>
      </c>
      <c r="AD2334" s="1">
        <f t="shared" si="200"/>
        <v>4.7552408963585431E-2</v>
      </c>
      <c r="AE2334" s="2">
        <v>71400000</v>
      </c>
      <c r="AF2334" t="s">
        <v>102</v>
      </c>
      <c r="AG2334" t="s">
        <v>103</v>
      </c>
      <c r="AH2334" t="s">
        <v>104</v>
      </c>
      <c r="AI2334" t="s">
        <v>12550</v>
      </c>
      <c r="AJ2334">
        <v>161808313</v>
      </c>
      <c r="AK2334" s="2">
        <v>3395242</v>
      </c>
      <c r="AL2334" s="2">
        <v>2833144.37</v>
      </c>
      <c r="AP2334" t="s">
        <v>105</v>
      </c>
      <c r="AQ2334" t="s">
        <v>105</v>
      </c>
      <c r="AR2334" t="s">
        <v>105</v>
      </c>
      <c r="AV2334" t="s">
        <v>105</v>
      </c>
      <c r="AW2334" t="s">
        <v>105</v>
      </c>
      <c r="AX2334" t="s">
        <v>105</v>
      </c>
      <c r="BH2334" t="s">
        <v>21</v>
      </c>
      <c r="BI2334" t="s">
        <v>5</v>
      </c>
    </row>
    <row r="2335" spans="1:61" x14ac:dyDescent="0.25">
      <c r="A2335">
        <v>79575247</v>
      </c>
      <c r="B2335">
        <v>79575247</v>
      </c>
      <c r="C2335" t="s">
        <v>89</v>
      </c>
      <c r="D2335" t="s">
        <v>2504</v>
      </c>
      <c r="E2335">
        <v>0</v>
      </c>
      <c r="F2335" t="s">
        <v>878</v>
      </c>
      <c r="G2335" t="s">
        <v>5575</v>
      </c>
      <c r="H2335" s="30" t="s">
        <v>20288</v>
      </c>
      <c r="I2335" t="s">
        <v>12551</v>
      </c>
      <c r="J2335">
        <v>0</v>
      </c>
      <c r="K2335" t="s">
        <v>126</v>
      </c>
      <c r="L2335">
        <v>25</v>
      </c>
      <c r="M2335" t="s">
        <v>126</v>
      </c>
      <c r="O2335">
        <v>3114910449</v>
      </c>
      <c r="P2335">
        <v>3155224789</v>
      </c>
      <c r="T2335" s="29" t="s">
        <v>127</v>
      </c>
      <c r="U2335">
        <f t="shared" si="198"/>
        <v>10</v>
      </c>
      <c r="V2335">
        <f t="shared" si="199"/>
        <v>18</v>
      </c>
      <c r="W2335">
        <v>2017</v>
      </c>
      <c r="X2335" t="s">
        <v>12552</v>
      </c>
      <c r="Y2335" t="s">
        <v>7133</v>
      </c>
      <c r="Z2335" t="s">
        <v>12553</v>
      </c>
      <c r="AA2335">
        <v>2406042</v>
      </c>
      <c r="AB2335" t="s">
        <v>480</v>
      </c>
      <c r="AC2335" t="s">
        <v>481</v>
      </c>
      <c r="AD2335" s="1">
        <f t="shared" si="200"/>
        <v>2.3868480784313726E-2</v>
      </c>
      <c r="AE2335" s="2">
        <v>51000000</v>
      </c>
      <c r="AF2335" t="s">
        <v>219</v>
      </c>
      <c r="AG2335" t="s">
        <v>292</v>
      </c>
      <c r="AH2335" t="s">
        <v>104</v>
      </c>
      <c r="AI2335">
        <v>0</v>
      </c>
      <c r="AJ2335">
        <v>29947546</v>
      </c>
      <c r="AK2335" s="2">
        <v>1217292.52</v>
      </c>
      <c r="AL2335" s="2">
        <v>1002934.89</v>
      </c>
      <c r="AP2335">
        <v>30006545</v>
      </c>
      <c r="AQ2335" s="2">
        <v>1220557.8999999999</v>
      </c>
      <c r="AR2335" s="2">
        <v>1005678.91</v>
      </c>
      <c r="AV2335" t="s">
        <v>105</v>
      </c>
      <c r="AW2335" s="2" t="s">
        <v>105</v>
      </c>
      <c r="AX2335" s="2" t="s">
        <v>105</v>
      </c>
      <c r="BH2335" t="s">
        <v>19</v>
      </c>
      <c r="BI2335" t="s">
        <v>5</v>
      </c>
    </row>
    <row r="2336" spans="1:61" x14ac:dyDescent="0.25">
      <c r="A2336">
        <v>79063306</v>
      </c>
      <c r="B2336">
        <v>79063306</v>
      </c>
      <c r="C2336" t="s">
        <v>89</v>
      </c>
      <c r="D2336" t="s">
        <v>304</v>
      </c>
      <c r="E2336" t="s">
        <v>1670</v>
      </c>
      <c r="F2336" t="s">
        <v>3410</v>
      </c>
      <c r="G2336" t="s">
        <v>123</v>
      </c>
      <c r="H2336" s="30" t="s">
        <v>20289</v>
      </c>
      <c r="I2336" t="s">
        <v>12554</v>
      </c>
      <c r="J2336">
        <v>0</v>
      </c>
      <c r="K2336" t="s">
        <v>126</v>
      </c>
      <c r="L2336">
        <v>25</v>
      </c>
      <c r="M2336" t="s">
        <v>126</v>
      </c>
      <c r="O2336">
        <v>3012420405</v>
      </c>
      <c r="P2336">
        <v>0</v>
      </c>
      <c r="T2336" s="29" t="s">
        <v>96</v>
      </c>
      <c r="U2336">
        <f t="shared" si="198"/>
        <v>10</v>
      </c>
      <c r="V2336">
        <f t="shared" si="199"/>
        <v>22</v>
      </c>
      <c r="W2336">
        <v>2018</v>
      </c>
      <c r="X2336" t="s">
        <v>12555</v>
      </c>
      <c r="Y2336" t="s">
        <v>12556</v>
      </c>
      <c r="Z2336" t="s">
        <v>12557</v>
      </c>
      <c r="AA2336">
        <v>4601255</v>
      </c>
      <c r="AB2336" t="s">
        <v>352</v>
      </c>
      <c r="AC2336" t="s">
        <v>12558</v>
      </c>
      <c r="AD2336" s="1">
        <f t="shared" si="200"/>
        <v>4.1600332167832169E-2</v>
      </c>
      <c r="AE2336" s="2">
        <v>57200000</v>
      </c>
      <c r="AF2336" t="s">
        <v>279</v>
      </c>
      <c r="AG2336" t="s">
        <v>103</v>
      </c>
      <c r="AH2336" t="s">
        <v>104</v>
      </c>
      <c r="AI2336">
        <v>0</v>
      </c>
      <c r="AJ2336">
        <v>161813751</v>
      </c>
      <c r="AK2336" s="2">
        <v>2379539</v>
      </c>
      <c r="AL2336" s="2">
        <v>1979612.53</v>
      </c>
      <c r="AP2336" t="s">
        <v>105</v>
      </c>
      <c r="AQ2336" t="s">
        <v>105</v>
      </c>
      <c r="AR2336" t="s">
        <v>105</v>
      </c>
      <c r="AV2336" t="s">
        <v>105</v>
      </c>
      <c r="AW2336" t="s">
        <v>105</v>
      </c>
      <c r="AX2336" t="s">
        <v>105</v>
      </c>
      <c r="BH2336" t="s">
        <v>21</v>
      </c>
      <c r="BI2336" t="s">
        <v>5</v>
      </c>
    </row>
    <row r="2337" spans="1:61" x14ac:dyDescent="0.25">
      <c r="A2337">
        <v>41955885</v>
      </c>
      <c r="B2337">
        <v>41955885</v>
      </c>
      <c r="C2337" t="s">
        <v>106</v>
      </c>
      <c r="D2337" t="s">
        <v>521</v>
      </c>
      <c r="E2337" t="s">
        <v>3608</v>
      </c>
      <c r="F2337" t="s">
        <v>1243</v>
      </c>
      <c r="G2337" t="s">
        <v>819</v>
      </c>
      <c r="H2337" s="30" t="s">
        <v>20290</v>
      </c>
      <c r="I2337" t="s">
        <v>12559</v>
      </c>
      <c r="J2337">
        <v>63001</v>
      </c>
      <c r="K2337" t="s">
        <v>1443</v>
      </c>
      <c r="L2337">
        <v>63</v>
      </c>
      <c r="M2337" t="s">
        <v>1444</v>
      </c>
      <c r="O2337">
        <v>3177380978</v>
      </c>
      <c r="P2337">
        <v>3205239248</v>
      </c>
      <c r="T2337" s="29" t="s">
        <v>228</v>
      </c>
      <c r="U2337">
        <f t="shared" si="198"/>
        <v>10</v>
      </c>
      <c r="V2337">
        <f t="shared" si="199"/>
        <v>6</v>
      </c>
      <c r="W2337">
        <v>2020</v>
      </c>
      <c r="X2337" t="s">
        <v>6263</v>
      </c>
      <c r="Y2337" t="s">
        <v>12560</v>
      </c>
      <c r="Z2337" t="s">
        <v>12561</v>
      </c>
      <c r="AA2337">
        <v>6408114</v>
      </c>
      <c r="AB2337" t="s">
        <v>131</v>
      </c>
      <c r="AC2337" t="s">
        <v>1174</v>
      </c>
      <c r="AD2337" s="1">
        <f t="shared" si="200"/>
        <v>1.5544085820895523E-2</v>
      </c>
      <c r="AE2337" s="2">
        <v>107200000</v>
      </c>
      <c r="AF2337" t="s">
        <v>102</v>
      </c>
      <c r="AG2337" t="s">
        <v>452</v>
      </c>
      <c r="AH2337" t="s">
        <v>104</v>
      </c>
      <c r="AI2337" t="s">
        <v>12562</v>
      </c>
      <c r="AJ2337">
        <v>161801649</v>
      </c>
      <c r="AK2337" s="2">
        <v>1666326</v>
      </c>
      <c r="AL2337" s="2">
        <v>1380273.6</v>
      </c>
      <c r="AP2337" t="s">
        <v>105</v>
      </c>
      <c r="AQ2337" t="s">
        <v>105</v>
      </c>
      <c r="AR2337" t="s">
        <v>105</v>
      </c>
      <c r="AV2337" t="s">
        <v>105</v>
      </c>
      <c r="AW2337" t="s">
        <v>105</v>
      </c>
      <c r="AX2337" t="s">
        <v>105</v>
      </c>
      <c r="BH2337" t="s">
        <v>19</v>
      </c>
      <c r="BI2337" t="s">
        <v>5</v>
      </c>
    </row>
    <row r="2338" spans="1:61" x14ac:dyDescent="0.25">
      <c r="A2338">
        <v>1070015658</v>
      </c>
      <c r="B2338">
        <v>1070015658</v>
      </c>
      <c r="C2338" t="s">
        <v>89</v>
      </c>
      <c r="D2338" t="s">
        <v>163</v>
      </c>
      <c r="E2338" t="s">
        <v>12563</v>
      </c>
      <c r="F2338" t="s">
        <v>417</v>
      </c>
      <c r="G2338" t="s">
        <v>12564</v>
      </c>
      <c r="H2338" s="30" t="s">
        <v>20291</v>
      </c>
      <c r="I2338" t="s">
        <v>12565</v>
      </c>
      <c r="J2338">
        <v>0</v>
      </c>
      <c r="K2338" t="s">
        <v>2140</v>
      </c>
      <c r="L2338">
        <v>25</v>
      </c>
      <c r="M2338" t="s">
        <v>113</v>
      </c>
      <c r="O2338">
        <v>3505894536</v>
      </c>
      <c r="P2338">
        <v>0</v>
      </c>
      <c r="T2338" s="29" t="s">
        <v>127</v>
      </c>
      <c r="U2338">
        <f t="shared" si="198"/>
        <v>10</v>
      </c>
      <c r="V2338">
        <f t="shared" si="199"/>
        <v>18</v>
      </c>
      <c r="W2338">
        <v>2020</v>
      </c>
      <c r="X2338" t="s">
        <v>12566</v>
      </c>
      <c r="Y2338" t="s">
        <v>12567</v>
      </c>
      <c r="Z2338" t="s">
        <v>12568</v>
      </c>
      <c r="AA2338">
        <v>4601292</v>
      </c>
      <c r="AB2338" t="s">
        <v>352</v>
      </c>
      <c r="AC2338" t="s">
        <v>938</v>
      </c>
      <c r="AD2338" s="1">
        <f t="shared" si="200"/>
        <v>3.1625524193548388E-2</v>
      </c>
      <c r="AE2338" s="2">
        <v>49600000</v>
      </c>
      <c r="AF2338" t="s">
        <v>102</v>
      </c>
      <c r="AG2338" t="s">
        <v>103</v>
      </c>
      <c r="AH2338" t="s">
        <v>104</v>
      </c>
      <c r="AI2338" t="s">
        <v>12569</v>
      </c>
      <c r="AJ2338">
        <v>161861016</v>
      </c>
      <c r="AK2338" s="2">
        <v>1568626</v>
      </c>
      <c r="AL2338" s="2">
        <v>1298173.27</v>
      </c>
      <c r="AP2338" t="s">
        <v>105</v>
      </c>
      <c r="AQ2338" t="s">
        <v>105</v>
      </c>
      <c r="AR2338" t="s">
        <v>105</v>
      </c>
      <c r="AV2338" t="s">
        <v>105</v>
      </c>
      <c r="AW2338" t="s">
        <v>105</v>
      </c>
      <c r="AX2338" t="s">
        <v>105</v>
      </c>
      <c r="BH2338" t="s">
        <v>21</v>
      </c>
      <c r="BI2338" t="s">
        <v>5</v>
      </c>
    </row>
    <row r="2339" spans="1:61" x14ac:dyDescent="0.25">
      <c r="A2339">
        <v>1805371</v>
      </c>
      <c r="B2339">
        <v>1805371</v>
      </c>
      <c r="C2339" t="s">
        <v>89</v>
      </c>
      <c r="D2339" t="s">
        <v>554</v>
      </c>
      <c r="E2339" t="s">
        <v>12570</v>
      </c>
      <c r="F2339" t="s">
        <v>10072</v>
      </c>
      <c r="G2339" t="s">
        <v>10072</v>
      </c>
      <c r="H2339" s="30" t="s">
        <v>20292</v>
      </c>
      <c r="I2339" t="s">
        <v>12571</v>
      </c>
      <c r="J2339">
        <v>76520</v>
      </c>
      <c r="K2339" t="s">
        <v>2183</v>
      </c>
      <c r="L2339">
        <v>76</v>
      </c>
      <c r="M2339" t="s">
        <v>95</v>
      </c>
      <c r="O2339">
        <v>3152827264</v>
      </c>
      <c r="P2339">
        <v>3146552178</v>
      </c>
      <c r="T2339" s="29" t="s">
        <v>240</v>
      </c>
      <c r="U2339">
        <f t="shared" si="198"/>
        <v>10</v>
      </c>
      <c r="V2339">
        <f t="shared" si="199"/>
        <v>27</v>
      </c>
      <c r="W2339">
        <v>2021</v>
      </c>
      <c r="X2339" t="s">
        <v>745</v>
      </c>
      <c r="Y2339" t="s">
        <v>12572</v>
      </c>
      <c r="Z2339" t="s">
        <v>12573</v>
      </c>
      <c r="AA2339">
        <v>8001208</v>
      </c>
      <c r="AB2339" t="s">
        <v>100</v>
      </c>
      <c r="AC2339" t="s">
        <v>101</v>
      </c>
      <c r="AD2339" s="1">
        <f t="shared" si="200"/>
        <v>2.5216918348623853E-2</v>
      </c>
      <c r="AE2339" s="2">
        <v>54500000</v>
      </c>
      <c r="AF2339" t="s">
        <v>219</v>
      </c>
      <c r="AG2339" t="s">
        <v>103</v>
      </c>
      <c r="AH2339" t="s">
        <v>104</v>
      </c>
      <c r="AI2339" t="s">
        <v>12574</v>
      </c>
      <c r="AJ2339">
        <v>29968517</v>
      </c>
      <c r="AK2339" s="2">
        <v>1374322.05</v>
      </c>
      <c r="AL2339" s="2">
        <v>1134892.48</v>
      </c>
      <c r="AP2339">
        <v>30008313</v>
      </c>
      <c r="AQ2339" s="2">
        <v>2035572.72</v>
      </c>
      <c r="AR2339" s="2">
        <v>1690565.31</v>
      </c>
      <c r="AV2339" t="s">
        <v>105</v>
      </c>
      <c r="AW2339" s="2" t="s">
        <v>105</v>
      </c>
      <c r="AX2339" s="2" t="s">
        <v>105</v>
      </c>
      <c r="BH2339" t="s">
        <v>19</v>
      </c>
      <c r="BI2339" t="s">
        <v>5</v>
      </c>
    </row>
    <row r="2340" spans="1:61" x14ac:dyDescent="0.25">
      <c r="A2340">
        <v>43870052</v>
      </c>
      <c r="B2340">
        <v>43870052</v>
      </c>
      <c r="C2340" t="s">
        <v>106</v>
      </c>
      <c r="D2340" t="s">
        <v>6520</v>
      </c>
      <c r="E2340">
        <v>0</v>
      </c>
      <c r="F2340" t="s">
        <v>3142</v>
      </c>
      <c r="G2340" t="s">
        <v>1603</v>
      </c>
      <c r="H2340" s="30" t="s">
        <v>20293</v>
      </c>
      <c r="I2340" t="s">
        <v>12575</v>
      </c>
      <c r="J2340">
        <v>5001</v>
      </c>
      <c r="K2340" t="s">
        <v>202</v>
      </c>
      <c r="L2340">
        <v>5</v>
      </c>
      <c r="M2340" t="s">
        <v>203</v>
      </c>
      <c r="O2340">
        <v>3128462810</v>
      </c>
      <c r="P2340">
        <v>0</v>
      </c>
      <c r="T2340" s="29" t="s">
        <v>1081</v>
      </c>
      <c r="U2340">
        <f t="shared" si="198"/>
        <v>10</v>
      </c>
      <c r="V2340">
        <f t="shared" si="199"/>
        <v>25</v>
      </c>
      <c r="W2340">
        <v>2013</v>
      </c>
      <c r="X2340" t="s">
        <v>1985</v>
      </c>
      <c r="Y2340" t="s">
        <v>12576</v>
      </c>
      <c r="Z2340" t="s">
        <v>12577</v>
      </c>
      <c r="AA2340">
        <v>8008006</v>
      </c>
      <c r="AB2340" t="s">
        <v>100</v>
      </c>
      <c r="AC2340" t="s">
        <v>208</v>
      </c>
      <c r="AD2340" s="1">
        <f t="shared" si="200"/>
        <v>3.8361530104712042E-2</v>
      </c>
      <c r="AE2340" s="2">
        <v>38200000</v>
      </c>
      <c r="AF2340" t="s">
        <v>219</v>
      </c>
      <c r="AG2340" t="s">
        <v>452</v>
      </c>
      <c r="AH2340" t="s">
        <v>104</v>
      </c>
      <c r="AI2340" t="s">
        <v>12578</v>
      </c>
      <c r="AJ2340">
        <v>29947815</v>
      </c>
      <c r="AK2340" s="2">
        <v>1465410.45</v>
      </c>
      <c r="AL2340" s="2">
        <v>1211437.3500000001</v>
      </c>
      <c r="AP2340">
        <v>30006645</v>
      </c>
      <c r="AQ2340" s="2">
        <v>1485382.29</v>
      </c>
      <c r="AR2340" s="2">
        <v>1228220.4099999999</v>
      </c>
      <c r="AV2340" t="s">
        <v>105</v>
      </c>
      <c r="AW2340" s="2" t="s">
        <v>105</v>
      </c>
      <c r="AX2340" s="2" t="s">
        <v>105</v>
      </c>
      <c r="BH2340" t="s">
        <v>21</v>
      </c>
      <c r="BI2340" t="s">
        <v>5</v>
      </c>
    </row>
    <row r="2341" spans="1:61" x14ac:dyDescent="0.25">
      <c r="A2341">
        <v>9314013</v>
      </c>
      <c r="B2341">
        <v>9314013</v>
      </c>
      <c r="C2341" t="s">
        <v>89</v>
      </c>
      <c r="D2341" t="s">
        <v>5529</v>
      </c>
      <c r="E2341" t="s">
        <v>295</v>
      </c>
      <c r="F2341" t="s">
        <v>12579</v>
      </c>
      <c r="G2341" t="s">
        <v>12580</v>
      </c>
      <c r="H2341" s="30" t="s">
        <v>20294</v>
      </c>
      <c r="I2341" t="s">
        <v>12581</v>
      </c>
      <c r="J2341">
        <v>0</v>
      </c>
      <c r="K2341" t="s">
        <v>182</v>
      </c>
      <c r="L2341">
        <v>8</v>
      </c>
      <c r="M2341" t="s">
        <v>183</v>
      </c>
      <c r="O2341">
        <v>3205419173</v>
      </c>
      <c r="P2341">
        <v>3215419176</v>
      </c>
      <c r="T2341" s="29" t="s">
        <v>275</v>
      </c>
      <c r="U2341">
        <f t="shared" si="198"/>
        <v>10</v>
      </c>
      <c r="V2341">
        <f t="shared" si="199"/>
        <v>11</v>
      </c>
      <c r="W2341">
        <v>2017</v>
      </c>
      <c r="X2341" t="s">
        <v>3432</v>
      </c>
      <c r="Y2341" t="s">
        <v>12582</v>
      </c>
      <c r="Z2341" t="s">
        <v>12583</v>
      </c>
      <c r="AA2341">
        <v>3008054</v>
      </c>
      <c r="AB2341" t="s">
        <v>491</v>
      </c>
      <c r="AC2341" t="s">
        <v>2923</v>
      </c>
      <c r="AD2341" s="1">
        <f t="shared" si="200"/>
        <v>2.1581175298804781E-2</v>
      </c>
      <c r="AE2341" s="2">
        <v>100400000</v>
      </c>
      <c r="AF2341" t="s">
        <v>279</v>
      </c>
      <c r="AG2341" t="s">
        <v>452</v>
      </c>
      <c r="AH2341" t="s">
        <v>104</v>
      </c>
      <c r="AI2341">
        <v>0</v>
      </c>
      <c r="AJ2341">
        <v>161812483</v>
      </c>
      <c r="AK2341" s="2">
        <v>2166750</v>
      </c>
      <c r="AL2341" s="2">
        <v>1800798.01</v>
      </c>
      <c r="AP2341" t="s">
        <v>105</v>
      </c>
      <c r="AQ2341" t="s">
        <v>105</v>
      </c>
      <c r="AR2341" t="s">
        <v>105</v>
      </c>
      <c r="AV2341" t="s">
        <v>105</v>
      </c>
      <c r="AW2341" t="s">
        <v>105</v>
      </c>
      <c r="AX2341" t="s">
        <v>105</v>
      </c>
      <c r="BH2341" t="s">
        <v>21</v>
      </c>
      <c r="BI2341" t="s">
        <v>5</v>
      </c>
    </row>
    <row r="2342" spans="1:61" x14ac:dyDescent="0.25">
      <c r="A2342">
        <v>4079484</v>
      </c>
      <c r="B2342">
        <v>4079484</v>
      </c>
      <c r="C2342" t="s">
        <v>89</v>
      </c>
      <c r="D2342" t="s">
        <v>1625</v>
      </c>
      <c r="E2342" t="s">
        <v>294</v>
      </c>
      <c r="F2342" t="s">
        <v>12584</v>
      </c>
      <c r="G2342" t="s">
        <v>12585</v>
      </c>
      <c r="H2342" s="30" t="s">
        <v>20295</v>
      </c>
      <c r="I2342" t="s">
        <v>12586</v>
      </c>
      <c r="J2342">
        <v>0</v>
      </c>
      <c r="K2342" t="s">
        <v>126</v>
      </c>
      <c r="L2342">
        <v>25</v>
      </c>
      <c r="M2342" t="s">
        <v>126</v>
      </c>
      <c r="O2342">
        <v>3132824389</v>
      </c>
      <c r="P2342">
        <v>0</v>
      </c>
      <c r="T2342" s="29" t="s">
        <v>1081</v>
      </c>
      <c r="U2342">
        <f t="shared" si="198"/>
        <v>10</v>
      </c>
      <c r="V2342">
        <f t="shared" si="199"/>
        <v>25</v>
      </c>
      <c r="W2342">
        <v>2025</v>
      </c>
      <c r="X2342" t="s">
        <v>842</v>
      </c>
      <c r="Y2342" t="s">
        <v>12587</v>
      </c>
      <c r="Z2342" t="s">
        <v>12588</v>
      </c>
      <c r="AA2342">
        <v>5606127</v>
      </c>
      <c r="AB2342" t="s">
        <v>146</v>
      </c>
      <c r="AC2342" t="s">
        <v>341</v>
      </c>
      <c r="AD2342" s="1">
        <f t="shared" si="200"/>
        <v>2.3413625730994151E-2</v>
      </c>
      <c r="AE2342" s="2">
        <v>119700000</v>
      </c>
      <c r="AF2342" t="s">
        <v>102</v>
      </c>
      <c r="AG2342" t="s">
        <v>120</v>
      </c>
      <c r="AH2342" t="s">
        <v>104</v>
      </c>
      <c r="AI2342" t="s">
        <v>12589</v>
      </c>
      <c r="AJ2342">
        <v>161811971</v>
      </c>
      <c r="AK2342" s="2">
        <v>2802611</v>
      </c>
      <c r="AL2342" s="2">
        <v>2335135.66</v>
      </c>
      <c r="AP2342" t="s">
        <v>105</v>
      </c>
      <c r="AQ2342" t="s">
        <v>105</v>
      </c>
      <c r="AR2342" t="s">
        <v>105</v>
      </c>
      <c r="AV2342" t="s">
        <v>105</v>
      </c>
      <c r="AW2342" t="s">
        <v>105</v>
      </c>
      <c r="AX2342" t="s">
        <v>105</v>
      </c>
      <c r="BH2342" t="s">
        <v>21</v>
      </c>
      <c r="BI2342" t="s">
        <v>5</v>
      </c>
    </row>
    <row r="2343" spans="1:61" x14ac:dyDescent="0.25">
      <c r="A2343">
        <v>31193368</v>
      </c>
      <c r="B2343">
        <v>31193368</v>
      </c>
      <c r="C2343" t="s">
        <v>106</v>
      </c>
      <c r="D2343" t="s">
        <v>177</v>
      </c>
      <c r="E2343">
        <v>0</v>
      </c>
      <c r="F2343" t="s">
        <v>4111</v>
      </c>
      <c r="G2343" t="s">
        <v>3891</v>
      </c>
      <c r="H2343" s="30" t="s">
        <v>20296</v>
      </c>
      <c r="I2343" t="s">
        <v>12590</v>
      </c>
      <c r="J2343">
        <v>76041</v>
      </c>
      <c r="K2343" t="s">
        <v>12591</v>
      </c>
      <c r="L2343">
        <v>76</v>
      </c>
      <c r="M2343" t="s">
        <v>95</v>
      </c>
      <c r="O2343">
        <v>3155823589</v>
      </c>
      <c r="P2343">
        <v>0</v>
      </c>
      <c r="T2343" s="29" t="s">
        <v>1081</v>
      </c>
      <c r="U2343">
        <f t="shared" si="198"/>
        <v>10</v>
      </c>
      <c r="V2343">
        <f t="shared" si="199"/>
        <v>25</v>
      </c>
      <c r="W2343">
        <v>2021</v>
      </c>
      <c r="X2343" t="s">
        <v>4469</v>
      </c>
      <c r="Y2343" t="s">
        <v>12592</v>
      </c>
      <c r="Z2343" t="s">
        <v>12593</v>
      </c>
      <c r="AA2343">
        <v>5601183</v>
      </c>
      <c r="AB2343" t="s">
        <v>146</v>
      </c>
      <c r="AC2343" t="s">
        <v>188</v>
      </c>
      <c r="AD2343" s="1">
        <f t="shared" si="200"/>
        <v>4.1929047211895908E-2</v>
      </c>
      <c r="AE2343" s="2">
        <v>80700000</v>
      </c>
      <c r="AF2343" t="s">
        <v>133</v>
      </c>
      <c r="AG2343" t="s">
        <v>103</v>
      </c>
      <c r="AH2343" t="s">
        <v>104</v>
      </c>
      <c r="AI2343" t="s">
        <v>12594</v>
      </c>
      <c r="AJ2343">
        <v>29924255</v>
      </c>
      <c r="AK2343" s="2">
        <v>3383674.11</v>
      </c>
      <c r="AL2343" s="2">
        <v>2823423.62</v>
      </c>
      <c r="AP2343" t="s">
        <v>105</v>
      </c>
      <c r="AQ2343" s="2" t="s">
        <v>105</v>
      </c>
      <c r="AR2343" s="2" t="s">
        <v>105</v>
      </c>
      <c r="AV2343">
        <v>30034727</v>
      </c>
      <c r="AW2343" s="2">
        <v>4381099.54</v>
      </c>
      <c r="AX2343" s="2">
        <v>3661596.25</v>
      </c>
      <c r="BH2343" t="s">
        <v>21</v>
      </c>
      <c r="BI2343" t="s">
        <v>5</v>
      </c>
    </row>
    <row r="2344" spans="1:61" x14ac:dyDescent="0.25">
      <c r="A2344">
        <v>10283628</v>
      </c>
      <c r="B2344">
        <v>10283628</v>
      </c>
      <c r="C2344" t="s">
        <v>89</v>
      </c>
      <c r="D2344" t="s">
        <v>632</v>
      </c>
      <c r="E2344">
        <v>0</v>
      </c>
      <c r="F2344" t="s">
        <v>484</v>
      </c>
      <c r="G2344" t="s">
        <v>666</v>
      </c>
      <c r="H2344" s="30" t="s">
        <v>20297</v>
      </c>
      <c r="I2344" t="s">
        <v>12595</v>
      </c>
      <c r="J2344">
        <v>17001</v>
      </c>
      <c r="K2344" t="s">
        <v>140</v>
      </c>
      <c r="L2344">
        <v>17</v>
      </c>
      <c r="M2344" t="s">
        <v>141</v>
      </c>
      <c r="O2344">
        <v>3116143265</v>
      </c>
      <c r="P2344">
        <v>0</v>
      </c>
      <c r="T2344" s="29" t="s">
        <v>500</v>
      </c>
      <c r="U2344">
        <f t="shared" si="198"/>
        <v>10</v>
      </c>
      <c r="V2344">
        <f t="shared" si="199"/>
        <v>5</v>
      </c>
      <c r="W2344">
        <v>2022</v>
      </c>
      <c r="X2344" t="s">
        <v>9249</v>
      </c>
      <c r="Y2344" t="s">
        <v>12596</v>
      </c>
      <c r="Z2344" t="s">
        <v>12597</v>
      </c>
      <c r="AA2344">
        <v>3201376</v>
      </c>
      <c r="AB2344" t="s">
        <v>393</v>
      </c>
      <c r="AC2344" t="s">
        <v>9252</v>
      </c>
      <c r="AD2344" s="1">
        <f t="shared" si="200"/>
        <v>3.1255026833631482E-2</v>
      </c>
      <c r="AE2344" s="2">
        <v>55900000</v>
      </c>
      <c r="AF2344" t="s">
        <v>219</v>
      </c>
      <c r="AG2344" t="s">
        <v>103</v>
      </c>
      <c r="AH2344" t="s">
        <v>104</v>
      </c>
      <c r="AI2344" t="s">
        <v>12598</v>
      </c>
      <c r="AJ2344">
        <v>161905034</v>
      </c>
      <c r="AK2344" s="2">
        <v>1747156</v>
      </c>
      <c r="AL2344" s="2">
        <v>1448198.26</v>
      </c>
      <c r="AP2344" t="s">
        <v>105</v>
      </c>
      <c r="AQ2344" t="s">
        <v>105</v>
      </c>
      <c r="AR2344" t="s">
        <v>105</v>
      </c>
      <c r="AV2344" t="s">
        <v>105</v>
      </c>
      <c r="AW2344" t="s">
        <v>105</v>
      </c>
      <c r="AX2344" t="s">
        <v>105</v>
      </c>
      <c r="BH2344" t="s">
        <v>21</v>
      </c>
      <c r="BI2344" t="s">
        <v>5</v>
      </c>
    </row>
    <row r="2345" spans="1:61" x14ac:dyDescent="0.25">
      <c r="A2345">
        <v>41606494</v>
      </c>
      <c r="B2345">
        <v>41606494</v>
      </c>
      <c r="C2345" t="s">
        <v>106</v>
      </c>
      <c r="D2345" t="s">
        <v>312</v>
      </c>
      <c r="E2345" t="s">
        <v>8086</v>
      </c>
      <c r="F2345" t="s">
        <v>334</v>
      </c>
      <c r="G2345" t="s">
        <v>1856</v>
      </c>
      <c r="H2345" s="30" t="s">
        <v>20298</v>
      </c>
      <c r="I2345" t="s">
        <v>12599</v>
      </c>
      <c r="J2345">
        <v>0</v>
      </c>
      <c r="K2345" t="s">
        <v>126</v>
      </c>
      <c r="L2345">
        <v>25</v>
      </c>
      <c r="M2345" t="s">
        <v>126</v>
      </c>
      <c r="O2345">
        <v>3124923486</v>
      </c>
      <c r="P2345">
        <v>0</v>
      </c>
      <c r="T2345" s="29" t="s">
        <v>287</v>
      </c>
      <c r="U2345">
        <f t="shared" si="198"/>
        <v>10</v>
      </c>
      <c r="V2345">
        <f t="shared" si="199"/>
        <v>13</v>
      </c>
      <c r="W2345">
        <v>2012</v>
      </c>
      <c r="X2345" t="s">
        <v>5055</v>
      </c>
      <c r="Y2345" t="s">
        <v>12600</v>
      </c>
      <c r="Z2345" t="s">
        <v>12601</v>
      </c>
      <c r="AA2345">
        <v>6401145</v>
      </c>
      <c r="AB2345" t="s">
        <v>131</v>
      </c>
      <c r="AC2345" t="s">
        <v>196</v>
      </c>
      <c r="AD2345" s="1">
        <f t="shared" si="200"/>
        <v>4.200664383561644E-2</v>
      </c>
      <c r="AE2345" s="2">
        <v>29200000</v>
      </c>
      <c r="AF2345" t="s">
        <v>219</v>
      </c>
      <c r="AG2345" t="s">
        <v>103</v>
      </c>
      <c r="AH2345" t="s">
        <v>104</v>
      </c>
      <c r="AI2345">
        <v>0</v>
      </c>
      <c r="AJ2345">
        <v>161859671</v>
      </c>
      <c r="AK2345" s="2">
        <v>1226594</v>
      </c>
      <c r="AL2345" s="2">
        <v>1010751.03</v>
      </c>
      <c r="AP2345" t="s">
        <v>105</v>
      </c>
      <c r="AQ2345" t="s">
        <v>105</v>
      </c>
      <c r="AR2345" t="s">
        <v>105</v>
      </c>
      <c r="AV2345" t="s">
        <v>105</v>
      </c>
      <c r="AW2345" t="s">
        <v>105</v>
      </c>
      <c r="AX2345" t="s">
        <v>105</v>
      </c>
      <c r="BH2345" t="s">
        <v>21</v>
      </c>
      <c r="BI2345" t="s">
        <v>5</v>
      </c>
    </row>
    <row r="2346" spans="1:61" x14ac:dyDescent="0.25">
      <c r="A2346">
        <v>45521909</v>
      </c>
      <c r="B2346">
        <v>45521909</v>
      </c>
      <c r="C2346" t="s">
        <v>106</v>
      </c>
      <c r="D2346" t="s">
        <v>1546</v>
      </c>
      <c r="E2346" t="s">
        <v>799</v>
      </c>
      <c r="F2346" t="s">
        <v>650</v>
      </c>
      <c r="G2346" t="s">
        <v>12164</v>
      </c>
      <c r="H2346" s="30" t="s">
        <v>18220</v>
      </c>
      <c r="I2346" t="s">
        <v>12602</v>
      </c>
      <c r="J2346">
        <v>5001</v>
      </c>
      <c r="K2346" t="s">
        <v>202</v>
      </c>
      <c r="L2346">
        <v>5</v>
      </c>
      <c r="M2346" t="s">
        <v>203</v>
      </c>
      <c r="O2346">
        <v>3157753237</v>
      </c>
      <c r="P2346">
        <v>3004855232</v>
      </c>
      <c r="T2346" s="29" t="s">
        <v>500</v>
      </c>
      <c r="U2346">
        <f t="shared" si="198"/>
        <v>10</v>
      </c>
      <c r="V2346">
        <f t="shared" si="199"/>
        <v>5</v>
      </c>
      <c r="W2346">
        <v>2023</v>
      </c>
      <c r="X2346" t="s">
        <v>753</v>
      </c>
      <c r="Y2346" t="s">
        <v>12603</v>
      </c>
      <c r="Z2346" t="s">
        <v>12604</v>
      </c>
      <c r="AA2346">
        <v>8001211</v>
      </c>
      <c r="AB2346" t="s">
        <v>100</v>
      </c>
      <c r="AC2346" t="s">
        <v>101</v>
      </c>
      <c r="AD2346" s="1">
        <f t="shared" si="200"/>
        <v>4.0476358543417364E-2</v>
      </c>
      <c r="AE2346" s="2">
        <v>71400000</v>
      </c>
      <c r="AF2346" t="s">
        <v>133</v>
      </c>
      <c r="AG2346" t="s">
        <v>103</v>
      </c>
      <c r="AH2346" t="s">
        <v>104</v>
      </c>
      <c r="AI2346" t="s">
        <v>12605</v>
      </c>
      <c r="AJ2346">
        <v>161916441</v>
      </c>
      <c r="AK2346" s="2">
        <v>2890012</v>
      </c>
      <c r="AL2346" s="2">
        <v>2408581.15</v>
      </c>
      <c r="AP2346" t="s">
        <v>105</v>
      </c>
      <c r="AQ2346" t="s">
        <v>105</v>
      </c>
      <c r="AR2346" t="s">
        <v>105</v>
      </c>
      <c r="AV2346" t="s">
        <v>105</v>
      </c>
      <c r="AW2346" t="s">
        <v>105</v>
      </c>
      <c r="AX2346" t="s">
        <v>105</v>
      </c>
      <c r="BH2346" t="s">
        <v>21</v>
      </c>
      <c r="BI2346" t="s">
        <v>5</v>
      </c>
    </row>
    <row r="2347" spans="1:61" x14ac:dyDescent="0.25">
      <c r="A2347">
        <v>8726482</v>
      </c>
      <c r="B2347">
        <v>8726482</v>
      </c>
      <c r="C2347" t="s">
        <v>89</v>
      </c>
      <c r="D2347" t="s">
        <v>1822</v>
      </c>
      <c r="E2347" t="s">
        <v>1821</v>
      </c>
      <c r="F2347" t="s">
        <v>1028</v>
      </c>
      <c r="G2347" t="s">
        <v>4956</v>
      </c>
      <c r="H2347" s="30" t="s">
        <v>20299</v>
      </c>
      <c r="I2347" t="s">
        <v>12606</v>
      </c>
      <c r="J2347">
        <v>0</v>
      </c>
      <c r="K2347" t="s">
        <v>274</v>
      </c>
      <c r="L2347">
        <v>13</v>
      </c>
      <c r="M2347" t="s">
        <v>175</v>
      </c>
      <c r="O2347">
        <v>3116609895</v>
      </c>
      <c r="P2347">
        <v>3126871463</v>
      </c>
      <c r="T2347" s="29" t="s">
        <v>348</v>
      </c>
      <c r="U2347">
        <f t="shared" si="198"/>
        <v>10</v>
      </c>
      <c r="V2347">
        <f t="shared" si="199"/>
        <v>14</v>
      </c>
      <c r="W2347">
        <v>2016</v>
      </c>
      <c r="X2347" t="s">
        <v>12518</v>
      </c>
      <c r="Y2347" t="s">
        <v>12607</v>
      </c>
      <c r="Z2347" t="s">
        <v>12608</v>
      </c>
      <c r="AA2347">
        <v>6421064</v>
      </c>
      <c r="AB2347" t="s">
        <v>131</v>
      </c>
      <c r="AC2347" t="s">
        <v>696</v>
      </c>
      <c r="AD2347" s="1">
        <f t="shared" si="200"/>
        <v>2.4072927927927926E-2</v>
      </c>
      <c r="AE2347" s="2">
        <v>88800000</v>
      </c>
      <c r="AF2347" t="s">
        <v>175</v>
      </c>
      <c r="AG2347" t="s">
        <v>697</v>
      </c>
      <c r="AH2347" t="s">
        <v>104</v>
      </c>
      <c r="AI2347" t="s">
        <v>12609</v>
      </c>
      <c r="AJ2347">
        <v>161805115</v>
      </c>
      <c r="AK2347" s="2">
        <v>2137676</v>
      </c>
      <c r="AL2347" s="2">
        <v>1776366.18</v>
      </c>
      <c r="AP2347" t="s">
        <v>105</v>
      </c>
      <c r="AQ2347" t="s">
        <v>105</v>
      </c>
      <c r="AR2347" t="s">
        <v>105</v>
      </c>
      <c r="AV2347" t="s">
        <v>105</v>
      </c>
      <c r="AW2347" t="s">
        <v>105</v>
      </c>
      <c r="AX2347" t="s">
        <v>105</v>
      </c>
      <c r="BH2347" t="s">
        <v>21</v>
      </c>
      <c r="BI2347" t="s">
        <v>5</v>
      </c>
    </row>
    <row r="2348" spans="1:61" x14ac:dyDescent="0.25">
      <c r="A2348">
        <v>39178495</v>
      </c>
      <c r="B2348">
        <v>39178495</v>
      </c>
      <c r="C2348" t="s">
        <v>106</v>
      </c>
      <c r="D2348" t="s">
        <v>107</v>
      </c>
      <c r="E2348" t="s">
        <v>108</v>
      </c>
      <c r="F2348" t="s">
        <v>4555</v>
      </c>
      <c r="G2348" t="s">
        <v>684</v>
      </c>
      <c r="H2348" s="30" t="s">
        <v>20300</v>
      </c>
      <c r="I2348" t="s">
        <v>12610</v>
      </c>
      <c r="J2348">
        <v>5001</v>
      </c>
      <c r="K2348" t="s">
        <v>202</v>
      </c>
      <c r="L2348">
        <v>5</v>
      </c>
      <c r="M2348" t="s">
        <v>203</v>
      </c>
      <c r="O2348">
        <v>3117400338</v>
      </c>
      <c r="P2348">
        <v>0</v>
      </c>
      <c r="T2348" s="29" t="s">
        <v>587</v>
      </c>
      <c r="U2348">
        <f t="shared" si="198"/>
        <v>10</v>
      </c>
      <c r="V2348">
        <f t="shared" si="199"/>
        <v>17</v>
      </c>
      <c r="W2348">
        <v>2022</v>
      </c>
      <c r="X2348" t="s">
        <v>12117</v>
      </c>
      <c r="Y2348" t="s">
        <v>12611</v>
      </c>
      <c r="Z2348" t="s">
        <v>12612</v>
      </c>
      <c r="AA2348">
        <v>3201374</v>
      </c>
      <c r="AB2348" t="s">
        <v>393</v>
      </c>
      <c r="AC2348" t="s">
        <v>1380</v>
      </c>
      <c r="AD2348" s="1">
        <f t="shared" si="200"/>
        <v>3.7188064878048786E-2</v>
      </c>
      <c r="AE2348" s="2">
        <v>61500000</v>
      </c>
      <c r="AF2348" t="s">
        <v>552</v>
      </c>
      <c r="AG2348" t="s">
        <v>103</v>
      </c>
      <c r="AH2348" t="s">
        <v>104</v>
      </c>
      <c r="AI2348" t="s">
        <v>12613</v>
      </c>
      <c r="AJ2348">
        <v>29924637</v>
      </c>
      <c r="AK2348" s="2">
        <v>2287065.9900000002</v>
      </c>
      <c r="AL2348" s="2">
        <v>1901904.19</v>
      </c>
      <c r="AP2348">
        <v>29989851</v>
      </c>
      <c r="AQ2348" s="2">
        <v>2460173.66</v>
      </c>
      <c r="AR2348" s="2">
        <v>2047372.82</v>
      </c>
      <c r="AV2348" t="s">
        <v>105</v>
      </c>
      <c r="AW2348" s="2" t="s">
        <v>105</v>
      </c>
      <c r="AX2348" s="2" t="s">
        <v>105</v>
      </c>
      <c r="BH2348" t="s">
        <v>21</v>
      </c>
      <c r="BI2348" t="s">
        <v>5</v>
      </c>
    </row>
    <row r="2349" spans="1:61" x14ac:dyDescent="0.25">
      <c r="A2349">
        <v>71399563</v>
      </c>
      <c r="B2349">
        <v>71399563</v>
      </c>
      <c r="C2349" t="s">
        <v>89</v>
      </c>
      <c r="D2349" t="s">
        <v>2805</v>
      </c>
      <c r="E2349" t="s">
        <v>1286</v>
      </c>
      <c r="F2349" t="s">
        <v>250</v>
      </c>
      <c r="G2349" t="s">
        <v>417</v>
      </c>
      <c r="H2349" s="30" t="s">
        <v>20301</v>
      </c>
      <c r="I2349" t="s">
        <v>12614</v>
      </c>
      <c r="J2349">
        <v>5129</v>
      </c>
      <c r="K2349" t="s">
        <v>141</v>
      </c>
      <c r="L2349">
        <v>5</v>
      </c>
      <c r="M2349" t="s">
        <v>203</v>
      </c>
      <c r="O2349">
        <v>3217763798</v>
      </c>
      <c r="P2349">
        <v>0</v>
      </c>
      <c r="T2349" s="29" t="s">
        <v>466</v>
      </c>
      <c r="U2349">
        <f t="shared" si="198"/>
        <v>10</v>
      </c>
      <c r="V2349">
        <f t="shared" si="199"/>
        <v>15</v>
      </c>
      <c r="W2349">
        <v>2019</v>
      </c>
      <c r="X2349" t="s">
        <v>7118</v>
      </c>
      <c r="Y2349" t="s">
        <v>12615</v>
      </c>
      <c r="Z2349" t="s">
        <v>12616</v>
      </c>
      <c r="AA2349">
        <v>1601317</v>
      </c>
      <c r="AB2349" t="s">
        <v>173</v>
      </c>
      <c r="AC2349" t="s">
        <v>373</v>
      </c>
      <c r="AD2349" s="1">
        <f t="shared" si="200"/>
        <v>3.9861267281105991E-2</v>
      </c>
      <c r="AE2349" s="2">
        <v>43400000</v>
      </c>
      <c r="AF2349" t="s">
        <v>133</v>
      </c>
      <c r="AG2349" t="s">
        <v>103</v>
      </c>
      <c r="AH2349" t="s">
        <v>104</v>
      </c>
      <c r="AI2349" t="s">
        <v>12617</v>
      </c>
      <c r="AJ2349">
        <v>161866962</v>
      </c>
      <c r="AK2349" s="2">
        <v>1729979</v>
      </c>
      <c r="AL2349" s="2">
        <v>1433763.72</v>
      </c>
      <c r="AP2349" t="s">
        <v>105</v>
      </c>
      <c r="AQ2349" t="s">
        <v>105</v>
      </c>
      <c r="AR2349" t="s">
        <v>105</v>
      </c>
      <c r="AV2349" t="s">
        <v>105</v>
      </c>
      <c r="AW2349" t="s">
        <v>105</v>
      </c>
      <c r="AX2349" t="s">
        <v>105</v>
      </c>
      <c r="BH2349" t="s">
        <v>21</v>
      </c>
      <c r="BI2349" t="s">
        <v>5</v>
      </c>
    </row>
    <row r="2350" spans="1:61" x14ac:dyDescent="0.25">
      <c r="A2350">
        <v>1032391864</v>
      </c>
      <c r="B2350">
        <v>1032391864</v>
      </c>
      <c r="C2350" t="s">
        <v>89</v>
      </c>
      <c r="D2350" t="s">
        <v>3452</v>
      </c>
      <c r="E2350" t="s">
        <v>1737</v>
      </c>
      <c r="F2350" t="s">
        <v>315</v>
      </c>
      <c r="G2350" t="s">
        <v>164</v>
      </c>
      <c r="H2350" s="30" t="s">
        <v>20302</v>
      </c>
      <c r="I2350" t="s">
        <v>12618</v>
      </c>
      <c r="J2350">
        <v>73449</v>
      </c>
      <c r="K2350" t="s">
        <v>12619</v>
      </c>
      <c r="L2350">
        <v>73</v>
      </c>
      <c r="M2350" t="s">
        <v>168</v>
      </c>
      <c r="O2350">
        <v>3125908147</v>
      </c>
      <c r="P2350">
        <v>0</v>
      </c>
      <c r="T2350" s="29" t="s">
        <v>958</v>
      </c>
      <c r="U2350">
        <f t="shared" si="198"/>
        <v>10</v>
      </c>
      <c r="V2350">
        <f t="shared" si="199"/>
        <v>24</v>
      </c>
      <c r="W2350">
        <v>2022</v>
      </c>
      <c r="X2350" t="s">
        <v>12620</v>
      </c>
      <c r="Y2350" t="s">
        <v>12621</v>
      </c>
      <c r="Z2350" t="s">
        <v>12622</v>
      </c>
      <c r="AA2350">
        <v>4601304</v>
      </c>
      <c r="AB2350" t="s">
        <v>352</v>
      </c>
      <c r="AC2350" t="s">
        <v>1230</v>
      </c>
      <c r="AD2350" s="1">
        <f t="shared" si="200"/>
        <v>2.7248209570957097E-2</v>
      </c>
      <c r="AE2350" s="2">
        <v>60600000</v>
      </c>
      <c r="AF2350" t="s">
        <v>102</v>
      </c>
      <c r="AG2350" t="s">
        <v>103</v>
      </c>
      <c r="AH2350" t="s">
        <v>104</v>
      </c>
      <c r="AI2350" t="s">
        <v>12623</v>
      </c>
      <c r="AJ2350">
        <v>29970739</v>
      </c>
      <c r="AK2350" s="2">
        <v>1651241.5</v>
      </c>
      <c r="AL2350" s="2">
        <v>1367597.9</v>
      </c>
      <c r="AP2350">
        <v>30010531</v>
      </c>
      <c r="AQ2350" s="2">
        <v>2371047.34</v>
      </c>
      <c r="AR2350" s="2">
        <v>1972476.76</v>
      </c>
      <c r="AV2350" t="s">
        <v>105</v>
      </c>
      <c r="AW2350" s="2" t="s">
        <v>105</v>
      </c>
      <c r="AX2350" s="2" t="s">
        <v>105</v>
      </c>
      <c r="BH2350" t="s">
        <v>19</v>
      </c>
      <c r="BI2350" t="s">
        <v>5</v>
      </c>
    </row>
    <row r="2351" spans="1:61" x14ac:dyDescent="0.25">
      <c r="A2351">
        <v>51837608</v>
      </c>
      <c r="B2351">
        <v>51837608</v>
      </c>
      <c r="C2351" t="s">
        <v>106</v>
      </c>
      <c r="D2351" t="s">
        <v>2031</v>
      </c>
      <c r="E2351" t="s">
        <v>3749</v>
      </c>
      <c r="F2351" t="s">
        <v>123</v>
      </c>
      <c r="G2351" t="s">
        <v>1976</v>
      </c>
      <c r="H2351" s="30" t="s">
        <v>20303</v>
      </c>
      <c r="I2351" t="s">
        <v>12624</v>
      </c>
      <c r="J2351">
        <v>0</v>
      </c>
      <c r="K2351" t="s">
        <v>126</v>
      </c>
      <c r="L2351">
        <v>25</v>
      </c>
      <c r="M2351" t="s">
        <v>126</v>
      </c>
      <c r="O2351">
        <v>3185703853</v>
      </c>
      <c r="P2351">
        <v>3105703853</v>
      </c>
      <c r="T2351" s="29" t="s">
        <v>275</v>
      </c>
      <c r="U2351">
        <f t="shared" si="198"/>
        <v>10</v>
      </c>
      <c r="V2351">
        <f t="shared" si="199"/>
        <v>11</v>
      </c>
      <c r="W2351">
        <v>2022</v>
      </c>
      <c r="X2351" t="s">
        <v>12625</v>
      </c>
      <c r="Y2351" t="s">
        <v>12626</v>
      </c>
      <c r="Z2351" t="s">
        <v>12627</v>
      </c>
      <c r="AA2351">
        <v>6401243</v>
      </c>
      <c r="AB2351" t="s">
        <v>131</v>
      </c>
      <c r="AC2351" t="s">
        <v>607</v>
      </c>
      <c r="AD2351" s="1">
        <f t="shared" si="200"/>
        <v>2.1756738351254482E-2</v>
      </c>
      <c r="AE2351" s="2">
        <v>55800000</v>
      </c>
      <c r="AF2351" t="s">
        <v>219</v>
      </c>
      <c r="AG2351" t="s">
        <v>103</v>
      </c>
      <c r="AH2351" t="s">
        <v>104</v>
      </c>
      <c r="AI2351" t="s">
        <v>12628</v>
      </c>
      <c r="AJ2351">
        <v>161860755</v>
      </c>
      <c r="AK2351" s="2">
        <v>1214026</v>
      </c>
      <c r="AL2351" s="2">
        <v>1000189.78</v>
      </c>
      <c r="AP2351" t="s">
        <v>105</v>
      </c>
      <c r="AQ2351" t="s">
        <v>105</v>
      </c>
      <c r="AR2351" t="s">
        <v>105</v>
      </c>
      <c r="AV2351" t="s">
        <v>105</v>
      </c>
      <c r="AW2351" t="s">
        <v>105</v>
      </c>
      <c r="AX2351" t="s">
        <v>105</v>
      </c>
      <c r="BH2351" t="s">
        <v>19</v>
      </c>
      <c r="BI2351" t="s">
        <v>5</v>
      </c>
    </row>
    <row r="2352" spans="1:61" x14ac:dyDescent="0.25">
      <c r="A2352">
        <v>1140872543</v>
      </c>
      <c r="B2352">
        <v>1140872543</v>
      </c>
      <c r="C2352" t="s">
        <v>106</v>
      </c>
      <c r="D2352" t="s">
        <v>1128</v>
      </c>
      <c r="E2352" t="s">
        <v>178</v>
      </c>
      <c r="F2352" t="s">
        <v>399</v>
      </c>
      <c r="G2352" t="s">
        <v>252</v>
      </c>
      <c r="H2352" s="30" t="s">
        <v>20304</v>
      </c>
      <c r="I2352" t="s">
        <v>12629</v>
      </c>
      <c r="J2352">
        <v>0</v>
      </c>
      <c r="K2352" t="s">
        <v>182</v>
      </c>
      <c r="L2352">
        <v>8</v>
      </c>
      <c r="M2352" t="s">
        <v>183</v>
      </c>
      <c r="O2352">
        <v>3014091237</v>
      </c>
      <c r="P2352">
        <v>3014455255</v>
      </c>
      <c r="T2352" s="29" t="s">
        <v>127</v>
      </c>
      <c r="U2352">
        <f t="shared" si="198"/>
        <v>10</v>
      </c>
      <c r="V2352">
        <f t="shared" si="199"/>
        <v>18</v>
      </c>
      <c r="W2352">
        <v>2022</v>
      </c>
      <c r="X2352" t="s">
        <v>1838</v>
      </c>
      <c r="Y2352" t="s">
        <v>12630</v>
      </c>
      <c r="Z2352" t="s">
        <v>12631</v>
      </c>
      <c r="AA2352">
        <v>5601197</v>
      </c>
      <c r="AB2352" t="s">
        <v>146</v>
      </c>
      <c r="AC2352" t="s">
        <v>383</v>
      </c>
      <c r="AD2352" s="1">
        <f t="shared" si="200"/>
        <v>4.2002952243125904E-2</v>
      </c>
      <c r="AE2352" s="2">
        <v>69100000</v>
      </c>
      <c r="AF2352" t="s">
        <v>175</v>
      </c>
      <c r="AG2352" t="s">
        <v>103</v>
      </c>
      <c r="AH2352" t="s">
        <v>104</v>
      </c>
      <c r="AI2352" t="s">
        <v>12632</v>
      </c>
      <c r="AJ2352">
        <v>161811339</v>
      </c>
      <c r="AK2352" s="2">
        <v>2902404</v>
      </c>
      <c r="AL2352" s="2">
        <v>2418995.25</v>
      </c>
      <c r="AP2352" t="s">
        <v>105</v>
      </c>
      <c r="AQ2352" t="s">
        <v>105</v>
      </c>
      <c r="AR2352" t="s">
        <v>105</v>
      </c>
      <c r="AV2352" t="s">
        <v>105</v>
      </c>
      <c r="AW2352" t="s">
        <v>105</v>
      </c>
      <c r="AX2352" t="s">
        <v>105</v>
      </c>
      <c r="BH2352" t="s">
        <v>21</v>
      </c>
      <c r="BI2352" t="s">
        <v>5</v>
      </c>
    </row>
    <row r="2353" spans="1:61" x14ac:dyDescent="0.25">
      <c r="A2353">
        <v>1140845417</v>
      </c>
      <c r="B2353">
        <v>1140845417</v>
      </c>
      <c r="C2353" t="s">
        <v>89</v>
      </c>
      <c r="D2353" t="s">
        <v>12633</v>
      </c>
      <c r="E2353" t="s">
        <v>12634</v>
      </c>
      <c r="F2353" t="s">
        <v>12635</v>
      </c>
      <c r="G2353" t="s">
        <v>12636</v>
      </c>
      <c r="H2353" s="30" t="s">
        <v>20305</v>
      </c>
      <c r="I2353" t="s">
        <v>12637</v>
      </c>
      <c r="J2353">
        <v>0</v>
      </c>
      <c r="K2353" t="s">
        <v>126</v>
      </c>
      <c r="L2353">
        <v>25</v>
      </c>
      <c r="M2353" t="s">
        <v>126</v>
      </c>
      <c r="O2353">
        <v>3124587051</v>
      </c>
      <c r="P2353">
        <v>0</v>
      </c>
      <c r="T2353" s="29" t="s">
        <v>369</v>
      </c>
      <c r="U2353">
        <f t="shared" si="198"/>
        <v>10</v>
      </c>
      <c r="V2353">
        <f t="shared" si="199"/>
        <v>21</v>
      </c>
      <c r="W2353">
        <v>2023</v>
      </c>
      <c r="X2353" t="s">
        <v>7515</v>
      </c>
      <c r="Y2353" t="s">
        <v>12638</v>
      </c>
      <c r="Z2353" t="s">
        <v>12639</v>
      </c>
      <c r="AA2353">
        <v>9206089</v>
      </c>
      <c r="AB2353" t="s">
        <v>268</v>
      </c>
      <c r="AC2353" t="s">
        <v>782</v>
      </c>
      <c r="AD2353" s="1">
        <f t="shared" si="200"/>
        <v>1.7841851466890192E-2</v>
      </c>
      <c r="AE2353" s="2">
        <v>119300000</v>
      </c>
      <c r="AF2353" t="s">
        <v>102</v>
      </c>
      <c r="AG2353" t="s">
        <v>292</v>
      </c>
      <c r="AH2353" t="s">
        <v>104</v>
      </c>
      <c r="AI2353" t="s">
        <v>12640</v>
      </c>
      <c r="AJ2353">
        <v>29972911</v>
      </c>
      <c r="AK2353" s="2">
        <v>2128532.88</v>
      </c>
      <c r="AL2353" s="2">
        <v>1768683.09</v>
      </c>
      <c r="AP2353" t="s">
        <v>105</v>
      </c>
      <c r="AQ2353" s="2" t="s">
        <v>105</v>
      </c>
      <c r="AR2353" s="2" t="s">
        <v>105</v>
      </c>
      <c r="AV2353">
        <v>30155083</v>
      </c>
      <c r="AW2353" s="2">
        <v>2607295.2200000002</v>
      </c>
      <c r="AX2353" s="2">
        <v>2171004.39</v>
      </c>
      <c r="BH2353" t="s">
        <v>20</v>
      </c>
      <c r="BI2353" t="s">
        <v>5</v>
      </c>
    </row>
    <row r="2354" spans="1:61" x14ac:dyDescent="0.25">
      <c r="A2354">
        <v>1013619432</v>
      </c>
      <c r="B2354">
        <v>1013619432</v>
      </c>
      <c r="C2354" t="s">
        <v>89</v>
      </c>
      <c r="D2354" t="s">
        <v>707</v>
      </c>
      <c r="E2354" t="s">
        <v>674</v>
      </c>
      <c r="F2354" t="s">
        <v>408</v>
      </c>
      <c r="G2354" t="s">
        <v>1671</v>
      </c>
      <c r="H2354" s="30" t="s">
        <v>20306</v>
      </c>
      <c r="I2354" t="s">
        <v>12641</v>
      </c>
      <c r="J2354">
        <v>0</v>
      </c>
      <c r="K2354" t="s">
        <v>126</v>
      </c>
      <c r="L2354">
        <v>25</v>
      </c>
      <c r="M2354" t="s">
        <v>126</v>
      </c>
      <c r="O2354">
        <v>3124900855</v>
      </c>
      <c r="P2354">
        <v>0</v>
      </c>
      <c r="T2354" s="29" t="s">
        <v>1081</v>
      </c>
      <c r="U2354">
        <f t="shared" si="198"/>
        <v>10</v>
      </c>
      <c r="V2354">
        <f t="shared" si="199"/>
        <v>25</v>
      </c>
      <c r="W2354">
        <v>2020</v>
      </c>
      <c r="X2354" t="s">
        <v>8852</v>
      </c>
      <c r="Y2354" t="s">
        <v>12642</v>
      </c>
      <c r="Z2354" t="s">
        <v>12643</v>
      </c>
      <c r="AA2354">
        <v>6406133</v>
      </c>
      <c r="AB2354" t="s">
        <v>131</v>
      </c>
      <c r="AC2354" t="s">
        <v>580</v>
      </c>
      <c r="AD2354" s="1">
        <f t="shared" si="200"/>
        <v>2.2014604221635883E-2</v>
      </c>
      <c r="AE2354" s="2">
        <v>75800000</v>
      </c>
      <c r="AF2354" t="s">
        <v>219</v>
      </c>
      <c r="AG2354" t="s">
        <v>120</v>
      </c>
      <c r="AH2354" t="s">
        <v>104</v>
      </c>
      <c r="AI2354">
        <v>0</v>
      </c>
      <c r="AJ2354">
        <v>161811494</v>
      </c>
      <c r="AK2354" s="2">
        <v>1668707</v>
      </c>
      <c r="AL2354" s="2">
        <v>1382274.85</v>
      </c>
      <c r="AP2354" t="s">
        <v>105</v>
      </c>
      <c r="AQ2354" t="s">
        <v>105</v>
      </c>
      <c r="AR2354" t="s">
        <v>105</v>
      </c>
      <c r="AV2354" t="s">
        <v>105</v>
      </c>
      <c r="AW2354" t="s">
        <v>105</v>
      </c>
      <c r="AX2354" t="s">
        <v>105</v>
      </c>
      <c r="BH2354" t="s">
        <v>19</v>
      </c>
      <c r="BI2354" t="s">
        <v>5</v>
      </c>
    </row>
    <row r="2355" spans="1:61" x14ac:dyDescent="0.25">
      <c r="A2355">
        <v>42790388</v>
      </c>
      <c r="B2355">
        <v>42790388</v>
      </c>
      <c r="C2355" t="s">
        <v>106</v>
      </c>
      <c r="D2355" t="s">
        <v>1794</v>
      </c>
      <c r="E2355" t="s">
        <v>1183</v>
      </c>
      <c r="F2355" t="s">
        <v>1937</v>
      </c>
      <c r="G2355" t="s">
        <v>3891</v>
      </c>
      <c r="H2355" s="30" t="s">
        <v>20307</v>
      </c>
      <c r="I2355" t="s">
        <v>12644</v>
      </c>
      <c r="J2355">
        <v>5001</v>
      </c>
      <c r="K2355" t="s">
        <v>202</v>
      </c>
      <c r="L2355">
        <v>5</v>
      </c>
      <c r="M2355" t="s">
        <v>203</v>
      </c>
      <c r="O2355">
        <v>3013760829</v>
      </c>
      <c r="P2355">
        <v>3005161945</v>
      </c>
      <c r="T2355" s="29" t="s">
        <v>429</v>
      </c>
      <c r="U2355">
        <f t="shared" si="198"/>
        <v>10</v>
      </c>
      <c r="V2355">
        <f t="shared" si="199"/>
        <v>7</v>
      </c>
      <c r="W2355">
        <v>2023</v>
      </c>
      <c r="X2355" t="s">
        <v>97</v>
      </c>
      <c r="Y2355" t="s">
        <v>12645</v>
      </c>
      <c r="Z2355" t="s">
        <v>12646</v>
      </c>
      <c r="AA2355">
        <v>8001210</v>
      </c>
      <c r="AB2355" t="s">
        <v>100</v>
      </c>
      <c r="AC2355" t="s">
        <v>101</v>
      </c>
      <c r="AD2355" s="1">
        <f t="shared" si="200"/>
        <v>4.1420492537313433E-2</v>
      </c>
      <c r="AE2355" s="2">
        <v>67000000</v>
      </c>
      <c r="AF2355" t="s">
        <v>102</v>
      </c>
      <c r="AG2355" t="s">
        <v>103</v>
      </c>
      <c r="AH2355" t="s">
        <v>104</v>
      </c>
      <c r="AI2355">
        <v>0</v>
      </c>
      <c r="AJ2355">
        <v>161803788</v>
      </c>
      <c r="AK2355" s="2">
        <v>2775173</v>
      </c>
      <c r="AL2355" s="2">
        <v>2312077.81</v>
      </c>
      <c r="AP2355" t="s">
        <v>105</v>
      </c>
      <c r="AQ2355" t="s">
        <v>105</v>
      </c>
      <c r="AR2355" t="s">
        <v>105</v>
      </c>
      <c r="AV2355" t="s">
        <v>105</v>
      </c>
      <c r="AW2355" t="s">
        <v>105</v>
      </c>
      <c r="AX2355" t="s">
        <v>105</v>
      </c>
      <c r="BH2355" t="s">
        <v>21</v>
      </c>
      <c r="BI2355" t="s">
        <v>5</v>
      </c>
    </row>
    <row r="2356" spans="1:61" x14ac:dyDescent="0.25">
      <c r="A2356">
        <v>79519082</v>
      </c>
      <c r="B2356">
        <v>79519082</v>
      </c>
      <c r="C2356" t="s">
        <v>89</v>
      </c>
      <c r="D2356" t="s">
        <v>375</v>
      </c>
      <c r="E2356" t="s">
        <v>3489</v>
      </c>
      <c r="F2356" t="s">
        <v>212</v>
      </c>
      <c r="G2356" t="s">
        <v>2013</v>
      </c>
      <c r="H2356" s="30" t="s">
        <v>19828</v>
      </c>
      <c r="I2356" t="s">
        <v>12647</v>
      </c>
      <c r="J2356">
        <v>5266</v>
      </c>
      <c r="K2356" t="s">
        <v>428</v>
      </c>
      <c r="L2356">
        <v>5</v>
      </c>
      <c r="M2356" t="s">
        <v>203</v>
      </c>
      <c r="O2356">
        <v>3108214859</v>
      </c>
      <c r="P2356">
        <v>0</v>
      </c>
      <c r="T2356" s="29" t="s">
        <v>299</v>
      </c>
      <c r="U2356">
        <f t="shared" si="198"/>
        <v>10</v>
      </c>
      <c r="V2356">
        <f t="shared" si="199"/>
        <v>23</v>
      </c>
      <c r="W2356">
        <v>2017</v>
      </c>
      <c r="X2356" t="s">
        <v>2400</v>
      </c>
      <c r="Y2356" t="s">
        <v>12648</v>
      </c>
      <c r="Z2356" t="s">
        <v>12649</v>
      </c>
      <c r="AA2356">
        <v>3008052</v>
      </c>
      <c r="AB2356" t="s">
        <v>491</v>
      </c>
      <c r="AC2356" t="s">
        <v>492</v>
      </c>
      <c r="AD2356" s="1">
        <f t="shared" si="200"/>
        <v>3.0605937499999999E-2</v>
      </c>
      <c r="AE2356" s="2">
        <v>70400000</v>
      </c>
      <c r="AF2356" t="s">
        <v>219</v>
      </c>
      <c r="AG2356" t="s">
        <v>452</v>
      </c>
      <c r="AH2356" t="s">
        <v>104</v>
      </c>
      <c r="AI2356">
        <v>0</v>
      </c>
      <c r="AJ2356">
        <v>161813900</v>
      </c>
      <c r="AK2356" s="2">
        <v>2154658</v>
      </c>
      <c r="AL2356" s="2">
        <v>1790637.07</v>
      </c>
      <c r="AP2356" t="s">
        <v>105</v>
      </c>
      <c r="AQ2356" t="s">
        <v>105</v>
      </c>
      <c r="AR2356" t="s">
        <v>105</v>
      </c>
      <c r="AV2356" t="s">
        <v>105</v>
      </c>
      <c r="AW2356" t="s">
        <v>105</v>
      </c>
      <c r="AX2356" t="s">
        <v>105</v>
      </c>
      <c r="BH2356" t="s">
        <v>21</v>
      </c>
      <c r="BI2356" t="s">
        <v>5</v>
      </c>
    </row>
    <row r="2357" spans="1:61" x14ac:dyDescent="0.25">
      <c r="A2357">
        <v>10242085</v>
      </c>
      <c r="B2357">
        <v>10242085</v>
      </c>
      <c r="C2357" t="s">
        <v>89</v>
      </c>
      <c r="D2357" t="s">
        <v>3128</v>
      </c>
      <c r="E2357">
        <v>0</v>
      </c>
      <c r="F2357" t="s">
        <v>474</v>
      </c>
      <c r="G2357" t="s">
        <v>250</v>
      </c>
      <c r="H2357" s="30" t="s">
        <v>20308</v>
      </c>
      <c r="I2357" t="s">
        <v>12650</v>
      </c>
      <c r="J2357">
        <v>85001</v>
      </c>
      <c r="K2357" t="s">
        <v>786</v>
      </c>
      <c r="L2357">
        <v>85</v>
      </c>
      <c r="M2357" t="s">
        <v>787</v>
      </c>
      <c r="O2357">
        <v>3202726287</v>
      </c>
      <c r="P2357">
        <v>0</v>
      </c>
      <c r="T2357" s="29" t="s">
        <v>155</v>
      </c>
      <c r="U2357">
        <f t="shared" si="198"/>
        <v>10</v>
      </c>
      <c r="V2357">
        <f t="shared" si="199"/>
        <v>14</v>
      </c>
      <c r="W2357">
        <v>2018</v>
      </c>
      <c r="X2357" t="s">
        <v>300</v>
      </c>
      <c r="Y2357" t="s">
        <v>12651</v>
      </c>
      <c r="Z2357" t="s">
        <v>12652</v>
      </c>
      <c r="AA2357">
        <v>5601142</v>
      </c>
      <c r="AB2357" t="s">
        <v>146</v>
      </c>
      <c r="AC2357" t="s">
        <v>188</v>
      </c>
      <c r="AD2357" s="1">
        <f t="shared" si="200"/>
        <v>2.3320167785234901E-2</v>
      </c>
      <c r="AE2357" s="2">
        <v>59600000</v>
      </c>
      <c r="AF2357" t="s">
        <v>552</v>
      </c>
      <c r="AG2357" t="s">
        <v>103</v>
      </c>
      <c r="AH2357" t="s">
        <v>104</v>
      </c>
      <c r="AI2357">
        <v>0</v>
      </c>
      <c r="AJ2357">
        <v>161961739</v>
      </c>
      <c r="AK2357" s="2">
        <v>1389882</v>
      </c>
      <c r="AL2357" s="2">
        <v>1147967.8400000001</v>
      </c>
      <c r="AP2357" t="s">
        <v>105</v>
      </c>
      <c r="AQ2357" t="s">
        <v>105</v>
      </c>
      <c r="AR2357" t="s">
        <v>105</v>
      </c>
      <c r="AV2357" t="s">
        <v>105</v>
      </c>
      <c r="AW2357" t="s">
        <v>105</v>
      </c>
      <c r="AX2357" t="s">
        <v>105</v>
      </c>
      <c r="BH2357" t="s">
        <v>19</v>
      </c>
      <c r="BI2357" t="s">
        <v>5</v>
      </c>
    </row>
    <row r="2358" spans="1:61" x14ac:dyDescent="0.25">
      <c r="A2358">
        <v>43811889</v>
      </c>
      <c r="B2358">
        <v>43811889</v>
      </c>
      <c r="C2358" t="s">
        <v>106</v>
      </c>
      <c r="D2358" t="s">
        <v>977</v>
      </c>
      <c r="E2358" t="s">
        <v>312</v>
      </c>
      <c r="F2358" t="s">
        <v>618</v>
      </c>
      <c r="G2358" t="s">
        <v>250</v>
      </c>
      <c r="H2358" s="30" t="s">
        <v>20309</v>
      </c>
      <c r="I2358" t="s">
        <v>12653</v>
      </c>
      <c r="J2358">
        <v>5001</v>
      </c>
      <c r="K2358" t="s">
        <v>202</v>
      </c>
      <c r="L2358">
        <v>5</v>
      </c>
      <c r="M2358" t="s">
        <v>203</v>
      </c>
      <c r="O2358">
        <v>3148537269</v>
      </c>
      <c r="P2358">
        <v>3137712566</v>
      </c>
      <c r="T2358" s="29" t="s">
        <v>448</v>
      </c>
      <c r="U2358">
        <f t="shared" si="198"/>
        <v>10</v>
      </c>
      <c r="V2358">
        <f t="shared" si="199"/>
        <v>9</v>
      </c>
      <c r="W2358">
        <v>2023</v>
      </c>
      <c r="X2358" t="s">
        <v>5427</v>
      </c>
      <c r="Y2358" t="s">
        <v>12654</v>
      </c>
      <c r="Z2358" t="s">
        <v>12655</v>
      </c>
      <c r="AA2358">
        <v>1606247</v>
      </c>
      <c r="AB2358" t="s">
        <v>173</v>
      </c>
      <c r="AC2358" t="s">
        <v>815</v>
      </c>
      <c r="AD2358" s="1">
        <f t="shared" si="200"/>
        <v>3.0993238866396763E-2</v>
      </c>
      <c r="AE2358" s="2">
        <v>74100000</v>
      </c>
      <c r="AF2358" t="s">
        <v>133</v>
      </c>
      <c r="AG2358" t="s">
        <v>120</v>
      </c>
      <c r="AH2358" t="s">
        <v>104</v>
      </c>
      <c r="AI2358" t="s">
        <v>12656</v>
      </c>
      <c r="AJ2358">
        <v>161805172</v>
      </c>
      <c r="AK2358" s="2">
        <v>2296599</v>
      </c>
      <c r="AL2358" s="2">
        <v>1909915.24</v>
      </c>
      <c r="AP2358" t="s">
        <v>105</v>
      </c>
      <c r="AQ2358" t="s">
        <v>105</v>
      </c>
      <c r="AR2358" t="s">
        <v>105</v>
      </c>
      <c r="AV2358" t="s">
        <v>105</v>
      </c>
      <c r="AW2358" t="s">
        <v>105</v>
      </c>
      <c r="AX2358" t="s">
        <v>105</v>
      </c>
      <c r="BH2358" t="s">
        <v>21</v>
      </c>
      <c r="BI2358" t="s">
        <v>5</v>
      </c>
    </row>
    <row r="2359" spans="1:61" x14ac:dyDescent="0.25">
      <c r="A2359">
        <v>1053805708</v>
      </c>
      <c r="B2359">
        <v>1053805708</v>
      </c>
      <c r="C2359" t="s">
        <v>89</v>
      </c>
      <c r="D2359" t="s">
        <v>699</v>
      </c>
      <c r="E2359" t="s">
        <v>1640</v>
      </c>
      <c r="F2359" t="s">
        <v>700</v>
      </c>
      <c r="G2359" t="s">
        <v>315</v>
      </c>
      <c r="H2359" s="30" t="s">
        <v>20310</v>
      </c>
      <c r="I2359" t="s">
        <v>12657</v>
      </c>
      <c r="J2359">
        <v>0</v>
      </c>
      <c r="K2359" t="s">
        <v>167</v>
      </c>
      <c r="L2359">
        <v>73</v>
      </c>
      <c r="M2359" t="s">
        <v>168</v>
      </c>
      <c r="O2359">
        <v>3208018628</v>
      </c>
      <c r="P2359">
        <v>0</v>
      </c>
      <c r="T2359" s="29" t="s">
        <v>275</v>
      </c>
      <c r="U2359">
        <f t="shared" si="198"/>
        <v>10</v>
      </c>
      <c r="V2359">
        <f t="shared" si="199"/>
        <v>11</v>
      </c>
      <c r="W2359">
        <v>2012</v>
      </c>
      <c r="X2359" t="s">
        <v>12658</v>
      </c>
      <c r="Y2359" t="s">
        <v>12659</v>
      </c>
      <c r="Z2359" t="s">
        <v>12660</v>
      </c>
      <c r="AA2359">
        <v>6401193</v>
      </c>
      <c r="AB2359" t="s">
        <v>131</v>
      </c>
      <c r="AC2359" t="s">
        <v>132</v>
      </c>
      <c r="AD2359" s="1">
        <f t="shared" si="200"/>
        <v>3.9386716867469883E-2</v>
      </c>
      <c r="AE2359" s="2">
        <v>33200000</v>
      </c>
      <c r="AF2359" t="s">
        <v>219</v>
      </c>
      <c r="AG2359" t="s">
        <v>103</v>
      </c>
      <c r="AH2359" t="s">
        <v>104</v>
      </c>
      <c r="AI2359" t="s">
        <v>12661</v>
      </c>
      <c r="AJ2359">
        <v>161850032</v>
      </c>
      <c r="AK2359" s="2">
        <v>1307639</v>
      </c>
      <c r="AL2359" s="2">
        <v>1078856.3400000001</v>
      </c>
      <c r="AP2359" t="s">
        <v>105</v>
      </c>
      <c r="AQ2359" t="s">
        <v>105</v>
      </c>
      <c r="AR2359" t="s">
        <v>105</v>
      </c>
      <c r="AV2359" t="s">
        <v>105</v>
      </c>
      <c r="AW2359" t="s">
        <v>105</v>
      </c>
      <c r="AX2359" t="s">
        <v>105</v>
      </c>
      <c r="BH2359" t="s">
        <v>21</v>
      </c>
      <c r="BI2359" t="s">
        <v>5</v>
      </c>
    </row>
    <row r="2360" spans="1:61" x14ac:dyDescent="0.25">
      <c r="A2360">
        <v>18602840</v>
      </c>
      <c r="B2360">
        <v>18602840</v>
      </c>
      <c r="C2360" t="s">
        <v>89</v>
      </c>
      <c r="D2360" t="s">
        <v>817</v>
      </c>
      <c r="E2360">
        <v>0</v>
      </c>
      <c r="F2360" t="s">
        <v>1065</v>
      </c>
      <c r="G2360" t="s">
        <v>1949</v>
      </c>
      <c r="H2360" s="30" t="s">
        <v>20311</v>
      </c>
      <c r="I2360" t="s">
        <v>12662</v>
      </c>
      <c r="J2360">
        <v>66572</v>
      </c>
      <c r="K2360" t="s">
        <v>12663</v>
      </c>
      <c r="L2360">
        <v>66</v>
      </c>
      <c r="M2360" t="s">
        <v>253</v>
      </c>
      <c r="O2360">
        <v>3186719537</v>
      </c>
      <c r="P2360">
        <v>0</v>
      </c>
      <c r="T2360" s="29" t="s">
        <v>275</v>
      </c>
      <c r="U2360">
        <f t="shared" si="198"/>
        <v>10</v>
      </c>
      <c r="V2360">
        <f t="shared" si="199"/>
        <v>11</v>
      </c>
      <c r="W2360">
        <v>2025</v>
      </c>
      <c r="X2360" t="s">
        <v>12664</v>
      </c>
      <c r="Y2360" t="s">
        <v>12665</v>
      </c>
      <c r="Z2360" t="s">
        <v>12666</v>
      </c>
      <c r="AA2360">
        <v>1621109</v>
      </c>
      <c r="AB2360" t="s">
        <v>173</v>
      </c>
      <c r="AC2360" t="s">
        <v>12667</v>
      </c>
      <c r="AD2360" s="1">
        <f t="shared" si="200"/>
        <v>1.7111696136962246E-2</v>
      </c>
      <c r="AE2360" s="2">
        <v>113900000</v>
      </c>
      <c r="AF2360" t="s">
        <v>362</v>
      </c>
      <c r="AG2360" t="s">
        <v>925</v>
      </c>
      <c r="AH2360" t="s">
        <v>104</v>
      </c>
      <c r="AI2360">
        <v>0</v>
      </c>
      <c r="AJ2360">
        <v>29954719</v>
      </c>
      <c r="AK2360" s="2">
        <v>1949022.19</v>
      </c>
      <c r="AL2360" s="2">
        <v>1617833.77</v>
      </c>
      <c r="AP2360" t="s">
        <v>105</v>
      </c>
      <c r="AQ2360" s="2" t="s">
        <v>105</v>
      </c>
      <c r="AR2360" s="2" t="s">
        <v>105</v>
      </c>
      <c r="AV2360">
        <v>30035846</v>
      </c>
      <c r="AW2360" s="2">
        <v>3999634.52</v>
      </c>
      <c r="AX2360" s="2">
        <v>3341037.41</v>
      </c>
      <c r="BH2360" t="s">
        <v>19</v>
      </c>
      <c r="BI2360" t="s">
        <v>5</v>
      </c>
    </row>
    <row r="2361" spans="1:61" x14ac:dyDescent="0.25">
      <c r="A2361">
        <v>10211704</v>
      </c>
      <c r="B2361">
        <v>10211704</v>
      </c>
      <c r="C2361" t="s">
        <v>89</v>
      </c>
      <c r="D2361" t="s">
        <v>648</v>
      </c>
      <c r="E2361" t="s">
        <v>1326</v>
      </c>
      <c r="F2361" t="s">
        <v>110</v>
      </c>
      <c r="G2361" t="s">
        <v>1326</v>
      </c>
      <c r="H2361" s="30" t="s">
        <v>20312</v>
      </c>
      <c r="I2361" t="s">
        <v>12668</v>
      </c>
      <c r="J2361">
        <v>17001</v>
      </c>
      <c r="K2361" t="s">
        <v>140</v>
      </c>
      <c r="L2361">
        <v>17</v>
      </c>
      <c r="M2361" t="s">
        <v>141</v>
      </c>
      <c r="O2361">
        <v>3006079642</v>
      </c>
      <c r="P2361">
        <v>3006079696</v>
      </c>
      <c r="T2361" s="29" t="s">
        <v>887</v>
      </c>
      <c r="U2361">
        <f t="shared" si="198"/>
        <v>10</v>
      </c>
      <c r="V2361">
        <f t="shared" si="199"/>
        <v>3</v>
      </c>
      <c r="W2361">
        <v>2024</v>
      </c>
      <c r="X2361" t="s">
        <v>1506</v>
      </c>
      <c r="Y2361" t="s">
        <v>12669</v>
      </c>
      <c r="Z2361" t="s">
        <v>12670</v>
      </c>
      <c r="AA2361">
        <v>6401244</v>
      </c>
      <c r="AB2361" t="s">
        <v>131</v>
      </c>
      <c r="AC2361" t="s">
        <v>607</v>
      </c>
      <c r="AD2361" s="1">
        <f t="shared" si="200"/>
        <v>1.7626525529265254E-2</v>
      </c>
      <c r="AE2361" s="2">
        <v>80300000</v>
      </c>
      <c r="AF2361" t="s">
        <v>133</v>
      </c>
      <c r="AG2361" t="s">
        <v>103</v>
      </c>
      <c r="AH2361" t="s">
        <v>104</v>
      </c>
      <c r="AI2361" t="s">
        <v>12671</v>
      </c>
      <c r="AJ2361">
        <v>161902514</v>
      </c>
      <c r="AK2361" s="2">
        <v>1415410</v>
      </c>
      <c r="AL2361" s="2">
        <v>1169420.5</v>
      </c>
      <c r="AP2361" t="s">
        <v>105</v>
      </c>
      <c r="AQ2361" t="s">
        <v>105</v>
      </c>
      <c r="AR2361" t="s">
        <v>105</v>
      </c>
      <c r="AV2361" t="s">
        <v>105</v>
      </c>
      <c r="AW2361" t="s">
        <v>105</v>
      </c>
      <c r="AX2361" t="s">
        <v>105</v>
      </c>
      <c r="BH2361" t="s">
        <v>19</v>
      </c>
      <c r="BI2361" t="s">
        <v>5</v>
      </c>
    </row>
    <row r="2362" spans="1:61" x14ac:dyDescent="0.25">
      <c r="A2362">
        <v>24617408</v>
      </c>
      <c r="B2362">
        <v>24617408</v>
      </c>
      <c r="C2362" t="s">
        <v>106</v>
      </c>
      <c r="D2362" t="s">
        <v>1466</v>
      </c>
      <c r="E2362">
        <v>0</v>
      </c>
      <c r="F2362" t="s">
        <v>1899</v>
      </c>
      <c r="G2362" t="s">
        <v>1327</v>
      </c>
      <c r="H2362" s="30" t="s">
        <v>20313</v>
      </c>
      <c r="I2362" t="s">
        <v>12672</v>
      </c>
      <c r="J2362">
        <v>17001</v>
      </c>
      <c r="K2362" t="s">
        <v>140</v>
      </c>
      <c r="L2362">
        <v>17</v>
      </c>
      <c r="M2362" t="s">
        <v>141</v>
      </c>
      <c r="O2362">
        <v>3104396834</v>
      </c>
      <c r="P2362">
        <v>0</v>
      </c>
      <c r="T2362" s="29" t="s">
        <v>327</v>
      </c>
      <c r="U2362">
        <f t="shared" si="198"/>
        <v>10</v>
      </c>
      <c r="V2362">
        <f t="shared" si="199"/>
        <v>31</v>
      </c>
      <c r="W2362">
        <v>2013</v>
      </c>
      <c r="X2362" t="s">
        <v>2878</v>
      </c>
      <c r="Y2362" t="s">
        <v>12673</v>
      </c>
      <c r="Z2362" t="s">
        <v>12674</v>
      </c>
      <c r="AA2362">
        <v>8001157</v>
      </c>
      <c r="AB2362" t="s">
        <v>100</v>
      </c>
      <c r="AC2362" t="s">
        <v>423</v>
      </c>
      <c r="AD2362" s="1">
        <f t="shared" si="200"/>
        <v>3.9919536423841058E-2</v>
      </c>
      <c r="AE2362" s="2">
        <v>30200000</v>
      </c>
      <c r="AF2362" t="s">
        <v>1567</v>
      </c>
      <c r="AG2362" t="s">
        <v>103</v>
      </c>
      <c r="AH2362" t="s">
        <v>104</v>
      </c>
      <c r="AI2362" t="s">
        <v>12675</v>
      </c>
      <c r="AJ2362">
        <v>161907832</v>
      </c>
      <c r="AK2362" s="2">
        <v>1205570</v>
      </c>
      <c r="AL2362" s="2">
        <v>993083.82</v>
      </c>
      <c r="AP2362" t="s">
        <v>105</v>
      </c>
      <c r="AQ2362" t="s">
        <v>105</v>
      </c>
      <c r="AR2362" t="s">
        <v>105</v>
      </c>
      <c r="AV2362" t="s">
        <v>105</v>
      </c>
      <c r="AW2362" t="s">
        <v>105</v>
      </c>
      <c r="AX2362" t="s">
        <v>105</v>
      </c>
      <c r="BH2362" t="s">
        <v>21</v>
      </c>
      <c r="BI2362" t="s">
        <v>5</v>
      </c>
    </row>
    <row r="2363" spans="1:61" x14ac:dyDescent="0.25">
      <c r="A2363">
        <v>32512384</v>
      </c>
      <c r="B2363">
        <v>32512384</v>
      </c>
      <c r="C2363" t="s">
        <v>106</v>
      </c>
      <c r="D2363" t="s">
        <v>963</v>
      </c>
      <c r="E2363">
        <v>0</v>
      </c>
      <c r="F2363" t="s">
        <v>2194</v>
      </c>
      <c r="G2363" t="s">
        <v>296</v>
      </c>
      <c r="H2363" s="30" t="s">
        <v>20314</v>
      </c>
      <c r="I2363" t="s">
        <v>12676</v>
      </c>
      <c r="J2363">
        <v>5001</v>
      </c>
      <c r="K2363" t="s">
        <v>202</v>
      </c>
      <c r="L2363">
        <v>5</v>
      </c>
      <c r="M2363" t="s">
        <v>203</v>
      </c>
      <c r="O2363">
        <v>3007748520</v>
      </c>
      <c r="P2363">
        <v>0</v>
      </c>
      <c r="T2363" s="29" t="s">
        <v>487</v>
      </c>
      <c r="U2363">
        <f t="shared" si="198"/>
        <v>10</v>
      </c>
      <c r="V2363">
        <f t="shared" si="199"/>
        <v>8</v>
      </c>
      <c r="W2363">
        <v>2014</v>
      </c>
      <c r="X2363" t="s">
        <v>3899</v>
      </c>
      <c r="Y2363" t="s">
        <v>12677</v>
      </c>
      <c r="Z2363" t="s">
        <v>12678</v>
      </c>
      <c r="AA2363">
        <v>8001151</v>
      </c>
      <c r="AB2363" t="s">
        <v>100</v>
      </c>
      <c r="AC2363" t="s">
        <v>423</v>
      </c>
      <c r="AD2363" s="1">
        <f t="shared" si="200"/>
        <v>4.1261717171717172E-2</v>
      </c>
      <c r="AE2363" s="2">
        <v>29700000</v>
      </c>
      <c r="AF2363" t="s">
        <v>362</v>
      </c>
      <c r="AG2363" t="s">
        <v>103</v>
      </c>
      <c r="AH2363" t="s">
        <v>104</v>
      </c>
      <c r="AI2363" t="s">
        <v>12679</v>
      </c>
      <c r="AJ2363">
        <v>161805140</v>
      </c>
      <c r="AK2363" s="2">
        <v>1225473</v>
      </c>
      <c r="AL2363" s="2">
        <v>1009809.35</v>
      </c>
      <c r="AP2363" t="s">
        <v>105</v>
      </c>
      <c r="AQ2363" t="s">
        <v>105</v>
      </c>
      <c r="AR2363" t="s">
        <v>105</v>
      </c>
      <c r="AV2363" t="s">
        <v>105</v>
      </c>
      <c r="AW2363" t="s">
        <v>105</v>
      </c>
      <c r="AX2363" t="s">
        <v>105</v>
      </c>
      <c r="BH2363" t="s">
        <v>21</v>
      </c>
      <c r="BI2363" t="s">
        <v>5</v>
      </c>
    </row>
    <row r="2364" spans="1:61" x14ac:dyDescent="0.25">
      <c r="A2364">
        <v>19471422</v>
      </c>
      <c r="B2364">
        <v>19471422</v>
      </c>
      <c r="C2364" t="s">
        <v>89</v>
      </c>
      <c r="D2364" t="s">
        <v>7073</v>
      </c>
      <c r="E2364" t="s">
        <v>149</v>
      </c>
      <c r="F2364" t="s">
        <v>609</v>
      </c>
      <c r="G2364" t="s">
        <v>700</v>
      </c>
      <c r="H2364" s="30" t="s">
        <v>19387</v>
      </c>
      <c r="I2364" t="s">
        <v>12680</v>
      </c>
      <c r="J2364">
        <v>0</v>
      </c>
      <c r="K2364" t="s">
        <v>126</v>
      </c>
      <c r="L2364">
        <v>25</v>
      </c>
      <c r="M2364" t="s">
        <v>126</v>
      </c>
      <c r="O2364">
        <v>3124798850</v>
      </c>
      <c r="P2364">
        <v>0</v>
      </c>
      <c r="T2364" s="29" t="s">
        <v>275</v>
      </c>
      <c r="U2364">
        <f t="shared" si="198"/>
        <v>10</v>
      </c>
      <c r="V2364">
        <f t="shared" si="199"/>
        <v>11</v>
      </c>
      <c r="W2364">
        <v>2017</v>
      </c>
      <c r="X2364" t="s">
        <v>300</v>
      </c>
      <c r="Y2364" t="s">
        <v>12681</v>
      </c>
      <c r="Z2364" t="s">
        <v>12682</v>
      </c>
      <c r="AA2364">
        <v>5601142</v>
      </c>
      <c r="AB2364" t="s">
        <v>146</v>
      </c>
      <c r="AC2364" t="s">
        <v>188</v>
      </c>
      <c r="AD2364" s="1">
        <f t="shared" si="200"/>
        <v>3.7989153153153155E-2</v>
      </c>
      <c r="AE2364" s="2">
        <v>55500000</v>
      </c>
      <c r="AF2364" t="s">
        <v>102</v>
      </c>
      <c r="AG2364" t="s">
        <v>103</v>
      </c>
      <c r="AH2364" t="s">
        <v>104</v>
      </c>
      <c r="AI2364" t="s">
        <v>12683</v>
      </c>
      <c r="AJ2364">
        <v>161814728</v>
      </c>
      <c r="AK2364" s="2">
        <v>2108398</v>
      </c>
      <c r="AL2364" s="2">
        <v>1751763.22</v>
      </c>
      <c r="AP2364" t="s">
        <v>105</v>
      </c>
      <c r="AQ2364" t="s">
        <v>105</v>
      </c>
      <c r="AR2364" t="s">
        <v>105</v>
      </c>
      <c r="AV2364" t="s">
        <v>105</v>
      </c>
      <c r="AW2364" t="s">
        <v>105</v>
      </c>
      <c r="AX2364" t="s">
        <v>105</v>
      </c>
      <c r="BH2364" t="s">
        <v>21</v>
      </c>
      <c r="BI2364" t="s">
        <v>5</v>
      </c>
    </row>
    <row r="2365" spans="1:61" x14ac:dyDescent="0.25">
      <c r="A2365">
        <v>1036930086</v>
      </c>
      <c r="B2365">
        <v>1036930086</v>
      </c>
      <c r="C2365" t="s">
        <v>89</v>
      </c>
      <c r="D2365" t="s">
        <v>1769</v>
      </c>
      <c r="E2365" t="s">
        <v>12684</v>
      </c>
      <c r="F2365" t="s">
        <v>1603</v>
      </c>
      <c r="G2365" t="s">
        <v>819</v>
      </c>
      <c r="H2365" s="30" t="s">
        <v>20315</v>
      </c>
      <c r="I2365" t="s">
        <v>12685</v>
      </c>
      <c r="J2365">
        <v>5615</v>
      </c>
      <c r="K2365" t="s">
        <v>2322</v>
      </c>
      <c r="L2365">
        <v>5</v>
      </c>
      <c r="M2365" t="s">
        <v>203</v>
      </c>
      <c r="O2365">
        <v>3146050927</v>
      </c>
      <c r="P2365">
        <v>0</v>
      </c>
      <c r="T2365" s="29" t="s">
        <v>887</v>
      </c>
      <c r="U2365">
        <f t="shared" si="198"/>
        <v>10</v>
      </c>
      <c r="V2365">
        <f t="shared" si="199"/>
        <v>3</v>
      </c>
      <c r="W2365">
        <v>2016</v>
      </c>
      <c r="X2365" t="s">
        <v>12686</v>
      </c>
      <c r="Y2365" t="s">
        <v>12687</v>
      </c>
      <c r="Z2365" t="s">
        <v>12688</v>
      </c>
      <c r="AA2365">
        <v>4606091</v>
      </c>
      <c r="AB2365" t="s">
        <v>352</v>
      </c>
      <c r="AC2365" t="s">
        <v>353</v>
      </c>
      <c r="AD2365" s="1">
        <f t="shared" si="200"/>
        <v>3.2264069264069266E-2</v>
      </c>
      <c r="AE2365" s="2">
        <v>69300000</v>
      </c>
      <c r="AF2365" t="s">
        <v>279</v>
      </c>
      <c r="AG2365" t="s">
        <v>120</v>
      </c>
      <c r="AH2365" t="s">
        <v>104</v>
      </c>
      <c r="AI2365" t="s">
        <v>12689</v>
      </c>
      <c r="AJ2365">
        <v>161896491</v>
      </c>
      <c r="AK2365" s="2">
        <v>2235900</v>
      </c>
      <c r="AL2365" s="2">
        <v>1858907.4</v>
      </c>
      <c r="AP2365" t="s">
        <v>105</v>
      </c>
      <c r="AQ2365" t="s">
        <v>105</v>
      </c>
      <c r="AR2365" t="s">
        <v>105</v>
      </c>
      <c r="AV2365" t="s">
        <v>105</v>
      </c>
      <c r="AW2365" t="s">
        <v>105</v>
      </c>
      <c r="AX2365" t="s">
        <v>105</v>
      </c>
      <c r="BH2365" t="s">
        <v>21</v>
      </c>
      <c r="BI2365" t="s">
        <v>5</v>
      </c>
    </row>
    <row r="2366" spans="1:61" x14ac:dyDescent="0.25">
      <c r="A2366">
        <v>92528443</v>
      </c>
      <c r="B2366">
        <v>92528443</v>
      </c>
      <c r="C2366" t="s">
        <v>89</v>
      </c>
      <c r="D2366" t="s">
        <v>12690</v>
      </c>
      <c r="E2366" t="s">
        <v>148</v>
      </c>
      <c r="F2366" t="s">
        <v>1122</v>
      </c>
      <c r="G2366" t="s">
        <v>12691</v>
      </c>
      <c r="H2366" s="30" t="s">
        <v>20316</v>
      </c>
      <c r="I2366" t="s">
        <v>12692</v>
      </c>
      <c r="J2366">
        <v>0</v>
      </c>
      <c r="K2366" t="s">
        <v>182</v>
      </c>
      <c r="L2366">
        <v>8</v>
      </c>
      <c r="M2366" t="s">
        <v>183</v>
      </c>
      <c r="O2366">
        <v>3002222301</v>
      </c>
      <c r="P2366">
        <v>0</v>
      </c>
      <c r="T2366" s="29" t="s">
        <v>327</v>
      </c>
      <c r="U2366">
        <f t="shared" si="198"/>
        <v>10</v>
      </c>
      <c r="V2366">
        <f t="shared" si="199"/>
        <v>31</v>
      </c>
      <c r="W2366">
        <v>2025</v>
      </c>
      <c r="X2366" t="s">
        <v>3905</v>
      </c>
      <c r="Y2366" t="s">
        <v>12693</v>
      </c>
      <c r="Z2366" t="s">
        <v>12694</v>
      </c>
      <c r="AA2366">
        <v>8006096</v>
      </c>
      <c r="AB2366" t="s">
        <v>100</v>
      </c>
      <c r="AC2366" t="s">
        <v>3908</v>
      </c>
      <c r="AD2366" s="1">
        <f t="shared" si="200"/>
        <v>2.1317817745803356E-2</v>
      </c>
      <c r="AE2366" s="2">
        <v>125100000</v>
      </c>
      <c r="AF2366" t="s">
        <v>279</v>
      </c>
      <c r="AG2366" t="s">
        <v>120</v>
      </c>
      <c r="AH2366" t="s">
        <v>104</v>
      </c>
      <c r="AI2366" t="s">
        <v>12695</v>
      </c>
      <c r="AJ2366">
        <v>161807313</v>
      </c>
      <c r="AK2366" s="2">
        <v>2666859</v>
      </c>
      <c r="AL2366" s="2">
        <v>2221057.9300000002</v>
      </c>
      <c r="AP2366" t="s">
        <v>105</v>
      </c>
      <c r="AQ2366" t="s">
        <v>105</v>
      </c>
      <c r="AR2366" t="s">
        <v>105</v>
      </c>
      <c r="AV2366" t="s">
        <v>105</v>
      </c>
      <c r="AW2366" t="s">
        <v>105</v>
      </c>
      <c r="AX2366" t="s">
        <v>105</v>
      </c>
      <c r="BH2366" t="s">
        <v>21</v>
      </c>
      <c r="BI2366" t="s">
        <v>5</v>
      </c>
    </row>
    <row r="2367" spans="1:61" x14ac:dyDescent="0.25">
      <c r="A2367">
        <v>35499885</v>
      </c>
      <c r="B2367">
        <v>35499885</v>
      </c>
      <c r="C2367" t="s">
        <v>106</v>
      </c>
      <c r="D2367" t="s">
        <v>385</v>
      </c>
      <c r="E2367">
        <v>0</v>
      </c>
      <c r="F2367" t="s">
        <v>1250</v>
      </c>
      <c r="G2367" t="s">
        <v>12696</v>
      </c>
      <c r="H2367" s="30" t="s">
        <v>20317</v>
      </c>
      <c r="I2367" t="s">
        <v>12697</v>
      </c>
      <c r="J2367">
        <v>0</v>
      </c>
      <c r="K2367" t="s">
        <v>126</v>
      </c>
      <c r="L2367">
        <v>25</v>
      </c>
      <c r="M2367" t="s">
        <v>126</v>
      </c>
      <c r="O2367">
        <v>3104814299</v>
      </c>
      <c r="P2367">
        <v>0</v>
      </c>
      <c r="T2367" s="29" t="s">
        <v>487</v>
      </c>
      <c r="U2367">
        <f t="shared" si="198"/>
        <v>10</v>
      </c>
      <c r="V2367">
        <f t="shared" si="199"/>
        <v>8</v>
      </c>
      <c r="W2367">
        <v>2013</v>
      </c>
      <c r="X2367" t="s">
        <v>193</v>
      </c>
      <c r="Y2367" t="s">
        <v>12698</v>
      </c>
      <c r="Z2367" t="s">
        <v>12699</v>
      </c>
      <c r="AA2367">
        <v>6401146</v>
      </c>
      <c r="AB2367" t="s">
        <v>131</v>
      </c>
      <c r="AC2367" t="s">
        <v>196</v>
      </c>
      <c r="AD2367" s="1">
        <f t="shared" si="200"/>
        <v>3.8224371069182389E-2</v>
      </c>
      <c r="AE2367" s="2">
        <v>31800000</v>
      </c>
      <c r="AF2367" t="s">
        <v>175</v>
      </c>
      <c r="AG2367" t="s">
        <v>103</v>
      </c>
      <c r="AH2367" t="s">
        <v>104</v>
      </c>
      <c r="AI2367" t="s">
        <v>12700</v>
      </c>
      <c r="AJ2367">
        <v>161816449</v>
      </c>
      <c r="AK2367" s="2">
        <v>1215535</v>
      </c>
      <c r="AL2367" s="2">
        <v>1001458.21</v>
      </c>
      <c r="AP2367" t="s">
        <v>105</v>
      </c>
      <c r="AQ2367" t="s">
        <v>105</v>
      </c>
      <c r="AR2367" t="s">
        <v>105</v>
      </c>
      <c r="AV2367" t="s">
        <v>105</v>
      </c>
      <c r="AW2367" t="s">
        <v>105</v>
      </c>
      <c r="AX2367" t="s">
        <v>105</v>
      </c>
      <c r="BH2367" t="s">
        <v>21</v>
      </c>
      <c r="BI2367" t="s">
        <v>5</v>
      </c>
    </row>
    <row r="2368" spans="1:61" x14ac:dyDescent="0.25">
      <c r="A2368">
        <v>71577332</v>
      </c>
      <c r="B2368">
        <v>71577332</v>
      </c>
      <c r="C2368" t="s">
        <v>89</v>
      </c>
      <c r="D2368" t="s">
        <v>12701</v>
      </c>
      <c r="E2368" t="s">
        <v>1440</v>
      </c>
      <c r="F2368" t="s">
        <v>212</v>
      </c>
      <c r="G2368" t="s">
        <v>335</v>
      </c>
      <c r="H2368" s="30" t="s">
        <v>20318</v>
      </c>
      <c r="I2368" t="s">
        <v>12702</v>
      </c>
      <c r="J2368">
        <v>5001</v>
      </c>
      <c r="K2368" t="s">
        <v>202</v>
      </c>
      <c r="L2368">
        <v>5</v>
      </c>
      <c r="M2368" t="s">
        <v>203</v>
      </c>
      <c r="O2368">
        <v>3108401106</v>
      </c>
      <c r="P2368">
        <v>0</v>
      </c>
      <c r="T2368" s="29" t="s">
        <v>849</v>
      </c>
      <c r="U2368">
        <f t="shared" si="198"/>
        <v>10</v>
      </c>
      <c r="V2368">
        <f t="shared" si="199"/>
        <v>19</v>
      </c>
      <c r="W2368">
        <v>2022</v>
      </c>
      <c r="X2368" t="s">
        <v>97</v>
      </c>
      <c r="Y2368" t="s">
        <v>12703</v>
      </c>
      <c r="Z2368" t="s">
        <v>12704</v>
      </c>
      <c r="AA2368">
        <v>8001210</v>
      </c>
      <c r="AB2368" t="s">
        <v>100</v>
      </c>
      <c r="AC2368" t="s">
        <v>101</v>
      </c>
      <c r="AD2368" s="1">
        <f t="shared" si="200"/>
        <v>2.1690448000000001E-2</v>
      </c>
      <c r="AE2368" s="2">
        <v>62500000</v>
      </c>
      <c r="AF2368" t="s">
        <v>133</v>
      </c>
      <c r="AG2368" t="s">
        <v>103</v>
      </c>
      <c r="AH2368" t="s">
        <v>104</v>
      </c>
      <c r="AI2368" t="s">
        <v>12705</v>
      </c>
      <c r="AJ2368">
        <v>161919595</v>
      </c>
      <c r="AK2368" s="2">
        <v>1355653</v>
      </c>
      <c r="AL2368" s="2">
        <v>1119204.57</v>
      </c>
      <c r="AP2368" t="s">
        <v>105</v>
      </c>
      <c r="AQ2368" t="s">
        <v>105</v>
      </c>
      <c r="AR2368" t="s">
        <v>105</v>
      </c>
      <c r="AV2368" t="s">
        <v>105</v>
      </c>
      <c r="AW2368" t="s">
        <v>105</v>
      </c>
      <c r="AX2368" t="s">
        <v>105</v>
      </c>
      <c r="BH2368" t="s">
        <v>19</v>
      </c>
      <c r="BI2368" t="s">
        <v>5</v>
      </c>
    </row>
    <row r="2369" spans="1:61" x14ac:dyDescent="0.25">
      <c r="A2369">
        <v>1094682546</v>
      </c>
      <c r="B2369">
        <v>1094682546</v>
      </c>
      <c r="C2369" t="s">
        <v>106</v>
      </c>
      <c r="D2369" t="s">
        <v>2306</v>
      </c>
      <c r="E2369" t="s">
        <v>12706</v>
      </c>
      <c r="F2369" t="s">
        <v>3675</v>
      </c>
      <c r="G2369" t="s">
        <v>2556</v>
      </c>
      <c r="H2369" s="30" t="s">
        <v>20319</v>
      </c>
      <c r="I2369" t="s">
        <v>12707</v>
      </c>
      <c r="J2369">
        <v>68001</v>
      </c>
      <c r="K2369" t="s">
        <v>317</v>
      </c>
      <c r="L2369">
        <v>68</v>
      </c>
      <c r="M2369" t="s">
        <v>227</v>
      </c>
      <c r="O2369">
        <v>3203758354</v>
      </c>
      <c r="P2369">
        <v>3118929972</v>
      </c>
      <c r="T2369" s="29" t="s">
        <v>849</v>
      </c>
      <c r="U2369">
        <f t="shared" si="198"/>
        <v>10</v>
      </c>
      <c r="V2369">
        <f t="shared" si="199"/>
        <v>19</v>
      </c>
      <c r="W2369">
        <v>2020</v>
      </c>
      <c r="X2369" t="s">
        <v>12708</v>
      </c>
      <c r="Y2369" t="s">
        <v>12709</v>
      </c>
      <c r="Z2369" t="s">
        <v>12710</v>
      </c>
      <c r="AA2369">
        <v>5601156</v>
      </c>
      <c r="AB2369" t="s">
        <v>146</v>
      </c>
      <c r="AC2369" t="s">
        <v>383</v>
      </c>
      <c r="AD2369" s="1">
        <f t="shared" si="200"/>
        <v>2.8374273648648647E-2</v>
      </c>
      <c r="AE2369" s="2">
        <v>59200000</v>
      </c>
      <c r="AF2369" t="s">
        <v>552</v>
      </c>
      <c r="AG2369" t="s">
        <v>103</v>
      </c>
      <c r="AH2369" t="s">
        <v>104</v>
      </c>
      <c r="AI2369" t="s">
        <v>12711</v>
      </c>
      <c r="AJ2369">
        <v>161843525</v>
      </c>
      <c r="AK2369" s="2">
        <v>1679757</v>
      </c>
      <c r="AL2369" s="2">
        <v>1391560.86</v>
      </c>
      <c r="AP2369" t="s">
        <v>105</v>
      </c>
      <c r="AQ2369" t="s">
        <v>105</v>
      </c>
      <c r="AR2369" t="s">
        <v>105</v>
      </c>
      <c r="AV2369" t="s">
        <v>105</v>
      </c>
      <c r="AW2369" t="s">
        <v>105</v>
      </c>
      <c r="AX2369" t="s">
        <v>105</v>
      </c>
      <c r="BH2369" t="s">
        <v>19</v>
      </c>
      <c r="BI2369" t="s">
        <v>5</v>
      </c>
    </row>
    <row r="2370" spans="1:61" x14ac:dyDescent="0.25">
      <c r="A2370">
        <v>7171605</v>
      </c>
      <c r="B2370">
        <v>7171605</v>
      </c>
      <c r="C2370" t="s">
        <v>89</v>
      </c>
      <c r="D2370" t="s">
        <v>162</v>
      </c>
      <c r="E2370" t="s">
        <v>758</v>
      </c>
      <c r="F2370" t="s">
        <v>5967</v>
      </c>
      <c r="G2370" t="s">
        <v>1225</v>
      </c>
      <c r="H2370" s="30" t="s">
        <v>20320</v>
      </c>
      <c r="I2370" t="s">
        <v>12712</v>
      </c>
      <c r="J2370">
        <v>15001</v>
      </c>
      <c r="K2370" t="s">
        <v>1089</v>
      </c>
      <c r="L2370">
        <v>15</v>
      </c>
      <c r="M2370" t="s">
        <v>1090</v>
      </c>
      <c r="O2370">
        <v>3002901670</v>
      </c>
      <c r="P2370">
        <v>0</v>
      </c>
      <c r="T2370" s="29" t="s">
        <v>204</v>
      </c>
      <c r="U2370">
        <f t="shared" si="198"/>
        <v>10</v>
      </c>
      <c r="V2370">
        <f t="shared" si="199"/>
        <v>2</v>
      </c>
      <c r="W2370">
        <v>2024</v>
      </c>
      <c r="X2370" t="s">
        <v>12713</v>
      </c>
      <c r="Y2370" t="s">
        <v>12714</v>
      </c>
      <c r="Z2370" t="s">
        <v>12715</v>
      </c>
      <c r="AA2370">
        <v>4606150</v>
      </c>
      <c r="AB2370" t="s">
        <v>352</v>
      </c>
      <c r="AC2370" t="s">
        <v>1412</v>
      </c>
      <c r="AD2370" s="1">
        <f t="shared" si="200"/>
        <v>1.907960813253012E-2</v>
      </c>
      <c r="AE2370" s="2">
        <v>99600000</v>
      </c>
      <c r="AF2370" t="s">
        <v>102</v>
      </c>
      <c r="AG2370" t="s">
        <v>292</v>
      </c>
      <c r="AH2370" t="s">
        <v>104</v>
      </c>
      <c r="AI2370" t="s">
        <v>12716</v>
      </c>
      <c r="AJ2370">
        <v>29942407</v>
      </c>
      <c r="AK2370" s="2">
        <v>1900328.97</v>
      </c>
      <c r="AL2370" s="2">
        <v>1576915.1</v>
      </c>
      <c r="AP2370" t="s">
        <v>105</v>
      </c>
      <c r="AQ2370" s="2" t="s">
        <v>105</v>
      </c>
      <c r="AR2370" s="2" t="s">
        <v>105</v>
      </c>
      <c r="AV2370">
        <v>30054153</v>
      </c>
      <c r="AW2370" s="2">
        <v>3256386.4</v>
      </c>
      <c r="AX2370" s="2">
        <v>2716459.16</v>
      </c>
      <c r="BH2370" t="s">
        <v>19</v>
      </c>
      <c r="BI2370" t="s">
        <v>5</v>
      </c>
    </row>
    <row r="2371" spans="1:61" x14ac:dyDescent="0.25">
      <c r="A2371">
        <v>79583010</v>
      </c>
      <c r="B2371">
        <v>79583010</v>
      </c>
      <c r="C2371" t="s">
        <v>89</v>
      </c>
      <c r="D2371" t="s">
        <v>1554</v>
      </c>
      <c r="E2371" t="s">
        <v>2512</v>
      </c>
      <c r="F2371" t="s">
        <v>2497</v>
      </c>
      <c r="G2371" t="s">
        <v>335</v>
      </c>
      <c r="H2371" s="30" t="s">
        <v>20321</v>
      </c>
      <c r="I2371" t="s">
        <v>12717</v>
      </c>
      <c r="J2371">
        <v>0</v>
      </c>
      <c r="K2371" t="s">
        <v>126</v>
      </c>
      <c r="L2371">
        <v>25</v>
      </c>
      <c r="M2371" t="s">
        <v>126</v>
      </c>
      <c r="O2371">
        <v>3102418680</v>
      </c>
      <c r="P2371">
        <v>0</v>
      </c>
      <c r="T2371" s="29" t="s">
        <v>127</v>
      </c>
      <c r="U2371">
        <f t="shared" si="198"/>
        <v>10</v>
      </c>
      <c r="V2371">
        <f t="shared" si="199"/>
        <v>18</v>
      </c>
      <c r="W2371">
        <v>2024</v>
      </c>
      <c r="X2371" t="s">
        <v>12718</v>
      </c>
      <c r="Y2371" t="s">
        <v>12719</v>
      </c>
      <c r="Z2371" t="s">
        <v>12720</v>
      </c>
      <c r="AA2371">
        <v>9006175</v>
      </c>
      <c r="AB2371" t="s">
        <v>244</v>
      </c>
      <c r="AC2371" t="s">
        <v>404</v>
      </c>
      <c r="AD2371" s="1">
        <f t="shared" si="200"/>
        <v>1.7366129528089885E-2</v>
      </c>
      <c r="AE2371" s="2">
        <v>222500000</v>
      </c>
      <c r="AF2371" t="s">
        <v>102</v>
      </c>
      <c r="AG2371" t="s">
        <v>292</v>
      </c>
      <c r="AH2371" t="s">
        <v>104</v>
      </c>
      <c r="AI2371">
        <v>0</v>
      </c>
      <c r="AJ2371">
        <v>29929929</v>
      </c>
      <c r="AK2371" s="2">
        <v>3863963.82</v>
      </c>
      <c r="AL2371" s="2">
        <v>3227028.42</v>
      </c>
      <c r="AP2371" t="s">
        <v>105</v>
      </c>
      <c r="AQ2371" s="2" t="s">
        <v>105</v>
      </c>
      <c r="AR2371" s="2" t="s">
        <v>105</v>
      </c>
      <c r="AV2371">
        <v>30046292</v>
      </c>
      <c r="AW2371" s="2">
        <v>4675169.0199999996</v>
      </c>
      <c r="AX2371" s="2">
        <v>3908713.46</v>
      </c>
      <c r="BH2371" t="s">
        <v>20</v>
      </c>
      <c r="BI2371" t="s">
        <v>5</v>
      </c>
    </row>
    <row r="2372" spans="1:61" x14ac:dyDescent="0.25">
      <c r="A2372">
        <v>19116876</v>
      </c>
      <c r="B2372">
        <v>19116876</v>
      </c>
      <c r="C2372" t="s">
        <v>89</v>
      </c>
      <c r="D2372" t="s">
        <v>304</v>
      </c>
      <c r="E2372" t="s">
        <v>12721</v>
      </c>
      <c r="F2372" t="s">
        <v>1155</v>
      </c>
      <c r="G2372" t="s">
        <v>335</v>
      </c>
      <c r="H2372" s="30" t="s">
        <v>20322</v>
      </c>
      <c r="I2372" t="s">
        <v>12722</v>
      </c>
      <c r="J2372">
        <v>0</v>
      </c>
      <c r="K2372" t="s">
        <v>167</v>
      </c>
      <c r="L2372">
        <v>73</v>
      </c>
      <c r="M2372" t="s">
        <v>168</v>
      </c>
      <c r="O2372">
        <v>3005605900</v>
      </c>
      <c r="P2372">
        <v>0</v>
      </c>
      <c r="T2372" s="29" t="s">
        <v>500</v>
      </c>
      <c r="U2372">
        <f t="shared" si="198"/>
        <v>10</v>
      </c>
      <c r="V2372">
        <f t="shared" si="199"/>
        <v>5</v>
      </c>
      <c r="W2372">
        <v>2011</v>
      </c>
      <c r="X2372" t="s">
        <v>3459</v>
      </c>
      <c r="Y2372" t="s">
        <v>12723</v>
      </c>
      <c r="Z2372" t="s">
        <v>12724</v>
      </c>
      <c r="AA2372">
        <v>8006030</v>
      </c>
      <c r="AB2372" t="s">
        <v>100</v>
      </c>
      <c r="AC2372" t="s">
        <v>433</v>
      </c>
      <c r="AD2372" s="1">
        <f t="shared" si="200"/>
        <v>3.3241928374655651E-2</v>
      </c>
      <c r="AE2372" s="2">
        <v>36300000</v>
      </c>
      <c r="AF2372" t="s">
        <v>102</v>
      </c>
      <c r="AG2372" t="s">
        <v>120</v>
      </c>
      <c r="AH2372" t="s">
        <v>104</v>
      </c>
      <c r="AI2372" t="s">
        <v>12725</v>
      </c>
      <c r="AJ2372">
        <v>161837365</v>
      </c>
      <c r="AK2372" s="2">
        <v>1206682</v>
      </c>
      <c r="AL2372" s="2">
        <v>994018.6</v>
      </c>
      <c r="AP2372" t="s">
        <v>105</v>
      </c>
      <c r="AQ2372" t="s">
        <v>105</v>
      </c>
      <c r="AR2372" t="s">
        <v>105</v>
      </c>
      <c r="AV2372" t="s">
        <v>105</v>
      </c>
      <c r="AW2372" t="s">
        <v>105</v>
      </c>
      <c r="AX2372" t="s">
        <v>105</v>
      </c>
      <c r="BH2372" t="s">
        <v>21</v>
      </c>
      <c r="BI2372" t="s">
        <v>5</v>
      </c>
    </row>
    <row r="2373" spans="1:61" x14ac:dyDescent="0.25">
      <c r="A2373">
        <v>31993001</v>
      </c>
      <c r="B2373">
        <v>31993001</v>
      </c>
      <c r="C2373" t="s">
        <v>106</v>
      </c>
      <c r="D2373" t="s">
        <v>12726</v>
      </c>
      <c r="E2373">
        <v>0</v>
      </c>
      <c r="F2373" t="s">
        <v>1603</v>
      </c>
      <c r="G2373" t="s">
        <v>750</v>
      </c>
      <c r="H2373" s="30" t="s">
        <v>18524</v>
      </c>
      <c r="I2373" t="s">
        <v>12727</v>
      </c>
      <c r="J2373">
        <v>76001</v>
      </c>
      <c r="K2373" t="s">
        <v>486</v>
      </c>
      <c r="L2373">
        <v>76</v>
      </c>
      <c r="M2373" t="s">
        <v>95</v>
      </c>
      <c r="O2373">
        <v>3164077784</v>
      </c>
      <c r="P2373">
        <v>0</v>
      </c>
      <c r="T2373" s="29" t="s">
        <v>142</v>
      </c>
      <c r="U2373">
        <f t="shared" si="198"/>
        <v>10</v>
      </c>
      <c r="V2373">
        <f t="shared" si="199"/>
        <v>12</v>
      </c>
      <c r="W2373">
        <v>2023</v>
      </c>
      <c r="X2373" t="s">
        <v>3692</v>
      </c>
      <c r="Y2373" t="s">
        <v>12728</v>
      </c>
      <c r="Z2373" t="s">
        <v>12729</v>
      </c>
      <c r="AA2373">
        <v>9008243</v>
      </c>
      <c r="AB2373" t="s">
        <v>244</v>
      </c>
      <c r="AC2373" t="s">
        <v>404</v>
      </c>
      <c r="AD2373" s="1">
        <f t="shared" si="200"/>
        <v>2.5061332342143906E-2</v>
      </c>
      <c r="AE2373" s="2">
        <v>272400000</v>
      </c>
      <c r="AF2373" t="s">
        <v>133</v>
      </c>
      <c r="AG2373" t="s">
        <v>452</v>
      </c>
      <c r="AH2373" t="s">
        <v>104</v>
      </c>
      <c r="AI2373" t="s">
        <v>12730</v>
      </c>
      <c r="AJ2373">
        <v>29976593</v>
      </c>
      <c r="AK2373" s="2">
        <v>6826706.9299999997</v>
      </c>
      <c r="AL2373" s="2">
        <v>5716728.5099999998</v>
      </c>
      <c r="AP2373" t="s">
        <v>105</v>
      </c>
      <c r="AQ2373" s="2" t="s">
        <v>105</v>
      </c>
      <c r="AR2373" s="2" t="s">
        <v>105</v>
      </c>
      <c r="AV2373">
        <v>30158610</v>
      </c>
      <c r="AW2373" s="2">
        <v>14725982.890000001</v>
      </c>
      <c r="AX2373" s="2">
        <v>12354775.539999999</v>
      </c>
      <c r="BH2373" t="s">
        <v>21</v>
      </c>
      <c r="BI2373" t="s">
        <v>5</v>
      </c>
    </row>
    <row r="2374" spans="1:61" x14ac:dyDescent="0.25">
      <c r="A2374">
        <v>79504224</v>
      </c>
      <c r="B2374">
        <v>79504224</v>
      </c>
      <c r="C2374" t="s">
        <v>89</v>
      </c>
      <c r="D2374" t="s">
        <v>2468</v>
      </c>
      <c r="E2374" t="s">
        <v>12731</v>
      </c>
      <c r="F2374" t="s">
        <v>5015</v>
      </c>
      <c r="G2374" t="s">
        <v>2996</v>
      </c>
      <c r="H2374" s="30" t="s">
        <v>18445</v>
      </c>
      <c r="I2374" t="s">
        <v>12732</v>
      </c>
      <c r="J2374">
        <v>0</v>
      </c>
      <c r="K2374" t="s">
        <v>126</v>
      </c>
      <c r="L2374">
        <v>25</v>
      </c>
      <c r="M2374" t="s">
        <v>126</v>
      </c>
      <c r="O2374">
        <v>3175385247</v>
      </c>
      <c r="P2374">
        <v>0</v>
      </c>
      <c r="T2374" s="29" t="s">
        <v>114</v>
      </c>
      <c r="U2374">
        <f t="shared" si="198"/>
        <v>10</v>
      </c>
      <c r="V2374">
        <f t="shared" si="199"/>
        <v>28</v>
      </c>
      <c r="W2374">
        <v>2015</v>
      </c>
      <c r="X2374" t="s">
        <v>229</v>
      </c>
      <c r="Y2374" t="s">
        <v>12733</v>
      </c>
      <c r="Z2374" t="s">
        <v>12734</v>
      </c>
      <c r="AA2374">
        <v>1601254</v>
      </c>
      <c r="AB2374" t="s">
        <v>173</v>
      </c>
      <c r="AC2374" t="s">
        <v>174</v>
      </c>
      <c r="AD2374" s="1">
        <f t="shared" si="200"/>
        <v>4.4580684837545126E-2</v>
      </c>
      <c r="AE2374" s="2">
        <v>27700000</v>
      </c>
      <c r="AF2374" t="s">
        <v>133</v>
      </c>
      <c r="AG2374" t="s">
        <v>103</v>
      </c>
      <c r="AH2374" t="s">
        <v>104</v>
      </c>
      <c r="AI2374" t="s">
        <v>12735</v>
      </c>
      <c r="AJ2374">
        <v>29938555</v>
      </c>
      <c r="AK2374" s="2">
        <v>1234884.97</v>
      </c>
      <c r="AL2374" s="2">
        <v>1017718.46</v>
      </c>
      <c r="AP2374">
        <v>30002250</v>
      </c>
      <c r="AQ2374" s="2">
        <v>1230815.17</v>
      </c>
      <c r="AR2374" s="2">
        <v>1014298.46</v>
      </c>
      <c r="AV2374" t="s">
        <v>105</v>
      </c>
      <c r="AW2374" s="2" t="s">
        <v>105</v>
      </c>
      <c r="AX2374" s="2" t="s">
        <v>105</v>
      </c>
      <c r="BH2374" t="s">
        <v>21</v>
      </c>
      <c r="BI2374" t="s">
        <v>5</v>
      </c>
    </row>
    <row r="2375" spans="1:61" x14ac:dyDescent="0.25">
      <c r="A2375">
        <v>37809491</v>
      </c>
      <c r="B2375">
        <v>37809491</v>
      </c>
      <c r="C2375" t="s">
        <v>106</v>
      </c>
      <c r="D2375" t="s">
        <v>10781</v>
      </c>
      <c r="E2375">
        <v>0</v>
      </c>
      <c r="F2375" t="s">
        <v>999</v>
      </c>
      <c r="G2375" t="s">
        <v>7903</v>
      </c>
      <c r="H2375" s="30" t="s">
        <v>20323</v>
      </c>
      <c r="I2375" t="s">
        <v>12736</v>
      </c>
      <c r="J2375">
        <v>68547</v>
      </c>
      <c r="K2375" t="s">
        <v>4808</v>
      </c>
      <c r="L2375">
        <v>68</v>
      </c>
      <c r="M2375" t="s">
        <v>227</v>
      </c>
      <c r="O2375">
        <v>3186313294</v>
      </c>
      <c r="P2375">
        <v>3153831094</v>
      </c>
      <c r="T2375" s="29" t="s">
        <v>587</v>
      </c>
      <c r="U2375">
        <f t="shared" si="198"/>
        <v>10</v>
      </c>
      <c r="V2375">
        <f t="shared" si="199"/>
        <v>17</v>
      </c>
      <c r="W2375">
        <v>2014</v>
      </c>
      <c r="X2375" t="s">
        <v>441</v>
      </c>
      <c r="Y2375" t="s">
        <v>12737</v>
      </c>
      <c r="Z2375" t="s">
        <v>12738</v>
      </c>
      <c r="AA2375">
        <v>606017</v>
      </c>
      <c r="AB2375" t="s">
        <v>118</v>
      </c>
      <c r="AC2375" t="s">
        <v>119</v>
      </c>
      <c r="AD2375" s="1">
        <f t="shared" si="200"/>
        <v>2.0292045826513911E-2</v>
      </c>
      <c r="AE2375" s="2">
        <v>61100000</v>
      </c>
      <c r="AF2375" t="s">
        <v>175</v>
      </c>
      <c r="AG2375" t="s">
        <v>120</v>
      </c>
      <c r="AH2375" t="s">
        <v>104</v>
      </c>
      <c r="AI2375" t="s">
        <v>12739</v>
      </c>
      <c r="AJ2375">
        <v>161862280</v>
      </c>
      <c r="AK2375" s="2">
        <v>1239844</v>
      </c>
      <c r="AL2375" s="2">
        <v>1021885.92</v>
      </c>
      <c r="AP2375" t="s">
        <v>105</v>
      </c>
      <c r="AQ2375" t="s">
        <v>105</v>
      </c>
      <c r="AR2375" t="s">
        <v>105</v>
      </c>
      <c r="AV2375" t="s">
        <v>105</v>
      </c>
      <c r="AW2375" t="s">
        <v>105</v>
      </c>
      <c r="AX2375" t="s">
        <v>105</v>
      </c>
      <c r="BH2375" t="s">
        <v>19</v>
      </c>
      <c r="BI2375" t="s">
        <v>5</v>
      </c>
    </row>
    <row r="2376" spans="1:61" x14ac:dyDescent="0.25">
      <c r="A2376">
        <v>14218485</v>
      </c>
      <c r="B2376">
        <v>14218485</v>
      </c>
      <c r="C2376" t="s">
        <v>89</v>
      </c>
      <c r="D2376" t="s">
        <v>11670</v>
      </c>
      <c r="E2376">
        <v>0</v>
      </c>
      <c r="F2376" t="s">
        <v>2779</v>
      </c>
      <c r="G2376" t="s">
        <v>1163</v>
      </c>
      <c r="H2376" s="30" t="s">
        <v>20324</v>
      </c>
      <c r="I2376" t="s">
        <v>12740</v>
      </c>
      <c r="J2376">
        <v>0</v>
      </c>
      <c r="K2376" t="s">
        <v>126</v>
      </c>
      <c r="L2376">
        <v>25</v>
      </c>
      <c r="M2376" t="s">
        <v>126</v>
      </c>
      <c r="O2376">
        <v>3104851237</v>
      </c>
      <c r="P2376">
        <v>3143283880</v>
      </c>
      <c r="T2376" s="29" t="s">
        <v>849</v>
      </c>
      <c r="U2376">
        <f t="shared" si="198"/>
        <v>10</v>
      </c>
      <c r="V2376">
        <f t="shared" si="199"/>
        <v>19</v>
      </c>
      <c r="W2376">
        <v>2017</v>
      </c>
      <c r="X2376" t="s">
        <v>2677</v>
      </c>
      <c r="Y2376" t="s">
        <v>12741</v>
      </c>
      <c r="Z2376" t="s">
        <v>12742</v>
      </c>
      <c r="AA2376">
        <v>5606079</v>
      </c>
      <c r="AB2376" t="s">
        <v>146</v>
      </c>
      <c r="AC2376" t="s">
        <v>147</v>
      </c>
      <c r="AD2376" s="1">
        <f t="shared" si="200"/>
        <v>2.2455750636132317E-2</v>
      </c>
      <c r="AE2376" s="2">
        <v>78600000</v>
      </c>
      <c r="AF2376" t="s">
        <v>133</v>
      </c>
      <c r="AG2376" t="s">
        <v>120</v>
      </c>
      <c r="AH2376" t="s">
        <v>104</v>
      </c>
      <c r="AI2376" t="s">
        <v>12743</v>
      </c>
      <c r="AJ2376">
        <v>161909893</v>
      </c>
      <c r="AK2376" s="2">
        <v>1765022</v>
      </c>
      <c r="AL2376" s="2">
        <v>1463211.52</v>
      </c>
      <c r="AP2376" t="s">
        <v>105</v>
      </c>
      <c r="AQ2376" t="s">
        <v>105</v>
      </c>
      <c r="AR2376" t="s">
        <v>105</v>
      </c>
      <c r="AV2376" t="s">
        <v>105</v>
      </c>
      <c r="AW2376" t="s">
        <v>105</v>
      </c>
      <c r="AX2376" t="s">
        <v>105</v>
      </c>
      <c r="BH2376" t="s">
        <v>19</v>
      </c>
      <c r="BI2376" t="s">
        <v>5</v>
      </c>
    </row>
    <row r="2377" spans="1:61" x14ac:dyDescent="0.25">
      <c r="A2377">
        <v>41778081</v>
      </c>
      <c r="B2377">
        <v>41778081</v>
      </c>
      <c r="C2377" t="s">
        <v>106</v>
      </c>
      <c r="D2377" t="s">
        <v>8023</v>
      </c>
      <c r="E2377">
        <v>0</v>
      </c>
      <c r="F2377" t="s">
        <v>315</v>
      </c>
      <c r="G2377" t="s">
        <v>3322</v>
      </c>
      <c r="H2377" s="30" t="s">
        <v>20325</v>
      </c>
      <c r="I2377" t="s">
        <v>12744</v>
      </c>
      <c r="J2377">
        <v>0</v>
      </c>
      <c r="K2377" t="s">
        <v>126</v>
      </c>
      <c r="L2377">
        <v>25</v>
      </c>
      <c r="M2377" t="s">
        <v>126</v>
      </c>
      <c r="O2377">
        <v>3203449745</v>
      </c>
      <c r="P2377">
        <v>3143057044</v>
      </c>
      <c r="T2377" s="29" t="s">
        <v>487</v>
      </c>
      <c r="U2377">
        <f t="shared" si="198"/>
        <v>10</v>
      </c>
      <c r="V2377">
        <f t="shared" si="199"/>
        <v>8</v>
      </c>
      <c r="W2377">
        <v>2025</v>
      </c>
      <c r="X2377" t="s">
        <v>1598</v>
      </c>
      <c r="Y2377" t="s">
        <v>12745</v>
      </c>
      <c r="Z2377" t="s">
        <v>12746</v>
      </c>
      <c r="AA2377">
        <v>8021011</v>
      </c>
      <c r="AB2377" t="s">
        <v>100</v>
      </c>
      <c r="AC2377" t="s">
        <v>1601</v>
      </c>
      <c r="AD2377" s="1">
        <f t="shared" si="200"/>
        <v>2.8236157540826128E-2</v>
      </c>
      <c r="AE2377" s="2">
        <v>104100000</v>
      </c>
      <c r="AF2377" t="s">
        <v>219</v>
      </c>
      <c r="AG2377" t="s">
        <v>697</v>
      </c>
      <c r="AH2377" t="s">
        <v>104</v>
      </c>
      <c r="AI2377" t="s">
        <v>12747</v>
      </c>
      <c r="AJ2377">
        <v>161909598</v>
      </c>
      <c r="AK2377" s="2">
        <v>2939384</v>
      </c>
      <c r="AL2377" s="2">
        <v>2450070.46</v>
      </c>
      <c r="AP2377" t="s">
        <v>105</v>
      </c>
      <c r="AQ2377" t="s">
        <v>105</v>
      </c>
      <c r="AR2377" t="s">
        <v>105</v>
      </c>
      <c r="AV2377" t="s">
        <v>105</v>
      </c>
      <c r="AW2377" t="s">
        <v>105</v>
      </c>
      <c r="AX2377" t="s">
        <v>105</v>
      </c>
      <c r="BH2377" t="s">
        <v>21</v>
      </c>
      <c r="BI2377" t="s">
        <v>5</v>
      </c>
    </row>
    <row r="2378" spans="1:61" x14ac:dyDescent="0.25">
      <c r="A2378">
        <v>71792851</v>
      </c>
      <c r="B2378">
        <v>71792851</v>
      </c>
      <c r="C2378" t="s">
        <v>89</v>
      </c>
      <c r="D2378" t="s">
        <v>148</v>
      </c>
      <c r="E2378" t="s">
        <v>149</v>
      </c>
      <c r="F2378" t="s">
        <v>4571</v>
      </c>
      <c r="G2378" t="s">
        <v>2609</v>
      </c>
      <c r="H2378" s="30" t="s">
        <v>20326</v>
      </c>
      <c r="I2378" t="s">
        <v>12748</v>
      </c>
      <c r="J2378">
        <v>5001</v>
      </c>
      <c r="K2378" t="s">
        <v>202</v>
      </c>
      <c r="L2378">
        <v>5</v>
      </c>
      <c r="M2378" t="s">
        <v>203</v>
      </c>
      <c r="O2378">
        <v>3003620121</v>
      </c>
      <c r="P2378">
        <v>0</v>
      </c>
      <c r="T2378" s="29" t="s">
        <v>568</v>
      </c>
      <c r="U2378">
        <f t="shared" ref="U2378:U2441" si="201">MONTH(T2378)</f>
        <v>10</v>
      </c>
      <c r="V2378">
        <f t="shared" ref="V2378:V2441" si="202">DAY(T2378)</f>
        <v>30</v>
      </c>
      <c r="W2378">
        <v>2024</v>
      </c>
      <c r="X2378" t="s">
        <v>795</v>
      </c>
      <c r="Y2378" t="s">
        <v>12749</v>
      </c>
      <c r="Z2378" t="s">
        <v>12750</v>
      </c>
      <c r="AA2378">
        <v>4606165</v>
      </c>
      <c r="AB2378" t="s">
        <v>352</v>
      </c>
      <c r="AC2378" t="s">
        <v>791</v>
      </c>
      <c r="AD2378" s="1">
        <f t="shared" ref="AD2378:AD2441" si="203">+AK2378/AE2378</f>
        <v>3.432184092940125E-2</v>
      </c>
      <c r="AE2378" s="2">
        <v>111900000</v>
      </c>
      <c r="AF2378" t="s">
        <v>175</v>
      </c>
      <c r="AG2378" t="s">
        <v>120</v>
      </c>
      <c r="AH2378" t="s">
        <v>104</v>
      </c>
      <c r="AI2378" t="s">
        <v>12751</v>
      </c>
      <c r="AJ2378">
        <v>161913222</v>
      </c>
      <c r="AK2378" s="2">
        <v>3840614</v>
      </c>
      <c r="AL2378" s="2">
        <v>3207406.45</v>
      </c>
      <c r="AP2378" t="s">
        <v>105</v>
      </c>
      <c r="AQ2378" t="s">
        <v>105</v>
      </c>
      <c r="AR2378" t="s">
        <v>105</v>
      </c>
      <c r="AV2378" t="s">
        <v>105</v>
      </c>
      <c r="AW2378" t="s">
        <v>105</v>
      </c>
      <c r="AX2378" t="s">
        <v>105</v>
      </c>
      <c r="BH2378" t="s">
        <v>21</v>
      </c>
      <c r="BI2378" t="s">
        <v>5</v>
      </c>
    </row>
    <row r="2379" spans="1:61" x14ac:dyDescent="0.25">
      <c r="A2379">
        <v>16447214</v>
      </c>
      <c r="B2379">
        <v>16447214</v>
      </c>
      <c r="C2379" t="s">
        <v>89</v>
      </c>
      <c r="D2379" t="s">
        <v>295</v>
      </c>
      <c r="E2379">
        <v>0</v>
      </c>
      <c r="F2379" t="s">
        <v>879</v>
      </c>
      <c r="G2379" t="s">
        <v>12752</v>
      </c>
      <c r="H2379" s="30" t="s">
        <v>19727</v>
      </c>
      <c r="I2379" t="s">
        <v>12753</v>
      </c>
      <c r="J2379">
        <v>0</v>
      </c>
      <c r="K2379" t="s">
        <v>274</v>
      </c>
      <c r="L2379">
        <v>13</v>
      </c>
      <c r="M2379" t="s">
        <v>175</v>
      </c>
      <c r="O2379">
        <v>3104219030</v>
      </c>
      <c r="P2379">
        <v>3103635238</v>
      </c>
      <c r="T2379" s="29" t="s">
        <v>547</v>
      </c>
      <c r="U2379">
        <f t="shared" si="201"/>
        <v>10</v>
      </c>
      <c r="V2379">
        <f t="shared" si="202"/>
        <v>26</v>
      </c>
      <c r="W2379">
        <v>2015</v>
      </c>
      <c r="X2379" t="s">
        <v>6263</v>
      </c>
      <c r="Y2379" t="s">
        <v>12754</v>
      </c>
      <c r="Z2379" t="s">
        <v>12755</v>
      </c>
      <c r="AA2379">
        <v>6408114</v>
      </c>
      <c r="AB2379" t="s">
        <v>131</v>
      </c>
      <c r="AC2379" t="s">
        <v>1174</v>
      </c>
      <c r="AD2379" s="1">
        <f t="shared" si="203"/>
        <v>1.9673590425531916E-2</v>
      </c>
      <c r="AE2379" s="2">
        <v>75200000</v>
      </c>
      <c r="AF2379" t="s">
        <v>219</v>
      </c>
      <c r="AG2379" t="s">
        <v>452</v>
      </c>
      <c r="AH2379" t="s">
        <v>104</v>
      </c>
      <c r="AI2379" t="s">
        <v>12756</v>
      </c>
      <c r="AJ2379">
        <v>161804719</v>
      </c>
      <c r="AK2379" s="2">
        <v>1479454</v>
      </c>
      <c r="AL2379" s="2">
        <v>1223238.5900000001</v>
      </c>
      <c r="AP2379" t="s">
        <v>105</v>
      </c>
      <c r="AQ2379" t="s">
        <v>105</v>
      </c>
      <c r="AR2379" t="s">
        <v>105</v>
      </c>
      <c r="AV2379" t="s">
        <v>105</v>
      </c>
      <c r="AW2379" t="s">
        <v>105</v>
      </c>
      <c r="AX2379" t="s">
        <v>105</v>
      </c>
      <c r="BH2379" t="s">
        <v>19</v>
      </c>
      <c r="BI2379" t="s">
        <v>5</v>
      </c>
    </row>
    <row r="2380" spans="1:61" x14ac:dyDescent="0.25">
      <c r="A2380">
        <v>1140867736</v>
      </c>
      <c r="B2380">
        <v>1140867736</v>
      </c>
      <c r="C2380" t="s">
        <v>106</v>
      </c>
      <c r="D2380" t="s">
        <v>3236</v>
      </c>
      <c r="E2380" t="s">
        <v>1035</v>
      </c>
      <c r="F2380" t="s">
        <v>5283</v>
      </c>
      <c r="G2380" t="s">
        <v>409</v>
      </c>
      <c r="H2380" s="30" t="s">
        <v>20327</v>
      </c>
      <c r="I2380" t="s">
        <v>12757</v>
      </c>
      <c r="J2380">
        <v>8573</v>
      </c>
      <c r="K2380" t="s">
        <v>12758</v>
      </c>
      <c r="L2380">
        <v>8</v>
      </c>
      <c r="M2380" t="s">
        <v>183</v>
      </c>
      <c r="O2380">
        <v>3116451316</v>
      </c>
      <c r="P2380">
        <v>3012149108</v>
      </c>
      <c r="T2380" s="29" t="s">
        <v>849</v>
      </c>
      <c r="U2380">
        <f t="shared" si="201"/>
        <v>10</v>
      </c>
      <c r="V2380">
        <f t="shared" si="202"/>
        <v>19</v>
      </c>
      <c r="W2380">
        <v>2022</v>
      </c>
      <c r="X2380" t="s">
        <v>3685</v>
      </c>
      <c r="Y2380" t="s">
        <v>12759</v>
      </c>
      <c r="Z2380" t="s">
        <v>12760</v>
      </c>
      <c r="AA2380">
        <v>6406143</v>
      </c>
      <c r="AB2380" t="s">
        <v>131</v>
      </c>
      <c r="AC2380" t="s">
        <v>580</v>
      </c>
      <c r="AD2380" s="1">
        <f t="shared" si="203"/>
        <v>2.7712407834101383E-2</v>
      </c>
      <c r="AE2380" s="2">
        <v>86800000</v>
      </c>
      <c r="AF2380" t="s">
        <v>219</v>
      </c>
      <c r="AG2380" t="s">
        <v>120</v>
      </c>
      <c r="AH2380" t="s">
        <v>104</v>
      </c>
      <c r="AI2380" t="s">
        <v>12761</v>
      </c>
      <c r="AJ2380">
        <v>161879265</v>
      </c>
      <c r="AK2380" s="2">
        <v>2405437</v>
      </c>
      <c r="AL2380" s="2">
        <v>2001375.57</v>
      </c>
      <c r="AP2380" t="s">
        <v>105</v>
      </c>
      <c r="AQ2380" t="s">
        <v>105</v>
      </c>
      <c r="AR2380" t="s">
        <v>105</v>
      </c>
      <c r="AV2380" t="s">
        <v>105</v>
      </c>
      <c r="AW2380" t="s">
        <v>105</v>
      </c>
      <c r="AX2380" t="s">
        <v>105</v>
      </c>
      <c r="BH2380" t="s">
        <v>21</v>
      </c>
      <c r="BI2380" t="s">
        <v>5</v>
      </c>
    </row>
    <row r="2381" spans="1:61" x14ac:dyDescent="0.25">
      <c r="A2381">
        <v>1097388390</v>
      </c>
      <c r="B2381">
        <v>1097388390</v>
      </c>
      <c r="C2381" t="s">
        <v>106</v>
      </c>
      <c r="D2381" t="s">
        <v>1516</v>
      </c>
      <c r="E2381">
        <v>0</v>
      </c>
      <c r="F2381" t="s">
        <v>4226</v>
      </c>
      <c r="G2381" t="s">
        <v>819</v>
      </c>
      <c r="H2381" s="30" t="s">
        <v>20328</v>
      </c>
      <c r="I2381" t="s">
        <v>12762</v>
      </c>
      <c r="J2381">
        <v>63001</v>
      </c>
      <c r="K2381" t="s">
        <v>1443</v>
      </c>
      <c r="L2381">
        <v>63</v>
      </c>
      <c r="M2381" t="s">
        <v>1444</v>
      </c>
      <c r="O2381">
        <v>3226815408</v>
      </c>
      <c r="P2381">
        <v>0</v>
      </c>
      <c r="T2381" s="29" t="s">
        <v>204</v>
      </c>
      <c r="U2381">
        <f t="shared" si="201"/>
        <v>10</v>
      </c>
      <c r="V2381">
        <f t="shared" si="202"/>
        <v>2</v>
      </c>
      <c r="W2381">
        <v>2023</v>
      </c>
      <c r="X2381" t="s">
        <v>1343</v>
      </c>
      <c r="Y2381" t="s">
        <v>12763</v>
      </c>
      <c r="Z2381" t="s">
        <v>12764</v>
      </c>
      <c r="AA2381">
        <v>1601339</v>
      </c>
      <c r="AB2381" t="s">
        <v>173</v>
      </c>
      <c r="AC2381" t="s">
        <v>373</v>
      </c>
      <c r="AD2381" s="1">
        <f t="shared" si="203"/>
        <v>3.9722185945072701E-2</v>
      </c>
      <c r="AE2381" s="2">
        <v>61900000</v>
      </c>
      <c r="AF2381" t="s">
        <v>219</v>
      </c>
      <c r="AG2381" t="s">
        <v>103</v>
      </c>
      <c r="AH2381" t="s">
        <v>104</v>
      </c>
      <c r="AI2381">
        <v>0</v>
      </c>
      <c r="AJ2381">
        <v>29944697</v>
      </c>
      <c r="AK2381" s="2">
        <v>2458803.31</v>
      </c>
      <c r="AL2381" s="2">
        <v>2046221.27</v>
      </c>
      <c r="AP2381">
        <v>30005308</v>
      </c>
      <c r="AQ2381" s="2">
        <v>2719044.77</v>
      </c>
      <c r="AR2381" s="2">
        <v>2264911.5699999998</v>
      </c>
      <c r="AV2381" t="s">
        <v>105</v>
      </c>
      <c r="AW2381" s="2" t="s">
        <v>105</v>
      </c>
      <c r="AX2381" s="2" t="s">
        <v>105</v>
      </c>
      <c r="BH2381" t="s">
        <v>21</v>
      </c>
      <c r="BI2381" t="s">
        <v>5</v>
      </c>
    </row>
    <row r="2382" spans="1:61" x14ac:dyDescent="0.25">
      <c r="A2382">
        <v>91491818</v>
      </c>
      <c r="B2382">
        <v>91491818</v>
      </c>
      <c r="C2382" t="s">
        <v>89</v>
      </c>
      <c r="D2382" t="s">
        <v>758</v>
      </c>
      <c r="E2382">
        <v>0</v>
      </c>
      <c r="F2382" t="s">
        <v>9745</v>
      </c>
      <c r="G2382" t="s">
        <v>138</v>
      </c>
      <c r="H2382" s="30" t="s">
        <v>20329</v>
      </c>
      <c r="I2382" t="s">
        <v>12765</v>
      </c>
      <c r="J2382">
        <v>5001</v>
      </c>
      <c r="K2382" t="s">
        <v>202</v>
      </c>
      <c r="L2382">
        <v>5</v>
      </c>
      <c r="M2382" t="s">
        <v>203</v>
      </c>
      <c r="O2382">
        <v>3177228119</v>
      </c>
      <c r="P2382">
        <v>3103052256</v>
      </c>
      <c r="T2382" s="29" t="s">
        <v>500</v>
      </c>
      <c r="U2382">
        <f t="shared" si="201"/>
        <v>10</v>
      </c>
      <c r="V2382">
        <f t="shared" si="202"/>
        <v>5</v>
      </c>
      <c r="W2382">
        <v>2022</v>
      </c>
      <c r="X2382" t="s">
        <v>6569</v>
      </c>
      <c r="Y2382" t="s">
        <v>12766</v>
      </c>
      <c r="Z2382" t="s">
        <v>12767</v>
      </c>
      <c r="AA2382">
        <v>8001210</v>
      </c>
      <c r="AB2382" t="s">
        <v>100</v>
      </c>
      <c r="AC2382" t="s">
        <v>101</v>
      </c>
      <c r="AD2382" s="1">
        <f t="shared" si="203"/>
        <v>3.779859344E-2</v>
      </c>
      <c r="AE2382" s="2">
        <v>62500000</v>
      </c>
      <c r="AF2382" t="s">
        <v>102</v>
      </c>
      <c r="AG2382" t="s">
        <v>103</v>
      </c>
      <c r="AH2382" t="s">
        <v>104</v>
      </c>
      <c r="AI2382" t="s">
        <v>12768</v>
      </c>
      <c r="AJ2382">
        <v>29938013</v>
      </c>
      <c r="AK2382" s="2">
        <v>2362412.09</v>
      </c>
      <c r="AL2382" s="2">
        <v>1965220.24</v>
      </c>
      <c r="AP2382">
        <v>30001859</v>
      </c>
      <c r="AQ2382" s="2">
        <v>2616370.35</v>
      </c>
      <c r="AR2382" s="2">
        <v>2178630.5499999998</v>
      </c>
      <c r="AV2382" t="s">
        <v>105</v>
      </c>
      <c r="AW2382" s="2" t="s">
        <v>105</v>
      </c>
      <c r="AX2382" s="2" t="s">
        <v>105</v>
      </c>
      <c r="BH2382" t="s">
        <v>21</v>
      </c>
      <c r="BI2382" t="s">
        <v>5</v>
      </c>
    </row>
    <row r="2383" spans="1:61" x14ac:dyDescent="0.25">
      <c r="A2383">
        <v>1098652408</v>
      </c>
      <c r="B2383">
        <v>1098652408</v>
      </c>
      <c r="C2383" t="s">
        <v>106</v>
      </c>
      <c r="D2383" t="s">
        <v>2039</v>
      </c>
      <c r="E2383" t="s">
        <v>136</v>
      </c>
      <c r="F2383" t="s">
        <v>1711</v>
      </c>
      <c r="G2383" t="s">
        <v>1050</v>
      </c>
      <c r="H2383" s="30" t="s">
        <v>20330</v>
      </c>
      <c r="I2383" t="s">
        <v>12769</v>
      </c>
      <c r="J2383">
        <v>68001</v>
      </c>
      <c r="K2383" t="s">
        <v>317</v>
      </c>
      <c r="L2383">
        <v>68</v>
      </c>
      <c r="M2383" t="s">
        <v>227</v>
      </c>
      <c r="O2383">
        <v>3013368377</v>
      </c>
      <c r="P2383">
        <v>3013368373</v>
      </c>
      <c r="T2383" s="29" t="s">
        <v>127</v>
      </c>
      <c r="U2383">
        <f t="shared" si="201"/>
        <v>10</v>
      </c>
      <c r="V2383">
        <f t="shared" si="202"/>
        <v>18</v>
      </c>
      <c r="W2383">
        <v>2018</v>
      </c>
      <c r="X2383" t="s">
        <v>6973</v>
      </c>
      <c r="Y2383" t="s">
        <v>12770</v>
      </c>
      <c r="Z2383" t="s">
        <v>12771</v>
      </c>
      <c r="AA2383">
        <v>5601159</v>
      </c>
      <c r="AB2383" t="s">
        <v>146</v>
      </c>
      <c r="AC2383" t="s">
        <v>188</v>
      </c>
      <c r="AD2383" s="1">
        <f t="shared" si="203"/>
        <v>3.4772976022566994E-2</v>
      </c>
      <c r="AE2383" s="2">
        <v>70900000</v>
      </c>
      <c r="AF2383" t="s">
        <v>102</v>
      </c>
      <c r="AG2383" t="s">
        <v>103</v>
      </c>
      <c r="AH2383" t="s">
        <v>104</v>
      </c>
      <c r="AI2383" t="s">
        <v>12772</v>
      </c>
      <c r="AJ2383">
        <v>161828551</v>
      </c>
      <c r="AK2383" s="2">
        <v>2465404</v>
      </c>
      <c r="AL2383" s="2">
        <v>2051767.89</v>
      </c>
      <c r="AP2383" t="s">
        <v>105</v>
      </c>
      <c r="AQ2383" t="s">
        <v>105</v>
      </c>
      <c r="AR2383" t="s">
        <v>105</v>
      </c>
      <c r="AV2383" t="s">
        <v>105</v>
      </c>
      <c r="AW2383" t="s">
        <v>105</v>
      </c>
      <c r="AX2383" t="s">
        <v>105</v>
      </c>
      <c r="BH2383" t="s">
        <v>21</v>
      </c>
      <c r="BI2383" t="s">
        <v>5</v>
      </c>
    </row>
    <row r="2384" spans="1:61" x14ac:dyDescent="0.25">
      <c r="A2384">
        <v>79564416</v>
      </c>
      <c r="B2384">
        <v>79564416</v>
      </c>
      <c r="C2384" t="s">
        <v>89</v>
      </c>
      <c r="D2384" t="s">
        <v>1190</v>
      </c>
      <c r="E2384" t="s">
        <v>2701</v>
      </c>
      <c r="F2384" t="s">
        <v>650</v>
      </c>
      <c r="G2384" t="s">
        <v>4846</v>
      </c>
      <c r="H2384" s="30" t="s">
        <v>20331</v>
      </c>
      <c r="I2384" t="s">
        <v>12773</v>
      </c>
      <c r="J2384">
        <v>0</v>
      </c>
      <c r="K2384" t="s">
        <v>126</v>
      </c>
      <c r="L2384">
        <v>25</v>
      </c>
      <c r="M2384" t="s">
        <v>126</v>
      </c>
      <c r="O2384">
        <v>3126617908</v>
      </c>
      <c r="P2384">
        <v>3133379368</v>
      </c>
      <c r="T2384" s="29" t="s">
        <v>429</v>
      </c>
      <c r="U2384">
        <f t="shared" si="201"/>
        <v>10</v>
      </c>
      <c r="V2384">
        <f t="shared" si="202"/>
        <v>7</v>
      </c>
      <c r="W2384">
        <v>2014</v>
      </c>
      <c r="X2384" t="s">
        <v>4684</v>
      </c>
      <c r="Y2384" t="s">
        <v>12774</v>
      </c>
      <c r="Z2384" t="s">
        <v>12775</v>
      </c>
      <c r="AA2384">
        <v>9201125</v>
      </c>
      <c r="AB2384" t="s">
        <v>268</v>
      </c>
      <c r="AC2384" t="s">
        <v>519</v>
      </c>
      <c r="AD2384" s="1">
        <f t="shared" si="203"/>
        <v>3.3295983606557375E-2</v>
      </c>
      <c r="AE2384" s="2">
        <v>36600000</v>
      </c>
      <c r="AF2384" t="s">
        <v>102</v>
      </c>
      <c r="AG2384" t="s">
        <v>103</v>
      </c>
      <c r="AH2384" t="s">
        <v>104</v>
      </c>
      <c r="AI2384" t="s">
        <v>12776</v>
      </c>
      <c r="AJ2384">
        <v>161813581</v>
      </c>
      <c r="AK2384" s="2">
        <v>1218633</v>
      </c>
      <c r="AL2384" s="2">
        <v>1004061.02</v>
      </c>
      <c r="AP2384" t="s">
        <v>105</v>
      </c>
      <c r="AQ2384" t="s">
        <v>105</v>
      </c>
      <c r="AR2384" t="s">
        <v>105</v>
      </c>
      <c r="AV2384" t="s">
        <v>105</v>
      </c>
      <c r="AW2384" t="s">
        <v>105</v>
      </c>
      <c r="AX2384" t="s">
        <v>105</v>
      </c>
      <c r="BH2384" t="s">
        <v>21</v>
      </c>
      <c r="BI2384" t="s">
        <v>5</v>
      </c>
    </row>
    <row r="2385" spans="1:61" x14ac:dyDescent="0.25">
      <c r="A2385">
        <v>1013627966</v>
      </c>
      <c r="B2385">
        <v>1013627966</v>
      </c>
      <c r="C2385" t="s">
        <v>89</v>
      </c>
      <c r="D2385" t="s">
        <v>891</v>
      </c>
      <c r="E2385" t="s">
        <v>163</v>
      </c>
      <c r="F2385" t="s">
        <v>819</v>
      </c>
      <c r="G2385" t="s">
        <v>2965</v>
      </c>
      <c r="H2385" s="30" t="s">
        <v>20332</v>
      </c>
      <c r="I2385" t="s">
        <v>12777</v>
      </c>
      <c r="J2385">
        <v>5001</v>
      </c>
      <c r="K2385" t="s">
        <v>202</v>
      </c>
      <c r="L2385">
        <v>5</v>
      </c>
      <c r="M2385" t="s">
        <v>203</v>
      </c>
      <c r="O2385">
        <v>3103338524</v>
      </c>
      <c r="P2385">
        <v>3145796837</v>
      </c>
      <c r="T2385" s="29" t="s">
        <v>1081</v>
      </c>
      <c r="U2385">
        <f t="shared" si="201"/>
        <v>10</v>
      </c>
      <c r="V2385">
        <f t="shared" si="202"/>
        <v>25</v>
      </c>
      <c r="W2385">
        <v>2024</v>
      </c>
      <c r="X2385" t="s">
        <v>401</v>
      </c>
      <c r="Y2385" t="s">
        <v>12778</v>
      </c>
      <c r="Z2385" t="s">
        <v>12779</v>
      </c>
      <c r="AA2385">
        <v>9006183</v>
      </c>
      <c r="AB2385" t="s">
        <v>244</v>
      </c>
      <c r="AC2385" t="s">
        <v>404</v>
      </c>
      <c r="AD2385" s="1">
        <f t="shared" si="203"/>
        <v>2.1386154151767978E-2</v>
      </c>
      <c r="AE2385" s="2">
        <v>251700000</v>
      </c>
      <c r="AF2385" t="s">
        <v>102</v>
      </c>
      <c r="AG2385" t="s">
        <v>120</v>
      </c>
      <c r="AH2385" t="s">
        <v>104</v>
      </c>
      <c r="AI2385" t="s">
        <v>12780</v>
      </c>
      <c r="AJ2385">
        <v>161811681</v>
      </c>
      <c r="AK2385" s="2">
        <v>5382895</v>
      </c>
      <c r="AL2385" s="2">
        <v>4503441.43</v>
      </c>
      <c r="AP2385" t="s">
        <v>105</v>
      </c>
      <c r="AQ2385" t="s">
        <v>105</v>
      </c>
      <c r="AR2385" t="s">
        <v>105</v>
      </c>
      <c r="AV2385" t="s">
        <v>105</v>
      </c>
      <c r="AW2385" t="s">
        <v>105</v>
      </c>
      <c r="AX2385" t="s">
        <v>105</v>
      </c>
      <c r="BH2385" t="s">
        <v>21</v>
      </c>
      <c r="BI2385" t="s">
        <v>5</v>
      </c>
    </row>
    <row r="2386" spans="1:61" x14ac:dyDescent="0.25">
      <c r="A2386">
        <v>3210537</v>
      </c>
      <c r="B2386">
        <v>3210537</v>
      </c>
      <c r="C2386" t="s">
        <v>89</v>
      </c>
      <c r="D2386" t="s">
        <v>1492</v>
      </c>
      <c r="E2386" t="s">
        <v>767</v>
      </c>
      <c r="F2386" t="s">
        <v>110</v>
      </c>
      <c r="G2386" t="s">
        <v>5027</v>
      </c>
      <c r="H2386" s="30" t="s">
        <v>20333</v>
      </c>
      <c r="I2386" t="s">
        <v>12781</v>
      </c>
      <c r="J2386">
        <v>0</v>
      </c>
      <c r="K2386" t="s">
        <v>10832</v>
      </c>
      <c r="L2386">
        <v>25</v>
      </c>
      <c r="M2386" t="s">
        <v>113</v>
      </c>
      <c r="O2386">
        <v>3172719392</v>
      </c>
      <c r="P2386">
        <v>3102427243</v>
      </c>
      <c r="T2386" s="29" t="s">
        <v>184</v>
      </c>
      <c r="U2386">
        <f t="shared" si="201"/>
        <v>10</v>
      </c>
      <c r="V2386">
        <f t="shared" si="202"/>
        <v>10</v>
      </c>
      <c r="W2386">
        <v>2020</v>
      </c>
      <c r="X2386" t="s">
        <v>12782</v>
      </c>
      <c r="Y2386" t="s">
        <v>12783</v>
      </c>
      <c r="Z2386" t="s">
        <v>12784</v>
      </c>
      <c r="AA2386">
        <v>8021006</v>
      </c>
      <c r="AB2386" t="s">
        <v>100</v>
      </c>
      <c r="AC2386" t="s">
        <v>208</v>
      </c>
      <c r="AD2386" s="1">
        <f t="shared" si="203"/>
        <v>2.5365823922734027E-2</v>
      </c>
      <c r="AE2386" s="2">
        <v>67300000</v>
      </c>
      <c r="AF2386" t="s">
        <v>160</v>
      </c>
      <c r="AG2386" t="s">
        <v>925</v>
      </c>
      <c r="AH2386" t="s">
        <v>104</v>
      </c>
      <c r="AI2386" t="s">
        <v>12785</v>
      </c>
      <c r="AJ2386">
        <v>29958851</v>
      </c>
      <c r="AK2386" s="2">
        <v>1707119.95</v>
      </c>
      <c r="AL2386" s="2">
        <v>1414554.58</v>
      </c>
      <c r="AP2386">
        <v>29986351</v>
      </c>
      <c r="AQ2386" s="2">
        <v>1685074.08</v>
      </c>
      <c r="AR2386" s="2">
        <v>1396028.64</v>
      </c>
      <c r="AV2386" t="s">
        <v>105</v>
      </c>
      <c r="AW2386" s="2" t="s">
        <v>105</v>
      </c>
      <c r="AX2386" s="2" t="s">
        <v>105</v>
      </c>
      <c r="BH2386" t="s">
        <v>19</v>
      </c>
      <c r="BI2386" t="s">
        <v>5</v>
      </c>
    </row>
    <row r="2387" spans="1:61" x14ac:dyDescent="0.25">
      <c r="A2387">
        <v>67013112</v>
      </c>
      <c r="B2387">
        <v>67013112</v>
      </c>
      <c r="C2387" t="s">
        <v>106</v>
      </c>
      <c r="D2387" t="s">
        <v>107</v>
      </c>
      <c r="E2387" t="s">
        <v>583</v>
      </c>
      <c r="F2387" t="s">
        <v>484</v>
      </c>
      <c r="G2387" t="s">
        <v>137</v>
      </c>
      <c r="H2387" s="30" t="s">
        <v>20334</v>
      </c>
      <c r="I2387" t="s">
        <v>12786</v>
      </c>
      <c r="J2387">
        <v>76001</v>
      </c>
      <c r="K2387" t="s">
        <v>486</v>
      </c>
      <c r="L2387">
        <v>76</v>
      </c>
      <c r="M2387" t="s">
        <v>95</v>
      </c>
      <c r="O2387">
        <v>3113004259</v>
      </c>
      <c r="P2387">
        <v>0</v>
      </c>
      <c r="T2387" s="29" t="s">
        <v>240</v>
      </c>
      <c r="U2387">
        <f t="shared" si="201"/>
        <v>10</v>
      </c>
      <c r="V2387">
        <f t="shared" si="202"/>
        <v>27</v>
      </c>
      <c r="W2387">
        <v>2023</v>
      </c>
      <c r="X2387" t="s">
        <v>12787</v>
      </c>
      <c r="Y2387" t="s">
        <v>12788</v>
      </c>
      <c r="Z2387" t="s">
        <v>12789</v>
      </c>
      <c r="AA2387">
        <v>6406144</v>
      </c>
      <c r="AB2387" t="s">
        <v>131</v>
      </c>
      <c r="AC2387" t="s">
        <v>1174</v>
      </c>
      <c r="AD2387" s="1">
        <f t="shared" si="203"/>
        <v>2.3957119563636362E-2</v>
      </c>
      <c r="AE2387" s="2">
        <v>137500000</v>
      </c>
      <c r="AF2387" t="s">
        <v>133</v>
      </c>
      <c r="AG2387" t="s">
        <v>292</v>
      </c>
      <c r="AH2387" t="s">
        <v>104</v>
      </c>
      <c r="AI2387" t="s">
        <v>12790</v>
      </c>
      <c r="AJ2387">
        <v>29924913</v>
      </c>
      <c r="AK2387" s="2">
        <v>3294103.94</v>
      </c>
      <c r="AL2387" s="2">
        <v>2748154.57</v>
      </c>
      <c r="AP2387" t="s">
        <v>105</v>
      </c>
      <c r="AQ2387" s="2" t="s">
        <v>105</v>
      </c>
      <c r="AR2387" s="2" t="s">
        <v>105</v>
      </c>
      <c r="AV2387">
        <v>30036083</v>
      </c>
      <c r="AW2387" s="2">
        <v>6003223.0099999998</v>
      </c>
      <c r="AX2387" s="2">
        <v>5024725.22</v>
      </c>
      <c r="BH2387" t="s">
        <v>21</v>
      </c>
      <c r="BI2387" t="s">
        <v>5</v>
      </c>
    </row>
    <row r="2388" spans="1:61" x14ac:dyDescent="0.25">
      <c r="A2388">
        <v>50847318</v>
      </c>
      <c r="B2388">
        <v>50847318</v>
      </c>
      <c r="C2388" t="s">
        <v>106</v>
      </c>
      <c r="D2388" t="s">
        <v>312</v>
      </c>
      <c r="E2388" t="s">
        <v>3083</v>
      </c>
      <c r="F2388" t="s">
        <v>223</v>
      </c>
      <c r="G2388" t="s">
        <v>12791</v>
      </c>
      <c r="H2388" s="30" t="s">
        <v>18510</v>
      </c>
      <c r="I2388" t="s">
        <v>12792</v>
      </c>
      <c r="J2388">
        <v>0</v>
      </c>
      <c r="K2388" t="s">
        <v>498</v>
      </c>
      <c r="L2388">
        <v>0</v>
      </c>
      <c r="M2388" t="s">
        <v>499</v>
      </c>
      <c r="O2388">
        <v>3145597826</v>
      </c>
      <c r="P2388">
        <v>0</v>
      </c>
      <c r="T2388" s="29" t="s">
        <v>547</v>
      </c>
      <c r="U2388">
        <f t="shared" si="201"/>
        <v>10</v>
      </c>
      <c r="V2388">
        <f t="shared" si="202"/>
        <v>26</v>
      </c>
      <c r="W2388">
        <v>2022</v>
      </c>
      <c r="X2388" t="s">
        <v>5903</v>
      </c>
      <c r="Y2388" t="s">
        <v>12793</v>
      </c>
      <c r="Z2388" t="s">
        <v>12794</v>
      </c>
      <c r="AA2388">
        <v>9001145</v>
      </c>
      <c r="AB2388" t="s">
        <v>244</v>
      </c>
      <c r="AC2388" t="s">
        <v>245</v>
      </c>
      <c r="AD2388" s="1">
        <f t="shared" si="203"/>
        <v>3.5126880819366851E-2</v>
      </c>
      <c r="AE2388" s="2">
        <v>107400000</v>
      </c>
      <c r="AF2388" t="s">
        <v>102</v>
      </c>
      <c r="AG2388" t="s">
        <v>103</v>
      </c>
      <c r="AH2388" t="s">
        <v>104</v>
      </c>
      <c r="AI2388" t="s">
        <v>12795</v>
      </c>
      <c r="AJ2388">
        <v>161814586</v>
      </c>
      <c r="AK2388" s="2">
        <v>3772627</v>
      </c>
      <c r="AL2388" s="2">
        <v>3150274.78</v>
      </c>
      <c r="AP2388" t="s">
        <v>105</v>
      </c>
      <c r="AQ2388" t="s">
        <v>105</v>
      </c>
      <c r="AR2388" t="s">
        <v>105</v>
      </c>
      <c r="AV2388" t="s">
        <v>105</v>
      </c>
      <c r="AW2388" t="s">
        <v>105</v>
      </c>
      <c r="AX2388" t="s">
        <v>105</v>
      </c>
      <c r="BH2388" t="s">
        <v>21</v>
      </c>
      <c r="BI2388" t="s">
        <v>5</v>
      </c>
    </row>
    <row r="2389" spans="1:61" x14ac:dyDescent="0.25">
      <c r="A2389">
        <v>41656914</v>
      </c>
      <c r="B2389">
        <v>41656914</v>
      </c>
      <c r="C2389" t="s">
        <v>106</v>
      </c>
      <c r="D2389" t="s">
        <v>3615</v>
      </c>
      <c r="E2389" t="s">
        <v>178</v>
      </c>
      <c r="F2389" t="s">
        <v>315</v>
      </c>
      <c r="G2389" t="s">
        <v>12796</v>
      </c>
      <c r="H2389" s="30" t="s">
        <v>20335</v>
      </c>
      <c r="I2389" t="s">
        <v>12797</v>
      </c>
      <c r="J2389">
        <v>0</v>
      </c>
      <c r="K2389" t="s">
        <v>126</v>
      </c>
      <c r="L2389">
        <v>25</v>
      </c>
      <c r="M2389" t="s">
        <v>126</v>
      </c>
      <c r="O2389">
        <v>3102373525</v>
      </c>
      <c r="P2389">
        <v>0</v>
      </c>
      <c r="T2389" s="29" t="s">
        <v>155</v>
      </c>
      <c r="U2389">
        <f t="shared" si="201"/>
        <v>10</v>
      </c>
      <c r="V2389">
        <f t="shared" si="202"/>
        <v>14</v>
      </c>
      <c r="W2389">
        <v>2018</v>
      </c>
      <c r="X2389" t="s">
        <v>3439</v>
      </c>
      <c r="Y2389" t="s">
        <v>12798</v>
      </c>
      <c r="Z2389" t="s">
        <v>12799</v>
      </c>
      <c r="AA2389">
        <v>3006137</v>
      </c>
      <c r="AB2389" t="s">
        <v>491</v>
      </c>
      <c r="AC2389" t="s">
        <v>492</v>
      </c>
      <c r="AD2389" s="1">
        <f t="shared" si="203"/>
        <v>1.6218411214953272E-2</v>
      </c>
      <c r="AE2389" s="2">
        <v>74900000</v>
      </c>
      <c r="AF2389" t="s">
        <v>219</v>
      </c>
      <c r="AG2389" t="s">
        <v>120</v>
      </c>
      <c r="AH2389" t="s">
        <v>104</v>
      </c>
      <c r="AI2389">
        <v>0</v>
      </c>
      <c r="AJ2389">
        <v>161916984</v>
      </c>
      <c r="AK2389" s="2">
        <v>1214759</v>
      </c>
      <c r="AL2389" s="2">
        <v>1000806.24</v>
      </c>
      <c r="AP2389" t="s">
        <v>105</v>
      </c>
      <c r="AQ2389" t="s">
        <v>105</v>
      </c>
      <c r="AR2389" t="s">
        <v>105</v>
      </c>
      <c r="AV2389" t="s">
        <v>105</v>
      </c>
      <c r="AW2389" t="s">
        <v>105</v>
      </c>
      <c r="AX2389" t="s">
        <v>105</v>
      </c>
      <c r="BH2389" t="s">
        <v>19</v>
      </c>
      <c r="BI2389" t="s">
        <v>5</v>
      </c>
    </row>
    <row r="2390" spans="1:61" x14ac:dyDescent="0.25">
      <c r="A2390">
        <v>18505683</v>
      </c>
      <c r="B2390">
        <v>18505683</v>
      </c>
      <c r="C2390" t="s">
        <v>89</v>
      </c>
      <c r="D2390" t="s">
        <v>12800</v>
      </c>
      <c r="E2390">
        <v>0</v>
      </c>
      <c r="F2390" t="s">
        <v>7049</v>
      </c>
      <c r="G2390" t="s">
        <v>2187</v>
      </c>
      <c r="H2390" s="30" t="s">
        <v>20336</v>
      </c>
      <c r="I2390" t="s">
        <v>12801</v>
      </c>
      <c r="J2390">
        <v>66001</v>
      </c>
      <c r="K2390" t="s">
        <v>252</v>
      </c>
      <c r="L2390">
        <v>66</v>
      </c>
      <c r="M2390" t="s">
        <v>253</v>
      </c>
      <c r="O2390">
        <v>3157703057</v>
      </c>
      <c r="P2390">
        <v>3186954579</v>
      </c>
      <c r="T2390" s="29" t="s">
        <v>142</v>
      </c>
      <c r="U2390">
        <f t="shared" si="201"/>
        <v>10</v>
      </c>
      <c r="V2390">
        <f t="shared" si="202"/>
        <v>12</v>
      </c>
      <c r="W2390">
        <v>2021</v>
      </c>
      <c r="X2390" t="s">
        <v>1206</v>
      </c>
      <c r="Y2390" t="s">
        <v>12802</v>
      </c>
      <c r="Z2390" t="s">
        <v>12803</v>
      </c>
      <c r="AA2390">
        <v>9206083</v>
      </c>
      <c r="AB2390" t="s">
        <v>268</v>
      </c>
      <c r="AC2390" t="s">
        <v>1209</v>
      </c>
      <c r="AD2390" s="1">
        <f t="shared" si="203"/>
        <v>3.3987735099337751E-2</v>
      </c>
      <c r="AE2390" s="2">
        <v>75500000</v>
      </c>
      <c r="AF2390" t="s">
        <v>362</v>
      </c>
      <c r="AG2390" t="s">
        <v>120</v>
      </c>
      <c r="AH2390" t="s">
        <v>104</v>
      </c>
      <c r="AI2390" t="s">
        <v>12804</v>
      </c>
      <c r="AJ2390">
        <v>161854968</v>
      </c>
      <c r="AK2390" s="2">
        <v>2566074</v>
      </c>
      <c r="AL2390" s="2">
        <v>2136364.9300000002</v>
      </c>
      <c r="AP2390" t="s">
        <v>105</v>
      </c>
      <c r="AQ2390" t="s">
        <v>105</v>
      </c>
      <c r="AR2390" t="s">
        <v>105</v>
      </c>
      <c r="AV2390" t="s">
        <v>105</v>
      </c>
      <c r="AW2390" t="s">
        <v>105</v>
      </c>
      <c r="AX2390" t="s">
        <v>105</v>
      </c>
      <c r="BH2390" t="s">
        <v>21</v>
      </c>
      <c r="BI2390" t="s">
        <v>5</v>
      </c>
    </row>
    <row r="2391" spans="1:61" x14ac:dyDescent="0.25">
      <c r="A2391">
        <v>6341974</v>
      </c>
      <c r="B2391">
        <v>6341974</v>
      </c>
      <c r="C2391" t="s">
        <v>89</v>
      </c>
      <c r="D2391" t="s">
        <v>2496</v>
      </c>
      <c r="E2391" t="s">
        <v>12805</v>
      </c>
      <c r="F2391" t="s">
        <v>12806</v>
      </c>
      <c r="G2391" t="s">
        <v>650</v>
      </c>
      <c r="H2391" s="30" t="s">
        <v>20337</v>
      </c>
      <c r="I2391" t="s">
        <v>12807</v>
      </c>
      <c r="J2391">
        <v>5001</v>
      </c>
      <c r="K2391" t="s">
        <v>202</v>
      </c>
      <c r="L2391">
        <v>5</v>
      </c>
      <c r="M2391" t="s">
        <v>203</v>
      </c>
      <c r="O2391">
        <v>3006194850</v>
      </c>
      <c r="P2391">
        <v>0</v>
      </c>
      <c r="T2391" s="29" t="s">
        <v>7079</v>
      </c>
      <c r="U2391">
        <f t="shared" si="201"/>
        <v>10</v>
      </c>
      <c r="V2391">
        <f t="shared" si="202"/>
        <v>28</v>
      </c>
      <c r="W2391">
        <v>2019</v>
      </c>
      <c r="X2391" t="s">
        <v>4368</v>
      </c>
      <c r="Y2391" t="s">
        <v>12808</v>
      </c>
      <c r="Z2391" t="s">
        <v>12809</v>
      </c>
      <c r="AA2391">
        <v>8001183</v>
      </c>
      <c r="AB2391" t="s">
        <v>100</v>
      </c>
      <c r="AC2391" t="s">
        <v>258</v>
      </c>
      <c r="AD2391" s="1">
        <f t="shared" si="203"/>
        <v>3.3720394933920705E-2</v>
      </c>
      <c r="AE2391" s="2">
        <v>45400000</v>
      </c>
      <c r="AF2391" t="s">
        <v>102</v>
      </c>
      <c r="AG2391" t="s">
        <v>103</v>
      </c>
      <c r="AH2391" t="s">
        <v>104</v>
      </c>
      <c r="AI2391" t="s">
        <v>12810</v>
      </c>
      <c r="AJ2391">
        <v>29957689</v>
      </c>
      <c r="AK2391" s="2">
        <v>1530905.93</v>
      </c>
      <c r="AL2391" s="2">
        <v>1266475.57</v>
      </c>
      <c r="AP2391">
        <v>29985135</v>
      </c>
      <c r="AQ2391" s="2">
        <v>2185084.52</v>
      </c>
      <c r="AR2391" s="2">
        <v>1816205.48</v>
      </c>
      <c r="AV2391" t="s">
        <v>105</v>
      </c>
      <c r="AW2391" s="2" t="s">
        <v>105</v>
      </c>
      <c r="AX2391" s="2" t="s">
        <v>105</v>
      </c>
      <c r="BH2391" t="s">
        <v>21</v>
      </c>
      <c r="BI2391" t="s">
        <v>5</v>
      </c>
    </row>
    <row r="2392" spans="1:61" x14ac:dyDescent="0.25">
      <c r="A2392">
        <v>52782636</v>
      </c>
      <c r="B2392">
        <v>52782636</v>
      </c>
      <c r="C2392" t="s">
        <v>106</v>
      </c>
      <c r="D2392" t="s">
        <v>281</v>
      </c>
      <c r="E2392" t="s">
        <v>1405</v>
      </c>
      <c r="F2392" t="s">
        <v>408</v>
      </c>
      <c r="G2392" t="s">
        <v>388</v>
      </c>
      <c r="H2392" s="30" t="s">
        <v>20140</v>
      </c>
      <c r="I2392" t="s">
        <v>12811</v>
      </c>
      <c r="J2392">
        <v>0</v>
      </c>
      <c r="K2392" t="s">
        <v>167</v>
      </c>
      <c r="L2392">
        <v>73</v>
      </c>
      <c r="M2392" t="s">
        <v>168</v>
      </c>
      <c r="O2392">
        <v>3184612505</v>
      </c>
      <c r="P2392">
        <v>0</v>
      </c>
      <c r="T2392" s="29" t="s">
        <v>204</v>
      </c>
      <c r="U2392">
        <f t="shared" si="201"/>
        <v>10</v>
      </c>
      <c r="V2392">
        <f t="shared" si="202"/>
        <v>2</v>
      </c>
      <c r="W2392">
        <v>2024</v>
      </c>
      <c r="X2392" t="s">
        <v>12812</v>
      </c>
      <c r="Y2392" t="s">
        <v>12813</v>
      </c>
      <c r="Z2392" t="s">
        <v>12814</v>
      </c>
      <c r="AA2392">
        <v>1601356</v>
      </c>
      <c r="AB2392" t="s">
        <v>173</v>
      </c>
      <c r="AC2392" t="s">
        <v>1527</v>
      </c>
      <c r="AD2392" s="1">
        <f t="shared" si="203"/>
        <v>4.9462894736842108E-2</v>
      </c>
      <c r="AE2392" s="2">
        <v>53200000</v>
      </c>
      <c r="AF2392" t="s">
        <v>1567</v>
      </c>
      <c r="AG2392" t="s">
        <v>103</v>
      </c>
      <c r="AH2392" t="s">
        <v>104</v>
      </c>
      <c r="AI2392" t="s">
        <v>12815</v>
      </c>
      <c r="AJ2392">
        <v>161859447</v>
      </c>
      <c r="AK2392" s="2">
        <v>2631426</v>
      </c>
      <c r="AL2392" s="2">
        <v>2191282.54</v>
      </c>
      <c r="AP2392" t="s">
        <v>105</v>
      </c>
      <c r="AQ2392" t="s">
        <v>105</v>
      </c>
      <c r="AR2392" t="s">
        <v>105</v>
      </c>
      <c r="AV2392" t="s">
        <v>105</v>
      </c>
      <c r="AW2392" t="s">
        <v>105</v>
      </c>
      <c r="AX2392" t="s">
        <v>105</v>
      </c>
      <c r="BH2392" t="s">
        <v>21</v>
      </c>
      <c r="BI2392" t="s">
        <v>5</v>
      </c>
    </row>
    <row r="2393" spans="1:61" x14ac:dyDescent="0.25">
      <c r="A2393">
        <v>10085131</v>
      </c>
      <c r="B2393">
        <v>10085131</v>
      </c>
      <c r="C2393" t="s">
        <v>89</v>
      </c>
      <c r="D2393" t="s">
        <v>1497</v>
      </c>
      <c r="E2393">
        <v>0</v>
      </c>
      <c r="F2393" t="s">
        <v>12441</v>
      </c>
      <c r="G2393" t="s">
        <v>12816</v>
      </c>
      <c r="H2393" s="30" t="s">
        <v>20338</v>
      </c>
      <c r="I2393" t="s">
        <v>12817</v>
      </c>
      <c r="J2393">
        <v>66001</v>
      </c>
      <c r="K2393" t="s">
        <v>252</v>
      </c>
      <c r="L2393">
        <v>66</v>
      </c>
      <c r="M2393" t="s">
        <v>253</v>
      </c>
      <c r="O2393">
        <v>3155490585</v>
      </c>
      <c r="P2393">
        <v>0</v>
      </c>
      <c r="T2393" s="29" t="s">
        <v>568</v>
      </c>
      <c r="U2393">
        <f t="shared" si="201"/>
        <v>10</v>
      </c>
      <c r="V2393">
        <f t="shared" si="202"/>
        <v>30</v>
      </c>
      <c r="W2393">
        <v>2018</v>
      </c>
      <c r="X2393" t="s">
        <v>12818</v>
      </c>
      <c r="Y2393">
        <v>70155141</v>
      </c>
      <c r="Z2393" t="s">
        <v>12819</v>
      </c>
      <c r="AA2393">
        <v>808058</v>
      </c>
      <c r="AB2393" t="s">
        <v>542</v>
      </c>
      <c r="AC2393" t="s">
        <v>671</v>
      </c>
      <c r="AD2393" s="1">
        <f t="shared" si="203"/>
        <v>2.0745623533891852E-2</v>
      </c>
      <c r="AE2393" s="2">
        <v>131300000</v>
      </c>
      <c r="AF2393" t="s">
        <v>362</v>
      </c>
      <c r="AG2393" t="s">
        <v>452</v>
      </c>
      <c r="AH2393" t="s">
        <v>104</v>
      </c>
      <c r="AI2393" t="s">
        <v>12820</v>
      </c>
      <c r="AJ2393">
        <v>29958397</v>
      </c>
      <c r="AK2393" s="2">
        <v>2723900.37</v>
      </c>
      <c r="AL2393" s="2">
        <v>2268991.91</v>
      </c>
      <c r="AP2393" t="s">
        <v>105</v>
      </c>
      <c r="AQ2393" s="2" t="s">
        <v>105</v>
      </c>
      <c r="AR2393" s="2" t="s">
        <v>105</v>
      </c>
      <c r="AV2393">
        <v>30043227</v>
      </c>
      <c r="AW2393" s="2">
        <v>3007530.8</v>
      </c>
      <c r="AX2393" s="2">
        <v>2507336.81</v>
      </c>
      <c r="BH2393" t="s">
        <v>21</v>
      </c>
      <c r="BI2393" t="s">
        <v>5</v>
      </c>
    </row>
    <row r="2394" spans="1:61" x14ac:dyDescent="0.25">
      <c r="A2394">
        <v>56090205</v>
      </c>
      <c r="B2394">
        <v>56090205</v>
      </c>
      <c r="C2394" t="s">
        <v>106</v>
      </c>
      <c r="D2394" t="s">
        <v>12821</v>
      </c>
      <c r="E2394">
        <v>0</v>
      </c>
      <c r="F2394" t="s">
        <v>12822</v>
      </c>
      <c r="G2394">
        <v>0</v>
      </c>
      <c r="H2394" s="30" t="s">
        <v>20339</v>
      </c>
      <c r="I2394" t="s">
        <v>12823</v>
      </c>
      <c r="J2394">
        <v>0</v>
      </c>
      <c r="K2394" t="s">
        <v>126</v>
      </c>
      <c r="L2394">
        <v>25</v>
      </c>
      <c r="M2394" t="s">
        <v>126</v>
      </c>
      <c r="O2394">
        <v>3144313206</v>
      </c>
      <c r="P2394">
        <v>0</v>
      </c>
      <c r="T2394" s="29" t="s">
        <v>287</v>
      </c>
      <c r="U2394">
        <f t="shared" si="201"/>
        <v>10</v>
      </c>
      <c r="V2394">
        <f t="shared" si="202"/>
        <v>13</v>
      </c>
      <c r="W2394">
        <v>2022</v>
      </c>
      <c r="X2394" t="s">
        <v>10701</v>
      </c>
      <c r="Y2394" t="s">
        <v>12824</v>
      </c>
      <c r="Z2394" t="s">
        <v>12825</v>
      </c>
      <c r="AA2394">
        <v>3206115</v>
      </c>
      <c r="AB2394" t="s">
        <v>393</v>
      </c>
      <c r="AC2394" t="s">
        <v>1256</v>
      </c>
      <c r="AD2394" s="1">
        <f t="shared" si="203"/>
        <v>1.591127744510978E-2</v>
      </c>
      <c r="AE2394" s="2">
        <v>100200000</v>
      </c>
      <c r="AF2394" t="s">
        <v>133</v>
      </c>
      <c r="AG2394" t="s">
        <v>292</v>
      </c>
      <c r="AH2394" t="s">
        <v>104</v>
      </c>
      <c r="AI2394">
        <v>0</v>
      </c>
      <c r="AJ2394">
        <v>29976247</v>
      </c>
      <c r="AK2394" s="2">
        <v>1594310</v>
      </c>
      <c r="AL2394" s="2">
        <v>1319756.3</v>
      </c>
      <c r="AP2394" t="s">
        <v>105</v>
      </c>
      <c r="AQ2394" s="2" t="s">
        <v>105</v>
      </c>
      <c r="AR2394" s="2" t="s">
        <v>105</v>
      </c>
      <c r="AV2394">
        <v>30158448</v>
      </c>
      <c r="AW2394" s="2">
        <v>2077495.15</v>
      </c>
      <c r="AX2394" s="2">
        <v>1725794.24</v>
      </c>
      <c r="BH2394" t="s">
        <v>19</v>
      </c>
      <c r="BI2394" t="s">
        <v>5</v>
      </c>
    </row>
    <row r="2395" spans="1:61" x14ac:dyDescent="0.25">
      <c r="A2395">
        <v>1032440679</v>
      </c>
      <c r="B2395">
        <v>1032440679</v>
      </c>
      <c r="C2395" t="s">
        <v>106</v>
      </c>
      <c r="D2395" t="s">
        <v>977</v>
      </c>
      <c r="E2395" t="s">
        <v>260</v>
      </c>
      <c r="F2395" t="s">
        <v>12826</v>
      </c>
      <c r="G2395" t="s">
        <v>314</v>
      </c>
      <c r="H2395" s="30" t="s">
        <v>20340</v>
      </c>
      <c r="I2395" t="s">
        <v>12827</v>
      </c>
      <c r="J2395">
        <v>0</v>
      </c>
      <c r="K2395" t="s">
        <v>182</v>
      </c>
      <c r="L2395">
        <v>8</v>
      </c>
      <c r="M2395" t="s">
        <v>183</v>
      </c>
      <c r="O2395">
        <v>3022816685</v>
      </c>
      <c r="P2395">
        <v>0</v>
      </c>
      <c r="T2395" s="29" t="s">
        <v>254</v>
      </c>
      <c r="U2395">
        <f t="shared" si="201"/>
        <v>10</v>
      </c>
      <c r="V2395">
        <f t="shared" si="202"/>
        <v>4</v>
      </c>
      <c r="W2395">
        <v>2022</v>
      </c>
      <c r="X2395" t="s">
        <v>577</v>
      </c>
      <c r="Y2395" t="s">
        <v>12828</v>
      </c>
      <c r="Z2395" t="s">
        <v>12829</v>
      </c>
      <c r="AA2395">
        <v>6406142</v>
      </c>
      <c r="AB2395" t="s">
        <v>131</v>
      </c>
      <c r="AC2395" t="s">
        <v>580</v>
      </c>
      <c r="AD2395" s="1">
        <f t="shared" si="203"/>
        <v>3.0785709134615386E-2</v>
      </c>
      <c r="AE2395" s="2">
        <v>83200000</v>
      </c>
      <c r="AF2395" t="s">
        <v>362</v>
      </c>
      <c r="AG2395" t="s">
        <v>120</v>
      </c>
      <c r="AH2395" t="s">
        <v>104</v>
      </c>
      <c r="AI2395" t="s">
        <v>12830</v>
      </c>
      <c r="AJ2395">
        <v>161811326</v>
      </c>
      <c r="AK2395" s="2">
        <v>2561371</v>
      </c>
      <c r="AL2395" s="2">
        <v>2132412.5099999998</v>
      </c>
      <c r="AP2395" t="s">
        <v>105</v>
      </c>
      <c r="AQ2395" t="s">
        <v>105</v>
      </c>
      <c r="AR2395" t="s">
        <v>105</v>
      </c>
      <c r="AV2395" t="s">
        <v>105</v>
      </c>
      <c r="AW2395" t="s">
        <v>105</v>
      </c>
      <c r="AX2395" t="s">
        <v>105</v>
      </c>
      <c r="BH2395" t="s">
        <v>21</v>
      </c>
      <c r="BI2395" t="s">
        <v>5</v>
      </c>
    </row>
    <row r="2396" spans="1:61" x14ac:dyDescent="0.25">
      <c r="A2396">
        <v>39186954</v>
      </c>
      <c r="B2396">
        <v>39186954</v>
      </c>
      <c r="C2396" t="s">
        <v>106</v>
      </c>
      <c r="D2396" t="s">
        <v>2420</v>
      </c>
      <c r="E2396" t="s">
        <v>312</v>
      </c>
      <c r="F2396" t="s">
        <v>1924</v>
      </c>
      <c r="G2396" t="s">
        <v>566</v>
      </c>
      <c r="H2396" s="30" t="s">
        <v>20341</v>
      </c>
      <c r="I2396" t="s">
        <v>12831</v>
      </c>
      <c r="J2396">
        <v>5001</v>
      </c>
      <c r="K2396" t="s">
        <v>202</v>
      </c>
      <c r="L2396">
        <v>5</v>
      </c>
      <c r="M2396" t="s">
        <v>203</v>
      </c>
      <c r="O2396">
        <v>3104489600</v>
      </c>
      <c r="P2396">
        <v>3046662354</v>
      </c>
      <c r="T2396" s="29" t="s">
        <v>487</v>
      </c>
      <c r="U2396">
        <f t="shared" si="201"/>
        <v>10</v>
      </c>
      <c r="V2396">
        <f t="shared" si="202"/>
        <v>8</v>
      </c>
      <c r="W2396">
        <v>2016</v>
      </c>
      <c r="X2396" t="s">
        <v>5999</v>
      </c>
      <c r="Y2396" t="s">
        <v>12832</v>
      </c>
      <c r="Z2396" t="s">
        <v>12832</v>
      </c>
      <c r="AA2396">
        <v>6401213</v>
      </c>
      <c r="AB2396" t="s">
        <v>131</v>
      </c>
      <c r="AC2396" t="s">
        <v>607</v>
      </c>
      <c r="AD2396" s="1">
        <f t="shared" si="203"/>
        <v>3.8147506417112301E-2</v>
      </c>
      <c r="AE2396" s="2">
        <v>37400000</v>
      </c>
      <c r="AF2396" t="s">
        <v>362</v>
      </c>
      <c r="AG2396" t="s">
        <v>103</v>
      </c>
      <c r="AH2396" t="s">
        <v>104</v>
      </c>
      <c r="AI2396" t="s">
        <v>12833</v>
      </c>
      <c r="AJ2396">
        <v>29973673</v>
      </c>
      <c r="AK2396" s="2">
        <v>1426716.74</v>
      </c>
      <c r="AL2396" s="2">
        <v>1178921.6299999999</v>
      </c>
      <c r="AP2396">
        <v>30013457</v>
      </c>
      <c r="AQ2396" s="2">
        <v>2296530.63</v>
      </c>
      <c r="AR2396" s="2">
        <v>1909857.67</v>
      </c>
      <c r="AV2396" t="s">
        <v>105</v>
      </c>
      <c r="AW2396" s="2" t="s">
        <v>105</v>
      </c>
      <c r="AX2396" s="2" t="s">
        <v>105</v>
      </c>
      <c r="BH2396" t="s">
        <v>21</v>
      </c>
      <c r="BI2396" t="s">
        <v>5</v>
      </c>
    </row>
    <row r="2397" spans="1:61" x14ac:dyDescent="0.25">
      <c r="A2397">
        <v>1038410368</v>
      </c>
      <c r="B2397">
        <v>1038410368</v>
      </c>
      <c r="C2397" t="s">
        <v>89</v>
      </c>
      <c r="D2397" t="s">
        <v>3489</v>
      </c>
      <c r="E2397" t="s">
        <v>3309</v>
      </c>
      <c r="F2397" t="s">
        <v>737</v>
      </c>
      <c r="G2397" t="s">
        <v>12420</v>
      </c>
      <c r="H2397" s="30" t="s">
        <v>20342</v>
      </c>
      <c r="I2397" t="s">
        <v>12834</v>
      </c>
      <c r="J2397">
        <v>0</v>
      </c>
      <c r="K2397" t="s">
        <v>126</v>
      </c>
      <c r="L2397">
        <v>25</v>
      </c>
      <c r="M2397" t="s">
        <v>126</v>
      </c>
      <c r="O2397">
        <v>3143907262</v>
      </c>
      <c r="P2397">
        <v>0</v>
      </c>
      <c r="T2397" s="29" t="s">
        <v>369</v>
      </c>
      <c r="U2397">
        <f t="shared" si="201"/>
        <v>10</v>
      </c>
      <c r="V2397">
        <f t="shared" si="202"/>
        <v>21</v>
      </c>
      <c r="W2397">
        <v>2021</v>
      </c>
      <c r="X2397" t="s">
        <v>3050</v>
      </c>
      <c r="Y2397" t="s">
        <v>12835</v>
      </c>
      <c r="Z2397" t="s">
        <v>12836</v>
      </c>
      <c r="AA2397">
        <v>9006173</v>
      </c>
      <c r="AB2397" t="s">
        <v>244</v>
      </c>
      <c r="AC2397" t="s">
        <v>404</v>
      </c>
      <c r="AD2397" s="1">
        <f t="shared" si="203"/>
        <v>1.2983403193612774E-2</v>
      </c>
      <c r="AE2397" s="2">
        <v>200400000</v>
      </c>
      <c r="AF2397" t="s">
        <v>102</v>
      </c>
      <c r="AG2397" t="s">
        <v>120</v>
      </c>
      <c r="AH2397" t="s">
        <v>104</v>
      </c>
      <c r="AI2397" t="s">
        <v>12837</v>
      </c>
      <c r="AJ2397">
        <v>161814052</v>
      </c>
      <c r="AK2397" s="2">
        <v>2601874</v>
      </c>
      <c r="AL2397" s="2">
        <v>2166448.4700000002</v>
      </c>
      <c r="AP2397" t="s">
        <v>105</v>
      </c>
      <c r="AQ2397" t="s">
        <v>105</v>
      </c>
      <c r="AR2397" t="s">
        <v>105</v>
      </c>
      <c r="AV2397" t="s">
        <v>105</v>
      </c>
      <c r="AW2397" t="s">
        <v>105</v>
      </c>
      <c r="AX2397" t="s">
        <v>105</v>
      </c>
      <c r="BH2397" s="3" t="s">
        <v>18</v>
      </c>
      <c r="BI2397" t="s">
        <v>5</v>
      </c>
    </row>
    <row r="2398" spans="1:61" x14ac:dyDescent="0.25">
      <c r="A2398">
        <v>1098690658</v>
      </c>
      <c r="B2398">
        <v>1098690658</v>
      </c>
      <c r="C2398" t="s">
        <v>106</v>
      </c>
      <c r="D2398" t="s">
        <v>12838</v>
      </c>
      <c r="E2398" t="s">
        <v>12839</v>
      </c>
      <c r="F2398" t="s">
        <v>4226</v>
      </c>
      <c r="G2398" t="s">
        <v>455</v>
      </c>
      <c r="H2398" s="30" t="s">
        <v>20343</v>
      </c>
      <c r="I2398" t="s">
        <v>12840</v>
      </c>
      <c r="J2398">
        <v>68001</v>
      </c>
      <c r="K2398" t="s">
        <v>317</v>
      </c>
      <c r="L2398">
        <v>68</v>
      </c>
      <c r="M2398" t="s">
        <v>227</v>
      </c>
      <c r="O2398">
        <v>3204848224</v>
      </c>
      <c r="P2398">
        <v>0</v>
      </c>
      <c r="T2398" s="29" t="s">
        <v>275</v>
      </c>
      <c r="U2398">
        <f t="shared" si="201"/>
        <v>10</v>
      </c>
      <c r="V2398">
        <f t="shared" si="202"/>
        <v>11</v>
      </c>
      <c r="W2398">
        <v>2024</v>
      </c>
      <c r="X2398" t="s">
        <v>12841</v>
      </c>
      <c r="Y2398" t="s">
        <v>12842</v>
      </c>
      <c r="Z2398" t="s">
        <v>12843</v>
      </c>
      <c r="AA2398">
        <v>4606153</v>
      </c>
      <c r="AB2398" t="s">
        <v>352</v>
      </c>
      <c r="AC2398" t="s">
        <v>353</v>
      </c>
      <c r="AD2398" s="1">
        <f t="shared" si="203"/>
        <v>1.6001625879593431E-2</v>
      </c>
      <c r="AE2398" s="2">
        <v>127900000</v>
      </c>
      <c r="AF2398" t="s">
        <v>133</v>
      </c>
      <c r="AG2398" t="s">
        <v>292</v>
      </c>
      <c r="AH2398" t="s">
        <v>104</v>
      </c>
      <c r="AI2398" t="s">
        <v>12844</v>
      </c>
      <c r="AJ2398">
        <v>29976341</v>
      </c>
      <c r="AK2398" s="2">
        <v>2046607.95</v>
      </c>
      <c r="AL2398" s="2">
        <v>1699838.61</v>
      </c>
      <c r="AP2398" t="s">
        <v>105</v>
      </c>
      <c r="AQ2398" s="2" t="s">
        <v>105</v>
      </c>
      <c r="AR2398" s="2" t="s">
        <v>105</v>
      </c>
      <c r="AV2398">
        <v>30158551</v>
      </c>
      <c r="AW2398" s="2">
        <v>4027800.58</v>
      </c>
      <c r="AX2398" s="2">
        <v>3364706.37</v>
      </c>
      <c r="BH2398" t="s">
        <v>20</v>
      </c>
      <c r="BI2398" t="s">
        <v>5</v>
      </c>
    </row>
    <row r="2399" spans="1:61" x14ac:dyDescent="0.25">
      <c r="A2399">
        <v>79506722</v>
      </c>
      <c r="B2399">
        <v>79506722</v>
      </c>
      <c r="C2399" t="s">
        <v>89</v>
      </c>
      <c r="D2399" t="s">
        <v>148</v>
      </c>
      <c r="E2399" t="s">
        <v>749</v>
      </c>
      <c r="F2399" t="s">
        <v>408</v>
      </c>
      <c r="G2399" t="s">
        <v>749</v>
      </c>
      <c r="H2399" s="30" t="s">
        <v>20344</v>
      </c>
      <c r="I2399" t="s">
        <v>12845</v>
      </c>
      <c r="J2399">
        <v>0</v>
      </c>
      <c r="K2399" t="s">
        <v>126</v>
      </c>
      <c r="L2399">
        <v>25</v>
      </c>
      <c r="M2399" t="s">
        <v>126</v>
      </c>
      <c r="O2399">
        <v>3164736575</v>
      </c>
      <c r="P2399">
        <v>0</v>
      </c>
      <c r="T2399" s="29" t="s">
        <v>487</v>
      </c>
      <c r="U2399">
        <f t="shared" si="201"/>
        <v>10</v>
      </c>
      <c r="V2399">
        <f t="shared" si="202"/>
        <v>8</v>
      </c>
      <c r="W2399">
        <v>2021</v>
      </c>
      <c r="X2399" t="s">
        <v>12196</v>
      </c>
      <c r="Y2399" t="s">
        <v>12846</v>
      </c>
      <c r="Z2399" t="s">
        <v>12847</v>
      </c>
      <c r="AA2399">
        <v>3406047</v>
      </c>
      <c r="AB2399" t="s">
        <v>321</v>
      </c>
      <c r="AC2399" t="s">
        <v>6249</v>
      </c>
      <c r="AD2399" s="1">
        <f t="shared" si="203"/>
        <v>1.7239077720207253E-2</v>
      </c>
      <c r="AE2399" s="2">
        <v>96500000</v>
      </c>
      <c r="AF2399" t="s">
        <v>219</v>
      </c>
      <c r="AG2399" t="s">
        <v>120</v>
      </c>
      <c r="AH2399" t="s">
        <v>104</v>
      </c>
      <c r="AI2399" t="s">
        <v>12848</v>
      </c>
      <c r="AJ2399">
        <v>161814732</v>
      </c>
      <c r="AK2399" s="2">
        <v>1663571</v>
      </c>
      <c r="AL2399" s="2">
        <v>1377959</v>
      </c>
      <c r="AP2399" t="s">
        <v>105</v>
      </c>
      <c r="AQ2399" t="s">
        <v>105</v>
      </c>
      <c r="AR2399" t="s">
        <v>105</v>
      </c>
      <c r="AV2399" t="s">
        <v>105</v>
      </c>
      <c r="AW2399" t="s">
        <v>105</v>
      </c>
      <c r="AX2399" t="s">
        <v>105</v>
      </c>
      <c r="BH2399" t="s">
        <v>19</v>
      </c>
      <c r="BI2399" t="s">
        <v>5</v>
      </c>
    </row>
    <row r="2400" spans="1:61" x14ac:dyDescent="0.25">
      <c r="A2400">
        <v>1015440064</v>
      </c>
      <c r="B2400">
        <v>1015440064</v>
      </c>
      <c r="C2400" t="s">
        <v>89</v>
      </c>
      <c r="D2400" t="s">
        <v>673</v>
      </c>
      <c r="E2400">
        <v>0</v>
      </c>
      <c r="F2400" t="s">
        <v>12849</v>
      </c>
      <c r="G2400" t="s">
        <v>110</v>
      </c>
      <c r="H2400" s="30" t="s">
        <v>20345</v>
      </c>
      <c r="I2400" t="s">
        <v>12850</v>
      </c>
      <c r="J2400">
        <v>0</v>
      </c>
      <c r="K2400" t="s">
        <v>126</v>
      </c>
      <c r="L2400">
        <v>25</v>
      </c>
      <c r="M2400" t="s">
        <v>126</v>
      </c>
      <c r="O2400">
        <v>3166859696</v>
      </c>
      <c r="P2400">
        <v>0</v>
      </c>
      <c r="T2400" s="29" t="s">
        <v>587</v>
      </c>
      <c r="U2400">
        <f t="shared" si="201"/>
        <v>10</v>
      </c>
      <c r="V2400">
        <f t="shared" si="202"/>
        <v>17</v>
      </c>
      <c r="W2400">
        <v>2025</v>
      </c>
      <c r="X2400" t="s">
        <v>2527</v>
      </c>
      <c r="Y2400" t="s">
        <v>12851</v>
      </c>
      <c r="Z2400" t="s">
        <v>12852</v>
      </c>
      <c r="AA2400">
        <v>6406154</v>
      </c>
      <c r="AB2400" t="s">
        <v>131</v>
      </c>
      <c r="AC2400" t="s">
        <v>1174</v>
      </c>
      <c r="AD2400" s="1">
        <f t="shared" si="203"/>
        <v>1.3317289438629877E-2</v>
      </c>
      <c r="AE2400" s="2">
        <v>210200000</v>
      </c>
      <c r="AF2400" t="s">
        <v>219</v>
      </c>
      <c r="AG2400" t="s">
        <v>292</v>
      </c>
      <c r="AH2400" t="s">
        <v>104</v>
      </c>
      <c r="AI2400" t="s">
        <v>12853</v>
      </c>
      <c r="AJ2400">
        <v>29957023</v>
      </c>
      <c r="AK2400" s="2">
        <v>2799294.24</v>
      </c>
      <c r="AL2400" s="2">
        <v>2332348.1</v>
      </c>
      <c r="AP2400" t="s">
        <v>105</v>
      </c>
      <c r="AQ2400" s="2" t="s">
        <v>105</v>
      </c>
      <c r="AR2400" s="2" t="s">
        <v>105</v>
      </c>
      <c r="AV2400">
        <v>30040593</v>
      </c>
      <c r="AW2400" s="2">
        <v>2895065.92</v>
      </c>
      <c r="AX2400" s="2">
        <v>2412828.5</v>
      </c>
      <c r="BH2400" s="3" t="s">
        <v>18</v>
      </c>
      <c r="BI2400" t="s">
        <v>5</v>
      </c>
    </row>
    <row r="2401" spans="1:61" x14ac:dyDescent="0.25">
      <c r="A2401">
        <v>28914953</v>
      </c>
      <c r="B2401">
        <v>28914953</v>
      </c>
      <c r="C2401" t="s">
        <v>106</v>
      </c>
      <c r="D2401" t="s">
        <v>3478</v>
      </c>
      <c r="E2401" t="s">
        <v>1405</v>
      </c>
      <c r="F2401" t="s">
        <v>777</v>
      </c>
      <c r="G2401" t="s">
        <v>335</v>
      </c>
      <c r="H2401" s="30" t="s">
        <v>20346</v>
      </c>
      <c r="I2401" t="s">
        <v>12854</v>
      </c>
      <c r="J2401">
        <v>0</v>
      </c>
      <c r="K2401" t="s">
        <v>167</v>
      </c>
      <c r="L2401">
        <v>73</v>
      </c>
      <c r="M2401" t="s">
        <v>168</v>
      </c>
      <c r="O2401">
        <v>3007800633</v>
      </c>
      <c r="P2401">
        <v>0</v>
      </c>
      <c r="T2401" s="29" t="s">
        <v>254</v>
      </c>
      <c r="U2401">
        <f t="shared" si="201"/>
        <v>10</v>
      </c>
      <c r="V2401">
        <f t="shared" si="202"/>
        <v>4</v>
      </c>
      <c r="W2401">
        <v>2017</v>
      </c>
      <c r="X2401" t="s">
        <v>12855</v>
      </c>
      <c r="Y2401" t="s">
        <v>12856</v>
      </c>
      <c r="Z2401" t="s">
        <v>12857</v>
      </c>
      <c r="AA2401">
        <v>1606229</v>
      </c>
      <c r="AB2401" t="s">
        <v>173</v>
      </c>
      <c r="AC2401" t="s">
        <v>815</v>
      </c>
      <c r="AD2401" s="1">
        <f t="shared" si="203"/>
        <v>4.3777166361974408E-2</v>
      </c>
      <c r="AE2401" s="2">
        <v>54700000</v>
      </c>
      <c r="AF2401" t="s">
        <v>362</v>
      </c>
      <c r="AG2401" t="s">
        <v>120</v>
      </c>
      <c r="AH2401" t="s">
        <v>104</v>
      </c>
      <c r="AI2401" t="s">
        <v>12858</v>
      </c>
      <c r="AJ2401">
        <v>161843803</v>
      </c>
      <c r="AK2401" s="2">
        <v>2394611</v>
      </c>
      <c r="AL2401" s="2">
        <v>1992278.45</v>
      </c>
      <c r="AP2401" t="s">
        <v>105</v>
      </c>
      <c r="AQ2401" t="s">
        <v>105</v>
      </c>
      <c r="AR2401" t="s">
        <v>105</v>
      </c>
      <c r="AV2401" t="s">
        <v>105</v>
      </c>
      <c r="AW2401" t="s">
        <v>105</v>
      </c>
      <c r="AX2401" t="s">
        <v>105</v>
      </c>
      <c r="BH2401" t="s">
        <v>21</v>
      </c>
      <c r="BI2401" t="s">
        <v>5</v>
      </c>
    </row>
    <row r="2402" spans="1:61" x14ac:dyDescent="0.25">
      <c r="A2402">
        <v>1128420991</v>
      </c>
      <c r="B2402">
        <v>1128420991</v>
      </c>
      <c r="C2402" t="s">
        <v>89</v>
      </c>
      <c r="D2402" t="s">
        <v>12859</v>
      </c>
      <c r="E2402">
        <v>0</v>
      </c>
      <c r="F2402" t="s">
        <v>2925</v>
      </c>
      <c r="G2402" t="s">
        <v>9130</v>
      </c>
      <c r="H2402" s="30" t="s">
        <v>20347</v>
      </c>
      <c r="I2402" t="s">
        <v>12860</v>
      </c>
      <c r="J2402">
        <v>0</v>
      </c>
      <c r="K2402" t="s">
        <v>6334</v>
      </c>
      <c r="L2402">
        <v>0</v>
      </c>
      <c r="M2402" t="s">
        <v>6335</v>
      </c>
      <c r="O2402">
        <v>3142732097</v>
      </c>
      <c r="P2402">
        <v>0</v>
      </c>
      <c r="T2402" s="29" t="s">
        <v>448</v>
      </c>
      <c r="U2402">
        <f t="shared" si="201"/>
        <v>10</v>
      </c>
      <c r="V2402">
        <f t="shared" si="202"/>
        <v>9</v>
      </c>
      <c r="W2402">
        <v>2015</v>
      </c>
      <c r="X2402" t="s">
        <v>10250</v>
      </c>
      <c r="Y2402" t="s">
        <v>12861</v>
      </c>
      <c r="Z2402" t="s">
        <v>12862</v>
      </c>
      <c r="AA2402">
        <v>3008049</v>
      </c>
      <c r="AB2402" t="s">
        <v>491</v>
      </c>
      <c r="AC2402" t="s">
        <v>2923</v>
      </c>
      <c r="AD2402" s="1">
        <f t="shared" si="203"/>
        <v>4.2956486161251507E-2</v>
      </c>
      <c r="AE2402" s="2">
        <v>83100000</v>
      </c>
      <c r="AF2402" t="s">
        <v>362</v>
      </c>
      <c r="AG2402" t="s">
        <v>452</v>
      </c>
      <c r="AH2402" t="s">
        <v>104</v>
      </c>
      <c r="AI2402" t="s">
        <v>12863</v>
      </c>
      <c r="AJ2402">
        <v>161883592</v>
      </c>
      <c r="AK2402" s="2">
        <v>3569684</v>
      </c>
      <c r="AL2402" s="2">
        <v>2979734.71</v>
      </c>
      <c r="AP2402" t="s">
        <v>105</v>
      </c>
      <c r="AQ2402" t="s">
        <v>105</v>
      </c>
      <c r="AR2402" t="s">
        <v>105</v>
      </c>
      <c r="AV2402" t="s">
        <v>105</v>
      </c>
      <c r="AW2402" t="s">
        <v>105</v>
      </c>
      <c r="AX2402" t="s">
        <v>105</v>
      </c>
      <c r="BH2402" t="s">
        <v>21</v>
      </c>
      <c r="BI2402" t="s">
        <v>5</v>
      </c>
    </row>
    <row r="2403" spans="1:61" x14ac:dyDescent="0.25">
      <c r="A2403">
        <v>1110443733</v>
      </c>
      <c r="B2403">
        <v>1110443733</v>
      </c>
      <c r="C2403" t="s">
        <v>106</v>
      </c>
      <c r="D2403" t="s">
        <v>12864</v>
      </c>
      <c r="E2403" t="s">
        <v>5587</v>
      </c>
      <c r="F2403" t="s">
        <v>12865</v>
      </c>
      <c r="G2403" t="s">
        <v>399</v>
      </c>
      <c r="H2403" s="30" t="s">
        <v>20141</v>
      </c>
      <c r="I2403" t="s">
        <v>12866</v>
      </c>
      <c r="J2403">
        <v>0</v>
      </c>
      <c r="K2403" t="s">
        <v>167</v>
      </c>
      <c r="L2403">
        <v>73</v>
      </c>
      <c r="M2403" t="s">
        <v>168</v>
      </c>
      <c r="O2403">
        <v>3162810525</v>
      </c>
      <c r="P2403">
        <v>3152664693</v>
      </c>
      <c r="T2403" s="29" t="s">
        <v>487</v>
      </c>
      <c r="U2403">
        <f t="shared" si="201"/>
        <v>10</v>
      </c>
      <c r="V2403">
        <f t="shared" si="202"/>
        <v>8</v>
      </c>
      <c r="W2403">
        <v>2025</v>
      </c>
      <c r="X2403" t="s">
        <v>12867</v>
      </c>
      <c r="Y2403" t="s">
        <v>12868</v>
      </c>
      <c r="Z2403" t="s">
        <v>12869</v>
      </c>
      <c r="AA2403">
        <v>3201408</v>
      </c>
      <c r="AB2403" t="s">
        <v>393</v>
      </c>
      <c r="AC2403" t="s">
        <v>12870</v>
      </c>
      <c r="AD2403" s="1">
        <f t="shared" si="203"/>
        <v>3.8955893854748604E-2</v>
      </c>
      <c r="AE2403" s="2">
        <v>71600000</v>
      </c>
      <c r="AF2403" t="s">
        <v>102</v>
      </c>
      <c r="AG2403" t="s">
        <v>103</v>
      </c>
      <c r="AH2403" t="s">
        <v>104</v>
      </c>
      <c r="AI2403" t="s">
        <v>12871</v>
      </c>
      <c r="AJ2403">
        <v>161858207</v>
      </c>
      <c r="AK2403" s="2">
        <v>2789242</v>
      </c>
      <c r="AL2403" s="2">
        <v>2323900.5099999998</v>
      </c>
      <c r="AP2403" t="s">
        <v>105</v>
      </c>
      <c r="AQ2403" t="s">
        <v>105</v>
      </c>
      <c r="AR2403" t="s">
        <v>105</v>
      </c>
      <c r="AV2403" t="s">
        <v>105</v>
      </c>
      <c r="AW2403" t="s">
        <v>105</v>
      </c>
      <c r="AX2403" t="s">
        <v>105</v>
      </c>
      <c r="BH2403" t="s">
        <v>21</v>
      </c>
      <c r="BI2403" t="s">
        <v>5</v>
      </c>
    </row>
    <row r="2404" spans="1:61" x14ac:dyDescent="0.25">
      <c r="A2404">
        <v>80029342</v>
      </c>
      <c r="B2404">
        <v>80029342</v>
      </c>
      <c r="C2404" t="s">
        <v>89</v>
      </c>
      <c r="D2404" t="s">
        <v>1334</v>
      </c>
      <c r="E2404" t="s">
        <v>554</v>
      </c>
      <c r="F2404" t="s">
        <v>942</v>
      </c>
      <c r="G2404" t="s">
        <v>315</v>
      </c>
      <c r="H2404" s="30" t="s">
        <v>20348</v>
      </c>
      <c r="I2404" t="s">
        <v>12872</v>
      </c>
      <c r="J2404">
        <v>0</v>
      </c>
      <c r="K2404" t="s">
        <v>126</v>
      </c>
      <c r="L2404">
        <v>25</v>
      </c>
      <c r="M2404" t="s">
        <v>126</v>
      </c>
      <c r="O2404">
        <v>3103236821</v>
      </c>
      <c r="P2404">
        <v>0</v>
      </c>
      <c r="T2404" s="29" t="s">
        <v>547</v>
      </c>
      <c r="U2404">
        <f t="shared" si="201"/>
        <v>10</v>
      </c>
      <c r="V2404">
        <f t="shared" si="202"/>
        <v>26</v>
      </c>
      <c r="W2404">
        <v>2015</v>
      </c>
      <c r="X2404" t="s">
        <v>3618</v>
      </c>
      <c r="Y2404" t="s">
        <v>12873</v>
      </c>
      <c r="Z2404" t="s">
        <v>12874</v>
      </c>
      <c r="AA2404">
        <v>4601161</v>
      </c>
      <c r="AB2404" t="s">
        <v>352</v>
      </c>
      <c r="AC2404" t="s">
        <v>2502</v>
      </c>
      <c r="AD2404" s="1">
        <f t="shared" si="203"/>
        <v>4.6957094594594594E-2</v>
      </c>
      <c r="AE2404" s="2">
        <v>44400000</v>
      </c>
      <c r="AF2404" t="s">
        <v>219</v>
      </c>
      <c r="AG2404" t="s">
        <v>103</v>
      </c>
      <c r="AH2404" t="s">
        <v>104</v>
      </c>
      <c r="AI2404" t="s">
        <v>12875</v>
      </c>
      <c r="AJ2404">
        <v>161822490</v>
      </c>
      <c r="AK2404" s="2">
        <v>2084895</v>
      </c>
      <c r="AL2404" s="2">
        <v>1732012.39</v>
      </c>
      <c r="AP2404" t="s">
        <v>105</v>
      </c>
      <c r="AQ2404" t="s">
        <v>105</v>
      </c>
      <c r="AR2404" t="s">
        <v>105</v>
      </c>
      <c r="AV2404" t="s">
        <v>105</v>
      </c>
      <c r="AW2404" t="s">
        <v>105</v>
      </c>
      <c r="AX2404" t="s">
        <v>105</v>
      </c>
      <c r="BH2404" t="s">
        <v>21</v>
      </c>
      <c r="BI2404" t="s">
        <v>5</v>
      </c>
    </row>
    <row r="2405" spans="1:61" x14ac:dyDescent="0.25">
      <c r="A2405">
        <v>1023860985</v>
      </c>
      <c r="B2405">
        <v>1023860985</v>
      </c>
      <c r="C2405" t="s">
        <v>89</v>
      </c>
      <c r="D2405" t="s">
        <v>3292</v>
      </c>
      <c r="E2405">
        <v>0</v>
      </c>
      <c r="F2405" t="s">
        <v>7909</v>
      </c>
      <c r="G2405" t="s">
        <v>700</v>
      </c>
      <c r="H2405" s="30" t="s">
        <v>20349</v>
      </c>
      <c r="I2405" t="s">
        <v>12876</v>
      </c>
      <c r="J2405">
        <v>0</v>
      </c>
      <c r="K2405" t="s">
        <v>126</v>
      </c>
      <c r="L2405">
        <v>25</v>
      </c>
      <c r="M2405" t="s">
        <v>126</v>
      </c>
      <c r="O2405">
        <v>3046199314</v>
      </c>
      <c r="P2405">
        <v>0</v>
      </c>
      <c r="T2405" s="29" t="s">
        <v>358</v>
      </c>
      <c r="U2405">
        <f t="shared" si="201"/>
        <v>10</v>
      </c>
      <c r="V2405">
        <f t="shared" si="202"/>
        <v>29</v>
      </c>
      <c r="W2405">
        <v>2022</v>
      </c>
      <c r="X2405" t="s">
        <v>12877</v>
      </c>
      <c r="Y2405" t="s">
        <v>12878</v>
      </c>
      <c r="Z2405" t="s">
        <v>12879</v>
      </c>
      <c r="AA2405">
        <v>9201279</v>
      </c>
      <c r="AB2405" t="s">
        <v>268</v>
      </c>
      <c r="AC2405" t="s">
        <v>519</v>
      </c>
      <c r="AD2405" s="1">
        <f t="shared" si="203"/>
        <v>3.1047057471264367E-2</v>
      </c>
      <c r="AE2405" s="2">
        <v>87000000</v>
      </c>
      <c r="AF2405" t="s">
        <v>102</v>
      </c>
      <c r="AG2405" t="s">
        <v>103</v>
      </c>
      <c r="AH2405" t="s">
        <v>104</v>
      </c>
      <c r="AI2405" t="s">
        <v>12880</v>
      </c>
      <c r="AJ2405">
        <v>161814573</v>
      </c>
      <c r="AK2405" s="2">
        <v>2701094</v>
      </c>
      <c r="AL2405" s="2">
        <v>2249827.1</v>
      </c>
      <c r="AP2405" t="s">
        <v>105</v>
      </c>
      <c r="AQ2405" t="s">
        <v>105</v>
      </c>
      <c r="AR2405" t="s">
        <v>105</v>
      </c>
      <c r="AV2405" t="s">
        <v>105</v>
      </c>
      <c r="AW2405" t="s">
        <v>105</v>
      </c>
      <c r="AX2405" t="s">
        <v>105</v>
      </c>
      <c r="BH2405" t="s">
        <v>21</v>
      </c>
      <c r="BI2405" t="s">
        <v>5</v>
      </c>
    </row>
    <row r="2406" spans="1:61" x14ac:dyDescent="0.25">
      <c r="A2406">
        <v>1501142</v>
      </c>
      <c r="B2406">
        <v>1501142</v>
      </c>
      <c r="C2406" t="s">
        <v>89</v>
      </c>
      <c r="D2406" t="s">
        <v>12881</v>
      </c>
      <c r="E2406">
        <v>0</v>
      </c>
      <c r="F2406" t="s">
        <v>700</v>
      </c>
      <c r="G2406" t="s">
        <v>3513</v>
      </c>
      <c r="H2406" s="30" t="s">
        <v>18275</v>
      </c>
      <c r="I2406" t="s">
        <v>12882</v>
      </c>
      <c r="J2406">
        <v>19573</v>
      </c>
      <c r="K2406" t="s">
        <v>5779</v>
      </c>
      <c r="L2406">
        <v>19</v>
      </c>
      <c r="M2406" t="s">
        <v>2408</v>
      </c>
      <c r="O2406">
        <v>3155132928</v>
      </c>
      <c r="P2406">
        <v>0</v>
      </c>
      <c r="T2406" s="29" t="s">
        <v>228</v>
      </c>
      <c r="U2406">
        <f t="shared" si="201"/>
        <v>10</v>
      </c>
      <c r="V2406">
        <f t="shared" si="202"/>
        <v>6</v>
      </c>
      <c r="W2406">
        <v>2019</v>
      </c>
      <c r="X2406" t="s">
        <v>1643</v>
      </c>
      <c r="Y2406" t="s">
        <v>12883</v>
      </c>
      <c r="Z2406" t="s">
        <v>12884</v>
      </c>
      <c r="AA2406">
        <v>1601331</v>
      </c>
      <c r="AB2406" t="s">
        <v>173</v>
      </c>
      <c r="AC2406" t="s">
        <v>373</v>
      </c>
      <c r="AD2406" s="1">
        <f t="shared" si="203"/>
        <v>4.4003481152993351E-2</v>
      </c>
      <c r="AE2406" s="2">
        <v>45100000</v>
      </c>
      <c r="AF2406" t="s">
        <v>102</v>
      </c>
      <c r="AG2406" t="s">
        <v>103</v>
      </c>
      <c r="AH2406" t="s">
        <v>104</v>
      </c>
      <c r="AI2406">
        <v>0</v>
      </c>
      <c r="AJ2406">
        <v>161882193</v>
      </c>
      <c r="AK2406" s="2">
        <v>1984557</v>
      </c>
      <c r="AL2406" s="2">
        <v>1647694.8</v>
      </c>
      <c r="AP2406" t="s">
        <v>105</v>
      </c>
      <c r="AQ2406" t="s">
        <v>105</v>
      </c>
      <c r="AR2406" t="s">
        <v>105</v>
      </c>
      <c r="AV2406" t="s">
        <v>105</v>
      </c>
      <c r="AW2406" t="s">
        <v>105</v>
      </c>
      <c r="AX2406" t="s">
        <v>105</v>
      </c>
      <c r="BH2406" t="s">
        <v>21</v>
      </c>
      <c r="BI2406" t="s">
        <v>5</v>
      </c>
    </row>
    <row r="2407" spans="1:61" x14ac:dyDescent="0.25">
      <c r="A2407">
        <v>1015428839</v>
      </c>
      <c r="B2407">
        <v>1015428839</v>
      </c>
      <c r="C2407" t="s">
        <v>89</v>
      </c>
      <c r="D2407" t="s">
        <v>2642</v>
      </c>
      <c r="E2407" t="s">
        <v>1136</v>
      </c>
      <c r="F2407" t="s">
        <v>12885</v>
      </c>
      <c r="G2407" t="s">
        <v>274</v>
      </c>
      <c r="H2407" s="30" t="s">
        <v>20350</v>
      </c>
      <c r="I2407" t="s">
        <v>12886</v>
      </c>
      <c r="J2407">
        <v>0</v>
      </c>
      <c r="K2407" t="s">
        <v>126</v>
      </c>
      <c r="L2407">
        <v>25</v>
      </c>
      <c r="M2407" t="s">
        <v>126</v>
      </c>
      <c r="O2407">
        <v>3187279157</v>
      </c>
      <c r="P2407">
        <v>0</v>
      </c>
      <c r="T2407" s="29" t="s">
        <v>1001</v>
      </c>
      <c r="U2407">
        <f t="shared" si="201"/>
        <v>10</v>
      </c>
      <c r="V2407">
        <f t="shared" si="202"/>
        <v>3</v>
      </c>
      <c r="W2407">
        <v>2024</v>
      </c>
      <c r="X2407" t="s">
        <v>1336</v>
      </c>
      <c r="Y2407" t="s">
        <v>12887</v>
      </c>
      <c r="Z2407" t="s">
        <v>12888</v>
      </c>
      <c r="AA2407">
        <v>5606111</v>
      </c>
      <c r="AB2407" t="s">
        <v>146</v>
      </c>
      <c r="AC2407" t="s">
        <v>341</v>
      </c>
      <c r="AD2407" s="1">
        <f t="shared" si="203"/>
        <v>2.4829935275080907E-2</v>
      </c>
      <c r="AE2407" s="2">
        <v>123600000</v>
      </c>
      <c r="AF2407" t="s">
        <v>175</v>
      </c>
      <c r="AG2407" t="s">
        <v>120</v>
      </c>
      <c r="AH2407" t="s">
        <v>104</v>
      </c>
      <c r="AI2407" t="s">
        <v>12889</v>
      </c>
      <c r="AJ2407">
        <v>161806577</v>
      </c>
      <c r="AK2407" s="2">
        <v>3068980</v>
      </c>
      <c r="AL2407" s="2">
        <v>2558975.08</v>
      </c>
      <c r="AP2407" t="s">
        <v>105</v>
      </c>
      <c r="AQ2407" t="s">
        <v>105</v>
      </c>
      <c r="AR2407" t="s">
        <v>105</v>
      </c>
      <c r="AV2407" t="s">
        <v>105</v>
      </c>
      <c r="AW2407" t="s">
        <v>105</v>
      </c>
      <c r="AX2407" t="s">
        <v>105</v>
      </c>
      <c r="BH2407" t="s">
        <v>21</v>
      </c>
      <c r="BI2407" t="s">
        <v>5</v>
      </c>
    </row>
    <row r="2408" spans="1:61" x14ac:dyDescent="0.25">
      <c r="A2408">
        <v>1019123304</v>
      </c>
      <c r="B2408">
        <v>1019123304</v>
      </c>
      <c r="C2408" t="s">
        <v>106</v>
      </c>
      <c r="D2408" t="s">
        <v>281</v>
      </c>
      <c r="E2408" t="s">
        <v>1405</v>
      </c>
      <c r="F2408" t="s">
        <v>12890</v>
      </c>
      <c r="G2408" t="s">
        <v>12891</v>
      </c>
      <c r="H2408" s="30" t="s">
        <v>20351</v>
      </c>
      <c r="I2408" t="s">
        <v>12892</v>
      </c>
      <c r="J2408">
        <v>0</v>
      </c>
      <c r="K2408" t="s">
        <v>126</v>
      </c>
      <c r="L2408">
        <v>25</v>
      </c>
      <c r="M2408" t="s">
        <v>126</v>
      </c>
      <c r="O2408">
        <v>3108130485</v>
      </c>
      <c r="P2408">
        <v>0</v>
      </c>
      <c r="T2408" s="29" t="s">
        <v>155</v>
      </c>
      <c r="U2408">
        <f t="shared" si="201"/>
        <v>10</v>
      </c>
      <c r="V2408">
        <f t="shared" si="202"/>
        <v>14</v>
      </c>
      <c r="W2408">
        <v>2012</v>
      </c>
      <c r="X2408" t="s">
        <v>12893</v>
      </c>
      <c r="Y2408" t="s">
        <v>12894</v>
      </c>
      <c r="Z2408" t="s">
        <v>12895</v>
      </c>
      <c r="AA2408">
        <v>4606058</v>
      </c>
      <c r="AB2408" t="s">
        <v>352</v>
      </c>
      <c r="AC2408" t="s">
        <v>1432</v>
      </c>
      <c r="AD2408" s="1">
        <f t="shared" si="203"/>
        <v>3.5808650952380956E-2</v>
      </c>
      <c r="AE2408" s="2">
        <v>42000000</v>
      </c>
      <c r="AF2408" t="s">
        <v>279</v>
      </c>
      <c r="AG2408" t="s">
        <v>292</v>
      </c>
      <c r="AH2408" t="s">
        <v>104</v>
      </c>
      <c r="AI2408" t="s">
        <v>12896</v>
      </c>
      <c r="AJ2408">
        <v>29959748</v>
      </c>
      <c r="AK2408" s="2">
        <v>1503963.34</v>
      </c>
      <c r="AL2408" s="2">
        <v>1243834.74</v>
      </c>
      <c r="AP2408">
        <v>29987237</v>
      </c>
      <c r="AQ2408" s="2">
        <v>1466935.54</v>
      </c>
      <c r="AR2408" s="2">
        <v>1212718.94</v>
      </c>
      <c r="AV2408" t="s">
        <v>105</v>
      </c>
      <c r="AW2408" s="2" t="s">
        <v>105</v>
      </c>
      <c r="AX2408" s="2" t="s">
        <v>105</v>
      </c>
      <c r="BH2408" t="s">
        <v>21</v>
      </c>
      <c r="BI2408" t="s">
        <v>5</v>
      </c>
    </row>
    <row r="2409" spans="1:61" x14ac:dyDescent="0.25">
      <c r="A2409">
        <v>34055715</v>
      </c>
      <c r="B2409">
        <v>34055715</v>
      </c>
      <c r="C2409" t="s">
        <v>106</v>
      </c>
      <c r="D2409" t="s">
        <v>312</v>
      </c>
      <c r="E2409" t="s">
        <v>3608</v>
      </c>
      <c r="F2409" t="s">
        <v>985</v>
      </c>
      <c r="G2409" t="s">
        <v>315</v>
      </c>
      <c r="H2409" s="30" t="s">
        <v>20352</v>
      </c>
      <c r="I2409" t="s">
        <v>12897</v>
      </c>
      <c r="J2409">
        <v>66001</v>
      </c>
      <c r="K2409" t="s">
        <v>252</v>
      </c>
      <c r="L2409">
        <v>66</v>
      </c>
      <c r="M2409" t="s">
        <v>253</v>
      </c>
      <c r="O2409">
        <v>3004937869</v>
      </c>
      <c r="P2409">
        <v>0</v>
      </c>
      <c r="T2409" s="29" t="s">
        <v>114</v>
      </c>
      <c r="U2409">
        <f t="shared" si="201"/>
        <v>10</v>
      </c>
      <c r="V2409">
        <f t="shared" si="202"/>
        <v>28</v>
      </c>
      <c r="W2409">
        <v>2021</v>
      </c>
      <c r="X2409" t="s">
        <v>3386</v>
      </c>
      <c r="Y2409" t="s">
        <v>12898</v>
      </c>
      <c r="Z2409" t="s">
        <v>12899</v>
      </c>
      <c r="AA2409">
        <v>4601254</v>
      </c>
      <c r="AB2409" t="s">
        <v>352</v>
      </c>
      <c r="AC2409" t="s">
        <v>938</v>
      </c>
      <c r="AD2409" s="1">
        <f t="shared" si="203"/>
        <v>3.3420078277886497E-2</v>
      </c>
      <c r="AE2409" s="2">
        <v>51100000</v>
      </c>
      <c r="AF2409" t="s">
        <v>219</v>
      </c>
      <c r="AG2409" t="s">
        <v>103</v>
      </c>
      <c r="AH2409" t="s">
        <v>104</v>
      </c>
      <c r="AI2409" t="s">
        <v>12900</v>
      </c>
      <c r="AJ2409">
        <v>161842650</v>
      </c>
      <c r="AK2409" s="2">
        <v>1707766</v>
      </c>
      <c r="AL2409" s="2">
        <v>1415097.68</v>
      </c>
      <c r="AP2409" t="s">
        <v>105</v>
      </c>
      <c r="AQ2409" t="s">
        <v>105</v>
      </c>
      <c r="AR2409" t="s">
        <v>105</v>
      </c>
      <c r="AV2409" t="s">
        <v>105</v>
      </c>
      <c r="AW2409" t="s">
        <v>105</v>
      </c>
      <c r="AX2409" t="s">
        <v>105</v>
      </c>
      <c r="BH2409" t="s">
        <v>21</v>
      </c>
      <c r="BI2409" t="s">
        <v>5</v>
      </c>
    </row>
    <row r="2410" spans="1:61" x14ac:dyDescent="0.25">
      <c r="A2410">
        <v>63310457</v>
      </c>
      <c r="B2410">
        <v>63310457</v>
      </c>
      <c r="C2410" t="s">
        <v>106</v>
      </c>
      <c r="D2410" t="s">
        <v>7604</v>
      </c>
      <c r="E2410">
        <v>0</v>
      </c>
      <c r="F2410" t="s">
        <v>1747</v>
      </c>
      <c r="G2410" t="s">
        <v>863</v>
      </c>
      <c r="H2410" s="30" t="s">
        <v>18562</v>
      </c>
      <c r="I2410" t="s">
        <v>12901</v>
      </c>
      <c r="J2410">
        <v>68001</v>
      </c>
      <c r="K2410" t="s">
        <v>317</v>
      </c>
      <c r="L2410">
        <v>68</v>
      </c>
      <c r="M2410" t="s">
        <v>227</v>
      </c>
      <c r="O2410">
        <v>3153160443</v>
      </c>
      <c r="P2410">
        <v>3133275928</v>
      </c>
      <c r="T2410" s="29" t="s">
        <v>204</v>
      </c>
      <c r="U2410">
        <f t="shared" si="201"/>
        <v>10</v>
      </c>
      <c r="V2410">
        <f t="shared" si="202"/>
        <v>2</v>
      </c>
      <c r="W2410">
        <v>2021</v>
      </c>
      <c r="X2410" t="s">
        <v>12902</v>
      </c>
      <c r="Y2410" t="s">
        <v>12903</v>
      </c>
      <c r="Z2410" t="s">
        <v>12904</v>
      </c>
      <c r="AA2410">
        <v>8021005</v>
      </c>
      <c r="AB2410" t="s">
        <v>100</v>
      </c>
      <c r="AC2410" t="s">
        <v>208</v>
      </c>
      <c r="AD2410" s="1">
        <f t="shared" si="203"/>
        <v>3.2415491573033708E-2</v>
      </c>
      <c r="AE2410" s="2">
        <v>71200000</v>
      </c>
      <c r="AF2410" t="s">
        <v>362</v>
      </c>
      <c r="AG2410" t="s">
        <v>697</v>
      </c>
      <c r="AH2410" t="s">
        <v>104</v>
      </c>
      <c r="AI2410" t="s">
        <v>12905</v>
      </c>
      <c r="AJ2410">
        <v>161837431</v>
      </c>
      <c r="AK2410" s="2">
        <v>2307983</v>
      </c>
      <c r="AL2410" s="2">
        <v>1919481.29</v>
      </c>
      <c r="AP2410" t="s">
        <v>105</v>
      </c>
      <c r="AQ2410" t="s">
        <v>105</v>
      </c>
      <c r="AR2410" t="s">
        <v>105</v>
      </c>
      <c r="AV2410" t="s">
        <v>105</v>
      </c>
      <c r="AW2410" t="s">
        <v>105</v>
      </c>
      <c r="AX2410" t="s">
        <v>105</v>
      </c>
      <c r="BH2410" t="s">
        <v>21</v>
      </c>
      <c r="BI2410" t="s">
        <v>5</v>
      </c>
    </row>
    <row r="2411" spans="1:61" x14ac:dyDescent="0.25">
      <c r="A2411">
        <v>51753367</v>
      </c>
      <c r="B2411">
        <v>51753367</v>
      </c>
      <c r="C2411" t="s">
        <v>106</v>
      </c>
      <c r="D2411" t="s">
        <v>505</v>
      </c>
      <c r="E2411">
        <v>0</v>
      </c>
      <c r="F2411" t="s">
        <v>2506</v>
      </c>
      <c r="G2411" t="s">
        <v>2979</v>
      </c>
      <c r="H2411" s="30" t="s">
        <v>20353</v>
      </c>
      <c r="I2411" t="s">
        <v>12906</v>
      </c>
      <c r="J2411">
        <v>0</v>
      </c>
      <c r="K2411" t="s">
        <v>126</v>
      </c>
      <c r="L2411">
        <v>25</v>
      </c>
      <c r="M2411" t="s">
        <v>126</v>
      </c>
      <c r="O2411">
        <v>3165691575</v>
      </c>
      <c r="P2411">
        <v>3103375871</v>
      </c>
      <c r="T2411" s="29" t="s">
        <v>142</v>
      </c>
      <c r="U2411">
        <f t="shared" si="201"/>
        <v>10</v>
      </c>
      <c r="V2411">
        <f t="shared" si="202"/>
        <v>12</v>
      </c>
      <c r="W2411">
        <v>2018</v>
      </c>
      <c r="X2411" t="s">
        <v>12907</v>
      </c>
      <c r="Y2411" t="s">
        <v>12908</v>
      </c>
      <c r="Z2411" t="s">
        <v>12909</v>
      </c>
      <c r="AA2411">
        <v>1601308</v>
      </c>
      <c r="AB2411" t="s">
        <v>173</v>
      </c>
      <c r="AC2411" t="s">
        <v>1683</v>
      </c>
      <c r="AD2411" s="1">
        <f t="shared" si="203"/>
        <v>4.212253424657534E-2</v>
      </c>
      <c r="AE2411" s="2">
        <v>29200000</v>
      </c>
      <c r="AF2411" t="s">
        <v>1567</v>
      </c>
      <c r="AG2411" t="s">
        <v>103</v>
      </c>
      <c r="AH2411" t="s">
        <v>104</v>
      </c>
      <c r="AI2411" t="s">
        <v>12910</v>
      </c>
      <c r="AJ2411">
        <v>161811813</v>
      </c>
      <c r="AK2411" s="2">
        <v>1229978</v>
      </c>
      <c r="AL2411" s="2">
        <v>1013594.65</v>
      </c>
      <c r="AP2411" t="s">
        <v>105</v>
      </c>
      <c r="AQ2411" t="s">
        <v>105</v>
      </c>
      <c r="AR2411" t="s">
        <v>105</v>
      </c>
      <c r="AV2411" t="s">
        <v>105</v>
      </c>
      <c r="AW2411" t="s">
        <v>105</v>
      </c>
      <c r="AX2411" t="s">
        <v>105</v>
      </c>
      <c r="BH2411" t="s">
        <v>21</v>
      </c>
      <c r="BI2411" t="s">
        <v>5</v>
      </c>
    </row>
    <row r="2412" spans="1:61" x14ac:dyDescent="0.25">
      <c r="A2412">
        <v>31866994</v>
      </c>
      <c r="B2412">
        <v>31866994</v>
      </c>
      <c r="C2412" t="s">
        <v>106</v>
      </c>
      <c r="D2412" t="s">
        <v>583</v>
      </c>
      <c r="E2412">
        <v>0</v>
      </c>
      <c r="F2412" t="s">
        <v>8810</v>
      </c>
      <c r="G2412" t="s">
        <v>1659</v>
      </c>
      <c r="H2412" s="30" t="s">
        <v>20354</v>
      </c>
      <c r="I2412" t="s">
        <v>12911</v>
      </c>
      <c r="J2412">
        <v>76001</v>
      </c>
      <c r="K2412" t="s">
        <v>486</v>
      </c>
      <c r="L2412">
        <v>76</v>
      </c>
      <c r="M2412" t="s">
        <v>95</v>
      </c>
      <c r="O2412">
        <v>3155878268</v>
      </c>
      <c r="P2412">
        <v>0</v>
      </c>
      <c r="T2412" s="29" t="s">
        <v>142</v>
      </c>
      <c r="U2412">
        <f t="shared" si="201"/>
        <v>10</v>
      </c>
      <c r="V2412">
        <f t="shared" si="202"/>
        <v>12</v>
      </c>
      <c r="W2412">
        <v>2023</v>
      </c>
      <c r="X2412" t="s">
        <v>7469</v>
      </c>
      <c r="Y2412" t="s">
        <v>12912</v>
      </c>
      <c r="Z2412" t="s">
        <v>12913</v>
      </c>
      <c r="AA2412">
        <v>6401256</v>
      </c>
      <c r="AB2412" t="s">
        <v>131</v>
      </c>
      <c r="AC2412" t="s">
        <v>1126</v>
      </c>
      <c r="AD2412" s="1">
        <f t="shared" si="203"/>
        <v>4.1186954661791592E-2</v>
      </c>
      <c r="AE2412" s="2">
        <v>54700000</v>
      </c>
      <c r="AF2412" t="s">
        <v>133</v>
      </c>
      <c r="AG2412" t="s">
        <v>103</v>
      </c>
      <c r="AH2412" t="s">
        <v>104</v>
      </c>
      <c r="AI2412" t="s">
        <v>12914</v>
      </c>
      <c r="AJ2412">
        <v>29969665</v>
      </c>
      <c r="AK2412" s="2">
        <v>2252926.42</v>
      </c>
      <c r="AL2412" s="2">
        <v>1873215.48</v>
      </c>
      <c r="AP2412">
        <v>30009453</v>
      </c>
      <c r="AQ2412" s="2">
        <v>2220627.13</v>
      </c>
      <c r="AR2412" s="2">
        <v>1846073.22</v>
      </c>
      <c r="AV2412" t="s">
        <v>105</v>
      </c>
      <c r="AW2412" s="2" t="s">
        <v>105</v>
      </c>
      <c r="AX2412" s="2" t="s">
        <v>105</v>
      </c>
      <c r="BH2412" t="s">
        <v>21</v>
      </c>
      <c r="BI2412" t="s">
        <v>5</v>
      </c>
    </row>
    <row r="2413" spans="1:61" x14ac:dyDescent="0.25">
      <c r="A2413">
        <v>1049610416</v>
      </c>
      <c r="B2413">
        <v>1049610416</v>
      </c>
      <c r="C2413" t="s">
        <v>106</v>
      </c>
      <c r="D2413" t="s">
        <v>11239</v>
      </c>
      <c r="E2413" t="s">
        <v>1405</v>
      </c>
      <c r="F2413" t="s">
        <v>1653</v>
      </c>
      <c r="G2413" t="s">
        <v>6146</v>
      </c>
      <c r="H2413" s="30" t="s">
        <v>20355</v>
      </c>
      <c r="I2413" t="s">
        <v>12915</v>
      </c>
      <c r="J2413">
        <v>15001</v>
      </c>
      <c r="K2413" t="s">
        <v>1089</v>
      </c>
      <c r="L2413">
        <v>15</v>
      </c>
      <c r="M2413" t="s">
        <v>1090</v>
      </c>
      <c r="O2413">
        <v>3233222661</v>
      </c>
      <c r="P2413">
        <v>3108622884</v>
      </c>
      <c r="T2413" s="29" t="s">
        <v>184</v>
      </c>
      <c r="U2413">
        <f t="shared" si="201"/>
        <v>10</v>
      </c>
      <c r="V2413">
        <f t="shared" si="202"/>
        <v>10</v>
      </c>
      <c r="W2413">
        <v>2022</v>
      </c>
      <c r="X2413" t="s">
        <v>11324</v>
      </c>
      <c r="Y2413" t="s">
        <v>12916</v>
      </c>
      <c r="Z2413" t="s">
        <v>12917</v>
      </c>
      <c r="AA2413">
        <v>8021006</v>
      </c>
      <c r="AB2413" t="s">
        <v>100</v>
      </c>
      <c r="AC2413" t="s">
        <v>208</v>
      </c>
      <c r="AD2413" s="1">
        <f t="shared" si="203"/>
        <v>3.4092565445026181E-2</v>
      </c>
      <c r="AE2413" s="2">
        <v>76400000</v>
      </c>
      <c r="AF2413" t="s">
        <v>133</v>
      </c>
      <c r="AG2413" t="s">
        <v>697</v>
      </c>
      <c r="AH2413" t="s">
        <v>104</v>
      </c>
      <c r="AI2413" t="s">
        <v>12918</v>
      </c>
      <c r="AJ2413">
        <v>161912673</v>
      </c>
      <c r="AK2413" s="2">
        <v>2604672</v>
      </c>
      <c r="AL2413" s="2">
        <v>2168800.0099999998</v>
      </c>
      <c r="AP2413" t="s">
        <v>105</v>
      </c>
      <c r="AQ2413" t="s">
        <v>105</v>
      </c>
      <c r="AR2413" t="s">
        <v>105</v>
      </c>
      <c r="AV2413" t="s">
        <v>105</v>
      </c>
      <c r="AW2413" t="s">
        <v>105</v>
      </c>
      <c r="AX2413" t="s">
        <v>105</v>
      </c>
      <c r="BH2413" t="s">
        <v>21</v>
      </c>
      <c r="BI2413" t="s">
        <v>5</v>
      </c>
    </row>
    <row r="2414" spans="1:61" x14ac:dyDescent="0.25">
      <c r="A2414">
        <v>38437192</v>
      </c>
      <c r="B2414">
        <v>38437192</v>
      </c>
      <c r="C2414" t="s">
        <v>106</v>
      </c>
      <c r="D2414" t="s">
        <v>343</v>
      </c>
      <c r="E2414" t="s">
        <v>1794</v>
      </c>
      <c r="F2414" t="s">
        <v>5618</v>
      </c>
      <c r="G2414" t="s">
        <v>12919</v>
      </c>
      <c r="H2414" s="30" t="s">
        <v>20356</v>
      </c>
      <c r="I2414" t="s">
        <v>12920</v>
      </c>
      <c r="J2414">
        <v>76001</v>
      </c>
      <c r="K2414" t="s">
        <v>486</v>
      </c>
      <c r="L2414">
        <v>76</v>
      </c>
      <c r="M2414" t="s">
        <v>95</v>
      </c>
      <c r="O2414">
        <v>3166752617</v>
      </c>
      <c r="P2414">
        <v>0</v>
      </c>
      <c r="T2414" s="29" t="s">
        <v>114</v>
      </c>
      <c r="U2414">
        <f t="shared" si="201"/>
        <v>10</v>
      </c>
      <c r="V2414">
        <f t="shared" si="202"/>
        <v>28</v>
      </c>
      <c r="W2414">
        <v>2012</v>
      </c>
      <c r="X2414" t="s">
        <v>12921</v>
      </c>
      <c r="Y2414" t="s">
        <v>12922</v>
      </c>
      <c r="Z2414" t="s">
        <v>12923</v>
      </c>
      <c r="AA2414">
        <v>3401150</v>
      </c>
      <c r="AB2414" t="s">
        <v>321</v>
      </c>
      <c r="AC2414" t="s">
        <v>12924</v>
      </c>
      <c r="AD2414" s="1">
        <f t="shared" si="203"/>
        <v>3.0977526394052043E-2</v>
      </c>
      <c r="AE2414" s="2">
        <v>53800000</v>
      </c>
      <c r="AF2414" t="s">
        <v>133</v>
      </c>
      <c r="AG2414" t="s">
        <v>103</v>
      </c>
      <c r="AH2414" t="s">
        <v>104</v>
      </c>
      <c r="AI2414">
        <v>0</v>
      </c>
      <c r="AJ2414">
        <v>29923661</v>
      </c>
      <c r="AK2414" s="2">
        <v>1666590.92</v>
      </c>
      <c r="AL2414" s="2">
        <v>1380496.57</v>
      </c>
      <c r="AP2414">
        <v>29988822</v>
      </c>
      <c r="AQ2414" s="2">
        <v>6075712.2199999997</v>
      </c>
      <c r="AR2414" s="2">
        <v>5085640.5199999996</v>
      </c>
      <c r="AV2414" t="s">
        <v>105</v>
      </c>
      <c r="AW2414" s="2" t="s">
        <v>105</v>
      </c>
      <c r="AX2414" s="2" t="s">
        <v>105</v>
      </c>
      <c r="BH2414" t="s">
        <v>21</v>
      </c>
      <c r="BI2414" t="s">
        <v>5</v>
      </c>
    </row>
    <row r="2415" spans="1:61" x14ac:dyDescent="0.25">
      <c r="A2415">
        <v>71774429</v>
      </c>
      <c r="B2415">
        <v>71774429</v>
      </c>
      <c r="C2415" t="s">
        <v>89</v>
      </c>
      <c r="D2415" t="s">
        <v>1821</v>
      </c>
      <c r="E2415" t="s">
        <v>12925</v>
      </c>
      <c r="F2415" t="s">
        <v>2107</v>
      </c>
      <c r="G2415" t="s">
        <v>506</v>
      </c>
      <c r="H2415" s="30" t="s">
        <v>20357</v>
      </c>
      <c r="I2415" t="s">
        <v>12926</v>
      </c>
      <c r="J2415">
        <v>5001</v>
      </c>
      <c r="K2415" t="s">
        <v>202</v>
      </c>
      <c r="L2415">
        <v>5</v>
      </c>
      <c r="M2415" t="s">
        <v>203</v>
      </c>
      <c r="O2415">
        <v>3006175766</v>
      </c>
      <c r="P2415">
        <v>3176635993</v>
      </c>
      <c r="T2415" s="29" t="s">
        <v>547</v>
      </c>
      <c r="U2415">
        <f t="shared" si="201"/>
        <v>10</v>
      </c>
      <c r="V2415">
        <f t="shared" si="202"/>
        <v>26</v>
      </c>
      <c r="W2415">
        <v>2023</v>
      </c>
      <c r="X2415" t="s">
        <v>1107</v>
      </c>
      <c r="Y2415" t="s">
        <v>12927</v>
      </c>
      <c r="Z2415" t="s">
        <v>12928</v>
      </c>
      <c r="AA2415">
        <v>8806018</v>
      </c>
      <c r="AB2415" t="s">
        <v>662</v>
      </c>
      <c r="AC2415" t="s">
        <v>663</v>
      </c>
      <c r="AD2415" s="1">
        <f t="shared" si="203"/>
        <v>3.5933576732673264E-2</v>
      </c>
      <c r="AE2415" s="2">
        <v>80800000</v>
      </c>
      <c r="AF2415" t="s">
        <v>362</v>
      </c>
      <c r="AG2415" t="s">
        <v>120</v>
      </c>
      <c r="AH2415" t="s">
        <v>104</v>
      </c>
      <c r="AI2415" t="s">
        <v>12929</v>
      </c>
      <c r="AJ2415">
        <v>161810060</v>
      </c>
      <c r="AK2415" s="2">
        <v>2903433</v>
      </c>
      <c r="AL2415" s="2">
        <v>2419859.94</v>
      </c>
      <c r="AP2415" t="s">
        <v>105</v>
      </c>
      <c r="AQ2415" t="s">
        <v>105</v>
      </c>
      <c r="AR2415" t="s">
        <v>105</v>
      </c>
      <c r="AV2415" t="s">
        <v>105</v>
      </c>
      <c r="AW2415" t="s">
        <v>105</v>
      </c>
      <c r="AX2415" t="s">
        <v>105</v>
      </c>
      <c r="BH2415" t="s">
        <v>21</v>
      </c>
      <c r="BI2415" t="s">
        <v>5</v>
      </c>
    </row>
    <row r="2416" spans="1:61" x14ac:dyDescent="0.25">
      <c r="A2416">
        <v>66827292</v>
      </c>
      <c r="B2416">
        <v>66827292</v>
      </c>
      <c r="C2416" t="s">
        <v>106</v>
      </c>
      <c r="D2416" t="s">
        <v>312</v>
      </c>
      <c r="E2416" t="s">
        <v>1128</v>
      </c>
      <c r="F2416" t="s">
        <v>334</v>
      </c>
      <c r="G2416" t="s">
        <v>1942</v>
      </c>
      <c r="H2416" s="30" t="s">
        <v>20358</v>
      </c>
      <c r="I2416" t="s">
        <v>12930</v>
      </c>
      <c r="J2416">
        <v>76001</v>
      </c>
      <c r="K2416" t="s">
        <v>486</v>
      </c>
      <c r="L2416">
        <v>76</v>
      </c>
      <c r="M2416" t="s">
        <v>95</v>
      </c>
      <c r="O2416">
        <v>3154806262</v>
      </c>
      <c r="P2416">
        <v>0</v>
      </c>
      <c r="T2416" s="29" t="s">
        <v>849</v>
      </c>
      <c r="U2416">
        <f t="shared" si="201"/>
        <v>10</v>
      </c>
      <c r="V2416">
        <f t="shared" si="202"/>
        <v>19</v>
      </c>
      <c r="W2416">
        <v>2018</v>
      </c>
      <c r="X2416" t="s">
        <v>12931</v>
      </c>
      <c r="Y2416" t="s">
        <v>12932</v>
      </c>
      <c r="Z2416" t="s">
        <v>12933</v>
      </c>
      <c r="AA2416">
        <v>6401218</v>
      </c>
      <c r="AB2416" t="s">
        <v>131</v>
      </c>
      <c r="AC2416" t="s">
        <v>607</v>
      </c>
      <c r="AD2416" s="1">
        <f t="shared" si="203"/>
        <v>3.2466247191011238E-2</v>
      </c>
      <c r="AE2416" s="2">
        <v>44500000</v>
      </c>
      <c r="AF2416" t="s">
        <v>552</v>
      </c>
      <c r="AG2416" t="s">
        <v>103</v>
      </c>
      <c r="AH2416" t="s">
        <v>104</v>
      </c>
      <c r="AI2416" t="s">
        <v>12934</v>
      </c>
      <c r="AJ2416">
        <v>161915125</v>
      </c>
      <c r="AK2416" s="2">
        <v>1444748</v>
      </c>
      <c r="AL2416" s="2">
        <v>1194074.17</v>
      </c>
      <c r="AP2416" t="s">
        <v>105</v>
      </c>
      <c r="AQ2416" t="s">
        <v>105</v>
      </c>
      <c r="AR2416" t="s">
        <v>105</v>
      </c>
      <c r="AV2416" t="s">
        <v>105</v>
      </c>
      <c r="AW2416" t="s">
        <v>105</v>
      </c>
      <c r="AX2416" t="s">
        <v>105</v>
      </c>
      <c r="BH2416" t="s">
        <v>21</v>
      </c>
      <c r="BI2416" t="s">
        <v>5</v>
      </c>
    </row>
    <row r="2417" spans="1:61" x14ac:dyDescent="0.25">
      <c r="A2417">
        <v>24326551</v>
      </c>
      <c r="B2417">
        <v>24326551</v>
      </c>
      <c r="C2417" t="s">
        <v>106</v>
      </c>
      <c r="D2417" t="s">
        <v>472</v>
      </c>
      <c r="E2417" t="s">
        <v>312</v>
      </c>
      <c r="F2417" t="s">
        <v>1028</v>
      </c>
      <c r="G2417" t="s">
        <v>137</v>
      </c>
      <c r="H2417" s="30" t="s">
        <v>20359</v>
      </c>
      <c r="I2417" t="s">
        <v>12935</v>
      </c>
      <c r="J2417">
        <v>76001</v>
      </c>
      <c r="K2417" t="s">
        <v>486</v>
      </c>
      <c r="L2417">
        <v>76</v>
      </c>
      <c r="M2417" t="s">
        <v>95</v>
      </c>
      <c r="O2417">
        <v>3113332580</v>
      </c>
      <c r="P2417">
        <v>3153378548</v>
      </c>
      <c r="T2417" s="29" t="s">
        <v>568</v>
      </c>
      <c r="U2417">
        <f t="shared" si="201"/>
        <v>10</v>
      </c>
      <c r="V2417">
        <f t="shared" si="202"/>
        <v>30</v>
      </c>
      <c r="W2417">
        <v>2015</v>
      </c>
      <c r="X2417" t="s">
        <v>12936</v>
      </c>
      <c r="Y2417" t="s">
        <v>12937</v>
      </c>
      <c r="Z2417" t="s">
        <v>12938</v>
      </c>
      <c r="AA2417">
        <v>6401191</v>
      </c>
      <c r="AB2417" t="s">
        <v>131</v>
      </c>
      <c r="AC2417" t="s">
        <v>607</v>
      </c>
      <c r="AD2417" s="1">
        <f t="shared" si="203"/>
        <v>3.9288521505376345E-2</v>
      </c>
      <c r="AE2417" s="2">
        <v>37200000</v>
      </c>
      <c r="AF2417" t="s">
        <v>362</v>
      </c>
      <c r="AG2417" t="s">
        <v>103</v>
      </c>
      <c r="AH2417" t="s">
        <v>104</v>
      </c>
      <c r="AI2417" t="s">
        <v>12939</v>
      </c>
      <c r="AJ2417">
        <v>161910269</v>
      </c>
      <c r="AK2417" s="2">
        <v>1461533</v>
      </c>
      <c r="AL2417" s="2">
        <v>1208178.76</v>
      </c>
      <c r="AP2417" t="s">
        <v>105</v>
      </c>
      <c r="AQ2417" t="s">
        <v>105</v>
      </c>
      <c r="AR2417" t="s">
        <v>105</v>
      </c>
      <c r="AV2417" t="s">
        <v>105</v>
      </c>
      <c r="AW2417" t="s">
        <v>105</v>
      </c>
      <c r="AX2417" t="s">
        <v>105</v>
      </c>
      <c r="BH2417" t="s">
        <v>21</v>
      </c>
      <c r="BI2417" t="s">
        <v>5</v>
      </c>
    </row>
    <row r="2418" spans="1:61" x14ac:dyDescent="0.25">
      <c r="A2418">
        <v>79644478</v>
      </c>
      <c r="B2418">
        <v>79644478</v>
      </c>
      <c r="C2418" t="s">
        <v>89</v>
      </c>
      <c r="D2418" t="s">
        <v>12940</v>
      </c>
      <c r="E2418" t="s">
        <v>163</v>
      </c>
      <c r="F2418" t="s">
        <v>12941</v>
      </c>
      <c r="G2418" t="s">
        <v>5613</v>
      </c>
      <c r="H2418" s="30" t="s">
        <v>19745</v>
      </c>
      <c r="I2418" t="s">
        <v>12942</v>
      </c>
      <c r="J2418">
        <v>0</v>
      </c>
      <c r="K2418" t="s">
        <v>126</v>
      </c>
      <c r="L2418">
        <v>25</v>
      </c>
      <c r="M2418" t="s">
        <v>126</v>
      </c>
      <c r="O2418">
        <v>3102229962</v>
      </c>
      <c r="P2418">
        <v>0</v>
      </c>
      <c r="T2418" s="29" t="s">
        <v>254</v>
      </c>
      <c r="U2418">
        <f t="shared" si="201"/>
        <v>10</v>
      </c>
      <c r="V2418">
        <f t="shared" si="202"/>
        <v>4</v>
      </c>
      <c r="W2418">
        <v>2023</v>
      </c>
      <c r="X2418" t="s">
        <v>8553</v>
      </c>
      <c r="Y2418" t="s">
        <v>12943</v>
      </c>
      <c r="Z2418" t="s">
        <v>12944</v>
      </c>
      <c r="AA2418">
        <v>3006152</v>
      </c>
      <c r="AB2418" t="s">
        <v>491</v>
      </c>
      <c r="AC2418" t="s">
        <v>2595</v>
      </c>
      <c r="AD2418" s="1">
        <f t="shared" si="203"/>
        <v>1.8819757826343767E-2</v>
      </c>
      <c r="AE2418" s="2">
        <v>169300000</v>
      </c>
      <c r="AF2418" t="s">
        <v>133</v>
      </c>
      <c r="AG2418" t="s">
        <v>120</v>
      </c>
      <c r="AH2418" t="s">
        <v>104</v>
      </c>
      <c r="AI2418" t="s">
        <v>12945</v>
      </c>
      <c r="AJ2418">
        <v>161811992</v>
      </c>
      <c r="AK2418" s="2">
        <v>3186185</v>
      </c>
      <c r="AL2418" s="2">
        <v>2657466.1</v>
      </c>
      <c r="AP2418" t="s">
        <v>105</v>
      </c>
      <c r="AQ2418" t="s">
        <v>105</v>
      </c>
      <c r="AR2418" t="s">
        <v>105</v>
      </c>
      <c r="AV2418" t="s">
        <v>105</v>
      </c>
      <c r="AW2418" t="s">
        <v>105</v>
      </c>
      <c r="AX2418" t="s">
        <v>105</v>
      </c>
      <c r="BH2418" t="s">
        <v>20</v>
      </c>
      <c r="BI2418" t="s">
        <v>5</v>
      </c>
    </row>
    <row r="2419" spans="1:61" x14ac:dyDescent="0.25">
      <c r="A2419">
        <v>94400599</v>
      </c>
      <c r="B2419">
        <v>94400599</v>
      </c>
      <c r="C2419" t="s">
        <v>89</v>
      </c>
      <c r="D2419" t="s">
        <v>162</v>
      </c>
      <c r="E2419" t="s">
        <v>1738</v>
      </c>
      <c r="F2419" t="s">
        <v>1250</v>
      </c>
      <c r="G2419" t="s">
        <v>1815</v>
      </c>
      <c r="H2419" s="30" t="s">
        <v>20360</v>
      </c>
      <c r="I2419" t="s">
        <v>12946</v>
      </c>
      <c r="J2419">
        <v>76001</v>
      </c>
      <c r="K2419" t="s">
        <v>486</v>
      </c>
      <c r="L2419">
        <v>76</v>
      </c>
      <c r="M2419" t="s">
        <v>95</v>
      </c>
      <c r="O2419">
        <v>3135855041</v>
      </c>
      <c r="P2419">
        <v>3154805652</v>
      </c>
      <c r="T2419" s="29" t="s">
        <v>327</v>
      </c>
      <c r="U2419">
        <f t="shared" si="201"/>
        <v>10</v>
      </c>
      <c r="V2419">
        <f t="shared" si="202"/>
        <v>31</v>
      </c>
      <c r="W2419">
        <v>2016</v>
      </c>
      <c r="X2419" t="s">
        <v>477</v>
      </c>
      <c r="Y2419" t="s">
        <v>12947</v>
      </c>
      <c r="Z2419" t="s">
        <v>12947</v>
      </c>
      <c r="AA2419">
        <v>2406042</v>
      </c>
      <c r="AB2419" t="s">
        <v>480</v>
      </c>
      <c r="AC2419" t="s">
        <v>481</v>
      </c>
      <c r="AD2419" s="1">
        <f t="shared" si="203"/>
        <v>4.6061115789473688E-2</v>
      </c>
      <c r="AE2419" s="2">
        <v>47500000</v>
      </c>
      <c r="AF2419" t="s">
        <v>219</v>
      </c>
      <c r="AG2419" t="s">
        <v>120</v>
      </c>
      <c r="AH2419" t="s">
        <v>104</v>
      </c>
      <c r="AI2419">
        <v>0</v>
      </c>
      <c r="AJ2419">
        <v>161909612</v>
      </c>
      <c r="AK2419" s="2">
        <v>2187903</v>
      </c>
      <c r="AL2419" s="2">
        <v>1818573.83</v>
      </c>
      <c r="AP2419" t="s">
        <v>105</v>
      </c>
      <c r="AQ2419" t="s">
        <v>105</v>
      </c>
      <c r="AR2419" t="s">
        <v>105</v>
      </c>
      <c r="AV2419" t="s">
        <v>105</v>
      </c>
      <c r="AW2419" t="s">
        <v>105</v>
      </c>
      <c r="AX2419" t="s">
        <v>105</v>
      </c>
      <c r="BH2419" t="s">
        <v>21</v>
      </c>
      <c r="BI2419" t="s">
        <v>5</v>
      </c>
    </row>
    <row r="2420" spans="1:61" x14ac:dyDescent="0.25">
      <c r="A2420">
        <v>3226661</v>
      </c>
      <c r="B2420">
        <v>3226661</v>
      </c>
      <c r="C2420" t="s">
        <v>89</v>
      </c>
      <c r="D2420" t="s">
        <v>6158</v>
      </c>
      <c r="E2420" t="s">
        <v>294</v>
      </c>
      <c r="F2420" t="s">
        <v>1163</v>
      </c>
      <c r="G2420" t="s">
        <v>1995</v>
      </c>
      <c r="H2420" s="30" t="s">
        <v>20361</v>
      </c>
      <c r="I2420" t="s">
        <v>12948</v>
      </c>
      <c r="J2420">
        <v>0</v>
      </c>
      <c r="K2420" t="s">
        <v>126</v>
      </c>
      <c r="L2420">
        <v>25</v>
      </c>
      <c r="M2420" t="s">
        <v>126</v>
      </c>
      <c r="O2420">
        <v>3108564489</v>
      </c>
      <c r="P2420">
        <v>3002132384</v>
      </c>
      <c r="T2420" s="29" t="s">
        <v>2379</v>
      </c>
      <c r="U2420">
        <f t="shared" si="201"/>
        <v>10</v>
      </c>
      <c r="V2420">
        <f t="shared" si="202"/>
        <v>6</v>
      </c>
      <c r="W2420">
        <v>2018</v>
      </c>
      <c r="X2420" t="s">
        <v>12949</v>
      </c>
      <c r="Y2420" t="s">
        <v>12950</v>
      </c>
      <c r="Z2420" t="s">
        <v>12951</v>
      </c>
      <c r="AA2420">
        <v>9021064</v>
      </c>
      <c r="AB2420" t="s">
        <v>244</v>
      </c>
      <c r="AC2420" t="s">
        <v>1153</v>
      </c>
      <c r="AD2420" s="1">
        <f t="shared" si="203"/>
        <v>1.0908938415043652E-2</v>
      </c>
      <c r="AE2420" s="2">
        <v>148900000</v>
      </c>
      <c r="AF2420" t="s">
        <v>175</v>
      </c>
      <c r="AG2420" t="s">
        <v>925</v>
      </c>
      <c r="AH2420" t="s">
        <v>104</v>
      </c>
      <c r="AI2420" t="s">
        <v>12952</v>
      </c>
      <c r="AJ2420">
        <v>29957815</v>
      </c>
      <c r="AK2420" s="2">
        <v>1624340.93</v>
      </c>
      <c r="AL2420" s="2">
        <v>1344992.38</v>
      </c>
      <c r="AP2420" t="s">
        <v>105</v>
      </c>
      <c r="AQ2420" s="2" t="s">
        <v>105</v>
      </c>
      <c r="AR2420" s="2" t="s">
        <v>105</v>
      </c>
      <c r="AV2420">
        <v>30041963</v>
      </c>
      <c r="AW2420" s="2">
        <v>1691372.17</v>
      </c>
      <c r="AX2420" s="2">
        <v>1401321.15</v>
      </c>
      <c r="BH2420" s="3" t="s">
        <v>18</v>
      </c>
      <c r="BI2420" t="s">
        <v>5</v>
      </c>
    </row>
    <row r="2421" spans="1:61" x14ac:dyDescent="0.25">
      <c r="A2421">
        <v>79945475</v>
      </c>
      <c r="B2421">
        <v>79945475</v>
      </c>
      <c r="C2421" t="s">
        <v>89</v>
      </c>
      <c r="D2421" t="s">
        <v>1885</v>
      </c>
      <c r="E2421" t="s">
        <v>632</v>
      </c>
      <c r="F2421" t="s">
        <v>1808</v>
      </c>
      <c r="G2421" t="s">
        <v>3245</v>
      </c>
      <c r="H2421" s="30" t="s">
        <v>19862</v>
      </c>
      <c r="I2421" t="s">
        <v>12953</v>
      </c>
      <c r="J2421">
        <v>0</v>
      </c>
      <c r="K2421" t="s">
        <v>126</v>
      </c>
      <c r="L2421">
        <v>25</v>
      </c>
      <c r="M2421" t="s">
        <v>126</v>
      </c>
      <c r="O2421">
        <v>3138887286</v>
      </c>
      <c r="P2421">
        <v>0</v>
      </c>
      <c r="T2421" s="29" t="s">
        <v>587</v>
      </c>
      <c r="U2421">
        <f t="shared" si="201"/>
        <v>10</v>
      </c>
      <c r="V2421">
        <f t="shared" si="202"/>
        <v>17</v>
      </c>
      <c r="W2421">
        <v>2017</v>
      </c>
      <c r="X2421" t="s">
        <v>2287</v>
      </c>
      <c r="Y2421" t="s">
        <v>12954</v>
      </c>
      <c r="Z2421" t="s">
        <v>12955</v>
      </c>
      <c r="AA2421">
        <v>9021064</v>
      </c>
      <c r="AB2421" t="s">
        <v>244</v>
      </c>
      <c r="AC2421" t="s">
        <v>1153</v>
      </c>
      <c r="AD2421" s="1">
        <f t="shared" si="203"/>
        <v>1.9020634462869501E-2</v>
      </c>
      <c r="AE2421" s="2">
        <v>138700000</v>
      </c>
      <c r="AF2421" t="s">
        <v>102</v>
      </c>
      <c r="AG2421" t="s">
        <v>697</v>
      </c>
      <c r="AH2421" t="s">
        <v>104</v>
      </c>
      <c r="AI2421">
        <v>0</v>
      </c>
      <c r="AJ2421">
        <v>161932023</v>
      </c>
      <c r="AK2421" s="2">
        <v>2638162</v>
      </c>
      <c r="AL2421" s="2">
        <v>2196942.65</v>
      </c>
      <c r="AP2421" t="s">
        <v>105</v>
      </c>
      <c r="AQ2421" t="s">
        <v>105</v>
      </c>
      <c r="AR2421" t="s">
        <v>105</v>
      </c>
      <c r="AV2421" t="s">
        <v>105</v>
      </c>
      <c r="AW2421" t="s">
        <v>105</v>
      </c>
      <c r="AX2421" t="s">
        <v>105</v>
      </c>
      <c r="BH2421" t="s">
        <v>20</v>
      </c>
      <c r="BI2421" t="s">
        <v>5</v>
      </c>
    </row>
    <row r="2422" spans="1:61" x14ac:dyDescent="0.25">
      <c r="A2422">
        <v>63365041</v>
      </c>
      <c r="B2422">
        <v>63365041</v>
      </c>
      <c r="C2422" t="s">
        <v>106</v>
      </c>
      <c r="D2422" t="s">
        <v>1183</v>
      </c>
      <c r="E2422">
        <v>0</v>
      </c>
      <c r="F2422" t="s">
        <v>3483</v>
      </c>
      <c r="G2422" t="s">
        <v>1375</v>
      </c>
      <c r="H2422" s="30" t="s">
        <v>20362</v>
      </c>
      <c r="I2422" t="s">
        <v>12956</v>
      </c>
      <c r="J2422">
        <v>8758</v>
      </c>
      <c r="K2422" t="s">
        <v>1466</v>
      </c>
      <c r="L2422">
        <v>8</v>
      </c>
      <c r="M2422" t="s">
        <v>183</v>
      </c>
      <c r="O2422">
        <v>3105057727</v>
      </c>
      <c r="P2422">
        <v>3146071255</v>
      </c>
      <c r="T2422" s="29" t="s">
        <v>547</v>
      </c>
      <c r="U2422">
        <f t="shared" si="201"/>
        <v>10</v>
      </c>
      <c r="V2422">
        <f t="shared" si="202"/>
        <v>26</v>
      </c>
      <c r="W2422">
        <v>2022</v>
      </c>
      <c r="X2422" t="s">
        <v>12957</v>
      </c>
      <c r="Y2422" t="s">
        <v>12958</v>
      </c>
      <c r="Z2422" t="s">
        <v>12959</v>
      </c>
      <c r="AA2422">
        <v>9201260</v>
      </c>
      <c r="AB2422" t="s">
        <v>268</v>
      </c>
      <c r="AC2422" t="s">
        <v>1582</v>
      </c>
      <c r="AD2422" s="1">
        <f t="shared" si="203"/>
        <v>3.2149156360708538E-2</v>
      </c>
      <c r="AE2422" s="2">
        <v>62100000</v>
      </c>
      <c r="AF2422" t="s">
        <v>219</v>
      </c>
      <c r="AG2422" t="s">
        <v>103</v>
      </c>
      <c r="AH2422" t="s">
        <v>104</v>
      </c>
      <c r="AI2422" t="s">
        <v>12960</v>
      </c>
      <c r="AJ2422">
        <v>29946326</v>
      </c>
      <c r="AK2422" s="2">
        <v>1996462.61</v>
      </c>
      <c r="AL2422" s="2">
        <v>1657699.67</v>
      </c>
      <c r="AP2422">
        <v>30005971</v>
      </c>
      <c r="AQ2422" s="2">
        <v>5517432.6200000001</v>
      </c>
      <c r="AR2422" s="2">
        <v>4616498</v>
      </c>
      <c r="AV2422" t="s">
        <v>105</v>
      </c>
      <c r="AW2422" s="2" t="s">
        <v>105</v>
      </c>
      <c r="AX2422" s="2" t="s">
        <v>105</v>
      </c>
      <c r="BH2422" t="s">
        <v>21</v>
      </c>
      <c r="BI2422" t="s">
        <v>5</v>
      </c>
    </row>
    <row r="2423" spans="1:61" x14ac:dyDescent="0.25">
      <c r="A2423">
        <v>341442</v>
      </c>
      <c r="B2423">
        <v>341442</v>
      </c>
      <c r="C2423" t="s">
        <v>89</v>
      </c>
      <c r="D2423" t="s">
        <v>12961</v>
      </c>
      <c r="E2423" t="s">
        <v>2790</v>
      </c>
      <c r="F2423" t="s">
        <v>399</v>
      </c>
      <c r="G2423" t="s">
        <v>768</v>
      </c>
      <c r="H2423" s="30" t="s">
        <v>20363</v>
      </c>
      <c r="I2423" t="s">
        <v>12962</v>
      </c>
      <c r="J2423">
        <v>0</v>
      </c>
      <c r="K2423" t="s">
        <v>126</v>
      </c>
      <c r="L2423">
        <v>25</v>
      </c>
      <c r="M2423" t="s">
        <v>126</v>
      </c>
      <c r="O2423">
        <v>3008476381</v>
      </c>
      <c r="P2423">
        <v>3164545859</v>
      </c>
      <c r="T2423" s="29" t="s">
        <v>327</v>
      </c>
      <c r="U2423">
        <f t="shared" si="201"/>
        <v>10</v>
      </c>
      <c r="V2423">
        <f t="shared" si="202"/>
        <v>31</v>
      </c>
      <c r="W2423">
        <v>2016</v>
      </c>
      <c r="X2423" t="s">
        <v>12963</v>
      </c>
      <c r="Y2423" t="s">
        <v>12964</v>
      </c>
      <c r="Z2423" t="s">
        <v>12965</v>
      </c>
      <c r="AA2423">
        <v>1606230</v>
      </c>
      <c r="AB2423" t="s">
        <v>173</v>
      </c>
      <c r="AC2423" t="s">
        <v>1292</v>
      </c>
      <c r="AD2423" s="1">
        <f t="shared" si="203"/>
        <v>3.5147119883040936E-2</v>
      </c>
      <c r="AE2423" s="2">
        <v>68400000</v>
      </c>
      <c r="AF2423" t="s">
        <v>279</v>
      </c>
      <c r="AG2423" t="s">
        <v>120</v>
      </c>
      <c r="AH2423" t="s">
        <v>104</v>
      </c>
      <c r="AI2423">
        <v>0</v>
      </c>
      <c r="AJ2423">
        <v>161903058</v>
      </c>
      <c r="AK2423" s="2">
        <v>2404063</v>
      </c>
      <c r="AL2423" s="2">
        <v>2000221.37</v>
      </c>
      <c r="AP2423" t="s">
        <v>105</v>
      </c>
      <c r="AQ2423" t="s">
        <v>105</v>
      </c>
      <c r="AR2423" t="s">
        <v>105</v>
      </c>
      <c r="AV2423" t="s">
        <v>105</v>
      </c>
      <c r="AW2423" t="s">
        <v>105</v>
      </c>
      <c r="AX2423" t="s">
        <v>105</v>
      </c>
      <c r="BH2423" t="s">
        <v>21</v>
      </c>
      <c r="BI2423" t="s">
        <v>5</v>
      </c>
    </row>
    <row r="2424" spans="1:61" x14ac:dyDescent="0.25">
      <c r="A2424">
        <v>51877477</v>
      </c>
      <c r="B2424">
        <v>51877477</v>
      </c>
      <c r="C2424" t="s">
        <v>106</v>
      </c>
      <c r="D2424" t="s">
        <v>107</v>
      </c>
      <c r="E2424">
        <v>0</v>
      </c>
      <c r="F2424" t="s">
        <v>1899</v>
      </c>
      <c r="G2424" t="s">
        <v>3916</v>
      </c>
      <c r="H2424" s="30" t="s">
        <v>20364</v>
      </c>
      <c r="I2424" t="s">
        <v>12966</v>
      </c>
      <c r="J2424">
        <v>0</v>
      </c>
      <c r="K2424" t="s">
        <v>126</v>
      </c>
      <c r="L2424">
        <v>25</v>
      </c>
      <c r="M2424" t="s">
        <v>126</v>
      </c>
      <c r="O2424">
        <v>3160496590</v>
      </c>
      <c r="P2424">
        <v>3175733692</v>
      </c>
      <c r="T2424" s="29" t="s">
        <v>958</v>
      </c>
      <c r="U2424">
        <f t="shared" si="201"/>
        <v>10</v>
      </c>
      <c r="V2424">
        <f t="shared" si="202"/>
        <v>24</v>
      </c>
      <c r="W2424">
        <v>2024</v>
      </c>
      <c r="X2424" t="s">
        <v>3709</v>
      </c>
      <c r="Y2424" t="s">
        <v>12967</v>
      </c>
      <c r="Z2424" t="s">
        <v>12968</v>
      </c>
      <c r="AA2424">
        <v>8608095</v>
      </c>
      <c r="AB2424" t="s">
        <v>3712</v>
      </c>
      <c r="AC2424" t="s">
        <v>3713</v>
      </c>
      <c r="AD2424" s="1">
        <f t="shared" si="203"/>
        <v>2.0295139056831921E-2</v>
      </c>
      <c r="AE2424" s="2">
        <v>165400000</v>
      </c>
      <c r="AF2424" t="s">
        <v>102</v>
      </c>
      <c r="AG2424" t="s">
        <v>452</v>
      </c>
      <c r="AH2424" t="s">
        <v>104</v>
      </c>
      <c r="AI2424" t="s">
        <v>12969</v>
      </c>
      <c r="AJ2424">
        <v>161874021</v>
      </c>
      <c r="AK2424" s="2">
        <v>3356816</v>
      </c>
      <c r="AL2424" s="2">
        <v>2800854.04</v>
      </c>
      <c r="AP2424" t="s">
        <v>105</v>
      </c>
      <c r="AQ2424" t="s">
        <v>105</v>
      </c>
      <c r="AR2424" t="s">
        <v>105</v>
      </c>
      <c r="AV2424" t="s">
        <v>105</v>
      </c>
      <c r="AW2424" t="s">
        <v>105</v>
      </c>
      <c r="AX2424" t="s">
        <v>105</v>
      </c>
      <c r="BH2424" t="s">
        <v>21</v>
      </c>
      <c r="BI2424" t="s">
        <v>5</v>
      </c>
    </row>
    <row r="2425" spans="1:61" x14ac:dyDescent="0.25">
      <c r="A2425">
        <v>34546224</v>
      </c>
      <c r="B2425">
        <v>34546224</v>
      </c>
      <c r="C2425" t="s">
        <v>106</v>
      </c>
      <c r="D2425" t="s">
        <v>12970</v>
      </c>
      <c r="E2425">
        <v>0</v>
      </c>
      <c r="F2425" t="s">
        <v>1808</v>
      </c>
      <c r="G2425" t="s">
        <v>1122</v>
      </c>
      <c r="H2425" s="30" t="s">
        <v>20365</v>
      </c>
      <c r="I2425" t="s">
        <v>12971</v>
      </c>
      <c r="J2425">
        <v>76001</v>
      </c>
      <c r="K2425" t="s">
        <v>486</v>
      </c>
      <c r="L2425">
        <v>76</v>
      </c>
      <c r="M2425" t="s">
        <v>95</v>
      </c>
      <c r="O2425">
        <v>3103953004</v>
      </c>
      <c r="P2425">
        <v>0</v>
      </c>
      <c r="T2425" s="29" t="s">
        <v>887</v>
      </c>
      <c r="U2425">
        <f t="shared" si="201"/>
        <v>10</v>
      </c>
      <c r="V2425">
        <f t="shared" si="202"/>
        <v>3</v>
      </c>
      <c r="W2425">
        <v>2017</v>
      </c>
      <c r="X2425" t="s">
        <v>1260</v>
      </c>
      <c r="Y2425" t="s">
        <v>12972</v>
      </c>
      <c r="Z2425" t="s">
        <v>12973</v>
      </c>
      <c r="AA2425">
        <v>8001176</v>
      </c>
      <c r="AB2425" t="s">
        <v>100</v>
      </c>
      <c r="AC2425" t="s">
        <v>101</v>
      </c>
      <c r="AD2425" s="1">
        <f t="shared" si="203"/>
        <v>3.7505331695331698E-2</v>
      </c>
      <c r="AE2425" s="2">
        <v>40700000</v>
      </c>
      <c r="AF2425" t="s">
        <v>133</v>
      </c>
      <c r="AG2425" t="s">
        <v>103</v>
      </c>
      <c r="AH2425" t="s">
        <v>104</v>
      </c>
      <c r="AI2425" t="s">
        <v>12974</v>
      </c>
      <c r="AJ2425">
        <v>161890162</v>
      </c>
      <c r="AK2425" s="2">
        <v>1526467</v>
      </c>
      <c r="AL2425" s="2">
        <v>1262745.28</v>
      </c>
      <c r="AP2425" t="s">
        <v>105</v>
      </c>
      <c r="AQ2425" t="s">
        <v>105</v>
      </c>
      <c r="AR2425" t="s">
        <v>105</v>
      </c>
      <c r="AV2425" t="s">
        <v>105</v>
      </c>
      <c r="AW2425" t="s">
        <v>105</v>
      </c>
      <c r="AX2425" t="s">
        <v>105</v>
      </c>
      <c r="BH2425" t="s">
        <v>21</v>
      </c>
      <c r="BI2425" t="s">
        <v>5</v>
      </c>
    </row>
    <row r="2426" spans="1:61" x14ac:dyDescent="0.25">
      <c r="A2426">
        <v>80410856</v>
      </c>
      <c r="B2426">
        <v>80410856</v>
      </c>
      <c r="C2426" t="s">
        <v>89</v>
      </c>
      <c r="D2426" t="s">
        <v>162</v>
      </c>
      <c r="E2426" t="s">
        <v>749</v>
      </c>
      <c r="F2426" t="s">
        <v>12975</v>
      </c>
      <c r="G2426" t="s">
        <v>366</v>
      </c>
      <c r="H2426" s="30" t="s">
        <v>20366</v>
      </c>
      <c r="I2426" t="s">
        <v>12976</v>
      </c>
      <c r="J2426">
        <v>0</v>
      </c>
      <c r="K2426" t="s">
        <v>126</v>
      </c>
      <c r="L2426">
        <v>25</v>
      </c>
      <c r="M2426" t="s">
        <v>126</v>
      </c>
      <c r="O2426">
        <v>3106285302</v>
      </c>
      <c r="P2426">
        <v>0</v>
      </c>
      <c r="T2426" s="29" t="s">
        <v>744</v>
      </c>
      <c r="U2426">
        <f t="shared" si="201"/>
        <v>10</v>
      </c>
      <c r="V2426">
        <f t="shared" si="202"/>
        <v>9</v>
      </c>
      <c r="W2426">
        <v>2017</v>
      </c>
      <c r="X2426" t="s">
        <v>12100</v>
      </c>
      <c r="Y2426">
        <v>27892830311871</v>
      </c>
      <c r="Z2426" t="s">
        <v>12977</v>
      </c>
      <c r="AA2426">
        <v>5806057</v>
      </c>
      <c r="AB2426" t="s">
        <v>469</v>
      </c>
      <c r="AC2426" t="s">
        <v>12102</v>
      </c>
      <c r="AD2426" s="1">
        <f t="shared" si="203"/>
        <v>2.4584384384384383E-2</v>
      </c>
      <c r="AE2426" s="2">
        <v>166500000</v>
      </c>
      <c r="AF2426" t="s">
        <v>175</v>
      </c>
      <c r="AG2426" t="s">
        <v>292</v>
      </c>
      <c r="AH2426" t="s">
        <v>104</v>
      </c>
      <c r="AI2426" t="s">
        <v>12978</v>
      </c>
      <c r="AJ2426">
        <v>29943207</v>
      </c>
      <c r="AK2426" s="2">
        <v>4093300</v>
      </c>
      <c r="AL2426" s="2">
        <v>3419747.9</v>
      </c>
      <c r="AP2426" t="s">
        <v>105</v>
      </c>
      <c r="AQ2426" s="2" t="s">
        <v>105</v>
      </c>
      <c r="AR2426" s="2" t="s">
        <v>105</v>
      </c>
      <c r="AV2426">
        <v>30054423</v>
      </c>
      <c r="AW2426" s="2">
        <v>2996405.22</v>
      </c>
      <c r="AX2426" s="2">
        <v>2497987.58</v>
      </c>
      <c r="BH2426" t="s">
        <v>21</v>
      </c>
      <c r="BI2426" t="s">
        <v>5</v>
      </c>
    </row>
    <row r="2427" spans="1:61" x14ac:dyDescent="0.25">
      <c r="A2427">
        <v>1024476088</v>
      </c>
      <c r="B2427">
        <v>1024476088</v>
      </c>
      <c r="C2427" t="s">
        <v>106</v>
      </c>
      <c r="D2427" t="s">
        <v>343</v>
      </c>
      <c r="E2427" t="s">
        <v>2445</v>
      </c>
      <c r="F2427" t="s">
        <v>2107</v>
      </c>
      <c r="G2427" t="s">
        <v>6028</v>
      </c>
      <c r="H2427" s="30" t="s">
        <v>20367</v>
      </c>
      <c r="I2427" t="s">
        <v>12979</v>
      </c>
      <c r="J2427">
        <v>50313</v>
      </c>
      <c r="K2427" t="s">
        <v>249</v>
      </c>
      <c r="L2427">
        <v>50</v>
      </c>
      <c r="M2427" t="s">
        <v>154</v>
      </c>
      <c r="O2427">
        <v>3138023651</v>
      </c>
      <c r="P2427">
        <v>0</v>
      </c>
      <c r="T2427" s="29" t="s">
        <v>547</v>
      </c>
      <c r="U2427">
        <f t="shared" si="201"/>
        <v>10</v>
      </c>
      <c r="V2427">
        <f t="shared" si="202"/>
        <v>26</v>
      </c>
      <c r="W2427">
        <v>2023</v>
      </c>
      <c r="X2427" t="s">
        <v>12980</v>
      </c>
      <c r="Y2427" t="s">
        <v>12981</v>
      </c>
      <c r="Z2427" t="s">
        <v>12981</v>
      </c>
      <c r="AA2427">
        <v>6806055</v>
      </c>
      <c r="AB2427" t="s">
        <v>413</v>
      </c>
      <c r="AC2427" t="s">
        <v>2946</v>
      </c>
      <c r="AD2427" s="1">
        <f t="shared" si="203"/>
        <v>2.0452484896347482E-2</v>
      </c>
      <c r="AE2427" s="2">
        <v>101300000</v>
      </c>
      <c r="AF2427" t="s">
        <v>219</v>
      </c>
      <c r="AG2427" t="s">
        <v>292</v>
      </c>
      <c r="AH2427" t="s">
        <v>104</v>
      </c>
      <c r="AI2427" t="s">
        <v>12982</v>
      </c>
      <c r="AJ2427">
        <v>29923605</v>
      </c>
      <c r="AK2427" s="2">
        <v>2071836.72</v>
      </c>
      <c r="AL2427" s="2">
        <v>1721039.26</v>
      </c>
      <c r="AP2427" t="s">
        <v>105</v>
      </c>
      <c r="AQ2427" s="2" t="s">
        <v>105</v>
      </c>
      <c r="AR2427" s="2" t="s">
        <v>105</v>
      </c>
      <c r="AV2427">
        <v>30033513</v>
      </c>
      <c r="AW2427" s="2">
        <v>3531231.43</v>
      </c>
      <c r="AX2427" s="2">
        <v>2947421.37</v>
      </c>
      <c r="BH2427" t="s">
        <v>21</v>
      </c>
      <c r="BI2427" t="s">
        <v>5</v>
      </c>
    </row>
    <row r="2428" spans="1:61" x14ac:dyDescent="0.25">
      <c r="A2428">
        <v>26988654</v>
      </c>
      <c r="B2428">
        <v>26988654</v>
      </c>
      <c r="C2428" t="s">
        <v>106</v>
      </c>
      <c r="D2428" t="s">
        <v>12983</v>
      </c>
      <c r="E2428" t="s">
        <v>343</v>
      </c>
      <c r="F2428" t="s">
        <v>650</v>
      </c>
      <c r="G2428" t="s">
        <v>1036</v>
      </c>
      <c r="H2428" s="30" t="s">
        <v>20368</v>
      </c>
      <c r="I2428" t="s">
        <v>12984</v>
      </c>
      <c r="J2428">
        <v>44078</v>
      </c>
      <c r="K2428" t="s">
        <v>12985</v>
      </c>
      <c r="L2428">
        <v>44</v>
      </c>
      <c r="M2428" t="s">
        <v>4521</v>
      </c>
      <c r="O2428">
        <v>3015015815</v>
      </c>
      <c r="P2428">
        <v>0</v>
      </c>
      <c r="T2428" s="29" t="s">
        <v>487</v>
      </c>
      <c r="U2428">
        <f t="shared" si="201"/>
        <v>10</v>
      </c>
      <c r="V2428">
        <f t="shared" si="202"/>
        <v>8</v>
      </c>
      <c r="W2428">
        <v>2013</v>
      </c>
      <c r="X2428" t="s">
        <v>994</v>
      </c>
      <c r="Y2428" t="s">
        <v>12986</v>
      </c>
      <c r="Z2428" t="s">
        <v>12987</v>
      </c>
      <c r="AA2428">
        <v>9006150</v>
      </c>
      <c r="AB2428" t="s">
        <v>244</v>
      </c>
      <c r="AC2428" t="s">
        <v>404</v>
      </c>
      <c r="AD2428" s="1">
        <f t="shared" si="203"/>
        <v>1.5897206823027719E-2</v>
      </c>
      <c r="AE2428" s="2">
        <v>93800000</v>
      </c>
      <c r="AF2428" t="s">
        <v>219</v>
      </c>
      <c r="AG2428" t="s">
        <v>120</v>
      </c>
      <c r="AH2428" t="s">
        <v>104</v>
      </c>
      <c r="AI2428" t="s">
        <v>12988</v>
      </c>
      <c r="AJ2428">
        <v>161804240</v>
      </c>
      <c r="AK2428" s="2">
        <v>1491158</v>
      </c>
      <c r="AL2428" s="2">
        <v>1233073.6399999999</v>
      </c>
      <c r="AP2428" t="s">
        <v>105</v>
      </c>
      <c r="AQ2428" t="s">
        <v>105</v>
      </c>
      <c r="AR2428" t="s">
        <v>105</v>
      </c>
      <c r="AV2428" t="s">
        <v>105</v>
      </c>
      <c r="AW2428" t="s">
        <v>105</v>
      </c>
      <c r="AX2428" t="s">
        <v>105</v>
      </c>
      <c r="BH2428" t="s">
        <v>19</v>
      </c>
      <c r="BI2428" t="s">
        <v>5</v>
      </c>
    </row>
    <row r="2429" spans="1:61" x14ac:dyDescent="0.25">
      <c r="A2429">
        <v>51896680</v>
      </c>
      <c r="B2429">
        <v>51896680</v>
      </c>
      <c r="C2429" t="s">
        <v>106</v>
      </c>
      <c r="D2429" t="s">
        <v>1128</v>
      </c>
      <c r="E2429" t="s">
        <v>583</v>
      </c>
      <c r="F2429" t="s">
        <v>985</v>
      </c>
      <c r="G2429" t="s">
        <v>199</v>
      </c>
      <c r="H2429" s="30" t="s">
        <v>20369</v>
      </c>
      <c r="I2429" t="s">
        <v>12989</v>
      </c>
      <c r="J2429">
        <v>0</v>
      </c>
      <c r="K2429" t="s">
        <v>126</v>
      </c>
      <c r="L2429">
        <v>25</v>
      </c>
      <c r="M2429" t="s">
        <v>126</v>
      </c>
      <c r="O2429">
        <v>3108091729</v>
      </c>
      <c r="P2429">
        <v>0</v>
      </c>
      <c r="T2429" s="29" t="s">
        <v>142</v>
      </c>
      <c r="U2429">
        <f t="shared" si="201"/>
        <v>10</v>
      </c>
      <c r="V2429">
        <f t="shared" si="202"/>
        <v>12</v>
      </c>
      <c r="W2429">
        <v>2022</v>
      </c>
      <c r="X2429" t="s">
        <v>1512</v>
      </c>
      <c r="Y2429" t="s">
        <v>12990</v>
      </c>
      <c r="Z2429" t="s">
        <v>12991</v>
      </c>
      <c r="AA2429">
        <v>5606090</v>
      </c>
      <c r="AB2429" t="s">
        <v>146</v>
      </c>
      <c r="AC2429" t="s">
        <v>147</v>
      </c>
      <c r="AD2429" s="1">
        <f t="shared" si="203"/>
        <v>1.2698371105730428E-2</v>
      </c>
      <c r="AE2429" s="2">
        <v>123900000</v>
      </c>
      <c r="AF2429" t="s">
        <v>133</v>
      </c>
      <c r="AG2429" t="s">
        <v>292</v>
      </c>
      <c r="AH2429" t="s">
        <v>104</v>
      </c>
      <c r="AI2429" t="s">
        <v>12992</v>
      </c>
      <c r="AJ2429">
        <v>29925757</v>
      </c>
      <c r="AK2429" s="2">
        <v>1573328.18</v>
      </c>
      <c r="AL2429" s="2">
        <v>1302124.52</v>
      </c>
      <c r="AP2429" t="s">
        <v>105</v>
      </c>
      <c r="AQ2429" s="2" t="s">
        <v>105</v>
      </c>
      <c r="AR2429" s="2" t="s">
        <v>105</v>
      </c>
      <c r="AV2429">
        <v>30037767</v>
      </c>
      <c r="AW2429" s="2">
        <v>2358369.29</v>
      </c>
      <c r="AX2429" s="2">
        <v>1961822.93</v>
      </c>
      <c r="BH2429" s="3" t="s">
        <v>18</v>
      </c>
      <c r="BI2429" t="s">
        <v>5</v>
      </c>
    </row>
    <row r="2430" spans="1:61" x14ac:dyDescent="0.25">
      <c r="A2430">
        <v>1037622703</v>
      </c>
      <c r="B2430">
        <v>1037622703</v>
      </c>
      <c r="C2430" t="s">
        <v>106</v>
      </c>
      <c r="D2430" t="s">
        <v>2075</v>
      </c>
      <c r="E2430" t="s">
        <v>136</v>
      </c>
      <c r="F2430" t="s">
        <v>12993</v>
      </c>
      <c r="G2430" t="s">
        <v>3544</v>
      </c>
      <c r="H2430" s="30" t="s">
        <v>20370</v>
      </c>
      <c r="I2430" t="s">
        <v>12994</v>
      </c>
      <c r="J2430">
        <v>5001</v>
      </c>
      <c r="K2430" t="s">
        <v>202</v>
      </c>
      <c r="L2430">
        <v>5</v>
      </c>
      <c r="M2430" t="s">
        <v>203</v>
      </c>
      <c r="O2430">
        <v>3145225086</v>
      </c>
      <c r="P2430">
        <v>3023660926</v>
      </c>
      <c r="T2430" s="29" t="s">
        <v>887</v>
      </c>
      <c r="U2430">
        <f t="shared" si="201"/>
        <v>10</v>
      </c>
      <c r="V2430">
        <f t="shared" si="202"/>
        <v>3</v>
      </c>
      <c r="W2430">
        <v>2020</v>
      </c>
      <c r="X2430" t="s">
        <v>3191</v>
      </c>
      <c r="Y2430" t="s">
        <v>12995</v>
      </c>
      <c r="Z2430" t="s">
        <v>12996</v>
      </c>
      <c r="AA2430">
        <v>5601170</v>
      </c>
      <c r="AB2430" t="s">
        <v>146</v>
      </c>
      <c r="AC2430" t="s">
        <v>383</v>
      </c>
      <c r="AD2430" s="1">
        <f t="shared" si="203"/>
        <v>3.1972338072669824E-2</v>
      </c>
      <c r="AE2430" s="2">
        <v>63300000</v>
      </c>
      <c r="AF2430" t="s">
        <v>279</v>
      </c>
      <c r="AG2430" t="s">
        <v>103</v>
      </c>
      <c r="AH2430" t="s">
        <v>104</v>
      </c>
      <c r="AI2430" t="s">
        <v>12997</v>
      </c>
      <c r="AJ2430">
        <v>161909867</v>
      </c>
      <c r="AK2430" s="2">
        <v>2023849</v>
      </c>
      <c r="AL2430" s="2">
        <v>1680713.82</v>
      </c>
      <c r="AP2430" t="s">
        <v>105</v>
      </c>
      <c r="AQ2430" t="s">
        <v>105</v>
      </c>
      <c r="AR2430" t="s">
        <v>105</v>
      </c>
      <c r="AV2430" t="s">
        <v>105</v>
      </c>
      <c r="AW2430" t="s">
        <v>105</v>
      </c>
      <c r="AX2430" t="s">
        <v>105</v>
      </c>
      <c r="BH2430" t="s">
        <v>21</v>
      </c>
      <c r="BI2430" t="s">
        <v>5</v>
      </c>
    </row>
    <row r="2431" spans="1:61" x14ac:dyDescent="0.25">
      <c r="A2431">
        <v>88250792</v>
      </c>
      <c r="B2431">
        <v>88250792</v>
      </c>
      <c r="C2431" t="s">
        <v>89</v>
      </c>
      <c r="D2431" t="s">
        <v>3881</v>
      </c>
      <c r="E2431" t="s">
        <v>149</v>
      </c>
      <c r="F2431" t="s">
        <v>2610</v>
      </c>
      <c r="G2431" t="s">
        <v>700</v>
      </c>
      <c r="H2431" s="30" t="s">
        <v>19070</v>
      </c>
      <c r="I2431" t="s">
        <v>12998</v>
      </c>
      <c r="J2431">
        <v>54223</v>
      </c>
      <c r="K2431" t="s">
        <v>3980</v>
      </c>
      <c r="L2431">
        <v>54</v>
      </c>
      <c r="M2431" t="s">
        <v>1236</v>
      </c>
      <c r="O2431">
        <v>3003733939</v>
      </c>
      <c r="P2431">
        <v>3017028585</v>
      </c>
      <c r="T2431" s="29" t="s">
        <v>587</v>
      </c>
      <c r="U2431">
        <f t="shared" si="201"/>
        <v>10</v>
      </c>
      <c r="V2431">
        <f t="shared" si="202"/>
        <v>17</v>
      </c>
      <c r="W2431">
        <v>2025</v>
      </c>
      <c r="X2431" t="s">
        <v>2491</v>
      </c>
      <c r="Y2431" t="s">
        <v>12999</v>
      </c>
      <c r="Z2431" t="s">
        <v>13000</v>
      </c>
      <c r="AA2431">
        <v>8806035</v>
      </c>
      <c r="AB2431" t="s">
        <v>662</v>
      </c>
      <c r="AC2431" t="s">
        <v>2494</v>
      </c>
      <c r="AD2431" s="1">
        <f t="shared" si="203"/>
        <v>3.4768518867924529E-2</v>
      </c>
      <c r="AE2431" s="2">
        <v>106000000</v>
      </c>
      <c r="AF2431" t="s">
        <v>362</v>
      </c>
      <c r="AG2431" t="s">
        <v>120</v>
      </c>
      <c r="AH2431" t="s">
        <v>104</v>
      </c>
      <c r="AI2431" t="s">
        <v>13001</v>
      </c>
      <c r="AJ2431">
        <v>161812521</v>
      </c>
      <c r="AK2431" s="2">
        <v>3685463</v>
      </c>
      <c r="AL2431" s="2">
        <v>3077028.13</v>
      </c>
      <c r="AP2431" t="s">
        <v>105</v>
      </c>
      <c r="AQ2431" t="s">
        <v>105</v>
      </c>
      <c r="AR2431" t="s">
        <v>105</v>
      </c>
      <c r="AV2431" t="s">
        <v>105</v>
      </c>
      <c r="AW2431" t="s">
        <v>105</v>
      </c>
      <c r="AX2431" t="s">
        <v>105</v>
      </c>
      <c r="BH2431" t="s">
        <v>21</v>
      </c>
      <c r="BI2431" t="s">
        <v>5</v>
      </c>
    </row>
    <row r="2432" spans="1:61" x14ac:dyDescent="0.25">
      <c r="A2432">
        <v>5467287</v>
      </c>
      <c r="B2432">
        <v>5467287</v>
      </c>
      <c r="C2432" t="s">
        <v>89</v>
      </c>
      <c r="D2432" t="s">
        <v>13002</v>
      </c>
      <c r="E2432" t="s">
        <v>1492</v>
      </c>
      <c r="F2432" t="s">
        <v>408</v>
      </c>
      <c r="G2432" t="s">
        <v>4292</v>
      </c>
      <c r="H2432" s="30" t="s">
        <v>20371</v>
      </c>
      <c r="I2432" t="s">
        <v>13003</v>
      </c>
      <c r="J2432">
        <v>0</v>
      </c>
      <c r="K2432" t="s">
        <v>126</v>
      </c>
      <c r="L2432">
        <v>25</v>
      </c>
      <c r="M2432" t="s">
        <v>126</v>
      </c>
      <c r="O2432">
        <v>3152280706</v>
      </c>
      <c r="P2432">
        <v>3164686842</v>
      </c>
      <c r="T2432" s="29" t="s">
        <v>204</v>
      </c>
      <c r="U2432">
        <f t="shared" si="201"/>
        <v>10</v>
      </c>
      <c r="V2432">
        <f t="shared" si="202"/>
        <v>2</v>
      </c>
      <c r="W2432">
        <v>2011</v>
      </c>
      <c r="X2432" t="s">
        <v>5210</v>
      </c>
      <c r="Y2432" t="s">
        <v>13004</v>
      </c>
      <c r="Z2432" t="s">
        <v>13005</v>
      </c>
      <c r="AA2432">
        <v>3408047</v>
      </c>
      <c r="AB2432" t="s">
        <v>321</v>
      </c>
      <c r="AC2432" t="s">
        <v>1792</v>
      </c>
      <c r="AD2432" s="1">
        <f t="shared" si="203"/>
        <v>3.2478823529411761E-2</v>
      </c>
      <c r="AE2432" s="2">
        <v>52700000</v>
      </c>
      <c r="AF2432" t="s">
        <v>219</v>
      </c>
      <c r="AG2432" t="s">
        <v>452</v>
      </c>
      <c r="AH2432" t="s">
        <v>104</v>
      </c>
      <c r="AI2432" t="s">
        <v>13006</v>
      </c>
      <c r="AJ2432">
        <v>161905710</v>
      </c>
      <c r="AK2432" s="2">
        <v>1711634</v>
      </c>
      <c r="AL2432" s="2">
        <v>1418347.75</v>
      </c>
      <c r="AP2432" t="s">
        <v>105</v>
      </c>
      <c r="AQ2432" t="s">
        <v>105</v>
      </c>
      <c r="AR2432" t="s">
        <v>105</v>
      </c>
      <c r="AV2432" t="s">
        <v>105</v>
      </c>
      <c r="AW2432" t="s">
        <v>105</v>
      </c>
      <c r="AX2432" t="s">
        <v>105</v>
      </c>
      <c r="BH2432" t="s">
        <v>21</v>
      </c>
      <c r="BI2432" t="s">
        <v>5</v>
      </c>
    </row>
    <row r="2433" spans="1:61" x14ac:dyDescent="0.25">
      <c r="A2433">
        <v>1020726722</v>
      </c>
      <c r="B2433">
        <v>1020726722</v>
      </c>
      <c r="C2433" t="s">
        <v>106</v>
      </c>
      <c r="D2433" t="s">
        <v>1197</v>
      </c>
      <c r="E2433" t="s">
        <v>1516</v>
      </c>
      <c r="F2433" t="s">
        <v>13007</v>
      </c>
      <c r="G2433" t="s">
        <v>879</v>
      </c>
      <c r="H2433" s="30" t="s">
        <v>20302</v>
      </c>
      <c r="I2433" t="s">
        <v>13008</v>
      </c>
      <c r="J2433">
        <v>0</v>
      </c>
      <c r="K2433" t="s">
        <v>126</v>
      </c>
      <c r="L2433">
        <v>25</v>
      </c>
      <c r="M2433" t="s">
        <v>126</v>
      </c>
      <c r="O2433">
        <v>3165270385</v>
      </c>
      <c r="P2433">
        <v>3117262829</v>
      </c>
      <c r="T2433" s="29" t="s">
        <v>275</v>
      </c>
      <c r="U2433">
        <f t="shared" si="201"/>
        <v>10</v>
      </c>
      <c r="V2433">
        <f t="shared" si="202"/>
        <v>11</v>
      </c>
      <c r="W2433">
        <v>2024</v>
      </c>
      <c r="X2433" t="s">
        <v>2527</v>
      </c>
      <c r="Y2433" t="s">
        <v>13009</v>
      </c>
      <c r="Z2433" t="s">
        <v>13010</v>
      </c>
      <c r="AA2433">
        <v>6406154</v>
      </c>
      <c r="AB2433" t="s">
        <v>131</v>
      </c>
      <c r="AC2433" t="s">
        <v>1174</v>
      </c>
      <c r="AD2433" s="1">
        <f t="shared" si="203"/>
        <v>1.1001377740863788E-2</v>
      </c>
      <c r="AE2433" s="2">
        <v>210700000</v>
      </c>
      <c r="AF2433" t="s">
        <v>362</v>
      </c>
      <c r="AG2433" t="s">
        <v>292</v>
      </c>
      <c r="AH2433" t="s">
        <v>104</v>
      </c>
      <c r="AI2433" t="s">
        <v>13011</v>
      </c>
      <c r="AJ2433">
        <v>29927853</v>
      </c>
      <c r="AK2433" s="2">
        <v>2317990.29</v>
      </c>
      <c r="AL2433" s="2">
        <v>1927891</v>
      </c>
      <c r="AP2433" t="s">
        <v>105</v>
      </c>
      <c r="AQ2433" s="2" t="s">
        <v>105</v>
      </c>
      <c r="AR2433" s="2" t="s">
        <v>105</v>
      </c>
      <c r="AV2433">
        <v>30042049</v>
      </c>
      <c r="AW2433" s="2">
        <v>3242488.27</v>
      </c>
      <c r="AX2433" s="2">
        <v>2704780.06</v>
      </c>
      <c r="BH2433" s="3" t="s">
        <v>18</v>
      </c>
      <c r="BI2433" t="s">
        <v>5</v>
      </c>
    </row>
    <row r="2434" spans="1:61" x14ac:dyDescent="0.25">
      <c r="A2434">
        <v>75100380</v>
      </c>
      <c r="B2434">
        <v>75100380</v>
      </c>
      <c r="C2434" t="s">
        <v>89</v>
      </c>
      <c r="D2434" t="s">
        <v>699</v>
      </c>
      <c r="E2434" t="s">
        <v>148</v>
      </c>
      <c r="F2434" t="s">
        <v>1856</v>
      </c>
      <c r="G2434" t="s">
        <v>8029</v>
      </c>
      <c r="H2434" s="30" t="s">
        <v>20372</v>
      </c>
      <c r="I2434" t="s">
        <v>13012</v>
      </c>
      <c r="J2434">
        <v>0</v>
      </c>
      <c r="K2434" t="s">
        <v>4980</v>
      </c>
      <c r="L2434">
        <v>17</v>
      </c>
      <c r="M2434" t="s">
        <v>141</v>
      </c>
      <c r="O2434">
        <v>3217587611</v>
      </c>
      <c r="P2434">
        <v>0</v>
      </c>
      <c r="T2434" s="29" t="s">
        <v>184</v>
      </c>
      <c r="U2434">
        <f t="shared" si="201"/>
        <v>10</v>
      </c>
      <c r="V2434">
        <f t="shared" si="202"/>
        <v>10</v>
      </c>
      <c r="W2434">
        <v>2023</v>
      </c>
      <c r="X2434" t="s">
        <v>3551</v>
      </c>
      <c r="Y2434" t="s">
        <v>13013</v>
      </c>
      <c r="Z2434" t="s">
        <v>13014</v>
      </c>
      <c r="AA2434">
        <v>1606245</v>
      </c>
      <c r="AB2434" t="s">
        <v>173</v>
      </c>
      <c r="AC2434" t="s">
        <v>291</v>
      </c>
      <c r="AD2434" s="1">
        <f t="shared" si="203"/>
        <v>2.4564914675767918E-2</v>
      </c>
      <c r="AE2434" s="2">
        <v>87900000</v>
      </c>
      <c r="AF2434" t="s">
        <v>219</v>
      </c>
      <c r="AG2434" t="s">
        <v>120</v>
      </c>
      <c r="AH2434" t="s">
        <v>104</v>
      </c>
      <c r="AI2434" t="s">
        <v>13015</v>
      </c>
      <c r="AJ2434">
        <v>161811019</v>
      </c>
      <c r="AK2434" s="2">
        <v>2159256</v>
      </c>
      <c r="AL2434" s="2">
        <v>1794500.83</v>
      </c>
      <c r="AP2434" t="s">
        <v>105</v>
      </c>
      <c r="AQ2434" t="s">
        <v>105</v>
      </c>
      <c r="AR2434" t="s">
        <v>105</v>
      </c>
      <c r="AV2434" t="s">
        <v>105</v>
      </c>
      <c r="AW2434" t="s">
        <v>105</v>
      </c>
      <c r="AX2434" t="s">
        <v>105</v>
      </c>
      <c r="BH2434" t="s">
        <v>21</v>
      </c>
      <c r="BI2434" t="s">
        <v>5</v>
      </c>
    </row>
    <row r="2435" spans="1:61" x14ac:dyDescent="0.25">
      <c r="A2435">
        <v>42888350</v>
      </c>
      <c r="B2435">
        <v>42888350</v>
      </c>
      <c r="C2435" t="s">
        <v>106</v>
      </c>
      <c r="D2435" t="s">
        <v>281</v>
      </c>
      <c r="E2435" t="s">
        <v>178</v>
      </c>
      <c r="F2435" t="s">
        <v>2195</v>
      </c>
      <c r="G2435" t="s">
        <v>315</v>
      </c>
      <c r="H2435" s="30" t="s">
        <v>20373</v>
      </c>
      <c r="I2435" t="s">
        <v>13016</v>
      </c>
      <c r="J2435">
        <v>0</v>
      </c>
      <c r="K2435" t="s">
        <v>126</v>
      </c>
      <c r="L2435">
        <v>25</v>
      </c>
      <c r="M2435" t="s">
        <v>126</v>
      </c>
      <c r="O2435">
        <v>3132520931</v>
      </c>
      <c r="P2435">
        <v>3124184704</v>
      </c>
      <c r="T2435" s="29" t="s">
        <v>204</v>
      </c>
      <c r="U2435">
        <f t="shared" si="201"/>
        <v>10</v>
      </c>
      <c r="V2435">
        <f t="shared" si="202"/>
        <v>2</v>
      </c>
      <c r="W2435">
        <v>2013</v>
      </c>
      <c r="X2435" t="s">
        <v>994</v>
      </c>
      <c r="Y2435" t="s">
        <v>13017</v>
      </c>
      <c r="Z2435" t="s">
        <v>13018</v>
      </c>
      <c r="AA2435">
        <v>9006150</v>
      </c>
      <c r="AB2435" t="s">
        <v>244</v>
      </c>
      <c r="AC2435" t="s">
        <v>404</v>
      </c>
      <c r="AD2435" s="1">
        <f t="shared" si="203"/>
        <v>1.4054458848614072E-2</v>
      </c>
      <c r="AE2435" s="2">
        <v>93800000</v>
      </c>
      <c r="AF2435" t="s">
        <v>102</v>
      </c>
      <c r="AG2435" t="s">
        <v>292</v>
      </c>
      <c r="AH2435" t="s">
        <v>104</v>
      </c>
      <c r="AI2435" t="s">
        <v>13019</v>
      </c>
      <c r="AJ2435">
        <v>29959840</v>
      </c>
      <c r="AK2435" s="2">
        <v>1318308.24</v>
      </c>
      <c r="AL2435" s="2">
        <v>1087822.05</v>
      </c>
      <c r="AP2435" t="s">
        <v>105</v>
      </c>
      <c r="AQ2435" s="2" t="s">
        <v>105</v>
      </c>
      <c r="AR2435" s="2" t="s">
        <v>105</v>
      </c>
      <c r="AV2435">
        <v>30045833</v>
      </c>
      <c r="AW2435" s="2">
        <v>1472999.46</v>
      </c>
      <c r="AX2435" s="2">
        <v>1217814.67</v>
      </c>
      <c r="BH2435" s="3" t="s">
        <v>18</v>
      </c>
      <c r="BI2435" t="s">
        <v>5</v>
      </c>
    </row>
    <row r="2436" spans="1:61" x14ac:dyDescent="0.25">
      <c r="A2436">
        <v>42083538</v>
      </c>
      <c r="B2436">
        <v>42083538</v>
      </c>
      <c r="C2436" t="s">
        <v>106</v>
      </c>
      <c r="D2436" t="s">
        <v>355</v>
      </c>
      <c r="E2436" t="s">
        <v>178</v>
      </c>
      <c r="F2436" t="s">
        <v>13020</v>
      </c>
      <c r="G2436" t="s">
        <v>684</v>
      </c>
      <c r="H2436" s="30" t="s">
        <v>20374</v>
      </c>
      <c r="I2436" t="s">
        <v>13021</v>
      </c>
      <c r="J2436">
        <v>66682</v>
      </c>
      <c r="K2436" t="s">
        <v>3299</v>
      </c>
      <c r="L2436">
        <v>66</v>
      </c>
      <c r="M2436" t="s">
        <v>253</v>
      </c>
      <c r="O2436">
        <v>3163408580</v>
      </c>
      <c r="P2436">
        <v>3170816408</v>
      </c>
      <c r="T2436" s="29" t="s">
        <v>500</v>
      </c>
      <c r="U2436">
        <f t="shared" si="201"/>
        <v>10</v>
      </c>
      <c r="V2436">
        <f t="shared" si="202"/>
        <v>5</v>
      </c>
      <c r="W2436">
        <v>2014</v>
      </c>
      <c r="X2436" t="s">
        <v>3374</v>
      </c>
      <c r="Y2436" t="s">
        <v>13022</v>
      </c>
      <c r="Z2436" t="s">
        <v>13023</v>
      </c>
      <c r="AA2436">
        <v>8001136</v>
      </c>
      <c r="AB2436" t="s">
        <v>100</v>
      </c>
      <c r="AC2436" t="s">
        <v>258</v>
      </c>
      <c r="AD2436" s="1">
        <f t="shared" si="203"/>
        <v>4.8351956521739133E-2</v>
      </c>
      <c r="AE2436" s="2">
        <v>27600000</v>
      </c>
      <c r="AF2436" t="s">
        <v>1567</v>
      </c>
      <c r="AG2436" t="s">
        <v>103</v>
      </c>
      <c r="AH2436" t="s">
        <v>104</v>
      </c>
      <c r="AI2436" t="s">
        <v>13024</v>
      </c>
      <c r="AJ2436">
        <v>161908120</v>
      </c>
      <c r="AK2436" s="2">
        <v>1334514</v>
      </c>
      <c r="AL2436" s="2">
        <v>1101439.95</v>
      </c>
      <c r="AP2436" t="s">
        <v>105</v>
      </c>
      <c r="AQ2436" t="s">
        <v>105</v>
      </c>
      <c r="AR2436" t="s">
        <v>105</v>
      </c>
      <c r="AV2436" t="s">
        <v>105</v>
      </c>
      <c r="AW2436" t="s">
        <v>105</v>
      </c>
      <c r="AX2436" t="s">
        <v>105</v>
      </c>
      <c r="BH2436" t="s">
        <v>21</v>
      </c>
      <c r="BI2436" t="s">
        <v>5</v>
      </c>
    </row>
    <row r="2437" spans="1:61" x14ac:dyDescent="0.25">
      <c r="A2437">
        <v>15906533</v>
      </c>
      <c r="B2437">
        <v>15906533</v>
      </c>
      <c r="C2437" t="s">
        <v>89</v>
      </c>
      <c r="D2437" t="s">
        <v>3159</v>
      </c>
      <c r="E2437">
        <v>0</v>
      </c>
      <c r="F2437" t="s">
        <v>334</v>
      </c>
      <c r="G2437" t="s">
        <v>3701</v>
      </c>
      <c r="H2437" s="30" t="s">
        <v>19901</v>
      </c>
      <c r="I2437" t="s">
        <v>13025</v>
      </c>
      <c r="J2437">
        <v>0</v>
      </c>
      <c r="K2437" t="s">
        <v>4980</v>
      </c>
      <c r="L2437">
        <v>17</v>
      </c>
      <c r="M2437" t="s">
        <v>141</v>
      </c>
      <c r="O2437">
        <v>3127770316</v>
      </c>
      <c r="P2437">
        <v>0</v>
      </c>
      <c r="T2437" s="29" t="s">
        <v>127</v>
      </c>
      <c r="U2437">
        <f t="shared" si="201"/>
        <v>10</v>
      </c>
      <c r="V2437">
        <f t="shared" si="202"/>
        <v>18</v>
      </c>
      <c r="W2437">
        <v>2024</v>
      </c>
      <c r="X2437" t="s">
        <v>380</v>
      </c>
      <c r="Y2437" t="s">
        <v>13026</v>
      </c>
      <c r="Z2437" t="s">
        <v>13027</v>
      </c>
      <c r="AA2437">
        <v>5601200</v>
      </c>
      <c r="AB2437" t="s">
        <v>146</v>
      </c>
      <c r="AC2437" t="s">
        <v>383</v>
      </c>
      <c r="AD2437" s="1">
        <f t="shared" si="203"/>
        <v>3.2861735632183905E-2</v>
      </c>
      <c r="AE2437" s="2">
        <v>87000000</v>
      </c>
      <c r="AF2437" t="s">
        <v>133</v>
      </c>
      <c r="AG2437" t="s">
        <v>103</v>
      </c>
      <c r="AH2437" t="s">
        <v>104</v>
      </c>
      <c r="AI2437">
        <v>0</v>
      </c>
      <c r="AJ2437">
        <v>161811046</v>
      </c>
      <c r="AK2437" s="2">
        <v>2858971</v>
      </c>
      <c r="AL2437" s="2">
        <v>2382496.4500000002</v>
      </c>
      <c r="AP2437" t="s">
        <v>105</v>
      </c>
      <c r="AQ2437" t="s">
        <v>105</v>
      </c>
      <c r="AR2437" t="s">
        <v>105</v>
      </c>
      <c r="AV2437" t="s">
        <v>105</v>
      </c>
      <c r="AW2437" t="s">
        <v>105</v>
      </c>
      <c r="AX2437" t="s">
        <v>105</v>
      </c>
      <c r="BH2437" t="s">
        <v>21</v>
      </c>
      <c r="BI2437" t="s">
        <v>5</v>
      </c>
    </row>
    <row r="2438" spans="1:61" x14ac:dyDescent="0.25">
      <c r="A2438">
        <v>1112880313</v>
      </c>
      <c r="B2438">
        <v>1112880313</v>
      </c>
      <c r="C2438" t="s">
        <v>106</v>
      </c>
      <c r="D2438" t="s">
        <v>13028</v>
      </c>
      <c r="E2438">
        <v>0</v>
      </c>
      <c r="F2438" t="s">
        <v>3123</v>
      </c>
      <c r="G2438" t="s">
        <v>1112</v>
      </c>
      <c r="H2438" s="30" t="s">
        <v>20375</v>
      </c>
      <c r="I2438" t="s">
        <v>13029</v>
      </c>
      <c r="J2438">
        <v>76001</v>
      </c>
      <c r="K2438" t="s">
        <v>486</v>
      </c>
      <c r="L2438">
        <v>76</v>
      </c>
      <c r="M2438" t="s">
        <v>95</v>
      </c>
      <c r="O2438">
        <v>3166947485</v>
      </c>
      <c r="P2438">
        <v>0</v>
      </c>
      <c r="T2438" s="29" t="s">
        <v>448</v>
      </c>
      <c r="U2438">
        <f t="shared" si="201"/>
        <v>10</v>
      </c>
      <c r="V2438">
        <f t="shared" si="202"/>
        <v>9</v>
      </c>
      <c r="W2438">
        <v>2018</v>
      </c>
      <c r="X2438" t="s">
        <v>5768</v>
      </c>
      <c r="Y2438" t="s">
        <v>13030</v>
      </c>
      <c r="Z2438" t="s">
        <v>13031</v>
      </c>
      <c r="AA2438">
        <v>6406131</v>
      </c>
      <c r="AB2438" t="s">
        <v>131</v>
      </c>
      <c r="AC2438" t="s">
        <v>580</v>
      </c>
      <c r="AD2438" s="1">
        <f t="shared" si="203"/>
        <v>3.4883712598425196E-2</v>
      </c>
      <c r="AE2438" s="2">
        <v>63500000</v>
      </c>
      <c r="AF2438" t="s">
        <v>102</v>
      </c>
      <c r="AG2438" t="s">
        <v>292</v>
      </c>
      <c r="AH2438" t="s">
        <v>104</v>
      </c>
      <c r="AI2438">
        <v>0</v>
      </c>
      <c r="AJ2438">
        <v>29974905</v>
      </c>
      <c r="AK2438" s="2">
        <v>2215115.75</v>
      </c>
      <c r="AL2438" s="2">
        <v>1841441.81</v>
      </c>
      <c r="AP2438">
        <v>30014701</v>
      </c>
      <c r="AQ2438" s="2">
        <v>3557315.73</v>
      </c>
      <c r="AR2438" s="2">
        <v>2969340.95</v>
      </c>
      <c r="AV2438" t="s">
        <v>105</v>
      </c>
      <c r="AW2438" s="2" t="s">
        <v>105</v>
      </c>
      <c r="AX2438" s="2" t="s">
        <v>105</v>
      </c>
      <c r="BH2438" t="s">
        <v>21</v>
      </c>
      <c r="BI2438" t="s">
        <v>5</v>
      </c>
    </row>
    <row r="2439" spans="1:61" x14ac:dyDescent="0.25">
      <c r="A2439">
        <v>52259468</v>
      </c>
      <c r="B2439">
        <v>52259468</v>
      </c>
      <c r="C2439" t="s">
        <v>106</v>
      </c>
      <c r="D2439" t="s">
        <v>1128</v>
      </c>
      <c r="E2439" t="s">
        <v>313</v>
      </c>
      <c r="F2439" t="s">
        <v>1155</v>
      </c>
      <c r="G2439" t="s">
        <v>495</v>
      </c>
      <c r="H2439" s="30" t="s">
        <v>20376</v>
      </c>
      <c r="I2439" t="s">
        <v>13032</v>
      </c>
      <c r="J2439">
        <v>0</v>
      </c>
      <c r="K2439" t="s">
        <v>126</v>
      </c>
      <c r="L2439">
        <v>25</v>
      </c>
      <c r="M2439" t="s">
        <v>126</v>
      </c>
      <c r="O2439">
        <v>3108129590</v>
      </c>
      <c r="P2439">
        <v>0</v>
      </c>
      <c r="T2439" s="29" t="s">
        <v>204</v>
      </c>
      <c r="U2439">
        <f t="shared" si="201"/>
        <v>10</v>
      </c>
      <c r="V2439">
        <f t="shared" si="202"/>
        <v>2</v>
      </c>
      <c r="W2439">
        <v>2016</v>
      </c>
      <c r="X2439" t="s">
        <v>13033</v>
      </c>
      <c r="Y2439" t="s">
        <v>13034</v>
      </c>
      <c r="Z2439" t="s">
        <v>13035</v>
      </c>
      <c r="AA2439">
        <v>9208018</v>
      </c>
      <c r="AB2439" t="s">
        <v>268</v>
      </c>
      <c r="AC2439" t="s">
        <v>551</v>
      </c>
      <c r="AD2439" s="1">
        <f t="shared" si="203"/>
        <v>1.7685847701149424E-2</v>
      </c>
      <c r="AE2439" s="2">
        <v>69600000</v>
      </c>
      <c r="AF2439" t="s">
        <v>219</v>
      </c>
      <c r="AG2439" t="s">
        <v>452</v>
      </c>
      <c r="AH2439" t="s">
        <v>104</v>
      </c>
      <c r="AI2439" t="s">
        <v>13036</v>
      </c>
      <c r="AJ2439">
        <v>161812832</v>
      </c>
      <c r="AK2439" s="2">
        <v>1230935</v>
      </c>
      <c r="AL2439" s="2">
        <v>1014398.76</v>
      </c>
      <c r="AP2439" t="s">
        <v>105</v>
      </c>
      <c r="AQ2439" t="s">
        <v>105</v>
      </c>
      <c r="AR2439" t="s">
        <v>105</v>
      </c>
      <c r="AV2439" t="s">
        <v>105</v>
      </c>
      <c r="AW2439" t="s">
        <v>105</v>
      </c>
      <c r="AX2439" t="s">
        <v>105</v>
      </c>
      <c r="BH2439" t="s">
        <v>19</v>
      </c>
      <c r="BI2439" t="s">
        <v>5</v>
      </c>
    </row>
    <row r="2440" spans="1:61" x14ac:dyDescent="0.25">
      <c r="A2440">
        <v>43014510</v>
      </c>
      <c r="B2440">
        <v>43014510</v>
      </c>
      <c r="C2440" t="s">
        <v>106</v>
      </c>
      <c r="D2440" t="s">
        <v>312</v>
      </c>
      <c r="E2440" t="s">
        <v>6719</v>
      </c>
      <c r="F2440" t="s">
        <v>3494</v>
      </c>
      <c r="G2440" t="s">
        <v>1122</v>
      </c>
      <c r="H2440" s="30" t="s">
        <v>20377</v>
      </c>
      <c r="I2440" t="s">
        <v>13037</v>
      </c>
      <c r="J2440">
        <v>5001</v>
      </c>
      <c r="K2440" t="s">
        <v>202</v>
      </c>
      <c r="L2440">
        <v>5</v>
      </c>
      <c r="M2440" t="s">
        <v>203</v>
      </c>
      <c r="O2440">
        <v>3218512541</v>
      </c>
      <c r="P2440">
        <v>0</v>
      </c>
      <c r="T2440" s="29" t="s">
        <v>142</v>
      </c>
      <c r="U2440">
        <f t="shared" si="201"/>
        <v>10</v>
      </c>
      <c r="V2440">
        <f t="shared" si="202"/>
        <v>12</v>
      </c>
      <c r="W2440">
        <v>2017</v>
      </c>
      <c r="X2440" t="s">
        <v>13038</v>
      </c>
      <c r="Y2440" t="s">
        <v>13039</v>
      </c>
      <c r="Z2440" t="s">
        <v>13040</v>
      </c>
      <c r="AA2440">
        <v>8021004</v>
      </c>
      <c r="AB2440" t="s">
        <v>100</v>
      </c>
      <c r="AC2440" t="s">
        <v>8561</v>
      </c>
      <c r="AD2440" s="1">
        <f t="shared" si="203"/>
        <v>2.4096582779456192E-2</v>
      </c>
      <c r="AE2440" s="2">
        <v>99300000</v>
      </c>
      <c r="AF2440" t="s">
        <v>362</v>
      </c>
      <c r="AG2440" t="s">
        <v>925</v>
      </c>
      <c r="AH2440" t="s">
        <v>104</v>
      </c>
      <c r="AI2440" t="s">
        <v>13041</v>
      </c>
      <c r="AJ2440">
        <v>29952126</v>
      </c>
      <c r="AK2440" s="2">
        <v>2392790.67</v>
      </c>
      <c r="AL2440" s="2">
        <v>1990748.46</v>
      </c>
      <c r="AP2440" t="s">
        <v>105</v>
      </c>
      <c r="AQ2440" s="2" t="s">
        <v>105</v>
      </c>
      <c r="AR2440" s="2" t="s">
        <v>105</v>
      </c>
      <c r="AV2440">
        <v>30031411</v>
      </c>
      <c r="AW2440" s="2">
        <v>2832794.33</v>
      </c>
      <c r="AX2440" s="2">
        <v>2360499.44</v>
      </c>
      <c r="BH2440" t="s">
        <v>21</v>
      </c>
      <c r="BI2440" t="s">
        <v>5</v>
      </c>
    </row>
    <row r="2441" spans="1:61" x14ac:dyDescent="0.25">
      <c r="A2441">
        <v>71718645</v>
      </c>
      <c r="B2441">
        <v>71718645</v>
      </c>
      <c r="C2441" t="s">
        <v>89</v>
      </c>
      <c r="D2441" t="s">
        <v>708</v>
      </c>
      <c r="E2441">
        <v>0</v>
      </c>
      <c r="F2441" t="s">
        <v>1942</v>
      </c>
      <c r="G2441" t="s">
        <v>445</v>
      </c>
      <c r="H2441" s="30" t="s">
        <v>20378</v>
      </c>
      <c r="I2441" t="s">
        <v>13042</v>
      </c>
      <c r="J2441">
        <v>0</v>
      </c>
      <c r="K2441" t="s">
        <v>274</v>
      </c>
      <c r="L2441">
        <v>13</v>
      </c>
      <c r="M2441" t="s">
        <v>175</v>
      </c>
      <c r="O2441">
        <v>3113979147</v>
      </c>
      <c r="P2441">
        <v>3024580900</v>
      </c>
      <c r="T2441" s="29" t="s">
        <v>142</v>
      </c>
      <c r="U2441">
        <f t="shared" si="201"/>
        <v>10</v>
      </c>
      <c r="V2441">
        <f t="shared" si="202"/>
        <v>12</v>
      </c>
      <c r="W2441">
        <v>2025</v>
      </c>
      <c r="X2441" t="s">
        <v>5178</v>
      </c>
      <c r="Y2441" t="s">
        <v>13043</v>
      </c>
      <c r="Z2441" t="s">
        <v>13044</v>
      </c>
      <c r="AA2441">
        <v>6406154</v>
      </c>
      <c r="AB2441" t="s">
        <v>131</v>
      </c>
      <c r="AC2441" t="s">
        <v>1174</v>
      </c>
      <c r="AD2441" s="1">
        <f t="shared" si="203"/>
        <v>1.172988582302569E-2</v>
      </c>
      <c r="AE2441" s="2">
        <v>210200000</v>
      </c>
      <c r="AF2441" t="s">
        <v>219</v>
      </c>
      <c r="AG2441" t="s">
        <v>120</v>
      </c>
      <c r="AH2441" t="s">
        <v>104</v>
      </c>
      <c r="AI2441" t="s">
        <v>13045</v>
      </c>
      <c r="AJ2441">
        <v>161805744</v>
      </c>
      <c r="AK2441" s="2">
        <v>2465622</v>
      </c>
      <c r="AL2441" s="2">
        <v>2051950.99</v>
      </c>
      <c r="AP2441" t="s">
        <v>105</v>
      </c>
      <c r="AQ2441" t="s">
        <v>105</v>
      </c>
      <c r="AR2441" t="s">
        <v>105</v>
      </c>
      <c r="AV2441" t="s">
        <v>105</v>
      </c>
      <c r="AW2441" t="s">
        <v>105</v>
      </c>
      <c r="AX2441" t="s">
        <v>105</v>
      </c>
      <c r="BH2441" s="3" t="s">
        <v>18</v>
      </c>
      <c r="BI2441" t="s">
        <v>5</v>
      </c>
    </row>
    <row r="2442" spans="1:61" x14ac:dyDescent="0.25">
      <c r="A2442">
        <v>70878979</v>
      </c>
      <c r="B2442">
        <v>70878979</v>
      </c>
      <c r="C2442" t="s">
        <v>89</v>
      </c>
      <c r="D2442" t="s">
        <v>375</v>
      </c>
      <c r="E2442" t="s">
        <v>839</v>
      </c>
      <c r="F2442" t="s">
        <v>10348</v>
      </c>
      <c r="G2442" t="s">
        <v>1665</v>
      </c>
      <c r="H2442" s="30" t="s">
        <v>20379</v>
      </c>
      <c r="I2442" t="s">
        <v>13046</v>
      </c>
      <c r="J2442">
        <v>5380</v>
      </c>
      <c r="K2442" t="s">
        <v>1523</v>
      </c>
      <c r="L2442">
        <v>5</v>
      </c>
      <c r="M2442" t="s">
        <v>203</v>
      </c>
      <c r="O2442">
        <v>3007823261</v>
      </c>
      <c r="P2442">
        <v>0</v>
      </c>
      <c r="T2442" s="29" t="s">
        <v>568</v>
      </c>
      <c r="U2442">
        <f t="shared" ref="U2442:U2505" si="204">MONTH(T2442)</f>
        <v>10</v>
      </c>
      <c r="V2442">
        <f t="shared" ref="V2442:V2505" si="205">DAY(T2442)</f>
        <v>30</v>
      </c>
      <c r="W2442">
        <v>2024</v>
      </c>
      <c r="X2442" t="s">
        <v>652</v>
      </c>
      <c r="Y2442" t="s">
        <v>13047</v>
      </c>
      <c r="Z2442" t="s">
        <v>13048</v>
      </c>
      <c r="AA2442">
        <v>5601193</v>
      </c>
      <c r="AB2442" t="s">
        <v>146</v>
      </c>
      <c r="AC2442" t="s">
        <v>383</v>
      </c>
      <c r="AD2442" s="1">
        <f t="shared" ref="AD2442:AD2505" si="206">+AK2442/AE2442</f>
        <v>2.5006969559902201E-2</v>
      </c>
      <c r="AE2442" s="2">
        <v>81800000</v>
      </c>
      <c r="AF2442" t="s">
        <v>219</v>
      </c>
      <c r="AG2442" t="s">
        <v>103</v>
      </c>
      <c r="AH2442" t="s">
        <v>104</v>
      </c>
      <c r="AI2442">
        <v>0</v>
      </c>
      <c r="AJ2442">
        <v>29955479</v>
      </c>
      <c r="AK2442" s="2">
        <v>2045570.11</v>
      </c>
      <c r="AL2442" s="2">
        <v>1698966.48</v>
      </c>
      <c r="AP2442" t="s">
        <v>105</v>
      </c>
      <c r="AQ2442" s="2" t="s">
        <v>105</v>
      </c>
      <c r="AR2442" s="2" t="s">
        <v>105</v>
      </c>
      <c r="AV2442">
        <v>30037371</v>
      </c>
      <c r="AW2442" s="2">
        <v>2154110.4500000002</v>
      </c>
      <c r="AX2442" s="2">
        <v>1790176.85</v>
      </c>
      <c r="BH2442" t="s">
        <v>21</v>
      </c>
      <c r="BI2442" t="s">
        <v>5</v>
      </c>
    </row>
    <row r="2443" spans="1:61" x14ac:dyDescent="0.25">
      <c r="A2443">
        <v>42872788</v>
      </c>
      <c r="B2443">
        <v>42872788</v>
      </c>
      <c r="C2443" t="s">
        <v>106</v>
      </c>
      <c r="D2443" t="s">
        <v>1302</v>
      </c>
      <c r="E2443" t="s">
        <v>6145</v>
      </c>
      <c r="F2443" t="s">
        <v>2013</v>
      </c>
      <c r="G2443" t="s">
        <v>566</v>
      </c>
      <c r="H2443" s="30" t="s">
        <v>20380</v>
      </c>
      <c r="I2443" t="s">
        <v>13049</v>
      </c>
      <c r="J2443">
        <v>5001</v>
      </c>
      <c r="K2443" t="s">
        <v>202</v>
      </c>
      <c r="L2443">
        <v>5</v>
      </c>
      <c r="M2443" t="s">
        <v>203</v>
      </c>
      <c r="O2443">
        <v>3116351593</v>
      </c>
      <c r="P2443">
        <v>3215400000</v>
      </c>
      <c r="T2443" s="29" t="s">
        <v>887</v>
      </c>
      <c r="U2443">
        <f t="shared" si="204"/>
        <v>10</v>
      </c>
      <c r="V2443">
        <f t="shared" si="205"/>
        <v>3</v>
      </c>
      <c r="W2443">
        <v>2018</v>
      </c>
      <c r="X2443" t="s">
        <v>4385</v>
      </c>
      <c r="Y2443" t="s">
        <v>13050</v>
      </c>
      <c r="Z2443" t="s">
        <v>13051</v>
      </c>
      <c r="AA2443">
        <v>3008059</v>
      </c>
      <c r="AB2443" t="s">
        <v>491</v>
      </c>
      <c r="AC2443" t="s">
        <v>492</v>
      </c>
      <c r="AD2443" s="1">
        <f t="shared" si="206"/>
        <v>3.6765928381962867E-2</v>
      </c>
      <c r="AE2443" s="2">
        <v>75400000</v>
      </c>
      <c r="AF2443" t="s">
        <v>133</v>
      </c>
      <c r="AG2443" t="s">
        <v>452</v>
      </c>
      <c r="AH2443" t="s">
        <v>104</v>
      </c>
      <c r="AI2443" t="s">
        <v>13052</v>
      </c>
      <c r="AJ2443">
        <v>161916135</v>
      </c>
      <c r="AK2443" s="2">
        <v>2772151</v>
      </c>
      <c r="AL2443" s="2">
        <v>2309538.58</v>
      </c>
      <c r="AP2443" t="s">
        <v>105</v>
      </c>
      <c r="AQ2443" t="s">
        <v>105</v>
      </c>
      <c r="AR2443" t="s">
        <v>105</v>
      </c>
      <c r="AV2443" t="s">
        <v>105</v>
      </c>
      <c r="AW2443" t="s">
        <v>105</v>
      </c>
      <c r="AX2443" t="s">
        <v>105</v>
      </c>
      <c r="BH2443" t="s">
        <v>21</v>
      </c>
      <c r="BI2443" t="s">
        <v>5</v>
      </c>
    </row>
    <row r="2444" spans="1:61" x14ac:dyDescent="0.25">
      <c r="A2444">
        <v>24954682</v>
      </c>
      <c r="B2444">
        <v>24954682</v>
      </c>
      <c r="C2444" t="s">
        <v>106</v>
      </c>
      <c r="D2444" t="s">
        <v>472</v>
      </c>
      <c r="E2444" t="s">
        <v>13053</v>
      </c>
      <c r="F2444" t="s">
        <v>1665</v>
      </c>
      <c r="G2444" t="s">
        <v>2357</v>
      </c>
      <c r="H2444" s="30" t="s">
        <v>20381</v>
      </c>
      <c r="I2444" t="s">
        <v>13054</v>
      </c>
      <c r="J2444">
        <v>5001</v>
      </c>
      <c r="K2444" t="s">
        <v>202</v>
      </c>
      <c r="L2444">
        <v>5</v>
      </c>
      <c r="M2444" t="s">
        <v>203</v>
      </c>
      <c r="O2444">
        <v>3104362443</v>
      </c>
      <c r="P2444">
        <v>0</v>
      </c>
      <c r="T2444" s="29" t="s">
        <v>155</v>
      </c>
      <c r="U2444">
        <f t="shared" si="204"/>
        <v>10</v>
      </c>
      <c r="V2444">
        <f t="shared" si="205"/>
        <v>14</v>
      </c>
      <c r="W2444">
        <v>2021</v>
      </c>
      <c r="X2444" t="s">
        <v>4158</v>
      </c>
      <c r="Y2444" t="s">
        <v>13055</v>
      </c>
      <c r="Z2444" t="s">
        <v>13056</v>
      </c>
      <c r="AA2444">
        <v>9008235</v>
      </c>
      <c r="AB2444" t="s">
        <v>244</v>
      </c>
      <c r="AC2444" t="s">
        <v>1048</v>
      </c>
      <c r="AD2444" s="1">
        <f t="shared" si="206"/>
        <v>1.7916819378620327E-2</v>
      </c>
      <c r="AE2444" s="2">
        <v>189900000</v>
      </c>
      <c r="AF2444" t="s">
        <v>362</v>
      </c>
      <c r="AG2444" t="s">
        <v>452</v>
      </c>
      <c r="AH2444" t="s">
        <v>104</v>
      </c>
      <c r="AI2444" t="s">
        <v>13057</v>
      </c>
      <c r="AJ2444">
        <v>161916685</v>
      </c>
      <c r="AK2444" s="2">
        <v>3402404</v>
      </c>
      <c r="AL2444" s="2">
        <v>2839162.87</v>
      </c>
      <c r="AP2444" t="s">
        <v>105</v>
      </c>
      <c r="AQ2444" t="s">
        <v>105</v>
      </c>
      <c r="AR2444" t="s">
        <v>105</v>
      </c>
      <c r="AV2444" t="s">
        <v>105</v>
      </c>
      <c r="AW2444" t="s">
        <v>105</v>
      </c>
      <c r="AX2444" t="s">
        <v>105</v>
      </c>
      <c r="BH2444" t="s">
        <v>20</v>
      </c>
      <c r="BI2444" t="s">
        <v>5</v>
      </c>
    </row>
    <row r="2445" spans="1:61" x14ac:dyDescent="0.25">
      <c r="A2445">
        <v>79117095</v>
      </c>
      <c r="B2445">
        <v>79117095</v>
      </c>
      <c r="C2445" t="s">
        <v>89</v>
      </c>
      <c r="D2445" t="s">
        <v>4225</v>
      </c>
      <c r="E2445" t="s">
        <v>2701</v>
      </c>
      <c r="F2445" t="s">
        <v>495</v>
      </c>
      <c r="G2445" t="s">
        <v>684</v>
      </c>
      <c r="H2445" s="30" t="s">
        <v>20382</v>
      </c>
      <c r="I2445" t="s">
        <v>13058</v>
      </c>
      <c r="J2445">
        <v>25286</v>
      </c>
      <c r="K2445" t="s">
        <v>10669</v>
      </c>
      <c r="L2445">
        <v>25</v>
      </c>
      <c r="M2445" t="s">
        <v>113</v>
      </c>
      <c r="O2445">
        <v>3146317626</v>
      </c>
      <c r="P2445">
        <v>3153385926</v>
      </c>
      <c r="T2445" s="29" t="s">
        <v>547</v>
      </c>
      <c r="U2445">
        <f t="shared" si="204"/>
        <v>10</v>
      </c>
      <c r="V2445">
        <f t="shared" si="205"/>
        <v>26</v>
      </c>
      <c r="W2445">
        <v>2014</v>
      </c>
      <c r="X2445" t="s">
        <v>13059</v>
      </c>
      <c r="Y2445">
        <v>0</v>
      </c>
      <c r="Z2445" t="s">
        <v>13060</v>
      </c>
      <c r="AA2445">
        <v>2420023</v>
      </c>
      <c r="AB2445" t="s">
        <v>480</v>
      </c>
      <c r="AC2445" t="s">
        <v>9509</v>
      </c>
      <c r="AD2445" s="1">
        <f t="shared" si="206"/>
        <v>1.9296935212765955E-2</v>
      </c>
      <c r="AE2445" s="2">
        <v>94000000</v>
      </c>
      <c r="AF2445" t="s">
        <v>362</v>
      </c>
      <c r="AG2445" t="s">
        <v>10744</v>
      </c>
      <c r="AH2445" t="s">
        <v>104</v>
      </c>
      <c r="AI2445" t="s">
        <v>13061</v>
      </c>
      <c r="AJ2445">
        <v>29944543</v>
      </c>
      <c r="AK2445" s="2">
        <v>1813911.91</v>
      </c>
      <c r="AL2445" s="2">
        <v>1504295.72</v>
      </c>
      <c r="AP2445" t="s">
        <v>105</v>
      </c>
      <c r="AQ2445" s="2" t="s">
        <v>105</v>
      </c>
      <c r="AR2445" s="2" t="s">
        <v>105</v>
      </c>
      <c r="AV2445">
        <v>30055047</v>
      </c>
      <c r="AW2445" s="2">
        <v>2800585.94</v>
      </c>
      <c r="AX2445" s="2">
        <v>2333433.56</v>
      </c>
      <c r="BH2445" t="s">
        <v>19</v>
      </c>
      <c r="BI2445" t="s">
        <v>5</v>
      </c>
    </row>
    <row r="2446" spans="1:61" x14ac:dyDescent="0.25">
      <c r="A2446">
        <v>19464713</v>
      </c>
      <c r="B2446">
        <v>19464713</v>
      </c>
      <c r="C2446" t="s">
        <v>89</v>
      </c>
      <c r="D2446" t="s">
        <v>1931</v>
      </c>
      <c r="E2446" t="s">
        <v>2136</v>
      </c>
      <c r="F2446" t="s">
        <v>13062</v>
      </c>
      <c r="G2446" t="s">
        <v>2165</v>
      </c>
      <c r="H2446" s="30" t="s">
        <v>20383</v>
      </c>
      <c r="I2446" t="s">
        <v>13063</v>
      </c>
      <c r="J2446">
        <v>0</v>
      </c>
      <c r="K2446" t="s">
        <v>126</v>
      </c>
      <c r="L2446">
        <v>25</v>
      </c>
      <c r="M2446" t="s">
        <v>126</v>
      </c>
      <c r="O2446">
        <v>3134329415</v>
      </c>
      <c r="P2446">
        <v>3156255652</v>
      </c>
      <c r="T2446" s="29" t="s">
        <v>240</v>
      </c>
      <c r="U2446">
        <f t="shared" si="204"/>
        <v>10</v>
      </c>
      <c r="V2446">
        <f t="shared" si="205"/>
        <v>27</v>
      </c>
      <c r="W2446">
        <v>2021</v>
      </c>
      <c r="X2446" t="s">
        <v>11556</v>
      </c>
      <c r="Y2446" t="s">
        <v>13064</v>
      </c>
      <c r="Z2446" t="s">
        <v>13065</v>
      </c>
      <c r="AA2446">
        <v>3006146</v>
      </c>
      <c r="AB2446" t="s">
        <v>491</v>
      </c>
      <c r="AC2446" t="s">
        <v>2923</v>
      </c>
      <c r="AD2446" s="1">
        <f t="shared" si="206"/>
        <v>1.9535828603859252E-2</v>
      </c>
      <c r="AE2446" s="2">
        <v>176200000</v>
      </c>
      <c r="AF2446" t="s">
        <v>133</v>
      </c>
      <c r="AG2446" t="s">
        <v>120</v>
      </c>
      <c r="AH2446" t="s">
        <v>104</v>
      </c>
      <c r="AI2446" t="s">
        <v>13066</v>
      </c>
      <c r="AJ2446">
        <v>161915162</v>
      </c>
      <c r="AK2446" s="2">
        <v>3442213</v>
      </c>
      <c r="AL2446" s="2">
        <v>2872615.58</v>
      </c>
      <c r="AP2446" t="s">
        <v>105</v>
      </c>
      <c r="AQ2446" t="s">
        <v>105</v>
      </c>
      <c r="AR2446" t="s">
        <v>105</v>
      </c>
      <c r="AV2446" t="s">
        <v>105</v>
      </c>
      <c r="AW2446" t="s">
        <v>105</v>
      </c>
      <c r="AX2446" t="s">
        <v>105</v>
      </c>
      <c r="BH2446" t="s">
        <v>20</v>
      </c>
      <c r="BI2446" t="s">
        <v>5</v>
      </c>
    </row>
    <row r="2447" spans="1:61" x14ac:dyDescent="0.25">
      <c r="A2447">
        <v>91454956</v>
      </c>
      <c r="B2447">
        <v>91454956</v>
      </c>
      <c r="C2447" t="s">
        <v>89</v>
      </c>
      <c r="D2447" t="s">
        <v>148</v>
      </c>
      <c r="E2447" t="s">
        <v>817</v>
      </c>
      <c r="F2447" t="s">
        <v>1414</v>
      </c>
      <c r="G2447" t="s">
        <v>1233</v>
      </c>
      <c r="H2447" s="30" t="s">
        <v>20384</v>
      </c>
      <c r="I2447" t="s">
        <v>13067</v>
      </c>
      <c r="J2447">
        <v>68500</v>
      </c>
      <c r="K2447" t="s">
        <v>13068</v>
      </c>
      <c r="L2447">
        <v>68</v>
      </c>
      <c r="M2447" t="s">
        <v>227</v>
      </c>
      <c r="O2447">
        <v>3168788134</v>
      </c>
      <c r="P2447">
        <v>3168788234</v>
      </c>
      <c r="T2447" s="29" t="s">
        <v>429</v>
      </c>
      <c r="U2447">
        <f t="shared" si="204"/>
        <v>10</v>
      </c>
      <c r="V2447">
        <f t="shared" si="205"/>
        <v>7</v>
      </c>
      <c r="W2447">
        <v>2012</v>
      </c>
      <c r="X2447" t="s">
        <v>5055</v>
      </c>
      <c r="Y2447" t="s">
        <v>13069</v>
      </c>
      <c r="Z2447" t="s">
        <v>13070</v>
      </c>
      <c r="AA2447">
        <v>6401145</v>
      </c>
      <c r="AB2447" t="s">
        <v>131</v>
      </c>
      <c r="AC2447" t="s">
        <v>196</v>
      </c>
      <c r="AD2447" s="1">
        <f t="shared" si="206"/>
        <v>4.4012568493150682E-2</v>
      </c>
      <c r="AE2447" s="2">
        <v>29200000</v>
      </c>
      <c r="AF2447" t="s">
        <v>102</v>
      </c>
      <c r="AG2447" t="s">
        <v>103</v>
      </c>
      <c r="AH2447" t="s">
        <v>104</v>
      </c>
      <c r="AI2447" t="s">
        <v>13071</v>
      </c>
      <c r="AJ2447">
        <v>161815734</v>
      </c>
      <c r="AK2447" s="2">
        <v>1285167</v>
      </c>
      <c r="AL2447" s="2">
        <v>1059972.22</v>
      </c>
      <c r="AP2447" t="s">
        <v>105</v>
      </c>
      <c r="AQ2447" t="s">
        <v>105</v>
      </c>
      <c r="AR2447" t="s">
        <v>105</v>
      </c>
      <c r="AV2447" t="s">
        <v>105</v>
      </c>
      <c r="AW2447" t="s">
        <v>105</v>
      </c>
      <c r="AX2447" t="s">
        <v>105</v>
      </c>
      <c r="BH2447" t="s">
        <v>21</v>
      </c>
      <c r="BI2447" t="s">
        <v>5</v>
      </c>
    </row>
    <row r="2448" spans="1:61" x14ac:dyDescent="0.25">
      <c r="A2448">
        <v>1130646658</v>
      </c>
      <c r="B2448">
        <v>1130646658</v>
      </c>
      <c r="C2448" t="s">
        <v>89</v>
      </c>
      <c r="D2448" t="s">
        <v>2496</v>
      </c>
      <c r="E2448" t="s">
        <v>1136</v>
      </c>
      <c r="F2448" t="s">
        <v>1050</v>
      </c>
      <c r="G2448" t="s">
        <v>863</v>
      </c>
      <c r="H2448" s="30" t="s">
        <v>20385</v>
      </c>
      <c r="I2448" t="s">
        <v>13072</v>
      </c>
      <c r="J2448">
        <v>76001</v>
      </c>
      <c r="K2448" t="s">
        <v>486</v>
      </c>
      <c r="L2448">
        <v>76</v>
      </c>
      <c r="M2448" t="s">
        <v>95</v>
      </c>
      <c r="O2448">
        <v>3164927933</v>
      </c>
      <c r="P2448">
        <v>0</v>
      </c>
      <c r="T2448" s="29" t="s">
        <v>1957</v>
      </c>
      <c r="U2448">
        <f t="shared" si="204"/>
        <v>10</v>
      </c>
      <c r="V2448">
        <f t="shared" si="205"/>
        <v>4</v>
      </c>
      <c r="W2448">
        <v>2019</v>
      </c>
      <c r="X2448" t="s">
        <v>7118</v>
      </c>
      <c r="Y2448" t="s">
        <v>13073</v>
      </c>
      <c r="Z2448" t="s">
        <v>13074</v>
      </c>
      <c r="AA2448">
        <v>1601317</v>
      </c>
      <c r="AB2448" t="s">
        <v>173</v>
      </c>
      <c r="AC2448" t="s">
        <v>373</v>
      </c>
      <c r="AD2448" s="1">
        <f t="shared" si="206"/>
        <v>4.3996981566820276E-2</v>
      </c>
      <c r="AE2448" s="2">
        <v>43400000</v>
      </c>
      <c r="AF2448" t="s">
        <v>175</v>
      </c>
      <c r="AG2448" t="s">
        <v>103</v>
      </c>
      <c r="AH2448" t="s">
        <v>104</v>
      </c>
      <c r="AI2448" t="s">
        <v>13075</v>
      </c>
      <c r="AJ2448">
        <v>161777639</v>
      </c>
      <c r="AK2448" s="2">
        <v>1909469</v>
      </c>
      <c r="AL2448" s="2">
        <v>1584595.72</v>
      </c>
      <c r="AP2448" t="s">
        <v>105</v>
      </c>
      <c r="AQ2448" t="s">
        <v>105</v>
      </c>
      <c r="AR2448" t="s">
        <v>105</v>
      </c>
      <c r="AV2448" t="s">
        <v>105</v>
      </c>
      <c r="AW2448" t="s">
        <v>105</v>
      </c>
      <c r="AX2448" t="s">
        <v>105</v>
      </c>
      <c r="BH2448" t="s">
        <v>21</v>
      </c>
      <c r="BI2448" t="s">
        <v>5</v>
      </c>
    </row>
    <row r="2449" spans="1:61" x14ac:dyDescent="0.25">
      <c r="A2449">
        <v>71730344</v>
      </c>
      <c r="B2449">
        <v>71730344</v>
      </c>
      <c r="C2449" t="s">
        <v>89</v>
      </c>
      <c r="D2449" t="s">
        <v>10867</v>
      </c>
      <c r="E2449" t="s">
        <v>1326</v>
      </c>
      <c r="F2449" t="s">
        <v>4652</v>
      </c>
      <c r="G2449" t="s">
        <v>3809</v>
      </c>
      <c r="H2449" s="30" t="s">
        <v>20386</v>
      </c>
      <c r="I2449" t="s">
        <v>13076</v>
      </c>
      <c r="J2449">
        <v>5001</v>
      </c>
      <c r="K2449" t="s">
        <v>202</v>
      </c>
      <c r="L2449">
        <v>5</v>
      </c>
      <c r="M2449" t="s">
        <v>203</v>
      </c>
      <c r="O2449">
        <v>3128669868</v>
      </c>
      <c r="P2449">
        <v>0</v>
      </c>
      <c r="T2449" s="29" t="s">
        <v>254</v>
      </c>
      <c r="U2449">
        <f t="shared" si="204"/>
        <v>10</v>
      </c>
      <c r="V2449">
        <f t="shared" si="205"/>
        <v>4</v>
      </c>
      <c r="W2449">
        <v>2022</v>
      </c>
      <c r="X2449" t="s">
        <v>241</v>
      </c>
      <c r="Y2449" t="s">
        <v>13077</v>
      </c>
      <c r="Z2449" t="s">
        <v>13078</v>
      </c>
      <c r="AA2449">
        <v>9006179</v>
      </c>
      <c r="AB2449" t="s">
        <v>244</v>
      </c>
      <c r="AC2449" t="s">
        <v>245</v>
      </c>
      <c r="AD2449" s="1">
        <f t="shared" si="206"/>
        <v>4.2684373379429562E-2</v>
      </c>
      <c r="AE2449" s="2">
        <v>115700000</v>
      </c>
      <c r="AF2449" t="s">
        <v>362</v>
      </c>
      <c r="AG2449" t="s">
        <v>120</v>
      </c>
      <c r="AH2449" t="s">
        <v>104</v>
      </c>
      <c r="AI2449" t="s">
        <v>13079</v>
      </c>
      <c r="AJ2449">
        <v>161919189</v>
      </c>
      <c r="AK2449" s="2">
        <v>4938582</v>
      </c>
      <c r="AL2449" s="2">
        <v>4130069.16</v>
      </c>
      <c r="AP2449" t="s">
        <v>105</v>
      </c>
      <c r="AQ2449" t="s">
        <v>105</v>
      </c>
      <c r="AR2449" t="s">
        <v>105</v>
      </c>
      <c r="AV2449" t="s">
        <v>105</v>
      </c>
      <c r="AW2449" t="s">
        <v>105</v>
      </c>
      <c r="AX2449" t="s">
        <v>105</v>
      </c>
      <c r="BH2449" t="s">
        <v>21</v>
      </c>
      <c r="BI2449" t="s">
        <v>5</v>
      </c>
    </row>
    <row r="2450" spans="1:61" x14ac:dyDescent="0.25">
      <c r="A2450">
        <v>1020766012</v>
      </c>
      <c r="B2450">
        <v>1020766012</v>
      </c>
      <c r="C2450" t="s">
        <v>106</v>
      </c>
      <c r="D2450" t="s">
        <v>281</v>
      </c>
      <c r="E2450" t="s">
        <v>13080</v>
      </c>
      <c r="F2450" t="s">
        <v>700</v>
      </c>
      <c r="G2450" t="s">
        <v>818</v>
      </c>
      <c r="H2450" s="30" t="s">
        <v>19961</v>
      </c>
      <c r="I2450" t="s">
        <v>13081</v>
      </c>
      <c r="J2450">
        <v>0</v>
      </c>
      <c r="K2450" t="s">
        <v>126</v>
      </c>
      <c r="L2450">
        <v>25</v>
      </c>
      <c r="M2450" t="s">
        <v>126</v>
      </c>
      <c r="O2450">
        <v>3187943918</v>
      </c>
      <c r="P2450">
        <v>0</v>
      </c>
      <c r="T2450" s="29" t="s">
        <v>887</v>
      </c>
      <c r="U2450">
        <f t="shared" si="204"/>
        <v>10</v>
      </c>
      <c r="V2450">
        <f t="shared" si="205"/>
        <v>3</v>
      </c>
      <c r="W2450">
        <v>2013</v>
      </c>
      <c r="X2450" t="s">
        <v>8791</v>
      </c>
      <c r="Y2450" t="s">
        <v>13082</v>
      </c>
      <c r="Z2450" t="s">
        <v>13083</v>
      </c>
      <c r="AA2450">
        <v>6401184</v>
      </c>
      <c r="AB2450" t="s">
        <v>131</v>
      </c>
      <c r="AC2450" t="s">
        <v>607</v>
      </c>
      <c r="AD2450" s="1">
        <f t="shared" si="206"/>
        <v>4.7042984126984128E-2</v>
      </c>
      <c r="AE2450" s="2">
        <v>31500000</v>
      </c>
      <c r="AF2450" t="s">
        <v>3855</v>
      </c>
      <c r="AG2450" t="s">
        <v>103</v>
      </c>
      <c r="AH2450" t="s">
        <v>104</v>
      </c>
      <c r="AI2450" t="s">
        <v>13084</v>
      </c>
      <c r="AJ2450">
        <v>161830032</v>
      </c>
      <c r="AK2450" s="2">
        <v>1481854</v>
      </c>
      <c r="AL2450" s="2">
        <v>1225255.8</v>
      </c>
      <c r="AP2450" t="s">
        <v>105</v>
      </c>
      <c r="AQ2450" t="s">
        <v>105</v>
      </c>
      <c r="AR2450" t="s">
        <v>105</v>
      </c>
      <c r="AV2450" t="s">
        <v>105</v>
      </c>
      <c r="AW2450" t="s">
        <v>105</v>
      </c>
      <c r="AX2450" t="s">
        <v>105</v>
      </c>
      <c r="BH2450" t="s">
        <v>21</v>
      </c>
      <c r="BI2450" t="s">
        <v>5</v>
      </c>
    </row>
    <row r="2451" spans="1:61" x14ac:dyDescent="0.25">
      <c r="A2451">
        <v>80657644</v>
      </c>
      <c r="B2451">
        <v>80657644</v>
      </c>
      <c r="C2451" t="s">
        <v>89</v>
      </c>
      <c r="D2451" t="s">
        <v>13085</v>
      </c>
      <c r="E2451" t="s">
        <v>3651</v>
      </c>
      <c r="F2451" t="s">
        <v>819</v>
      </c>
      <c r="G2451" t="s">
        <v>5276</v>
      </c>
      <c r="H2451" s="30" t="s">
        <v>20387</v>
      </c>
      <c r="I2451" t="s">
        <v>13086</v>
      </c>
      <c r="J2451">
        <v>0</v>
      </c>
      <c r="K2451" t="s">
        <v>126</v>
      </c>
      <c r="L2451">
        <v>25</v>
      </c>
      <c r="M2451" t="s">
        <v>126</v>
      </c>
      <c r="O2451">
        <v>3188068448</v>
      </c>
      <c r="P2451">
        <v>3133289486</v>
      </c>
      <c r="T2451" s="29" t="s">
        <v>568</v>
      </c>
      <c r="U2451">
        <f t="shared" si="204"/>
        <v>10</v>
      </c>
      <c r="V2451">
        <f t="shared" si="205"/>
        <v>30</v>
      </c>
      <c r="W2451">
        <v>2023</v>
      </c>
      <c r="X2451" t="s">
        <v>3709</v>
      </c>
      <c r="Y2451" t="s">
        <v>13087</v>
      </c>
      <c r="Z2451" t="s">
        <v>13088</v>
      </c>
      <c r="AA2451">
        <v>8608095</v>
      </c>
      <c r="AB2451" t="s">
        <v>3712</v>
      </c>
      <c r="AC2451" t="s">
        <v>3713</v>
      </c>
      <c r="AD2451" s="1">
        <f t="shared" si="206"/>
        <v>2.6985707879564381E-2</v>
      </c>
      <c r="AE2451" s="2">
        <v>156100000</v>
      </c>
      <c r="AF2451" t="s">
        <v>102</v>
      </c>
      <c r="AG2451" t="s">
        <v>452</v>
      </c>
      <c r="AH2451" t="s">
        <v>104</v>
      </c>
      <c r="AI2451">
        <v>0</v>
      </c>
      <c r="AJ2451">
        <v>161782488</v>
      </c>
      <c r="AK2451" s="2">
        <v>4212469</v>
      </c>
      <c r="AL2451" s="2">
        <v>3519890.32</v>
      </c>
      <c r="AP2451" t="s">
        <v>105</v>
      </c>
      <c r="AQ2451" t="s">
        <v>105</v>
      </c>
      <c r="AR2451" t="s">
        <v>105</v>
      </c>
      <c r="AV2451" t="s">
        <v>105</v>
      </c>
      <c r="AW2451" t="s">
        <v>105</v>
      </c>
      <c r="AX2451" t="s">
        <v>105</v>
      </c>
      <c r="BH2451" t="s">
        <v>21</v>
      </c>
      <c r="BI2451" t="s">
        <v>5</v>
      </c>
    </row>
    <row r="2452" spans="1:61" x14ac:dyDescent="0.25">
      <c r="A2452">
        <v>24293225</v>
      </c>
      <c r="B2452">
        <v>24293225</v>
      </c>
      <c r="C2452" t="s">
        <v>106</v>
      </c>
      <c r="D2452" t="s">
        <v>312</v>
      </c>
      <c r="E2452" t="s">
        <v>313</v>
      </c>
      <c r="F2452" t="s">
        <v>565</v>
      </c>
      <c r="G2452" t="s">
        <v>5375</v>
      </c>
      <c r="H2452" s="30" t="s">
        <v>20388</v>
      </c>
      <c r="I2452" t="s">
        <v>13089</v>
      </c>
      <c r="J2452">
        <v>66001</v>
      </c>
      <c r="K2452" t="s">
        <v>252</v>
      </c>
      <c r="L2452">
        <v>66</v>
      </c>
      <c r="M2452" t="s">
        <v>253</v>
      </c>
      <c r="O2452">
        <v>3104154988</v>
      </c>
      <c r="P2452">
        <v>3206893038</v>
      </c>
      <c r="T2452" s="29" t="s">
        <v>487</v>
      </c>
      <c r="U2452">
        <f t="shared" si="204"/>
        <v>10</v>
      </c>
      <c r="V2452">
        <f t="shared" si="205"/>
        <v>8</v>
      </c>
      <c r="W2452">
        <v>2019</v>
      </c>
      <c r="X2452" t="s">
        <v>659</v>
      </c>
      <c r="Y2452" t="s">
        <v>13090</v>
      </c>
      <c r="Z2452" t="s">
        <v>13091</v>
      </c>
      <c r="AA2452">
        <v>8806019</v>
      </c>
      <c r="AB2452" t="s">
        <v>662</v>
      </c>
      <c r="AC2452" t="s">
        <v>663</v>
      </c>
      <c r="AD2452" s="1">
        <f t="shared" si="206"/>
        <v>4.5248030769230771E-2</v>
      </c>
      <c r="AE2452" s="2">
        <v>65000000</v>
      </c>
      <c r="AF2452" t="s">
        <v>362</v>
      </c>
      <c r="AG2452" t="s">
        <v>120</v>
      </c>
      <c r="AH2452" t="s">
        <v>104</v>
      </c>
      <c r="AI2452" t="s">
        <v>13092</v>
      </c>
      <c r="AJ2452">
        <v>161840814</v>
      </c>
      <c r="AK2452" s="2">
        <v>2941122</v>
      </c>
      <c r="AL2452" s="2">
        <v>2451531.23</v>
      </c>
      <c r="AP2452" t="s">
        <v>105</v>
      </c>
      <c r="AQ2452" t="s">
        <v>105</v>
      </c>
      <c r="AR2452" t="s">
        <v>105</v>
      </c>
      <c r="AV2452" t="s">
        <v>105</v>
      </c>
      <c r="AW2452" t="s">
        <v>105</v>
      </c>
      <c r="AX2452" t="s">
        <v>105</v>
      </c>
      <c r="BH2452" t="s">
        <v>21</v>
      </c>
      <c r="BI2452" t="s">
        <v>5</v>
      </c>
    </row>
    <row r="2453" spans="1:61" x14ac:dyDescent="0.25">
      <c r="A2453">
        <v>1110448087</v>
      </c>
      <c r="B2453">
        <v>1110448087</v>
      </c>
      <c r="C2453" t="s">
        <v>89</v>
      </c>
      <c r="D2453" t="s">
        <v>1769</v>
      </c>
      <c r="E2453" t="s">
        <v>656</v>
      </c>
      <c r="F2453" t="s">
        <v>2434</v>
      </c>
      <c r="G2453" t="s">
        <v>2598</v>
      </c>
      <c r="H2453" s="30" t="s">
        <v>20389</v>
      </c>
      <c r="I2453" t="s">
        <v>13093</v>
      </c>
      <c r="J2453">
        <v>0</v>
      </c>
      <c r="K2453" t="s">
        <v>126</v>
      </c>
      <c r="L2453">
        <v>25</v>
      </c>
      <c r="M2453" t="s">
        <v>126</v>
      </c>
      <c r="O2453">
        <v>3006609692</v>
      </c>
      <c r="P2453">
        <v>3412980500</v>
      </c>
      <c r="T2453" s="29" t="s">
        <v>500</v>
      </c>
      <c r="U2453">
        <f t="shared" si="204"/>
        <v>10</v>
      </c>
      <c r="V2453">
        <f t="shared" si="205"/>
        <v>5</v>
      </c>
      <c r="W2453">
        <v>2022</v>
      </c>
      <c r="X2453" t="s">
        <v>7023</v>
      </c>
      <c r="Y2453" t="s">
        <v>13094</v>
      </c>
      <c r="Z2453" t="s">
        <v>13095</v>
      </c>
      <c r="AA2453">
        <v>9201255</v>
      </c>
      <c r="AB2453" t="s">
        <v>268</v>
      </c>
      <c r="AC2453" t="s">
        <v>860</v>
      </c>
      <c r="AD2453" s="1">
        <f t="shared" si="206"/>
        <v>2.3086842900302114E-2</v>
      </c>
      <c r="AE2453" s="2">
        <v>66200000</v>
      </c>
      <c r="AF2453" t="s">
        <v>133</v>
      </c>
      <c r="AG2453" t="s">
        <v>103</v>
      </c>
      <c r="AH2453" t="s">
        <v>104</v>
      </c>
      <c r="AI2453">
        <v>0</v>
      </c>
      <c r="AJ2453">
        <v>161820956</v>
      </c>
      <c r="AK2453" s="2">
        <v>1528349</v>
      </c>
      <c r="AL2453" s="2">
        <v>1264326.49</v>
      </c>
      <c r="AP2453" t="s">
        <v>105</v>
      </c>
      <c r="AQ2453" t="s">
        <v>105</v>
      </c>
      <c r="AR2453" t="s">
        <v>105</v>
      </c>
      <c r="AV2453" t="s">
        <v>105</v>
      </c>
      <c r="AW2453" t="s">
        <v>105</v>
      </c>
      <c r="AX2453" t="s">
        <v>105</v>
      </c>
      <c r="BH2453" t="s">
        <v>19</v>
      </c>
      <c r="BI2453" t="s">
        <v>5</v>
      </c>
    </row>
    <row r="2454" spans="1:61" x14ac:dyDescent="0.25">
      <c r="A2454">
        <v>1022925806</v>
      </c>
      <c r="B2454">
        <v>1022925806</v>
      </c>
      <c r="C2454" t="s">
        <v>89</v>
      </c>
      <c r="D2454" t="s">
        <v>2719</v>
      </c>
      <c r="E2454">
        <v>0</v>
      </c>
      <c r="F2454" t="s">
        <v>818</v>
      </c>
      <c r="G2454">
        <v>0</v>
      </c>
      <c r="H2454" s="30" t="s">
        <v>20390</v>
      </c>
      <c r="I2454" t="s">
        <v>13096</v>
      </c>
      <c r="J2454">
        <v>0</v>
      </c>
      <c r="K2454" t="s">
        <v>126</v>
      </c>
      <c r="L2454">
        <v>25</v>
      </c>
      <c r="M2454" t="s">
        <v>126</v>
      </c>
      <c r="O2454">
        <v>3144261216</v>
      </c>
      <c r="P2454">
        <v>3133296058</v>
      </c>
      <c r="T2454" s="29" t="s">
        <v>448</v>
      </c>
      <c r="U2454">
        <f t="shared" si="204"/>
        <v>10</v>
      </c>
      <c r="V2454">
        <f t="shared" si="205"/>
        <v>9</v>
      </c>
      <c r="W2454">
        <v>2019</v>
      </c>
      <c r="X2454" t="s">
        <v>12949</v>
      </c>
      <c r="Y2454" t="s">
        <v>13097</v>
      </c>
      <c r="Z2454" t="s">
        <v>13098</v>
      </c>
      <c r="AA2454">
        <v>9021064</v>
      </c>
      <c r="AB2454" t="s">
        <v>244</v>
      </c>
      <c r="AC2454" t="s">
        <v>1153</v>
      </c>
      <c r="AD2454" s="1">
        <f t="shared" si="206"/>
        <v>1.786412615769712E-2</v>
      </c>
      <c r="AE2454" s="2">
        <v>159800000</v>
      </c>
      <c r="AF2454" t="s">
        <v>102</v>
      </c>
      <c r="AG2454" t="s">
        <v>925</v>
      </c>
      <c r="AH2454" t="s">
        <v>104</v>
      </c>
      <c r="AI2454">
        <v>0</v>
      </c>
      <c r="AJ2454">
        <v>29971871</v>
      </c>
      <c r="AK2454" s="2">
        <v>2854687.36</v>
      </c>
      <c r="AL2454" s="2">
        <v>2378896.94</v>
      </c>
      <c r="AP2454" t="s">
        <v>105</v>
      </c>
      <c r="AQ2454" s="2" t="s">
        <v>105</v>
      </c>
      <c r="AR2454" s="2" t="s">
        <v>105</v>
      </c>
      <c r="AV2454">
        <v>30154061</v>
      </c>
      <c r="AW2454" s="2">
        <v>4017461.03</v>
      </c>
      <c r="AX2454" s="2">
        <v>3356017.67</v>
      </c>
      <c r="BH2454" t="s">
        <v>20</v>
      </c>
      <c r="BI2454" t="s">
        <v>5</v>
      </c>
    </row>
    <row r="2455" spans="1:61" x14ac:dyDescent="0.25">
      <c r="A2455">
        <v>8241397</v>
      </c>
      <c r="B2455">
        <v>8241397</v>
      </c>
      <c r="C2455" t="s">
        <v>89</v>
      </c>
      <c r="D2455" t="s">
        <v>375</v>
      </c>
      <c r="E2455" t="s">
        <v>1440</v>
      </c>
      <c r="F2455" t="s">
        <v>3189</v>
      </c>
      <c r="G2455" t="s">
        <v>1072</v>
      </c>
      <c r="H2455" s="30" t="s">
        <v>20391</v>
      </c>
      <c r="I2455" t="s">
        <v>13099</v>
      </c>
      <c r="J2455">
        <v>5001</v>
      </c>
      <c r="K2455" t="s">
        <v>202</v>
      </c>
      <c r="L2455">
        <v>5</v>
      </c>
      <c r="M2455" t="s">
        <v>203</v>
      </c>
      <c r="O2455">
        <v>3105445386</v>
      </c>
      <c r="P2455">
        <v>0</v>
      </c>
      <c r="T2455" s="29" t="s">
        <v>327</v>
      </c>
      <c r="U2455">
        <f t="shared" si="204"/>
        <v>10</v>
      </c>
      <c r="V2455">
        <f t="shared" si="205"/>
        <v>31</v>
      </c>
      <c r="W2455">
        <v>2015</v>
      </c>
      <c r="X2455" t="s">
        <v>1298</v>
      </c>
      <c r="Y2455" t="s">
        <v>13100</v>
      </c>
      <c r="Z2455" t="s">
        <v>13101</v>
      </c>
      <c r="AA2455">
        <v>8006033</v>
      </c>
      <c r="AB2455" t="s">
        <v>100</v>
      </c>
      <c r="AC2455" t="s">
        <v>208</v>
      </c>
      <c r="AD2455" s="1">
        <f t="shared" si="206"/>
        <v>3.1657125307125306E-2</v>
      </c>
      <c r="AE2455" s="2">
        <v>40700000</v>
      </c>
      <c r="AF2455" t="s">
        <v>362</v>
      </c>
      <c r="AG2455" t="s">
        <v>120</v>
      </c>
      <c r="AH2455" t="s">
        <v>104</v>
      </c>
      <c r="AI2455">
        <v>0</v>
      </c>
      <c r="AJ2455">
        <v>161801926</v>
      </c>
      <c r="AK2455" s="2">
        <v>1288445</v>
      </c>
      <c r="AL2455" s="2">
        <v>1062726.8799999999</v>
      </c>
      <c r="AP2455" t="s">
        <v>105</v>
      </c>
      <c r="AQ2455" t="s">
        <v>105</v>
      </c>
      <c r="AR2455" t="s">
        <v>105</v>
      </c>
      <c r="AV2455" t="s">
        <v>105</v>
      </c>
      <c r="AW2455" t="s">
        <v>105</v>
      </c>
      <c r="AX2455" t="s">
        <v>105</v>
      </c>
      <c r="BH2455" t="s">
        <v>21</v>
      </c>
      <c r="BI2455" t="s">
        <v>5</v>
      </c>
    </row>
    <row r="2456" spans="1:61" x14ac:dyDescent="0.25">
      <c r="A2456">
        <v>52183267</v>
      </c>
      <c r="B2456">
        <v>52183267</v>
      </c>
      <c r="C2456" t="s">
        <v>106</v>
      </c>
      <c r="D2456" t="s">
        <v>13102</v>
      </c>
      <c r="E2456" t="s">
        <v>1404</v>
      </c>
      <c r="F2456" t="s">
        <v>335</v>
      </c>
      <c r="G2456" t="s">
        <v>2187</v>
      </c>
      <c r="H2456" s="30" t="s">
        <v>20392</v>
      </c>
      <c r="I2456" t="s">
        <v>13103</v>
      </c>
      <c r="J2456">
        <v>0</v>
      </c>
      <c r="K2456" t="s">
        <v>126</v>
      </c>
      <c r="L2456">
        <v>25</v>
      </c>
      <c r="M2456" t="s">
        <v>126</v>
      </c>
      <c r="O2456">
        <v>3118670081</v>
      </c>
      <c r="P2456">
        <v>3115256107</v>
      </c>
      <c r="T2456" s="29" t="s">
        <v>958</v>
      </c>
      <c r="U2456">
        <f t="shared" si="204"/>
        <v>10</v>
      </c>
      <c r="V2456">
        <f t="shared" si="205"/>
        <v>24</v>
      </c>
      <c r="W2456">
        <v>2021</v>
      </c>
      <c r="X2456" t="s">
        <v>13104</v>
      </c>
      <c r="Y2456" t="s">
        <v>13105</v>
      </c>
      <c r="Z2456" t="s">
        <v>13106</v>
      </c>
      <c r="AA2456">
        <v>9206082</v>
      </c>
      <c r="AB2456" t="s">
        <v>268</v>
      </c>
      <c r="AC2456" t="s">
        <v>1209</v>
      </c>
      <c r="AD2456" s="1">
        <f t="shared" si="206"/>
        <v>1.9662396358543419E-2</v>
      </c>
      <c r="AE2456" s="2">
        <v>71400000</v>
      </c>
      <c r="AF2456" t="s">
        <v>219</v>
      </c>
      <c r="AG2456" t="s">
        <v>292</v>
      </c>
      <c r="AH2456" t="s">
        <v>104</v>
      </c>
      <c r="AI2456" t="s">
        <v>13107</v>
      </c>
      <c r="AJ2456">
        <v>29975923</v>
      </c>
      <c r="AK2456" s="2">
        <v>1403895.1</v>
      </c>
      <c r="AL2456" s="2">
        <v>1159743.78</v>
      </c>
      <c r="AP2456" t="s">
        <v>105</v>
      </c>
      <c r="AQ2456" s="2" t="s">
        <v>105</v>
      </c>
      <c r="AR2456" s="2" t="s">
        <v>105</v>
      </c>
      <c r="AV2456">
        <v>30158118</v>
      </c>
      <c r="AW2456" s="2">
        <v>1614820.94</v>
      </c>
      <c r="AX2456" s="2">
        <v>1336992.3899999999</v>
      </c>
      <c r="BH2456" t="s">
        <v>19</v>
      </c>
      <c r="BI2456" t="s">
        <v>5</v>
      </c>
    </row>
    <row r="2457" spans="1:61" x14ac:dyDescent="0.25">
      <c r="A2457">
        <v>36455969</v>
      </c>
      <c r="B2457">
        <v>36455969</v>
      </c>
      <c r="C2457" t="s">
        <v>106</v>
      </c>
      <c r="D2457" t="s">
        <v>5068</v>
      </c>
      <c r="E2457">
        <v>0</v>
      </c>
      <c r="F2457" t="s">
        <v>650</v>
      </c>
      <c r="G2457" t="s">
        <v>3029</v>
      </c>
      <c r="H2457" s="30" t="s">
        <v>20393</v>
      </c>
      <c r="I2457" t="s">
        <v>13108</v>
      </c>
      <c r="J2457">
        <v>68276</v>
      </c>
      <c r="K2457" t="s">
        <v>226</v>
      </c>
      <c r="L2457">
        <v>68</v>
      </c>
      <c r="M2457" t="s">
        <v>227</v>
      </c>
      <c r="O2457">
        <v>3168303455</v>
      </c>
      <c r="P2457">
        <v>0</v>
      </c>
      <c r="T2457" s="29" t="s">
        <v>429</v>
      </c>
      <c r="U2457">
        <f t="shared" si="204"/>
        <v>10</v>
      </c>
      <c r="V2457">
        <f t="shared" si="205"/>
        <v>7</v>
      </c>
      <c r="W2457">
        <v>2025</v>
      </c>
      <c r="X2457" t="s">
        <v>753</v>
      </c>
      <c r="Y2457" t="s">
        <v>13109</v>
      </c>
      <c r="Z2457" t="s">
        <v>13110</v>
      </c>
      <c r="AA2457">
        <v>8001211</v>
      </c>
      <c r="AB2457" t="s">
        <v>100</v>
      </c>
      <c r="AC2457" t="s">
        <v>101</v>
      </c>
      <c r="AD2457" s="1">
        <f t="shared" si="206"/>
        <v>2.2765081967213115E-2</v>
      </c>
      <c r="AE2457" s="2">
        <v>79300000</v>
      </c>
      <c r="AF2457" t="s">
        <v>102</v>
      </c>
      <c r="AG2457" t="s">
        <v>103</v>
      </c>
      <c r="AH2457" t="s">
        <v>104</v>
      </c>
      <c r="AI2457" t="s">
        <v>13111</v>
      </c>
      <c r="AJ2457">
        <v>161817275</v>
      </c>
      <c r="AK2457" s="2">
        <v>1805271</v>
      </c>
      <c r="AL2457" s="2">
        <v>1497034.48</v>
      </c>
      <c r="AP2457" t="s">
        <v>105</v>
      </c>
      <c r="AQ2457" t="s">
        <v>105</v>
      </c>
      <c r="AR2457" t="s">
        <v>105</v>
      </c>
      <c r="AV2457" t="s">
        <v>105</v>
      </c>
      <c r="AW2457" t="s">
        <v>105</v>
      </c>
      <c r="AX2457" t="s">
        <v>105</v>
      </c>
      <c r="BH2457" t="s">
        <v>19</v>
      </c>
      <c r="BI2457" t="s">
        <v>5</v>
      </c>
    </row>
    <row r="2458" spans="1:61" x14ac:dyDescent="0.25">
      <c r="A2458">
        <v>19384951</v>
      </c>
      <c r="B2458">
        <v>19384951</v>
      </c>
      <c r="C2458" t="s">
        <v>89</v>
      </c>
      <c r="D2458" t="s">
        <v>162</v>
      </c>
      <c r="E2458" t="s">
        <v>149</v>
      </c>
      <c r="F2458" t="s">
        <v>544</v>
      </c>
      <c r="G2458" t="s">
        <v>3437</v>
      </c>
      <c r="H2458" s="30" t="s">
        <v>20394</v>
      </c>
      <c r="I2458" t="s">
        <v>13112</v>
      </c>
      <c r="J2458">
        <v>0</v>
      </c>
      <c r="K2458" t="s">
        <v>126</v>
      </c>
      <c r="L2458">
        <v>25</v>
      </c>
      <c r="M2458" t="s">
        <v>126</v>
      </c>
      <c r="O2458">
        <v>3002155785</v>
      </c>
      <c r="P2458">
        <v>3002155825</v>
      </c>
      <c r="T2458" s="29" t="s">
        <v>500</v>
      </c>
      <c r="U2458">
        <f t="shared" si="204"/>
        <v>10</v>
      </c>
      <c r="V2458">
        <f t="shared" si="205"/>
        <v>5</v>
      </c>
      <c r="W2458">
        <v>2013</v>
      </c>
      <c r="X2458" t="s">
        <v>13113</v>
      </c>
      <c r="Y2458" t="s">
        <v>13114</v>
      </c>
      <c r="Z2458" t="s">
        <v>13115</v>
      </c>
      <c r="AA2458">
        <v>4608057</v>
      </c>
      <c r="AB2458" t="s">
        <v>352</v>
      </c>
      <c r="AC2458" t="s">
        <v>8838</v>
      </c>
      <c r="AD2458" s="1">
        <f t="shared" si="206"/>
        <v>2.4655943113772456E-2</v>
      </c>
      <c r="AE2458" s="2">
        <v>66800000</v>
      </c>
      <c r="AF2458" t="s">
        <v>362</v>
      </c>
      <c r="AG2458" t="s">
        <v>452</v>
      </c>
      <c r="AH2458" t="s">
        <v>104</v>
      </c>
      <c r="AI2458" t="s">
        <v>13116</v>
      </c>
      <c r="AJ2458">
        <v>161813947</v>
      </c>
      <c r="AK2458" s="2">
        <v>1647017</v>
      </c>
      <c r="AL2458" s="2">
        <v>1364048.08</v>
      </c>
      <c r="AP2458" t="s">
        <v>105</v>
      </c>
      <c r="AQ2458" t="s">
        <v>105</v>
      </c>
      <c r="AR2458" t="s">
        <v>105</v>
      </c>
      <c r="AV2458" t="s">
        <v>105</v>
      </c>
      <c r="AW2458" t="s">
        <v>105</v>
      </c>
      <c r="AX2458" t="s">
        <v>105</v>
      </c>
      <c r="BH2458" t="s">
        <v>19</v>
      </c>
      <c r="BI2458" t="s">
        <v>5</v>
      </c>
    </row>
    <row r="2459" spans="1:61" x14ac:dyDescent="0.25">
      <c r="A2459">
        <v>36538471</v>
      </c>
      <c r="B2459">
        <v>36538471</v>
      </c>
      <c r="C2459" t="s">
        <v>106</v>
      </c>
      <c r="D2459" t="s">
        <v>312</v>
      </c>
      <c r="E2459" t="s">
        <v>3608</v>
      </c>
      <c r="F2459" t="s">
        <v>4512</v>
      </c>
      <c r="G2459" t="s">
        <v>8939</v>
      </c>
      <c r="H2459" s="30" t="s">
        <v>20395</v>
      </c>
      <c r="I2459" t="s">
        <v>13117</v>
      </c>
      <c r="J2459">
        <v>47745</v>
      </c>
      <c r="K2459" t="s">
        <v>13118</v>
      </c>
      <c r="L2459">
        <v>47</v>
      </c>
      <c r="M2459" t="s">
        <v>239</v>
      </c>
      <c r="O2459">
        <v>3157258028</v>
      </c>
      <c r="P2459">
        <v>3157255802</v>
      </c>
      <c r="T2459" s="29" t="s">
        <v>369</v>
      </c>
      <c r="U2459">
        <f t="shared" si="204"/>
        <v>10</v>
      </c>
      <c r="V2459">
        <f t="shared" si="205"/>
        <v>21</v>
      </c>
      <c r="W2459">
        <v>2022</v>
      </c>
      <c r="X2459" t="s">
        <v>1107</v>
      </c>
      <c r="Y2459" t="s">
        <v>13119</v>
      </c>
      <c r="Z2459" t="s">
        <v>13120</v>
      </c>
      <c r="AA2459">
        <v>8806018</v>
      </c>
      <c r="AB2459" t="s">
        <v>662</v>
      </c>
      <c r="AC2459" t="s">
        <v>663</v>
      </c>
      <c r="AD2459" s="1">
        <f t="shared" si="206"/>
        <v>3.9085669824086601E-2</v>
      </c>
      <c r="AE2459" s="2">
        <v>73900000</v>
      </c>
      <c r="AF2459" t="s">
        <v>133</v>
      </c>
      <c r="AG2459" t="s">
        <v>120</v>
      </c>
      <c r="AH2459" t="s">
        <v>104</v>
      </c>
      <c r="AI2459" t="s">
        <v>13121</v>
      </c>
      <c r="AJ2459">
        <v>161908951</v>
      </c>
      <c r="AK2459" s="2">
        <v>2888431</v>
      </c>
      <c r="AL2459" s="2">
        <v>2407252.83</v>
      </c>
      <c r="AP2459" t="s">
        <v>105</v>
      </c>
      <c r="AQ2459" t="s">
        <v>105</v>
      </c>
      <c r="AR2459" t="s">
        <v>105</v>
      </c>
      <c r="AV2459" t="s">
        <v>105</v>
      </c>
      <c r="AW2459" t="s">
        <v>105</v>
      </c>
      <c r="AX2459" t="s">
        <v>105</v>
      </c>
      <c r="BH2459" t="s">
        <v>21</v>
      </c>
      <c r="BI2459" t="s">
        <v>5</v>
      </c>
    </row>
    <row r="2460" spans="1:61" x14ac:dyDescent="0.25">
      <c r="A2460">
        <v>1174084</v>
      </c>
      <c r="B2460">
        <v>1174084</v>
      </c>
      <c r="C2460" t="s">
        <v>89</v>
      </c>
      <c r="D2460" t="s">
        <v>3292</v>
      </c>
      <c r="E2460">
        <v>0</v>
      </c>
      <c r="F2460" t="s">
        <v>1671</v>
      </c>
      <c r="G2460" t="s">
        <v>1995</v>
      </c>
      <c r="H2460" s="30" t="s">
        <v>18159</v>
      </c>
      <c r="I2460" t="s">
        <v>13122</v>
      </c>
      <c r="J2460">
        <v>0</v>
      </c>
      <c r="K2460" t="s">
        <v>2140</v>
      </c>
      <c r="L2460">
        <v>25</v>
      </c>
      <c r="M2460" t="s">
        <v>113</v>
      </c>
      <c r="O2460">
        <v>3124790250</v>
      </c>
      <c r="P2460">
        <v>3124825914</v>
      </c>
      <c r="T2460" s="29" t="s">
        <v>240</v>
      </c>
      <c r="U2460">
        <f t="shared" si="204"/>
        <v>10</v>
      </c>
      <c r="V2460">
        <f t="shared" si="205"/>
        <v>27</v>
      </c>
      <c r="W2460">
        <v>2022</v>
      </c>
      <c r="X2460" t="s">
        <v>13123</v>
      </c>
      <c r="Y2460" t="s">
        <v>13124</v>
      </c>
      <c r="Z2460" t="s">
        <v>13125</v>
      </c>
      <c r="AA2460">
        <v>8801050</v>
      </c>
      <c r="AB2460" t="s">
        <v>662</v>
      </c>
      <c r="AC2460" t="s">
        <v>773</v>
      </c>
      <c r="AD2460" s="1">
        <f t="shared" si="206"/>
        <v>2.4568784860557771E-2</v>
      </c>
      <c r="AE2460" s="2">
        <v>50200000</v>
      </c>
      <c r="AF2460" t="s">
        <v>133</v>
      </c>
      <c r="AG2460" t="s">
        <v>103</v>
      </c>
      <c r="AH2460" t="s">
        <v>104</v>
      </c>
      <c r="AI2460" t="s">
        <v>13126</v>
      </c>
      <c r="AJ2460">
        <v>161864122</v>
      </c>
      <c r="AK2460" s="2">
        <v>1233353</v>
      </c>
      <c r="AL2460" s="2">
        <v>1016430.92</v>
      </c>
      <c r="AP2460" t="s">
        <v>105</v>
      </c>
      <c r="AQ2460" t="s">
        <v>105</v>
      </c>
      <c r="AR2460" t="s">
        <v>105</v>
      </c>
      <c r="AV2460" t="s">
        <v>105</v>
      </c>
      <c r="AW2460" t="s">
        <v>105</v>
      </c>
      <c r="AX2460" t="s">
        <v>105</v>
      </c>
      <c r="BH2460" t="s">
        <v>19</v>
      </c>
      <c r="BI2460" t="s">
        <v>5</v>
      </c>
    </row>
    <row r="2461" spans="1:61" x14ac:dyDescent="0.25">
      <c r="A2461">
        <v>34991160</v>
      </c>
      <c r="B2461">
        <v>34991160</v>
      </c>
      <c r="C2461" t="s">
        <v>106</v>
      </c>
      <c r="D2461" t="s">
        <v>1086</v>
      </c>
      <c r="E2461" t="s">
        <v>13127</v>
      </c>
      <c r="F2461" t="s">
        <v>408</v>
      </c>
      <c r="G2461" t="s">
        <v>13128</v>
      </c>
      <c r="H2461" s="30" t="s">
        <v>20396</v>
      </c>
      <c r="I2461" t="s">
        <v>13129</v>
      </c>
      <c r="J2461">
        <v>0</v>
      </c>
      <c r="K2461" t="s">
        <v>274</v>
      </c>
      <c r="L2461">
        <v>13</v>
      </c>
      <c r="M2461" t="s">
        <v>175</v>
      </c>
      <c r="O2461">
        <v>3006111632</v>
      </c>
      <c r="P2461">
        <v>0</v>
      </c>
      <c r="T2461" s="29" t="s">
        <v>215</v>
      </c>
      <c r="U2461">
        <f t="shared" si="204"/>
        <v>10</v>
      </c>
      <c r="V2461">
        <f t="shared" si="205"/>
        <v>20</v>
      </c>
      <c r="W2461">
        <v>2019</v>
      </c>
      <c r="X2461" t="s">
        <v>13130</v>
      </c>
      <c r="Y2461" t="s">
        <v>13131</v>
      </c>
      <c r="Z2461" t="s">
        <v>13132</v>
      </c>
      <c r="AA2461">
        <v>6401217</v>
      </c>
      <c r="AB2461" t="s">
        <v>131</v>
      </c>
      <c r="AC2461" t="s">
        <v>607</v>
      </c>
      <c r="AD2461" s="1">
        <f t="shared" si="206"/>
        <v>4.258341463414634E-2</v>
      </c>
      <c r="AE2461" s="2">
        <v>45100000</v>
      </c>
      <c r="AF2461" t="s">
        <v>3855</v>
      </c>
      <c r="AG2461" t="s">
        <v>103</v>
      </c>
      <c r="AH2461" t="s">
        <v>104</v>
      </c>
      <c r="AI2461">
        <v>0</v>
      </c>
      <c r="AJ2461">
        <v>161801759</v>
      </c>
      <c r="AK2461" s="2">
        <v>1920512</v>
      </c>
      <c r="AL2461" s="2">
        <v>1593875.22</v>
      </c>
      <c r="AP2461" t="s">
        <v>105</v>
      </c>
      <c r="AQ2461" t="s">
        <v>105</v>
      </c>
      <c r="AR2461" t="s">
        <v>105</v>
      </c>
      <c r="AV2461" t="s">
        <v>105</v>
      </c>
      <c r="AW2461" t="s">
        <v>105</v>
      </c>
      <c r="AX2461" t="s">
        <v>105</v>
      </c>
      <c r="BH2461" t="s">
        <v>21</v>
      </c>
      <c r="BI2461" t="s">
        <v>5</v>
      </c>
    </row>
    <row r="2462" spans="1:61" x14ac:dyDescent="0.25">
      <c r="A2462">
        <v>20289586</v>
      </c>
      <c r="B2462">
        <v>20289586</v>
      </c>
      <c r="C2462" t="s">
        <v>106</v>
      </c>
      <c r="D2462" t="s">
        <v>260</v>
      </c>
      <c r="E2462" t="s">
        <v>435</v>
      </c>
      <c r="F2462" t="s">
        <v>7909</v>
      </c>
      <c r="G2462" t="s">
        <v>933</v>
      </c>
      <c r="H2462" s="30" t="s">
        <v>20397</v>
      </c>
      <c r="I2462" t="s">
        <v>13133</v>
      </c>
      <c r="J2462">
        <v>25307</v>
      </c>
      <c r="K2462" t="s">
        <v>2349</v>
      </c>
      <c r="L2462">
        <v>25</v>
      </c>
      <c r="M2462" t="s">
        <v>113</v>
      </c>
      <c r="O2462">
        <v>3204947444</v>
      </c>
      <c r="P2462">
        <v>0</v>
      </c>
      <c r="T2462" s="29" t="s">
        <v>114</v>
      </c>
      <c r="U2462">
        <f t="shared" si="204"/>
        <v>10</v>
      </c>
      <c r="V2462">
        <f t="shared" si="205"/>
        <v>28</v>
      </c>
      <c r="W2462">
        <v>2016</v>
      </c>
      <c r="X2462" t="s">
        <v>2266</v>
      </c>
      <c r="Y2462" t="s">
        <v>13134</v>
      </c>
      <c r="Z2462" t="s">
        <v>13135</v>
      </c>
      <c r="AA2462">
        <v>8001166</v>
      </c>
      <c r="AB2462" t="s">
        <v>100</v>
      </c>
      <c r="AC2462" t="s">
        <v>2269</v>
      </c>
      <c r="AD2462" s="1">
        <f t="shared" si="206"/>
        <v>3.7993131034482756E-2</v>
      </c>
      <c r="AE2462" s="2">
        <v>31900000</v>
      </c>
      <c r="AF2462" t="s">
        <v>102</v>
      </c>
      <c r="AG2462" t="s">
        <v>103</v>
      </c>
      <c r="AH2462" t="s">
        <v>104</v>
      </c>
      <c r="AI2462" t="s">
        <v>13136</v>
      </c>
      <c r="AJ2462">
        <v>29927427</v>
      </c>
      <c r="AK2462" s="2">
        <v>1211980.8799999999</v>
      </c>
      <c r="AL2462" s="2">
        <v>998471.33</v>
      </c>
      <c r="AP2462">
        <v>29992641</v>
      </c>
      <c r="AQ2462" s="2">
        <v>1207911.08</v>
      </c>
      <c r="AR2462" s="2">
        <v>995051.33</v>
      </c>
      <c r="AV2462" t="s">
        <v>105</v>
      </c>
      <c r="AW2462" s="2" t="s">
        <v>105</v>
      </c>
      <c r="AX2462" s="2" t="s">
        <v>105</v>
      </c>
      <c r="BH2462" t="s">
        <v>21</v>
      </c>
      <c r="BI2462" t="s">
        <v>5</v>
      </c>
    </row>
    <row r="2463" spans="1:61" x14ac:dyDescent="0.25">
      <c r="A2463">
        <v>94326879</v>
      </c>
      <c r="B2463">
        <v>94326879</v>
      </c>
      <c r="C2463" t="s">
        <v>89</v>
      </c>
      <c r="D2463" t="s">
        <v>148</v>
      </c>
      <c r="E2463" t="s">
        <v>149</v>
      </c>
      <c r="F2463" t="s">
        <v>985</v>
      </c>
      <c r="G2463" t="s">
        <v>13137</v>
      </c>
      <c r="H2463" s="30" t="s">
        <v>20398</v>
      </c>
      <c r="I2463" t="s">
        <v>13138</v>
      </c>
      <c r="J2463">
        <v>76520</v>
      </c>
      <c r="K2463" t="s">
        <v>2183</v>
      </c>
      <c r="L2463">
        <v>76</v>
      </c>
      <c r="M2463" t="s">
        <v>95</v>
      </c>
      <c r="O2463">
        <v>3014268058</v>
      </c>
      <c r="P2463">
        <v>0</v>
      </c>
      <c r="T2463" s="29" t="s">
        <v>327</v>
      </c>
      <c r="U2463">
        <f t="shared" si="204"/>
        <v>10</v>
      </c>
      <c r="V2463">
        <f t="shared" si="205"/>
        <v>31</v>
      </c>
      <c r="W2463">
        <v>2020</v>
      </c>
      <c r="X2463" t="s">
        <v>4469</v>
      </c>
      <c r="Y2463" t="s">
        <v>13139</v>
      </c>
      <c r="Z2463" t="s">
        <v>13140</v>
      </c>
      <c r="AA2463">
        <v>5601183</v>
      </c>
      <c r="AB2463" t="s">
        <v>146</v>
      </c>
      <c r="AC2463" t="s">
        <v>188</v>
      </c>
      <c r="AD2463" s="1">
        <f t="shared" si="206"/>
        <v>3.1899462450592886E-2</v>
      </c>
      <c r="AE2463" s="2">
        <v>75900000</v>
      </c>
      <c r="AF2463" t="s">
        <v>219</v>
      </c>
      <c r="AG2463" t="s">
        <v>103</v>
      </c>
      <c r="AH2463" t="s">
        <v>104</v>
      </c>
      <c r="AI2463">
        <v>0</v>
      </c>
      <c r="AJ2463">
        <v>29954049</v>
      </c>
      <c r="AK2463" s="2">
        <v>2421169.2000000002</v>
      </c>
      <c r="AL2463" s="2">
        <v>2014595.97</v>
      </c>
      <c r="AP2463" t="s">
        <v>105</v>
      </c>
      <c r="AQ2463" s="2" t="s">
        <v>105</v>
      </c>
      <c r="AR2463" s="2" t="s">
        <v>105</v>
      </c>
      <c r="AV2463">
        <v>30034512</v>
      </c>
      <c r="AW2463" s="2">
        <v>4382077.9000000004</v>
      </c>
      <c r="AX2463" s="2">
        <v>3662418.4</v>
      </c>
      <c r="BH2463" t="s">
        <v>21</v>
      </c>
      <c r="BI2463" t="s">
        <v>5</v>
      </c>
    </row>
    <row r="2464" spans="1:61" x14ac:dyDescent="0.25">
      <c r="A2464">
        <v>71581511</v>
      </c>
      <c r="B2464">
        <v>71581511</v>
      </c>
      <c r="C2464" t="s">
        <v>89</v>
      </c>
      <c r="D2464" t="s">
        <v>2642</v>
      </c>
      <c r="E2464" t="s">
        <v>2720</v>
      </c>
      <c r="F2464" t="s">
        <v>445</v>
      </c>
      <c r="G2464" t="s">
        <v>819</v>
      </c>
      <c r="H2464" s="30" t="s">
        <v>20399</v>
      </c>
      <c r="I2464" t="s">
        <v>13141</v>
      </c>
      <c r="J2464">
        <v>5001</v>
      </c>
      <c r="K2464" t="s">
        <v>202</v>
      </c>
      <c r="L2464">
        <v>5</v>
      </c>
      <c r="M2464" t="s">
        <v>203</v>
      </c>
      <c r="O2464">
        <v>3108235308</v>
      </c>
      <c r="P2464">
        <v>0</v>
      </c>
      <c r="T2464" s="29" t="s">
        <v>287</v>
      </c>
      <c r="U2464">
        <f t="shared" si="204"/>
        <v>10</v>
      </c>
      <c r="V2464">
        <f t="shared" si="205"/>
        <v>13</v>
      </c>
      <c r="W2464">
        <v>2024</v>
      </c>
      <c r="X2464" t="s">
        <v>10030</v>
      </c>
      <c r="Y2464" t="s">
        <v>13142</v>
      </c>
      <c r="Z2464" t="s">
        <v>13143</v>
      </c>
      <c r="AA2464">
        <v>9001154</v>
      </c>
      <c r="AB2464" t="s">
        <v>244</v>
      </c>
      <c r="AC2464" t="s">
        <v>245</v>
      </c>
      <c r="AD2464" s="1">
        <f t="shared" si="206"/>
        <v>1.8428256704980842E-2</v>
      </c>
      <c r="AE2464" s="2">
        <v>104400000</v>
      </c>
      <c r="AF2464" t="s">
        <v>362</v>
      </c>
      <c r="AG2464" t="s">
        <v>103</v>
      </c>
      <c r="AH2464" t="s">
        <v>104</v>
      </c>
      <c r="AI2464">
        <v>0</v>
      </c>
      <c r="AJ2464">
        <v>161812322</v>
      </c>
      <c r="AK2464" s="2">
        <v>1923910</v>
      </c>
      <c r="AL2464" s="2">
        <v>1596731.3</v>
      </c>
      <c r="AP2464" t="s">
        <v>105</v>
      </c>
      <c r="AQ2464" t="s">
        <v>105</v>
      </c>
      <c r="AR2464" t="s">
        <v>105</v>
      </c>
      <c r="AV2464" t="s">
        <v>105</v>
      </c>
      <c r="AW2464" t="s">
        <v>105</v>
      </c>
      <c r="AX2464" t="s">
        <v>105</v>
      </c>
      <c r="BH2464" t="s">
        <v>19</v>
      </c>
      <c r="BI2464" t="s">
        <v>5</v>
      </c>
    </row>
    <row r="2465" spans="1:61" x14ac:dyDescent="0.25">
      <c r="A2465">
        <v>63298144</v>
      </c>
      <c r="B2465">
        <v>63298144</v>
      </c>
      <c r="C2465" t="s">
        <v>106</v>
      </c>
      <c r="D2465" t="s">
        <v>312</v>
      </c>
      <c r="E2465" t="s">
        <v>1071</v>
      </c>
      <c r="F2465" t="s">
        <v>13144</v>
      </c>
      <c r="G2465" t="s">
        <v>315</v>
      </c>
      <c r="H2465" s="30" t="s">
        <v>20400</v>
      </c>
      <c r="I2465" t="s">
        <v>13145</v>
      </c>
      <c r="J2465">
        <v>68547</v>
      </c>
      <c r="K2465" t="s">
        <v>4808</v>
      </c>
      <c r="L2465">
        <v>68</v>
      </c>
      <c r="M2465" t="s">
        <v>227</v>
      </c>
      <c r="O2465">
        <v>3102552515</v>
      </c>
      <c r="P2465">
        <v>3012849690</v>
      </c>
      <c r="T2465" s="29" t="s">
        <v>358</v>
      </c>
      <c r="U2465">
        <f t="shared" si="204"/>
        <v>10</v>
      </c>
      <c r="V2465">
        <f t="shared" si="205"/>
        <v>29</v>
      </c>
      <c r="W2465">
        <v>2021</v>
      </c>
      <c r="X2465" t="s">
        <v>4158</v>
      </c>
      <c r="Y2465" t="s">
        <v>13146</v>
      </c>
      <c r="Z2465" t="s">
        <v>13147</v>
      </c>
      <c r="AA2465">
        <v>9008235</v>
      </c>
      <c r="AB2465" t="s">
        <v>244</v>
      </c>
      <c r="AC2465" t="s">
        <v>1048</v>
      </c>
      <c r="AD2465" s="1">
        <f t="shared" si="206"/>
        <v>1.0284807793575566E-2</v>
      </c>
      <c r="AE2465" s="2">
        <v>189900000</v>
      </c>
      <c r="AF2465" t="s">
        <v>102</v>
      </c>
      <c r="AG2465" t="s">
        <v>452</v>
      </c>
      <c r="AH2465" t="s">
        <v>104</v>
      </c>
      <c r="AI2465" t="s">
        <v>13148</v>
      </c>
      <c r="AJ2465">
        <v>161862693</v>
      </c>
      <c r="AK2465" s="2">
        <v>1953085</v>
      </c>
      <c r="AL2465" s="2">
        <v>1621248.24</v>
      </c>
      <c r="AP2465" t="s">
        <v>105</v>
      </c>
      <c r="AQ2465" t="s">
        <v>105</v>
      </c>
      <c r="AR2465" t="s">
        <v>105</v>
      </c>
      <c r="AV2465" t="s">
        <v>105</v>
      </c>
      <c r="AW2465" t="s">
        <v>105</v>
      </c>
      <c r="AX2465" t="s">
        <v>105</v>
      </c>
      <c r="BH2465" s="3" t="s">
        <v>18</v>
      </c>
      <c r="BI2465" t="s">
        <v>5</v>
      </c>
    </row>
    <row r="2466" spans="1:61" x14ac:dyDescent="0.25">
      <c r="A2466">
        <v>41654743</v>
      </c>
      <c r="B2466">
        <v>41654743</v>
      </c>
      <c r="C2466" t="s">
        <v>106</v>
      </c>
      <c r="D2466" t="s">
        <v>343</v>
      </c>
      <c r="E2466" t="s">
        <v>344</v>
      </c>
      <c r="F2466" t="s">
        <v>1243</v>
      </c>
      <c r="G2466" t="s">
        <v>12475</v>
      </c>
      <c r="H2466" s="30" t="s">
        <v>20401</v>
      </c>
      <c r="I2466" t="s">
        <v>13149</v>
      </c>
      <c r="J2466">
        <v>0</v>
      </c>
      <c r="K2466" t="s">
        <v>126</v>
      </c>
      <c r="L2466">
        <v>25</v>
      </c>
      <c r="M2466" t="s">
        <v>126</v>
      </c>
      <c r="O2466">
        <v>3143106054</v>
      </c>
      <c r="P2466">
        <v>0</v>
      </c>
      <c r="T2466" s="29" t="s">
        <v>558</v>
      </c>
      <c r="U2466">
        <f t="shared" si="204"/>
        <v>10</v>
      </c>
      <c r="V2466">
        <f t="shared" si="205"/>
        <v>5</v>
      </c>
      <c r="W2466">
        <v>2014</v>
      </c>
      <c r="X2466" t="s">
        <v>13150</v>
      </c>
      <c r="Y2466" t="s">
        <v>13151</v>
      </c>
      <c r="Z2466" t="s">
        <v>13152</v>
      </c>
      <c r="AA2466">
        <v>6401196</v>
      </c>
      <c r="AB2466" t="s">
        <v>131</v>
      </c>
      <c r="AC2466" t="s">
        <v>1126</v>
      </c>
      <c r="AD2466" s="1">
        <f t="shared" si="206"/>
        <v>3.5045639534883724E-2</v>
      </c>
      <c r="AE2466" s="2">
        <v>34400000</v>
      </c>
      <c r="AF2466" t="s">
        <v>219</v>
      </c>
      <c r="AG2466" t="s">
        <v>103</v>
      </c>
      <c r="AH2466" t="s">
        <v>104</v>
      </c>
      <c r="AI2466">
        <v>0</v>
      </c>
      <c r="AJ2466">
        <v>161777451</v>
      </c>
      <c r="AK2466" s="2">
        <v>1205570</v>
      </c>
      <c r="AL2466" s="2">
        <v>993083.82</v>
      </c>
      <c r="AP2466" t="s">
        <v>105</v>
      </c>
      <c r="AQ2466" t="s">
        <v>105</v>
      </c>
      <c r="AR2466" t="s">
        <v>105</v>
      </c>
      <c r="AV2466" t="s">
        <v>105</v>
      </c>
      <c r="AW2466" t="s">
        <v>105</v>
      </c>
      <c r="AX2466" t="s">
        <v>105</v>
      </c>
      <c r="BH2466" t="s">
        <v>21</v>
      </c>
      <c r="BI2466" t="s">
        <v>5</v>
      </c>
    </row>
    <row r="2467" spans="1:61" x14ac:dyDescent="0.25">
      <c r="A2467">
        <v>53176609</v>
      </c>
      <c r="B2467">
        <v>53176609</v>
      </c>
      <c r="C2467" t="s">
        <v>106</v>
      </c>
      <c r="D2467" t="s">
        <v>10745</v>
      </c>
      <c r="E2467" t="s">
        <v>2355</v>
      </c>
      <c r="F2467" t="s">
        <v>455</v>
      </c>
      <c r="G2467" t="s">
        <v>555</v>
      </c>
      <c r="H2467" s="30" t="s">
        <v>20402</v>
      </c>
      <c r="I2467" t="s">
        <v>13153</v>
      </c>
      <c r="J2467">
        <v>0</v>
      </c>
      <c r="K2467" t="s">
        <v>126</v>
      </c>
      <c r="L2467">
        <v>25</v>
      </c>
      <c r="M2467" t="s">
        <v>126</v>
      </c>
      <c r="O2467">
        <v>3214688369</v>
      </c>
      <c r="P2467">
        <v>3205463219</v>
      </c>
      <c r="T2467" s="29" t="s">
        <v>887</v>
      </c>
      <c r="U2467">
        <f t="shared" si="204"/>
        <v>10</v>
      </c>
      <c r="V2467">
        <f t="shared" si="205"/>
        <v>3</v>
      </c>
      <c r="W2467">
        <v>2020</v>
      </c>
      <c r="X2467" t="s">
        <v>7118</v>
      </c>
      <c r="Y2467" t="s">
        <v>13154</v>
      </c>
      <c r="Z2467" t="s">
        <v>13155</v>
      </c>
      <c r="AA2467">
        <v>1601317</v>
      </c>
      <c r="AB2467" t="s">
        <v>173</v>
      </c>
      <c r="AC2467" t="s">
        <v>373</v>
      </c>
      <c r="AD2467" s="1">
        <f t="shared" si="206"/>
        <v>2.9070231092436973E-2</v>
      </c>
      <c r="AE2467" s="2">
        <v>47600000</v>
      </c>
      <c r="AF2467" t="s">
        <v>219</v>
      </c>
      <c r="AG2467" t="s">
        <v>103</v>
      </c>
      <c r="AH2467" t="s">
        <v>104</v>
      </c>
      <c r="AI2467" t="s">
        <v>13156</v>
      </c>
      <c r="AJ2467">
        <v>161822443</v>
      </c>
      <c r="AK2467" s="2">
        <v>1383743</v>
      </c>
      <c r="AL2467" s="2">
        <v>1142809.49</v>
      </c>
      <c r="AP2467" t="s">
        <v>105</v>
      </c>
      <c r="AQ2467" t="s">
        <v>105</v>
      </c>
      <c r="AR2467" t="s">
        <v>105</v>
      </c>
      <c r="AV2467" t="s">
        <v>105</v>
      </c>
      <c r="AW2467" t="s">
        <v>105</v>
      </c>
      <c r="AX2467" t="s">
        <v>105</v>
      </c>
      <c r="BH2467" t="s">
        <v>19</v>
      </c>
      <c r="BI2467" t="s">
        <v>5</v>
      </c>
    </row>
    <row r="2468" spans="1:61" x14ac:dyDescent="0.25">
      <c r="A2468">
        <v>32181734</v>
      </c>
      <c r="B2468">
        <v>32181734</v>
      </c>
      <c r="C2468" t="s">
        <v>106</v>
      </c>
      <c r="D2468" t="s">
        <v>5342</v>
      </c>
      <c r="E2468" t="s">
        <v>2571</v>
      </c>
      <c r="F2468" t="s">
        <v>3123</v>
      </c>
      <c r="G2468" t="s">
        <v>315</v>
      </c>
      <c r="H2468" s="30" t="s">
        <v>20403</v>
      </c>
      <c r="I2468" t="s">
        <v>13157</v>
      </c>
      <c r="J2468">
        <v>5001</v>
      </c>
      <c r="K2468" t="s">
        <v>202</v>
      </c>
      <c r="L2468">
        <v>5</v>
      </c>
      <c r="M2468" t="s">
        <v>203</v>
      </c>
      <c r="O2468">
        <v>3113659412</v>
      </c>
      <c r="P2468">
        <v>3205685458</v>
      </c>
      <c r="T2468" s="29" t="s">
        <v>958</v>
      </c>
      <c r="U2468">
        <f t="shared" si="204"/>
        <v>10</v>
      </c>
      <c r="V2468">
        <f t="shared" si="205"/>
        <v>24</v>
      </c>
      <c r="W2468">
        <v>2022</v>
      </c>
      <c r="X2468" t="s">
        <v>8613</v>
      </c>
      <c r="Y2468" t="s">
        <v>13158</v>
      </c>
      <c r="Z2468" t="s">
        <v>13159</v>
      </c>
      <c r="AA2468">
        <v>1606248</v>
      </c>
      <c r="AB2468" t="s">
        <v>173</v>
      </c>
      <c r="AC2468" t="s">
        <v>815</v>
      </c>
      <c r="AD2468" s="1">
        <f t="shared" si="206"/>
        <v>3.2277083333333331E-2</v>
      </c>
      <c r="AE2468" s="2">
        <v>72000000</v>
      </c>
      <c r="AF2468" t="s">
        <v>219</v>
      </c>
      <c r="AG2468" t="s">
        <v>120</v>
      </c>
      <c r="AH2468" t="s">
        <v>104</v>
      </c>
      <c r="AI2468" t="s">
        <v>13160</v>
      </c>
      <c r="AJ2468">
        <v>161813913</v>
      </c>
      <c r="AK2468" s="2">
        <v>2323950</v>
      </c>
      <c r="AL2468" s="2">
        <v>1932899.38</v>
      </c>
      <c r="AP2468" t="s">
        <v>105</v>
      </c>
      <c r="AQ2468" t="s">
        <v>105</v>
      </c>
      <c r="AR2468" t="s">
        <v>105</v>
      </c>
      <c r="AV2468" t="s">
        <v>105</v>
      </c>
      <c r="AW2468" t="s">
        <v>105</v>
      </c>
      <c r="AX2468" t="s">
        <v>105</v>
      </c>
      <c r="BH2468" t="s">
        <v>21</v>
      </c>
      <c r="BI2468" t="s">
        <v>5</v>
      </c>
    </row>
    <row r="2469" spans="1:61" x14ac:dyDescent="0.25">
      <c r="A2469">
        <v>1130595085</v>
      </c>
      <c r="B2469">
        <v>1130595085</v>
      </c>
      <c r="C2469" t="s">
        <v>89</v>
      </c>
      <c r="D2469" t="s">
        <v>304</v>
      </c>
      <c r="E2469" t="s">
        <v>2512</v>
      </c>
      <c r="F2469" t="s">
        <v>7746</v>
      </c>
      <c r="G2469" t="s">
        <v>11803</v>
      </c>
      <c r="H2469" s="30" t="s">
        <v>20404</v>
      </c>
      <c r="I2469" t="s">
        <v>13161</v>
      </c>
      <c r="J2469">
        <v>76001</v>
      </c>
      <c r="K2469" t="s">
        <v>486</v>
      </c>
      <c r="L2469">
        <v>76</v>
      </c>
      <c r="M2469" t="s">
        <v>95</v>
      </c>
      <c r="O2469">
        <v>3202313999</v>
      </c>
      <c r="P2469">
        <v>0</v>
      </c>
      <c r="T2469" s="29" t="s">
        <v>240</v>
      </c>
      <c r="U2469">
        <f t="shared" si="204"/>
        <v>10</v>
      </c>
      <c r="V2469">
        <f t="shared" si="205"/>
        <v>27</v>
      </c>
      <c r="W2469">
        <v>2023</v>
      </c>
      <c r="X2469" t="s">
        <v>725</v>
      </c>
      <c r="Y2469" t="s">
        <v>13162</v>
      </c>
      <c r="Z2469">
        <v>0</v>
      </c>
      <c r="AA2469">
        <v>8006065</v>
      </c>
      <c r="AB2469" t="s">
        <v>100</v>
      </c>
      <c r="AC2469" t="s">
        <v>208</v>
      </c>
      <c r="AD2469" s="1">
        <f t="shared" si="206"/>
        <v>3.6819498746867171E-2</v>
      </c>
      <c r="AE2469" s="2">
        <v>79800000</v>
      </c>
      <c r="AF2469" t="s">
        <v>160</v>
      </c>
      <c r="AG2469" t="s">
        <v>120</v>
      </c>
      <c r="AH2469" t="s">
        <v>104</v>
      </c>
      <c r="AI2469" t="s">
        <v>13163</v>
      </c>
      <c r="AJ2469">
        <v>161893536</v>
      </c>
      <c r="AK2469" s="2">
        <v>2938196</v>
      </c>
      <c r="AL2469" s="2">
        <v>2449072.4</v>
      </c>
      <c r="AP2469" t="s">
        <v>105</v>
      </c>
      <c r="AQ2469" t="s">
        <v>105</v>
      </c>
      <c r="AR2469" t="s">
        <v>105</v>
      </c>
      <c r="AV2469" t="s">
        <v>105</v>
      </c>
      <c r="AW2469" t="s">
        <v>105</v>
      </c>
      <c r="AX2469" t="s">
        <v>105</v>
      </c>
      <c r="BH2469" t="s">
        <v>21</v>
      </c>
      <c r="BI2469" t="s">
        <v>5</v>
      </c>
    </row>
    <row r="2470" spans="1:61" x14ac:dyDescent="0.25">
      <c r="A2470">
        <v>79140152</v>
      </c>
      <c r="B2470">
        <v>79140152</v>
      </c>
      <c r="C2470" t="s">
        <v>89</v>
      </c>
      <c r="D2470" t="s">
        <v>564</v>
      </c>
      <c r="E2470" t="s">
        <v>5529</v>
      </c>
      <c r="F2470" t="s">
        <v>7463</v>
      </c>
      <c r="G2470" t="s">
        <v>13164</v>
      </c>
      <c r="H2470" s="30" t="s">
        <v>20405</v>
      </c>
      <c r="I2470" t="s">
        <v>13165</v>
      </c>
      <c r="J2470">
        <v>0</v>
      </c>
      <c r="K2470" t="s">
        <v>126</v>
      </c>
      <c r="L2470">
        <v>25</v>
      </c>
      <c r="M2470" t="s">
        <v>126</v>
      </c>
      <c r="O2470">
        <v>3115888953</v>
      </c>
      <c r="P2470">
        <v>3115889530</v>
      </c>
      <c r="T2470" s="29" t="s">
        <v>11696</v>
      </c>
      <c r="U2470">
        <f t="shared" si="204"/>
        <v>10</v>
      </c>
      <c r="V2470">
        <f t="shared" si="205"/>
        <v>24</v>
      </c>
      <c r="W2470">
        <v>2018</v>
      </c>
      <c r="X2470" t="s">
        <v>762</v>
      </c>
      <c r="Y2470" t="s">
        <v>13166</v>
      </c>
      <c r="Z2470" t="s">
        <v>13167</v>
      </c>
      <c r="AA2470">
        <v>8001189</v>
      </c>
      <c r="AB2470" t="s">
        <v>100</v>
      </c>
      <c r="AC2470" t="s">
        <v>258</v>
      </c>
      <c r="AD2470" s="1">
        <f t="shared" si="206"/>
        <v>3.2582966216216216E-2</v>
      </c>
      <c r="AE2470" s="2">
        <v>37000000</v>
      </c>
      <c r="AF2470" t="s">
        <v>102</v>
      </c>
      <c r="AG2470" t="s">
        <v>103</v>
      </c>
      <c r="AH2470" t="s">
        <v>104</v>
      </c>
      <c r="AI2470" t="s">
        <v>13168</v>
      </c>
      <c r="AJ2470">
        <v>29970541</v>
      </c>
      <c r="AK2470" s="2">
        <v>1205569.75</v>
      </c>
      <c r="AL2470" s="2">
        <v>993083.82</v>
      </c>
      <c r="AP2470">
        <v>30010341</v>
      </c>
      <c r="AQ2470" s="2">
        <v>1339866.67</v>
      </c>
      <c r="AR2470" s="2">
        <v>1105938.3799999999</v>
      </c>
      <c r="AV2470" t="s">
        <v>105</v>
      </c>
      <c r="AW2470" s="2" t="s">
        <v>105</v>
      </c>
      <c r="AX2470" s="2" t="s">
        <v>105</v>
      </c>
      <c r="BH2470" t="s">
        <v>21</v>
      </c>
      <c r="BI2470" t="s">
        <v>5</v>
      </c>
    </row>
    <row r="2471" spans="1:61" x14ac:dyDescent="0.25">
      <c r="A2471">
        <v>1015407392</v>
      </c>
      <c r="B2471">
        <v>1015407392</v>
      </c>
      <c r="C2471" t="s">
        <v>106</v>
      </c>
      <c r="D2471" t="s">
        <v>1128</v>
      </c>
      <c r="E2471" t="s">
        <v>10028</v>
      </c>
      <c r="F2471" t="s">
        <v>6806</v>
      </c>
      <c r="G2471">
        <v>0</v>
      </c>
      <c r="H2471" s="30" t="s">
        <v>20406</v>
      </c>
      <c r="I2471" t="s">
        <v>13169</v>
      </c>
      <c r="J2471">
        <v>0</v>
      </c>
      <c r="K2471" t="s">
        <v>10832</v>
      </c>
      <c r="L2471">
        <v>25</v>
      </c>
      <c r="M2471" t="s">
        <v>113</v>
      </c>
      <c r="O2471">
        <v>3203911077</v>
      </c>
      <c r="P2471">
        <v>0</v>
      </c>
      <c r="T2471" s="29" t="s">
        <v>127</v>
      </c>
      <c r="U2471">
        <f t="shared" si="204"/>
        <v>10</v>
      </c>
      <c r="V2471">
        <f t="shared" si="205"/>
        <v>18</v>
      </c>
      <c r="W2471">
        <v>2025</v>
      </c>
      <c r="X2471" t="s">
        <v>1958</v>
      </c>
      <c r="Y2471" t="s">
        <v>13170</v>
      </c>
      <c r="Z2471" t="s">
        <v>13171</v>
      </c>
      <c r="AA2471">
        <v>11101033</v>
      </c>
      <c r="AB2471" t="s">
        <v>1961</v>
      </c>
      <c r="AC2471" t="s">
        <v>1962</v>
      </c>
      <c r="AD2471" s="1">
        <f t="shared" si="206"/>
        <v>2.812053152039555E-2</v>
      </c>
      <c r="AE2471" s="2">
        <v>80900000</v>
      </c>
      <c r="AF2471" t="s">
        <v>102</v>
      </c>
      <c r="AG2471" t="s">
        <v>103</v>
      </c>
      <c r="AH2471" t="s">
        <v>104</v>
      </c>
      <c r="AI2471" t="s">
        <v>13172</v>
      </c>
      <c r="AJ2471">
        <v>161910314</v>
      </c>
      <c r="AK2471" s="2">
        <v>2274951</v>
      </c>
      <c r="AL2471" s="2">
        <v>1891723.65</v>
      </c>
      <c r="AP2471" t="s">
        <v>105</v>
      </c>
      <c r="AQ2471" t="s">
        <v>105</v>
      </c>
      <c r="AR2471" t="s">
        <v>105</v>
      </c>
      <c r="AV2471" t="s">
        <v>105</v>
      </c>
      <c r="AW2471" t="s">
        <v>105</v>
      </c>
      <c r="AX2471" t="s">
        <v>105</v>
      </c>
      <c r="BH2471" t="s">
        <v>21</v>
      </c>
      <c r="BI2471" t="s">
        <v>5</v>
      </c>
    </row>
    <row r="2472" spans="1:61" x14ac:dyDescent="0.25">
      <c r="A2472">
        <v>1085228172</v>
      </c>
      <c r="B2472">
        <v>1085228172</v>
      </c>
      <c r="C2472" t="s">
        <v>106</v>
      </c>
      <c r="D2472" t="s">
        <v>1869</v>
      </c>
      <c r="E2472">
        <v>0</v>
      </c>
      <c r="F2472" t="s">
        <v>2839</v>
      </c>
      <c r="G2472" t="s">
        <v>528</v>
      </c>
      <c r="H2472" s="30" t="s">
        <v>20407</v>
      </c>
      <c r="I2472" t="s">
        <v>13173</v>
      </c>
      <c r="J2472">
        <v>0</v>
      </c>
      <c r="K2472" t="s">
        <v>182</v>
      </c>
      <c r="L2472">
        <v>8</v>
      </c>
      <c r="M2472" t="s">
        <v>183</v>
      </c>
      <c r="O2472">
        <v>3218290684</v>
      </c>
      <c r="P2472">
        <v>0</v>
      </c>
      <c r="T2472" s="29" t="s">
        <v>958</v>
      </c>
      <c r="U2472">
        <f t="shared" si="204"/>
        <v>10</v>
      </c>
      <c r="V2472">
        <f t="shared" si="205"/>
        <v>24</v>
      </c>
      <c r="W2472">
        <v>2025</v>
      </c>
      <c r="X2472" t="s">
        <v>4082</v>
      </c>
      <c r="Y2472" t="s">
        <v>13174</v>
      </c>
      <c r="Z2472" t="s">
        <v>13175</v>
      </c>
      <c r="AA2472">
        <v>8001211</v>
      </c>
      <c r="AB2472" t="s">
        <v>100</v>
      </c>
      <c r="AC2472" t="s">
        <v>101</v>
      </c>
      <c r="AD2472" s="1">
        <f t="shared" si="206"/>
        <v>3.8789068978562422E-2</v>
      </c>
      <c r="AE2472" s="2">
        <v>79300000</v>
      </c>
      <c r="AF2472" t="s">
        <v>175</v>
      </c>
      <c r="AG2472" t="s">
        <v>103</v>
      </c>
      <c r="AH2472" t="s">
        <v>104</v>
      </c>
      <c r="AI2472" t="s">
        <v>13176</v>
      </c>
      <c r="AJ2472">
        <v>29972509</v>
      </c>
      <c r="AK2472" s="2">
        <v>3075973.17</v>
      </c>
      <c r="AL2472" s="2">
        <v>2564851.4</v>
      </c>
      <c r="AP2472" t="s">
        <v>105</v>
      </c>
      <c r="AQ2472" s="2" t="s">
        <v>105</v>
      </c>
      <c r="AR2472" s="2" t="s">
        <v>105</v>
      </c>
      <c r="AV2472">
        <v>30154598</v>
      </c>
      <c r="AW2472" s="2">
        <v>3059992.28</v>
      </c>
      <c r="AX2472" s="2">
        <v>2551422.08</v>
      </c>
      <c r="BH2472" t="s">
        <v>21</v>
      </c>
      <c r="BI2472" t="s">
        <v>5</v>
      </c>
    </row>
    <row r="2473" spans="1:61" x14ac:dyDescent="0.25">
      <c r="A2473">
        <v>6858073</v>
      </c>
      <c r="B2473">
        <v>6858073</v>
      </c>
      <c r="C2473" t="s">
        <v>89</v>
      </c>
      <c r="D2473" t="s">
        <v>13177</v>
      </c>
      <c r="E2473" t="s">
        <v>1326</v>
      </c>
      <c r="F2473" t="s">
        <v>13178</v>
      </c>
      <c r="G2473" t="s">
        <v>2095</v>
      </c>
      <c r="H2473" s="30" t="s">
        <v>20408</v>
      </c>
      <c r="I2473" t="s">
        <v>13179</v>
      </c>
      <c r="J2473">
        <v>0</v>
      </c>
      <c r="K2473" t="s">
        <v>498</v>
      </c>
      <c r="L2473">
        <v>0</v>
      </c>
      <c r="M2473" t="s">
        <v>499</v>
      </c>
      <c r="O2473">
        <v>3218266643</v>
      </c>
      <c r="P2473">
        <v>0</v>
      </c>
      <c r="T2473" s="29" t="s">
        <v>958</v>
      </c>
      <c r="U2473">
        <f t="shared" si="204"/>
        <v>10</v>
      </c>
      <c r="V2473">
        <f t="shared" si="205"/>
        <v>24</v>
      </c>
      <c r="W2473">
        <v>2019</v>
      </c>
      <c r="X2473" t="s">
        <v>13180</v>
      </c>
      <c r="Y2473" t="s">
        <v>13181</v>
      </c>
      <c r="Z2473" t="s">
        <v>13182</v>
      </c>
      <c r="AA2473">
        <v>8008015</v>
      </c>
      <c r="AB2473" t="s">
        <v>100</v>
      </c>
      <c r="AC2473" t="s">
        <v>208</v>
      </c>
      <c r="AD2473" s="1">
        <f t="shared" si="206"/>
        <v>2.6939466666666665E-2</v>
      </c>
      <c r="AE2473" s="2">
        <v>60000000</v>
      </c>
      <c r="AF2473" t="s">
        <v>102</v>
      </c>
      <c r="AG2473" t="s">
        <v>452</v>
      </c>
      <c r="AH2473" t="s">
        <v>104</v>
      </c>
      <c r="AI2473" t="s">
        <v>13183</v>
      </c>
      <c r="AJ2473">
        <v>161814334</v>
      </c>
      <c r="AK2473" s="2">
        <v>1616368</v>
      </c>
      <c r="AL2473" s="2">
        <v>1338292.79</v>
      </c>
      <c r="AP2473" t="s">
        <v>105</v>
      </c>
      <c r="AQ2473" t="s">
        <v>105</v>
      </c>
      <c r="AR2473" t="s">
        <v>105</v>
      </c>
      <c r="AV2473" t="s">
        <v>105</v>
      </c>
      <c r="AW2473" t="s">
        <v>105</v>
      </c>
      <c r="AX2473" t="s">
        <v>105</v>
      </c>
      <c r="BH2473" t="s">
        <v>19</v>
      </c>
      <c r="BI2473" t="s">
        <v>5</v>
      </c>
    </row>
    <row r="2474" spans="1:61" x14ac:dyDescent="0.25">
      <c r="A2474">
        <v>91455138</v>
      </c>
      <c r="B2474">
        <v>91455138</v>
      </c>
      <c r="C2474" t="s">
        <v>89</v>
      </c>
      <c r="D2474" t="s">
        <v>1135</v>
      </c>
      <c r="E2474" t="s">
        <v>9798</v>
      </c>
      <c r="F2474" t="s">
        <v>250</v>
      </c>
      <c r="G2474" t="s">
        <v>9676</v>
      </c>
      <c r="H2474" s="30" t="s">
        <v>20409</v>
      </c>
      <c r="I2474" t="s">
        <v>13184</v>
      </c>
      <c r="J2474">
        <v>0</v>
      </c>
      <c r="K2474" t="s">
        <v>126</v>
      </c>
      <c r="L2474">
        <v>25</v>
      </c>
      <c r="M2474" t="s">
        <v>126</v>
      </c>
      <c r="O2474">
        <v>3118082277</v>
      </c>
      <c r="P2474">
        <v>0</v>
      </c>
      <c r="T2474" s="29" t="s">
        <v>568</v>
      </c>
      <c r="U2474">
        <f t="shared" si="204"/>
        <v>10</v>
      </c>
      <c r="V2474">
        <f t="shared" si="205"/>
        <v>30</v>
      </c>
      <c r="W2474">
        <v>2021</v>
      </c>
      <c r="X2474" t="s">
        <v>1765</v>
      </c>
      <c r="Y2474" t="s">
        <v>13185</v>
      </c>
      <c r="Z2474" t="s">
        <v>13186</v>
      </c>
      <c r="AA2474">
        <v>8808042</v>
      </c>
      <c r="AB2474" t="s">
        <v>662</v>
      </c>
      <c r="AC2474" t="s">
        <v>663</v>
      </c>
      <c r="AD2474" s="1">
        <f t="shared" si="206"/>
        <v>1.8142587776332899E-2</v>
      </c>
      <c r="AE2474" s="2">
        <v>76900000</v>
      </c>
      <c r="AF2474" t="s">
        <v>133</v>
      </c>
      <c r="AG2474" t="s">
        <v>452</v>
      </c>
      <c r="AH2474" t="s">
        <v>104</v>
      </c>
      <c r="AI2474" t="s">
        <v>13187</v>
      </c>
      <c r="AJ2474">
        <v>161815823</v>
      </c>
      <c r="AK2474" s="2">
        <v>1395165</v>
      </c>
      <c r="AL2474" s="2">
        <v>1152407.6599999999</v>
      </c>
      <c r="AP2474" t="s">
        <v>105</v>
      </c>
      <c r="AQ2474" t="s">
        <v>105</v>
      </c>
      <c r="AR2474" t="s">
        <v>105</v>
      </c>
      <c r="AV2474" t="s">
        <v>105</v>
      </c>
      <c r="AW2474" t="s">
        <v>105</v>
      </c>
      <c r="AX2474" t="s">
        <v>105</v>
      </c>
      <c r="BH2474" t="s">
        <v>19</v>
      </c>
      <c r="BI2474" t="s">
        <v>5</v>
      </c>
    </row>
    <row r="2475" spans="1:61" x14ac:dyDescent="0.25">
      <c r="A2475">
        <v>71110217</v>
      </c>
      <c r="B2475">
        <v>71110217</v>
      </c>
      <c r="C2475" t="s">
        <v>89</v>
      </c>
      <c r="D2475" t="s">
        <v>649</v>
      </c>
      <c r="E2475" t="s">
        <v>13188</v>
      </c>
      <c r="F2475" t="s">
        <v>933</v>
      </c>
      <c r="G2475" t="s">
        <v>91</v>
      </c>
      <c r="H2475" s="30" t="s">
        <v>20410</v>
      </c>
      <c r="I2475" t="s">
        <v>13189</v>
      </c>
      <c r="J2475">
        <v>0</v>
      </c>
      <c r="K2475" t="s">
        <v>7854</v>
      </c>
      <c r="L2475">
        <v>5</v>
      </c>
      <c r="M2475" t="s">
        <v>203</v>
      </c>
      <c r="O2475">
        <v>3136565302</v>
      </c>
      <c r="P2475">
        <v>3135666530</v>
      </c>
      <c r="T2475" s="29" t="s">
        <v>215</v>
      </c>
      <c r="U2475">
        <f t="shared" si="204"/>
        <v>10</v>
      </c>
      <c r="V2475">
        <f t="shared" si="205"/>
        <v>20</v>
      </c>
      <c r="W2475">
        <v>2013</v>
      </c>
      <c r="X2475" t="s">
        <v>13190</v>
      </c>
      <c r="Y2475" t="s">
        <v>13191</v>
      </c>
      <c r="Z2475" t="s">
        <v>13192</v>
      </c>
      <c r="AA2475">
        <v>6421041</v>
      </c>
      <c r="AB2475" t="s">
        <v>131</v>
      </c>
      <c r="AC2475" t="s">
        <v>9793</v>
      </c>
      <c r="AD2475" s="1">
        <f t="shared" si="206"/>
        <v>3.1430361596009974E-2</v>
      </c>
      <c r="AE2475" s="2">
        <v>80200000</v>
      </c>
      <c r="AF2475" t="s">
        <v>362</v>
      </c>
      <c r="AG2475" t="s">
        <v>697</v>
      </c>
      <c r="AH2475" t="s">
        <v>104</v>
      </c>
      <c r="AI2475" t="s">
        <v>13193</v>
      </c>
      <c r="AJ2475">
        <v>161813328</v>
      </c>
      <c r="AK2475" s="2">
        <v>2520715</v>
      </c>
      <c r="AL2475" s="2">
        <v>2098247.54</v>
      </c>
      <c r="AP2475" t="s">
        <v>105</v>
      </c>
      <c r="AQ2475" t="s">
        <v>105</v>
      </c>
      <c r="AR2475" t="s">
        <v>105</v>
      </c>
      <c r="AV2475" t="s">
        <v>105</v>
      </c>
      <c r="AW2475" t="s">
        <v>105</v>
      </c>
      <c r="AX2475" t="s">
        <v>105</v>
      </c>
      <c r="BH2475" t="s">
        <v>21</v>
      </c>
      <c r="BI2475" t="s">
        <v>5</v>
      </c>
    </row>
    <row r="2476" spans="1:61" x14ac:dyDescent="0.25">
      <c r="A2476">
        <v>80050346</v>
      </c>
      <c r="B2476">
        <v>80050346</v>
      </c>
      <c r="C2476" t="s">
        <v>89</v>
      </c>
      <c r="D2476" t="s">
        <v>304</v>
      </c>
      <c r="E2476" t="s">
        <v>624</v>
      </c>
      <c r="F2476" t="s">
        <v>819</v>
      </c>
      <c r="G2476" t="s">
        <v>10348</v>
      </c>
      <c r="H2476" s="30" t="s">
        <v>19116</v>
      </c>
      <c r="I2476" t="s">
        <v>13194</v>
      </c>
      <c r="J2476">
        <v>0</v>
      </c>
      <c r="K2476" t="s">
        <v>126</v>
      </c>
      <c r="L2476">
        <v>25</v>
      </c>
      <c r="M2476" t="s">
        <v>126</v>
      </c>
      <c r="O2476">
        <v>3176442476</v>
      </c>
      <c r="P2476">
        <v>0</v>
      </c>
      <c r="T2476" s="29" t="s">
        <v>299</v>
      </c>
      <c r="U2476">
        <f t="shared" si="204"/>
        <v>10</v>
      </c>
      <c r="V2476">
        <f t="shared" si="205"/>
        <v>23</v>
      </c>
      <c r="W2476">
        <v>2025</v>
      </c>
      <c r="X2476" t="s">
        <v>7028</v>
      </c>
      <c r="Y2476" t="s">
        <v>13195</v>
      </c>
      <c r="Z2476" t="s">
        <v>13196</v>
      </c>
      <c r="AA2476">
        <v>8006095</v>
      </c>
      <c r="AB2476" t="s">
        <v>100</v>
      </c>
      <c r="AC2476" t="s">
        <v>3908</v>
      </c>
      <c r="AD2476" s="1">
        <f t="shared" si="206"/>
        <v>1.3165565404475043E-2</v>
      </c>
      <c r="AE2476" s="2">
        <v>116200000</v>
      </c>
      <c r="AF2476" t="s">
        <v>102</v>
      </c>
      <c r="AG2476" t="s">
        <v>292</v>
      </c>
      <c r="AH2476" t="s">
        <v>104</v>
      </c>
      <c r="AI2476" t="s">
        <v>13197</v>
      </c>
      <c r="AJ2476">
        <v>29929209</v>
      </c>
      <c r="AK2476" s="2">
        <v>1529838.7</v>
      </c>
      <c r="AL2476" s="2">
        <v>1265578.74</v>
      </c>
      <c r="AP2476" t="s">
        <v>105</v>
      </c>
      <c r="AQ2476" s="2" t="s">
        <v>105</v>
      </c>
      <c r="AR2476" s="2" t="s">
        <v>105</v>
      </c>
      <c r="AV2476">
        <v>30044831</v>
      </c>
      <c r="AW2476" s="2">
        <v>1760788.37</v>
      </c>
      <c r="AX2476" s="2">
        <v>1459654.09</v>
      </c>
      <c r="BH2476" s="3" t="s">
        <v>18</v>
      </c>
      <c r="BI2476" t="s">
        <v>5</v>
      </c>
    </row>
    <row r="2477" spans="1:61" x14ac:dyDescent="0.25">
      <c r="A2477">
        <v>75096395</v>
      </c>
      <c r="B2477">
        <v>75096395</v>
      </c>
      <c r="C2477" t="s">
        <v>89</v>
      </c>
      <c r="D2477" t="s">
        <v>3128</v>
      </c>
      <c r="E2477" t="s">
        <v>5529</v>
      </c>
      <c r="F2477" t="s">
        <v>137</v>
      </c>
      <c r="G2477" t="s">
        <v>8810</v>
      </c>
      <c r="H2477" s="30" t="s">
        <v>20411</v>
      </c>
      <c r="I2477" t="s">
        <v>13198</v>
      </c>
      <c r="J2477">
        <v>63001</v>
      </c>
      <c r="K2477" t="s">
        <v>1443</v>
      </c>
      <c r="L2477">
        <v>63</v>
      </c>
      <c r="M2477" t="s">
        <v>1444</v>
      </c>
      <c r="O2477">
        <v>3113729256</v>
      </c>
      <c r="P2477">
        <v>0</v>
      </c>
      <c r="T2477" s="29" t="s">
        <v>240</v>
      </c>
      <c r="U2477">
        <f t="shared" si="204"/>
        <v>10</v>
      </c>
      <c r="V2477">
        <f t="shared" si="205"/>
        <v>27</v>
      </c>
      <c r="W2477">
        <v>2017</v>
      </c>
      <c r="X2477" t="s">
        <v>11472</v>
      </c>
      <c r="Y2477" t="s">
        <v>13199</v>
      </c>
      <c r="Z2477" t="s">
        <v>13200</v>
      </c>
      <c r="AA2477">
        <v>5606083</v>
      </c>
      <c r="AB2477" t="s">
        <v>146</v>
      </c>
      <c r="AC2477" t="s">
        <v>4748</v>
      </c>
      <c r="AD2477" s="1">
        <f t="shared" si="206"/>
        <v>2.7953848167539267E-2</v>
      </c>
      <c r="AE2477" s="2">
        <v>76400000</v>
      </c>
      <c r="AF2477" t="s">
        <v>219</v>
      </c>
      <c r="AG2477" t="s">
        <v>120</v>
      </c>
      <c r="AH2477" t="s">
        <v>104</v>
      </c>
      <c r="AI2477" t="s">
        <v>13201</v>
      </c>
      <c r="AJ2477">
        <v>161786933</v>
      </c>
      <c r="AK2477" s="2">
        <v>2135674</v>
      </c>
      <c r="AL2477" s="2">
        <v>1774684.37</v>
      </c>
      <c r="AP2477" t="s">
        <v>105</v>
      </c>
      <c r="AQ2477" t="s">
        <v>105</v>
      </c>
      <c r="AR2477" t="s">
        <v>105</v>
      </c>
      <c r="AV2477" t="s">
        <v>105</v>
      </c>
      <c r="AW2477" t="s">
        <v>105</v>
      </c>
      <c r="AX2477" t="s">
        <v>105</v>
      </c>
      <c r="BH2477" t="s">
        <v>21</v>
      </c>
      <c r="BI2477" t="s">
        <v>5</v>
      </c>
    </row>
    <row r="2478" spans="1:61" x14ac:dyDescent="0.25">
      <c r="A2478">
        <v>1047433265</v>
      </c>
      <c r="B2478">
        <v>1047433265</v>
      </c>
      <c r="C2478" t="s">
        <v>106</v>
      </c>
      <c r="D2478" t="s">
        <v>13202</v>
      </c>
      <c r="E2478" t="s">
        <v>2824</v>
      </c>
      <c r="F2478" t="s">
        <v>2059</v>
      </c>
      <c r="G2478" t="s">
        <v>650</v>
      </c>
      <c r="H2478" s="30" t="s">
        <v>20412</v>
      </c>
      <c r="I2478" t="s">
        <v>13203</v>
      </c>
      <c r="J2478">
        <v>0</v>
      </c>
      <c r="K2478" t="s">
        <v>274</v>
      </c>
      <c r="L2478">
        <v>13</v>
      </c>
      <c r="M2478" t="s">
        <v>175</v>
      </c>
      <c r="O2478">
        <v>3007212157</v>
      </c>
      <c r="P2478">
        <v>3177882555</v>
      </c>
      <c r="T2478" s="29" t="s">
        <v>1081</v>
      </c>
      <c r="U2478">
        <f t="shared" si="204"/>
        <v>10</v>
      </c>
      <c r="V2478">
        <f t="shared" si="205"/>
        <v>25</v>
      </c>
      <c r="W2478">
        <v>2011</v>
      </c>
      <c r="X2478" t="s">
        <v>13204</v>
      </c>
      <c r="Y2478" t="s">
        <v>13205</v>
      </c>
      <c r="Z2478" t="s">
        <v>13206</v>
      </c>
      <c r="AA2478">
        <v>9208007</v>
      </c>
      <c r="AB2478" t="s">
        <v>268</v>
      </c>
      <c r="AC2478" t="s">
        <v>551</v>
      </c>
      <c r="AD2478" s="1">
        <f t="shared" si="206"/>
        <v>4.466364835164835E-2</v>
      </c>
      <c r="AE2478" s="2">
        <v>45500000</v>
      </c>
      <c r="AF2478" t="s">
        <v>552</v>
      </c>
      <c r="AG2478" t="s">
        <v>452</v>
      </c>
      <c r="AH2478" t="s">
        <v>104</v>
      </c>
      <c r="AI2478" t="s">
        <v>13207</v>
      </c>
      <c r="AJ2478">
        <v>161805898</v>
      </c>
      <c r="AK2478" s="2">
        <v>2032196</v>
      </c>
      <c r="AL2478" s="2">
        <v>1687727.55</v>
      </c>
      <c r="AP2478" t="s">
        <v>105</v>
      </c>
      <c r="AQ2478" t="s">
        <v>105</v>
      </c>
      <c r="AR2478" t="s">
        <v>105</v>
      </c>
      <c r="AV2478" t="s">
        <v>105</v>
      </c>
      <c r="AW2478" t="s">
        <v>105</v>
      </c>
      <c r="AX2478" t="s">
        <v>105</v>
      </c>
      <c r="BH2478" t="s">
        <v>21</v>
      </c>
      <c r="BI2478" t="s">
        <v>5</v>
      </c>
    </row>
    <row r="2479" spans="1:61" x14ac:dyDescent="0.25">
      <c r="A2479">
        <v>1018413926</v>
      </c>
      <c r="B2479">
        <v>1018413926</v>
      </c>
      <c r="C2479" t="s">
        <v>106</v>
      </c>
      <c r="D2479" t="s">
        <v>13208</v>
      </c>
      <c r="E2479" t="s">
        <v>13209</v>
      </c>
      <c r="F2479" t="s">
        <v>555</v>
      </c>
      <c r="G2479" t="s">
        <v>700</v>
      </c>
      <c r="H2479" s="30" t="s">
        <v>20023</v>
      </c>
      <c r="I2479" t="s">
        <v>13210</v>
      </c>
      <c r="J2479">
        <v>0</v>
      </c>
      <c r="K2479" t="s">
        <v>126</v>
      </c>
      <c r="L2479">
        <v>25</v>
      </c>
      <c r="M2479" t="s">
        <v>126</v>
      </c>
      <c r="O2479">
        <v>3138038890</v>
      </c>
      <c r="P2479">
        <v>0</v>
      </c>
      <c r="T2479" s="29" t="s">
        <v>887</v>
      </c>
      <c r="U2479">
        <f t="shared" si="204"/>
        <v>10</v>
      </c>
      <c r="V2479">
        <f t="shared" si="205"/>
        <v>3</v>
      </c>
      <c r="W2479">
        <v>2019</v>
      </c>
      <c r="X2479" t="s">
        <v>13211</v>
      </c>
      <c r="Y2479" t="s">
        <v>13212</v>
      </c>
      <c r="Z2479" t="s">
        <v>13213</v>
      </c>
      <c r="AA2479">
        <v>1601320</v>
      </c>
      <c r="AB2479" t="s">
        <v>173</v>
      </c>
      <c r="AC2479" t="s">
        <v>1222</v>
      </c>
      <c r="AD2479" s="1">
        <f t="shared" si="206"/>
        <v>3.7423955431754877E-2</v>
      </c>
      <c r="AE2479" s="2">
        <v>35900000</v>
      </c>
      <c r="AF2479" t="s">
        <v>219</v>
      </c>
      <c r="AG2479" t="s">
        <v>103</v>
      </c>
      <c r="AH2479" t="s">
        <v>104</v>
      </c>
      <c r="AI2479" t="s">
        <v>13214</v>
      </c>
      <c r="AJ2479">
        <v>161814721</v>
      </c>
      <c r="AK2479" s="2">
        <v>1343520</v>
      </c>
      <c r="AL2479" s="2">
        <v>1109008.57</v>
      </c>
      <c r="AP2479" t="s">
        <v>105</v>
      </c>
      <c r="AQ2479" t="s">
        <v>105</v>
      </c>
      <c r="AR2479" t="s">
        <v>105</v>
      </c>
      <c r="AV2479" t="s">
        <v>105</v>
      </c>
      <c r="AW2479" t="s">
        <v>105</v>
      </c>
      <c r="AX2479" t="s">
        <v>105</v>
      </c>
      <c r="BH2479" t="s">
        <v>21</v>
      </c>
      <c r="BI2479" t="s">
        <v>5</v>
      </c>
    </row>
    <row r="2480" spans="1:61" x14ac:dyDescent="0.25">
      <c r="A2480">
        <v>16673439</v>
      </c>
      <c r="B2480">
        <v>16673439</v>
      </c>
      <c r="C2480" t="s">
        <v>89</v>
      </c>
      <c r="D2480" t="s">
        <v>749</v>
      </c>
      <c r="E2480">
        <v>0</v>
      </c>
      <c r="F2480" t="s">
        <v>1258</v>
      </c>
      <c r="G2480" t="s">
        <v>124</v>
      </c>
      <c r="H2480" s="30" t="s">
        <v>20413</v>
      </c>
      <c r="I2480" t="s">
        <v>13215</v>
      </c>
      <c r="J2480">
        <v>0</v>
      </c>
      <c r="K2480" t="s">
        <v>167</v>
      </c>
      <c r="L2480">
        <v>73</v>
      </c>
      <c r="M2480" t="s">
        <v>168</v>
      </c>
      <c r="O2480">
        <v>3108021993</v>
      </c>
      <c r="P2480">
        <v>3205134730</v>
      </c>
      <c r="T2480" s="29" t="s">
        <v>849</v>
      </c>
      <c r="U2480">
        <f t="shared" si="204"/>
        <v>10</v>
      </c>
      <c r="V2480">
        <f t="shared" si="205"/>
        <v>19</v>
      </c>
      <c r="W2480">
        <v>2021</v>
      </c>
      <c r="X2480" t="s">
        <v>1701</v>
      </c>
      <c r="Y2480" t="s">
        <v>13216</v>
      </c>
      <c r="Z2480" t="s">
        <v>13217</v>
      </c>
      <c r="AA2480">
        <v>1601344</v>
      </c>
      <c r="AB2480" t="s">
        <v>173</v>
      </c>
      <c r="AC2480" t="s">
        <v>373</v>
      </c>
      <c r="AD2480" s="1">
        <f t="shared" si="206"/>
        <v>3.2295570932358318E-2</v>
      </c>
      <c r="AE2480" s="2">
        <v>54700000</v>
      </c>
      <c r="AF2480" t="s">
        <v>102</v>
      </c>
      <c r="AG2480" t="s">
        <v>103</v>
      </c>
      <c r="AH2480" t="s">
        <v>104</v>
      </c>
      <c r="AI2480">
        <v>0</v>
      </c>
      <c r="AJ2480">
        <v>29957289</v>
      </c>
      <c r="AK2480" s="2">
        <v>1766567.73</v>
      </c>
      <c r="AL2480" s="2">
        <v>1464510.7</v>
      </c>
      <c r="AP2480">
        <v>29984727</v>
      </c>
      <c r="AQ2480" s="2">
        <v>1952315.78</v>
      </c>
      <c r="AR2480" s="2">
        <v>1620601.5</v>
      </c>
      <c r="AV2480" t="s">
        <v>105</v>
      </c>
      <c r="AW2480" s="2" t="s">
        <v>105</v>
      </c>
      <c r="AX2480" s="2" t="s">
        <v>105</v>
      </c>
      <c r="BH2480" t="s">
        <v>21</v>
      </c>
      <c r="BI2480" t="s">
        <v>5</v>
      </c>
    </row>
    <row r="2481" spans="1:61" x14ac:dyDescent="0.25">
      <c r="A2481">
        <v>79701308</v>
      </c>
      <c r="B2481">
        <v>79701308</v>
      </c>
      <c r="C2481" t="s">
        <v>89</v>
      </c>
      <c r="D2481" t="s">
        <v>13218</v>
      </c>
      <c r="E2481" t="s">
        <v>13219</v>
      </c>
      <c r="F2481" t="s">
        <v>3991</v>
      </c>
      <c r="G2481" t="s">
        <v>296</v>
      </c>
      <c r="H2481" s="30" t="s">
        <v>20414</v>
      </c>
      <c r="I2481" t="s">
        <v>13220</v>
      </c>
      <c r="J2481">
        <v>0</v>
      </c>
      <c r="K2481" t="s">
        <v>126</v>
      </c>
      <c r="L2481">
        <v>25</v>
      </c>
      <c r="M2481" t="s">
        <v>126</v>
      </c>
      <c r="O2481">
        <v>3208545572</v>
      </c>
      <c r="P2481">
        <v>0</v>
      </c>
      <c r="T2481" s="29" t="s">
        <v>3448</v>
      </c>
      <c r="U2481">
        <f t="shared" si="204"/>
        <v>10</v>
      </c>
      <c r="V2481">
        <f t="shared" si="205"/>
        <v>11</v>
      </c>
      <c r="W2481">
        <v>2023</v>
      </c>
      <c r="X2481" t="s">
        <v>6359</v>
      </c>
      <c r="Y2481" t="s">
        <v>13221</v>
      </c>
      <c r="Z2481" t="s">
        <v>13222</v>
      </c>
      <c r="AA2481">
        <v>4606150</v>
      </c>
      <c r="AB2481" t="s">
        <v>352</v>
      </c>
      <c r="AC2481" t="s">
        <v>1412</v>
      </c>
      <c r="AD2481" s="1">
        <f t="shared" si="206"/>
        <v>3.6978362068965515E-2</v>
      </c>
      <c r="AE2481" s="2">
        <v>92800000</v>
      </c>
      <c r="AF2481" t="s">
        <v>175</v>
      </c>
      <c r="AG2481" t="s">
        <v>120</v>
      </c>
      <c r="AH2481" t="s">
        <v>104</v>
      </c>
      <c r="AI2481" t="s">
        <v>13223</v>
      </c>
      <c r="AJ2481">
        <v>161909355</v>
      </c>
      <c r="AK2481" s="2">
        <v>3431592</v>
      </c>
      <c r="AL2481" s="2">
        <v>2863690.43</v>
      </c>
      <c r="AP2481" t="s">
        <v>105</v>
      </c>
      <c r="AQ2481" t="s">
        <v>105</v>
      </c>
      <c r="AR2481" t="s">
        <v>105</v>
      </c>
      <c r="AV2481" t="s">
        <v>105</v>
      </c>
      <c r="AW2481" t="s">
        <v>105</v>
      </c>
      <c r="AX2481" t="s">
        <v>105</v>
      </c>
      <c r="BH2481" t="s">
        <v>21</v>
      </c>
      <c r="BI2481" t="s">
        <v>5</v>
      </c>
    </row>
    <row r="2482" spans="1:61" x14ac:dyDescent="0.25">
      <c r="A2482">
        <v>35319883</v>
      </c>
      <c r="B2482">
        <v>35319883</v>
      </c>
      <c r="C2482" t="s">
        <v>106</v>
      </c>
      <c r="D2482" t="s">
        <v>1057</v>
      </c>
      <c r="E2482">
        <v>0</v>
      </c>
      <c r="F2482" t="s">
        <v>11145</v>
      </c>
      <c r="G2482" t="s">
        <v>700</v>
      </c>
      <c r="H2482" s="30" t="s">
        <v>20415</v>
      </c>
      <c r="I2482" t="s">
        <v>13224</v>
      </c>
      <c r="J2482">
        <v>0</v>
      </c>
      <c r="K2482" t="s">
        <v>126</v>
      </c>
      <c r="L2482">
        <v>25</v>
      </c>
      <c r="M2482" t="s">
        <v>126</v>
      </c>
      <c r="O2482">
        <v>3123517683</v>
      </c>
      <c r="P2482">
        <v>0</v>
      </c>
      <c r="T2482" s="29" t="s">
        <v>327</v>
      </c>
      <c r="U2482">
        <f t="shared" si="204"/>
        <v>10</v>
      </c>
      <c r="V2482">
        <f t="shared" si="205"/>
        <v>31</v>
      </c>
      <c r="W2482">
        <v>2014</v>
      </c>
      <c r="X2482" t="s">
        <v>1772</v>
      </c>
      <c r="Y2482" t="s">
        <v>13225</v>
      </c>
      <c r="Z2482" t="s">
        <v>13226</v>
      </c>
      <c r="AA2482">
        <v>9008186</v>
      </c>
      <c r="AB2482" t="s">
        <v>244</v>
      </c>
      <c r="AC2482" t="s">
        <v>1775</v>
      </c>
      <c r="AD2482" s="1">
        <f t="shared" si="206"/>
        <v>1.201417845484222E-2</v>
      </c>
      <c r="AE2482" s="2">
        <v>183800000</v>
      </c>
      <c r="AF2482" t="s">
        <v>102</v>
      </c>
      <c r="AG2482" t="s">
        <v>452</v>
      </c>
      <c r="AH2482" t="s">
        <v>104</v>
      </c>
      <c r="AI2482" t="s">
        <v>13227</v>
      </c>
      <c r="AJ2482">
        <v>161916463</v>
      </c>
      <c r="AK2482" s="2">
        <v>2208206</v>
      </c>
      <c r="AL2482" s="2">
        <v>1835635.01</v>
      </c>
      <c r="AP2482" t="s">
        <v>105</v>
      </c>
      <c r="AQ2482" t="s">
        <v>105</v>
      </c>
      <c r="AR2482" t="s">
        <v>105</v>
      </c>
      <c r="AV2482" t="s">
        <v>105</v>
      </c>
      <c r="AW2482" t="s">
        <v>105</v>
      </c>
      <c r="AX2482" t="s">
        <v>105</v>
      </c>
      <c r="BH2482" s="3" t="s">
        <v>18</v>
      </c>
      <c r="BI2482" t="s">
        <v>5</v>
      </c>
    </row>
    <row r="2483" spans="1:61" x14ac:dyDescent="0.25">
      <c r="A2483">
        <v>43570439</v>
      </c>
      <c r="B2483">
        <v>43570439</v>
      </c>
      <c r="C2483" t="s">
        <v>106</v>
      </c>
      <c r="D2483" t="s">
        <v>3505</v>
      </c>
      <c r="E2483" t="s">
        <v>13228</v>
      </c>
      <c r="F2483" t="s">
        <v>315</v>
      </c>
      <c r="G2483" t="s">
        <v>315</v>
      </c>
      <c r="H2483" s="30" t="s">
        <v>20416</v>
      </c>
      <c r="I2483" t="s">
        <v>13229</v>
      </c>
      <c r="J2483">
        <v>5001</v>
      </c>
      <c r="K2483" t="s">
        <v>202</v>
      </c>
      <c r="L2483">
        <v>5</v>
      </c>
      <c r="M2483" t="s">
        <v>203</v>
      </c>
      <c r="O2483">
        <v>3004706703</v>
      </c>
      <c r="P2483">
        <v>0</v>
      </c>
      <c r="T2483" s="29" t="s">
        <v>142</v>
      </c>
      <c r="U2483">
        <f t="shared" si="204"/>
        <v>10</v>
      </c>
      <c r="V2483">
        <f t="shared" si="205"/>
        <v>12</v>
      </c>
      <c r="W2483">
        <v>2017</v>
      </c>
      <c r="X2483" t="s">
        <v>2242</v>
      </c>
      <c r="Y2483" t="s">
        <v>13230</v>
      </c>
      <c r="Z2483" t="s">
        <v>13231</v>
      </c>
      <c r="AA2483">
        <v>8001181</v>
      </c>
      <c r="AB2483" t="s">
        <v>100</v>
      </c>
      <c r="AC2483" t="s">
        <v>423</v>
      </c>
      <c r="AD2483" s="1">
        <f t="shared" si="206"/>
        <v>3.5573005617977528E-2</v>
      </c>
      <c r="AE2483" s="2">
        <v>35600000</v>
      </c>
      <c r="AF2483" t="s">
        <v>362</v>
      </c>
      <c r="AG2483" t="s">
        <v>103</v>
      </c>
      <c r="AH2483" t="s">
        <v>104</v>
      </c>
      <c r="AI2483">
        <v>0</v>
      </c>
      <c r="AJ2483">
        <v>161914165</v>
      </c>
      <c r="AK2483" s="2">
        <v>1266399</v>
      </c>
      <c r="AL2483" s="2">
        <v>1044201.25</v>
      </c>
      <c r="AP2483" t="s">
        <v>105</v>
      </c>
      <c r="AQ2483" t="s">
        <v>105</v>
      </c>
      <c r="AR2483" t="s">
        <v>105</v>
      </c>
      <c r="AV2483" t="s">
        <v>105</v>
      </c>
      <c r="AW2483" t="s">
        <v>105</v>
      </c>
      <c r="AX2483" t="s">
        <v>105</v>
      </c>
      <c r="BH2483" t="s">
        <v>21</v>
      </c>
      <c r="BI2483" t="s">
        <v>5</v>
      </c>
    </row>
    <row r="2484" spans="1:61" x14ac:dyDescent="0.25">
      <c r="A2484">
        <v>32454723</v>
      </c>
      <c r="B2484">
        <v>32454723</v>
      </c>
      <c r="C2484" t="s">
        <v>106</v>
      </c>
      <c r="D2484" t="s">
        <v>616</v>
      </c>
      <c r="E2484" t="s">
        <v>991</v>
      </c>
      <c r="F2484" t="s">
        <v>2059</v>
      </c>
      <c r="G2484" t="s">
        <v>3123</v>
      </c>
      <c r="H2484" s="30" t="s">
        <v>20417</v>
      </c>
      <c r="I2484" t="s">
        <v>13232</v>
      </c>
      <c r="J2484">
        <v>5001</v>
      </c>
      <c r="K2484" t="s">
        <v>202</v>
      </c>
      <c r="L2484">
        <v>5</v>
      </c>
      <c r="M2484" t="s">
        <v>203</v>
      </c>
      <c r="O2484">
        <v>3136552945</v>
      </c>
      <c r="P2484">
        <v>3044400028</v>
      </c>
      <c r="T2484" s="29" t="s">
        <v>96</v>
      </c>
      <c r="U2484">
        <f t="shared" si="204"/>
        <v>10</v>
      </c>
      <c r="V2484">
        <f t="shared" si="205"/>
        <v>22</v>
      </c>
      <c r="W2484">
        <v>2018</v>
      </c>
      <c r="X2484" t="s">
        <v>13233</v>
      </c>
      <c r="Y2484" t="s">
        <v>13234</v>
      </c>
      <c r="Z2484" t="s">
        <v>13235</v>
      </c>
      <c r="AA2484">
        <v>8001193</v>
      </c>
      <c r="AB2484" t="s">
        <v>100</v>
      </c>
      <c r="AC2484" t="s">
        <v>101</v>
      </c>
      <c r="AD2484" s="1">
        <f t="shared" si="206"/>
        <v>4.1490530444444444E-2</v>
      </c>
      <c r="AE2484" s="2">
        <v>45000000</v>
      </c>
      <c r="AF2484" t="s">
        <v>362</v>
      </c>
      <c r="AG2484" t="s">
        <v>103</v>
      </c>
      <c r="AH2484" t="s">
        <v>104</v>
      </c>
      <c r="AI2484" t="s">
        <v>13236</v>
      </c>
      <c r="AJ2484">
        <v>29926687</v>
      </c>
      <c r="AK2484" s="2">
        <v>1867073.87</v>
      </c>
      <c r="AL2484" s="2">
        <v>1548969.64</v>
      </c>
      <c r="AP2484">
        <v>29991883</v>
      </c>
      <c r="AQ2484" s="2">
        <v>2174941.66</v>
      </c>
      <c r="AR2484" s="2">
        <v>1807682.07</v>
      </c>
      <c r="AV2484" t="s">
        <v>105</v>
      </c>
      <c r="AW2484" s="2" t="s">
        <v>105</v>
      </c>
      <c r="AX2484" s="2" t="s">
        <v>105</v>
      </c>
      <c r="BH2484" t="s">
        <v>21</v>
      </c>
      <c r="BI2484" t="s">
        <v>5</v>
      </c>
    </row>
    <row r="2485" spans="1:61" x14ac:dyDescent="0.25">
      <c r="A2485">
        <v>53006352</v>
      </c>
      <c r="B2485">
        <v>53006352</v>
      </c>
      <c r="C2485" t="s">
        <v>106</v>
      </c>
      <c r="D2485" t="s">
        <v>6718</v>
      </c>
      <c r="E2485" t="s">
        <v>505</v>
      </c>
      <c r="F2485" t="s">
        <v>700</v>
      </c>
      <c r="G2485" t="s">
        <v>879</v>
      </c>
      <c r="H2485" s="30" t="s">
        <v>20418</v>
      </c>
      <c r="I2485" t="s">
        <v>13237</v>
      </c>
      <c r="J2485">
        <v>0</v>
      </c>
      <c r="K2485" t="s">
        <v>126</v>
      </c>
      <c r="L2485">
        <v>25</v>
      </c>
      <c r="M2485" t="s">
        <v>126</v>
      </c>
      <c r="O2485">
        <v>3102719545</v>
      </c>
      <c r="P2485">
        <v>0</v>
      </c>
      <c r="T2485" s="29" t="s">
        <v>369</v>
      </c>
      <c r="U2485">
        <f t="shared" si="204"/>
        <v>10</v>
      </c>
      <c r="V2485">
        <f t="shared" si="205"/>
        <v>21</v>
      </c>
      <c r="W2485">
        <v>2020</v>
      </c>
      <c r="X2485" t="s">
        <v>2830</v>
      </c>
      <c r="Y2485" t="s">
        <v>13238</v>
      </c>
      <c r="Z2485" t="s">
        <v>13239</v>
      </c>
      <c r="AA2485">
        <v>4601263</v>
      </c>
      <c r="AB2485" t="s">
        <v>352</v>
      </c>
      <c r="AC2485" t="s">
        <v>1230</v>
      </c>
      <c r="AD2485" s="1">
        <f t="shared" si="206"/>
        <v>2.5869924528301887E-2</v>
      </c>
      <c r="AE2485" s="2">
        <v>53000000</v>
      </c>
      <c r="AF2485" t="s">
        <v>133</v>
      </c>
      <c r="AG2485" t="s">
        <v>103</v>
      </c>
      <c r="AH2485" t="s">
        <v>104</v>
      </c>
      <c r="AI2485" t="s">
        <v>13240</v>
      </c>
      <c r="AJ2485">
        <v>161814076</v>
      </c>
      <c r="AK2485" s="2">
        <v>1371106</v>
      </c>
      <c r="AL2485" s="2">
        <v>1132190.03</v>
      </c>
      <c r="AP2485" t="s">
        <v>105</v>
      </c>
      <c r="AQ2485" t="s">
        <v>105</v>
      </c>
      <c r="AR2485" t="s">
        <v>105</v>
      </c>
      <c r="AV2485" t="s">
        <v>105</v>
      </c>
      <c r="AW2485" t="s">
        <v>105</v>
      </c>
      <c r="AX2485" t="s">
        <v>105</v>
      </c>
      <c r="BH2485" t="s">
        <v>19</v>
      </c>
      <c r="BI2485" t="s">
        <v>5</v>
      </c>
    </row>
    <row r="2486" spans="1:61" x14ac:dyDescent="0.25">
      <c r="A2486">
        <v>51976745</v>
      </c>
      <c r="B2486">
        <v>51976745</v>
      </c>
      <c r="C2486" t="s">
        <v>106</v>
      </c>
      <c r="D2486" t="s">
        <v>9574</v>
      </c>
      <c r="E2486" t="s">
        <v>13241</v>
      </c>
      <c r="F2486" t="s">
        <v>3728</v>
      </c>
      <c r="G2486" t="s">
        <v>5082</v>
      </c>
      <c r="H2486" s="30" t="s">
        <v>20419</v>
      </c>
      <c r="I2486" t="s">
        <v>13242</v>
      </c>
      <c r="J2486">
        <v>0</v>
      </c>
      <c r="K2486" t="s">
        <v>238</v>
      </c>
      <c r="L2486">
        <v>47</v>
      </c>
      <c r="M2486" t="s">
        <v>239</v>
      </c>
      <c r="O2486">
        <v>3153411948</v>
      </c>
      <c r="P2486">
        <v>3176578278</v>
      </c>
      <c r="T2486" s="29" t="s">
        <v>240</v>
      </c>
      <c r="U2486">
        <f t="shared" si="204"/>
        <v>10</v>
      </c>
      <c r="V2486">
        <f t="shared" si="205"/>
        <v>27</v>
      </c>
      <c r="W2486">
        <v>2020</v>
      </c>
      <c r="X2486" t="s">
        <v>2939</v>
      </c>
      <c r="Y2486">
        <v>26492030186074</v>
      </c>
      <c r="Z2486" t="s">
        <v>13243</v>
      </c>
      <c r="AA2486">
        <v>5806064</v>
      </c>
      <c r="AB2486" t="s">
        <v>469</v>
      </c>
      <c r="AC2486" t="s">
        <v>590</v>
      </c>
      <c r="AD2486" s="1">
        <f t="shared" si="206"/>
        <v>2.4656002995538561E-2</v>
      </c>
      <c r="AE2486" s="2">
        <v>156900000</v>
      </c>
      <c r="AF2486" t="s">
        <v>219</v>
      </c>
      <c r="AG2486" t="s">
        <v>292</v>
      </c>
      <c r="AH2486" t="s">
        <v>104</v>
      </c>
      <c r="AI2486" t="s">
        <v>13244</v>
      </c>
      <c r="AJ2486">
        <v>29928779</v>
      </c>
      <c r="AK2486" s="2">
        <v>3868526.87</v>
      </c>
      <c r="AL2486" s="2">
        <v>3230862.92</v>
      </c>
      <c r="AP2486" t="s">
        <v>105</v>
      </c>
      <c r="AQ2486" s="2" t="s">
        <v>105</v>
      </c>
      <c r="AR2486" s="2" t="s">
        <v>105</v>
      </c>
      <c r="AV2486">
        <v>30043941</v>
      </c>
      <c r="AW2486" s="2">
        <v>4349293.79</v>
      </c>
      <c r="AX2486" s="2">
        <v>3634868.73</v>
      </c>
      <c r="BH2486" t="s">
        <v>21</v>
      </c>
      <c r="BI2486" t="s">
        <v>5</v>
      </c>
    </row>
    <row r="2487" spans="1:61" x14ac:dyDescent="0.25">
      <c r="A2487">
        <v>80152666</v>
      </c>
      <c r="B2487">
        <v>80152666</v>
      </c>
      <c r="C2487" t="s">
        <v>89</v>
      </c>
      <c r="D2487" t="s">
        <v>8437</v>
      </c>
      <c r="E2487" t="s">
        <v>674</v>
      </c>
      <c r="F2487" t="s">
        <v>314</v>
      </c>
      <c r="G2487" t="s">
        <v>474</v>
      </c>
      <c r="H2487" s="30" t="s">
        <v>19969</v>
      </c>
      <c r="I2487" t="s">
        <v>13245</v>
      </c>
      <c r="J2487">
        <v>0</v>
      </c>
      <c r="K2487" t="s">
        <v>126</v>
      </c>
      <c r="L2487">
        <v>25</v>
      </c>
      <c r="M2487" t="s">
        <v>126</v>
      </c>
      <c r="O2487">
        <v>3183703216</v>
      </c>
      <c r="P2487">
        <v>0</v>
      </c>
      <c r="T2487" s="29" t="s">
        <v>358</v>
      </c>
      <c r="U2487">
        <f t="shared" si="204"/>
        <v>10</v>
      </c>
      <c r="V2487">
        <f t="shared" si="205"/>
        <v>29</v>
      </c>
      <c r="W2487">
        <v>2019</v>
      </c>
      <c r="X2487" t="s">
        <v>2998</v>
      </c>
      <c r="Y2487" t="s">
        <v>13246</v>
      </c>
      <c r="Z2487" t="s">
        <v>13247</v>
      </c>
      <c r="AA2487">
        <v>5606086</v>
      </c>
      <c r="AB2487" t="s">
        <v>146</v>
      </c>
      <c r="AC2487" t="s">
        <v>147</v>
      </c>
      <c r="AD2487" s="1">
        <f t="shared" si="206"/>
        <v>3.3723684210526315E-2</v>
      </c>
      <c r="AE2487" s="2">
        <v>98800000</v>
      </c>
      <c r="AF2487" t="s">
        <v>362</v>
      </c>
      <c r="AG2487" t="s">
        <v>120</v>
      </c>
      <c r="AH2487" t="s">
        <v>104</v>
      </c>
      <c r="AI2487" t="s">
        <v>13248</v>
      </c>
      <c r="AJ2487">
        <v>161814694</v>
      </c>
      <c r="AK2487" s="2">
        <v>3331900</v>
      </c>
      <c r="AL2487" s="2">
        <v>2779915.84</v>
      </c>
      <c r="AP2487" t="s">
        <v>105</v>
      </c>
      <c r="AQ2487" t="s">
        <v>105</v>
      </c>
      <c r="AR2487" t="s">
        <v>105</v>
      </c>
      <c r="AV2487" t="s">
        <v>105</v>
      </c>
      <c r="AW2487" t="s">
        <v>105</v>
      </c>
      <c r="AX2487" t="s">
        <v>105</v>
      </c>
      <c r="BH2487" t="s">
        <v>21</v>
      </c>
      <c r="BI2487" t="s">
        <v>5</v>
      </c>
    </row>
    <row r="2488" spans="1:61" x14ac:dyDescent="0.25">
      <c r="A2488">
        <v>14623862</v>
      </c>
      <c r="B2488">
        <v>14623862</v>
      </c>
      <c r="C2488" t="s">
        <v>89</v>
      </c>
      <c r="D2488" t="s">
        <v>13249</v>
      </c>
      <c r="E2488" t="s">
        <v>3128</v>
      </c>
      <c r="F2488" t="s">
        <v>625</v>
      </c>
      <c r="G2488" t="s">
        <v>650</v>
      </c>
      <c r="H2488" s="30" t="s">
        <v>20420</v>
      </c>
      <c r="I2488" t="s">
        <v>13250</v>
      </c>
      <c r="J2488">
        <v>0</v>
      </c>
      <c r="K2488" t="s">
        <v>126</v>
      </c>
      <c r="L2488">
        <v>25</v>
      </c>
      <c r="M2488" t="s">
        <v>126</v>
      </c>
      <c r="O2488">
        <v>3164415664</v>
      </c>
      <c r="P2488">
        <v>3006002236</v>
      </c>
      <c r="T2488" s="29" t="s">
        <v>568</v>
      </c>
      <c r="U2488">
        <f t="shared" si="204"/>
        <v>10</v>
      </c>
      <c r="V2488">
        <f t="shared" si="205"/>
        <v>30</v>
      </c>
      <c r="W2488">
        <v>2017</v>
      </c>
      <c r="X2488" t="s">
        <v>9060</v>
      </c>
      <c r="Y2488" t="s">
        <v>13251</v>
      </c>
      <c r="Z2488" t="s">
        <v>13252</v>
      </c>
      <c r="AA2488">
        <v>5601157</v>
      </c>
      <c r="AB2488" t="s">
        <v>146</v>
      </c>
      <c r="AC2488" t="s">
        <v>383</v>
      </c>
      <c r="AD2488" s="1">
        <f t="shared" si="206"/>
        <v>2.4467619148936168E-2</v>
      </c>
      <c r="AE2488" s="2">
        <v>51700000</v>
      </c>
      <c r="AF2488" t="s">
        <v>133</v>
      </c>
      <c r="AG2488" t="s">
        <v>103</v>
      </c>
      <c r="AH2488" t="s">
        <v>104</v>
      </c>
      <c r="AI2488" t="s">
        <v>13253</v>
      </c>
      <c r="AJ2488">
        <v>29973251</v>
      </c>
      <c r="AK2488" s="2">
        <v>1264975.9099999999</v>
      </c>
      <c r="AL2488" s="2">
        <v>1043004.97</v>
      </c>
      <c r="AP2488">
        <v>30013059</v>
      </c>
      <c r="AQ2488" s="2">
        <v>1762910.43</v>
      </c>
      <c r="AR2488" s="2">
        <v>1461437.34</v>
      </c>
      <c r="AV2488" t="s">
        <v>105</v>
      </c>
      <c r="AW2488" s="2" t="s">
        <v>105</v>
      </c>
      <c r="AX2488" s="2" t="s">
        <v>105</v>
      </c>
      <c r="BH2488" t="s">
        <v>19</v>
      </c>
      <c r="BI2488" t="s">
        <v>5</v>
      </c>
    </row>
    <row r="2489" spans="1:61" x14ac:dyDescent="0.25">
      <c r="A2489">
        <v>8027055</v>
      </c>
      <c r="B2489">
        <v>8027055</v>
      </c>
      <c r="C2489" t="s">
        <v>89</v>
      </c>
      <c r="D2489" t="s">
        <v>656</v>
      </c>
      <c r="E2489" t="s">
        <v>537</v>
      </c>
      <c r="F2489" t="s">
        <v>224</v>
      </c>
      <c r="G2489" t="s">
        <v>4226</v>
      </c>
      <c r="H2489" s="30" t="s">
        <v>20421</v>
      </c>
      <c r="I2489" t="s">
        <v>13254</v>
      </c>
      <c r="J2489">
        <v>5001</v>
      </c>
      <c r="K2489" t="s">
        <v>202</v>
      </c>
      <c r="L2489">
        <v>5</v>
      </c>
      <c r="M2489" t="s">
        <v>203</v>
      </c>
      <c r="O2489">
        <v>3125888640</v>
      </c>
      <c r="P2489">
        <v>0</v>
      </c>
      <c r="T2489" s="29" t="s">
        <v>448</v>
      </c>
      <c r="U2489">
        <f t="shared" si="204"/>
        <v>10</v>
      </c>
      <c r="V2489">
        <f t="shared" si="205"/>
        <v>9</v>
      </c>
      <c r="W2489">
        <v>2024</v>
      </c>
      <c r="X2489" t="s">
        <v>3325</v>
      </c>
      <c r="Y2489" t="s">
        <v>13255</v>
      </c>
      <c r="Z2489" t="s">
        <v>13256</v>
      </c>
      <c r="AA2489">
        <v>8806028</v>
      </c>
      <c r="AB2489" t="s">
        <v>662</v>
      </c>
      <c r="AC2489" t="s">
        <v>1011</v>
      </c>
      <c r="AD2489" s="1">
        <f t="shared" si="206"/>
        <v>2.6682378328173374E-2</v>
      </c>
      <c r="AE2489" s="2">
        <v>96900000</v>
      </c>
      <c r="AF2489" t="s">
        <v>219</v>
      </c>
      <c r="AG2489" t="s">
        <v>292</v>
      </c>
      <c r="AH2489" t="s">
        <v>104</v>
      </c>
      <c r="AI2489" t="s">
        <v>13257</v>
      </c>
      <c r="AJ2489">
        <v>29953819</v>
      </c>
      <c r="AK2489" s="2">
        <v>2585522.46</v>
      </c>
      <c r="AL2489" s="2">
        <v>2152707.9500000002</v>
      </c>
      <c r="AP2489" t="s">
        <v>105</v>
      </c>
      <c r="AQ2489" s="2" t="s">
        <v>105</v>
      </c>
      <c r="AR2489" s="2" t="s">
        <v>105</v>
      </c>
      <c r="AV2489">
        <v>30034083</v>
      </c>
      <c r="AW2489" s="2">
        <v>3739802.21</v>
      </c>
      <c r="AX2489" s="2">
        <v>3122690.93</v>
      </c>
      <c r="BH2489" t="s">
        <v>21</v>
      </c>
      <c r="BI2489" t="s">
        <v>5</v>
      </c>
    </row>
    <row r="2490" spans="1:61" x14ac:dyDescent="0.25">
      <c r="A2490">
        <v>46387365</v>
      </c>
      <c r="B2490">
        <v>46387365</v>
      </c>
      <c r="C2490" t="s">
        <v>106</v>
      </c>
      <c r="D2490" t="s">
        <v>281</v>
      </c>
      <c r="E2490" t="s">
        <v>198</v>
      </c>
      <c r="F2490" t="s">
        <v>1807</v>
      </c>
      <c r="G2490" t="s">
        <v>965</v>
      </c>
      <c r="H2490" s="30" t="s">
        <v>20422</v>
      </c>
      <c r="I2490" t="s">
        <v>13258</v>
      </c>
      <c r="J2490">
        <v>15001</v>
      </c>
      <c r="K2490" t="s">
        <v>1089</v>
      </c>
      <c r="L2490">
        <v>15</v>
      </c>
      <c r="M2490" t="s">
        <v>1090</v>
      </c>
      <c r="O2490">
        <v>3002215193</v>
      </c>
      <c r="P2490">
        <v>0</v>
      </c>
      <c r="T2490" s="29" t="s">
        <v>327</v>
      </c>
      <c r="U2490">
        <f t="shared" si="204"/>
        <v>10</v>
      </c>
      <c r="V2490">
        <f t="shared" si="205"/>
        <v>31</v>
      </c>
      <c r="W2490">
        <v>2024</v>
      </c>
      <c r="X2490" t="s">
        <v>770</v>
      </c>
      <c r="Y2490" t="s">
        <v>13259</v>
      </c>
      <c r="Z2490" t="s">
        <v>13260</v>
      </c>
      <c r="AA2490">
        <v>8801057</v>
      </c>
      <c r="AB2490" t="s">
        <v>662</v>
      </c>
      <c r="AC2490" t="s">
        <v>773</v>
      </c>
      <c r="AD2490" s="1">
        <f t="shared" si="206"/>
        <v>2.3490735294117646E-2</v>
      </c>
      <c r="AE2490" s="2">
        <v>68000000</v>
      </c>
      <c r="AF2490" t="s">
        <v>175</v>
      </c>
      <c r="AG2490" t="s">
        <v>103</v>
      </c>
      <c r="AH2490" t="s">
        <v>104</v>
      </c>
      <c r="AI2490" t="s">
        <v>13261</v>
      </c>
      <c r="AJ2490">
        <v>161912647</v>
      </c>
      <c r="AK2490" s="2">
        <v>1597370</v>
      </c>
      <c r="AL2490" s="2">
        <v>1322327.3600000001</v>
      </c>
      <c r="AP2490" t="s">
        <v>105</v>
      </c>
      <c r="AQ2490" t="s">
        <v>105</v>
      </c>
      <c r="AR2490" t="s">
        <v>105</v>
      </c>
      <c r="AV2490" t="s">
        <v>105</v>
      </c>
      <c r="AW2490" t="s">
        <v>105</v>
      </c>
      <c r="AX2490" t="s">
        <v>105</v>
      </c>
      <c r="BH2490" t="s">
        <v>19</v>
      </c>
      <c r="BI2490" t="s">
        <v>5</v>
      </c>
    </row>
    <row r="2491" spans="1:61" x14ac:dyDescent="0.25">
      <c r="A2491">
        <v>53122618</v>
      </c>
      <c r="B2491">
        <v>53122618</v>
      </c>
      <c r="C2491" t="s">
        <v>106</v>
      </c>
      <c r="D2491" t="s">
        <v>2630</v>
      </c>
      <c r="E2491" t="s">
        <v>13262</v>
      </c>
      <c r="F2491" t="s">
        <v>7650</v>
      </c>
      <c r="G2491" t="s">
        <v>314</v>
      </c>
      <c r="H2491" s="30" t="s">
        <v>20423</v>
      </c>
      <c r="I2491" t="s">
        <v>13263</v>
      </c>
      <c r="J2491">
        <v>25473</v>
      </c>
      <c r="K2491" t="s">
        <v>1949</v>
      </c>
      <c r="L2491">
        <v>25</v>
      </c>
      <c r="M2491" t="s">
        <v>113</v>
      </c>
      <c r="O2491">
        <v>3144514966</v>
      </c>
      <c r="P2491">
        <v>0</v>
      </c>
      <c r="T2491" s="29" t="s">
        <v>142</v>
      </c>
      <c r="U2491">
        <f t="shared" si="204"/>
        <v>10</v>
      </c>
      <c r="V2491">
        <f t="shared" si="205"/>
        <v>12</v>
      </c>
      <c r="W2491">
        <v>2016</v>
      </c>
      <c r="X2491" t="s">
        <v>13264</v>
      </c>
      <c r="Y2491" t="s">
        <v>13265</v>
      </c>
      <c r="Z2491" t="s">
        <v>13266</v>
      </c>
      <c r="AA2491">
        <v>4601200</v>
      </c>
      <c r="AB2491" t="s">
        <v>352</v>
      </c>
      <c r="AC2491" t="s">
        <v>1230</v>
      </c>
      <c r="AD2491" s="1">
        <f t="shared" si="206"/>
        <v>3.7073656174334141E-2</v>
      </c>
      <c r="AE2491" s="2">
        <v>41300000</v>
      </c>
      <c r="AF2491" t="s">
        <v>279</v>
      </c>
      <c r="AG2491" t="s">
        <v>103</v>
      </c>
      <c r="AH2491" t="s">
        <v>104</v>
      </c>
      <c r="AI2491" t="s">
        <v>13267</v>
      </c>
      <c r="AJ2491">
        <v>161814838</v>
      </c>
      <c r="AK2491" s="2">
        <v>1531142</v>
      </c>
      <c r="AL2491" s="2">
        <v>1266673.79</v>
      </c>
      <c r="AP2491" t="s">
        <v>105</v>
      </c>
      <c r="AQ2491" t="s">
        <v>105</v>
      </c>
      <c r="AR2491" t="s">
        <v>105</v>
      </c>
      <c r="AV2491" t="s">
        <v>105</v>
      </c>
      <c r="AW2491" t="s">
        <v>105</v>
      </c>
      <c r="AX2491" t="s">
        <v>105</v>
      </c>
      <c r="BH2491" t="s">
        <v>21</v>
      </c>
      <c r="BI2491" t="s">
        <v>5</v>
      </c>
    </row>
    <row r="2492" spans="1:61" x14ac:dyDescent="0.25">
      <c r="A2492">
        <v>35462053</v>
      </c>
      <c r="B2492">
        <v>35462053</v>
      </c>
      <c r="C2492" t="s">
        <v>106</v>
      </c>
      <c r="D2492" t="s">
        <v>355</v>
      </c>
      <c r="E2492" t="s">
        <v>583</v>
      </c>
      <c r="F2492" t="s">
        <v>2621</v>
      </c>
      <c r="G2492" t="s">
        <v>3967</v>
      </c>
      <c r="H2492" s="30" t="s">
        <v>20424</v>
      </c>
      <c r="I2492" t="s">
        <v>13268</v>
      </c>
      <c r="J2492">
        <v>0</v>
      </c>
      <c r="K2492" t="s">
        <v>126</v>
      </c>
      <c r="L2492">
        <v>25</v>
      </c>
      <c r="M2492" t="s">
        <v>126</v>
      </c>
      <c r="O2492">
        <v>3176491259</v>
      </c>
      <c r="P2492">
        <v>3176441259</v>
      </c>
      <c r="T2492" s="29" t="s">
        <v>487</v>
      </c>
      <c r="U2492">
        <f t="shared" si="204"/>
        <v>10</v>
      </c>
      <c r="V2492">
        <f t="shared" si="205"/>
        <v>8</v>
      </c>
      <c r="W2492">
        <v>2023</v>
      </c>
      <c r="X2492" t="s">
        <v>13269</v>
      </c>
      <c r="Y2492">
        <v>4501099</v>
      </c>
      <c r="Z2492" t="s">
        <v>13270</v>
      </c>
      <c r="AA2492">
        <v>9406094</v>
      </c>
      <c r="AB2492" t="s">
        <v>1882</v>
      </c>
      <c r="AC2492" t="s">
        <v>7425</v>
      </c>
      <c r="AD2492" s="1">
        <f t="shared" si="206"/>
        <v>2.8265746229849193E-2</v>
      </c>
      <c r="AE2492" s="2">
        <v>192300000</v>
      </c>
      <c r="AF2492" t="s">
        <v>279</v>
      </c>
      <c r="AG2492" t="s">
        <v>120</v>
      </c>
      <c r="AH2492" t="s">
        <v>104</v>
      </c>
      <c r="AI2492" t="s">
        <v>13271</v>
      </c>
      <c r="AJ2492">
        <v>161813710</v>
      </c>
      <c r="AK2492" s="2">
        <v>5435503</v>
      </c>
      <c r="AL2492" s="2">
        <v>4547649.3099999996</v>
      </c>
      <c r="AP2492" t="s">
        <v>105</v>
      </c>
      <c r="AQ2492" t="s">
        <v>105</v>
      </c>
      <c r="AR2492" t="s">
        <v>105</v>
      </c>
      <c r="AV2492" t="s">
        <v>105</v>
      </c>
      <c r="AW2492" t="s">
        <v>105</v>
      </c>
      <c r="AX2492" t="s">
        <v>105</v>
      </c>
      <c r="BH2492" t="s">
        <v>21</v>
      </c>
      <c r="BI2492" t="s">
        <v>5</v>
      </c>
    </row>
    <row r="2493" spans="1:61" x14ac:dyDescent="0.25">
      <c r="A2493">
        <v>1152186728</v>
      </c>
      <c r="B2493">
        <v>1152186728</v>
      </c>
      <c r="C2493" t="s">
        <v>106</v>
      </c>
      <c r="D2493" t="s">
        <v>1198</v>
      </c>
      <c r="E2493" t="s">
        <v>313</v>
      </c>
      <c r="F2493" t="s">
        <v>212</v>
      </c>
      <c r="G2493" t="s">
        <v>1120</v>
      </c>
      <c r="H2493" s="30" t="s">
        <v>20425</v>
      </c>
      <c r="I2493" t="s">
        <v>13272</v>
      </c>
      <c r="J2493">
        <v>0</v>
      </c>
      <c r="K2493" t="s">
        <v>1235</v>
      </c>
      <c r="L2493">
        <v>54</v>
      </c>
      <c r="M2493" t="s">
        <v>1236</v>
      </c>
      <c r="O2493">
        <v>3045242046</v>
      </c>
      <c r="P2493">
        <v>0</v>
      </c>
      <c r="T2493" s="29" t="s">
        <v>96</v>
      </c>
      <c r="U2493">
        <f t="shared" si="204"/>
        <v>10</v>
      </c>
      <c r="V2493">
        <f t="shared" si="205"/>
        <v>22</v>
      </c>
      <c r="W2493">
        <v>2022</v>
      </c>
      <c r="X2493" t="s">
        <v>7371</v>
      </c>
      <c r="Y2493" t="s">
        <v>13273</v>
      </c>
      <c r="Z2493" t="s">
        <v>13274</v>
      </c>
      <c r="AA2493">
        <v>1601341</v>
      </c>
      <c r="AB2493" t="s">
        <v>173</v>
      </c>
      <c r="AC2493" t="s">
        <v>373</v>
      </c>
      <c r="AD2493" s="1">
        <f t="shared" si="206"/>
        <v>4.2191666666666669E-2</v>
      </c>
      <c r="AE2493" s="2">
        <v>54600000</v>
      </c>
      <c r="AF2493" t="s">
        <v>1567</v>
      </c>
      <c r="AG2493" t="s">
        <v>103</v>
      </c>
      <c r="AH2493" t="s">
        <v>104</v>
      </c>
      <c r="AI2493" t="s">
        <v>13275</v>
      </c>
      <c r="AJ2493">
        <v>161811915</v>
      </c>
      <c r="AK2493" s="2">
        <v>2303665</v>
      </c>
      <c r="AL2493" s="2">
        <v>1915852.91</v>
      </c>
      <c r="AP2493" t="s">
        <v>105</v>
      </c>
      <c r="AQ2493" t="s">
        <v>105</v>
      </c>
      <c r="AR2493" t="s">
        <v>105</v>
      </c>
      <c r="AV2493" t="s">
        <v>105</v>
      </c>
      <c r="AW2493" t="s">
        <v>105</v>
      </c>
      <c r="AX2493" t="s">
        <v>105</v>
      </c>
      <c r="BH2493" t="s">
        <v>21</v>
      </c>
      <c r="BI2493" t="s">
        <v>5</v>
      </c>
    </row>
    <row r="2494" spans="1:61" x14ac:dyDescent="0.25">
      <c r="A2494">
        <v>91512930</v>
      </c>
      <c r="B2494">
        <v>91512930</v>
      </c>
      <c r="C2494" t="s">
        <v>89</v>
      </c>
      <c r="D2494" t="s">
        <v>699</v>
      </c>
      <c r="E2494" t="s">
        <v>749</v>
      </c>
      <c r="F2494" t="s">
        <v>387</v>
      </c>
      <c r="G2494" t="s">
        <v>4187</v>
      </c>
      <c r="H2494" s="30" t="s">
        <v>20426</v>
      </c>
      <c r="I2494" t="s">
        <v>13276</v>
      </c>
      <c r="J2494">
        <v>50001</v>
      </c>
      <c r="K2494" t="s">
        <v>153</v>
      </c>
      <c r="L2494">
        <v>50</v>
      </c>
      <c r="M2494" t="s">
        <v>154</v>
      </c>
      <c r="O2494">
        <v>3006044088</v>
      </c>
      <c r="P2494">
        <v>0</v>
      </c>
      <c r="T2494" s="29" t="s">
        <v>369</v>
      </c>
      <c r="U2494">
        <f t="shared" si="204"/>
        <v>10</v>
      </c>
      <c r="V2494">
        <f t="shared" si="205"/>
        <v>21</v>
      </c>
      <c r="W2494">
        <v>2023</v>
      </c>
      <c r="X2494" t="s">
        <v>770</v>
      </c>
      <c r="Y2494" t="s">
        <v>13277</v>
      </c>
      <c r="Z2494" t="s">
        <v>13278</v>
      </c>
      <c r="AA2494">
        <v>8801057</v>
      </c>
      <c r="AB2494" t="s">
        <v>662</v>
      </c>
      <c r="AC2494" t="s">
        <v>773</v>
      </c>
      <c r="AD2494" s="1">
        <f t="shared" si="206"/>
        <v>4.5683301886792455E-2</v>
      </c>
      <c r="AE2494" s="2">
        <v>63600000</v>
      </c>
      <c r="AF2494" t="s">
        <v>133</v>
      </c>
      <c r="AG2494" t="s">
        <v>103</v>
      </c>
      <c r="AH2494" t="s">
        <v>104</v>
      </c>
      <c r="AI2494" t="s">
        <v>13279</v>
      </c>
      <c r="AJ2494">
        <v>161915212</v>
      </c>
      <c r="AK2494" s="2">
        <v>2905458</v>
      </c>
      <c r="AL2494" s="2">
        <v>2421561.5099999998</v>
      </c>
      <c r="AP2494" t="s">
        <v>105</v>
      </c>
      <c r="AQ2494" t="s">
        <v>105</v>
      </c>
      <c r="AR2494" t="s">
        <v>105</v>
      </c>
      <c r="AV2494" t="s">
        <v>105</v>
      </c>
      <c r="AW2494" t="s">
        <v>105</v>
      </c>
      <c r="AX2494" t="s">
        <v>105</v>
      </c>
      <c r="BH2494" t="s">
        <v>21</v>
      </c>
      <c r="BI2494" t="s">
        <v>5</v>
      </c>
    </row>
    <row r="2495" spans="1:61" x14ac:dyDescent="0.25">
      <c r="A2495">
        <v>40370676</v>
      </c>
      <c r="B2495">
        <v>40370676</v>
      </c>
      <c r="C2495" t="s">
        <v>106</v>
      </c>
      <c r="D2495" t="s">
        <v>1099</v>
      </c>
      <c r="E2495" t="s">
        <v>178</v>
      </c>
      <c r="F2495" t="s">
        <v>2888</v>
      </c>
      <c r="G2495" t="s">
        <v>2240</v>
      </c>
      <c r="H2495" s="30" t="s">
        <v>19926</v>
      </c>
      <c r="I2495" t="s">
        <v>13280</v>
      </c>
      <c r="J2495">
        <v>0</v>
      </c>
      <c r="K2495" t="s">
        <v>126</v>
      </c>
      <c r="L2495">
        <v>25</v>
      </c>
      <c r="M2495" t="s">
        <v>126</v>
      </c>
      <c r="O2495">
        <v>3133502566</v>
      </c>
      <c r="P2495">
        <v>0</v>
      </c>
      <c r="T2495" s="29" t="s">
        <v>275</v>
      </c>
      <c r="U2495">
        <f t="shared" si="204"/>
        <v>10</v>
      </c>
      <c r="V2495">
        <f t="shared" si="205"/>
        <v>11</v>
      </c>
      <c r="W2495">
        <v>2019</v>
      </c>
      <c r="X2495" t="s">
        <v>1031</v>
      </c>
      <c r="Y2495" t="s">
        <v>13281</v>
      </c>
      <c r="Z2495" t="s">
        <v>13282</v>
      </c>
      <c r="AA2495">
        <v>5606087</v>
      </c>
      <c r="AB2495" t="s">
        <v>146</v>
      </c>
      <c r="AC2495" t="s">
        <v>147</v>
      </c>
      <c r="AD2495" s="1">
        <f t="shared" si="206"/>
        <v>1.38184046692607E-2</v>
      </c>
      <c r="AE2495" s="2">
        <v>102800000</v>
      </c>
      <c r="AF2495" t="s">
        <v>102</v>
      </c>
      <c r="AG2495" t="s">
        <v>120</v>
      </c>
      <c r="AH2495" t="s">
        <v>104</v>
      </c>
      <c r="AI2495" t="s">
        <v>13283</v>
      </c>
      <c r="AJ2495">
        <v>161914671</v>
      </c>
      <c r="AK2495" s="2">
        <v>1420532</v>
      </c>
      <c r="AL2495" s="2">
        <v>1173724.49</v>
      </c>
      <c r="AP2495" t="s">
        <v>105</v>
      </c>
      <c r="AQ2495" t="s">
        <v>105</v>
      </c>
      <c r="AR2495" t="s">
        <v>105</v>
      </c>
      <c r="AV2495" t="s">
        <v>105</v>
      </c>
      <c r="AW2495" t="s">
        <v>105</v>
      </c>
      <c r="AX2495" t="s">
        <v>105</v>
      </c>
      <c r="BH2495" s="3" t="s">
        <v>18</v>
      </c>
      <c r="BI2495" t="s">
        <v>5</v>
      </c>
    </row>
    <row r="2496" spans="1:61" x14ac:dyDescent="0.25">
      <c r="A2496">
        <v>22734509</v>
      </c>
      <c r="B2496">
        <v>22734509</v>
      </c>
      <c r="C2496" t="s">
        <v>106</v>
      </c>
      <c r="D2496" t="s">
        <v>312</v>
      </c>
      <c r="E2496" t="s">
        <v>282</v>
      </c>
      <c r="F2496" t="s">
        <v>305</v>
      </c>
      <c r="G2496" t="s">
        <v>5241</v>
      </c>
      <c r="H2496" s="30" t="s">
        <v>20051</v>
      </c>
      <c r="I2496" t="s">
        <v>13284</v>
      </c>
      <c r="J2496">
        <v>0</v>
      </c>
      <c r="K2496" t="s">
        <v>182</v>
      </c>
      <c r="L2496">
        <v>8</v>
      </c>
      <c r="M2496" t="s">
        <v>183</v>
      </c>
      <c r="O2496">
        <v>3002418842</v>
      </c>
      <c r="P2496">
        <v>0</v>
      </c>
      <c r="T2496" s="29" t="s">
        <v>429</v>
      </c>
      <c r="U2496">
        <f t="shared" si="204"/>
        <v>10</v>
      </c>
      <c r="V2496">
        <f t="shared" si="205"/>
        <v>7</v>
      </c>
      <c r="W2496">
        <v>2017</v>
      </c>
      <c r="X2496" t="s">
        <v>255</v>
      </c>
      <c r="Y2496" t="s">
        <v>13285</v>
      </c>
      <c r="Z2496" t="s">
        <v>13286</v>
      </c>
      <c r="AA2496">
        <v>8001171</v>
      </c>
      <c r="AB2496" t="s">
        <v>100</v>
      </c>
      <c r="AC2496" t="s">
        <v>258</v>
      </c>
      <c r="AD2496" s="1">
        <f t="shared" si="206"/>
        <v>3.6918994845360827E-2</v>
      </c>
      <c r="AE2496" s="2">
        <v>38800000</v>
      </c>
      <c r="AF2496" t="s">
        <v>102</v>
      </c>
      <c r="AG2496" t="s">
        <v>103</v>
      </c>
      <c r="AH2496" t="s">
        <v>104</v>
      </c>
      <c r="AI2496" t="s">
        <v>13287</v>
      </c>
      <c r="AJ2496">
        <v>161811147</v>
      </c>
      <c r="AK2496" s="2">
        <v>1432457</v>
      </c>
      <c r="AL2496" s="2">
        <v>1183745.69</v>
      </c>
      <c r="AP2496" t="s">
        <v>105</v>
      </c>
      <c r="AQ2496" t="s">
        <v>105</v>
      </c>
      <c r="AR2496" t="s">
        <v>105</v>
      </c>
      <c r="AV2496" t="s">
        <v>105</v>
      </c>
      <c r="AW2496" t="s">
        <v>105</v>
      </c>
      <c r="AX2496" t="s">
        <v>105</v>
      </c>
      <c r="BH2496" t="s">
        <v>21</v>
      </c>
      <c r="BI2496" t="s">
        <v>5</v>
      </c>
    </row>
    <row r="2497" spans="1:61" x14ac:dyDescent="0.25">
      <c r="A2497">
        <v>94469945</v>
      </c>
      <c r="B2497">
        <v>94469945</v>
      </c>
      <c r="C2497" t="s">
        <v>89</v>
      </c>
      <c r="D2497" t="s">
        <v>2433</v>
      </c>
      <c r="E2497">
        <v>0</v>
      </c>
      <c r="F2497" t="s">
        <v>13288</v>
      </c>
      <c r="G2497">
        <v>0</v>
      </c>
      <c r="H2497" s="30" t="s">
        <v>19037</v>
      </c>
      <c r="I2497" t="s">
        <v>13289</v>
      </c>
      <c r="J2497">
        <v>19573</v>
      </c>
      <c r="K2497" t="s">
        <v>5779</v>
      </c>
      <c r="L2497">
        <v>19</v>
      </c>
      <c r="M2497" t="s">
        <v>2408</v>
      </c>
      <c r="O2497">
        <v>3157595352</v>
      </c>
      <c r="P2497">
        <v>3150507765</v>
      </c>
      <c r="T2497" s="29" t="s">
        <v>547</v>
      </c>
      <c r="U2497">
        <f t="shared" si="204"/>
        <v>10</v>
      </c>
      <c r="V2497">
        <f t="shared" si="205"/>
        <v>26</v>
      </c>
      <c r="W2497">
        <v>2019</v>
      </c>
      <c r="X2497" t="s">
        <v>420</v>
      </c>
      <c r="Y2497" t="s">
        <v>13290</v>
      </c>
      <c r="Z2497" t="s">
        <v>13291</v>
      </c>
      <c r="AA2497">
        <v>8001188</v>
      </c>
      <c r="AB2497" t="s">
        <v>100</v>
      </c>
      <c r="AC2497" t="s">
        <v>423</v>
      </c>
      <c r="AD2497" s="1">
        <f t="shared" si="206"/>
        <v>3.7364821079691517E-2</v>
      </c>
      <c r="AE2497" s="2">
        <v>38900000</v>
      </c>
      <c r="AF2497" t="s">
        <v>552</v>
      </c>
      <c r="AG2497" t="s">
        <v>103</v>
      </c>
      <c r="AH2497" t="s">
        <v>104</v>
      </c>
      <c r="AI2497">
        <v>0</v>
      </c>
      <c r="AJ2497">
        <v>29945775</v>
      </c>
      <c r="AK2497" s="2">
        <v>1453491.54</v>
      </c>
      <c r="AL2497" s="2">
        <v>1201421.46</v>
      </c>
      <c r="AP2497">
        <v>30005669</v>
      </c>
      <c r="AQ2497" s="2">
        <v>1529465.62</v>
      </c>
      <c r="AR2497" s="2">
        <v>1265265.23</v>
      </c>
      <c r="AV2497" t="s">
        <v>105</v>
      </c>
      <c r="AW2497" s="2" t="s">
        <v>105</v>
      </c>
      <c r="AX2497" s="2" t="s">
        <v>105</v>
      </c>
      <c r="BH2497" t="s">
        <v>21</v>
      </c>
      <c r="BI2497" t="s">
        <v>5</v>
      </c>
    </row>
    <row r="2498" spans="1:61" x14ac:dyDescent="0.25">
      <c r="A2498">
        <v>8250529</v>
      </c>
      <c r="B2498">
        <v>8250529</v>
      </c>
      <c r="C2498" t="s">
        <v>89</v>
      </c>
      <c r="D2498" t="s">
        <v>1625</v>
      </c>
      <c r="E2498" t="s">
        <v>10534</v>
      </c>
      <c r="F2498" t="s">
        <v>618</v>
      </c>
      <c r="G2498" t="s">
        <v>9298</v>
      </c>
      <c r="H2498" s="30" t="s">
        <v>20427</v>
      </c>
      <c r="I2498" t="s">
        <v>13292</v>
      </c>
      <c r="J2498">
        <v>5266</v>
      </c>
      <c r="K2498" t="s">
        <v>428</v>
      </c>
      <c r="L2498">
        <v>5</v>
      </c>
      <c r="M2498" t="s">
        <v>203</v>
      </c>
      <c r="O2498">
        <v>3002686188</v>
      </c>
      <c r="P2498">
        <v>0</v>
      </c>
      <c r="T2498" s="29" t="s">
        <v>1081</v>
      </c>
      <c r="U2498">
        <f t="shared" si="204"/>
        <v>10</v>
      </c>
      <c r="V2498">
        <f t="shared" si="205"/>
        <v>25</v>
      </c>
      <c r="W2498">
        <v>2016</v>
      </c>
      <c r="X2498" t="s">
        <v>3485</v>
      </c>
      <c r="Y2498" t="s">
        <v>13293</v>
      </c>
      <c r="Z2498" t="s">
        <v>13294</v>
      </c>
      <c r="AA2498">
        <v>6401219</v>
      </c>
      <c r="AB2498" t="s">
        <v>131</v>
      </c>
      <c r="AC2498" t="s">
        <v>1126</v>
      </c>
      <c r="AD2498" s="1">
        <f t="shared" si="206"/>
        <v>3.8277783050847461E-2</v>
      </c>
      <c r="AE2498" s="2">
        <v>35400000</v>
      </c>
      <c r="AF2498" t="s">
        <v>1567</v>
      </c>
      <c r="AG2498" t="s">
        <v>103</v>
      </c>
      <c r="AH2498" t="s">
        <v>104</v>
      </c>
      <c r="AI2498" t="s">
        <v>13295</v>
      </c>
      <c r="AJ2498">
        <v>29930169</v>
      </c>
      <c r="AK2498" s="2">
        <v>1355033.52</v>
      </c>
      <c r="AL2498" s="2">
        <v>1118683.6299999999</v>
      </c>
      <c r="AP2498">
        <v>29995395</v>
      </c>
      <c r="AQ2498" s="2">
        <v>1331601.52</v>
      </c>
      <c r="AR2498" s="2">
        <v>1098992.8700000001</v>
      </c>
      <c r="AV2498" t="s">
        <v>105</v>
      </c>
      <c r="AW2498" s="2" t="s">
        <v>105</v>
      </c>
      <c r="AX2498" s="2" t="s">
        <v>105</v>
      </c>
      <c r="BH2498" t="s">
        <v>21</v>
      </c>
      <c r="BI2498" t="s">
        <v>5</v>
      </c>
    </row>
    <row r="2499" spans="1:61" x14ac:dyDescent="0.25">
      <c r="A2499">
        <v>35463621</v>
      </c>
      <c r="B2499">
        <v>35463621</v>
      </c>
      <c r="C2499" t="s">
        <v>106</v>
      </c>
      <c r="D2499" t="s">
        <v>343</v>
      </c>
      <c r="E2499" t="s">
        <v>312</v>
      </c>
      <c r="F2499" t="s">
        <v>2187</v>
      </c>
      <c r="G2499" t="s">
        <v>2742</v>
      </c>
      <c r="H2499" s="30" t="s">
        <v>20428</v>
      </c>
      <c r="I2499" t="s">
        <v>13296</v>
      </c>
      <c r="J2499">
        <v>76001</v>
      </c>
      <c r="K2499" t="s">
        <v>486</v>
      </c>
      <c r="L2499">
        <v>76</v>
      </c>
      <c r="M2499" t="s">
        <v>95</v>
      </c>
      <c r="O2499">
        <v>3155416693</v>
      </c>
      <c r="P2499">
        <v>0</v>
      </c>
      <c r="T2499" s="29" t="s">
        <v>204</v>
      </c>
      <c r="U2499">
        <f t="shared" si="204"/>
        <v>10</v>
      </c>
      <c r="V2499">
        <f t="shared" si="205"/>
        <v>2</v>
      </c>
      <c r="W2499">
        <v>2018</v>
      </c>
      <c r="X2499" t="s">
        <v>5151</v>
      </c>
      <c r="Y2499">
        <v>53429932</v>
      </c>
      <c r="Z2499" t="s">
        <v>13297</v>
      </c>
      <c r="AA2499">
        <v>806030</v>
      </c>
      <c r="AB2499" t="s">
        <v>542</v>
      </c>
      <c r="AC2499" t="s">
        <v>2231</v>
      </c>
      <c r="AD2499" s="1">
        <f t="shared" si="206"/>
        <v>2.5351883597883599E-2</v>
      </c>
      <c r="AE2499" s="2">
        <v>94500000</v>
      </c>
      <c r="AF2499" t="s">
        <v>219</v>
      </c>
      <c r="AG2499" t="s">
        <v>120</v>
      </c>
      <c r="AH2499" t="s">
        <v>104</v>
      </c>
      <c r="AI2499" t="s">
        <v>13298</v>
      </c>
      <c r="AJ2499">
        <v>161904822</v>
      </c>
      <c r="AK2499" s="2">
        <v>2395753</v>
      </c>
      <c r="AL2499" s="2">
        <v>1993237.72</v>
      </c>
      <c r="AP2499" t="s">
        <v>105</v>
      </c>
      <c r="AQ2499" t="s">
        <v>105</v>
      </c>
      <c r="AR2499" t="s">
        <v>105</v>
      </c>
      <c r="AV2499" t="s">
        <v>105</v>
      </c>
      <c r="AW2499" t="s">
        <v>105</v>
      </c>
      <c r="AX2499" t="s">
        <v>105</v>
      </c>
      <c r="BH2499" t="s">
        <v>21</v>
      </c>
      <c r="BI2499" t="s">
        <v>5</v>
      </c>
    </row>
    <row r="2500" spans="1:61" x14ac:dyDescent="0.25">
      <c r="A2500">
        <v>15915766</v>
      </c>
      <c r="B2500">
        <v>15915766</v>
      </c>
      <c r="C2500" t="s">
        <v>89</v>
      </c>
      <c r="D2500" t="s">
        <v>162</v>
      </c>
      <c r="E2500" t="s">
        <v>13299</v>
      </c>
      <c r="F2500" t="s">
        <v>768</v>
      </c>
      <c r="G2500" t="s">
        <v>212</v>
      </c>
      <c r="H2500" s="30" t="s">
        <v>18269</v>
      </c>
      <c r="I2500" t="s">
        <v>13300</v>
      </c>
      <c r="J2500">
        <v>0</v>
      </c>
      <c r="K2500" t="s">
        <v>1235</v>
      </c>
      <c r="L2500">
        <v>54</v>
      </c>
      <c r="M2500" t="s">
        <v>1236</v>
      </c>
      <c r="O2500">
        <v>3153401704</v>
      </c>
      <c r="P2500">
        <v>3164650697</v>
      </c>
      <c r="T2500" s="29" t="s">
        <v>568</v>
      </c>
      <c r="U2500">
        <f t="shared" si="204"/>
        <v>10</v>
      </c>
      <c r="V2500">
        <f t="shared" si="205"/>
        <v>30</v>
      </c>
      <c r="W2500">
        <v>2025</v>
      </c>
      <c r="X2500" t="s">
        <v>509</v>
      </c>
      <c r="Y2500" t="s">
        <v>13301</v>
      </c>
      <c r="Z2500" t="s">
        <v>13302</v>
      </c>
      <c r="AA2500">
        <v>9006197</v>
      </c>
      <c r="AB2500" t="s">
        <v>244</v>
      </c>
      <c r="AC2500" t="s">
        <v>245</v>
      </c>
      <c r="AD2500" s="1">
        <f t="shared" si="206"/>
        <v>1.1890333787661406E-2</v>
      </c>
      <c r="AE2500" s="2">
        <v>139400000</v>
      </c>
      <c r="AF2500" t="s">
        <v>102</v>
      </c>
      <c r="AG2500" t="s">
        <v>292</v>
      </c>
      <c r="AH2500" t="s">
        <v>104</v>
      </c>
      <c r="AI2500" t="s">
        <v>13303</v>
      </c>
      <c r="AJ2500">
        <v>29943963</v>
      </c>
      <c r="AK2500" s="2">
        <v>1657512.53</v>
      </c>
      <c r="AL2500" s="2">
        <v>1372867.67</v>
      </c>
      <c r="AP2500" t="s">
        <v>105</v>
      </c>
      <c r="AQ2500" s="2" t="s">
        <v>105</v>
      </c>
      <c r="AR2500" s="2" t="s">
        <v>105</v>
      </c>
      <c r="AV2500">
        <v>30054781</v>
      </c>
      <c r="AW2500" s="2">
        <v>2092897.23</v>
      </c>
      <c r="AX2500" s="2">
        <v>1738737.17</v>
      </c>
      <c r="BH2500" s="3" t="s">
        <v>18</v>
      </c>
      <c r="BI2500" t="s">
        <v>5</v>
      </c>
    </row>
    <row r="2501" spans="1:61" x14ac:dyDescent="0.25">
      <c r="A2501">
        <v>52873517</v>
      </c>
      <c r="B2501">
        <v>52873517</v>
      </c>
      <c r="C2501" t="s">
        <v>106</v>
      </c>
      <c r="D2501" t="s">
        <v>281</v>
      </c>
      <c r="E2501" t="s">
        <v>6490</v>
      </c>
      <c r="F2501" t="s">
        <v>314</v>
      </c>
      <c r="G2501" t="s">
        <v>5865</v>
      </c>
      <c r="H2501" s="30" t="s">
        <v>20092</v>
      </c>
      <c r="I2501" t="s">
        <v>13304</v>
      </c>
      <c r="J2501">
        <v>0</v>
      </c>
      <c r="K2501" t="s">
        <v>126</v>
      </c>
      <c r="L2501">
        <v>25</v>
      </c>
      <c r="M2501" t="s">
        <v>126</v>
      </c>
      <c r="O2501">
        <v>3103464596</v>
      </c>
      <c r="P2501">
        <v>0</v>
      </c>
      <c r="T2501" s="29" t="s">
        <v>448</v>
      </c>
      <c r="U2501">
        <f t="shared" si="204"/>
        <v>10</v>
      </c>
      <c r="V2501">
        <f t="shared" si="205"/>
        <v>9</v>
      </c>
      <c r="W2501">
        <v>2025</v>
      </c>
      <c r="X2501" t="s">
        <v>13305</v>
      </c>
      <c r="Y2501" t="s">
        <v>13306</v>
      </c>
      <c r="Z2501" t="s">
        <v>13307</v>
      </c>
      <c r="AA2501">
        <v>4601333</v>
      </c>
      <c r="AB2501" t="s">
        <v>352</v>
      </c>
      <c r="AC2501" t="s">
        <v>938</v>
      </c>
      <c r="AD2501" s="1">
        <f t="shared" si="206"/>
        <v>3.4453659711075439E-2</v>
      </c>
      <c r="AE2501" s="2">
        <v>62300000</v>
      </c>
      <c r="AF2501" t="s">
        <v>102</v>
      </c>
      <c r="AG2501" t="s">
        <v>103</v>
      </c>
      <c r="AH2501" t="s">
        <v>104</v>
      </c>
      <c r="AI2501" t="s">
        <v>13308</v>
      </c>
      <c r="AJ2501">
        <v>161812524</v>
      </c>
      <c r="AK2501" s="2">
        <v>2146463</v>
      </c>
      <c r="AL2501" s="2">
        <v>1783750.48</v>
      </c>
      <c r="AP2501" t="s">
        <v>105</v>
      </c>
      <c r="AQ2501" t="s">
        <v>105</v>
      </c>
      <c r="AR2501" t="s">
        <v>105</v>
      </c>
      <c r="AV2501" t="s">
        <v>105</v>
      </c>
      <c r="AW2501" t="s">
        <v>105</v>
      </c>
      <c r="AX2501" t="s">
        <v>105</v>
      </c>
      <c r="BH2501" t="s">
        <v>21</v>
      </c>
      <c r="BI2501" t="s">
        <v>5</v>
      </c>
    </row>
    <row r="2502" spans="1:61" x14ac:dyDescent="0.25">
      <c r="A2502">
        <v>91256049</v>
      </c>
      <c r="B2502">
        <v>91256049</v>
      </c>
      <c r="C2502" t="s">
        <v>89</v>
      </c>
      <c r="D2502" t="s">
        <v>2504</v>
      </c>
      <c r="E2502">
        <v>0</v>
      </c>
      <c r="F2502" t="s">
        <v>1711</v>
      </c>
      <c r="G2502" t="s">
        <v>985</v>
      </c>
      <c r="H2502" s="30" t="s">
        <v>20429</v>
      </c>
      <c r="I2502" t="s">
        <v>13309</v>
      </c>
      <c r="J2502">
        <v>0</v>
      </c>
      <c r="K2502" t="s">
        <v>126</v>
      </c>
      <c r="L2502">
        <v>25</v>
      </c>
      <c r="M2502" t="s">
        <v>126</v>
      </c>
      <c r="O2502">
        <v>3005625115</v>
      </c>
      <c r="P2502">
        <v>0</v>
      </c>
      <c r="T2502" s="29" t="s">
        <v>114</v>
      </c>
      <c r="U2502">
        <f t="shared" si="204"/>
        <v>10</v>
      </c>
      <c r="V2502">
        <f t="shared" si="205"/>
        <v>28</v>
      </c>
      <c r="W2502">
        <v>2015</v>
      </c>
      <c r="X2502" t="s">
        <v>3374</v>
      </c>
      <c r="Y2502" t="s">
        <v>13310</v>
      </c>
      <c r="Z2502" t="s">
        <v>13311</v>
      </c>
      <c r="AA2502">
        <v>8001136</v>
      </c>
      <c r="AB2502" t="s">
        <v>100</v>
      </c>
      <c r="AC2502" t="s">
        <v>258</v>
      </c>
      <c r="AD2502" s="1">
        <f t="shared" si="206"/>
        <v>4.2005923344947738E-2</v>
      </c>
      <c r="AE2502" s="2">
        <v>28700000</v>
      </c>
      <c r="AF2502" t="s">
        <v>160</v>
      </c>
      <c r="AG2502" t="s">
        <v>103</v>
      </c>
      <c r="AH2502" t="s">
        <v>104</v>
      </c>
      <c r="AI2502" t="s">
        <v>13312</v>
      </c>
      <c r="AJ2502">
        <v>161809492</v>
      </c>
      <c r="AK2502" s="2">
        <v>1205570</v>
      </c>
      <c r="AL2502" s="2">
        <v>993083.82</v>
      </c>
      <c r="AP2502" t="s">
        <v>105</v>
      </c>
      <c r="AQ2502" t="s">
        <v>105</v>
      </c>
      <c r="AR2502" t="s">
        <v>105</v>
      </c>
      <c r="AV2502" t="s">
        <v>105</v>
      </c>
      <c r="AW2502" t="s">
        <v>105</v>
      </c>
      <c r="AX2502" t="s">
        <v>105</v>
      </c>
      <c r="BH2502" t="s">
        <v>21</v>
      </c>
      <c r="BI2502" t="s">
        <v>5</v>
      </c>
    </row>
    <row r="2503" spans="1:61" x14ac:dyDescent="0.25">
      <c r="A2503">
        <v>12115606</v>
      </c>
      <c r="B2503">
        <v>12115606</v>
      </c>
      <c r="C2503" t="s">
        <v>89</v>
      </c>
      <c r="D2503" t="s">
        <v>5529</v>
      </c>
      <c r="E2503">
        <v>0</v>
      </c>
      <c r="F2503" t="s">
        <v>2053</v>
      </c>
      <c r="G2503" t="s">
        <v>7252</v>
      </c>
      <c r="H2503" s="30" t="s">
        <v>20430</v>
      </c>
      <c r="I2503" t="s">
        <v>13313</v>
      </c>
      <c r="J2503">
        <v>41001</v>
      </c>
      <c r="K2503" t="s">
        <v>285</v>
      </c>
      <c r="L2503">
        <v>41</v>
      </c>
      <c r="M2503" t="s">
        <v>286</v>
      </c>
      <c r="O2503">
        <v>3142302355</v>
      </c>
      <c r="P2503">
        <v>0</v>
      </c>
      <c r="T2503" s="29" t="s">
        <v>587</v>
      </c>
      <c r="U2503">
        <f t="shared" si="204"/>
        <v>10</v>
      </c>
      <c r="V2503">
        <f t="shared" si="205"/>
        <v>17</v>
      </c>
      <c r="W2503">
        <v>2025</v>
      </c>
      <c r="X2503" t="s">
        <v>577</v>
      </c>
      <c r="Y2503" t="s">
        <v>13314</v>
      </c>
      <c r="Z2503" t="s">
        <v>13315</v>
      </c>
      <c r="AA2503">
        <v>6406142</v>
      </c>
      <c r="AB2503" t="s">
        <v>131</v>
      </c>
      <c r="AC2503" t="s">
        <v>580</v>
      </c>
      <c r="AD2503" s="1">
        <f t="shared" si="206"/>
        <v>1.5749018789144049E-2</v>
      </c>
      <c r="AE2503" s="2">
        <v>95800000</v>
      </c>
      <c r="AF2503" t="s">
        <v>102</v>
      </c>
      <c r="AG2503" t="s">
        <v>120</v>
      </c>
      <c r="AH2503" t="s">
        <v>104</v>
      </c>
      <c r="AI2503" t="s">
        <v>13316</v>
      </c>
      <c r="AJ2503">
        <v>161815421</v>
      </c>
      <c r="AK2503" s="2">
        <v>1508756</v>
      </c>
      <c r="AL2503" s="2">
        <v>1247862.26</v>
      </c>
      <c r="AP2503" t="s">
        <v>105</v>
      </c>
      <c r="AQ2503" t="s">
        <v>105</v>
      </c>
      <c r="AR2503" t="s">
        <v>105</v>
      </c>
      <c r="AV2503" t="s">
        <v>105</v>
      </c>
      <c r="AW2503" t="s">
        <v>105</v>
      </c>
      <c r="AX2503" t="s">
        <v>105</v>
      </c>
      <c r="BH2503" t="s">
        <v>19</v>
      </c>
      <c r="BI2503" t="s">
        <v>5</v>
      </c>
    </row>
    <row r="2504" spans="1:61" x14ac:dyDescent="0.25">
      <c r="A2504">
        <v>79889106</v>
      </c>
      <c r="B2504">
        <v>79889106</v>
      </c>
      <c r="C2504" t="s">
        <v>89</v>
      </c>
      <c r="D2504" t="s">
        <v>537</v>
      </c>
      <c r="E2504">
        <v>0</v>
      </c>
      <c r="F2504" t="s">
        <v>4760</v>
      </c>
      <c r="G2504" t="s">
        <v>315</v>
      </c>
      <c r="H2504" s="30" t="s">
        <v>20431</v>
      </c>
      <c r="I2504" t="s">
        <v>13317</v>
      </c>
      <c r="J2504">
        <v>0</v>
      </c>
      <c r="K2504" t="s">
        <v>126</v>
      </c>
      <c r="L2504">
        <v>25</v>
      </c>
      <c r="M2504" t="s">
        <v>126</v>
      </c>
      <c r="O2504">
        <v>3102845347</v>
      </c>
      <c r="P2504">
        <v>0</v>
      </c>
      <c r="T2504" s="29" t="s">
        <v>169</v>
      </c>
      <c r="U2504">
        <f t="shared" si="204"/>
        <v>10</v>
      </c>
      <c r="V2504">
        <f t="shared" si="205"/>
        <v>16</v>
      </c>
      <c r="W2504">
        <v>2020</v>
      </c>
      <c r="X2504" t="s">
        <v>3551</v>
      </c>
      <c r="Y2504" t="s">
        <v>13318</v>
      </c>
      <c r="Z2504" t="s">
        <v>13319</v>
      </c>
      <c r="AA2504">
        <v>1606245</v>
      </c>
      <c r="AB2504" t="s">
        <v>173</v>
      </c>
      <c r="AC2504" t="s">
        <v>291</v>
      </c>
      <c r="AD2504" s="1">
        <f t="shared" si="206"/>
        <v>1.7493233287858116E-2</v>
      </c>
      <c r="AE2504" s="2">
        <v>73300000</v>
      </c>
      <c r="AF2504" t="s">
        <v>219</v>
      </c>
      <c r="AG2504" t="s">
        <v>120</v>
      </c>
      <c r="AH2504" t="s">
        <v>104</v>
      </c>
      <c r="AI2504">
        <v>0</v>
      </c>
      <c r="AJ2504">
        <v>161811433</v>
      </c>
      <c r="AK2504" s="2">
        <v>1282254</v>
      </c>
      <c r="AL2504" s="2">
        <v>1057524.2</v>
      </c>
      <c r="AP2504" t="s">
        <v>105</v>
      </c>
      <c r="AQ2504" t="s">
        <v>105</v>
      </c>
      <c r="AR2504" t="s">
        <v>105</v>
      </c>
      <c r="AV2504" t="s">
        <v>105</v>
      </c>
      <c r="AW2504" t="s">
        <v>105</v>
      </c>
      <c r="AX2504" t="s">
        <v>105</v>
      </c>
      <c r="BH2504" t="s">
        <v>19</v>
      </c>
      <c r="BI2504" t="s">
        <v>5</v>
      </c>
    </row>
    <row r="2505" spans="1:61" x14ac:dyDescent="0.25">
      <c r="A2505">
        <v>39165222</v>
      </c>
      <c r="B2505">
        <v>39165222</v>
      </c>
      <c r="C2505" t="s">
        <v>106</v>
      </c>
      <c r="D2505" t="s">
        <v>312</v>
      </c>
      <c r="E2505" t="s">
        <v>178</v>
      </c>
      <c r="F2505" t="s">
        <v>13320</v>
      </c>
      <c r="G2505" t="s">
        <v>6390</v>
      </c>
      <c r="H2505" s="30" t="s">
        <v>20432</v>
      </c>
      <c r="I2505" t="s">
        <v>13321</v>
      </c>
      <c r="J2505">
        <v>5129</v>
      </c>
      <c r="K2505" t="s">
        <v>141</v>
      </c>
      <c r="L2505">
        <v>5</v>
      </c>
      <c r="M2505" t="s">
        <v>203</v>
      </c>
      <c r="O2505">
        <v>3052503480</v>
      </c>
      <c r="P2505">
        <v>3137357095</v>
      </c>
      <c r="T2505" s="29" t="s">
        <v>887</v>
      </c>
      <c r="U2505">
        <f t="shared" si="204"/>
        <v>10</v>
      </c>
      <c r="V2505">
        <f t="shared" si="205"/>
        <v>3</v>
      </c>
      <c r="W2505">
        <v>2025</v>
      </c>
      <c r="X2505" t="s">
        <v>2704</v>
      </c>
      <c r="Y2505" t="s">
        <v>13322</v>
      </c>
      <c r="Z2505" t="s">
        <v>13323</v>
      </c>
      <c r="AA2505">
        <v>8006093</v>
      </c>
      <c r="AB2505" t="s">
        <v>100</v>
      </c>
      <c r="AC2505" t="s">
        <v>1388</v>
      </c>
      <c r="AD2505" s="1">
        <f t="shared" si="206"/>
        <v>1.7652251131221718E-2</v>
      </c>
      <c r="AE2505" s="2">
        <v>88400000</v>
      </c>
      <c r="AF2505" t="s">
        <v>219</v>
      </c>
      <c r="AG2505" t="s">
        <v>120</v>
      </c>
      <c r="AH2505" t="s">
        <v>104</v>
      </c>
      <c r="AI2505" t="s">
        <v>13324</v>
      </c>
      <c r="AJ2505">
        <v>161867720</v>
      </c>
      <c r="AK2505" s="2">
        <v>1560459</v>
      </c>
      <c r="AL2505" s="2">
        <v>1291310.29</v>
      </c>
      <c r="AP2505" t="s">
        <v>105</v>
      </c>
      <c r="AQ2505" t="s">
        <v>105</v>
      </c>
      <c r="AR2505" t="s">
        <v>105</v>
      </c>
      <c r="AV2505" t="s">
        <v>105</v>
      </c>
      <c r="AW2505" t="s">
        <v>105</v>
      </c>
      <c r="AX2505" t="s">
        <v>105</v>
      </c>
      <c r="BH2505" t="s">
        <v>19</v>
      </c>
      <c r="BI2505" t="s">
        <v>5</v>
      </c>
    </row>
    <row r="2506" spans="1:61" x14ac:dyDescent="0.25">
      <c r="A2506">
        <v>1020712791</v>
      </c>
      <c r="B2506">
        <v>1020712791</v>
      </c>
      <c r="C2506" t="s">
        <v>89</v>
      </c>
      <c r="D2506" t="s">
        <v>1885</v>
      </c>
      <c r="E2506" t="s">
        <v>1111</v>
      </c>
      <c r="F2506" t="s">
        <v>3252</v>
      </c>
      <c r="G2506" t="s">
        <v>1028</v>
      </c>
      <c r="H2506" s="30" t="s">
        <v>20433</v>
      </c>
      <c r="I2506" t="s">
        <v>13325</v>
      </c>
      <c r="J2506">
        <v>0</v>
      </c>
      <c r="K2506" t="s">
        <v>126</v>
      </c>
      <c r="L2506">
        <v>25</v>
      </c>
      <c r="M2506" t="s">
        <v>126</v>
      </c>
      <c r="O2506">
        <v>3108836720</v>
      </c>
      <c r="P2506">
        <v>0</v>
      </c>
      <c r="T2506" s="29" t="s">
        <v>114</v>
      </c>
      <c r="U2506">
        <f t="shared" ref="U2506:U2569" si="207">MONTH(T2506)</f>
        <v>10</v>
      </c>
      <c r="V2506">
        <f t="shared" ref="V2506:V2569" si="208">DAY(T2506)</f>
        <v>28</v>
      </c>
      <c r="W2506">
        <v>2022</v>
      </c>
      <c r="X2506" t="s">
        <v>5438</v>
      </c>
      <c r="Y2506" t="s">
        <v>13326</v>
      </c>
      <c r="Z2506" t="s">
        <v>13327</v>
      </c>
      <c r="AA2506">
        <v>6406141</v>
      </c>
      <c r="AB2506" t="s">
        <v>131</v>
      </c>
      <c r="AC2506" t="s">
        <v>580</v>
      </c>
      <c r="AD2506" s="1">
        <f t="shared" ref="AD2506:AD2569" si="209">+AK2506/AE2506</f>
        <v>2.2209890510948904E-2</v>
      </c>
      <c r="AE2506" s="2">
        <v>82200000</v>
      </c>
      <c r="AF2506" t="s">
        <v>160</v>
      </c>
      <c r="AG2506" t="s">
        <v>120</v>
      </c>
      <c r="AH2506" t="s">
        <v>104</v>
      </c>
      <c r="AI2506" t="s">
        <v>13328</v>
      </c>
      <c r="AJ2506">
        <v>161814154</v>
      </c>
      <c r="AK2506" s="2">
        <v>1825653</v>
      </c>
      <c r="AL2506" s="2">
        <v>1514162.53</v>
      </c>
      <c r="AP2506" t="s">
        <v>105</v>
      </c>
      <c r="AQ2506" t="s">
        <v>105</v>
      </c>
      <c r="AR2506" t="s">
        <v>105</v>
      </c>
      <c r="AV2506" t="s">
        <v>105</v>
      </c>
      <c r="AW2506" t="s">
        <v>105</v>
      </c>
      <c r="AX2506" t="s">
        <v>105</v>
      </c>
      <c r="BH2506" t="s">
        <v>19</v>
      </c>
      <c r="BI2506" t="s">
        <v>5</v>
      </c>
    </row>
    <row r="2507" spans="1:61" x14ac:dyDescent="0.25">
      <c r="A2507">
        <v>31579798</v>
      </c>
      <c r="B2507">
        <v>31579798</v>
      </c>
      <c r="C2507" t="s">
        <v>106</v>
      </c>
      <c r="D2507" t="s">
        <v>2571</v>
      </c>
      <c r="E2507" t="s">
        <v>1198</v>
      </c>
      <c r="F2507" t="s">
        <v>212</v>
      </c>
      <c r="G2507" t="s">
        <v>879</v>
      </c>
      <c r="H2507" s="30" t="s">
        <v>20434</v>
      </c>
      <c r="I2507" t="s">
        <v>13329</v>
      </c>
      <c r="J2507">
        <v>76001</v>
      </c>
      <c r="K2507" t="s">
        <v>486</v>
      </c>
      <c r="L2507">
        <v>76</v>
      </c>
      <c r="M2507" t="s">
        <v>95</v>
      </c>
      <c r="O2507">
        <v>3104340066</v>
      </c>
      <c r="P2507">
        <v>3215546330</v>
      </c>
      <c r="T2507" s="29" t="s">
        <v>299</v>
      </c>
      <c r="U2507">
        <f t="shared" si="207"/>
        <v>10</v>
      </c>
      <c r="V2507">
        <f t="shared" si="208"/>
        <v>23</v>
      </c>
      <c r="W2507">
        <v>2015</v>
      </c>
      <c r="X2507" t="s">
        <v>13330</v>
      </c>
      <c r="Y2507">
        <v>1.6195112028660999E+117</v>
      </c>
      <c r="Z2507" t="s">
        <v>13331</v>
      </c>
      <c r="AA2507">
        <v>8306040</v>
      </c>
      <c r="AB2507" t="s">
        <v>561</v>
      </c>
      <c r="AC2507" t="s">
        <v>13332</v>
      </c>
      <c r="AD2507" s="1">
        <f t="shared" si="209"/>
        <v>3.9874253131313132E-2</v>
      </c>
      <c r="AE2507" s="2">
        <v>49500000</v>
      </c>
      <c r="AF2507" t="s">
        <v>219</v>
      </c>
      <c r="AG2507" t="s">
        <v>292</v>
      </c>
      <c r="AH2507" t="s">
        <v>104</v>
      </c>
      <c r="AI2507">
        <v>0</v>
      </c>
      <c r="AJ2507">
        <v>29939044</v>
      </c>
      <c r="AK2507" s="2">
        <v>1973775.53</v>
      </c>
      <c r="AL2507" s="2">
        <v>1638634.9</v>
      </c>
      <c r="AP2507">
        <v>30002373</v>
      </c>
      <c r="AQ2507" s="2">
        <v>1827210.88</v>
      </c>
      <c r="AR2507" s="2">
        <v>1515471.33</v>
      </c>
      <c r="AV2507" t="s">
        <v>105</v>
      </c>
      <c r="AW2507" s="2" t="s">
        <v>105</v>
      </c>
      <c r="AX2507" s="2" t="s">
        <v>105</v>
      </c>
      <c r="BH2507" t="s">
        <v>21</v>
      </c>
      <c r="BI2507" t="s">
        <v>5</v>
      </c>
    </row>
    <row r="2508" spans="1:61" x14ac:dyDescent="0.25">
      <c r="A2508">
        <v>10279919</v>
      </c>
      <c r="B2508">
        <v>10279919</v>
      </c>
      <c r="C2508" t="s">
        <v>89</v>
      </c>
      <c r="D2508" t="s">
        <v>2487</v>
      </c>
      <c r="E2508" t="s">
        <v>13333</v>
      </c>
      <c r="F2508" t="s">
        <v>1576</v>
      </c>
      <c r="G2508" t="s">
        <v>4500</v>
      </c>
      <c r="H2508" s="30" t="s">
        <v>20435</v>
      </c>
      <c r="I2508" t="s">
        <v>13334</v>
      </c>
      <c r="J2508">
        <v>17001</v>
      </c>
      <c r="K2508" t="s">
        <v>140</v>
      </c>
      <c r="L2508">
        <v>17</v>
      </c>
      <c r="M2508" t="s">
        <v>141</v>
      </c>
      <c r="O2508">
        <v>3154987182</v>
      </c>
      <c r="P2508">
        <v>3218705933</v>
      </c>
      <c r="T2508" s="29" t="s">
        <v>547</v>
      </c>
      <c r="U2508">
        <f t="shared" si="207"/>
        <v>10</v>
      </c>
      <c r="V2508">
        <f t="shared" si="208"/>
        <v>26</v>
      </c>
      <c r="W2508">
        <v>2020</v>
      </c>
      <c r="X2508" t="s">
        <v>2860</v>
      </c>
      <c r="Y2508" t="s">
        <v>13335</v>
      </c>
      <c r="Z2508" t="s">
        <v>13336</v>
      </c>
      <c r="AA2508">
        <v>9008220</v>
      </c>
      <c r="AB2508" t="s">
        <v>244</v>
      </c>
      <c r="AC2508" t="s">
        <v>1775</v>
      </c>
      <c r="AD2508" s="1">
        <f t="shared" si="209"/>
        <v>1.6156842894345238E-2</v>
      </c>
      <c r="AE2508" s="2">
        <v>268800000</v>
      </c>
      <c r="AF2508" t="s">
        <v>219</v>
      </c>
      <c r="AG2508" t="s">
        <v>452</v>
      </c>
      <c r="AH2508" t="s">
        <v>104</v>
      </c>
      <c r="AI2508">
        <v>0</v>
      </c>
      <c r="AJ2508">
        <v>29958743</v>
      </c>
      <c r="AK2508" s="2">
        <v>4342959.37</v>
      </c>
      <c r="AL2508" s="2">
        <v>3629545.69</v>
      </c>
      <c r="AP2508" t="s">
        <v>105</v>
      </c>
      <c r="AQ2508" s="2" t="s">
        <v>105</v>
      </c>
      <c r="AR2508" s="2" t="s">
        <v>105</v>
      </c>
      <c r="AV2508">
        <v>30043841</v>
      </c>
      <c r="AW2508" s="2">
        <v>6495523.5099999998</v>
      </c>
      <c r="AX2508" s="2">
        <v>5438423.1200000001</v>
      </c>
      <c r="BH2508" t="s">
        <v>20</v>
      </c>
      <c r="BI2508" t="s">
        <v>5</v>
      </c>
    </row>
    <row r="2509" spans="1:61" x14ac:dyDescent="0.25">
      <c r="A2509">
        <v>51643574</v>
      </c>
      <c r="B2509">
        <v>51643574</v>
      </c>
      <c r="C2509" t="s">
        <v>106</v>
      </c>
      <c r="D2509" t="s">
        <v>312</v>
      </c>
      <c r="E2509" t="s">
        <v>13337</v>
      </c>
      <c r="F2509" t="s">
        <v>819</v>
      </c>
      <c r="G2509" t="s">
        <v>409</v>
      </c>
      <c r="H2509" s="30" t="s">
        <v>20436</v>
      </c>
      <c r="I2509" t="s">
        <v>13338</v>
      </c>
      <c r="J2509">
        <v>0</v>
      </c>
      <c r="K2509" t="s">
        <v>126</v>
      </c>
      <c r="L2509">
        <v>25</v>
      </c>
      <c r="M2509" t="s">
        <v>126</v>
      </c>
      <c r="O2509">
        <v>3103411345</v>
      </c>
      <c r="P2509">
        <v>0</v>
      </c>
      <c r="T2509" s="29" t="s">
        <v>96</v>
      </c>
      <c r="U2509">
        <f t="shared" si="207"/>
        <v>10</v>
      </c>
      <c r="V2509">
        <f t="shared" si="208"/>
        <v>22</v>
      </c>
      <c r="W2509">
        <v>2019</v>
      </c>
      <c r="X2509" t="s">
        <v>6293</v>
      </c>
      <c r="Y2509" t="s">
        <v>13339</v>
      </c>
      <c r="Z2509" t="s">
        <v>13340</v>
      </c>
      <c r="AA2509">
        <v>1606231</v>
      </c>
      <c r="AB2509" t="s">
        <v>173</v>
      </c>
      <c r="AC2509" t="s">
        <v>815</v>
      </c>
      <c r="AD2509" s="1">
        <f t="shared" si="209"/>
        <v>1.9650889967637541E-2</v>
      </c>
      <c r="AE2509" s="2">
        <v>61800000</v>
      </c>
      <c r="AF2509" t="s">
        <v>160</v>
      </c>
      <c r="AG2509" t="s">
        <v>120</v>
      </c>
      <c r="AH2509" t="s">
        <v>104</v>
      </c>
      <c r="AI2509">
        <v>0</v>
      </c>
      <c r="AJ2509">
        <v>161811984</v>
      </c>
      <c r="AK2509" s="2">
        <v>1214425</v>
      </c>
      <c r="AL2509" s="2">
        <v>1000525.05</v>
      </c>
      <c r="AP2509" t="s">
        <v>105</v>
      </c>
      <c r="AQ2509" t="s">
        <v>105</v>
      </c>
      <c r="AR2509" t="s">
        <v>105</v>
      </c>
      <c r="AV2509" t="s">
        <v>105</v>
      </c>
      <c r="AW2509" t="s">
        <v>105</v>
      </c>
      <c r="AX2509" t="s">
        <v>105</v>
      </c>
      <c r="BH2509" t="s">
        <v>19</v>
      </c>
      <c r="BI2509" t="s">
        <v>5</v>
      </c>
    </row>
    <row r="2510" spans="1:61" x14ac:dyDescent="0.25">
      <c r="A2510">
        <v>65697562</v>
      </c>
      <c r="B2510">
        <v>65697562</v>
      </c>
      <c r="C2510" t="s">
        <v>106</v>
      </c>
      <c r="D2510" t="s">
        <v>7604</v>
      </c>
      <c r="E2510">
        <v>0</v>
      </c>
      <c r="F2510" t="s">
        <v>6485</v>
      </c>
      <c r="G2510" t="s">
        <v>212</v>
      </c>
      <c r="H2510" s="30" t="s">
        <v>20437</v>
      </c>
      <c r="I2510" t="s">
        <v>13341</v>
      </c>
      <c r="J2510">
        <v>0</v>
      </c>
      <c r="K2510" t="s">
        <v>126</v>
      </c>
      <c r="L2510">
        <v>25</v>
      </c>
      <c r="M2510" t="s">
        <v>126</v>
      </c>
      <c r="O2510">
        <v>3214399890</v>
      </c>
      <c r="P2510">
        <v>0</v>
      </c>
      <c r="T2510" s="29" t="s">
        <v>487</v>
      </c>
      <c r="U2510">
        <f t="shared" si="207"/>
        <v>10</v>
      </c>
      <c r="V2510">
        <f t="shared" si="208"/>
        <v>8</v>
      </c>
      <c r="W2510">
        <v>2024</v>
      </c>
      <c r="X2510" t="s">
        <v>577</v>
      </c>
      <c r="Y2510" t="s">
        <v>13342</v>
      </c>
      <c r="Z2510" t="s">
        <v>13343</v>
      </c>
      <c r="AA2510">
        <v>6406142</v>
      </c>
      <c r="AB2510" t="s">
        <v>131</v>
      </c>
      <c r="AC2510" t="s">
        <v>580</v>
      </c>
      <c r="AD2510" s="1">
        <f t="shared" si="209"/>
        <v>2.133837597330367E-2</v>
      </c>
      <c r="AE2510" s="2">
        <v>89900000</v>
      </c>
      <c r="AF2510" t="s">
        <v>102</v>
      </c>
      <c r="AG2510" t="s">
        <v>120</v>
      </c>
      <c r="AH2510" t="s">
        <v>104</v>
      </c>
      <c r="AI2510" t="s">
        <v>13344</v>
      </c>
      <c r="AJ2510">
        <v>161904924</v>
      </c>
      <c r="AK2510" s="2">
        <v>1918320</v>
      </c>
      <c r="AL2510" s="2">
        <v>1592033.25</v>
      </c>
      <c r="AP2510" t="s">
        <v>105</v>
      </c>
      <c r="AQ2510" t="s">
        <v>105</v>
      </c>
      <c r="AR2510" t="s">
        <v>105</v>
      </c>
      <c r="AV2510" t="s">
        <v>105</v>
      </c>
      <c r="AW2510" t="s">
        <v>105</v>
      </c>
      <c r="AX2510" t="s">
        <v>105</v>
      </c>
      <c r="BH2510" t="s">
        <v>19</v>
      </c>
      <c r="BI2510" t="s">
        <v>5</v>
      </c>
    </row>
    <row r="2511" spans="1:61" x14ac:dyDescent="0.25">
      <c r="A2511">
        <v>10122328</v>
      </c>
      <c r="B2511">
        <v>10122328</v>
      </c>
      <c r="C2511" t="s">
        <v>89</v>
      </c>
      <c r="D2511" t="s">
        <v>11244</v>
      </c>
      <c r="E2511" t="s">
        <v>564</v>
      </c>
      <c r="F2511" t="s">
        <v>1028</v>
      </c>
      <c r="G2511" t="s">
        <v>2469</v>
      </c>
      <c r="H2511" s="30" t="s">
        <v>20438</v>
      </c>
      <c r="I2511" t="s">
        <v>13345</v>
      </c>
      <c r="J2511">
        <v>66001</v>
      </c>
      <c r="K2511" t="s">
        <v>252</v>
      </c>
      <c r="L2511">
        <v>66</v>
      </c>
      <c r="M2511" t="s">
        <v>253</v>
      </c>
      <c r="O2511">
        <v>3113533670</v>
      </c>
      <c r="P2511">
        <v>0</v>
      </c>
      <c r="T2511" s="29" t="s">
        <v>155</v>
      </c>
      <c r="U2511">
        <f t="shared" si="207"/>
        <v>10</v>
      </c>
      <c r="V2511">
        <f t="shared" si="208"/>
        <v>14</v>
      </c>
      <c r="W2511">
        <v>2022</v>
      </c>
      <c r="X2511" t="s">
        <v>4528</v>
      </c>
      <c r="Y2511" t="s">
        <v>13346</v>
      </c>
      <c r="Z2511" t="s">
        <v>13347</v>
      </c>
      <c r="AA2511">
        <v>8808039</v>
      </c>
      <c r="AB2511" t="s">
        <v>662</v>
      </c>
      <c r="AC2511" t="s">
        <v>663</v>
      </c>
      <c r="AD2511" s="1">
        <f t="shared" si="209"/>
        <v>3.2980613333333332E-2</v>
      </c>
      <c r="AE2511" s="2">
        <v>75000000</v>
      </c>
      <c r="AF2511" t="s">
        <v>219</v>
      </c>
      <c r="AG2511" t="s">
        <v>452</v>
      </c>
      <c r="AH2511" t="s">
        <v>104</v>
      </c>
      <c r="AI2511" t="s">
        <v>13348</v>
      </c>
      <c r="AJ2511">
        <v>161838958</v>
      </c>
      <c r="AK2511" s="2">
        <v>2473546</v>
      </c>
      <c r="AL2511" s="2">
        <v>2058610.18</v>
      </c>
      <c r="AP2511" t="s">
        <v>105</v>
      </c>
      <c r="AQ2511" t="s">
        <v>105</v>
      </c>
      <c r="AR2511" t="s">
        <v>105</v>
      </c>
      <c r="AV2511" t="s">
        <v>105</v>
      </c>
      <c r="AW2511" t="s">
        <v>105</v>
      </c>
      <c r="AX2511" t="s">
        <v>105</v>
      </c>
      <c r="BH2511" t="s">
        <v>21</v>
      </c>
      <c r="BI2511" t="s">
        <v>5</v>
      </c>
    </row>
    <row r="2512" spans="1:61" x14ac:dyDescent="0.25">
      <c r="A2512">
        <v>30323320</v>
      </c>
      <c r="B2512">
        <v>30323320</v>
      </c>
      <c r="C2512" t="s">
        <v>106</v>
      </c>
      <c r="D2512" t="s">
        <v>312</v>
      </c>
      <c r="E2512" t="s">
        <v>3188</v>
      </c>
      <c r="F2512" t="s">
        <v>212</v>
      </c>
      <c r="G2512" t="s">
        <v>315</v>
      </c>
      <c r="H2512" s="30" t="s">
        <v>20439</v>
      </c>
      <c r="I2512" t="s">
        <v>13349</v>
      </c>
      <c r="J2512">
        <v>5266</v>
      </c>
      <c r="K2512" t="s">
        <v>428</v>
      </c>
      <c r="L2512">
        <v>5</v>
      </c>
      <c r="M2512" t="s">
        <v>203</v>
      </c>
      <c r="O2512">
        <v>3147941882</v>
      </c>
      <c r="P2512">
        <v>0</v>
      </c>
      <c r="T2512" s="29" t="s">
        <v>127</v>
      </c>
      <c r="U2512">
        <f t="shared" si="207"/>
        <v>10</v>
      </c>
      <c r="V2512">
        <f t="shared" si="208"/>
        <v>18</v>
      </c>
      <c r="W2512">
        <v>2022</v>
      </c>
      <c r="X2512" t="s">
        <v>380</v>
      </c>
      <c r="Y2512" t="s">
        <v>13350</v>
      </c>
      <c r="Z2512" t="s">
        <v>13351</v>
      </c>
      <c r="AA2512">
        <v>5601193</v>
      </c>
      <c r="AB2512" t="s">
        <v>146</v>
      </c>
      <c r="AC2512" t="s">
        <v>383</v>
      </c>
      <c r="AD2512" s="1">
        <f t="shared" si="209"/>
        <v>4.1546162018592299E-2</v>
      </c>
      <c r="AE2512" s="2">
        <v>75300000</v>
      </c>
      <c r="AF2512" t="s">
        <v>219</v>
      </c>
      <c r="AG2512" t="s">
        <v>103</v>
      </c>
      <c r="AH2512" t="s">
        <v>104</v>
      </c>
      <c r="AI2512" t="s">
        <v>13352</v>
      </c>
      <c r="AJ2512">
        <v>161815024</v>
      </c>
      <c r="AK2512" s="2">
        <v>3128426</v>
      </c>
      <c r="AL2512" s="2">
        <v>2608929.34</v>
      </c>
      <c r="AP2512" t="s">
        <v>105</v>
      </c>
      <c r="AQ2512" t="s">
        <v>105</v>
      </c>
      <c r="AR2512" t="s">
        <v>105</v>
      </c>
      <c r="AV2512" t="s">
        <v>105</v>
      </c>
      <c r="AW2512" t="s">
        <v>105</v>
      </c>
      <c r="AX2512" t="s">
        <v>105</v>
      </c>
      <c r="BH2512" t="s">
        <v>21</v>
      </c>
      <c r="BI2512" t="s">
        <v>5</v>
      </c>
    </row>
    <row r="2513" spans="1:61" x14ac:dyDescent="0.25">
      <c r="A2513">
        <v>1037612601</v>
      </c>
      <c r="B2513">
        <v>1037612601</v>
      </c>
      <c r="C2513" t="s">
        <v>89</v>
      </c>
      <c r="D2513" t="s">
        <v>891</v>
      </c>
      <c r="E2513">
        <v>0</v>
      </c>
      <c r="F2513" t="s">
        <v>315</v>
      </c>
      <c r="G2513" t="s">
        <v>2013</v>
      </c>
      <c r="H2513" s="30" t="s">
        <v>20440</v>
      </c>
      <c r="I2513" t="s">
        <v>13353</v>
      </c>
      <c r="J2513">
        <v>0</v>
      </c>
      <c r="K2513" t="s">
        <v>126</v>
      </c>
      <c r="L2513">
        <v>25</v>
      </c>
      <c r="M2513" t="s">
        <v>126</v>
      </c>
      <c r="O2513">
        <v>3218302463</v>
      </c>
      <c r="P2513">
        <v>0</v>
      </c>
      <c r="T2513" s="29" t="s">
        <v>204</v>
      </c>
      <c r="U2513">
        <f t="shared" si="207"/>
        <v>10</v>
      </c>
      <c r="V2513">
        <f t="shared" si="208"/>
        <v>2</v>
      </c>
      <c r="W2513">
        <v>2020</v>
      </c>
      <c r="X2513" t="s">
        <v>13354</v>
      </c>
      <c r="Y2513" t="s">
        <v>13355</v>
      </c>
      <c r="Z2513" t="s">
        <v>13356</v>
      </c>
      <c r="AA2513">
        <v>9201249</v>
      </c>
      <c r="AB2513" t="s">
        <v>268</v>
      </c>
      <c r="AC2513" t="s">
        <v>519</v>
      </c>
      <c r="AD2513" s="1">
        <f t="shared" si="209"/>
        <v>1.5421338112305854E-2</v>
      </c>
      <c r="AE2513" s="2">
        <v>83700000</v>
      </c>
      <c r="AF2513" t="s">
        <v>133</v>
      </c>
      <c r="AG2513" t="s">
        <v>103</v>
      </c>
      <c r="AH2513" t="s">
        <v>104</v>
      </c>
      <c r="AI2513">
        <v>0</v>
      </c>
      <c r="AJ2513">
        <v>161808155</v>
      </c>
      <c r="AK2513" s="2">
        <v>1290766</v>
      </c>
      <c r="AL2513" s="2">
        <v>1064677.6399999999</v>
      </c>
      <c r="AP2513" t="s">
        <v>105</v>
      </c>
      <c r="AQ2513" t="s">
        <v>105</v>
      </c>
      <c r="AR2513" t="s">
        <v>105</v>
      </c>
      <c r="AV2513" t="s">
        <v>105</v>
      </c>
      <c r="AW2513" t="s">
        <v>105</v>
      </c>
      <c r="AX2513" t="s">
        <v>105</v>
      </c>
      <c r="BH2513" t="s">
        <v>19</v>
      </c>
      <c r="BI2513" t="s">
        <v>5</v>
      </c>
    </row>
    <row r="2514" spans="1:61" x14ac:dyDescent="0.25">
      <c r="A2514">
        <v>80111710</v>
      </c>
      <c r="B2514">
        <v>80111710</v>
      </c>
      <c r="C2514" t="s">
        <v>89</v>
      </c>
      <c r="D2514" t="s">
        <v>2125</v>
      </c>
      <c r="E2514">
        <v>0</v>
      </c>
      <c r="F2514" t="s">
        <v>650</v>
      </c>
      <c r="G2514" t="s">
        <v>4203</v>
      </c>
      <c r="H2514" s="30" t="s">
        <v>20441</v>
      </c>
      <c r="I2514" t="s">
        <v>13357</v>
      </c>
      <c r="J2514">
        <v>0</v>
      </c>
      <c r="K2514" t="s">
        <v>126</v>
      </c>
      <c r="L2514">
        <v>25</v>
      </c>
      <c r="M2514" t="s">
        <v>126</v>
      </c>
      <c r="O2514">
        <v>3002083842</v>
      </c>
      <c r="P2514">
        <v>0</v>
      </c>
      <c r="T2514" s="29" t="s">
        <v>254</v>
      </c>
      <c r="U2514">
        <f t="shared" si="207"/>
        <v>10</v>
      </c>
      <c r="V2514">
        <f t="shared" si="208"/>
        <v>4</v>
      </c>
      <c r="W2514">
        <v>2023</v>
      </c>
      <c r="X2514" t="s">
        <v>13358</v>
      </c>
      <c r="Y2514" t="s">
        <v>13359</v>
      </c>
      <c r="Z2514" t="s">
        <v>13360</v>
      </c>
      <c r="AA2514">
        <v>4606170</v>
      </c>
      <c r="AB2514" t="s">
        <v>352</v>
      </c>
      <c r="AC2514" t="s">
        <v>2205</v>
      </c>
      <c r="AD2514" s="1">
        <f t="shared" si="209"/>
        <v>2.9012730375426621E-2</v>
      </c>
      <c r="AE2514" s="2">
        <v>87900000</v>
      </c>
      <c r="AF2514" t="s">
        <v>102</v>
      </c>
      <c r="AG2514" t="s">
        <v>120</v>
      </c>
      <c r="AH2514" t="s">
        <v>104</v>
      </c>
      <c r="AI2514" t="s">
        <v>13361</v>
      </c>
      <c r="AJ2514">
        <v>161815523</v>
      </c>
      <c r="AK2514" s="2">
        <v>2550219</v>
      </c>
      <c r="AL2514" s="2">
        <v>2123041.1</v>
      </c>
      <c r="AP2514" t="s">
        <v>105</v>
      </c>
      <c r="AQ2514" t="s">
        <v>105</v>
      </c>
      <c r="AR2514" t="s">
        <v>105</v>
      </c>
      <c r="AV2514" t="s">
        <v>105</v>
      </c>
      <c r="AW2514" t="s">
        <v>105</v>
      </c>
      <c r="AX2514" t="s">
        <v>105</v>
      </c>
      <c r="BH2514" t="s">
        <v>21</v>
      </c>
      <c r="BI2514" t="s">
        <v>5</v>
      </c>
    </row>
    <row r="2515" spans="1:61" x14ac:dyDescent="0.25">
      <c r="A2515">
        <v>1105790758</v>
      </c>
      <c r="B2515">
        <v>1105790758</v>
      </c>
      <c r="C2515" t="s">
        <v>89</v>
      </c>
      <c r="D2515" t="s">
        <v>3881</v>
      </c>
      <c r="E2515">
        <v>0</v>
      </c>
      <c r="F2515" t="s">
        <v>138</v>
      </c>
      <c r="G2515" t="s">
        <v>10658</v>
      </c>
      <c r="H2515" s="30" t="s">
        <v>20442</v>
      </c>
      <c r="I2515" t="s">
        <v>13362</v>
      </c>
      <c r="J2515">
        <v>73349</v>
      </c>
      <c r="K2515" t="s">
        <v>321</v>
      </c>
      <c r="L2515">
        <v>73</v>
      </c>
      <c r="M2515" t="s">
        <v>168</v>
      </c>
      <c r="O2515">
        <v>3123407239</v>
      </c>
      <c r="P2515">
        <v>0</v>
      </c>
      <c r="T2515" s="29" t="s">
        <v>558</v>
      </c>
      <c r="U2515">
        <f t="shared" si="207"/>
        <v>10</v>
      </c>
      <c r="V2515">
        <f t="shared" si="208"/>
        <v>5</v>
      </c>
      <c r="W2515">
        <v>2023</v>
      </c>
      <c r="X2515" t="s">
        <v>753</v>
      </c>
      <c r="Y2515" t="s">
        <v>13363</v>
      </c>
      <c r="Z2515" t="s">
        <v>13364</v>
      </c>
      <c r="AA2515">
        <v>8001211</v>
      </c>
      <c r="AB2515" t="s">
        <v>100</v>
      </c>
      <c r="AC2515" t="s">
        <v>101</v>
      </c>
      <c r="AD2515" s="1">
        <f t="shared" si="209"/>
        <v>4.8298907563025212E-2</v>
      </c>
      <c r="AE2515" s="2">
        <v>71400000</v>
      </c>
      <c r="AF2515" t="s">
        <v>102</v>
      </c>
      <c r="AG2515" t="s">
        <v>103</v>
      </c>
      <c r="AH2515" t="s">
        <v>104</v>
      </c>
      <c r="AI2515" t="s">
        <v>13365</v>
      </c>
      <c r="AJ2515">
        <v>161832355</v>
      </c>
      <c r="AK2515" s="2">
        <v>3448542</v>
      </c>
      <c r="AL2515" s="2">
        <v>2877934.75</v>
      </c>
      <c r="AP2515" t="s">
        <v>105</v>
      </c>
      <c r="AQ2515" t="s">
        <v>105</v>
      </c>
      <c r="AR2515" t="s">
        <v>105</v>
      </c>
      <c r="AV2515" t="s">
        <v>105</v>
      </c>
      <c r="AW2515" t="s">
        <v>105</v>
      </c>
      <c r="AX2515" t="s">
        <v>105</v>
      </c>
      <c r="BH2515" t="s">
        <v>21</v>
      </c>
      <c r="BI2515" t="s">
        <v>5</v>
      </c>
    </row>
    <row r="2516" spans="1:61" x14ac:dyDescent="0.25">
      <c r="A2516">
        <v>45526644</v>
      </c>
      <c r="B2516">
        <v>45526644</v>
      </c>
      <c r="C2516" t="s">
        <v>106</v>
      </c>
      <c r="D2516" t="s">
        <v>472</v>
      </c>
      <c r="E2516" t="s">
        <v>1035</v>
      </c>
      <c r="F2516" t="s">
        <v>1036</v>
      </c>
      <c r="G2516" t="s">
        <v>13366</v>
      </c>
      <c r="H2516" s="30" t="s">
        <v>18543</v>
      </c>
      <c r="I2516" t="s">
        <v>13367</v>
      </c>
      <c r="J2516">
        <v>13836</v>
      </c>
      <c r="K2516" t="s">
        <v>10799</v>
      </c>
      <c r="L2516">
        <v>13</v>
      </c>
      <c r="M2516" t="s">
        <v>175</v>
      </c>
      <c r="O2516">
        <v>3005763852</v>
      </c>
      <c r="P2516">
        <v>0</v>
      </c>
      <c r="T2516" s="29" t="s">
        <v>487</v>
      </c>
      <c r="U2516">
        <f t="shared" si="207"/>
        <v>10</v>
      </c>
      <c r="V2516">
        <f t="shared" si="208"/>
        <v>8</v>
      </c>
      <c r="W2516">
        <v>2020</v>
      </c>
      <c r="X2516" t="s">
        <v>1674</v>
      </c>
      <c r="Y2516" t="s">
        <v>13368</v>
      </c>
      <c r="Z2516" t="s">
        <v>13369</v>
      </c>
      <c r="AA2516">
        <v>8006056</v>
      </c>
      <c r="AB2516" t="s">
        <v>100</v>
      </c>
      <c r="AC2516" t="s">
        <v>1677</v>
      </c>
      <c r="AD2516" s="1">
        <f t="shared" si="209"/>
        <v>2.0653333333333333E-2</v>
      </c>
      <c r="AE2516" s="2">
        <v>68700000</v>
      </c>
      <c r="AF2516" t="s">
        <v>102</v>
      </c>
      <c r="AG2516" t="s">
        <v>120</v>
      </c>
      <c r="AH2516" t="s">
        <v>104</v>
      </c>
      <c r="AI2516" t="s">
        <v>13370</v>
      </c>
      <c r="AJ2516">
        <v>161912750</v>
      </c>
      <c r="AK2516" s="2">
        <v>1418884</v>
      </c>
      <c r="AL2516" s="2">
        <v>1172339.29</v>
      </c>
      <c r="AP2516" t="s">
        <v>105</v>
      </c>
      <c r="AQ2516" t="s">
        <v>105</v>
      </c>
      <c r="AR2516" t="s">
        <v>105</v>
      </c>
      <c r="AV2516" t="s">
        <v>105</v>
      </c>
      <c r="AW2516" t="s">
        <v>105</v>
      </c>
      <c r="AX2516" t="s">
        <v>105</v>
      </c>
      <c r="BH2516" t="s">
        <v>19</v>
      </c>
      <c r="BI2516" t="s">
        <v>5</v>
      </c>
    </row>
    <row r="2517" spans="1:61" x14ac:dyDescent="0.25">
      <c r="A2517">
        <v>79910279</v>
      </c>
      <c r="B2517">
        <v>79910279</v>
      </c>
      <c r="C2517" t="s">
        <v>89</v>
      </c>
      <c r="D2517" t="s">
        <v>2838</v>
      </c>
      <c r="E2517">
        <v>0</v>
      </c>
      <c r="F2517" t="s">
        <v>12394</v>
      </c>
      <c r="G2517" t="s">
        <v>495</v>
      </c>
      <c r="H2517" s="30" t="s">
        <v>20443</v>
      </c>
      <c r="I2517" t="s">
        <v>13371</v>
      </c>
      <c r="J2517">
        <v>76001</v>
      </c>
      <c r="K2517" t="s">
        <v>486</v>
      </c>
      <c r="L2517">
        <v>76</v>
      </c>
      <c r="M2517" t="s">
        <v>95</v>
      </c>
      <c r="O2517">
        <v>3017554090</v>
      </c>
      <c r="P2517">
        <v>3206635173</v>
      </c>
      <c r="T2517" s="29" t="s">
        <v>429</v>
      </c>
      <c r="U2517">
        <f t="shared" si="207"/>
        <v>10</v>
      </c>
      <c r="V2517">
        <f t="shared" si="208"/>
        <v>7</v>
      </c>
      <c r="W2517">
        <v>2022</v>
      </c>
      <c r="X2517" t="s">
        <v>1008</v>
      </c>
      <c r="Y2517" t="s">
        <v>13372</v>
      </c>
      <c r="Z2517" t="s">
        <v>13373</v>
      </c>
      <c r="AA2517">
        <v>8806015</v>
      </c>
      <c r="AB2517" t="s">
        <v>662</v>
      </c>
      <c r="AC2517" t="s">
        <v>1011</v>
      </c>
      <c r="AD2517" s="1">
        <f t="shared" si="209"/>
        <v>3.0951464435146445E-2</v>
      </c>
      <c r="AE2517" s="2">
        <v>71700000</v>
      </c>
      <c r="AF2517" t="s">
        <v>219</v>
      </c>
      <c r="AG2517" t="s">
        <v>120</v>
      </c>
      <c r="AH2517" t="s">
        <v>104</v>
      </c>
      <c r="AI2517" t="s">
        <v>13374</v>
      </c>
      <c r="AJ2517">
        <v>161911846</v>
      </c>
      <c r="AK2517" s="2">
        <v>2219220</v>
      </c>
      <c r="AL2517" s="2">
        <v>1844890.85</v>
      </c>
      <c r="AP2517" t="s">
        <v>105</v>
      </c>
      <c r="AQ2517" t="s">
        <v>105</v>
      </c>
      <c r="AR2517" t="s">
        <v>105</v>
      </c>
      <c r="AV2517" t="s">
        <v>105</v>
      </c>
      <c r="AW2517" t="s">
        <v>105</v>
      </c>
      <c r="AX2517" t="s">
        <v>105</v>
      </c>
      <c r="BH2517" t="s">
        <v>21</v>
      </c>
      <c r="BI2517" t="s">
        <v>5</v>
      </c>
    </row>
    <row r="2518" spans="1:61" x14ac:dyDescent="0.25">
      <c r="A2518">
        <v>94486406</v>
      </c>
      <c r="B2518">
        <v>94486406</v>
      </c>
      <c r="C2518" t="s">
        <v>89</v>
      </c>
      <c r="D2518" t="s">
        <v>4225</v>
      </c>
      <c r="E2518" t="s">
        <v>3309</v>
      </c>
      <c r="F2518" t="s">
        <v>878</v>
      </c>
      <c r="G2518" t="s">
        <v>1120</v>
      </c>
      <c r="H2518" s="30" t="s">
        <v>20444</v>
      </c>
      <c r="I2518" t="s">
        <v>13375</v>
      </c>
      <c r="J2518">
        <v>76001</v>
      </c>
      <c r="K2518" t="s">
        <v>486</v>
      </c>
      <c r="L2518">
        <v>76</v>
      </c>
      <c r="M2518" t="s">
        <v>95</v>
      </c>
      <c r="O2518">
        <v>3113414835</v>
      </c>
      <c r="P2518">
        <v>0</v>
      </c>
      <c r="T2518" s="29" t="s">
        <v>254</v>
      </c>
      <c r="U2518">
        <f t="shared" si="207"/>
        <v>10</v>
      </c>
      <c r="V2518">
        <f t="shared" si="208"/>
        <v>4</v>
      </c>
      <c r="W2518">
        <v>2022</v>
      </c>
      <c r="X2518" t="s">
        <v>338</v>
      </c>
      <c r="Y2518" t="s">
        <v>13376</v>
      </c>
      <c r="Z2518" t="s">
        <v>13377</v>
      </c>
      <c r="AA2518">
        <v>5606101</v>
      </c>
      <c r="AB2518" t="s">
        <v>146</v>
      </c>
      <c r="AC2518" t="s">
        <v>341</v>
      </c>
      <c r="AD2518" s="1">
        <f t="shared" si="209"/>
        <v>2.4218129371316306E-2</v>
      </c>
      <c r="AE2518" s="2">
        <v>101800000</v>
      </c>
      <c r="AF2518" t="s">
        <v>362</v>
      </c>
      <c r="AG2518" t="s">
        <v>292</v>
      </c>
      <c r="AH2518" t="s">
        <v>104</v>
      </c>
      <c r="AI2518" t="s">
        <v>13378</v>
      </c>
      <c r="AJ2518">
        <v>29944125</v>
      </c>
      <c r="AK2518" s="2">
        <v>2465405.5699999998</v>
      </c>
      <c r="AL2518" s="2">
        <v>2051769.39</v>
      </c>
      <c r="AP2518" t="s">
        <v>105</v>
      </c>
      <c r="AQ2518" s="2" t="s">
        <v>105</v>
      </c>
      <c r="AR2518" s="2" t="s">
        <v>105</v>
      </c>
      <c r="AV2518">
        <v>30055004</v>
      </c>
      <c r="AW2518" s="2">
        <v>4854465.46</v>
      </c>
      <c r="AX2518" s="2">
        <v>4059382.74</v>
      </c>
      <c r="BH2518" t="s">
        <v>21</v>
      </c>
      <c r="BI2518" t="s">
        <v>5</v>
      </c>
    </row>
    <row r="2519" spans="1:61" x14ac:dyDescent="0.25">
      <c r="A2519">
        <v>1130667350</v>
      </c>
      <c r="B2519">
        <v>1130667350</v>
      </c>
      <c r="C2519" t="s">
        <v>89</v>
      </c>
      <c r="D2519" t="s">
        <v>1334</v>
      </c>
      <c r="E2519" t="s">
        <v>1640</v>
      </c>
      <c r="F2519" t="s">
        <v>2226</v>
      </c>
      <c r="G2519" t="s">
        <v>13379</v>
      </c>
      <c r="H2519" s="30" t="s">
        <v>20445</v>
      </c>
      <c r="I2519" t="s">
        <v>13380</v>
      </c>
      <c r="J2519">
        <v>76001</v>
      </c>
      <c r="K2519" t="s">
        <v>486</v>
      </c>
      <c r="L2519">
        <v>76</v>
      </c>
      <c r="M2519" t="s">
        <v>95</v>
      </c>
      <c r="O2519">
        <v>3167409008</v>
      </c>
      <c r="P2519">
        <v>3002334975</v>
      </c>
      <c r="T2519" s="29" t="s">
        <v>958</v>
      </c>
      <c r="U2519">
        <f t="shared" si="207"/>
        <v>10</v>
      </c>
      <c r="V2519">
        <f t="shared" si="208"/>
        <v>24</v>
      </c>
      <c r="W2519">
        <v>2024</v>
      </c>
      <c r="X2519" t="s">
        <v>5664</v>
      </c>
      <c r="Y2519" t="s">
        <v>13381</v>
      </c>
      <c r="Z2519" t="s">
        <v>13382</v>
      </c>
      <c r="AA2519">
        <v>6401246</v>
      </c>
      <c r="AB2519" t="s">
        <v>131</v>
      </c>
      <c r="AC2519" t="s">
        <v>607</v>
      </c>
      <c r="AD2519" s="1">
        <f t="shared" si="209"/>
        <v>3.9808777777777776E-2</v>
      </c>
      <c r="AE2519" s="2">
        <v>72000000</v>
      </c>
      <c r="AF2519" t="s">
        <v>175</v>
      </c>
      <c r="AG2519" t="s">
        <v>103</v>
      </c>
      <c r="AH2519" t="s">
        <v>104</v>
      </c>
      <c r="AI2519" t="s">
        <v>13383</v>
      </c>
      <c r="AJ2519">
        <v>161907908</v>
      </c>
      <c r="AK2519" s="2">
        <v>2866232</v>
      </c>
      <c r="AL2519" s="2">
        <v>2388598.4500000002</v>
      </c>
      <c r="AP2519" t="s">
        <v>105</v>
      </c>
      <c r="AQ2519" t="s">
        <v>105</v>
      </c>
      <c r="AR2519" t="s">
        <v>105</v>
      </c>
      <c r="AV2519" t="s">
        <v>105</v>
      </c>
      <c r="AW2519" t="s">
        <v>105</v>
      </c>
      <c r="AX2519" t="s">
        <v>105</v>
      </c>
      <c r="BH2519" t="s">
        <v>21</v>
      </c>
      <c r="BI2519" t="s">
        <v>5</v>
      </c>
    </row>
    <row r="2520" spans="1:61" x14ac:dyDescent="0.25">
      <c r="A2520">
        <v>79959275</v>
      </c>
      <c r="B2520">
        <v>79959275</v>
      </c>
      <c r="C2520" t="s">
        <v>89</v>
      </c>
      <c r="D2520" t="s">
        <v>1737</v>
      </c>
      <c r="E2520" t="s">
        <v>656</v>
      </c>
      <c r="F2520" t="s">
        <v>495</v>
      </c>
      <c r="G2520" t="s">
        <v>13384</v>
      </c>
      <c r="H2520" s="30" t="s">
        <v>20446</v>
      </c>
      <c r="I2520" t="s">
        <v>13385</v>
      </c>
      <c r="J2520">
        <v>0</v>
      </c>
      <c r="K2520" t="s">
        <v>126</v>
      </c>
      <c r="L2520">
        <v>25</v>
      </c>
      <c r="M2520" t="s">
        <v>126</v>
      </c>
      <c r="O2520">
        <v>3112554214</v>
      </c>
      <c r="P2520">
        <v>0</v>
      </c>
      <c r="T2520" s="29" t="s">
        <v>155</v>
      </c>
      <c r="U2520">
        <f t="shared" si="207"/>
        <v>10</v>
      </c>
      <c r="V2520">
        <f t="shared" si="208"/>
        <v>14</v>
      </c>
      <c r="W2520">
        <v>2019</v>
      </c>
      <c r="X2520" t="s">
        <v>6927</v>
      </c>
      <c r="Y2520" t="s">
        <v>13386</v>
      </c>
      <c r="Z2520" t="s">
        <v>13387</v>
      </c>
      <c r="AA2520">
        <v>3008061</v>
      </c>
      <c r="AB2520" t="s">
        <v>491</v>
      </c>
      <c r="AC2520" t="s">
        <v>2923</v>
      </c>
      <c r="AD2520" s="1">
        <f t="shared" si="209"/>
        <v>3.1503772691397001E-2</v>
      </c>
      <c r="AE2520" s="2">
        <v>126700000</v>
      </c>
      <c r="AF2520" t="s">
        <v>219</v>
      </c>
      <c r="AG2520" t="s">
        <v>452</v>
      </c>
      <c r="AH2520" t="s">
        <v>104</v>
      </c>
      <c r="AI2520" t="s">
        <v>13388</v>
      </c>
      <c r="AJ2520">
        <v>161908716</v>
      </c>
      <c r="AK2520" s="2">
        <v>3991528</v>
      </c>
      <c r="AL2520" s="2">
        <v>3334225.51</v>
      </c>
      <c r="AP2520" t="s">
        <v>105</v>
      </c>
      <c r="AQ2520" t="s">
        <v>105</v>
      </c>
      <c r="AR2520" t="s">
        <v>105</v>
      </c>
      <c r="AV2520" t="s">
        <v>105</v>
      </c>
      <c r="AW2520" t="s">
        <v>105</v>
      </c>
      <c r="AX2520" t="s">
        <v>105</v>
      </c>
      <c r="BH2520" t="s">
        <v>21</v>
      </c>
      <c r="BI2520" t="s">
        <v>5</v>
      </c>
    </row>
    <row r="2521" spans="1:61" x14ac:dyDescent="0.25">
      <c r="A2521">
        <v>31469319</v>
      </c>
      <c r="B2521">
        <v>31469319</v>
      </c>
      <c r="C2521" t="s">
        <v>106</v>
      </c>
      <c r="D2521" t="s">
        <v>905</v>
      </c>
      <c r="E2521" t="s">
        <v>2488</v>
      </c>
      <c r="F2521" t="s">
        <v>1899</v>
      </c>
      <c r="G2521" t="s">
        <v>6153</v>
      </c>
      <c r="H2521" s="30" t="s">
        <v>20447</v>
      </c>
      <c r="I2521" t="s">
        <v>13389</v>
      </c>
      <c r="J2521">
        <v>76001</v>
      </c>
      <c r="K2521" t="s">
        <v>486</v>
      </c>
      <c r="L2521">
        <v>76</v>
      </c>
      <c r="M2521" t="s">
        <v>95</v>
      </c>
      <c r="O2521">
        <v>3136864183</v>
      </c>
      <c r="P2521">
        <v>0</v>
      </c>
      <c r="T2521" s="29" t="s">
        <v>327</v>
      </c>
      <c r="U2521">
        <f t="shared" si="207"/>
        <v>10</v>
      </c>
      <c r="V2521">
        <f t="shared" si="208"/>
        <v>31</v>
      </c>
      <c r="W2521">
        <v>2019</v>
      </c>
      <c r="X2521" t="s">
        <v>13390</v>
      </c>
      <c r="Y2521" t="s">
        <v>13391</v>
      </c>
      <c r="Z2521" t="s">
        <v>13392</v>
      </c>
      <c r="AA2521">
        <v>3206098</v>
      </c>
      <c r="AB2521" t="s">
        <v>393</v>
      </c>
      <c r="AC2521" t="s">
        <v>2962</v>
      </c>
      <c r="AD2521" s="1">
        <f t="shared" si="209"/>
        <v>4.2329159292035401E-2</v>
      </c>
      <c r="AE2521" s="2">
        <v>67800000</v>
      </c>
      <c r="AF2521" t="s">
        <v>279</v>
      </c>
      <c r="AG2521" t="s">
        <v>292</v>
      </c>
      <c r="AH2521" t="s">
        <v>104</v>
      </c>
      <c r="AI2521" t="s">
        <v>13393</v>
      </c>
      <c r="AJ2521">
        <v>29928105</v>
      </c>
      <c r="AK2521" s="2">
        <v>2869917</v>
      </c>
      <c r="AL2521" s="2">
        <v>2391694.96</v>
      </c>
      <c r="AP2521">
        <v>29993305</v>
      </c>
      <c r="AQ2521" s="2">
        <v>3621815.25</v>
      </c>
      <c r="AR2521" s="2">
        <v>3023542.23</v>
      </c>
      <c r="AV2521" t="s">
        <v>105</v>
      </c>
      <c r="AW2521" s="2" t="s">
        <v>105</v>
      </c>
      <c r="AX2521" s="2" t="s">
        <v>105</v>
      </c>
      <c r="BH2521" t="s">
        <v>21</v>
      </c>
      <c r="BI2521" t="s">
        <v>5</v>
      </c>
    </row>
    <row r="2522" spans="1:61" x14ac:dyDescent="0.25">
      <c r="A2522">
        <v>42072742</v>
      </c>
      <c r="B2522">
        <v>42072742</v>
      </c>
      <c r="C2522" t="s">
        <v>106</v>
      </c>
      <c r="D2522" t="s">
        <v>343</v>
      </c>
      <c r="E2522" t="s">
        <v>211</v>
      </c>
      <c r="F2522" t="s">
        <v>3123</v>
      </c>
      <c r="G2522" t="s">
        <v>618</v>
      </c>
      <c r="H2522" s="30" t="s">
        <v>18318</v>
      </c>
      <c r="I2522" t="s">
        <v>13394</v>
      </c>
      <c r="J2522">
        <v>0</v>
      </c>
      <c r="K2522" t="s">
        <v>2208</v>
      </c>
      <c r="L2522">
        <v>66</v>
      </c>
      <c r="M2522" t="s">
        <v>253</v>
      </c>
      <c r="O2522">
        <v>3103958516</v>
      </c>
      <c r="P2522">
        <v>0</v>
      </c>
      <c r="T2522" s="29" t="s">
        <v>96</v>
      </c>
      <c r="U2522">
        <f t="shared" si="207"/>
        <v>10</v>
      </c>
      <c r="V2522">
        <f t="shared" si="208"/>
        <v>22</v>
      </c>
      <c r="W2522">
        <v>2018</v>
      </c>
      <c r="X2522" t="s">
        <v>1260</v>
      </c>
      <c r="Y2522" t="s">
        <v>13395</v>
      </c>
      <c r="Z2522" t="s">
        <v>13396</v>
      </c>
      <c r="AA2522">
        <v>8001176</v>
      </c>
      <c r="AB2522" t="s">
        <v>100</v>
      </c>
      <c r="AC2522" t="s">
        <v>101</v>
      </c>
      <c r="AD2522" s="1">
        <f t="shared" si="209"/>
        <v>2.7971461716937356E-2</v>
      </c>
      <c r="AE2522" s="2">
        <v>43100000</v>
      </c>
      <c r="AF2522" t="s">
        <v>102</v>
      </c>
      <c r="AG2522" t="s">
        <v>103</v>
      </c>
      <c r="AH2522" t="s">
        <v>104</v>
      </c>
      <c r="AI2522">
        <v>0</v>
      </c>
      <c r="AJ2522">
        <v>161812914</v>
      </c>
      <c r="AK2522" s="2">
        <v>1205570</v>
      </c>
      <c r="AL2522" s="2">
        <v>993083.82</v>
      </c>
      <c r="AP2522" t="s">
        <v>105</v>
      </c>
      <c r="AQ2522" t="s">
        <v>105</v>
      </c>
      <c r="AR2522" t="s">
        <v>105</v>
      </c>
      <c r="AV2522" t="s">
        <v>105</v>
      </c>
      <c r="AW2522" t="s">
        <v>105</v>
      </c>
      <c r="AX2522" t="s">
        <v>105</v>
      </c>
      <c r="BH2522" t="s">
        <v>19</v>
      </c>
      <c r="BI2522" t="s">
        <v>5</v>
      </c>
    </row>
    <row r="2523" spans="1:61" x14ac:dyDescent="0.25">
      <c r="A2523">
        <v>93450950</v>
      </c>
      <c r="B2523">
        <v>93450950</v>
      </c>
      <c r="C2523" t="s">
        <v>89</v>
      </c>
      <c r="D2523" t="s">
        <v>1846</v>
      </c>
      <c r="E2523">
        <v>0</v>
      </c>
      <c r="F2523" t="s">
        <v>2519</v>
      </c>
      <c r="G2523" t="s">
        <v>13397</v>
      </c>
      <c r="H2523" s="30" t="s">
        <v>20448</v>
      </c>
      <c r="I2523" t="s">
        <v>13398</v>
      </c>
      <c r="J2523">
        <v>0</v>
      </c>
      <c r="K2523" t="s">
        <v>167</v>
      </c>
      <c r="L2523">
        <v>73</v>
      </c>
      <c r="M2523" t="s">
        <v>168</v>
      </c>
      <c r="O2523">
        <v>3165778468</v>
      </c>
      <c r="P2523">
        <v>0</v>
      </c>
      <c r="T2523" s="29" t="s">
        <v>448</v>
      </c>
      <c r="U2523">
        <f t="shared" si="207"/>
        <v>10</v>
      </c>
      <c r="V2523">
        <f t="shared" si="208"/>
        <v>9</v>
      </c>
      <c r="W2523">
        <v>2023</v>
      </c>
      <c r="X2523" t="s">
        <v>1253</v>
      </c>
      <c r="Y2523" t="s">
        <v>13399</v>
      </c>
      <c r="Z2523" t="s">
        <v>13400</v>
      </c>
      <c r="AA2523">
        <v>3206118</v>
      </c>
      <c r="AB2523" t="s">
        <v>393</v>
      </c>
      <c r="AC2523" t="s">
        <v>1256</v>
      </c>
      <c r="AD2523" s="1">
        <f t="shared" si="209"/>
        <v>2.9507320525783618E-2</v>
      </c>
      <c r="AE2523" s="2">
        <v>98900000</v>
      </c>
      <c r="AF2523" t="s">
        <v>219</v>
      </c>
      <c r="AG2523" t="s">
        <v>120</v>
      </c>
      <c r="AH2523" t="s">
        <v>104</v>
      </c>
      <c r="AI2523" t="s">
        <v>13401</v>
      </c>
      <c r="AJ2523">
        <v>161858578</v>
      </c>
      <c r="AK2523" s="2">
        <v>2918274</v>
      </c>
      <c r="AL2523" s="2">
        <v>2432330.9900000002</v>
      </c>
      <c r="AP2523" t="s">
        <v>105</v>
      </c>
      <c r="AQ2523" t="s">
        <v>105</v>
      </c>
      <c r="AR2523" t="s">
        <v>105</v>
      </c>
      <c r="AV2523" t="s">
        <v>105</v>
      </c>
      <c r="AW2523" t="s">
        <v>105</v>
      </c>
      <c r="AX2523" t="s">
        <v>105</v>
      </c>
      <c r="BH2523" t="s">
        <v>21</v>
      </c>
      <c r="BI2523" t="s">
        <v>5</v>
      </c>
    </row>
    <row r="2524" spans="1:61" x14ac:dyDescent="0.25">
      <c r="A2524">
        <v>1082861691</v>
      </c>
      <c r="B2524">
        <v>1082861691</v>
      </c>
      <c r="C2524" t="s">
        <v>106</v>
      </c>
      <c r="D2524" t="s">
        <v>260</v>
      </c>
      <c r="E2524" t="s">
        <v>13402</v>
      </c>
      <c r="F2524" t="s">
        <v>1036</v>
      </c>
      <c r="G2524" t="s">
        <v>455</v>
      </c>
      <c r="H2524" s="30" t="s">
        <v>20449</v>
      </c>
      <c r="I2524" t="s">
        <v>13403</v>
      </c>
      <c r="J2524">
        <v>0</v>
      </c>
      <c r="K2524" t="s">
        <v>238</v>
      </c>
      <c r="L2524">
        <v>47</v>
      </c>
      <c r="M2524" t="s">
        <v>239</v>
      </c>
      <c r="O2524">
        <v>3045731839</v>
      </c>
      <c r="P2524">
        <v>0</v>
      </c>
      <c r="T2524" s="29" t="s">
        <v>3448</v>
      </c>
      <c r="U2524">
        <f t="shared" si="207"/>
        <v>10</v>
      </c>
      <c r="V2524">
        <f t="shared" si="208"/>
        <v>11</v>
      </c>
      <c r="W2524">
        <v>2024</v>
      </c>
      <c r="X2524" t="s">
        <v>9677</v>
      </c>
      <c r="Y2524" t="s">
        <v>13404</v>
      </c>
      <c r="Z2524" t="s">
        <v>13405</v>
      </c>
      <c r="AA2524">
        <v>5601201</v>
      </c>
      <c r="AB2524" t="s">
        <v>146</v>
      </c>
      <c r="AC2524" t="s">
        <v>188</v>
      </c>
      <c r="AD2524" s="1">
        <f t="shared" si="209"/>
        <v>2.5092254616132167E-2</v>
      </c>
      <c r="AE2524" s="2">
        <v>102900000</v>
      </c>
      <c r="AF2524" t="s">
        <v>175</v>
      </c>
      <c r="AG2524" t="s">
        <v>103</v>
      </c>
      <c r="AH2524" t="s">
        <v>104</v>
      </c>
      <c r="AI2524" t="s">
        <v>13406</v>
      </c>
      <c r="AJ2524">
        <v>161905442</v>
      </c>
      <c r="AK2524" s="2">
        <v>2581993</v>
      </c>
      <c r="AL2524" s="2">
        <v>2149741.75</v>
      </c>
      <c r="AP2524" t="s">
        <v>105</v>
      </c>
      <c r="AQ2524" t="s">
        <v>105</v>
      </c>
      <c r="AR2524" t="s">
        <v>105</v>
      </c>
      <c r="AV2524" t="s">
        <v>105</v>
      </c>
      <c r="AW2524" t="s">
        <v>105</v>
      </c>
      <c r="AX2524" t="s">
        <v>105</v>
      </c>
      <c r="BH2524" t="s">
        <v>21</v>
      </c>
      <c r="BI2524" t="s">
        <v>5</v>
      </c>
    </row>
    <row r="2525" spans="1:61" x14ac:dyDescent="0.25">
      <c r="A2525">
        <v>40187102</v>
      </c>
      <c r="B2525">
        <v>40187102</v>
      </c>
      <c r="C2525" t="s">
        <v>106</v>
      </c>
      <c r="D2525" t="s">
        <v>13407</v>
      </c>
      <c r="E2525" t="s">
        <v>9208</v>
      </c>
      <c r="F2525" t="s">
        <v>1199</v>
      </c>
      <c r="G2525" t="s">
        <v>13408</v>
      </c>
      <c r="H2525" s="30" t="s">
        <v>18733</v>
      </c>
      <c r="I2525" t="s">
        <v>13409</v>
      </c>
      <c r="J2525">
        <v>50001</v>
      </c>
      <c r="K2525" t="s">
        <v>153</v>
      </c>
      <c r="L2525">
        <v>50</v>
      </c>
      <c r="M2525" t="s">
        <v>154</v>
      </c>
      <c r="O2525">
        <v>3203064292</v>
      </c>
      <c r="P2525">
        <v>0</v>
      </c>
      <c r="T2525" s="29" t="s">
        <v>448</v>
      </c>
      <c r="U2525">
        <f t="shared" si="207"/>
        <v>10</v>
      </c>
      <c r="V2525">
        <f t="shared" si="208"/>
        <v>9</v>
      </c>
      <c r="W2525">
        <v>2023</v>
      </c>
      <c r="X2525" t="s">
        <v>449</v>
      </c>
      <c r="Y2525" t="s">
        <v>13410</v>
      </c>
      <c r="Z2525" t="s">
        <v>13411</v>
      </c>
      <c r="AA2525">
        <v>9008238</v>
      </c>
      <c r="AB2525" t="s">
        <v>244</v>
      </c>
      <c r="AC2525" t="s">
        <v>404</v>
      </c>
      <c r="AD2525" s="1">
        <f t="shared" si="209"/>
        <v>2.3001740740740739E-2</v>
      </c>
      <c r="AE2525" s="2">
        <v>270000000</v>
      </c>
      <c r="AF2525" t="s">
        <v>102</v>
      </c>
      <c r="AG2525" t="s">
        <v>452</v>
      </c>
      <c r="AH2525" t="s">
        <v>104</v>
      </c>
      <c r="AI2525" t="s">
        <v>13412</v>
      </c>
      <c r="AJ2525">
        <v>161952299</v>
      </c>
      <c r="AK2525" s="2">
        <v>6210470</v>
      </c>
      <c r="AL2525" s="2">
        <v>5198882.58</v>
      </c>
      <c r="AP2525" t="s">
        <v>105</v>
      </c>
      <c r="AQ2525" t="s">
        <v>105</v>
      </c>
      <c r="AR2525" t="s">
        <v>105</v>
      </c>
      <c r="AV2525" t="s">
        <v>105</v>
      </c>
      <c r="AW2525" t="s">
        <v>105</v>
      </c>
      <c r="AX2525" t="s">
        <v>105</v>
      </c>
      <c r="BH2525" t="s">
        <v>21</v>
      </c>
      <c r="BI2525" t="s">
        <v>5</v>
      </c>
    </row>
    <row r="2526" spans="1:61" x14ac:dyDescent="0.25">
      <c r="A2526">
        <v>80034135</v>
      </c>
      <c r="B2526">
        <v>80034135</v>
      </c>
      <c r="C2526" t="s">
        <v>89</v>
      </c>
      <c r="D2526" t="s">
        <v>767</v>
      </c>
      <c r="E2526" t="s">
        <v>708</v>
      </c>
      <c r="F2526" t="s">
        <v>5529</v>
      </c>
      <c r="G2526" t="s">
        <v>1036</v>
      </c>
      <c r="H2526" s="30" t="s">
        <v>20450</v>
      </c>
      <c r="I2526" t="s">
        <v>13413</v>
      </c>
      <c r="J2526">
        <v>0</v>
      </c>
      <c r="K2526" t="s">
        <v>126</v>
      </c>
      <c r="L2526">
        <v>25</v>
      </c>
      <c r="M2526" t="s">
        <v>126</v>
      </c>
      <c r="O2526">
        <v>3003717939</v>
      </c>
      <c r="P2526">
        <v>3012331466</v>
      </c>
      <c r="T2526" s="29" t="s">
        <v>369</v>
      </c>
      <c r="U2526">
        <f t="shared" si="207"/>
        <v>10</v>
      </c>
      <c r="V2526">
        <f t="shared" si="208"/>
        <v>21</v>
      </c>
      <c r="W2526">
        <v>2010</v>
      </c>
      <c r="X2526" t="s">
        <v>13414</v>
      </c>
      <c r="Y2526" t="s">
        <v>13415</v>
      </c>
      <c r="Z2526" t="s">
        <v>13416</v>
      </c>
      <c r="AA2526">
        <v>4608058</v>
      </c>
      <c r="AB2526" t="s">
        <v>352</v>
      </c>
      <c r="AC2526" t="s">
        <v>353</v>
      </c>
      <c r="AD2526" s="1">
        <f t="shared" si="209"/>
        <v>4.4688367836257306E-2</v>
      </c>
      <c r="AE2526" s="2">
        <v>34200000</v>
      </c>
      <c r="AF2526" t="s">
        <v>175</v>
      </c>
      <c r="AG2526" t="s">
        <v>452</v>
      </c>
      <c r="AH2526" t="s">
        <v>104</v>
      </c>
      <c r="AI2526" t="s">
        <v>13417</v>
      </c>
      <c r="AJ2526">
        <v>29939298</v>
      </c>
      <c r="AK2526" s="2">
        <v>1528342.18</v>
      </c>
      <c r="AL2526" s="2">
        <v>1264321.1599999999</v>
      </c>
      <c r="AP2526">
        <v>30002537</v>
      </c>
      <c r="AQ2526" s="2">
        <v>1712246.91</v>
      </c>
      <c r="AR2526" s="2">
        <v>1418862.95</v>
      </c>
      <c r="AV2526" t="s">
        <v>105</v>
      </c>
      <c r="AW2526" s="2" t="s">
        <v>105</v>
      </c>
      <c r="AX2526" s="2" t="s">
        <v>105</v>
      </c>
      <c r="BH2526" t="s">
        <v>21</v>
      </c>
      <c r="BI2526" t="s">
        <v>5</v>
      </c>
    </row>
    <row r="2527" spans="1:61" x14ac:dyDescent="0.25">
      <c r="A2527">
        <v>66884563</v>
      </c>
      <c r="B2527">
        <v>66884563</v>
      </c>
      <c r="C2527" t="s">
        <v>106</v>
      </c>
      <c r="D2527" t="s">
        <v>107</v>
      </c>
      <c r="E2527" t="s">
        <v>640</v>
      </c>
      <c r="F2527" t="s">
        <v>825</v>
      </c>
      <c r="G2527" t="s">
        <v>1949</v>
      </c>
      <c r="H2527" s="30" t="s">
        <v>20451</v>
      </c>
      <c r="I2527" t="s">
        <v>13418</v>
      </c>
      <c r="J2527">
        <v>19455</v>
      </c>
      <c r="K2527" t="s">
        <v>2906</v>
      </c>
      <c r="L2527">
        <v>19</v>
      </c>
      <c r="M2527" t="s">
        <v>2408</v>
      </c>
      <c r="O2527">
        <v>3117868355</v>
      </c>
      <c r="P2527">
        <v>0</v>
      </c>
      <c r="T2527" s="29" t="s">
        <v>568</v>
      </c>
      <c r="U2527">
        <f t="shared" si="207"/>
        <v>10</v>
      </c>
      <c r="V2527">
        <f t="shared" si="208"/>
        <v>30</v>
      </c>
      <c r="W2527">
        <v>2022</v>
      </c>
      <c r="X2527" t="s">
        <v>13419</v>
      </c>
      <c r="Y2527" t="s">
        <v>13420</v>
      </c>
      <c r="Z2527" t="s">
        <v>13421</v>
      </c>
      <c r="AA2527">
        <v>4601316</v>
      </c>
      <c r="AB2527" t="s">
        <v>352</v>
      </c>
      <c r="AC2527" t="s">
        <v>938</v>
      </c>
      <c r="AD2527" s="1">
        <f t="shared" si="209"/>
        <v>4.4207462110726646E-2</v>
      </c>
      <c r="AE2527" s="2">
        <v>57800000</v>
      </c>
      <c r="AF2527" t="s">
        <v>219</v>
      </c>
      <c r="AG2527" t="s">
        <v>103</v>
      </c>
      <c r="AH2527" t="s">
        <v>104</v>
      </c>
      <c r="AI2527" t="s">
        <v>13422</v>
      </c>
      <c r="AJ2527">
        <v>29924742</v>
      </c>
      <c r="AK2527" s="2">
        <v>2555191.31</v>
      </c>
      <c r="AL2527" s="2">
        <v>2127219.59</v>
      </c>
      <c r="AP2527">
        <v>29989960</v>
      </c>
      <c r="AQ2527" s="2">
        <v>1870623.76</v>
      </c>
      <c r="AR2527" s="2">
        <v>1551952.74</v>
      </c>
      <c r="AV2527" t="s">
        <v>105</v>
      </c>
      <c r="AW2527" s="2" t="s">
        <v>105</v>
      </c>
      <c r="AX2527" s="2" t="s">
        <v>105</v>
      </c>
      <c r="BH2527" t="s">
        <v>21</v>
      </c>
      <c r="BI2527" t="s">
        <v>5</v>
      </c>
    </row>
    <row r="2528" spans="1:61" x14ac:dyDescent="0.25">
      <c r="A2528">
        <v>75147485</v>
      </c>
      <c r="B2528">
        <v>75147485</v>
      </c>
      <c r="C2528" t="s">
        <v>89</v>
      </c>
      <c r="D2528" t="s">
        <v>648</v>
      </c>
      <c r="E2528" t="s">
        <v>708</v>
      </c>
      <c r="F2528" t="s">
        <v>1665</v>
      </c>
      <c r="G2528" t="s">
        <v>496</v>
      </c>
      <c r="H2528" s="30" t="s">
        <v>20452</v>
      </c>
      <c r="I2528" t="s">
        <v>13423</v>
      </c>
      <c r="J2528">
        <v>0</v>
      </c>
      <c r="K2528" t="s">
        <v>4980</v>
      </c>
      <c r="L2528">
        <v>17</v>
      </c>
      <c r="M2528" t="s">
        <v>141</v>
      </c>
      <c r="O2528">
        <v>3127498673</v>
      </c>
      <c r="P2528">
        <v>0</v>
      </c>
      <c r="T2528" s="29" t="s">
        <v>958</v>
      </c>
      <c r="U2528">
        <f t="shared" si="207"/>
        <v>10</v>
      </c>
      <c r="V2528">
        <f t="shared" si="208"/>
        <v>24</v>
      </c>
      <c r="W2528">
        <v>2020</v>
      </c>
      <c r="X2528" t="s">
        <v>2927</v>
      </c>
      <c r="Y2528" t="s">
        <v>13424</v>
      </c>
      <c r="Z2528" t="s">
        <v>13425</v>
      </c>
      <c r="AA2528">
        <v>3006134</v>
      </c>
      <c r="AB2528" t="s">
        <v>491</v>
      </c>
      <c r="AC2528" t="s">
        <v>631</v>
      </c>
      <c r="AD2528" s="1">
        <f t="shared" si="209"/>
        <v>3.091280415430267E-2</v>
      </c>
      <c r="AE2528" s="2">
        <v>67400000</v>
      </c>
      <c r="AF2528" t="s">
        <v>102</v>
      </c>
      <c r="AG2528" t="s">
        <v>120</v>
      </c>
      <c r="AH2528" t="s">
        <v>104</v>
      </c>
      <c r="AI2528">
        <v>0</v>
      </c>
      <c r="AJ2528">
        <v>161810829</v>
      </c>
      <c r="AK2528" s="2">
        <v>2083523</v>
      </c>
      <c r="AL2528" s="2">
        <v>1730859.25</v>
      </c>
      <c r="AP2528" t="s">
        <v>105</v>
      </c>
      <c r="AQ2528" t="s">
        <v>105</v>
      </c>
      <c r="AR2528" t="s">
        <v>105</v>
      </c>
      <c r="AV2528" t="s">
        <v>105</v>
      </c>
      <c r="AW2528" t="s">
        <v>105</v>
      </c>
      <c r="AX2528" t="s">
        <v>105</v>
      </c>
      <c r="BH2528" t="s">
        <v>21</v>
      </c>
      <c r="BI2528" t="s">
        <v>5</v>
      </c>
    </row>
    <row r="2529" spans="1:61" x14ac:dyDescent="0.25">
      <c r="A2529">
        <v>30708385</v>
      </c>
      <c r="B2529">
        <v>30708385</v>
      </c>
      <c r="C2529" t="s">
        <v>106</v>
      </c>
      <c r="D2529" t="s">
        <v>435</v>
      </c>
      <c r="E2529" t="s">
        <v>313</v>
      </c>
      <c r="F2529" t="s">
        <v>3446</v>
      </c>
      <c r="G2529" t="s">
        <v>3513</v>
      </c>
      <c r="H2529" s="30" t="s">
        <v>20453</v>
      </c>
      <c r="I2529" t="s">
        <v>13426</v>
      </c>
      <c r="J2529">
        <v>0</v>
      </c>
      <c r="K2529" t="s">
        <v>126</v>
      </c>
      <c r="L2529">
        <v>25</v>
      </c>
      <c r="M2529" t="s">
        <v>126</v>
      </c>
      <c r="O2529">
        <v>3208357580</v>
      </c>
      <c r="P2529">
        <v>3002155938</v>
      </c>
      <c r="T2529" s="29" t="s">
        <v>127</v>
      </c>
      <c r="U2529">
        <f t="shared" si="207"/>
        <v>10</v>
      </c>
      <c r="V2529">
        <f t="shared" si="208"/>
        <v>18</v>
      </c>
      <c r="W2529">
        <v>2023</v>
      </c>
      <c r="X2529" t="s">
        <v>13427</v>
      </c>
      <c r="Y2529" t="s">
        <v>13428</v>
      </c>
      <c r="Z2529" t="s">
        <v>13429</v>
      </c>
      <c r="AA2529">
        <v>5606107</v>
      </c>
      <c r="AB2529" t="s">
        <v>146</v>
      </c>
      <c r="AC2529" t="s">
        <v>147</v>
      </c>
      <c r="AD2529" s="1">
        <f t="shared" si="209"/>
        <v>1.7018154088522131E-2</v>
      </c>
      <c r="AE2529" s="2">
        <v>133300000</v>
      </c>
      <c r="AF2529" t="s">
        <v>102</v>
      </c>
      <c r="AG2529" t="s">
        <v>292</v>
      </c>
      <c r="AH2529" t="s">
        <v>104</v>
      </c>
      <c r="AI2529" t="s">
        <v>13430</v>
      </c>
      <c r="AJ2529">
        <v>29960369</v>
      </c>
      <c r="AK2529" s="2">
        <v>2268519.94</v>
      </c>
      <c r="AL2529" s="2">
        <v>1886319.28</v>
      </c>
      <c r="AP2529" t="s">
        <v>105</v>
      </c>
      <c r="AQ2529" s="2" t="s">
        <v>105</v>
      </c>
      <c r="AR2529" s="2" t="s">
        <v>105</v>
      </c>
      <c r="AV2529">
        <v>30047185</v>
      </c>
      <c r="AW2529" s="2">
        <v>3186687.42</v>
      </c>
      <c r="AX2529" s="2">
        <v>2657888.59</v>
      </c>
      <c r="BH2529" t="s">
        <v>20</v>
      </c>
      <c r="BI2529" t="s">
        <v>5</v>
      </c>
    </row>
    <row r="2530" spans="1:61" x14ac:dyDescent="0.25">
      <c r="A2530">
        <v>70053485</v>
      </c>
      <c r="B2530">
        <v>70053485</v>
      </c>
      <c r="C2530" t="s">
        <v>89</v>
      </c>
      <c r="D2530" t="s">
        <v>4597</v>
      </c>
      <c r="E2530" t="s">
        <v>6936</v>
      </c>
      <c r="F2530" t="s">
        <v>7463</v>
      </c>
      <c r="G2530" t="s">
        <v>7859</v>
      </c>
      <c r="H2530" s="30" t="s">
        <v>20454</v>
      </c>
      <c r="I2530" t="s">
        <v>13431</v>
      </c>
      <c r="J2530">
        <v>5001</v>
      </c>
      <c r="K2530" t="s">
        <v>202</v>
      </c>
      <c r="L2530">
        <v>5</v>
      </c>
      <c r="M2530" t="s">
        <v>203</v>
      </c>
      <c r="O2530">
        <v>3113287614</v>
      </c>
      <c r="P2530">
        <v>0</v>
      </c>
      <c r="T2530" s="29" t="s">
        <v>184</v>
      </c>
      <c r="U2530">
        <f t="shared" si="207"/>
        <v>10</v>
      </c>
      <c r="V2530">
        <f t="shared" si="208"/>
        <v>10</v>
      </c>
      <c r="W2530">
        <v>2017</v>
      </c>
      <c r="X2530" t="s">
        <v>628</v>
      </c>
      <c r="Y2530" t="s">
        <v>13432</v>
      </c>
      <c r="Z2530" t="s">
        <v>13433</v>
      </c>
      <c r="AA2530">
        <v>3006127</v>
      </c>
      <c r="AB2530" t="s">
        <v>491</v>
      </c>
      <c r="AC2530" t="s">
        <v>631</v>
      </c>
      <c r="AD2530" s="1">
        <f t="shared" si="209"/>
        <v>3.3648074579831933E-2</v>
      </c>
      <c r="AE2530" s="2">
        <v>47600000</v>
      </c>
      <c r="AF2530" t="s">
        <v>279</v>
      </c>
      <c r="AG2530" t="s">
        <v>292</v>
      </c>
      <c r="AH2530" t="s">
        <v>104</v>
      </c>
      <c r="AI2530" t="s">
        <v>13434</v>
      </c>
      <c r="AJ2530">
        <v>29971423</v>
      </c>
      <c r="AK2530" s="2">
        <v>1601648.35</v>
      </c>
      <c r="AL2530" s="2">
        <v>1325922.98</v>
      </c>
      <c r="AP2530">
        <v>30011222</v>
      </c>
      <c r="AQ2530" s="2">
        <v>2120421.5</v>
      </c>
      <c r="AR2530" s="2">
        <v>1761866.81</v>
      </c>
      <c r="AV2530" t="s">
        <v>105</v>
      </c>
      <c r="AW2530" s="2" t="s">
        <v>105</v>
      </c>
      <c r="AX2530" s="2" t="s">
        <v>105</v>
      </c>
      <c r="BH2530" t="s">
        <v>21</v>
      </c>
      <c r="BI2530" t="s">
        <v>5</v>
      </c>
    </row>
    <row r="2531" spans="1:61" x14ac:dyDescent="0.25">
      <c r="A2531">
        <v>1152453273</v>
      </c>
      <c r="B2531">
        <v>1152453273</v>
      </c>
      <c r="C2531" t="s">
        <v>89</v>
      </c>
      <c r="D2531" t="s">
        <v>2818</v>
      </c>
      <c r="E2531">
        <v>0</v>
      </c>
      <c r="F2531" t="s">
        <v>262</v>
      </c>
      <c r="G2531" t="s">
        <v>2040</v>
      </c>
      <c r="H2531" s="30" t="s">
        <v>20455</v>
      </c>
      <c r="I2531" t="s">
        <v>13435</v>
      </c>
      <c r="J2531">
        <v>5615</v>
      </c>
      <c r="K2531" t="s">
        <v>2322</v>
      </c>
      <c r="L2531">
        <v>5</v>
      </c>
      <c r="M2531" t="s">
        <v>203</v>
      </c>
      <c r="O2531">
        <v>3117156893</v>
      </c>
      <c r="P2531">
        <v>3052249594</v>
      </c>
      <c r="T2531" s="29" t="s">
        <v>429</v>
      </c>
      <c r="U2531">
        <f t="shared" si="207"/>
        <v>10</v>
      </c>
      <c r="V2531">
        <f t="shared" si="208"/>
        <v>7</v>
      </c>
      <c r="W2531">
        <v>2023</v>
      </c>
      <c r="X2531" t="s">
        <v>13436</v>
      </c>
      <c r="Y2531" t="s">
        <v>13437</v>
      </c>
      <c r="Z2531" t="s">
        <v>13438</v>
      </c>
      <c r="AA2531">
        <v>8201086</v>
      </c>
      <c r="AB2531" t="s">
        <v>3334</v>
      </c>
      <c r="AC2531" t="s">
        <v>13439</v>
      </c>
      <c r="AD2531" s="1">
        <f t="shared" si="209"/>
        <v>2.917816462882096E-2</v>
      </c>
      <c r="AE2531" s="2">
        <v>68700000</v>
      </c>
      <c r="AF2531" t="s">
        <v>133</v>
      </c>
      <c r="AG2531" t="s">
        <v>103</v>
      </c>
      <c r="AH2531" t="s">
        <v>104</v>
      </c>
      <c r="AI2531" t="s">
        <v>13440</v>
      </c>
      <c r="AJ2531">
        <v>29934755</v>
      </c>
      <c r="AK2531" s="2">
        <v>2004539.91</v>
      </c>
      <c r="AL2531" s="2">
        <v>1664487.32</v>
      </c>
      <c r="AP2531" t="s">
        <v>105</v>
      </c>
      <c r="AQ2531" s="2" t="s">
        <v>105</v>
      </c>
      <c r="AR2531" s="2" t="s">
        <v>105</v>
      </c>
      <c r="AV2531" t="s">
        <v>105</v>
      </c>
      <c r="AW2531" s="2" t="s">
        <v>105</v>
      </c>
      <c r="AX2531" s="2" t="s">
        <v>105</v>
      </c>
      <c r="BH2531" t="s">
        <v>21</v>
      </c>
      <c r="BI2531" t="s">
        <v>5</v>
      </c>
    </row>
    <row r="2532" spans="1:61" x14ac:dyDescent="0.25">
      <c r="A2532">
        <v>43523821</v>
      </c>
      <c r="B2532">
        <v>43523821</v>
      </c>
      <c r="C2532" t="s">
        <v>106</v>
      </c>
      <c r="D2532" t="s">
        <v>13441</v>
      </c>
      <c r="E2532">
        <v>0</v>
      </c>
      <c r="F2532" t="s">
        <v>2621</v>
      </c>
      <c r="G2532" t="s">
        <v>483</v>
      </c>
      <c r="H2532" s="30" t="s">
        <v>20456</v>
      </c>
      <c r="I2532" t="s">
        <v>13442</v>
      </c>
      <c r="J2532">
        <v>5001</v>
      </c>
      <c r="K2532" t="s">
        <v>202</v>
      </c>
      <c r="L2532">
        <v>5</v>
      </c>
      <c r="M2532" t="s">
        <v>203</v>
      </c>
      <c r="O2532">
        <v>3128343964</v>
      </c>
      <c r="P2532">
        <v>0</v>
      </c>
      <c r="T2532" s="29" t="s">
        <v>358</v>
      </c>
      <c r="U2532">
        <f t="shared" si="207"/>
        <v>10</v>
      </c>
      <c r="V2532">
        <f t="shared" si="208"/>
        <v>29</v>
      </c>
      <c r="W2532">
        <v>2015</v>
      </c>
      <c r="X2532" t="s">
        <v>4459</v>
      </c>
      <c r="Y2532" t="s">
        <v>13443</v>
      </c>
      <c r="Z2532" t="s">
        <v>13444</v>
      </c>
      <c r="AA2532">
        <v>8006035</v>
      </c>
      <c r="AB2532" t="s">
        <v>100</v>
      </c>
      <c r="AC2532" t="s">
        <v>208</v>
      </c>
      <c r="AD2532" s="1">
        <f t="shared" si="209"/>
        <v>4.2343154362416105E-2</v>
      </c>
      <c r="AE2532" s="2">
        <v>44700000</v>
      </c>
      <c r="AF2532" t="s">
        <v>362</v>
      </c>
      <c r="AG2532" t="s">
        <v>120</v>
      </c>
      <c r="AH2532" t="s">
        <v>104</v>
      </c>
      <c r="AI2532">
        <v>0</v>
      </c>
      <c r="AJ2532">
        <v>161933453</v>
      </c>
      <c r="AK2532" s="2">
        <v>1892739</v>
      </c>
      <c r="AL2532" s="2">
        <v>1570536.58</v>
      </c>
      <c r="AP2532" t="s">
        <v>105</v>
      </c>
      <c r="AQ2532" t="s">
        <v>105</v>
      </c>
      <c r="AR2532" t="s">
        <v>105</v>
      </c>
      <c r="AV2532" t="s">
        <v>105</v>
      </c>
      <c r="AW2532" t="s">
        <v>105</v>
      </c>
      <c r="AX2532" t="s">
        <v>105</v>
      </c>
      <c r="BH2532" t="s">
        <v>21</v>
      </c>
      <c r="BI2532" t="s">
        <v>5</v>
      </c>
    </row>
    <row r="2533" spans="1:61" x14ac:dyDescent="0.25">
      <c r="A2533">
        <v>27601489</v>
      </c>
      <c r="B2533">
        <v>27601489</v>
      </c>
      <c r="C2533" t="s">
        <v>106</v>
      </c>
      <c r="D2533" t="s">
        <v>616</v>
      </c>
      <c r="E2533" t="s">
        <v>521</v>
      </c>
      <c r="F2533" t="s">
        <v>387</v>
      </c>
      <c r="G2533" t="s">
        <v>11579</v>
      </c>
      <c r="H2533" s="30" t="s">
        <v>20457</v>
      </c>
      <c r="I2533" t="s">
        <v>13445</v>
      </c>
      <c r="J2533">
        <v>68001</v>
      </c>
      <c r="K2533" t="s">
        <v>317</v>
      </c>
      <c r="L2533">
        <v>68</v>
      </c>
      <c r="M2533" t="s">
        <v>227</v>
      </c>
      <c r="O2533">
        <v>3013347084</v>
      </c>
      <c r="P2533">
        <v>0</v>
      </c>
      <c r="T2533" s="29" t="s">
        <v>887</v>
      </c>
      <c r="U2533">
        <f t="shared" si="207"/>
        <v>10</v>
      </c>
      <c r="V2533">
        <f t="shared" si="208"/>
        <v>3</v>
      </c>
      <c r="W2533">
        <v>2023</v>
      </c>
      <c r="X2533" t="s">
        <v>3037</v>
      </c>
      <c r="Y2533" t="s">
        <v>13446</v>
      </c>
      <c r="Z2533" t="s">
        <v>13447</v>
      </c>
      <c r="AA2533">
        <v>5606101</v>
      </c>
      <c r="AB2533" t="s">
        <v>146</v>
      </c>
      <c r="AC2533" t="s">
        <v>341</v>
      </c>
      <c r="AD2533" s="1">
        <f t="shared" si="209"/>
        <v>2.344854794520548E-2</v>
      </c>
      <c r="AE2533" s="2">
        <v>109500000</v>
      </c>
      <c r="AF2533" t="s">
        <v>362</v>
      </c>
      <c r="AG2533" t="s">
        <v>120</v>
      </c>
      <c r="AH2533" t="s">
        <v>104</v>
      </c>
      <c r="AI2533" t="s">
        <v>13448</v>
      </c>
      <c r="AJ2533">
        <v>161832474</v>
      </c>
      <c r="AK2533" s="2">
        <v>2567616</v>
      </c>
      <c r="AL2533" s="2">
        <v>2137660.67</v>
      </c>
      <c r="AP2533" t="s">
        <v>105</v>
      </c>
      <c r="AQ2533" t="s">
        <v>105</v>
      </c>
      <c r="AR2533" t="s">
        <v>105</v>
      </c>
      <c r="AV2533" t="s">
        <v>105</v>
      </c>
      <c r="AW2533" t="s">
        <v>105</v>
      </c>
      <c r="AX2533" t="s">
        <v>105</v>
      </c>
      <c r="BH2533" t="s">
        <v>21</v>
      </c>
      <c r="BI2533" t="s">
        <v>5</v>
      </c>
    </row>
    <row r="2534" spans="1:61" x14ac:dyDescent="0.25">
      <c r="A2534">
        <v>22533795</v>
      </c>
      <c r="B2534">
        <v>22533795</v>
      </c>
      <c r="C2534" t="s">
        <v>106</v>
      </c>
      <c r="D2534" t="s">
        <v>107</v>
      </c>
      <c r="E2534" t="s">
        <v>108</v>
      </c>
      <c r="F2534" t="s">
        <v>2233</v>
      </c>
      <c r="G2534" t="s">
        <v>1233</v>
      </c>
      <c r="H2534" s="30" t="s">
        <v>20458</v>
      </c>
      <c r="I2534" t="s">
        <v>13449</v>
      </c>
      <c r="J2534">
        <v>0</v>
      </c>
      <c r="K2534" t="s">
        <v>182</v>
      </c>
      <c r="L2534">
        <v>8</v>
      </c>
      <c r="M2534" t="s">
        <v>183</v>
      </c>
      <c r="O2534">
        <v>3003706602</v>
      </c>
      <c r="P2534">
        <v>0</v>
      </c>
      <c r="T2534" s="29" t="s">
        <v>327</v>
      </c>
      <c r="U2534">
        <f t="shared" si="207"/>
        <v>10</v>
      </c>
      <c r="V2534">
        <f t="shared" si="208"/>
        <v>31</v>
      </c>
      <c r="W2534">
        <v>2024</v>
      </c>
      <c r="X2534" t="s">
        <v>1506</v>
      </c>
      <c r="Y2534" t="s">
        <v>13450</v>
      </c>
      <c r="Z2534" t="s">
        <v>13451</v>
      </c>
      <c r="AA2534">
        <v>6401244</v>
      </c>
      <c r="AB2534" t="s">
        <v>131</v>
      </c>
      <c r="AC2534" t="s">
        <v>607</v>
      </c>
      <c r="AD2534" s="1">
        <f t="shared" si="209"/>
        <v>3.4748032378580325E-2</v>
      </c>
      <c r="AE2534" s="2">
        <v>80300000</v>
      </c>
      <c r="AF2534" t="s">
        <v>102</v>
      </c>
      <c r="AG2534" t="s">
        <v>103</v>
      </c>
      <c r="AH2534" t="s">
        <v>104</v>
      </c>
      <c r="AI2534" t="s">
        <v>13452</v>
      </c>
      <c r="AJ2534">
        <v>161812940</v>
      </c>
      <c r="AK2534" s="2">
        <v>2790267</v>
      </c>
      <c r="AL2534" s="2">
        <v>2324761.83</v>
      </c>
      <c r="AP2534" t="s">
        <v>105</v>
      </c>
      <c r="AQ2534" t="s">
        <v>105</v>
      </c>
      <c r="AR2534" t="s">
        <v>105</v>
      </c>
      <c r="AV2534" t="s">
        <v>105</v>
      </c>
      <c r="AW2534" t="s">
        <v>105</v>
      </c>
      <c r="AX2534" t="s">
        <v>105</v>
      </c>
      <c r="BH2534" t="s">
        <v>21</v>
      </c>
      <c r="BI2534" t="s">
        <v>5</v>
      </c>
    </row>
    <row r="2535" spans="1:61" x14ac:dyDescent="0.25">
      <c r="A2535">
        <v>1116782085</v>
      </c>
      <c r="B2535">
        <v>1116782085</v>
      </c>
      <c r="C2535" t="s">
        <v>106</v>
      </c>
      <c r="D2535" t="s">
        <v>639</v>
      </c>
      <c r="E2535" t="s">
        <v>682</v>
      </c>
      <c r="F2535" t="s">
        <v>164</v>
      </c>
      <c r="G2535" t="s">
        <v>387</v>
      </c>
      <c r="H2535" s="30" t="s">
        <v>20459</v>
      </c>
      <c r="I2535" t="s">
        <v>13453</v>
      </c>
      <c r="J2535">
        <v>25430</v>
      </c>
      <c r="K2535" t="s">
        <v>4479</v>
      </c>
      <c r="L2535">
        <v>25</v>
      </c>
      <c r="M2535" t="s">
        <v>113</v>
      </c>
      <c r="O2535">
        <v>3182898882</v>
      </c>
      <c r="P2535">
        <v>0</v>
      </c>
      <c r="T2535" s="29" t="s">
        <v>184</v>
      </c>
      <c r="U2535">
        <f t="shared" si="207"/>
        <v>10</v>
      </c>
      <c r="V2535">
        <f t="shared" si="208"/>
        <v>10</v>
      </c>
      <c r="W2535">
        <v>2017</v>
      </c>
      <c r="X2535" t="s">
        <v>1802</v>
      </c>
      <c r="Y2535" t="s">
        <v>13454</v>
      </c>
      <c r="Z2535" t="s">
        <v>13455</v>
      </c>
      <c r="AA2535">
        <v>8001173</v>
      </c>
      <c r="AB2535" t="s">
        <v>100</v>
      </c>
      <c r="AC2535" t="s">
        <v>258</v>
      </c>
      <c r="AD2535" s="1">
        <f t="shared" si="209"/>
        <v>3.5353951612903223E-2</v>
      </c>
      <c r="AE2535" s="2">
        <v>34100000</v>
      </c>
      <c r="AF2535" t="s">
        <v>102</v>
      </c>
      <c r="AG2535" t="s">
        <v>103</v>
      </c>
      <c r="AH2535" t="s">
        <v>104</v>
      </c>
      <c r="AI2535">
        <v>0</v>
      </c>
      <c r="AJ2535">
        <v>29926895</v>
      </c>
      <c r="AK2535" s="2">
        <v>1205569.75</v>
      </c>
      <c r="AL2535" s="2">
        <v>993083.82</v>
      </c>
      <c r="AP2535">
        <v>29992117</v>
      </c>
      <c r="AQ2535" s="2">
        <v>1239142.47</v>
      </c>
      <c r="AR2535" s="2">
        <v>1021296.19</v>
      </c>
      <c r="AV2535" t="s">
        <v>105</v>
      </c>
      <c r="AW2535" s="2" t="s">
        <v>105</v>
      </c>
      <c r="AX2535" s="2" t="s">
        <v>105</v>
      </c>
      <c r="BH2535" t="s">
        <v>21</v>
      </c>
      <c r="BI2535" t="s">
        <v>5</v>
      </c>
    </row>
    <row r="2536" spans="1:61" x14ac:dyDescent="0.25">
      <c r="A2536">
        <v>41718245</v>
      </c>
      <c r="B2536">
        <v>41718245</v>
      </c>
      <c r="C2536" t="s">
        <v>106</v>
      </c>
      <c r="D2536" t="s">
        <v>355</v>
      </c>
      <c r="E2536" t="s">
        <v>1716</v>
      </c>
      <c r="F2536" t="s">
        <v>417</v>
      </c>
      <c r="G2536" t="s">
        <v>212</v>
      </c>
      <c r="H2536" s="30" t="s">
        <v>20460</v>
      </c>
      <c r="I2536" t="s">
        <v>13456</v>
      </c>
      <c r="J2536">
        <v>68276</v>
      </c>
      <c r="K2536" t="s">
        <v>226</v>
      </c>
      <c r="L2536">
        <v>68</v>
      </c>
      <c r="M2536" t="s">
        <v>227</v>
      </c>
      <c r="O2536">
        <v>3108076527</v>
      </c>
      <c r="P2536">
        <v>3244381534</v>
      </c>
      <c r="T2536" s="29" t="s">
        <v>547</v>
      </c>
      <c r="U2536">
        <f t="shared" si="207"/>
        <v>10</v>
      </c>
      <c r="V2536">
        <f t="shared" si="208"/>
        <v>26</v>
      </c>
      <c r="W2536">
        <v>2023</v>
      </c>
      <c r="X2536" t="s">
        <v>13457</v>
      </c>
      <c r="Y2536" t="s">
        <v>13458</v>
      </c>
      <c r="Z2536" t="s">
        <v>13459</v>
      </c>
      <c r="AA2536">
        <v>1601342</v>
      </c>
      <c r="AB2536" t="s">
        <v>173</v>
      </c>
      <c r="AC2536" t="s">
        <v>373</v>
      </c>
      <c r="AD2536" s="1">
        <f t="shared" si="209"/>
        <v>3.024117434210526E-2</v>
      </c>
      <c r="AE2536" s="2">
        <v>60800000</v>
      </c>
      <c r="AF2536" t="s">
        <v>279</v>
      </c>
      <c r="AG2536" t="s">
        <v>103</v>
      </c>
      <c r="AH2536" t="s">
        <v>104</v>
      </c>
      <c r="AI2536">
        <v>0</v>
      </c>
      <c r="AJ2536">
        <v>29950019</v>
      </c>
      <c r="AK2536" s="2">
        <v>1838663.4</v>
      </c>
      <c r="AL2536" s="2">
        <v>1525095.29</v>
      </c>
      <c r="AP2536">
        <v>30007767</v>
      </c>
      <c r="AQ2536" s="2">
        <v>2211494.63</v>
      </c>
      <c r="AR2536" s="2">
        <v>1838398.85</v>
      </c>
      <c r="AV2536" t="s">
        <v>105</v>
      </c>
      <c r="AW2536" s="2" t="s">
        <v>105</v>
      </c>
      <c r="AX2536" s="2" t="s">
        <v>105</v>
      </c>
      <c r="BH2536" t="s">
        <v>21</v>
      </c>
      <c r="BI2536" t="s">
        <v>5</v>
      </c>
    </row>
    <row r="2537" spans="1:61" x14ac:dyDescent="0.25">
      <c r="A2537">
        <v>51844031</v>
      </c>
      <c r="B2537">
        <v>51844031</v>
      </c>
      <c r="C2537" t="s">
        <v>106</v>
      </c>
      <c r="D2537" t="s">
        <v>239</v>
      </c>
      <c r="E2537" t="s">
        <v>991</v>
      </c>
      <c r="F2537" t="s">
        <v>446</v>
      </c>
      <c r="G2537" t="s">
        <v>565</v>
      </c>
      <c r="H2537" s="30" t="s">
        <v>20461</v>
      </c>
      <c r="I2537" t="s">
        <v>13460</v>
      </c>
      <c r="J2537">
        <v>0</v>
      </c>
      <c r="K2537" t="s">
        <v>126</v>
      </c>
      <c r="L2537">
        <v>25</v>
      </c>
      <c r="M2537" t="s">
        <v>126</v>
      </c>
      <c r="O2537">
        <v>3158047055</v>
      </c>
      <c r="P2537">
        <v>0</v>
      </c>
      <c r="T2537" s="29" t="s">
        <v>215</v>
      </c>
      <c r="U2537">
        <f t="shared" si="207"/>
        <v>10</v>
      </c>
      <c r="V2537">
        <f t="shared" si="208"/>
        <v>20</v>
      </c>
      <c r="W2537">
        <v>2012</v>
      </c>
      <c r="X2537" t="s">
        <v>3832</v>
      </c>
      <c r="Y2537" t="s">
        <v>13461</v>
      </c>
      <c r="Z2537" t="s">
        <v>13462</v>
      </c>
      <c r="AA2537">
        <v>1608012</v>
      </c>
      <c r="AB2537" t="s">
        <v>173</v>
      </c>
      <c r="AC2537" t="s">
        <v>3835</v>
      </c>
      <c r="AD2537" s="1">
        <f t="shared" si="209"/>
        <v>2.7512227171492206E-2</v>
      </c>
      <c r="AE2537" s="2">
        <v>44900000</v>
      </c>
      <c r="AF2537" t="s">
        <v>102</v>
      </c>
      <c r="AG2537" t="s">
        <v>452</v>
      </c>
      <c r="AH2537" t="s">
        <v>104</v>
      </c>
      <c r="AI2537" t="s">
        <v>13463</v>
      </c>
      <c r="AJ2537">
        <v>161907259</v>
      </c>
      <c r="AK2537" s="2">
        <v>1235299</v>
      </c>
      <c r="AL2537" s="2">
        <v>1018066.45</v>
      </c>
      <c r="AP2537" t="s">
        <v>105</v>
      </c>
      <c r="AQ2537" t="s">
        <v>105</v>
      </c>
      <c r="AR2537" t="s">
        <v>105</v>
      </c>
      <c r="AV2537" t="s">
        <v>105</v>
      </c>
      <c r="AW2537" t="s">
        <v>105</v>
      </c>
      <c r="AX2537" t="s">
        <v>105</v>
      </c>
      <c r="BH2537" t="s">
        <v>19</v>
      </c>
      <c r="BI2537" t="s">
        <v>5</v>
      </c>
    </row>
    <row r="2538" spans="1:61" x14ac:dyDescent="0.25">
      <c r="A2538">
        <v>72157962</v>
      </c>
      <c r="B2538">
        <v>72157962</v>
      </c>
      <c r="C2538" t="s">
        <v>89</v>
      </c>
      <c r="D2538" t="s">
        <v>1737</v>
      </c>
      <c r="E2538">
        <v>0</v>
      </c>
      <c r="F2538" t="s">
        <v>4213</v>
      </c>
      <c r="G2538" t="s">
        <v>408</v>
      </c>
      <c r="H2538" s="30" t="s">
        <v>20462</v>
      </c>
      <c r="I2538" t="s">
        <v>13464</v>
      </c>
      <c r="J2538">
        <v>0</v>
      </c>
      <c r="K2538" t="s">
        <v>182</v>
      </c>
      <c r="L2538">
        <v>8</v>
      </c>
      <c r="M2538" t="s">
        <v>183</v>
      </c>
      <c r="O2538">
        <v>3106328908</v>
      </c>
      <c r="P2538">
        <v>0</v>
      </c>
      <c r="T2538" s="29" t="s">
        <v>1237</v>
      </c>
      <c r="U2538">
        <f t="shared" si="207"/>
        <v>10</v>
      </c>
      <c r="V2538">
        <f t="shared" si="208"/>
        <v>10</v>
      </c>
      <c r="W2538">
        <v>2012</v>
      </c>
      <c r="X2538" t="s">
        <v>13465</v>
      </c>
      <c r="Y2538" t="s">
        <v>13466</v>
      </c>
      <c r="Z2538" t="s">
        <v>13467</v>
      </c>
      <c r="AA2538">
        <v>1601230</v>
      </c>
      <c r="AB2538" t="s">
        <v>173</v>
      </c>
      <c r="AC2538" t="s">
        <v>6018</v>
      </c>
      <c r="AD2538" s="1">
        <f t="shared" si="209"/>
        <v>4.9464141791044774E-2</v>
      </c>
      <c r="AE2538" s="2">
        <v>26800000</v>
      </c>
      <c r="AF2538" t="s">
        <v>175</v>
      </c>
      <c r="AG2538" t="s">
        <v>103</v>
      </c>
      <c r="AH2538" t="s">
        <v>104</v>
      </c>
      <c r="AI2538" t="s">
        <v>13468</v>
      </c>
      <c r="AJ2538">
        <v>161812670</v>
      </c>
      <c r="AK2538" s="2">
        <v>1325639</v>
      </c>
      <c r="AL2538" s="2">
        <v>1093982.52</v>
      </c>
      <c r="AP2538" t="s">
        <v>105</v>
      </c>
      <c r="AQ2538" t="s">
        <v>105</v>
      </c>
      <c r="AR2538" t="s">
        <v>105</v>
      </c>
      <c r="AV2538" t="s">
        <v>105</v>
      </c>
      <c r="AW2538" t="s">
        <v>105</v>
      </c>
      <c r="AX2538" t="s">
        <v>105</v>
      </c>
      <c r="BH2538" t="s">
        <v>21</v>
      </c>
      <c r="BI2538" t="s">
        <v>5</v>
      </c>
    </row>
    <row r="2539" spans="1:61" x14ac:dyDescent="0.25">
      <c r="A2539">
        <v>79912848</v>
      </c>
      <c r="B2539">
        <v>79912848</v>
      </c>
      <c r="C2539" t="s">
        <v>89</v>
      </c>
      <c r="D2539" t="s">
        <v>537</v>
      </c>
      <c r="E2539">
        <v>0</v>
      </c>
      <c r="F2539" t="s">
        <v>4240</v>
      </c>
      <c r="G2539" t="s">
        <v>609</v>
      </c>
      <c r="H2539" s="30" t="s">
        <v>20463</v>
      </c>
      <c r="I2539" t="s">
        <v>13469</v>
      </c>
      <c r="J2539">
        <v>85001</v>
      </c>
      <c r="K2539" t="s">
        <v>786</v>
      </c>
      <c r="L2539">
        <v>85</v>
      </c>
      <c r="M2539" t="s">
        <v>787</v>
      </c>
      <c r="O2539">
        <v>3132592667</v>
      </c>
      <c r="P2539">
        <v>0</v>
      </c>
      <c r="T2539" s="29" t="s">
        <v>228</v>
      </c>
      <c r="U2539">
        <f t="shared" si="207"/>
        <v>10</v>
      </c>
      <c r="V2539">
        <f t="shared" si="208"/>
        <v>6</v>
      </c>
      <c r="W2539">
        <v>2023</v>
      </c>
      <c r="X2539" t="s">
        <v>13470</v>
      </c>
      <c r="Y2539" t="s">
        <v>13471</v>
      </c>
      <c r="Z2539" t="s">
        <v>13472</v>
      </c>
      <c r="AA2539">
        <v>8806027</v>
      </c>
      <c r="AB2539" t="s">
        <v>662</v>
      </c>
      <c r="AC2539" t="s">
        <v>1011</v>
      </c>
      <c r="AD2539" s="1">
        <f t="shared" si="209"/>
        <v>3.0961311852704256E-2</v>
      </c>
      <c r="AE2539" s="2">
        <v>86900000</v>
      </c>
      <c r="AF2539" t="s">
        <v>219</v>
      </c>
      <c r="AG2539" t="s">
        <v>120</v>
      </c>
      <c r="AH2539" t="s">
        <v>104</v>
      </c>
      <c r="AI2539" t="s">
        <v>13473</v>
      </c>
      <c r="AJ2539">
        <v>161961560</v>
      </c>
      <c r="AK2539" s="2">
        <v>2690538</v>
      </c>
      <c r="AL2539" s="2">
        <v>2240956.06</v>
      </c>
      <c r="AP2539" t="s">
        <v>105</v>
      </c>
      <c r="AQ2539" t="s">
        <v>105</v>
      </c>
      <c r="AR2539" t="s">
        <v>105</v>
      </c>
      <c r="AV2539" t="s">
        <v>105</v>
      </c>
      <c r="AW2539" t="s">
        <v>105</v>
      </c>
      <c r="AX2539" t="s">
        <v>105</v>
      </c>
      <c r="BH2539" t="s">
        <v>21</v>
      </c>
      <c r="BI2539" t="s">
        <v>5</v>
      </c>
    </row>
    <row r="2540" spans="1:61" x14ac:dyDescent="0.25">
      <c r="A2540">
        <v>1020716391</v>
      </c>
      <c r="B2540">
        <v>1020716391</v>
      </c>
      <c r="C2540" t="s">
        <v>106</v>
      </c>
      <c r="D2540" t="s">
        <v>136</v>
      </c>
      <c r="E2540" t="s">
        <v>1035</v>
      </c>
      <c r="F2540" t="s">
        <v>110</v>
      </c>
      <c r="G2540" t="s">
        <v>315</v>
      </c>
      <c r="H2540" s="30" t="s">
        <v>20464</v>
      </c>
      <c r="I2540" t="s">
        <v>13474</v>
      </c>
      <c r="J2540">
        <v>66001</v>
      </c>
      <c r="K2540" t="s">
        <v>252</v>
      </c>
      <c r="L2540">
        <v>66</v>
      </c>
      <c r="M2540" t="s">
        <v>253</v>
      </c>
      <c r="O2540">
        <v>3144934935</v>
      </c>
      <c r="P2540">
        <v>3144934945</v>
      </c>
      <c r="T2540" s="29" t="s">
        <v>448</v>
      </c>
      <c r="U2540">
        <f t="shared" si="207"/>
        <v>10</v>
      </c>
      <c r="V2540">
        <f t="shared" si="208"/>
        <v>9</v>
      </c>
      <c r="W2540">
        <v>2014</v>
      </c>
      <c r="X2540" t="s">
        <v>13475</v>
      </c>
      <c r="Y2540" t="s">
        <v>13476</v>
      </c>
      <c r="Z2540" t="s">
        <v>13477</v>
      </c>
      <c r="AA2540">
        <v>4601160</v>
      </c>
      <c r="AB2540" t="s">
        <v>352</v>
      </c>
      <c r="AC2540" t="s">
        <v>1230</v>
      </c>
      <c r="AD2540" s="1">
        <f t="shared" si="209"/>
        <v>4.4365358966565349E-2</v>
      </c>
      <c r="AE2540" s="2">
        <v>32900000</v>
      </c>
      <c r="AF2540" t="s">
        <v>102</v>
      </c>
      <c r="AG2540" t="s">
        <v>103</v>
      </c>
      <c r="AH2540" t="s">
        <v>104</v>
      </c>
      <c r="AI2540" t="s">
        <v>13478</v>
      </c>
      <c r="AJ2540">
        <v>29950749</v>
      </c>
      <c r="AK2540" s="2">
        <v>1459620.31</v>
      </c>
      <c r="AL2540" s="2">
        <v>1206571.69</v>
      </c>
      <c r="AP2540">
        <v>30008175</v>
      </c>
      <c r="AQ2540" s="2">
        <v>2817707.53</v>
      </c>
      <c r="AR2540" s="2">
        <v>2347821.4500000002</v>
      </c>
      <c r="AV2540" t="s">
        <v>105</v>
      </c>
      <c r="AW2540" s="2" t="s">
        <v>105</v>
      </c>
      <c r="AX2540" s="2" t="s">
        <v>105</v>
      </c>
      <c r="BH2540" t="s">
        <v>21</v>
      </c>
      <c r="BI2540" t="s">
        <v>5</v>
      </c>
    </row>
    <row r="2541" spans="1:61" x14ac:dyDescent="0.25">
      <c r="A2541">
        <v>52773430</v>
      </c>
      <c r="B2541">
        <v>52773430</v>
      </c>
      <c r="C2541" t="s">
        <v>106</v>
      </c>
      <c r="D2541" t="s">
        <v>736</v>
      </c>
      <c r="E2541" t="s">
        <v>521</v>
      </c>
      <c r="F2541" t="s">
        <v>1976</v>
      </c>
      <c r="G2541" t="s">
        <v>13479</v>
      </c>
      <c r="H2541" s="30" t="s">
        <v>20465</v>
      </c>
      <c r="I2541" t="s">
        <v>13480</v>
      </c>
      <c r="J2541">
        <v>0</v>
      </c>
      <c r="K2541" t="s">
        <v>126</v>
      </c>
      <c r="L2541">
        <v>25</v>
      </c>
      <c r="M2541" t="s">
        <v>126</v>
      </c>
      <c r="O2541">
        <v>3007089256</v>
      </c>
      <c r="P2541">
        <v>3112750700</v>
      </c>
      <c r="T2541" s="29" t="s">
        <v>887</v>
      </c>
      <c r="U2541">
        <f t="shared" si="207"/>
        <v>10</v>
      </c>
      <c r="V2541">
        <f t="shared" si="208"/>
        <v>3</v>
      </c>
      <c r="W2541">
        <v>2023</v>
      </c>
      <c r="X2541" t="s">
        <v>4305</v>
      </c>
      <c r="Y2541" t="s">
        <v>13481</v>
      </c>
      <c r="Z2541" t="s">
        <v>13482</v>
      </c>
      <c r="AA2541">
        <v>9001147</v>
      </c>
      <c r="AB2541" t="s">
        <v>244</v>
      </c>
      <c r="AC2541" t="s">
        <v>2694</v>
      </c>
      <c r="AD2541" s="1">
        <f t="shared" si="209"/>
        <v>2.0317426108374385E-2</v>
      </c>
      <c r="AE2541" s="2">
        <v>81200000</v>
      </c>
      <c r="AF2541" t="s">
        <v>133</v>
      </c>
      <c r="AG2541" t="s">
        <v>103</v>
      </c>
      <c r="AH2541" t="s">
        <v>104</v>
      </c>
      <c r="AI2541" t="s">
        <v>13483</v>
      </c>
      <c r="AJ2541">
        <v>161788554</v>
      </c>
      <c r="AK2541" s="2">
        <v>1649775</v>
      </c>
      <c r="AL2541" s="2">
        <v>1366365.69</v>
      </c>
      <c r="AP2541" t="s">
        <v>105</v>
      </c>
      <c r="AQ2541" t="s">
        <v>105</v>
      </c>
      <c r="AR2541" t="s">
        <v>105</v>
      </c>
      <c r="AV2541" t="s">
        <v>105</v>
      </c>
      <c r="AW2541" t="s">
        <v>105</v>
      </c>
      <c r="AX2541" t="s">
        <v>105</v>
      </c>
      <c r="BH2541" t="s">
        <v>19</v>
      </c>
      <c r="BI2541" t="s">
        <v>5</v>
      </c>
    </row>
    <row r="2542" spans="1:61" x14ac:dyDescent="0.25">
      <c r="A2542">
        <v>18008261</v>
      </c>
      <c r="B2542">
        <v>18008261</v>
      </c>
      <c r="C2542" t="s">
        <v>89</v>
      </c>
      <c r="D2542" t="s">
        <v>13484</v>
      </c>
      <c r="E2542">
        <v>0</v>
      </c>
      <c r="F2542" t="s">
        <v>13485</v>
      </c>
      <c r="G2542" t="s">
        <v>13486</v>
      </c>
      <c r="H2542" s="30" t="s">
        <v>20466</v>
      </c>
      <c r="I2542" t="s">
        <v>13487</v>
      </c>
      <c r="J2542">
        <v>0</v>
      </c>
      <c r="K2542" t="s">
        <v>182</v>
      </c>
      <c r="L2542">
        <v>8</v>
      </c>
      <c r="M2542" t="s">
        <v>183</v>
      </c>
      <c r="O2542">
        <v>3135711898</v>
      </c>
      <c r="P2542">
        <v>3004665262</v>
      </c>
      <c r="T2542" s="29" t="s">
        <v>849</v>
      </c>
      <c r="U2542">
        <f t="shared" si="207"/>
        <v>10</v>
      </c>
      <c r="V2542">
        <f t="shared" si="208"/>
        <v>19</v>
      </c>
      <c r="W2542">
        <v>2019</v>
      </c>
      <c r="X2542" t="s">
        <v>13488</v>
      </c>
      <c r="Y2542" t="s">
        <v>13489</v>
      </c>
      <c r="Z2542" t="s">
        <v>13490</v>
      </c>
      <c r="AA2542">
        <v>606043</v>
      </c>
      <c r="AB2542" t="s">
        <v>118</v>
      </c>
      <c r="AC2542" t="s">
        <v>975</v>
      </c>
      <c r="AD2542" s="1">
        <f t="shared" si="209"/>
        <v>2.2962312796208532E-2</v>
      </c>
      <c r="AE2542" s="2">
        <v>211000000</v>
      </c>
      <c r="AF2542" t="s">
        <v>175</v>
      </c>
      <c r="AG2542" t="s">
        <v>120</v>
      </c>
      <c r="AH2542" t="s">
        <v>104</v>
      </c>
      <c r="AI2542" t="s">
        <v>13491</v>
      </c>
      <c r="AJ2542">
        <v>161805305</v>
      </c>
      <c r="AK2542" s="2">
        <v>4845048</v>
      </c>
      <c r="AL2542" s="2">
        <v>4051468.99</v>
      </c>
      <c r="AP2542" t="s">
        <v>105</v>
      </c>
      <c r="AQ2542" t="s">
        <v>105</v>
      </c>
      <c r="AR2542" t="s">
        <v>105</v>
      </c>
      <c r="AV2542" t="s">
        <v>105</v>
      </c>
      <c r="AW2542" t="s">
        <v>105</v>
      </c>
      <c r="AX2542" t="s">
        <v>105</v>
      </c>
      <c r="BH2542" t="s">
        <v>21</v>
      </c>
      <c r="BI2542" t="s">
        <v>5</v>
      </c>
    </row>
    <row r="2543" spans="1:61" x14ac:dyDescent="0.25">
      <c r="A2543">
        <v>8353014</v>
      </c>
      <c r="B2543">
        <v>8353014</v>
      </c>
      <c r="C2543" t="s">
        <v>89</v>
      </c>
      <c r="D2543" t="s">
        <v>162</v>
      </c>
      <c r="E2543" t="s">
        <v>148</v>
      </c>
      <c r="F2543" t="s">
        <v>13492</v>
      </c>
      <c r="G2543" t="s">
        <v>1122</v>
      </c>
      <c r="H2543" s="30" t="s">
        <v>20467</v>
      </c>
      <c r="I2543" t="s">
        <v>13493</v>
      </c>
      <c r="J2543">
        <v>5001</v>
      </c>
      <c r="K2543" t="s">
        <v>202</v>
      </c>
      <c r="L2543">
        <v>5</v>
      </c>
      <c r="M2543" t="s">
        <v>203</v>
      </c>
      <c r="O2543">
        <v>3117628749</v>
      </c>
      <c r="P2543">
        <v>0</v>
      </c>
      <c r="T2543" s="29" t="s">
        <v>228</v>
      </c>
      <c r="U2543">
        <f t="shared" si="207"/>
        <v>10</v>
      </c>
      <c r="V2543">
        <f t="shared" si="208"/>
        <v>6</v>
      </c>
      <c r="W2543">
        <v>2014</v>
      </c>
      <c r="X2543" t="s">
        <v>7491</v>
      </c>
      <c r="Y2543" t="s">
        <v>13494</v>
      </c>
      <c r="Z2543" t="s">
        <v>13495</v>
      </c>
      <c r="AA2543">
        <v>8001156</v>
      </c>
      <c r="AB2543" t="s">
        <v>100</v>
      </c>
      <c r="AC2543" t="s">
        <v>101</v>
      </c>
      <c r="AD2543" s="1">
        <f t="shared" si="209"/>
        <v>3.6720682507288625E-2</v>
      </c>
      <c r="AE2543" s="2">
        <v>34300000</v>
      </c>
      <c r="AF2543" t="s">
        <v>362</v>
      </c>
      <c r="AG2543" t="s">
        <v>103</v>
      </c>
      <c r="AH2543" t="s">
        <v>104</v>
      </c>
      <c r="AI2543" t="s">
        <v>13496</v>
      </c>
      <c r="AJ2543">
        <v>29942639</v>
      </c>
      <c r="AK2543" s="2">
        <v>1259519.4099999999</v>
      </c>
      <c r="AL2543" s="2">
        <v>1038419.67</v>
      </c>
      <c r="AP2543">
        <v>30004157</v>
      </c>
      <c r="AQ2543" s="2">
        <v>1278390.51</v>
      </c>
      <c r="AR2543" s="2">
        <v>1054277.74</v>
      </c>
      <c r="AV2543" t="s">
        <v>105</v>
      </c>
      <c r="AW2543" s="2" t="s">
        <v>105</v>
      </c>
      <c r="AX2543" s="2" t="s">
        <v>105</v>
      </c>
      <c r="BH2543" t="s">
        <v>21</v>
      </c>
      <c r="BI2543" t="s">
        <v>5</v>
      </c>
    </row>
    <row r="2544" spans="1:61" x14ac:dyDescent="0.25">
      <c r="A2544">
        <v>29179956</v>
      </c>
      <c r="B2544">
        <v>29179956</v>
      </c>
      <c r="C2544" t="s">
        <v>106</v>
      </c>
      <c r="D2544" t="s">
        <v>1035</v>
      </c>
      <c r="E2544">
        <v>0</v>
      </c>
      <c r="F2544" t="s">
        <v>212</v>
      </c>
      <c r="G2544" t="s">
        <v>2965</v>
      </c>
      <c r="H2544" s="30" t="s">
        <v>19627</v>
      </c>
      <c r="I2544" t="s">
        <v>13497</v>
      </c>
      <c r="J2544">
        <v>5001</v>
      </c>
      <c r="K2544" t="s">
        <v>202</v>
      </c>
      <c r="L2544">
        <v>5</v>
      </c>
      <c r="M2544" t="s">
        <v>203</v>
      </c>
      <c r="O2544">
        <v>3128716048</v>
      </c>
      <c r="P2544">
        <v>3136953101</v>
      </c>
      <c r="T2544" s="29" t="s">
        <v>358</v>
      </c>
      <c r="U2544">
        <f t="shared" si="207"/>
        <v>10</v>
      </c>
      <c r="V2544">
        <f t="shared" si="208"/>
        <v>29</v>
      </c>
      <c r="W2544">
        <v>2017</v>
      </c>
      <c r="X2544" t="s">
        <v>1965</v>
      </c>
      <c r="Y2544" t="s">
        <v>13498</v>
      </c>
      <c r="Z2544" t="s">
        <v>13499</v>
      </c>
      <c r="AA2544">
        <v>9008205</v>
      </c>
      <c r="AB2544" t="s">
        <v>244</v>
      </c>
      <c r="AC2544" t="s">
        <v>614</v>
      </c>
      <c r="AD2544" s="1">
        <f t="shared" si="209"/>
        <v>3.0475576441102756E-2</v>
      </c>
      <c r="AE2544" s="2">
        <v>159600000</v>
      </c>
      <c r="AF2544" t="s">
        <v>219</v>
      </c>
      <c r="AG2544" t="s">
        <v>452</v>
      </c>
      <c r="AH2544" t="s">
        <v>104</v>
      </c>
      <c r="AI2544" t="s">
        <v>13500</v>
      </c>
      <c r="AJ2544">
        <v>161918155</v>
      </c>
      <c r="AK2544" s="2">
        <v>4863902</v>
      </c>
      <c r="AL2544" s="2">
        <v>4067312.31</v>
      </c>
      <c r="AP2544" t="s">
        <v>105</v>
      </c>
      <c r="AQ2544" t="s">
        <v>105</v>
      </c>
      <c r="AR2544" t="s">
        <v>105</v>
      </c>
      <c r="AV2544" t="s">
        <v>105</v>
      </c>
      <c r="AW2544" t="s">
        <v>105</v>
      </c>
      <c r="AX2544" t="s">
        <v>105</v>
      </c>
      <c r="BH2544" t="s">
        <v>21</v>
      </c>
      <c r="BI2544" t="s">
        <v>5</v>
      </c>
    </row>
    <row r="2545" spans="1:61" x14ac:dyDescent="0.25">
      <c r="A2545">
        <v>31259366</v>
      </c>
      <c r="B2545">
        <v>31259366</v>
      </c>
      <c r="C2545" t="s">
        <v>106</v>
      </c>
      <c r="D2545" t="s">
        <v>2355</v>
      </c>
      <c r="E2545">
        <v>0</v>
      </c>
      <c r="F2545" t="s">
        <v>819</v>
      </c>
      <c r="G2545" t="s">
        <v>123</v>
      </c>
      <c r="H2545" s="30" t="s">
        <v>20468</v>
      </c>
      <c r="I2545" t="s">
        <v>13501</v>
      </c>
      <c r="J2545">
        <v>76001</v>
      </c>
      <c r="K2545" t="s">
        <v>486</v>
      </c>
      <c r="L2545">
        <v>76</v>
      </c>
      <c r="M2545" t="s">
        <v>95</v>
      </c>
      <c r="O2545">
        <v>3174356881</v>
      </c>
      <c r="P2545">
        <v>0</v>
      </c>
      <c r="T2545" s="29" t="s">
        <v>287</v>
      </c>
      <c r="U2545">
        <f t="shared" si="207"/>
        <v>10</v>
      </c>
      <c r="V2545">
        <f t="shared" si="208"/>
        <v>13</v>
      </c>
      <c r="W2545">
        <v>2015</v>
      </c>
      <c r="X2545" t="s">
        <v>13502</v>
      </c>
      <c r="Y2545" t="s">
        <v>13503</v>
      </c>
      <c r="Z2545" t="s">
        <v>13504</v>
      </c>
      <c r="AA2545">
        <v>6401202</v>
      </c>
      <c r="AB2545" t="s">
        <v>131</v>
      </c>
      <c r="AC2545" t="s">
        <v>132</v>
      </c>
      <c r="AD2545" s="1">
        <f t="shared" si="209"/>
        <v>3.5639294403892942E-2</v>
      </c>
      <c r="AE2545" s="2">
        <v>41100000</v>
      </c>
      <c r="AF2545" t="s">
        <v>133</v>
      </c>
      <c r="AG2545" t="s">
        <v>103</v>
      </c>
      <c r="AH2545" t="s">
        <v>104</v>
      </c>
      <c r="AI2545" t="s">
        <v>13505</v>
      </c>
      <c r="AJ2545">
        <v>161907596</v>
      </c>
      <c r="AK2545" s="2">
        <v>1464775</v>
      </c>
      <c r="AL2545" s="2">
        <v>1210903.1100000001</v>
      </c>
      <c r="AP2545" t="s">
        <v>105</v>
      </c>
      <c r="AQ2545" t="s">
        <v>105</v>
      </c>
      <c r="AR2545" t="s">
        <v>105</v>
      </c>
      <c r="AV2545" t="s">
        <v>105</v>
      </c>
      <c r="AW2545" t="s">
        <v>105</v>
      </c>
      <c r="AX2545" t="s">
        <v>105</v>
      </c>
      <c r="BH2545" t="s">
        <v>21</v>
      </c>
      <c r="BI2545" t="s">
        <v>5</v>
      </c>
    </row>
    <row r="2546" spans="1:61" x14ac:dyDescent="0.25">
      <c r="A2546">
        <v>79044900</v>
      </c>
      <c r="B2546">
        <v>79044900</v>
      </c>
      <c r="C2546" t="s">
        <v>89</v>
      </c>
      <c r="D2546" t="s">
        <v>8415</v>
      </c>
      <c r="E2546" t="s">
        <v>749</v>
      </c>
      <c r="F2546" t="s">
        <v>417</v>
      </c>
      <c r="G2546" t="s">
        <v>522</v>
      </c>
      <c r="H2546" s="30" t="s">
        <v>20469</v>
      </c>
      <c r="I2546" t="s">
        <v>13506</v>
      </c>
      <c r="J2546">
        <v>0</v>
      </c>
      <c r="K2546" t="s">
        <v>126</v>
      </c>
      <c r="L2546">
        <v>25</v>
      </c>
      <c r="M2546" t="s">
        <v>126</v>
      </c>
      <c r="O2546">
        <v>3124342507</v>
      </c>
      <c r="P2546">
        <v>3138316994</v>
      </c>
      <c r="T2546" s="29" t="s">
        <v>466</v>
      </c>
      <c r="U2546">
        <f t="shared" si="207"/>
        <v>10</v>
      </c>
      <c r="V2546">
        <f t="shared" si="208"/>
        <v>15</v>
      </c>
      <c r="W2546">
        <v>2017</v>
      </c>
      <c r="X2546" t="s">
        <v>1193</v>
      </c>
      <c r="Y2546" t="s">
        <v>13507</v>
      </c>
      <c r="Z2546" t="s">
        <v>13508</v>
      </c>
      <c r="AA2546">
        <v>1606222</v>
      </c>
      <c r="AB2546" t="s">
        <v>173</v>
      </c>
      <c r="AC2546" t="s">
        <v>815</v>
      </c>
      <c r="AD2546" s="1">
        <f t="shared" si="209"/>
        <v>2.6048098290598291E-2</v>
      </c>
      <c r="AE2546" s="2">
        <v>46800000</v>
      </c>
      <c r="AF2546" t="s">
        <v>219</v>
      </c>
      <c r="AG2546" t="s">
        <v>120</v>
      </c>
      <c r="AH2546" t="s">
        <v>104</v>
      </c>
      <c r="AI2546" t="s">
        <v>13509</v>
      </c>
      <c r="AJ2546">
        <v>161943007</v>
      </c>
      <c r="AK2546" s="2">
        <v>1219051</v>
      </c>
      <c r="AL2546" s="2">
        <v>1004412.51</v>
      </c>
      <c r="AP2546" t="s">
        <v>105</v>
      </c>
      <c r="AQ2546" t="s">
        <v>105</v>
      </c>
      <c r="AR2546" t="s">
        <v>105</v>
      </c>
      <c r="AV2546" t="s">
        <v>105</v>
      </c>
      <c r="AW2546" t="s">
        <v>105</v>
      </c>
      <c r="AX2546" t="s">
        <v>105</v>
      </c>
      <c r="BH2546" t="s">
        <v>19</v>
      </c>
      <c r="BI2546" t="s">
        <v>5</v>
      </c>
    </row>
    <row r="2547" spans="1:61" x14ac:dyDescent="0.25">
      <c r="A2547">
        <v>70830479</v>
      </c>
      <c r="B2547">
        <v>70830479</v>
      </c>
      <c r="C2547" t="s">
        <v>89</v>
      </c>
      <c r="D2547" t="s">
        <v>13510</v>
      </c>
      <c r="E2547" t="s">
        <v>656</v>
      </c>
      <c r="F2547" t="s">
        <v>2194</v>
      </c>
      <c r="G2547" t="s">
        <v>13511</v>
      </c>
      <c r="H2547" s="30" t="s">
        <v>19936</v>
      </c>
      <c r="I2547" t="s">
        <v>13512</v>
      </c>
      <c r="J2547">
        <v>5266</v>
      </c>
      <c r="K2547" t="s">
        <v>428</v>
      </c>
      <c r="L2547">
        <v>5</v>
      </c>
      <c r="M2547" t="s">
        <v>203</v>
      </c>
      <c r="O2547">
        <v>3244165725</v>
      </c>
      <c r="P2547">
        <v>3206842079</v>
      </c>
      <c r="T2547" s="29" t="s">
        <v>254</v>
      </c>
      <c r="U2547">
        <f t="shared" si="207"/>
        <v>10</v>
      </c>
      <c r="V2547">
        <f t="shared" si="208"/>
        <v>4</v>
      </c>
      <c r="W2547">
        <v>2025</v>
      </c>
      <c r="X2547" t="s">
        <v>13513</v>
      </c>
      <c r="Y2547" t="s">
        <v>13514</v>
      </c>
      <c r="Z2547" t="s">
        <v>13515</v>
      </c>
      <c r="AA2547">
        <v>6406155</v>
      </c>
      <c r="AB2547" t="s">
        <v>131</v>
      </c>
      <c r="AC2547" t="s">
        <v>1174</v>
      </c>
      <c r="AD2547" s="1">
        <f t="shared" si="209"/>
        <v>2.2414328250137137E-2</v>
      </c>
      <c r="AE2547" s="2">
        <v>182300000</v>
      </c>
      <c r="AF2547" t="s">
        <v>219</v>
      </c>
      <c r="AG2547" t="s">
        <v>292</v>
      </c>
      <c r="AH2547" t="s">
        <v>104</v>
      </c>
      <c r="AI2547" t="s">
        <v>13516</v>
      </c>
      <c r="AJ2547">
        <v>29976889</v>
      </c>
      <c r="AK2547" s="2">
        <v>4086132.04</v>
      </c>
      <c r="AL2547" s="2">
        <v>3413724.4</v>
      </c>
      <c r="AP2547" t="s">
        <v>105</v>
      </c>
      <c r="AQ2547" s="2" t="s">
        <v>105</v>
      </c>
      <c r="AR2547" s="2" t="s">
        <v>105</v>
      </c>
      <c r="AV2547">
        <v>30158900</v>
      </c>
      <c r="AW2547" s="2">
        <v>5300823.3099999996</v>
      </c>
      <c r="AX2547" s="2">
        <v>4434473.37</v>
      </c>
      <c r="BH2547" t="s">
        <v>21</v>
      </c>
      <c r="BI2547" t="s">
        <v>5</v>
      </c>
    </row>
    <row r="2548" spans="1:61" x14ac:dyDescent="0.25">
      <c r="A2548">
        <v>3487770</v>
      </c>
      <c r="B2548">
        <v>3487770</v>
      </c>
      <c r="C2548" t="s">
        <v>89</v>
      </c>
      <c r="D2548" t="s">
        <v>3830</v>
      </c>
      <c r="E2548" t="s">
        <v>1243</v>
      </c>
      <c r="F2548" t="s">
        <v>878</v>
      </c>
      <c r="G2548" t="s">
        <v>1341</v>
      </c>
      <c r="H2548" s="30" t="s">
        <v>20470</v>
      </c>
      <c r="I2548" t="s">
        <v>13517</v>
      </c>
      <c r="J2548">
        <v>5001</v>
      </c>
      <c r="K2548" t="s">
        <v>202</v>
      </c>
      <c r="L2548">
        <v>5</v>
      </c>
      <c r="M2548" t="s">
        <v>203</v>
      </c>
      <c r="O2548">
        <v>3105440198</v>
      </c>
      <c r="P2548">
        <v>0</v>
      </c>
      <c r="T2548" s="29" t="s">
        <v>327</v>
      </c>
      <c r="U2548">
        <f t="shared" si="207"/>
        <v>10</v>
      </c>
      <c r="V2548">
        <f t="shared" si="208"/>
        <v>31</v>
      </c>
      <c r="W2548">
        <v>2018</v>
      </c>
      <c r="X2548" t="s">
        <v>6293</v>
      </c>
      <c r="Y2548" t="s">
        <v>13518</v>
      </c>
      <c r="Z2548" t="s">
        <v>13519</v>
      </c>
      <c r="AA2548">
        <v>1606231</v>
      </c>
      <c r="AB2548" t="s">
        <v>173</v>
      </c>
      <c r="AC2548" t="s">
        <v>815</v>
      </c>
      <c r="AD2548" s="1">
        <f t="shared" si="209"/>
        <v>3.9505381944444445E-2</v>
      </c>
      <c r="AE2548" s="2">
        <v>57600000</v>
      </c>
      <c r="AF2548" t="s">
        <v>362</v>
      </c>
      <c r="AG2548" t="s">
        <v>120</v>
      </c>
      <c r="AH2548" t="s">
        <v>104</v>
      </c>
      <c r="AI2548">
        <v>0</v>
      </c>
      <c r="AJ2548">
        <v>161915209</v>
      </c>
      <c r="AK2548" s="2">
        <v>2275510</v>
      </c>
      <c r="AL2548" s="2">
        <v>1892193.04</v>
      </c>
      <c r="AP2548" t="s">
        <v>105</v>
      </c>
      <c r="AQ2548" t="s">
        <v>105</v>
      </c>
      <c r="AR2548" t="s">
        <v>105</v>
      </c>
      <c r="AV2548" t="s">
        <v>105</v>
      </c>
      <c r="AW2548" t="s">
        <v>105</v>
      </c>
      <c r="AX2548" t="s">
        <v>105</v>
      </c>
      <c r="BH2548" t="s">
        <v>21</v>
      </c>
      <c r="BI2548" t="s">
        <v>5</v>
      </c>
    </row>
    <row r="2549" spans="1:61" x14ac:dyDescent="0.25">
      <c r="A2549">
        <v>9092156</v>
      </c>
      <c r="B2549">
        <v>9092156</v>
      </c>
      <c r="C2549" t="s">
        <v>89</v>
      </c>
      <c r="D2549" t="s">
        <v>10534</v>
      </c>
      <c r="E2549" t="s">
        <v>11244</v>
      </c>
      <c r="F2549" t="s">
        <v>6485</v>
      </c>
      <c r="G2549" t="s">
        <v>8095</v>
      </c>
      <c r="H2549" s="30" t="s">
        <v>20471</v>
      </c>
      <c r="I2549" t="s">
        <v>13520</v>
      </c>
      <c r="J2549">
        <v>0</v>
      </c>
      <c r="K2549" t="s">
        <v>126</v>
      </c>
      <c r="L2549">
        <v>25</v>
      </c>
      <c r="M2549" t="s">
        <v>126</v>
      </c>
      <c r="O2549">
        <v>3168327681</v>
      </c>
      <c r="P2549">
        <v>3168327682</v>
      </c>
      <c r="T2549" s="29" t="s">
        <v>184</v>
      </c>
      <c r="U2549">
        <f t="shared" si="207"/>
        <v>10</v>
      </c>
      <c r="V2549">
        <f t="shared" si="208"/>
        <v>10</v>
      </c>
      <c r="W2549">
        <v>2014</v>
      </c>
      <c r="X2549" t="s">
        <v>13521</v>
      </c>
      <c r="Y2549" t="s">
        <v>13522</v>
      </c>
      <c r="Z2549" t="s">
        <v>13523</v>
      </c>
      <c r="AA2549">
        <v>4606080</v>
      </c>
      <c r="AB2549" t="s">
        <v>352</v>
      </c>
      <c r="AC2549" t="s">
        <v>353</v>
      </c>
      <c r="AD2549" s="1">
        <f t="shared" si="209"/>
        <v>2.5145151515151516E-2</v>
      </c>
      <c r="AE2549" s="2">
        <v>59400000</v>
      </c>
      <c r="AF2549" t="s">
        <v>102</v>
      </c>
      <c r="AG2549" t="s">
        <v>120</v>
      </c>
      <c r="AH2549" t="s">
        <v>104</v>
      </c>
      <c r="AI2549" t="s">
        <v>13524</v>
      </c>
      <c r="AJ2549">
        <v>161810199</v>
      </c>
      <c r="AK2549" s="2">
        <v>1493622</v>
      </c>
      <c r="AL2549" s="2">
        <v>1235144.69</v>
      </c>
      <c r="AP2549" t="s">
        <v>105</v>
      </c>
      <c r="AQ2549" t="s">
        <v>105</v>
      </c>
      <c r="AR2549" t="s">
        <v>105</v>
      </c>
      <c r="AV2549" t="s">
        <v>105</v>
      </c>
      <c r="AW2549" t="s">
        <v>105</v>
      </c>
      <c r="AX2549" t="s">
        <v>105</v>
      </c>
      <c r="BH2549" t="s">
        <v>19</v>
      </c>
      <c r="BI2549" t="s">
        <v>5</v>
      </c>
    </row>
    <row r="2550" spans="1:61" x14ac:dyDescent="0.25">
      <c r="A2550">
        <v>30301795</v>
      </c>
      <c r="B2550">
        <v>30301795</v>
      </c>
      <c r="C2550" t="s">
        <v>106</v>
      </c>
      <c r="D2550" t="s">
        <v>1128</v>
      </c>
      <c r="E2550">
        <v>0</v>
      </c>
      <c r="F2550" t="s">
        <v>3123</v>
      </c>
      <c r="G2550" t="s">
        <v>13525</v>
      </c>
      <c r="H2550" s="30" t="s">
        <v>20472</v>
      </c>
      <c r="I2550" t="s">
        <v>13526</v>
      </c>
      <c r="J2550">
        <v>17001</v>
      </c>
      <c r="K2550" t="s">
        <v>140</v>
      </c>
      <c r="L2550">
        <v>17</v>
      </c>
      <c r="M2550" t="s">
        <v>141</v>
      </c>
      <c r="O2550">
        <v>3116009615</v>
      </c>
      <c r="P2550">
        <v>0</v>
      </c>
      <c r="T2550" s="29" t="s">
        <v>448</v>
      </c>
      <c r="U2550">
        <f t="shared" si="207"/>
        <v>10</v>
      </c>
      <c r="V2550">
        <f t="shared" si="208"/>
        <v>9</v>
      </c>
      <c r="W2550">
        <v>2020</v>
      </c>
      <c r="X2550" t="s">
        <v>265</v>
      </c>
      <c r="Y2550" t="s">
        <v>13527</v>
      </c>
      <c r="Z2550" t="s">
        <v>13528</v>
      </c>
      <c r="AA2550">
        <v>9201264</v>
      </c>
      <c r="AB2550" t="s">
        <v>268</v>
      </c>
      <c r="AC2550" t="s">
        <v>269</v>
      </c>
      <c r="AD2550" s="1">
        <f t="shared" si="209"/>
        <v>3.0147578947368421E-2</v>
      </c>
      <c r="AE2550" s="2">
        <v>47500000</v>
      </c>
      <c r="AF2550" t="s">
        <v>133</v>
      </c>
      <c r="AG2550" t="s">
        <v>103</v>
      </c>
      <c r="AH2550" t="s">
        <v>104</v>
      </c>
      <c r="AI2550" t="s">
        <v>13529</v>
      </c>
      <c r="AJ2550">
        <v>161902001</v>
      </c>
      <c r="AK2550" s="2">
        <v>1432010</v>
      </c>
      <c r="AL2550" s="2">
        <v>1183370.1399999999</v>
      </c>
      <c r="AP2550" t="s">
        <v>105</v>
      </c>
      <c r="AQ2550" t="s">
        <v>105</v>
      </c>
      <c r="AR2550" t="s">
        <v>105</v>
      </c>
      <c r="AV2550" t="s">
        <v>105</v>
      </c>
      <c r="AW2550" t="s">
        <v>105</v>
      </c>
      <c r="AX2550" t="s">
        <v>105</v>
      </c>
      <c r="BH2550" t="s">
        <v>21</v>
      </c>
      <c r="BI2550" t="s">
        <v>5</v>
      </c>
    </row>
    <row r="2551" spans="1:61" x14ac:dyDescent="0.25">
      <c r="A2551">
        <v>1065624647</v>
      </c>
      <c r="B2551">
        <v>1065624647</v>
      </c>
      <c r="C2551" t="s">
        <v>106</v>
      </c>
      <c r="D2551" t="s">
        <v>3236</v>
      </c>
      <c r="E2551" t="s">
        <v>13530</v>
      </c>
      <c r="F2551" t="s">
        <v>13531</v>
      </c>
      <c r="G2551" t="s">
        <v>700</v>
      </c>
      <c r="H2551" s="30" t="s">
        <v>20473</v>
      </c>
      <c r="I2551" t="s">
        <v>13532</v>
      </c>
      <c r="J2551">
        <v>0</v>
      </c>
      <c r="K2551" t="s">
        <v>274</v>
      </c>
      <c r="L2551">
        <v>13</v>
      </c>
      <c r="M2551" t="s">
        <v>175</v>
      </c>
      <c r="O2551">
        <v>3173822553</v>
      </c>
      <c r="P2551">
        <v>0</v>
      </c>
      <c r="T2551" s="29" t="s">
        <v>487</v>
      </c>
      <c r="U2551">
        <f t="shared" si="207"/>
        <v>10</v>
      </c>
      <c r="V2551">
        <f t="shared" si="208"/>
        <v>8</v>
      </c>
      <c r="W2551">
        <v>2022</v>
      </c>
      <c r="X2551" t="s">
        <v>1107</v>
      </c>
      <c r="Y2551" t="s">
        <v>13533</v>
      </c>
      <c r="Z2551" t="s">
        <v>13534</v>
      </c>
      <c r="AA2551">
        <v>8806018</v>
      </c>
      <c r="AB2551" t="s">
        <v>662</v>
      </c>
      <c r="AC2551" t="s">
        <v>663</v>
      </c>
      <c r="AD2551" s="1">
        <f t="shared" si="209"/>
        <v>3.8177212449255753E-2</v>
      </c>
      <c r="AE2551" s="2">
        <v>73900000</v>
      </c>
      <c r="AF2551" t="s">
        <v>219</v>
      </c>
      <c r="AG2551" t="s">
        <v>120</v>
      </c>
      <c r="AH2551" t="s">
        <v>104</v>
      </c>
      <c r="AI2551" t="s">
        <v>13535</v>
      </c>
      <c r="AJ2551">
        <v>161800266</v>
      </c>
      <c r="AK2551" s="2">
        <v>2821296</v>
      </c>
      <c r="AL2551" s="2">
        <v>2350836.89</v>
      </c>
      <c r="AP2551" t="s">
        <v>105</v>
      </c>
      <c r="AQ2551" t="s">
        <v>105</v>
      </c>
      <c r="AR2551" t="s">
        <v>105</v>
      </c>
      <c r="AV2551" t="s">
        <v>105</v>
      </c>
      <c r="AW2551" t="s">
        <v>105</v>
      </c>
      <c r="AX2551" t="s">
        <v>105</v>
      </c>
      <c r="BH2551" t="s">
        <v>21</v>
      </c>
      <c r="BI2551" t="s">
        <v>5</v>
      </c>
    </row>
    <row r="2552" spans="1:61" x14ac:dyDescent="0.25">
      <c r="A2552">
        <v>22462118</v>
      </c>
      <c r="B2552">
        <v>22462118</v>
      </c>
      <c r="C2552" t="s">
        <v>106</v>
      </c>
      <c r="D2552" t="s">
        <v>3478</v>
      </c>
      <c r="E2552" t="s">
        <v>2488</v>
      </c>
      <c r="F2552" t="s">
        <v>5276</v>
      </c>
      <c r="G2552" t="s">
        <v>475</v>
      </c>
      <c r="H2552" s="30" t="s">
        <v>20474</v>
      </c>
      <c r="I2552" t="s">
        <v>13536</v>
      </c>
      <c r="J2552">
        <v>0</v>
      </c>
      <c r="K2552" t="s">
        <v>182</v>
      </c>
      <c r="L2552">
        <v>8</v>
      </c>
      <c r="M2552" t="s">
        <v>183</v>
      </c>
      <c r="O2552">
        <v>3008344854</v>
      </c>
      <c r="P2552">
        <v>0</v>
      </c>
      <c r="T2552" s="29" t="s">
        <v>568</v>
      </c>
      <c r="U2552">
        <f t="shared" si="207"/>
        <v>10</v>
      </c>
      <c r="V2552">
        <f t="shared" si="208"/>
        <v>30</v>
      </c>
      <c r="W2552">
        <v>2020</v>
      </c>
      <c r="X2552" t="s">
        <v>1282</v>
      </c>
      <c r="Y2552" t="s">
        <v>13537</v>
      </c>
      <c r="Z2552" t="s">
        <v>13538</v>
      </c>
      <c r="AA2552">
        <v>6401212</v>
      </c>
      <c r="AB2552" t="s">
        <v>131</v>
      </c>
      <c r="AC2552" t="s">
        <v>607</v>
      </c>
      <c r="AD2552" s="1">
        <f t="shared" si="209"/>
        <v>2.5514751381215471E-2</v>
      </c>
      <c r="AE2552" s="2">
        <v>54300000</v>
      </c>
      <c r="AF2552" t="s">
        <v>219</v>
      </c>
      <c r="AG2552" t="s">
        <v>103</v>
      </c>
      <c r="AH2552" t="s">
        <v>104</v>
      </c>
      <c r="AI2552" t="s">
        <v>13539</v>
      </c>
      <c r="AJ2552">
        <v>161807090</v>
      </c>
      <c r="AK2552" s="2">
        <v>1385451</v>
      </c>
      <c r="AL2552" s="2">
        <v>1144244.3999999999</v>
      </c>
      <c r="AP2552" t="s">
        <v>105</v>
      </c>
      <c r="AQ2552" t="s">
        <v>105</v>
      </c>
      <c r="AR2552" t="s">
        <v>105</v>
      </c>
      <c r="AV2552" t="s">
        <v>105</v>
      </c>
      <c r="AW2552" t="s">
        <v>105</v>
      </c>
      <c r="AX2552" t="s">
        <v>105</v>
      </c>
      <c r="BH2552" t="s">
        <v>19</v>
      </c>
      <c r="BI2552" t="s">
        <v>5</v>
      </c>
    </row>
    <row r="2553" spans="1:61" x14ac:dyDescent="0.25">
      <c r="A2553">
        <v>93292760</v>
      </c>
      <c r="B2553">
        <v>93292760</v>
      </c>
      <c r="C2553" t="s">
        <v>89</v>
      </c>
      <c r="D2553" t="s">
        <v>707</v>
      </c>
      <c r="E2553">
        <v>0</v>
      </c>
      <c r="F2553" t="s">
        <v>3253</v>
      </c>
      <c r="G2553" t="s">
        <v>250</v>
      </c>
      <c r="H2553" s="30" t="s">
        <v>18377</v>
      </c>
      <c r="I2553" t="s">
        <v>13540</v>
      </c>
      <c r="J2553">
        <v>76001</v>
      </c>
      <c r="K2553" t="s">
        <v>486</v>
      </c>
      <c r="L2553">
        <v>76</v>
      </c>
      <c r="M2553" t="s">
        <v>95</v>
      </c>
      <c r="O2553">
        <v>3154758146</v>
      </c>
      <c r="P2553">
        <v>0</v>
      </c>
      <c r="T2553" s="29" t="s">
        <v>466</v>
      </c>
      <c r="U2553">
        <f t="shared" si="207"/>
        <v>10</v>
      </c>
      <c r="V2553">
        <f t="shared" si="208"/>
        <v>15</v>
      </c>
      <c r="W2553">
        <v>2024</v>
      </c>
      <c r="X2553" t="s">
        <v>7243</v>
      </c>
      <c r="Y2553" t="s">
        <v>13541</v>
      </c>
      <c r="Z2553" t="s">
        <v>13542</v>
      </c>
      <c r="AA2553">
        <v>8806031</v>
      </c>
      <c r="AB2553" t="s">
        <v>662</v>
      </c>
      <c r="AC2553" t="s">
        <v>721</v>
      </c>
      <c r="AD2553" s="1">
        <f t="shared" si="209"/>
        <v>3.0658508845829824E-2</v>
      </c>
      <c r="AE2553" s="2">
        <v>118700000</v>
      </c>
      <c r="AF2553" t="s">
        <v>219</v>
      </c>
      <c r="AG2553" t="s">
        <v>120</v>
      </c>
      <c r="AH2553" t="s">
        <v>104</v>
      </c>
      <c r="AI2553">
        <v>0</v>
      </c>
      <c r="AJ2553">
        <v>161910203</v>
      </c>
      <c r="AK2553" s="2">
        <v>3639165</v>
      </c>
      <c r="AL2553" s="2">
        <v>3038121.47</v>
      </c>
      <c r="AP2553" t="s">
        <v>105</v>
      </c>
      <c r="AQ2553" t="s">
        <v>105</v>
      </c>
      <c r="AR2553" t="s">
        <v>105</v>
      </c>
      <c r="AV2553" t="s">
        <v>105</v>
      </c>
      <c r="AW2553" t="s">
        <v>105</v>
      </c>
      <c r="AX2553" t="s">
        <v>105</v>
      </c>
      <c r="BH2553" t="s">
        <v>21</v>
      </c>
      <c r="BI2553" t="s">
        <v>5</v>
      </c>
    </row>
    <row r="2554" spans="1:61" x14ac:dyDescent="0.25">
      <c r="A2554">
        <v>19381818</v>
      </c>
      <c r="B2554">
        <v>19381818</v>
      </c>
      <c r="C2554" t="s">
        <v>89</v>
      </c>
      <c r="D2554" t="s">
        <v>6152</v>
      </c>
      <c r="E2554">
        <v>0</v>
      </c>
      <c r="F2554" t="s">
        <v>13543</v>
      </c>
      <c r="G2554" t="s">
        <v>650</v>
      </c>
      <c r="H2554" s="30" t="s">
        <v>20475</v>
      </c>
      <c r="I2554" t="s">
        <v>13544</v>
      </c>
      <c r="J2554">
        <v>0</v>
      </c>
      <c r="K2554" t="s">
        <v>126</v>
      </c>
      <c r="L2554">
        <v>25</v>
      </c>
      <c r="M2554" t="s">
        <v>126</v>
      </c>
      <c r="O2554">
        <v>3222220059</v>
      </c>
      <c r="P2554">
        <v>3114797666</v>
      </c>
      <c r="T2554" s="29" t="s">
        <v>327</v>
      </c>
      <c r="U2554">
        <f t="shared" si="207"/>
        <v>10</v>
      </c>
      <c r="V2554">
        <f t="shared" si="208"/>
        <v>31</v>
      </c>
      <c r="W2554">
        <v>2015</v>
      </c>
      <c r="X2554" t="s">
        <v>9348</v>
      </c>
      <c r="Y2554" t="s">
        <v>13545</v>
      </c>
      <c r="Z2554" t="s">
        <v>13546</v>
      </c>
      <c r="AA2554">
        <v>4601168</v>
      </c>
      <c r="AB2554" t="s">
        <v>352</v>
      </c>
      <c r="AC2554" t="s">
        <v>2502</v>
      </c>
      <c r="AD2554" s="1">
        <f t="shared" si="209"/>
        <v>3.1190441666666669E-2</v>
      </c>
      <c r="AE2554" s="2">
        <v>42000000</v>
      </c>
      <c r="AF2554" t="s">
        <v>102</v>
      </c>
      <c r="AG2554" t="s">
        <v>103</v>
      </c>
      <c r="AH2554" t="s">
        <v>104</v>
      </c>
      <c r="AI2554" t="s">
        <v>13547</v>
      </c>
      <c r="AJ2554">
        <v>29970479</v>
      </c>
      <c r="AK2554" s="2">
        <v>1309998.55</v>
      </c>
      <c r="AL2554" s="2">
        <v>1080839.1200000001</v>
      </c>
      <c r="AP2554">
        <v>30010273</v>
      </c>
      <c r="AQ2554" s="2">
        <v>1594246.96</v>
      </c>
      <c r="AR2554" s="2">
        <v>1319703.33</v>
      </c>
      <c r="AV2554" t="s">
        <v>105</v>
      </c>
      <c r="AW2554" s="2" t="s">
        <v>105</v>
      </c>
      <c r="AX2554" s="2" t="s">
        <v>105</v>
      </c>
      <c r="BH2554" t="s">
        <v>21</v>
      </c>
      <c r="BI2554" t="s">
        <v>5</v>
      </c>
    </row>
    <row r="2555" spans="1:61" x14ac:dyDescent="0.25">
      <c r="A2555">
        <v>42692164</v>
      </c>
      <c r="B2555">
        <v>42692164</v>
      </c>
      <c r="C2555" t="s">
        <v>106</v>
      </c>
      <c r="D2555" t="s">
        <v>2571</v>
      </c>
      <c r="E2555">
        <v>0</v>
      </c>
      <c r="F2555" t="s">
        <v>2357</v>
      </c>
      <c r="G2555" t="s">
        <v>8939</v>
      </c>
      <c r="H2555" s="30" t="s">
        <v>20476</v>
      </c>
      <c r="I2555" t="s">
        <v>13548</v>
      </c>
      <c r="J2555">
        <v>5001</v>
      </c>
      <c r="K2555" t="s">
        <v>202</v>
      </c>
      <c r="L2555">
        <v>5</v>
      </c>
      <c r="M2555" t="s">
        <v>203</v>
      </c>
      <c r="O2555">
        <v>3127723807</v>
      </c>
      <c r="P2555">
        <v>0</v>
      </c>
      <c r="T2555" s="29" t="s">
        <v>142</v>
      </c>
      <c r="U2555">
        <f t="shared" si="207"/>
        <v>10</v>
      </c>
      <c r="V2555">
        <f t="shared" si="208"/>
        <v>12</v>
      </c>
      <c r="W2555">
        <v>2012</v>
      </c>
      <c r="X2555" t="s">
        <v>13549</v>
      </c>
      <c r="Y2555" t="s">
        <v>13550</v>
      </c>
      <c r="Z2555" t="s">
        <v>13551</v>
      </c>
      <c r="AA2555">
        <v>9008141</v>
      </c>
      <c r="AB2555" t="s">
        <v>244</v>
      </c>
      <c r="AC2555" t="s">
        <v>1775</v>
      </c>
      <c r="AD2555" s="1">
        <f t="shared" si="209"/>
        <v>2.3983652425876009E-2</v>
      </c>
      <c r="AE2555" s="2">
        <v>148400000</v>
      </c>
      <c r="AF2555" t="s">
        <v>102</v>
      </c>
      <c r="AG2555" t="s">
        <v>452</v>
      </c>
      <c r="AH2555" t="s">
        <v>104</v>
      </c>
      <c r="AI2555">
        <v>0</v>
      </c>
      <c r="AJ2555">
        <v>29938727</v>
      </c>
      <c r="AK2555" s="2">
        <v>3559174.02</v>
      </c>
      <c r="AL2555" s="2">
        <v>2970902.54</v>
      </c>
      <c r="AP2555" t="s">
        <v>105</v>
      </c>
      <c r="AQ2555" s="2" t="s">
        <v>105</v>
      </c>
      <c r="AR2555" s="2" t="s">
        <v>105</v>
      </c>
      <c r="AV2555">
        <v>30052322</v>
      </c>
      <c r="AW2555" s="2">
        <v>8239907.25</v>
      </c>
      <c r="AX2555" s="2">
        <v>6904291.8099999996</v>
      </c>
      <c r="BH2555" t="s">
        <v>21</v>
      </c>
      <c r="BI2555" t="s">
        <v>5</v>
      </c>
    </row>
    <row r="2556" spans="1:61" x14ac:dyDescent="0.25">
      <c r="A2556">
        <v>80803075</v>
      </c>
      <c r="B2556">
        <v>80803075</v>
      </c>
      <c r="C2556" t="s">
        <v>89</v>
      </c>
      <c r="D2556" t="s">
        <v>13552</v>
      </c>
      <c r="E2556" t="s">
        <v>656</v>
      </c>
      <c r="F2556" t="s">
        <v>507</v>
      </c>
      <c r="G2556" t="s">
        <v>514</v>
      </c>
      <c r="H2556" s="30" t="s">
        <v>20477</v>
      </c>
      <c r="I2556" t="s">
        <v>13553</v>
      </c>
      <c r="J2556">
        <v>0</v>
      </c>
      <c r="K2556" t="s">
        <v>126</v>
      </c>
      <c r="L2556">
        <v>25</v>
      </c>
      <c r="M2556" t="s">
        <v>126</v>
      </c>
      <c r="O2556">
        <v>3107914715</v>
      </c>
      <c r="P2556">
        <v>0</v>
      </c>
      <c r="T2556" s="29" t="s">
        <v>1957</v>
      </c>
      <c r="U2556">
        <f t="shared" si="207"/>
        <v>10</v>
      </c>
      <c r="V2556">
        <f t="shared" si="208"/>
        <v>4</v>
      </c>
      <c r="W2556">
        <v>2024</v>
      </c>
      <c r="X2556" t="s">
        <v>1336</v>
      </c>
      <c r="Y2556" t="s">
        <v>13554</v>
      </c>
      <c r="Z2556" t="s">
        <v>13555</v>
      </c>
      <c r="AA2556">
        <v>5606111</v>
      </c>
      <c r="AB2556" t="s">
        <v>146</v>
      </c>
      <c r="AC2556" t="s">
        <v>341</v>
      </c>
      <c r="AD2556" s="1">
        <f t="shared" si="209"/>
        <v>1.9949296116504853E-2</v>
      </c>
      <c r="AE2556" s="2">
        <v>123600000</v>
      </c>
      <c r="AF2556" t="s">
        <v>175</v>
      </c>
      <c r="AG2556" t="s">
        <v>120</v>
      </c>
      <c r="AH2556" t="s">
        <v>104</v>
      </c>
      <c r="AI2556" t="s">
        <v>13556</v>
      </c>
      <c r="AJ2556">
        <v>161817461</v>
      </c>
      <c r="AK2556" s="2">
        <v>2465733</v>
      </c>
      <c r="AL2556" s="2">
        <v>2052044.92</v>
      </c>
      <c r="AP2556" t="s">
        <v>105</v>
      </c>
      <c r="AQ2556" t="s">
        <v>105</v>
      </c>
      <c r="AR2556" t="s">
        <v>105</v>
      </c>
      <c r="AV2556" t="s">
        <v>105</v>
      </c>
      <c r="AW2556" t="s">
        <v>105</v>
      </c>
      <c r="AX2556" t="s">
        <v>105</v>
      </c>
      <c r="BH2556" t="s">
        <v>20</v>
      </c>
      <c r="BI2556" t="s">
        <v>5</v>
      </c>
    </row>
    <row r="2557" spans="1:61" x14ac:dyDescent="0.25">
      <c r="A2557">
        <v>1030627491</v>
      </c>
      <c r="B2557">
        <v>1030627491</v>
      </c>
      <c r="C2557" t="s">
        <v>89</v>
      </c>
      <c r="D2557" t="s">
        <v>5358</v>
      </c>
      <c r="E2557" t="s">
        <v>3035</v>
      </c>
      <c r="F2557" t="s">
        <v>1163</v>
      </c>
      <c r="G2557" t="s">
        <v>700</v>
      </c>
      <c r="H2557" s="30" t="s">
        <v>20478</v>
      </c>
      <c r="I2557" t="s">
        <v>13557</v>
      </c>
      <c r="J2557">
        <v>0</v>
      </c>
      <c r="K2557" t="s">
        <v>126</v>
      </c>
      <c r="L2557">
        <v>25</v>
      </c>
      <c r="M2557" t="s">
        <v>126</v>
      </c>
      <c r="O2557">
        <v>3102715475</v>
      </c>
      <c r="P2557">
        <v>3144214482</v>
      </c>
      <c r="T2557" s="29" t="s">
        <v>487</v>
      </c>
      <c r="U2557">
        <f t="shared" si="207"/>
        <v>10</v>
      </c>
      <c r="V2557">
        <f t="shared" si="208"/>
        <v>8</v>
      </c>
      <c r="W2557">
        <v>2024</v>
      </c>
      <c r="X2557" t="s">
        <v>980</v>
      </c>
      <c r="Y2557" t="s">
        <v>13558</v>
      </c>
      <c r="Z2557" t="s">
        <v>13559</v>
      </c>
      <c r="AA2557">
        <v>9006178</v>
      </c>
      <c r="AB2557" t="s">
        <v>244</v>
      </c>
      <c r="AC2557" t="s">
        <v>245</v>
      </c>
      <c r="AD2557" s="1">
        <f t="shared" si="209"/>
        <v>2.7096619402985075E-2</v>
      </c>
      <c r="AE2557" s="2">
        <v>134000000</v>
      </c>
      <c r="AF2557" t="s">
        <v>102</v>
      </c>
      <c r="AG2557" t="s">
        <v>120</v>
      </c>
      <c r="AH2557" t="s">
        <v>104</v>
      </c>
      <c r="AI2557">
        <v>0</v>
      </c>
      <c r="AJ2557">
        <v>161824866</v>
      </c>
      <c r="AK2557" s="2">
        <v>3630947</v>
      </c>
      <c r="AL2557" s="2">
        <v>3031215.92</v>
      </c>
      <c r="AP2557" t="s">
        <v>105</v>
      </c>
      <c r="AQ2557" t="s">
        <v>105</v>
      </c>
      <c r="AR2557" t="s">
        <v>105</v>
      </c>
      <c r="AV2557" t="s">
        <v>105</v>
      </c>
      <c r="AW2557" t="s">
        <v>105</v>
      </c>
      <c r="AX2557" t="s">
        <v>105</v>
      </c>
      <c r="BH2557" t="s">
        <v>21</v>
      </c>
      <c r="BI2557" t="s">
        <v>5</v>
      </c>
    </row>
    <row r="2558" spans="1:61" x14ac:dyDescent="0.25">
      <c r="A2558">
        <v>20471367</v>
      </c>
      <c r="B2558">
        <v>20471367</v>
      </c>
      <c r="C2558" t="s">
        <v>106</v>
      </c>
      <c r="D2558" t="s">
        <v>1128</v>
      </c>
      <c r="E2558" t="s">
        <v>1224</v>
      </c>
      <c r="F2558" t="s">
        <v>315</v>
      </c>
      <c r="G2558" t="s">
        <v>13560</v>
      </c>
      <c r="H2558" s="30" t="s">
        <v>20479</v>
      </c>
      <c r="I2558" t="s">
        <v>13561</v>
      </c>
      <c r="J2558">
        <v>0</v>
      </c>
      <c r="K2558" t="s">
        <v>126</v>
      </c>
      <c r="L2558">
        <v>25</v>
      </c>
      <c r="M2558" t="s">
        <v>126</v>
      </c>
      <c r="O2558">
        <v>3212321605</v>
      </c>
      <c r="P2558">
        <v>3157858576</v>
      </c>
      <c r="T2558" s="29" t="s">
        <v>500</v>
      </c>
      <c r="U2558">
        <f t="shared" si="207"/>
        <v>10</v>
      </c>
      <c r="V2558">
        <f t="shared" si="208"/>
        <v>5</v>
      </c>
      <c r="W2558">
        <v>2023</v>
      </c>
      <c r="X2558" t="s">
        <v>2612</v>
      </c>
      <c r="Y2558" t="s">
        <v>13562</v>
      </c>
      <c r="Z2558" t="s">
        <v>13563</v>
      </c>
      <c r="AA2558">
        <v>8006066</v>
      </c>
      <c r="AB2558" t="s">
        <v>100</v>
      </c>
      <c r="AC2558" t="s">
        <v>208</v>
      </c>
      <c r="AD2558" s="1">
        <f t="shared" si="209"/>
        <v>1.4569425556858149E-2</v>
      </c>
      <c r="AE2558" s="2">
        <v>85300000</v>
      </c>
      <c r="AF2558" t="s">
        <v>102</v>
      </c>
      <c r="AG2558" t="s">
        <v>120</v>
      </c>
      <c r="AH2558" t="s">
        <v>104</v>
      </c>
      <c r="AI2558">
        <v>0</v>
      </c>
      <c r="AJ2558">
        <v>161814986</v>
      </c>
      <c r="AK2558" s="2">
        <v>1242772</v>
      </c>
      <c r="AL2558" s="2">
        <v>1024346.01</v>
      </c>
      <c r="AP2558" t="s">
        <v>105</v>
      </c>
      <c r="AQ2558" t="s">
        <v>105</v>
      </c>
      <c r="AR2558" t="s">
        <v>105</v>
      </c>
      <c r="AV2558" t="s">
        <v>105</v>
      </c>
      <c r="AW2558" t="s">
        <v>105</v>
      </c>
      <c r="AX2558" t="s">
        <v>105</v>
      </c>
      <c r="BH2558" s="3" t="s">
        <v>18</v>
      </c>
      <c r="BI2558" t="s">
        <v>5</v>
      </c>
    </row>
    <row r="2559" spans="1:61" x14ac:dyDescent="0.25">
      <c r="A2559">
        <v>40989624</v>
      </c>
      <c r="B2559">
        <v>40989624</v>
      </c>
      <c r="C2559" t="s">
        <v>106</v>
      </c>
      <c r="D2559" t="s">
        <v>13564</v>
      </c>
      <c r="E2559" t="s">
        <v>136</v>
      </c>
      <c r="F2559" t="s">
        <v>737</v>
      </c>
      <c r="G2559" t="s">
        <v>2742</v>
      </c>
      <c r="H2559" s="30" t="s">
        <v>20480</v>
      </c>
      <c r="I2559" t="s">
        <v>13565</v>
      </c>
      <c r="J2559">
        <v>5615</v>
      </c>
      <c r="K2559" t="s">
        <v>2322</v>
      </c>
      <c r="L2559">
        <v>5</v>
      </c>
      <c r="M2559" t="s">
        <v>203</v>
      </c>
      <c r="O2559">
        <v>3203207102</v>
      </c>
      <c r="P2559">
        <v>0</v>
      </c>
      <c r="T2559" s="29" t="s">
        <v>142</v>
      </c>
      <c r="U2559">
        <f t="shared" si="207"/>
        <v>10</v>
      </c>
      <c r="V2559">
        <f t="shared" si="208"/>
        <v>12</v>
      </c>
      <c r="W2559">
        <v>2015</v>
      </c>
      <c r="X2559" t="s">
        <v>10710</v>
      </c>
      <c r="Y2559" t="s">
        <v>13566</v>
      </c>
      <c r="Z2559" t="s">
        <v>13567</v>
      </c>
      <c r="AA2559">
        <v>6406124</v>
      </c>
      <c r="AB2559" t="s">
        <v>131</v>
      </c>
      <c r="AC2559" t="s">
        <v>1174</v>
      </c>
      <c r="AD2559" s="1">
        <f t="shared" si="209"/>
        <v>4.6612700296735907E-2</v>
      </c>
      <c r="AE2559" s="2">
        <v>67400000</v>
      </c>
      <c r="AF2559" t="s">
        <v>362</v>
      </c>
      <c r="AG2559" t="s">
        <v>120</v>
      </c>
      <c r="AH2559" t="s">
        <v>104</v>
      </c>
      <c r="AI2559" t="s">
        <v>13568</v>
      </c>
      <c r="AJ2559">
        <v>161893020</v>
      </c>
      <c r="AK2559" s="2">
        <v>3141696</v>
      </c>
      <c r="AL2559" s="2">
        <v>2620080.27</v>
      </c>
      <c r="AP2559" t="s">
        <v>105</v>
      </c>
      <c r="AQ2559" t="s">
        <v>105</v>
      </c>
      <c r="AR2559" t="s">
        <v>105</v>
      </c>
      <c r="AV2559" t="s">
        <v>105</v>
      </c>
      <c r="AW2559" t="s">
        <v>105</v>
      </c>
      <c r="AX2559" t="s">
        <v>105</v>
      </c>
      <c r="BH2559" t="s">
        <v>21</v>
      </c>
      <c r="BI2559" t="s">
        <v>5</v>
      </c>
    </row>
    <row r="2560" spans="1:61" x14ac:dyDescent="0.25">
      <c r="A2560">
        <v>80471600</v>
      </c>
      <c r="B2560">
        <v>80471600</v>
      </c>
      <c r="C2560" t="s">
        <v>89</v>
      </c>
      <c r="D2560" t="s">
        <v>699</v>
      </c>
      <c r="E2560" t="s">
        <v>148</v>
      </c>
      <c r="F2560" t="s">
        <v>11525</v>
      </c>
      <c r="G2560" t="s">
        <v>137</v>
      </c>
      <c r="H2560" s="30" t="s">
        <v>18392</v>
      </c>
      <c r="I2560" t="s">
        <v>13569</v>
      </c>
      <c r="J2560">
        <v>0</v>
      </c>
      <c r="K2560" t="s">
        <v>126</v>
      </c>
      <c r="L2560">
        <v>25</v>
      </c>
      <c r="M2560" t="s">
        <v>126</v>
      </c>
      <c r="O2560">
        <v>3108569104</v>
      </c>
      <c r="P2560">
        <v>3108569109</v>
      </c>
      <c r="T2560" s="29" t="s">
        <v>184</v>
      </c>
      <c r="U2560">
        <f t="shared" si="207"/>
        <v>10</v>
      </c>
      <c r="V2560">
        <f t="shared" si="208"/>
        <v>10</v>
      </c>
      <c r="W2560">
        <v>2023</v>
      </c>
      <c r="X2560" t="s">
        <v>1165</v>
      </c>
      <c r="Y2560" t="s">
        <v>13570</v>
      </c>
      <c r="Z2560" t="s">
        <v>13571</v>
      </c>
      <c r="AA2560">
        <v>9001145</v>
      </c>
      <c r="AB2560" t="s">
        <v>244</v>
      </c>
      <c r="AC2560" t="s">
        <v>245</v>
      </c>
      <c r="AD2560" s="1">
        <f t="shared" si="209"/>
        <v>1.2769921735241503E-2</v>
      </c>
      <c r="AE2560" s="2">
        <v>111800000</v>
      </c>
      <c r="AF2560" t="s">
        <v>102</v>
      </c>
      <c r="AG2560" t="s">
        <v>103</v>
      </c>
      <c r="AH2560" t="s">
        <v>104</v>
      </c>
      <c r="AI2560" t="s">
        <v>13572</v>
      </c>
      <c r="AJ2560">
        <v>29955788</v>
      </c>
      <c r="AK2560" s="2">
        <v>1427677.25</v>
      </c>
      <c r="AL2560" s="2">
        <v>1179728.78</v>
      </c>
      <c r="AP2560" t="s">
        <v>105</v>
      </c>
      <c r="AQ2560" s="2" t="s">
        <v>105</v>
      </c>
      <c r="AR2560" s="2" t="s">
        <v>105</v>
      </c>
      <c r="AV2560">
        <v>30038005</v>
      </c>
      <c r="AW2560" s="2">
        <v>1560894.43</v>
      </c>
      <c r="AX2560" s="2">
        <v>1291675.99</v>
      </c>
      <c r="BH2560" s="3" t="s">
        <v>18</v>
      </c>
      <c r="BI2560" t="s">
        <v>5</v>
      </c>
    </row>
    <row r="2561" spans="1:61" x14ac:dyDescent="0.25">
      <c r="A2561">
        <v>5458784</v>
      </c>
      <c r="B2561">
        <v>5458784</v>
      </c>
      <c r="C2561" t="s">
        <v>89</v>
      </c>
      <c r="D2561" t="s">
        <v>1846</v>
      </c>
      <c r="E2561">
        <v>0</v>
      </c>
      <c r="F2561" t="s">
        <v>3253</v>
      </c>
      <c r="G2561" t="s">
        <v>6170</v>
      </c>
      <c r="H2561" s="30" t="s">
        <v>20481</v>
      </c>
      <c r="I2561" t="s">
        <v>13573</v>
      </c>
      <c r="J2561">
        <v>0</v>
      </c>
      <c r="K2561" t="s">
        <v>1235</v>
      </c>
      <c r="L2561">
        <v>54</v>
      </c>
      <c r="M2561" t="s">
        <v>1236</v>
      </c>
      <c r="O2561">
        <v>3142969534</v>
      </c>
      <c r="P2561">
        <v>0</v>
      </c>
      <c r="T2561" s="29" t="s">
        <v>228</v>
      </c>
      <c r="U2561">
        <f t="shared" si="207"/>
        <v>10</v>
      </c>
      <c r="V2561">
        <f t="shared" si="208"/>
        <v>6</v>
      </c>
      <c r="W2561">
        <v>2013</v>
      </c>
      <c r="X2561" t="s">
        <v>4093</v>
      </c>
      <c r="Y2561" t="s">
        <v>13574</v>
      </c>
      <c r="Z2561" t="s">
        <v>13575</v>
      </c>
      <c r="AA2561">
        <v>8001146</v>
      </c>
      <c r="AB2561" t="s">
        <v>100</v>
      </c>
      <c r="AC2561" t="s">
        <v>423</v>
      </c>
      <c r="AD2561" s="1">
        <f t="shared" si="209"/>
        <v>4.0052151162790699E-2</v>
      </c>
      <c r="AE2561" s="2">
        <v>30100000</v>
      </c>
      <c r="AF2561" t="s">
        <v>102</v>
      </c>
      <c r="AG2561" t="s">
        <v>103</v>
      </c>
      <c r="AH2561" t="s">
        <v>104</v>
      </c>
      <c r="AI2561" t="s">
        <v>13576</v>
      </c>
      <c r="AJ2561">
        <v>29936459</v>
      </c>
      <c r="AK2561" s="2">
        <v>1205569.75</v>
      </c>
      <c r="AL2561" s="2">
        <v>993083.82</v>
      </c>
      <c r="AP2561">
        <v>30001107</v>
      </c>
      <c r="AQ2561" s="2">
        <v>1270637.55</v>
      </c>
      <c r="AR2561" s="2">
        <v>1047762.65</v>
      </c>
      <c r="AV2561" t="s">
        <v>105</v>
      </c>
      <c r="AW2561" s="2" t="s">
        <v>105</v>
      </c>
      <c r="AX2561" s="2" t="s">
        <v>105</v>
      </c>
      <c r="BH2561" t="s">
        <v>21</v>
      </c>
      <c r="BI2561" t="s">
        <v>5</v>
      </c>
    </row>
    <row r="2562" spans="1:61" x14ac:dyDescent="0.25">
      <c r="A2562">
        <v>80418035</v>
      </c>
      <c r="B2562">
        <v>80418035</v>
      </c>
      <c r="C2562" t="s">
        <v>89</v>
      </c>
      <c r="D2562" t="s">
        <v>699</v>
      </c>
      <c r="E2562" t="s">
        <v>3013</v>
      </c>
      <c r="F2562" t="s">
        <v>191</v>
      </c>
      <c r="G2562" t="s">
        <v>3135</v>
      </c>
      <c r="H2562" s="30" t="s">
        <v>20482</v>
      </c>
      <c r="I2562" t="s">
        <v>13577</v>
      </c>
      <c r="J2562">
        <v>0</v>
      </c>
      <c r="K2562" t="s">
        <v>126</v>
      </c>
      <c r="L2562">
        <v>25</v>
      </c>
      <c r="M2562" t="s">
        <v>126</v>
      </c>
      <c r="O2562">
        <v>3188372602</v>
      </c>
      <c r="P2562">
        <v>0</v>
      </c>
      <c r="T2562" s="29" t="s">
        <v>448</v>
      </c>
      <c r="U2562">
        <f t="shared" si="207"/>
        <v>10</v>
      </c>
      <c r="V2562">
        <f t="shared" si="208"/>
        <v>9</v>
      </c>
      <c r="W2562">
        <v>2022</v>
      </c>
      <c r="X2562" t="s">
        <v>2035</v>
      </c>
      <c r="Y2562" t="s">
        <v>13578</v>
      </c>
      <c r="Z2562" t="s">
        <v>13579</v>
      </c>
      <c r="AA2562">
        <v>5606103</v>
      </c>
      <c r="AB2562" t="s">
        <v>146</v>
      </c>
      <c r="AC2562" t="s">
        <v>341</v>
      </c>
      <c r="AD2562" s="1">
        <f t="shared" si="209"/>
        <v>1.9974142599277978E-2</v>
      </c>
      <c r="AE2562" s="2">
        <v>110800000</v>
      </c>
      <c r="AF2562" t="s">
        <v>133</v>
      </c>
      <c r="AG2562" t="s">
        <v>120</v>
      </c>
      <c r="AH2562" t="s">
        <v>104</v>
      </c>
      <c r="AI2562" t="s">
        <v>13580</v>
      </c>
      <c r="AJ2562">
        <v>161833672</v>
      </c>
      <c r="AK2562" s="2">
        <v>2213135</v>
      </c>
      <c r="AL2562" s="2">
        <v>1839777.06</v>
      </c>
      <c r="AP2562" t="s">
        <v>105</v>
      </c>
      <c r="AQ2562" t="s">
        <v>105</v>
      </c>
      <c r="AR2562" t="s">
        <v>105</v>
      </c>
      <c r="AV2562" t="s">
        <v>105</v>
      </c>
      <c r="AW2562" t="s">
        <v>105</v>
      </c>
      <c r="AX2562" t="s">
        <v>105</v>
      </c>
      <c r="BH2562" t="s">
        <v>20</v>
      </c>
      <c r="BI2562" t="s">
        <v>5</v>
      </c>
    </row>
    <row r="2563" spans="1:61" x14ac:dyDescent="0.25">
      <c r="A2563">
        <v>51591135</v>
      </c>
      <c r="B2563">
        <v>51591135</v>
      </c>
      <c r="C2563" t="s">
        <v>106</v>
      </c>
      <c r="D2563" t="s">
        <v>312</v>
      </c>
      <c r="E2563" t="s">
        <v>13581</v>
      </c>
      <c r="F2563" t="s">
        <v>2131</v>
      </c>
      <c r="G2563" t="s">
        <v>737</v>
      </c>
      <c r="H2563" s="30" t="s">
        <v>20483</v>
      </c>
      <c r="I2563" t="s">
        <v>13582</v>
      </c>
      <c r="J2563">
        <v>0</v>
      </c>
      <c r="K2563" t="s">
        <v>126</v>
      </c>
      <c r="L2563">
        <v>25</v>
      </c>
      <c r="M2563" t="s">
        <v>126</v>
      </c>
      <c r="O2563">
        <v>3118043914</v>
      </c>
      <c r="P2563">
        <v>0</v>
      </c>
      <c r="T2563" s="29" t="s">
        <v>184</v>
      </c>
      <c r="U2563">
        <f t="shared" si="207"/>
        <v>10</v>
      </c>
      <c r="V2563">
        <f t="shared" si="208"/>
        <v>10</v>
      </c>
      <c r="W2563">
        <v>2021</v>
      </c>
      <c r="X2563" t="s">
        <v>5812</v>
      </c>
      <c r="Y2563" t="s">
        <v>13583</v>
      </c>
      <c r="Z2563" t="s">
        <v>13584</v>
      </c>
      <c r="AA2563">
        <v>9201276</v>
      </c>
      <c r="AB2563" t="s">
        <v>268</v>
      </c>
      <c r="AC2563" t="s">
        <v>1420</v>
      </c>
      <c r="AD2563" s="1">
        <f t="shared" si="209"/>
        <v>4.2323053803339519E-2</v>
      </c>
      <c r="AE2563" s="2">
        <v>53900000</v>
      </c>
      <c r="AF2563" t="s">
        <v>102</v>
      </c>
      <c r="AG2563" t="s">
        <v>103</v>
      </c>
      <c r="AH2563" t="s">
        <v>104</v>
      </c>
      <c r="AI2563" t="s">
        <v>13585</v>
      </c>
      <c r="AJ2563">
        <v>29953392</v>
      </c>
      <c r="AK2563" s="2">
        <v>2281212.6</v>
      </c>
      <c r="AL2563" s="2">
        <v>1896985.38</v>
      </c>
      <c r="AP2563">
        <v>29980841</v>
      </c>
      <c r="AQ2563" s="2">
        <v>1447163.4</v>
      </c>
      <c r="AR2563" s="2">
        <v>1196103.7</v>
      </c>
      <c r="AV2563" t="s">
        <v>105</v>
      </c>
      <c r="AW2563" s="2" t="s">
        <v>105</v>
      </c>
      <c r="AX2563" s="2" t="s">
        <v>105</v>
      </c>
      <c r="BH2563" t="s">
        <v>21</v>
      </c>
      <c r="BI2563" t="s">
        <v>5</v>
      </c>
    </row>
    <row r="2564" spans="1:61" x14ac:dyDescent="0.25">
      <c r="A2564">
        <v>6770551</v>
      </c>
      <c r="B2564">
        <v>6770551</v>
      </c>
      <c r="C2564" t="s">
        <v>89</v>
      </c>
      <c r="D2564" t="s">
        <v>8296</v>
      </c>
      <c r="E2564" t="s">
        <v>3309</v>
      </c>
      <c r="F2564" t="s">
        <v>399</v>
      </c>
      <c r="G2564" t="s">
        <v>2621</v>
      </c>
      <c r="H2564" s="30" t="s">
        <v>19557</v>
      </c>
      <c r="I2564" t="s">
        <v>13586</v>
      </c>
      <c r="J2564">
        <v>68001</v>
      </c>
      <c r="K2564" t="s">
        <v>317</v>
      </c>
      <c r="L2564">
        <v>68</v>
      </c>
      <c r="M2564" t="s">
        <v>227</v>
      </c>
      <c r="O2564">
        <v>3174270228</v>
      </c>
      <c r="P2564">
        <v>3102040927</v>
      </c>
      <c r="T2564" s="29" t="s">
        <v>299</v>
      </c>
      <c r="U2564">
        <f t="shared" si="207"/>
        <v>10</v>
      </c>
      <c r="V2564">
        <f t="shared" si="208"/>
        <v>23</v>
      </c>
      <c r="W2564">
        <v>2020</v>
      </c>
      <c r="X2564" t="s">
        <v>2927</v>
      </c>
      <c r="Y2564" t="s">
        <v>13587</v>
      </c>
      <c r="Z2564" t="s">
        <v>2473</v>
      </c>
      <c r="AA2564">
        <v>3006134</v>
      </c>
      <c r="AB2564" t="s">
        <v>491</v>
      </c>
      <c r="AC2564" t="s">
        <v>631</v>
      </c>
      <c r="AD2564" s="1">
        <f t="shared" si="209"/>
        <v>1.8818249258160238E-2</v>
      </c>
      <c r="AE2564" s="2">
        <v>67400000</v>
      </c>
      <c r="AF2564" t="s">
        <v>160</v>
      </c>
      <c r="AG2564" t="s">
        <v>120</v>
      </c>
      <c r="AH2564" t="s">
        <v>104</v>
      </c>
      <c r="AI2564" t="s">
        <v>13588</v>
      </c>
      <c r="AJ2564">
        <v>161850158</v>
      </c>
      <c r="AK2564" s="2">
        <v>1268350</v>
      </c>
      <c r="AL2564" s="2">
        <v>1045840.21</v>
      </c>
      <c r="AP2564" t="s">
        <v>105</v>
      </c>
      <c r="AQ2564" t="s">
        <v>105</v>
      </c>
      <c r="AR2564" t="s">
        <v>105</v>
      </c>
      <c r="AV2564" t="s">
        <v>105</v>
      </c>
      <c r="AW2564" t="s">
        <v>105</v>
      </c>
      <c r="AX2564" t="s">
        <v>105</v>
      </c>
      <c r="BH2564" t="s">
        <v>19</v>
      </c>
      <c r="BI2564" t="s">
        <v>5</v>
      </c>
    </row>
    <row r="2565" spans="1:61" x14ac:dyDescent="0.25">
      <c r="A2565">
        <v>52080539</v>
      </c>
      <c r="B2565">
        <v>52080539</v>
      </c>
      <c r="C2565" t="s">
        <v>106</v>
      </c>
      <c r="D2565" t="s">
        <v>2031</v>
      </c>
      <c r="E2565" t="s">
        <v>3608</v>
      </c>
      <c r="F2565" t="s">
        <v>5937</v>
      </c>
      <c r="G2565" t="s">
        <v>9446</v>
      </c>
      <c r="H2565" s="30" t="s">
        <v>20484</v>
      </c>
      <c r="I2565" t="s">
        <v>13589</v>
      </c>
      <c r="J2565">
        <v>0</v>
      </c>
      <c r="K2565" t="s">
        <v>126</v>
      </c>
      <c r="L2565">
        <v>25</v>
      </c>
      <c r="M2565" t="s">
        <v>126</v>
      </c>
      <c r="O2565">
        <v>3202322532</v>
      </c>
      <c r="P2565">
        <v>3208789105</v>
      </c>
      <c r="T2565" s="29" t="s">
        <v>114</v>
      </c>
      <c r="U2565">
        <f t="shared" si="207"/>
        <v>10</v>
      </c>
      <c r="V2565">
        <f t="shared" si="208"/>
        <v>28</v>
      </c>
      <c r="W2565">
        <v>2020</v>
      </c>
      <c r="X2565" t="s">
        <v>7525</v>
      </c>
      <c r="Y2565" t="s">
        <v>13590</v>
      </c>
      <c r="Z2565" t="s">
        <v>13591</v>
      </c>
      <c r="AA2565">
        <v>3006138</v>
      </c>
      <c r="AB2565" t="s">
        <v>491</v>
      </c>
      <c r="AC2565" t="s">
        <v>631</v>
      </c>
      <c r="AD2565" s="1">
        <f t="shared" si="209"/>
        <v>1.9897049438202245E-2</v>
      </c>
      <c r="AE2565" s="2">
        <v>62300000</v>
      </c>
      <c r="AF2565" t="s">
        <v>102</v>
      </c>
      <c r="AG2565" t="s">
        <v>292</v>
      </c>
      <c r="AH2565" t="s">
        <v>104</v>
      </c>
      <c r="AI2565" t="s">
        <v>13592</v>
      </c>
      <c r="AJ2565">
        <v>29939657</v>
      </c>
      <c r="AK2565" s="2">
        <v>1239586.18</v>
      </c>
      <c r="AL2565" s="2">
        <v>1021669.06</v>
      </c>
      <c r="AP2565">
        <v>30002793</v>
      </c>
      <c r="AQ2565" s="2">
        <v>2093928.88</v>
      </c>
      <c r="AR2565" s="2">
        <v>1739604.1</v>
      </c>
      <c r="AV2565" t="s">
        <v>105</v>
      </c>
      <c r="AW2565" s="2" t="s">
        <v>105</v>
      </c>
      <c r="AX2565" s="2" t="s">
        <v>105</v>
      </c>
      <c r="BH2565" t="s">
        <v>19</v>
      </c>
      <c r="BI2565" t="s">
        <v>5</v>
      </c>
    </row>
    <row r="2566" spans="1:61" x14ac:dyDescent="0.25">
      <c r="A2566">
        <v>35468096</v>
      </c>
      <c r="B2566">
        <v>35468096</v>
      </c>
      <c r="C2566" t="s">
        <v>106</v>
      </c>
      <c r="D2566" t="s">
        <v>312</v>
      </c>
      <c r="E2566" t="s">
        <v>3608</v>
      </c>
      <c r="F2566" t="s">
        <v>283</v>
      </c>
      <c r="G2566" t="s">
        <v>387</v>
      </c>
      <c r="H2566" s="30" t="s">
        <v>20485</v>
      </c>
      <c r="I2566" t="s">
        <v>13593</v>
      </c>
      <c r="J2566">
        <v>0</v>
      </c>
      <c r="K2566" t="s">
        <v>126</v>
      </c>
      <c r="L2566">
        <v>25</v>
      </c>
      <c r="M2566" t="s">
        <v>126</v>
      </c>
      <c r="O2566">
        <v>3112957490</v>
      </c>
      <c r="P2566">
        <v>0</v>
      </c>
      <c r="T2566" s="29" t="s">
        <v>429</v>
      </c>
      <c r="U2566">
        <f t="shared" si="207"/>
        <v>10</v>
      </c>
      <c r="V2566">
        <f t="shared" si="208"/>
        <v>7</v>
      </c>
      <c r="W2566">
        <v>2022</v>
      </c>
      <c r="X2566" t="s">
        <v>2156</v>
      </c>
      <c r="Y2566" t="s">
        <v>13594</v>
      </c>
      <c r="Z2566" t="s">
        <v>13595</v>
      </c>
      <c r="AA2566">
        <v>8001206</v>
      </c>
      <c r="AB2566" t="s">
        <v>100</v>
      </c>
      <c r="AC2566" t="s">
        <v>423</v>
      </c>
      <c r="AD2566" s="1">
        <f t="shared" si="209"/>
        <v>2.3672411764705883E-2</v>
      </c>
      <c r="AE2566" s="2">
        <v>51000000</v>
      </c>
      <c r="AF2566" t="s">
        <v>219</v>
      </c>
      <c r="AG2566" t="s">
        <v>103</v>
      </c>
      <c r="AH2566" t="s">
        <v>104</v>
      </c>
      <c r="AI2566" t="s">
        <v>13596</v>
      </c>
      <c r="AJ2566">
        <v>161805528</v>
      </c>
      <c r="AK2566" s="2">
        <v>1207293</v>
      </c>
      <c r="AL2566" s="2">
        <v>994532.09</v>
      </c>
      <c r="AP2566" t="s">
        <v>105</v>
      </c>
      <c r="AQ2566" t="s">
        <v>105</v>
      </c>
      <c r="AR2566" t="s">
        <v>105</v>
      </c>
      <c r="AV2566" t="s">
        <v>105</v>
      </c>
      <c r="AW2566" t="s">
        <v>105</v>
      </c>
      <c r="AX2566" t="s">
        <v>105</v>
      </c>
      <c r="BH2566" t="s">
        <v>19</v>
      </c>
      <c r="BI2566" t="s">
        <v>5</v>
      </c>
    </row>
    <row r="2567" spans="1:61" x14ac:dyDescent="0.25">
      <c r="A2567">
        <v>12748379</v>
      </c>
      <c r="B2567">
        <v>12748379</v>
      </c>
      <c r="C2567" t="s">
        <v>89</v>
      </c>
      <c r="D2567" t="s">
        <v>8415</v>
      </c>
      <c r="E2567" t="s">
        <v>13597</v>
      </c>
      <c r="F2567" t="s">
        <v>474</v>
      </c>
      <c r="G2567" t="s">
        <v>399</v>
      </c>
      <c r="H2567" s="30" t="s">
        <v>20486</v>
      </c>
      <c r="I2567" t="s">
        <v>13598</v>
      </c>
      <c r="J2567">
        <v>5380</v>
      </c>
      <c r="K2567" t="s">
        <v>1523</v>
      </c>
      <c r="L2567">
        <v>5</v>
      </c>
      <c r="M2567" t="s">
        <v>203</v>
      </c>
      <c r="O2567">
        <v>3207277993</v>
      </c>
      <c r="P2567">
        <v>3106338040</v>
      </c>
      <c r="T2567" s="29" t="s">
        <v>958</v>
      </c>
      <c r="U2567">
        <f t="shared" si="207"/>
        <v>10</v>
      </c>
      <c r="V2567">
        <f t="shared" si="208"/>
        <v>24</v>
      </c>
      <c r="W2567">
        <v>2023</v>
      </c>
      <c r="X2567" t="s">
        <v>1399</v>
      </c>
      <c r="Y2567" t="s">
        <v>13599</v>
      </c>
      <c r="Z2567" t="s">
        <v>13600</v>
      </c>
      <c r="AA2567">
        <v>4606134</v>
      </c>
      <c r="AB2567" t="s">
        <v>352</v>
      </c>
      <c r="AC2567" t="s">
        <v>1402</v>
      </c>
      <c r="AD2567" s="1">
        <f t="shared" si="209"/>
        <v>3.1596864564007419E-2</v>
      </c>
      <c r="AE2567" s="2">
        <v>107800000</v>
      </c>
      <c r="AF2567" t="s">
        <v>219</v>
      </c>
      <c r="AG2567" t="s">
        <v>120</v>
      </c>
      <c r="AH2567" t="s">
        <v>104</v>
      </c>
      <c r="AI2567">
        <v>0</v>
      </c>
      <c r="AJ2567">
        <v>161896747</v>
      </c>
      <c r="AK2567" s="2">
        <v>3406142</v>
      </c>
      <c r="AL2567" s="2">
        <v>2842304.3</v>
      </c>
      <c r="AP2567" t="s">
        <v>105</v>
      </c>
      <c r="AQ2567" t="s">
        <v>105</v>
      </c>
      <c r="AR2567" t="s">
        <v>105</v>
      </c>
      <c r="AV2567" t="s">
        <v>105</v>
      </c>
      <c r="AW2567" t="s">
        <v>105</v>
      </c>
      <c r="AX2567" t="s">
        <v>105</v>
      </c>
      <c r="BH2567" t="s">
        <v>21</v>
      </c>
      <c r="BI2567" t="s">
        <v>5</v>
      </c>
    </row>
    <row r="2568" spans="1:61" x14ac:dyDescent="0.25">
      <c r="A2568">
        <v>43872891</v>
      </c>
      <c r="B2568">
        <v>43872891</v>
      </c>
      <c r="C2568" t="s">
        <v>106</v>
      </c>
      <c r="D2568" t="s">
        <v>6145</v>
      </c>
      <c r="E2568">
        <v>0</v>
      </c>
      <c r="F2568" t="s">
        <v>2505</v>
      </c>
      <c r="G2568" t="s">
        <v>1942</v>
      </c>
      <c r="H2568" s="30" t="s">
        <v>20487</v>
      </c>
      <c r="I2568" t="s">
        <v>13601</v>
      </c>
      <c r="J2568">
        <v>5266</v>
      </c>
      <c r="K2568" t="s">
        <v>428</v>
      </c>
      <c r="L2568">
        <v>5</v>
      </c>
      <c r="M2568" t="s">
        <v>203</v>
      </c>
      <c r="O2568">
        <v>3127594030</v>
      </c>
      <c r="P2568">
        <v>0</v>
      </c>
      <c r="T2568" s="29" t="s">
        <v>240</v>
      </c>
      <c r="U2568">
        <f t="shared" si="207"/>
        <v>10</v>
      </c>
      <c r="V2568">
        <f t="shared" si="208"/>
        <v>27</v>
      </c>
      <c r="W2568">
        <v>2022</v>
      </c>
      <c r="X2568" t="s">
        <v>4895</v>
      </c>
      <c r="Y2568" t="s">
        <v>13602</v>
      </c>
      <c r="Z2568" t="s">
        <v>13603</v>
      </c>
      <c r="AA2568">
        <v>9006181</v>
      </c>
      <c r="AB2568" t="s">
        <v>244</v>
      </c>
      <c r="AC2568" t="s">
        <v>2694</v>
      </c>
      <c r="AD2568" s="1">
        <f t="shared" si="209"/>
        <v>1.5938000000000001E-2</v>
      </c>
      <c r="AE2568" s="2">
        <v>104000000</v>
      </c>
      <c r="AF2568" t="s">
        <v>362</v>
      </c>
      <c r="AG2568" t="s">
        <v>120</v>
      </c>
      <c r="AH2568" t="s">
        <v>104</v>
      </c>
      <c r="AI2568" t="s">
        <v>13604</v>
      </c>
      <c r="AJ2568">
        <v>161814934</v>
      </c>
      <c r="AK2568" s="2">
        <v>1657552</v>
      </c>
      <c r="AL2568" s="2">
        <v>1372900.7</v>
      </c>
      <c r="AP2568" t="s">
        <v>105</v>
      </c>
      <c r="AQ2568" t="s">
        <v>105</v>
      </c>
      <c r="AR2568" t="s">
        <v>105</v>
      </c>
      <c r="AV2568" t="s">
        <v>105</v>
      </c>
      <c r="AW2568" t="s">
        <v>105</v>
      </c>
      <c r="AX2568" t="s">
        <v>105</v>
      </c>
      <c r="BH2568" t="s">
        <v>19</v>
      </c>
      <c r="BI2568" t="s">
        <v>5</v>
      </c>
    </row>
    <row r="2569" spans="1:61" x14ac:dyDescent="0.25">
      <c r="A2569">
        <v>9725428</v>
      </c>
      <c r="B2569">
        <v>9725428</v>
      </c>
      <c r="C2569" t="s">
        <v>89</v>
      </c>
      <c r="D2569" t="s">
        <v>1738</v>
      </c>
      <c r="E2569" t="s">
        <v>656</v>
      </c>
      <c r="F2569" t="s">
        <v>1028</v>
      </c>
      <c r="G2569" t="s">
        <v>879</v>
      </c>
      <c r="H2569" s="30" t="s">
        <v>20488</v>
      </c>
      <c r="I2569" t="s">
        <v>13605</v>
      </c>
      <c r="J2569">
        <v>0</v>
      </c>
      <c r="K2569" t="s">
        <v>126</v>
      </c>
      <c r="L2569">
        <v>25</v>
      </c>
      <c r="M2569" t="s">
        <v>126</v>
      </c>
      <c r="O2569">
        <v>3128746756</v>
      </c>
      <c r="P2569">
        <v>0</v>
      </c>
      <c r="T2569" s="29" t="s">
        <v>429</v>
      </c>
      <c r="U2569">
        <f t="shared" si="207"/>
        <v>10</v>
      </c>
      <c r="V2569">
        <f t="shared" si="208"/>
        <v>7</v>
      </c>
      <c r="W2569">
        <v>2019</v>
      </c>
      <c r="X2569" t="s">
        <v>4449</v>
      </c>
      <c r="Y2569" t="s">
        <v>13606</v>
      </c>
      <c r="Z2569" t="s">
        <v>13607</v>
      </c>
      <c r="AA2569">
        <v>5601154</v>
      </c>
      <c r="AB2569" t="s">
        <v>146</v>
      </c>
      <c r="AC2569" t="s">
        <v>383</v>
      </c>
      <c r="AD2569" s="1">
        <f t="shared" si="209"/>
        <v>2.6297688442211056E-2</v>
      </c>
      <c r="AE2569" s="2">
        <v>59700000</v>
      </c>
      <c r="AF2569" t="s">
        <v>133</v>
      </c>
      <c r="AG2569" t="s">
        <v>103</v>
      </c>
      <c r="AH2569" t="s">
        <v>104</v>
      </c>
      <c r="AI2569" t="s">
        <v>13608</v>
      </c>
      <c r="AJ2569">
        <v>161853132</v>
      </c>
      <c r="AK2569" s="2">
        <v>1569972</v>
      </c>
      <c r="AL2569" s="2">
        <v>1299304.6000000001</v>
      </c>
      <c r="AP2569" t="s">
        <v>105</v>
      </c>
      <c r="AQ2569" t="s">
        <v>105</v>
      </c>
      <c r="AR2569" t="s">
        <v>105</v>
      </c>
      <c r="AV2569" t="s">
        <v>105</v>
      </c>
      <c r="AW2569" t="s">
        <v>105</v>
      </c>
      <c r="AX2569" t="s">
        <v>105</v>
      </c>
      <c r="BH2569" t="s">
        <v>19</v>
      </c>
      <c r="BI2569" t="s">
        <v>5</v>
      </c>
    </row>
    <row r="2570" spans="1:61" x14ac:dyDescent="0.25">
      <c r="A2570">
        <v>79369166</v>
      </c>
      <c r="B2570">
        <v>79369166</v>
      </c>
      <c r="C2570" t="s">
        <v>89</v>
      </c>
      <c r="D2570" t="s">
        <v>656</v>
      </c>
      <c r="E2570">
        <v>0</v>
      </c>
      <c r="F2570" t="s">
        <v>3116</v>
      </c>
      <c r="G2570" t="s">
        <v>5145</v>
      </c>
      <c r="H2570" s="30" t="s">
        <v>20489</v>
      </c>
      <c r="I2570" t="s">
        <v>13609</v>
      </c>
      <c r="J2570">
        <v>0</v>
      </c>
      <c r="K2570" t="s">
        <v>126</v>
      </c>
      <c r="L2570">
        <v>25</v>
      </c>
      <c r="M2570" t="s">
        <v>126</v>
      </c>
      <c r="O2570">
        <v>3102021070</v>
      </c>
      <c r="P2570">
        <v>0</v>
      </c>
      <c r="T2570" s="29" t="s">
        <v>299</v>
      </c>
      <c r="U2570">
        <f t="shared" ref="U2570:U2633" si="210">MONTH(T2570)</f>
        <v>10</v>
      </c>
      <c r="V2570">
        <f t="shared" ref="V2570:V2633" si="211">DAY(T2570)</f>
        <v>23</v>
      </c>
      <c r="W2570">
        <v>2012</v>
      </c>
      <c r="X2570" t="s">
        <v>2386</v>
      </c>
      <c r="Y2570" t="s">
        <v>13610</v>
      </c>
      <c r="Z2570" t="s">
        <v>13611</v>
      </c>
      <c r="AA2570">
        <v>1606211</v>
      </c>
      <c r="AB2570" t="s">
        <v>173</v>
      </c>
      <c r="AC2570" t="s">
        <v>291</v>
      </c>
      <c r="AD2570" s="1">
        <f t="shared" ref="AD2570:AD2633" si="212">+AK2570/AE2570</f>
        <v>4.1346375838926176E-2</v>
      </c>
      <c r="AE2570" s="2">
        <v>29800000</v>
      </c>
      <c r="AF2570" t="s">
        <v>219</v>
      </c>
      <c r="AG2570" t="s">
        <v>120</v>
      </c>
      <c r="AH2570" t="s">
        <v>104</v>
      </c>
      <c r="AI2570">
        <v>0</v>
      </c>
      <c r="AJ2570">
        <v>161908189</v>
      </c>
      <c r="AK2570" s="2">
        <v>1232122</v>
      </c>
      <c r="AL2570" s="2">
        <v>1015396.49</v>
      </c>
      <c r="AP2570" t="s">
        <v>105</v>
      </c>
      <c r="AQ2570" t="s">
        <v>105</v>
      </c>
      <c r="AR2570" t="s">
        <v>105</v>
      </c>
      <c r="AV2570" t="s">
        <v>105</v>
      </c>
      <c r="AW2570" t="s">
        <v>105</v>
      </c>
      <c r="AX2570" t="s">
        <v>105</v>
      </c>
      <c r="BH2570" t="s">
        <v>21</v>
      </c>
      <c r="BI2570" t="s">
        <v>5</v>
      </c>
    </row>
    <row r="2571" spans="1:61" x14ac:dyDescent="0.25">
      <c r="A2571">
        <v>41473453</v>
      </c>
      <c r="B2571">
        <v>41473453</v>
      </c>
      <c r="C2571" t="s">
        <v>106</v>
      </c>
      <c r="D2571" t="s">
        <v>312</v>
      </c>
      <c r="E2571" t="s">
        <v>1249</v>
      </c>
      <c r="F2571" t="s">
        <v>388</v>
      </c>
      <c r="G2571">
        <v>0</v>
      </c>
      <c r="H2571" s="30" t="s">
        <v>20490</v>
      </c>
      <c r="I2571" t="s">
        <v>13612</v>
      </c>
      <c r="J2571">
        <v>25214</v>
      </c>
      <c r="K2571" t="s">
        <v>5712</v>
      </c>
      <c r="L2571">
        <v>25</v>
      </c>
      <c r="M2571" t="s">
        <v>113</v>
      </c>
      <c r="O2571">
        <v>3232245046</v>
      </c>
      <c r="P2571">
        <v>0</v>
      </c>
      <c r="T2571" s="29" t="s">
        <v>849</v>
      </c>
      <c r="U2571">
        <f t="shared" si="210"/>
        <v>10</v>
      </c>
      <c r="V2571">
        <f t="shared" si="211"/>
        <v>19</v>
      </c>
      <c r="W2571">
        <v>2012</v>
      </c>
      <c r="X2571" t="s">
        <v>13613</v>
      </c>
      <c r="Y2571" t="s">
        <v>13614</v>
      </c>
      <c r="Z2571" t="s">
        <v>13615</v>
      </c>
      <c r="AA2571">
        <v>6401148</v>
      </c>
      <c r="AB2571" t="s">
        <v>131</v>
      </c>
      <c r="AC2571" t="s">
        <v>196</v>
      </c>
      <c r="AD2571" s="1">
        <f t="shared" si="212"/>
        <v>4.0381495016611299E-2</v>
      </c>
      <c r="AE2571" s="2">
        <v>30100000</v>
      </c>
      <c r="AF2571" t="s">
        <v>219</v>
      </c>
      <c r="AG2571" t="s">
        <v>103</v>
      </c>
      <c r="AH2571" t="s">
        <v>104</v>
      </c>
      <c r="AI2571" t="s">
        <v>13616</v>
      </c>
      <c r="AJ2571">
        <v>161811720</v>
      </c>
      <c r="AK2571" s="2">
        <v>1215483</v>
      </c>
      <c r="AL2571" s="2">
        <v>1001414.6</v>
      </c>
      <c r="AP2571" t="s">
        <v>105</v>
      </c>
      <c r="AQ2571" t="s">
        <v>105</v>
      </c>
      <c r="AR2571" t="s">
        <v>105</v>
      </c>
      <c r="AV2571" t="s">
        <v>105</v>
      </c>
      <c r="AW2571" t="s">
        <v>105</v>
      </c>
      <c r="AX2571" t="s">
        <v>105</v>
      </c>
      <c r="BH2571" t="s">
        <v>21</v>
      </c>
      <c r="BI2571" t="s">
        <v>5</v>
      </c>
    </row>
    <row r="2572" spans="1:61" x14ac:dyDescent="0.25">
      <c r="A2572">
        <v>1094933711</v>
      </c>
      <c r="B2572">
        <v>1094933711</v>
      </c>
      <c r="C2572" t="s">
        <v>106</v>
      </c>
      <c r="D2572" t="s">
        <v>8820</v>
      </c>
      <c r="E2572">
        <v>0</v>
      </c>
      <c r="F2572" t="s">
        <v>737</v>
      </c>
      <c r="G2572" t="s">
        <v>819</v>
      </c>
      <c r="H2572" s="30" t="s">
        <v>20491</v>
      </c>
      <c r="I2572" t="s">
        <v>13617</v>
      </c>
      <c r="J2572">
        <v>17001</v>
      </c>
      <c r="K2572" t="s">
        <v>140</v>
      </c>
      <c r="L2572">
        <v>17</v>
      </c>
      <c r="M2572" t="s">
        <v>141</v>
      </c>
      <c r="O2572">
        <v>3137631890</v>
      </c>
      <c r="P2572">
        <v>0</v>
      </c>
      <c r="T2572" s="29" t="s">
        <v>275</v>
      </c>
      <c r="U2572">
        <f t="shared" si="210"/>
        <v>10</v>
      </c>
      <c r="V2572">
        <f t="shared" si="211"/>
        <v>11</v>
      </c>
      <c r="W2572">
        <v>2022</v>
      </c>
      <c r="X2572" t="s">
        <v>13618</v>
      </c>
      <c r="Y2572" t="s">
        <v>13619</v>
      </c>
      <c r="Z2572" t="s">
        <v>13620</v>
      </c>
      <c r="AA2572">
        <v>3201374</v>
      </c>
      <c r="AB2572" t="s">
        <v>393</v>
      </c>
      <c r="AC2572" t="s">
        <v>1380</v>
      </c>
      <c r="AD2572" s="1">
        <f t="shared" si="212"/>
        <v>3.4512227642276426E-2</v>
      </c>
      <c r="AE2572" s="2">
        <v>61500000</v>
      </c>
      <c r="AF2572" t="s">
        <v>219</v>
      </c>
      <c r="AG2572" t="s">
        <v>103</v>
      </c>
      <c r="AH2572" t="s">
        <v>104</v>
      </c>
      <c r="AI2572" t="s">
        <v>13621</v>
      </c>
      <c r="AJ2572">
        <v>161904001</v>
      </c>
      <c r="AK2572" s="2">
        <v>2122502</v>
      </c>
      <c r="AL2572" s="2">
        <v>1763615.38</v>
      </c>
      <c r="AP2572" t="s">
        <v>105</v>
      </c>
      <c r="AQ2572" t="s">
        <v>105</v>
      </c>
      <c r="AR2572" t="s">
        <v>105</v>
      </c>
      <c r="AV2572" t="s">
        <v>105</v>
      </c>
      <c r="AW2572" t="s">
        <v>105</v>
      </c>
      <c r="AX2572" t="s">
        <v>105</v>
      </c>
      <c r="BH2572" t="s">
        <v>21</v>
      </c>
      <c r="BI2572" t="s">
        <v>5</v>
      </c>
    </row>
    <row r="2573" spans="1:61" x14ac:dyDescent="0.25">
      <c r="A2573">
        <v>80383590</v>
      </c>
      <c r="B2573">
        <v>80383590</v>
      </c>
      <c r="C2573" t="s">
        <v>89</v>
      </c>
      <c r="D2573" t="s">
        <v>655</v>
      </c>
      <c r="E2573">
        <v>0</v>
      </c>
      <c r="F2573" t="s">
        <v>13622</v>
      </c>
      <c r="G2573" t="s">
        <v>1043</v>
      </c>
      <c r="H2573" s="30" t="s">
        <v>20492</v>
      </c>
      <c r="I2573" t="s">
        <v>13623</v>
      </c>
      <c r="J2573">
        <v>25286</v>
      </c>
      <c r="K2573" t="s">
        <v>10669</v>
      </c>
      <c r="L2573">
        <v>25</v>
      </c>
      <c r="M2573" t="s">
        <v>113</v>
      </c>
      <c r="O2573">
        <v>3203410957</v>
      </c>
      <c r="P2573">
        <v>3144752095</v>
      </c>
      <c r="T2573" s="29" t="s">
        <v>466</v>
      </c>
      <c r="U2573">
        <f t="shared" si="210"/>
        <v>10</v>
      </c>
      <c r="V2573">
        <f t="shared" si="211"/>
        <v>15</v>
      </c>
      <c r="W2573">
        <v>2015</v>
      </c>
      <c r="X2573" t="s">
        <v>307</v>
      </c>
      <c r="Y2573" t="s">
        <v>13624</v>
      </c>
      <c r="Z2573" t="s">
        <v>13625</v>
      </c>
      <c r="AA2573">
        <v>6406120</v>
      </c>
      <c r="AB2573" t="s">
        <v>131</v>
      </c>
      <c r="AC2573" t="s">
        <v>310</v>
      </c>
      <c r="AD2573" s="1">
        <f t="shared" si="212"/>
        <v>2.3978160469667317E-2</v>
      </c>
      <c r="AE2573" s="2">
        <v>51100000</v>
      </c>
      <c r="AF2573" t="s">
        <v>102</v>
      </c>
      <c r="AG2573" t="s">
        <v>120</v>
      </c>
      <c r="AH2573" t="s">
        <v>104</v>
      </c>
      <c r="AI2573" t="s">
        <v>13626</v>
      </c>
      <c r="AJ2573">
        <v>161821068</v>
      </c>
      <c r="AK2573" s="2">
        <v>1225284</v>
      </c>
      <c r="AL2573" s="2">
        <v>1009650.18</v>
      </c>
      <c r="AP2573" t="s">
        <v>105</v>
      </c>
      <c r="AQ2573" t="s">
        <v>105</v>
      </c>
      <c r="AR2573" t="s">
        <v>105</v>
      </c>
      <c r="AV2573" t="s">
        <v>105</v>
      </c>
      <c r="AW2573" t="s">
        <v>105</v>
      </c>
      <c r="AX2573" t="s">
        <v>105</v>
      </c>
      <c r="BH2573" t="s">
        <v>19</v>
      </c>
      <c r="BI2573" t="s">
        <v>5</v>
      </c>
    </row>
    <row r="2574" spans="1:61" x14ac:dyDescent="0.25">
      <c r="A2574">
        <v>98772865</v>
      </c>
      <c r="B2574">
        <v>98772865</v>
      </c>
      <c r="C2574" t="s">
        <v>89</v>
      </c>
      <c r="D2574" t="s">
        <v>699</v>
      </c>
      <c r="E2574">
        <v>0</v>
      </c>
      <c r="F2574" t="s">
        <v>650</v>
      </c>
      <c r="G2574">
        <v>0</v>
      </c>
      <c r="H2574" s="30" t="s">
        <v>20493</v>
      </c>
      <c r="I2574" t="s">
        <v>13627</v>
      </c>
      <c r="J2574">
        <v>0</v>
      </c>
      <c r="K2574" t="s">
        <v>126</v>
      </c>
      <c r="L2574">
        <v>25</v>
      </c>
      <c r="M2574" t="s">
        <v>126</v>
      </c>
      <c r="O2574">
        <v>3012057961</v>
      </c>
      <c r="P2574">
        <v>0</v>
      </c>
      <c r="T2574" s="29" t="s">
        <v>448</v>
      </c>
      <c r="U2574">
        <f t="shared" si="210"/>
        <v>10</v>
      </c>
      <c r="V2574">
        <f t="shared" si="211"/>
        <v>9</v>
      </c>
      <c r="W2574">
        <v>2015</v>
      </c>
      <c r="X2574" t="s">
        <v>1298</v>
      </c>
      <c r="Y2574" t="s">
        <v>13628</v>
      </c>
      <c r="Z2574" t="s">
        <v>13629</v>
      </c>
      <c r="AA2574">
        <v>8006033</v>
      </c>
      <c r="AB2574" t="s">
        <v>100</v>
      </c>
      <c r="AC2574" t="s">
        <v>208</v>
      </c>
      <c r="AD2574" s="1">
        <f t="shared" si="212"/>
        <v>3.0604520884520883E-2</v>
      </c>
      <c r="AE2574" s="2">
        <v>40700000</v>
      </c>
      <c r="AF2574" t="s">
        <v>102</v>
      </c>
      <c r="AG2574" t="s">
        <v>120</v>
      </c>
      <c r="AH2574" t="s">
        <v>104</v>
      </c>
      <c r="AI2574" t="s">
        <v>13630</v>
      </c>
      <c r="AJ2574">
        <v>161812945</v>
      </c>
      <c r="AK2574" s="2">
        <v>1245604</v>
      </c>
      <c r="AL2574" s="2">
        <v>1026726.06</v>
      </c>
      <c r="AP2574" t="s">
        <v>105</v>
      </c>
      <c r="AQ2574" t="s">
        <v>105</v>
      </c>
      <c r="AR2574" t="s">
        <v>105</v>
      </c>
      <c r="AV2574" t="s">
        <v>105</v>
      </c>
      <c r="AW2574" t="s">
        <v>105</v>
      </c>
      <c r="AX2574" t="s">
        <v>105</v>
      </c>
      <c r="BH2574" t="s">
        <v>21</v>
      </c>
      <c r="BI2574" t="s">
        <v>5</v>
      </c>
    </row>
    <row r="2575" spans="1:61" x14ac:dyDescent="0.25">
      <c r="A2575">
        <v>14316254</v>
      </c>
      <c r="B2575">
        <v>14316254</v>
      </c>
      <c r="C2575" t="s">
        <v>89</v>
      </c>
      <c r="D2575" t="s">
        <v>648</v>
      </c>
      <c r="E2575" t="s">
        <v>11244</v>
      </c>
      <c r="F2575" t="s">
        <v>1937</v>
      </c>
      <c r="G2575" t="s">
        <v>356</v>
      </c>
      <c r="H2575" s="30" t="s">
        <v>20494</v>
      </c>
      <c r="I2575" t="s">
        <v>13631</v>
      </c>
      <c r="J2575">
        <v>0</v>
      </c>
      <c r="K2575" t="s">
        <v>126</v>
      </c>
      <c r="L2575">
        <v>25</v>
      </c>
      <c r="M2575" t="s">
        <v>126</v>
      </c>
      <c r="O2575">
        <v>3203067562</v>
      </c>
      <c r="P2575">
        <v>3125747382</v>
      </c>
      <c r="T2575" s="29" t="s">
        <v>287</v>
      </c>
      <c r="U2575">
        <f t="shared" si="210"/>
        <v>10</v>
      </c>
      <c r="V2575">
        <f t="shared" si="211"/>
        <v>13</v>
      </c>
      <c r="W2575">
        <v>2015</v>
      </c>
      <c r="X2575" t="s">
        <v>945</v>
      </c>
      <c r="Y2575" t="s">
        <v>13632</v>
      </c>
      <c r="Z2575" t="s">
        <v>13633</v>
      </c>
      <c r="AA2575">
        <v>8006034</v>
      </c>
      <c r="AB2575" t="s">
        <v>100</v>
      </c>
      <c r="AC2575" t="s">
        <v>208</v>
      </c>
      <c r="AD2575" s="1">
        <f t="shared" si="212"/>
        <v>3.942516441860465E-2</v>
      </c>
      <c r="AE2575" s="2">
        <v>43000000</v>
      </c>
      <c r="AF2575" t="s">
        <v>102</v>
      </c>
      <c r="AG2575" t="s">
        <v>292</v>
      </c>
      <c r="AH2575" t="s">
        <v>104</v>
      </c>
      <c r="AI2575" t="s">
        <v>13634</v>
      </c>
      <c r="AJ2575">
        <v>29956875</v>
      </c>
      <c r="AK2575" s="2">
        <v>1695282.07</v>
      </c>
      <c r="AL2575" s="2">
        <v>1404606.78</v>
      </c>
      <c r="AP2575">
        <v>29984315</v>
      </c>
      <c r="AQ2575" s="2">
        <v>1859782.13</v>
      </c>
      <c r="AR2575" s="2">
        <v>1542842.13</v>
      </c>
      <c r="AV2575" t="s">
        <v>105</v>
      </c>
      <c r="AW2575" s="2" t="s">
        <v>105</v>
      </c>
      <c r="AX2575" s="2" t="s">
        <v>105</v>
      </c>
      <c r="BH2575" t="s">
        <v>21</v>
      </c>
      <c r="BI2575" t="s">
        <v>5</v>
      </c>
    </row>
    <row r="2576" spans="1:61" x14ac:dyDescent="0.25">
      <c r="A2576">
        <v>45553325</v>
      </c>
      <c r="B2576">
        <v>45553325</v>
      </c>
      <c r="C2576" t="s">
        <v>106</v>
      </c>
      <c r="D2576" t="s">
        <v>281</v>
      </c>
      <c r="E2576" t="s">
        <v>2075</v>
      </c>
      <c r="F2576" t="s">
        <v>4350</v>
      </c>
      <c r="G2576" t="s">
        <v>650</v>
      </c>
      <c r="H2576" s="30" t="s">
        <v>20495</v>
      </c>
      <c r="I2576" t="s">
        <v>13635</v>
      </c>
      <c r="J2576">
        <v>5266</v>
      </c>
      <c r="K2576" t="s">
        <v>428</v>
      </c>
      <c r="L2576">
        <v>5</v>
      </c>
      <c r="M2576" t="s">
        <v>203</v>
      </c>
      <c r="O2576">
        <v>3176433533</v>
      </c>
      <c r="P2576">
        <v>0</v>
      </c>
      <c r="T2576" s="29" t="s">
        <v>327</v>
      </c>
      <c r="U2576">
        <f t="shared" si="210"/>
        <v>10</v>
      </c>
      <c r="V2576">
        <f t="shared" si="211"/>
        <v>31</v>
      </c>
      <c r="W2576">
        <v>2025</v>
      </c>
      <c r="X2576" t="s">
        <v>13636</v>
      </c>
      <c r="Y2576" t="s">
        <v>13637</v>
      </c>
      <c r="Z2576" t="s">
        <v>13638</v>
      </c>
      <c r="AA2576">
        <v>9006198</v>
      </c>
      <c r="AB2576" t="s">
        <v>244</v>
      </c>
      <c r="AC2576" t="s">
        <v>245</v>
      </c>
      <c r="AD2576" s="1">
        <f t="shared" si="212"/>
        <v>2.3366472491909384E-2</v>
      </c>
      <c r="AE2576" s="2">
        <v>123600000</v>
      </c>
      <c r="AF2576" t="s">
        <v>175</v>
      </c>
      <c r="AG2576" t="s">
        <v>120</v>
      </c>
      <c r="AH2576" t="s">
        <v>104</v>
      </c>
      <c r="AI2576" t="s">
        <v>13639</v>
      </c>
      <c r="AJ2576">
        <v>161814059</v>
      </c>
      <c r="AK2576" s="2">
        <v>2888096</v>
      </c>
      <c r="AL2576" s="2">
        <v>2406971.2200000002</v>
      </c>
      <c r="AP2576" t="s">
        <v>105</v>
      </c>
      <c r="AQ2576" t="s">
        <v>105</v>
      </c>
      <c r="AR2576" t="s">
        <v>105</v>
      </c>
      <c r="AV2576" t="s">
        <v>105</v>
      </c>
      <c r="AW2576" t="s">
        <v>105</v>
      </c>
      <c r="AX2576" t="s">
        <v>105</v>
      </c>
      <c r="BH2576" t="s">
        <v>21</v>
      </c>
      <c r="BI2576" t="s">
        <v>5</v>
      </c>
    </row>
    <row r="2577" spans="1:61" x14ac:dyDescent="0.25">
      <c r="A2577">
        <v>12619952</v>
      </c>
      <c r="B2577">
        <v>12619952</v>
      </c>
      <c r="C2577" t="s">
        <v>89</v>
      </c>
      <c r="D2577" t="s">
        <v>304</v>
      </c>
      <c r="E2577" t="s">
        <v>749</v>
      </c>
      <c r="F2577" t="s">
        <v>964</v>
      </c>
      <c r="G2577" t="s">
        <v>6595</v>
      </c>
      <c r="H2577" s="30" t="s">
        <v>20496</v>
      </c>
      <c r="I2577" t="s">
        <v>13640</v>
      </c>
      <c r="J2577">
        <v>68276</v>
      </c>
      <c r="K2577" t="s">
        <v>226</v>
      </c>
      <c r="L2577">
        <v>68</v>
      </c>
      <c r="M2577" t="s">
        <v>227</v>
      </c>
      <c r="O2577">
        <v>3124765325</v>
      </c>
      <c r="P2577">
        <v>3124891245</v>
      </c>
      <c r="T2577" s="29" t="s">
        <v>287</v>
      </c>
      <c r="U2577">
        <f t="shared" si="210"/>
        <v>10</v>
      </c>
      <c r="V2577">
        <f t="shared" si="211"/>
        <v>13</v>
      </c>
      <c r="W2577">
        <v>2021</v>
      </c>
      <c r="X2577" t="s">
        <v>1506</v>
      </c>
      <c r="Y2577" t="s">
        <v>13641</v>
      </c>
      <c r="Z2577" t="s">
        <v>13642</v>
      </c>
      <c r="AA2577">
        <v>6401244</v>
      </c>
      <c r="AB2577" t="s">
        <v>131</v>
      </c>
      <c r="AC2577" t="s">
        <v>607</v>
      </c>
      <c r="AD2577" s="1">
        <f t="shared" si="212"/>
        <v>2.749390909090909E-2</v>
      </c>
      <c r="AE2577" s="2">
        <v>66000000</v>
      </c>
      <c r="AF2577" t="s">
        <v>362</v>
      </c>
      <c r="AG2577" t="s">
        <v>103</v>
      </c>
      <c r="AH2577" t="s">
        <v>104</v>
      </c>
      <c r="AI2577" t="s">
        <v>13643</v>
      </c>
      <c r="AJ2577">
        <v>161815917</v>
      </c>
      <c r="AK2577" s="2">
        <v>1814598</v>
      </c>
      <c r="AL2577" s="2">
        <v>1504872.51</v>
      </c>
      <c r="AP2577" t="s">
        <v>105</v>
      </c>
      <c r="AQ2577" t="s">
        <v>105</v>
      </c>
      <c r="AR2577" t="s">
        <v>105</v>
      </c>
      <c r="AV2577" t="s">
        <v>105</v>
      </c>
      <c r="AW2577" t="s">
        <v>105</v>
      </c>
      <c r="AX2577" t="s">
        <v>105</v>
      </c>
      <c r="BH2577" t="s">
        <v>19</v>
      </c>
      <c r="BI2577" t="s">
        <v>5</v>
      </c>
    </row>
    <row r="2578" spans="1:61" x14ac:dyDescent="0.25">
      <c r="A2578">
        <v>38982927</v>
      </c>
      <c r="B2578">
        <v>38982927</v>
      </c>
      <c r="C2578" t="s">
        <v>106</v>
      </c>
      <c r="D2578" t="s">
        <v>312</v>
      </c>
      <c r="E2578" t="s">
        <v>775</v>
      </c>
      <c r="F2578" t="s">
        <v>13644</v>
      </c>
      <c r="G2578" t="s">
        <v>949</v>
      </c>
      <c r="H2578" s="30" t="s">
        <v>20497</v>
      </c>
      <c r="I2578" t="s">
        <v>13645</v>
      </c>
      <c r="J2578">
        <v>76001</v>
      </c>
      <c r="K2578" t="s">
        <v>486</v>
      </c>
      <c r="L2578">
        <v>76</v>
      </c>
      <c r="M2578" t="s">
        <v>95</v>
      </c>
      <c r="O2578">
        <v>3216268389</v>
      </c>
      <c r="P2578">
        <v>3136052216</v>
      </c>
      <c r="T2578" s="29" t="s">
        <v>887</v>
      </c>
      <c r="U2578">
        <f t="shared" si="210"/>
        <v>10</v>
      </c>
      <c r="V2578">
        <f t="shared" si="211"/>
        <v>3</v>
      </c>
      <c r="W2578">
        <v>2019</v>
      </c>
      <c r="X2578" t="s">
        <v>170</v>
      </c>
      <c r="Y2578" t="s">
        <v>13646</v>
      </c>
      <c r="Z2578" t="s">
        <v>13647</v>
      </c>
      <c r="AA2578">
        <v>1601312</v>
      </c>
      <c r="AB2578" t="s">
        <v>173</v>
      </c>
      <c r="AC2578" t="s">
        <v>174</v>
      </c>
      <c r="AD2578" s="1">
        <f t="shared" si="212"/>
        <v>4.2247077363896851E-2</v>
      </c>
      <c r="AE2578" s="2">
        <v>34900000</v>
      </c>
      <c r="AF2578" t="s">
        <v>102</v>
      </c>
      <c r="AG2578" t="s">
        <v>103</v>
      </c>
      <c r="AH2578" t="s">
        <v>104</v>
      </c>
      <c r="AI2578" t="s">
        <v>13648</v>
      </c>
      <c r="AJ2578">
        <v>161905084</v>
      </c>
      <c r="AK2578" s="2">
        <v>1474423</v>
      </c>
      <c r="AL2578" s="2">
        <v>1219011.19</v>
      </c>
      <c r="AP2578" t="s">
        <v>105</v>
      </c>
      <c r="AQ2578" t="s">
        <v>105</v>
      </c>
      <c r="AR2578" t="s">
        <v>105</v>
      </c>
      <c r="AV2578" t="s">
        <v>105</v>
      </c>
      <c r="AW2578" t="s">
        <v>105</v>
      </c>
      <c r="AX2578" t="s">
        <v>105</v>
      </c>
      <c r="BH2578" t="s">
        <v>21</v>
      </c>
      <c r="BI2578" t="s">
        <v>5</v>
      </c>
    </row>
    <row r="2579" spans="1:61" x14ac:dyDescent="0.25">
      <c r="A2579">
        <v>9525359</v>
      </c>
      <c r="B2579">
        <v>9525359</v>
      </c>
      <c r="C2579" t="s">
        <v>89</v>
      </c>
      <c r="D2579" t="s">
        <v>13649</v>
      </c>
      <c r="E2579" t="s">
        <v>6102</v>
      </c>
      <c r="F2579" t="s">
        <v>212</v>
      </c>
      <c r="G2579" t="s">
        <v>137</v>
      </c>
      <c r="H2579" s="30" t="s">
        <v>20498</v>
      </c>
      <c r="I2579" t="s">
        <v>13650</v>
      </c>
      <c r="J2579">
        <v>15759</v>
      </c>
      <c r="K2579" t="s">
        <v>2002</v>
      </c>
      <c r="L2579">
        <v>15</v>
      </c>
      <c r="M2579" t="s">
        <v>1090</v>
      </c>
      <c r="O2579">
        <v>3114592574</v>
      </c>
      <c r="P2579">
        <v>0</v>
      </c>
      <c r="T2579" s="29" t="s">
        <v>466</v>
      </c>
      <c r="U2579">
        <f t="shared" si="210"/>
        <v>10</v>
      </c>
      <c r="V2579">
        <f t="shared" si="211"/>
        <v>15</v>
      </c>
      <c r="W2579">
        <v>2021</v>
      </c>
      <c r="X2579" t="s">
        <v>4158</v>
      </c>
      <c r="Y2579" t="s">
        <v>13651</v>
      </c>
      <c r="Z2579" t="s">
        <v>13652</v>
      </c>
      <c r="AA2579">
        <v>9008235</v>
      </c>
      <c r="AB2579" t="s">
        <v>244</v>
      </c>
      <c r="AC2579" t="s">
        <v>1048</v>
      </c>
      <c r="AD2579" s="1">
        <f t="shared" si="212"/>
        <v>1.5245434439178515E-2</v>
      </c>
      <c r="AE2579" s="2">
        <v>189900000</v>
      </c>
      <c r="AF2579" t="s">
        <v>102</v>
      </c>
      <c r="AG2579" t="s">
        <v>452</v>
      </c>
      <c r="AH2579" t="s">
        <v>104</v>
      </c>
      <c r="AI2579">
        <v>0</v>
      </c>
      <c r="AJ2579">
        <v>161909354</v>
      </c>
      <c r="AK2579" s="2">
        <v>2895108</v>
      </c>
      <c r="AL2579" s="2">
        <v>2412863.5299999998</v>
      </c>
      <c r="AP2579" t="s">
        <v>105</v>
      </c>
      <c r="AQ2579" t="s">
        <v>105</v>
      </c>
      <c r="AR2579" t="s">
        <v>105</v>
      </c>
      <c r="AV2579" t="s">
        <v>105</v>
      </c>
      <c r="AW2579" t="s">
        <v>105</v>
      </c>
      <c r="AX2579" t="s">
        <v>105</v>
      </c>
      <c r="BH2579" t="s">
        <v>20</v>
      </c>
      <c r="BI2579" t="s">
        <v>5</v>
      </c>
    </row>
    <row r="2580" spans="1:61" x14ac:dyDescent="0.25">
      <c r="A2580">
        <v>1075243977</v>
      </c>
      <c r="B2580">
        <v>1075243977</v>
      </c>
      <c r="C2580" t="s">
        <v>89</v>
      </c>
      <c r="D2580" t="s">
        <v>1477</v>
      </c>
      <c r="E2580" t="s">
        <v>656</v>
      </c>
      <c r="F2580" t="s">
        <v>965</v>
      </c>
      <c r="G2580" t="s">
        <v>1576</v>
      </c>
      <c r="H2580" s="30" t="s">
        <v>20499</v>
      </c>
      <c r="I2580" t="s">
        <v>13653</v>
      </c>
      <c r="J2580">
        <v>41001</v>
      </c>
      <c r="K2580" t="s">
        <v>285</v>
      </c>
      <c r="L2580">
        <v>41</v>
      </c>
      <c r="M2580" t="s">
        <v>286</v>
      </c>
      <c r="O2580">
        <v>3143018571</v>
      </c>
      <c r="P2580">
        <v>0</v>
      </c>
      <c r="T2580" s="29" t="s">
        <v>887</v>
      </c>
      <c r="U2580">
        <f t="shared" si="210"/>
        <v>10</v>
      </c>
      <c r="V2580">
        <f t="shared" si="211"/>
        <v>3</v>
      </c>
      <c r="W2580">
        <v>2023</v>
      </c>
      <c r="X2580" t="s">
        <v>5798</v>
      </c>
      <c r="Y2580" t="s">
        <v>13654</v>
      </c>
      <c r="Z2580" t="s">
        <v>13655</v>
      </c>
      <c r="AA2580">
        <v>8001206</v>
      </c>
      <c r="AB2580" t="s">
        <v>100</v>
      </c>
      <c r="AC2580" t="s">
        <v>423</v>
      </c>
      <c r="AD2580" s="1">
        <f t="shared" si="212"/>
        <v>2.3709008592321754E-2</v>
      </c>
      <c r="AE2580" s="2">
        <v>54700000</v>
      </c>
      <c r="AF2580" t="s">
        <v>219</v>
      </c>
      <c r="AG2580" t="s">
        <v>103</v>
      </c>
      <c r="AH2580" t="s">
        <v>104</v>
      </c>
      <c r="AI2580" t="s">
        <v>13656</v>
      </c>
      <c r="AJ2580">
        <v>29957697</v>
      </c>
      <c r="AK2580" s="2">
        <v>1296882.77</v>
      </c>
      <c r="AL2580" s="2">
        <v>1069817.45</v>
      </c>
      <c r="AP2580">
        <v>29985132</v>
      </c>
      <c r="AQ2580" s="2">
        <v>3949818.11</v>
      </c>
      <c r="AR2580" s="2">
        <v>3299174.88</v>
      </c>
      <c r="AV2580" t="s">
        <v>105</v>
      </c>
      <c r="AW2580" s="2" t="s">
        <v>105</v>
      </c>
      <c r="AX2580" s="2" t="s">
        <v>105</v>
      </c>
      <c r="BH2580" t="s">
        <v>19</v>
      </c>
      <c r="BI2580" t="s">
        <v>5</v>
      </c>
    </row>
    <row r="2581" spans="1:61" x14ac:dyDescent="0.25">
      <c r="A2581">
        <v>1032415083</v>
      </c>
      <c r="B2581">
        <v>1032415083</v>
      </c>
      <c r="C2581" t="s">
        <v>106</v>
      </c>
      <c r="D2581" t="s">
        <v>312</v>
      </c>
      <c r="E2581" t="s">
        <v>282</v>
      </c>
      <c r="F2581" t="s">
        <v>4821</v>
      </c>
      <c r="G2581" t="s">
        <v>4350</v>
      </c>
      <c r="H2581" s="30" t="s">
        <v>20500</v>
      </c>
      <c r="I2581" t="s">
        <v>13657</v>
      </c>
      <c r="J2581">
        <v>0</v>
      </c>
      <c r="K2581" t="s">
        <v>126</v>
      </c>
      <c r="L2581">
        <v>25</v>
      </c>
      <c r="M2581" t="s">
        <v>126</v>
      </c>
      <c r="O2581">
        <v>3133061530</v>
      </c>
      <c r="P2581">
        <v>0</v>
      </c>
      <c r="T2581" s="29" t="s">
        <v>547</v>
      </c>
      <c r="U2581">
        <f t="shared" si="210"/>
        <v>10</v>
      </c>
      <c r="V2581">
        <f t="shared" si="211"/>
        <v>26</v>
      </c>
      <c r="W2581">
        <v>2018</v>
      </c>
      <c r="X2581" t="s">
        <v>300</v>
      </c>
      <c r="Y2581" t="s">
        <v>13658</v>
      </c>
      <c r="Z2581" t="s">
        <v>13659</v>
      </c>
      <c r="AA2581">
        <v>5601142</v>
      </c>
      <c r="AB2581" t="s">
        <v>146</v>
      </c>
      <c r="AC2581" t="s">
        <v>188</v>
      </c>
      <c r="AD2581" s="1">
        <f t="shared" si="212"/>
        <v>4.2296946308724832E-2</v>
      </c>
      <c r="AE2581" s="2">
        <v>59600000</v>
      </c>
      <c r="AF2581" t="s">
        <v>175</v>
      </c>
      <c r="AG2581" t="s">
        <v>103</v>
      </c>
      <c r="AH2581" t="s">
        <v>104</v>
      </c>
      <c r="AI2581">
        <v>0</v>
      </c>
      <c r="AJ2581">
        <v>161800340</v>
      </c>
      <c r="AK2581" s="2">
        <v>2520898</v>
      </c>
      <c r="AL2581" s="2">
        <v>2098401.58</v>
      </c>
      <c r="AP2581" t="s">
        <v>105</v>
      </c>
      <c r="AQ2581" t="s">
        <v>105</v>
      </c>
      <c r="AR2581" t="s">
        <v>105</v>
      </c>
      <c r="AV2581" t="s">
        <v>105</v>
      </c>
      <c r="AW2581" t="s">
        <v>105</v>
      </c>
      <c r="AX2581" t="s">
        <v>105</v>
      </c>
      <c r="BH2581" t="s">
        <v>21</v>
      </c>
      <c r="BI2581" t="s">
        <v>5</v>
      </c>
    </row>
    <row r="2582" spans="1:61" x14ac:dyDescent="0.25">
      <c r="A2582">
        <v>30283860</v>
      </c>
      <c r="B2582">
        <v>30283860</v>
      </c>
      <c r="C2582" t="s">
        <v>106</v>
      </c>
      <c r="D2582" t="s">
        <v>435</v>
      </c>
      <c r="E2582" t="s">
        <v>312</v>
      </c>
      <c r="F2582" t="s">
        <v>566</v>
      </c>
      <c r="G2582" t="s">
        <v>1050</v>
      </c>
      <c r="H2582" s="30" t="s">
        <v>20501</v>
      </c>
      <c r="I2582" t="s">
        <v>13660</v>
      </c>
      <c r="J2582">
        <v>17001</v>
      </c>
      <c r="K2582" t="s">
        <v>140</v>
      </c>
      <c r="L2582">
        <v>17</v>
      </c>
      <c r="M2582" t="s">
        <v>141</v>
      </c>
      <c r="O2582">
        <v>3104522084</v>
      </c>
      <c r="P2582">
        <v>0</v>
      </c>
      <c r="T2582" s="29" t="s">
        <v>500</v>
      </c>
      <c r="U2582">
        <f t="shared" si="210"/>
        <v>10</v>
      </c>
      <c r="V2582">
        <f t="shared" si="211"/>
        <v>5</v>
      </c>
      <c r="W2582">
        <v>2021</v>
      </c>
      <c r="X2582" t="s">
        <v>11324</v>
      </c>
      <c r="Y2582" t="s">
        <v>13661</v>
      </c>
      <c r="Z2582" t="s">
        <v>13662</v>
      </c>
      <c r="AA2582">
        <v>8021006</v>
      </c>
      <c r="AB2582" t="s">
        <v>100</v>
      </c>
      <c r="AC2582" t="s">
        <v>208</v>
      </c>
      <c r="AD2582" s="1">
        <f t="shared" si="212"/>
        <v>2.0315667144906742E-2</v>
      </c>
      <c r="AE2582" s="2">
        <v>69700000</v>
      </c>
      <c r="AF2582" t="s">
        <v>362</v>
      </c>
      <c r="AG2582" t="s">
        <v>697</v>
      </c>
      <c r="AH2582" t="s">
        <v>104</v>
      </c>
      <c r="AI2582" t="s">
        <v>13663</v>
      </c>
      <c r="AJ2582">
        <v>161906219</v>
      </c>
      <c r="AK2582" s="2">
        <v>1416002</v>
      </c>
      <c r="AL2582" s="2">
        <v>1169918.05</v>
      </c>
      <c r="AP2582" t="s">
        <v>105</v>
      </c>
      <c r="AQ2582" t="s">
        <v>105</v>
      </c>
      <c r="AR2582" t="s">
        <v>105</v>
      </c>
      <c r="AV2582" t="s">
        <v>105</v>
      </c>
      <c r="AW2582" t="s">
        <v>105</v>
      </c>
      <c r="AX2582" t="s">
        <v>105</v>
      </c>
      <c r="BH2582" t="s">
        <v>19</v>
      </c>
      <c r="BI2582" t="s">
        <v>5</v>
      </c>
    </row>
    <row r="2583" spans="1:61" x14ac:dyDescent="0.25">
      <c r="A2583">
        <v>11428824</v>
      </c>
      <c r="B2583">
        <v>11428824</v>
      </c>
      <c r="C2583" t="s">
        <v>89</v>
      </c>
      <c r="D2583" t="s">
        <v>2496</v>
      </c>
      <c r="E2583" t="s">
        <v>1554</v>
      </c>
      <c r="F2583" t="s">
        <v>1856</v>
      </c>
      <c r="G2583" t="s">
        <v>700</v>
      </c>
      <c r="H2583" s="30" t="s">
        <v>20502</v>
      </c>
      <c r="I2583" t="s">
        <v>13664</v>
      </c>
      <c r="J2583">
        <v>0</v>
      </c>
      <c r="K2583" t="s">
        <v>126</v>
      </c>
      <c r="L2583">
        <v>25</v>
      </c>
      <c r="M2583" t="s">
        <v>126</v>
      </c>
      <c r="O2583">
        <v>3114524254</v>
      </c>
      <c r="P2583">
        <v>0</v>
      </c>
      <c r="T2583" s="29" t="s">
        <v>500</v>
      </c>
      <c r="U2583">
        <f t="shared" si="210"/>
        <v>10</v>
      </c>
      <c r="V2583">
        <f t="shared" si="211"/>
        <v>5</v>
      </c>
      <c r="W2583">
        <v>2025</v>
      </c>
      <c r="X2583" t="s">
        <v>1364</v>
      </c>
      <c r="Y2583" t="s">
        <v>13665</v>
      </c>
      <c r="Z2583" t="s">
        <v>13666</v>
      </c>
      <c r="AA2583">
        <v>9006197</v>
      </c>
      <c r="AB2583" t="s">
        <v>244</v>
      </c>
      <c r="AC2583" t="s">
        <v>245</v>
      </c>
      <c r="AD2583" s="1">
        <f t="shared" si="212"/>
        <v>1.1514619799139168E-2</v>
      </c>
      <c r="AE2583" s="2">
        <v>139400000</v>
      </c>
      <c r="AF2583" t="s">
        <v>102</v>
      </c>
      <c r="AG2583" t="s">
        <v>120</v>
      </c>
      <c r="AH2583" t="s">
        <v>104</v>
      </c>
      <c r="AI2583" t="s">
        <v>13667</v>
      </c>
      <c r="AJ2583">
        <v>161912728</v>
      </c>
      <c r="AK2583" s="2">
        <v>1605138</v>
      </c>
      <c r="AL2583" s="2">
        <v>1328855.1599999999</v>
      </c>
      <c r="AP2583" t="s">
        <v>105</v>
      </c>
      <c r="AQ2583" t="s">
        <v>105</v>
      </c>
      <c r="AR2583" t="s">
        <v>105</v>
      </c>
      <c r="AV2583" t="s">
        <v>105</v>
      </c>
      <c r="AW2583" t="s">
        <v>105</v>
      </c>
      <c r="AX2583" t="s">
        <v>105</v>
      </c>
      <c r="BH2583" s="3" t="s">
        <v>18</v>
      </c>
      <c r="BI2583" t="s">
        <v>5</v>
      </c>
    </row>
    <row r="2584" spans="1:61" x14ac:dyDescent="0.25">
      <c r="A2584">
        <v>79572007</v>
      </c>
      <c r="B2584">
        <v>79572007</v>
      </c>
      <c r="C2584" t="s">
        <v>89</v>
      </c>
      <c r="D2584" t="s">
        <v>13668</v>
      </c>
      <c r="E2584" t="s">
        <v>454</v>
      </c>
      <c r="F2584" t="s">
        <v>13669</v>
      </c>
      <c r="G2584" t="s">
        <v>137</v>
      </c>
      <c r="H2584" s="30" t="s">
        <v>19322</v>
      </c>
      <c r="I2584" t="s">
        <v>13670</v>
      </c>
      <c r="J2584">
        <v>0</v>
      </c>
      <c r="K2584" t="s">
        <v>126</v>
      </c>
      <c r="L2584">
        <v>25</v>
      </c>
      <c r="M2584" t="s">
        <v>126</v>
      </c>
      <c r="O2584">
        <v>3132848282</v>
      </c>
      <c r="P2584">
        <v>0</v>
      </c>
      <c r="T2584" s="29" t="s">
        <v>547</v>
      </c>
      <c r="U2584">
        <f t="shared" si="210"/>
        <v>10</v>
      </c>
      <c r="V2584">
        <f t="shared" si="211"/>
        <v>26</v>
      </c>
      <c r="W2584">
        <v>2017</v>
      </c>
      <c r="X2584" t="s">
        <v>2814</v>
      </c>
      <c r="Y2584" t="s">
        <v>13671</v>
      </c>
      <c r="Z2584" t="s">
        <v>13672</v>
      </c>
      <c r="AA2584">
        <v>8006051</v>
      </c>
      <c r="AB2584" t="s">
        <v>100</v>
      </c>
      <c r="AC2584" t="s">
        <v>208</v>
      </c>
      <c r="AD2584" s="1">
        <f t="shared" si="212"/>
        <v>2.6590439737991266E-2</v>
      </c>
      <c r="AE2584" s="2">
        <v>45800000</v>
      </c>
      <c r="AF2584" t="s">
        <v>175</v>
      </c>
      <c r="AG2584" t="s">
        <v>292</v>
      </c>
      <c r="AH2584" t="s">
        <v>104</v>
      </c>
      <c r="AI2584" t="s">
        <v>13673</v>
      </c>
      <c r="AJ2584">
        <v>29974543</v>
      </c>
      <c r="AK2584" s="2">
        <v>1217842.1399999999</v>
      </c>
      <c r="AL2584" s="2">
        <v>1003396.76</v>
      </c>
      <c r="AP2584">
        <v>30014325</v>
      </c>
      <c r="AQ2584" s="2">
        <v>1215332.6499999999</v>
      </c>
      <c r="AR2584" s="2">
        <v>1001287.94</v>
      </c>
      <c r="AV2584" t="s">
        <v>105</v>
      </c>
      <c r="AW2584" s="2" t="s">
        <v>105</v>
      </c>
      <c r="AX2584" s="2" t="s">
        <v>105</v>
      </c>
      <c r="BH2584" t="s">
        <v>19</v>
      </c>
      <c r="BI2584" t="s">
        <v>5</v>
      </c>
    </row>
    <row r="2585" spans="1:61" x14ac:dyDescent="0.25">
      <c r="A2585">
        <v>1071550458</v>
      </c>
      <c r="B2585">
        <v>1071550458</v>
      </c>
      <c r="C2585" t="s">
        <v>89</v>
      </c>
      <c r="D2585" t="s">
        <v>699</v>
      </c>
      <c r="E2585" t="s">
        <v>1931</v>
      </c>
      <c r="F2585" t="s">
        <v>3766</v>
      </c>
      <c r="G2585" t="s">
        <v>314</v>
      </c>
      <c r="H2585" s="30" t="s">
        <v>20503</v>
      </c>
      <c r="I2585" t="s">
        <v>13674</v>
      </c>
      <c r="J2585">
        <v>0</v>
      </c>
      <c r="K2585" t="s">
        <v>2265</v>
      </c>
      <c r="L2585">
        <v>25</v>
      </c>
      <c r="M2585" t="s">
        <v>113</v>
      </c>
      <c r="O2585">
        <v>3052980757</v>
      </c>
      <c r="P2585">
        <v>3104338360</v>
      </c>
      <c r="T2585" s="29" t="s">
        <v>184</v>
      </c>
      <c r="U2585">
        <f t="shared" si="210"/>
        <v>10</v>
      </c>
      <c r="V2585">
        <f t="shared" si="211"/>
        <v>10</v>
      </c>
      <c r="W2585">
        <v>2018</v>
      </c>
      <c r="X2585" t="s">
        <v>13675</v>
      </c>
      <c r="Y2585" t="s">
        <v>13676</v>
      </c>
      <c r="Z2585" t="s">
        <v>13677</v>
      </c>
      <c r="AA2585">
        <v>3006135</v>
      </c>
      <c r="AB2585" t="s">
        <v>491</v>
      </c>
      <c r="AC2585" t="s">
        <v>631</v>
      </c>
      <c r="AD2585" s="1">
        <f t="shared" si="212"/>
        <v>2.8561426146010187E-2</v>
      </c>
      <c r="AE2585" s="2">
        <v>58900000</v>
      </c>
      <c r="AF2585" t="s">
        <v>102</v>
      </c>
      <c r="AG2585" t="s">
        <v>120</v>
      </c>
      <c r="AH2585" t="s">
        <v>104</v>
      </c>
      <c r="AI2585" t="s">
        <v>13678</v>
      </c>
      <c r="AJ2585">
        <v>161822805</v>
      </c>
      <c r="AK2585" s="2">
        <v>1682268</v>
      </c>
      <c r="AL2585" s="2">
        <v>1393670.52</v>
      </c>
      <c r="AP2585" t="s">
        <v>105</v>
      </c>
      <c r="AQ2585" t="s">
        <v>105</v>
      </c>
      <c r="AR2585" t="s">
        <v>105</v>
      </c>
      <c r="AV2585" t="s">
        <v>105</v>
      </c>
      <c r="AW2585" t="s">
        <v>105</v>
      </c>
      <c r="AX2585" t="s">
        <v>105</v>
      </c>
      <c r="BH2585" t="s">
        <v>19</v>
      </c>
      <c r="BI2585" t="s">
        <v>5</v>
      </c>
    </row>
    <row r="2586" spans="1:61" x14ac:dyDescent="0.25">
      <c r="A2586">
        <v>16592492</v>
      </c>
      <c r="B2586">
        <v>16592492</v>
      </c>
      <c r="C2586" t="s">
        <v>89</v>
      </c>
      <c r="D2586" t="s">
        <v>12074</v>
      </c>
      <c r="E2586">
        <v>0</v>
      </c>
      <c r="F2586" t="s">
        <v>1486</v>
      </c>
      <c r="G2586" t="s">
        <v>1540</v>
      </c>
      <c r="H2586" s="30" t="s">
        <v>20504</v>
      </c>
      <c r="I2586" t="s">
        <v>13679</v>
      </c>
      <c r="J2586">
        <v>76001</v>
      </c>
      <c r="K2586" t="s">
        <v>486</v>
      </c>
      <c r="L2586">
        <v>76</v>
      </c>
      <c r="M2586" t="s">
        <v>95</v>
      </c>
      <c r="O2586">
        <v>3185903817</v>
      </c>
      <c r="P2586">
        <v>3117552507</v>
      </c>
      <c r="T2586" s="29" t="s">
        <v>169</v>
      </c>
      <c r="U2586">
        <f t="shared" si="210"/>
        <v>10</v>
      </c>
      <c r="V2586">
        <f t="shared" si="211"/>
        <v>16</v>
      </c>
      <c r="W2586">
        <v>2023</v>
      </c>
      <c r="X2586" t="s">
        <v>13680</v>
      </c>
      <c r="Y2586" t="s">
        <v>13681</v>
      </c>
      <c r="Z2586" t="s">
        <v>13682</v>
      </c>
      <c r="AA2586">
        <v>1806037</v>
      </c>
      <c r="AB2586" t="s">
        <v>331</v>
      </c>
      <c r="AC2586" t="s">
        <v>332</v>
      </c>
      <c r="AD2586" s="1">
        <f t="shared" si="212"/>
        <v>4.3775646731571624E-2</v>
      </c>
      <c r="AE2586" s="2">
        <v>71900000</v>
      </c>
      <c r="AF2586" t="s">
        <v>219</v>
      </c>
      <c r="AG2586" t="s">
        <v>120</v>
      </c>
      <c r="AH2586" t="s">
        <v>104</v>
      </c>
      <c r="AI2586">
        <v>0</v>
      </c>
      <c r="AJ2586">
        <v>161900234</v>
      </c>
      <c r="AK2586" s="2">
        <v>3147469</v>
      </c>
      <c r="AL2586" s="2">
        <v>2624931.83</v>
      </c>
      <c r="AP2586" t="s">
        <v>105</v>
      </c>
      <c r="AQ2586" t="s">
        <v>105</v>
      </c>
      <c r="AR2586" t="s">
        <v>105</v>
      </c>
      <c r="AV2586" t="s">
        <v>105</v>
      </c>
      <c r="AW2586" t="s">
        <v>105</v>
      </c>
      <c r="AX2586" t="s">
        <v>105</v>
      </c>
      <c r="BH2586" t="s">
        <v>21</v>
      </c>
      <c r="BI2586" t="s">
        <v>5</v>
      </c>
    </row>
    <row r="2587" spans="1:61" x14ac:dyDescent="0.25">
      <c r="A2587">
        <v>73210410</v>
      </c>
      <c r="B2587">
        <v>73210410</v>
      </c>
      <c r="C2587" t="s">
        <v>89</v>
      </c>
      <c r="D2587" t="s">
        <v>304</v>
      </c>
      <c r="E2587" t="s">
        <v>758</v>
      </c>
      <c r="F2587" t="s">
        <v>13683</v>
      </c>
      <c r="G2587" t="s">
        <v>506</v>
      </c>
      <c r="H2587" s="30" t="s">
        <v>20505</v>
      </c>
      <c r="I2587" t="s">
        <v>13684</v>
      </c>
      <c r="J2587">
        <v>0</v>
      </c>
      <c r="K2587" t="s">
        <v>182</v>
      </c>
      <c r="L2587">
        <v>8</v>
      </c>
      <c r="M2587" t="s">
        <v>183</v>
      </c>
      <c r="O2587">
        <v>3046504560</v>
      </c>
      <c r="P2587">
        <v>0</v>
      </c>
      <c r="T2587" s="29" t="s">
        <v>215</v>
      </c>
      <c r="U2587">
        <f t="shared" si="210"/>
        <v>10</v>
      </c>
      <c r="V2587">
        <f t="shared" si="211"/>
        <v>20</v>
      </c>
      <c r="W2587">
        <v>2022</v>
      </c>
      <c r="X2587" t="s">
        <v>13685</v>
      </c>
      <c r="Y2587" t="s">
        <v>13686</v>
      </c>
      <c r="Z2587" t="s">
        <v>13687</v>
      </c>
      <c r="AA2587">
        <v>4601253</v>
      </c>
      <c r="AB2587" t="s">
        <v>352</v>
      </c>
      <c r="AC2587" t="s">
        <v>938</v>
      </c>
      <c r="AD2587" s="1">
        <f t="shared" si="212"/>
        <v>4.5172920502901358E-2</v>
      </c>
      <c r="AE2587" s="2">
        <v>51700000</v>
      </c>
      <c r="AF2587" t="s">
        <v>102</v>
      </c>
      <c r="AG2587" t="s">
        <v>103</v>
      </c>
      <c r="AH2587" t="s">
        <v>104</v>
      </c>
      <c r="AI2587" t="s">
        <v>13688</v>
      </c>
      <c r="AJ2587">
        <v>29929049</v>
      </c>
      <c r="AK2587" s="2">
        <v>2335439.9900000002</v>
      </c>
      <c r="AL2587" s="2">
        <v>1942554.61</v>
      </c>
      <c r="AP2587">
        <v>29994261</v>
      </c>
      <c r="AQ2587" s="2">
        <v>3884417.21</v>
      </c>
      <c r="AR2587" s="2">
        <v>3244216.14</v>
      </c>
      <c r="AV2587" t="s">
        <v>105</v>
      </c>
      <c r="AW2587" s="2" t="s">
        <v>105</v>
      </c>
      <c r="AX2587" s="2" t="s">
        <v>105</v>
      </c>
      <c r="BH2587" t="s">
        <v>21</v>
      </c>
      <c r="BI2587" t="s">
        <v>5</v>
      </c>
    </row>
    <row r="2588" spans="1:61" x14ac:dyDescent="0.25">
      <c r="A2588">
        <v>1098653048</v>
      </c>
      <c r="B2588">
        <v>1098653048</v>
      </c>
      <c r="C2588" t="s">
        <v>89</v>
      </c>
      <c r="D2588" t="s">
        <v>375</v>
      </c>
      <c r="E2588" t="s">
        <v>656</v>
      </c>
      <c r="F2588" t="s">
        <v>700</v>
      </c>
      <c r="G2588" t="s">
        <v>6903</v>
      </c>
      <c r="H2588" s="30" t="s">
        <v>20506</v>
      </c>
      <c r="I2588" t="s">
        <v>13689</v>
      </c>
      <c r="J2588">
        <v>0</v>
      </c>
      <c r="K2588" t="s">
        <v>182</v>
      </c>
      <c r="L2588">
        <v>8</v>
      </c>
      <c r="M2588" t="s">
        <v>183</v>
      </c>
      <c r="O2588">
        <v>3162383274</v>
      </c>
      <c r="P2588">
        <v>3144245966</v>
      </c>
      <c r="T2588" s="29" t="s">
        <v>487</v>
      </c>
      <c r="U2588">
        <f t="shared" si="210"/>
        <v>10</v>
      </c>
      <c r="V2588">
        <f t="shared" si="211"/>
        <v>8</v>
      </c>
      <c r="W2588">
        <v>2020</v>
      </c>
      <c r="X2588" t="s">
        <v>6693</v>
      </c>
      <c r="Y2588" t="s">
        <v>13690</v>
      </c>
      <c r="Z2588" t="s">
        <v>13691</v>
      </c>
      <c r="AA2588">
        <v>8001200</v>
      </c>
      <c r="AB2588" t="s">
        <v>100</v>
      </c>
      <c r="AC2588" t="s">
        <v>258</v>
      </c>
      <c r="AD2588" s="1">
        <f t="shared" si="212"/>
        <v>3.0390987050359711E-2</v>
      </c>
      <c r="AE2588" s="2">
        <v>41700000</v>
      </c>
      <c r="AF2588" t="s">
        <v>219</v>
      </c>
      <c r="AG2588" t="s">
        <v>103</v>
      </c>
      <c r="AH2588" t="s">
        <v>104</v>
      </c>
      <c r="AI2588" t="s">
        <v>13692</v>
      </c>
      <c r="AJ2588">
        <v>29954977</v>
      </c>
      <c r="AK2588" s="2">
        <v>1267304.1599999999</v>
      </c>
      <c r="AL2588" s="2">
        <v>1044961.48</v>
      </c>
      <c r="AP2588">
        <v>29982427</v>
      </c>
      <c r="AQ2588" s="2">
        <v>1770594.66</v>
      </c>
      <c r="AR2588" s="2">
        <v>1467894.67</v>
      </c>
      <c r="AV2588" t="s">
        <v>105</v>
      </c>
      <c r="AW2588" s="2" t="s">
        <v>105</v>
      </c>
      <c r="AX2588" s="2" t="s">
        <v>105</v>
      </c>
      <c r="BH2588" t="s">
        <v>21</v>
      </c>
      <c r="BI2588" t="s">
        <v>5</v>
      </c>
    </row>
    <row r="2589" spans="1:61" x14ac:dyDescent="0.25">
      <c r="A2589">
        <v>1031155649</v>
      </c>
      <c r="B2589">
        <v>1031155649</v>
      </c>
      <c r="C2589" t="s">
        <v>89</v>
      </c>
      <c r="D2589" t="s">
        <v>1704</v>
      </c>
      <c r="E2589" t="s">
        <v>537</v>
      </c>
      <c r="F2589" t="s">
        <v>13693</v>
      </c>
      <c r="G2589" t="s">
        <v>3506</v>
      </c>
      <c r="H2589" s="30" t="s">
        <v>20507</v>
      </c>
      <c r="I2589" t="s">
        <v>13694</v>
      </c>
      <c r="J2589">
        <v>0</v>
      </c>
      <c r="K2589" t="s">
        <v>126</v>
      </c>
      <c r="L2589">
        <v>25</v>
      </c>
      <c r="M2589" t="s">
        <v>126</v>
      </c>
      <c r="O2589">
        <v>3212010395</v>
      </c>
      <c r="P2589">
        <v>3192509717</v>
      </c>
      <c r="T2589" s="29" t="s">
        <v>204</v>
      </c>
      <c r="U2589">
        <f t="shared" si="210"/>
        <v>10</v>
      </c>
      <c r="V2589">
        <f t="shared" si="211"/>
        <v>2</v>
      </c>
      <c r="W2589">
        <v>2025</v>
      </c>
      <c r="X2589" t="s">
        <v>13457</v>
      </c>
      <c r="Y2589" t="s">
        <v>13695</v>
      </c>
      <c r="Z2589" t="s">
        <v>13696</v>
      </c>
      <c r="AA2589">
        <v>1601342</v>
      </c>
      <c r="AB2589" t="s">
        <v>173</v>
      </c>
      <c r="AC2589" t="s">
        <v>373</v>
      </c>
      <c r="AD2589" s="1">
        <f t="shared" si="212"/>
        <v>1.9630491700133867E-2</v>
      </c>
      <c r="AE2589" s="2">
        <v>74700000</v>
      </c>
      <c r="AF2589" t="s">
        <v>133</v>
      </c>
      <c r="AG2589" t="s">
        <v>103</v>
      </c>
      <c r="AH2589" t="s">
        <v>104</v>
      </c>
      <c r="AI2589" t="s">
        <v>13697</v>
      </c>
      <c r="AJ2589">
        <v>29969523</v>
      </c>
      <c r="AK2589" s="2">
        <v>1466397.73</v>
      </c>
      <c r="AL2589" s="2">
        <v>1212267</v>
      </c>
      <c r="AP2589" t="s">
        <v>105</v>
      </c>
      <c r="AQ2589" s="2" t="s">
        <v>105</v>
      </c>
      <c r="AR2589" s="2" t="s">
        <v>105</v>
      </c>
      <c r="AV2589">
        <v>30151638</v>
      </c>
      <c r="AW2589" s="2">
        <v>1442057.95</v>
      </c>
      <c r="AX2589" s="2">
        <v>1191813.3999999999</v>
      </c>
      <c r="BH2589" t="s">
        <v>19</v>
      </c>
      <c r="BI2589" t="s">
        <v>5</v>
      </c>
    </row>
    <row r="2590" spans="1:61" x14ac:dyDescent="0.25">
      <c r="A2590">
        <v>41687568</v>
      </c>
      <c r="B2590">
        <v>41687568</v>
      </c>
      <c r="C2590" t="s">
        <v>106</v>
      </c>
      <c r="D2590" t="s">
        <v>343</v>
      </c>
      <c r="E2590" t="s">
        <v>344</v>
      </c>
      <c r="F2590" t="s">
        <v>1079</v>
      </c>
      <c r="G2590" t="s">
        <v>2839</v>
      </c>
      <c r="H2590" s="30" t="s">
        <v>20508</v>
      </c>
      <c r="I2590" t="s">
        <v>13698</v>
      </c>
      <c r="J2590">
        <v>0</v>
      </c>
      <c r="K2590" t="s">
        <v>182</v>
      </c>
      <c r="L2590">
        <v>8</v>
      </c>
      <c r="M2590" t="s">
        <v>183</v>
      </c>
      <c r="O2590">
        <v>3157237263</v>
      </c>
      <c r="P2590">
        <v>0</v>
      </c>
      <c r="T2590" s="29" t="s">
        <v>440</v>
      </c>
      <c r="U2590">
        <f t="shared" si="210"/>
        <v>10</v>
      </c>
      <c r="V2590">
        <f t="shared" si="211"/>
        <v>15</v>
      </c>
      <c r="W2590">
        <v>2019</v>
      </c>
      <c r="X2590" t="s">
        <v>3970</v>
      </c>
      <c r="Y2590" t="s">
        <v>13699</v>
      </c>
      <c r="Z2590" t="s">
        <v>13700</v>
      </c>
      <c r="AA2590">
        <v>3406036</v>
      </c>
      <c r="AB2590" t="s">
        <v>321</v>
      </c>
      <c r="AC2590" t="s">
        <v>1792</v>
      </c>
      <c r="AD2590" s="1">
        <f t="shared" si="212"/>
        <v>2.590640724946695E-2</v>
      </c>
      <c r="AE2590" s="2">
        <v>93800000</v>
      </c>
      <c r="AF2590" t="s">
        <v>175</v>
      </c>
      <c r="AG2590" t="s">
        <v>120</v>
      </c>
      <c r="AH2590" t="s">
        <v>104</v>
      </c>
      <c r="AI2590" t="s">
        <v>13701</v>
      </c>
      <c r="AJ2590">
        <v>161809023</v>
      </c>
      <c r="AK2590" s="2">
        <v>2430021</v>
      </c>
      <c r="AL2590" s="2">
        <v>2022034.04</v>
      </c>
      <c r="AP2590" t="s">
        <v>105</v>
      </c>
      <c r="AQ2590" t="s">
        <v>105</v>
      </c>
      <c r="AR2590" t="s">
        <v>105</v>
      </c>
      <c r="AV2590" t="s">
        <v>105</v>
      </c>
      <c r="AW2590" t="s">
        <v>105</v>
      </c>
      <c r="AX2590" t="s">
        <v>105</v>
      </c>
      <c r="BH2590" t="s">
        <v>21</v>
      </c>
      <c r="BI2590" t="s">
        <v>5</v>
      </c>
    </row>
    <row r="2591" spans="1:61" x14ac:dyDescent="0.25">
      <c r="A2591">
        <v>70566511</v>
      </c>
      <c r="B2591">
        <v>70566511</v>
      </c>
      <c r="C2591" t="s">
        <v>89</v>
      </c>
      <c r="D2591" t="s">
        <v>699</v>
      </c>
      <c r="E2591" t="s">
        <v>148</v>
      </c>
      <c r="F2591" t="s">
        <v>13702</v>
      </c>
      <c r="G2591" t="s">
        <v>212</v>
      </c>
      <c r="H2591" s="30" t="s">
        <v>19383</v>
      </c>
      <c r="I2591" t="s">
        <v>13703</v>
      </c>
      <c r="J2591">
        <v>5001</v>
      </c>
      <c r="K2591" t="s">
        <v>202</v>
      </c>
      <c r="L2591">
        <v>5</v>
      </c>
      <c r="M2591" t="s">
        <v>203</v>
      </c>
      <c r="O2591">
        <v>3104132091</v>
      </c>
      <c r="P2591">
        <v>0</v>
      </c>
      <c r="T2591" s="29" t="s">
        <v>275</v>
      </c>
      <c r="U2591">
        <f t="shared" si="210"/>
        <v>10</v>
      </c>
      <c r="V2591">
        <f t="shared" si="211"/>
        <v>11</v>
      </c>
      <c r="W2591">
        <v>2023</v>
      </c>
      <c r="X2591" t="s">
        <v>980</v>
      </c>
      <c r="Y2591" t="s">
        <v>13704</v>
      </c>
      <c r="Z2591" t="s">
        <v>13705</v>
      </c>
      <c r="AA2591">
        <v>9006178</v>
      </c>
      <c r="AB2591" t="s">
        <v>244</v>
      </c>
      <c r="AC2591" t="s">
        <v>245</v>
      </c>
      <c r="AD2591" s="1">
        <f t="shared" si="212"/>
        <v>2.8741016949152542E-2</v>
      </c>
      <c r="AE2591" s="2">
        <v>123900000</v>
      </c>
      <c r="AF2591" t="s">
        <v>133</v>
      </c>
      <c r="AG2591" t="s">
        <v>120</v>
      </c>
      <c r="AH2591" t="s">
        <v>104</v>
      </c>
      <c r="AI2591" t="s">
        <v>13706</v>
      </c>
      <c r="AJ2591">
        <v>161799448</v>
      </c>
      <c r="AK2591" s="2">
        <v>3561012</v>
      </c>
      <c r="AL2591" s="2">
        <v>2972446.83</v>
      </c>
      <c r="AP2591" t="s">
        <v>105</v>
      </c>
      <c r="AQ2591" t="s">
        <v>105</v>
      </c>
      <c r="AR2591" t="s">
        <v>105</v>
      </c>
      <c r="AV2591" t="s">
        <v>105</v>
      </c>
      <c r="AW2591" t="s">
        <v>105</v>
      </c>
      <c r="AX2591" t="s">
        <v>105</v>
      </c>
      <c r="BH2591" t="s">
        <v>21</v>
      </c>
      <c r="BI2591" t="s">
        <v>5</v>
      </c>
    </row>
    <row r="2592" spans="1:61" x14ac:dyDescent="0.25">
      <c r="A2592">
        <v>42871040</v>
      </c>
      <c r="B2592">
        <v>42871040</v>
      </c>
      <c r="C2592" t="s">
        <v>106</v>
      </c>
      <c r="D2592" t="s">
        <v>990</v>
      </c>
      <c r="E2592" t="s">
        <v>991</v>
      </c>
      <c r="F2592" t="s">
        <v>2870</v>
      </c>
      <c r="G2592" t="s">
        <v>445</v>
      </c>
      <c r="H2592" s="30" t="s">
        <v>20509</v>
      </c>
      <c r="I2592" t="s">
        <v>13707</v>
      </c>
      <c r="J2592">
        <v>5001</v>
      </c>
      <c r="K2592" t="s">
        <v>202</v>
      </c>
      <c r="L2592">
        <v>5</v>
      </c>
      <c r="M2592" t="s">
        <v>203</v>
      </c>
      <c r="O2592">
        <v>3136610444</v>
      </c>
      <c r="P2592">
        <v>0</v>
      </c>
      <c r="T2592" s="29" t="s">
        <v>466</v>
      </c>
      <c r="U2592">
        <f t="shared" si="210"/>
        <v>10</v>
      </c>
      <c r="V2592">
        <f t="shared" si="211"/>
        <v>15</v>
      </c>
      <c r="W2592">
        <v>2024</v>
      </c>
      <c r="X2592" t="s">
        <v>4532</v>
      </c>
      <c r="Y2592" t="s">
        <v>13708</v>
      </c>
      <c r="Z2592" t="s">
        <v>13709</v>
      </c>
      <c r="AA2592">
        <v>3201405</v>
      </c>
      <c r="AB2592" t="s">
        <v>393</v>
      </c>
      <c r="AC2592" t="s">
        <v>1380</v>
      </c>
      <c r="AD2592" s="1">
        <f t="shared" si="212"/>
        <v>2.29432E-2</v>
      </c>
      <c r="AE2592" s="2">
        <v>70000000</v>
      </c>
      <c r="AF2592" t="s">
        <v>362</v>
      </c>
      <c r="AG2592" t="s">
        <v>103</v>
      </c>
      <c r="AH2592" t="s">
        <v>104</v>
      </c>
      <c r="AI2592" t="s">
        <v>13710</v>
      </c>
      <c r="AJ2592">
        <v>161807593</v>
      </c>
      <c r="AK2592" s="2">
        <v>1606024</v>
      </c>
      <c r="AL2592" s="2">
        <v>1329600.1599999999</v>
      </c>
      <c r="AP2592" t="s">
        <v>105</v>
      </c>
      <c r="AQ2592" t="s">
        <v>105</v>
      </c>
      <c r="AR2592" t="s">
        <v>105</v>
      </c>
      <c r="AV2592" t="s">
        <v>105</v>
      </c>
      <c r="AW2592" t="s">
        <v>105</v>
      </c>
      <c r="AX2592" t="s">
        <v>105</v>
      </c>
      <c r="BH2592" t="s">
        <v>19</v>
      </c>
      <c r="BI2592" t="s">
        <v>5</v>
      </c>
    </row>
    <row r="2593" spans="1:61" x14ac:dyDescent="0.25">
      <c r="A2593">
        <v>14899747</v>
      </c>
      <c r="B2593">
        <v>14899747</v>
      </c>
      <c r="C2593" t="s">
        <v>89</v>
      </c>
      <c r="D2593" t="s">
        <v>3013</v>
      </c>
      <c r="E2593" t="s">
        <v>2701</v>
      </c>
      <c r="F2593" t="s">
        <v>566</v>
      </c>
      <c r="G2593" t="s">
        <v>13711</v>
      </c>
      <c r="H2593" s="30" t="s">
        <v>18567</v>
      </c>
      <c r="I2593" t="s">
        <v>13712</v>
      </c>
      <c r="J2593">
        <v>0</v>
      </c>
      <c r="K2593" t="s">
        <v>126</v>
      </c>
      <c r="L2593">
        <v>25</v>
      </c>
      <c r="M2593" t="s">
        <v>126</v>
      </c>
      <c r="O2593">
        <v>3122862405</v>
      </c>
      <c r="P2593">
        <v>0</v>
      </c>
      <c r="T2593" s="29" t="s">
        <v>240</v>
      </c>
      <c r="U2593">
        <f t="shared" si="210"/>
        <v>10</v>
      </c>
      <c r="V2593">
        <f t="shared" si="211"/>
        <v>27</v>
      </c>
      <c r="W2593">
        <v>2022</v>
      </c>
      <c r="X2593" t="s">
        <v>13713</v>
      </c>
      <c r="Y2593" t="s">
        <v>13714</v>
      </c>
      <c r="Z2593" t="s">
        <v>13715</v>
      </c>
      <c r="AA2593">
        <v>8808045</v>
      </c>
      <c r="AB2593" t="s">
        <v>662</v>
      </c>
      <c r="AC2593" t="s">
        <v>2589</v>
      </c>
      <c r="AD2593" s="1">
        <f t="shared" si="212"/>
        <v>1.6228123620309051E-2</v>
      </c>
      <c r="AE2593" s="2">
        <v>90600000</v>
      </c>
      <c r="AF2593" t="s">
        <v>133</v>
      </c>
      <c r="AG2593" t="s">
        <v>452</v>
      </c>
      <c r="AH2593" t="s">
        <v>104</v>
      </c>
      <c r="AI2593" t="s">
        <v>13716</v>
      </c>
      <c r="AJ2593">
        <v>161804734</v>
      </c>
      <c r="AK2593" s="2">
        <v>1470268</v>
      </c>
      <c r="AL2593" s="2">
        <v>1215519.26</v>
      </c>
      <c r="AP2593" t="s">
        <v>105</v>
      </c>
      <c r="AQ2593" t="s">
        <v>105</v>
      </c>
      <c r="AR2593" t="s">
        <v>105</v>
      </c>
      <c r="AV2593" t="s">
        <v>105</v>
      </c>
      <c r="AW2593" t="s">
        <v>105</v>
      </c>
      <c r="AX2593" t="s">
        <v>105</v>
      </c>
      <c r="BH2593" t="s">
        <v>19</v>
      </c>
      <c r="BI2593" t="s">
        <v>5</v>
      </c>
    </row>
    <row r="2594" spans="1:61" x14ac:dyDescent="0.25">
      <c r="A2594">
        <v>43042709</v>
      </c>
      <c r="B2594">
        <v>43042709</v>
      </c>
      <c r="C2594" t="s">
        <v>106</v>
      </c>
      <c r="D2594" t="s">
        <v>3505</v>
      </c>
      <c r="E2594" t="s">
        <v>905</v>
      </c>
      <c r="F2594" t="s">
        <v>1808</v>
      </c>
      <c r="G2594" t="s">
        <v>2390</v>
      </c>
      <c r="H2594" s="30" t="s">
        <v>18744</v>
      </c>
      <c r="I2594" t="s">
        <v>13717</v>
      </c>
      <c r="J2594">
        <v>0</v>
      </c>
      <c r="K2594" t="s">
        <v>126</v>
      </c>
      <c r="L2594">
        <v>25</v>
      </c>
      <c r="M2594" t="s">
        <v>126</v>
      </c>
      <c r="O2594">
        <v>3007828625</v>
      </c>
      <c r="P2594">
        <v>0</v>
      </c>
      <c r="T2594" s="29" t="s">
        <v>448</v>
      </c>
      <c r="U2594">
        <f t="shared" si="210"/>
        <v>10</v>
      </c>
      <c r="V2594">
        <f t="shared" si="211"/>
        <v>9</v>
      </c>
      <c r="W2594">
        <v>2015</v>
      </c>
      <c r="X2594" t="s">
        <v>4537</v>
      </c>
      <c r="Y2594" t="s">
        <v>13718</v>
      </c>
      <c r="Z2594" t="s">
        <v>13719</v>
      </c>
      <c r="AA2594">
        <v>9201121</v>
      </c>
      <c r="AB2594" t="s">
        <v>268</v>
      </c>
      <c r="AC2594" t="s">
        <v>519</v>
      </c>
      <c r="AD2594" s="1">
        <f t="shared" si="212"/>
        <v>3.5769300930232555E-2</v>
      </c>
      <c r="AE2594" s="2">
        <v>43000000</v>
      </c>
      <c r="AF2594" t="s">
        <v>102</v>
      </c>
      <c r="AG2594" t="s">
        <v>103</v>
      </c>
      <c r="AH2594" t="s">
        <v>104</v>
      </c>
      <c r="AI2594" t="s">
        <v>13720</v>
      </c>
      <c r="AJ2594">
        <v>29973043</v>
      </c>
      <c r="AK2594" s="2">
        <v>1538079.94</v>
      </c>
      <c r="AL2594" s="2">
        <v>1272504.1499999999</v>
      </c>
      <c r="AP2594">
        <v>30012831</v>
      </c>
      <c r="AQ2594" s="2">
        <v>1678734.75</v>
      </c>
      <c r="AR2594" s="2">
        <v>1390701.47</v>
      </c>
      <c r="AV2594" t="s">
        <v>105</v>
      </c>
      <c r="AW2594" s="2" t="s">
        <v>105</v>
      </c>
      <c r="AX2594" s="2" t="s">
        <v>105</v>
      </c>
      <c r="BH2594" t="s">
        <v>21</v>
      </c>
      <c r="BI2594" t="s">
        <v>5</v>
      </c>
    </row>
    <row r="2595" spans="1:61" x14ac:dyDescent="0.25">
      <c r="A2595">
        <v>41678248</v>
      </c>
      <c r="B2595">
        <v>41678248</v>
      </c>
      <c r="C2595" t="s">
        <v>106</v>
      </c>
      <c r="D2595" t="s">
        <v>261</v>
      </c>
      <c r="E2595" t="s">
        <v>312</v>
      </c>
      <c r="F2595" t="s">
        <v>1547</v>
      </c>
      <c r="G2595" t="s">
        <v>1547</v>
      </c>
      <c r="H2595" s="30" t="s">
        <v>20510</v>
      </c>
      <c r="I2595" t="s">
        <v>13721</v>
      </c>
      <c r="J2595">
        <v>0</v>
      </c>
      <c r="K2595" t="s">
        <v>126</v>
      </c>
      <c r="L2595">
        <v>25</v>
      </c>
      <c r="M2595" t="s">
        <v>126</v>
      </c>
      <c r="O2595">
        <v>3166930871</v>
      </c>
      <c r="P2595">
        <v>0</v>
      </c>
      <c r="T2595" s="29" t="s">
        <v>169</v>
      </c>
      <c r="U2595">
        <f t="shared" si="210"/>
        <v>10</v>
      </c>
      <c r="V2595">
        <f t="shared" si="211"/>
        <v>16</v>
      </c>
      <c r="W2595">
        <v>2024</v>
      </c>
      <c r="X2595" t="s">
        <v>7243</v>
      </c>
      <c r="Y2595" t="s">
        <v>13722</v>
      </c>
      <c r="Z2595" t="s">
        <v>13723</v>
      </c>
      <c r="AA2595">
        <v>8806030</v>
      </c>
      <c r="AB2595" t="s">
        <v>662</v>
      </c>
      <c r="AC2595" t="s">
        <v>721</v>
      </c>
      <c r="AD2595" s="1">
        <f t="shared" si="212"/>
        <v>1.6481111963190184E-2</v>
      </c>
      <c r="AE2595" s="2">
        <v>130400000</v>
      </c>
      <c r="AF2595" t="s">
        <v>219</v>
      </c>
      <c r="AG2595" t="s">
        <v>120</v>
      </c>
      <c r="AH2595" t="s">
        <v>104</v>
      </c>
      <c r="AI2595" t="s">
        <v>13724</v>
      </c>
      <c r="AJ2595">
        <v>161812828</v>
      </c>
      <c r="AK2595" s="2">
        <v>2149137</v>
      </c>
      <c r="AL2595" s="2">
        <v>1785997.11</v>
      </c>
      <c r="AP2595" t="s">
        <v>105</v>
      </c>
      <c r="AQ2595" t="s">
        <v>105</v>
      </c>
      <c r="AR2595" t="s">
        <v>105</v>
      </c>
      <c r="AV2595" t="s">
        <v>105</v>
      </c>
      <c r="AW2595" t="s">
        <v>105</v>
      </c>
      <c r="AX2595" t="s">
        <v>105</v>
      </c>
      <c r="BH2595" t="s">
        <v>20</v>
      </c>
      <c r="BI2595" t="s">
        <v>5</v>
      </c>
    </row>
    <row r="2596" spans="1:61" x14ac:dyDescent="0.25">
      <c r="A2596">
        <v>79875290</v>
      </c>
      <c r="B2596">
        <v>79875290</v>
      </c>
      <c r="C2596" t="s">
        <v>89</v>
      </c>
      <c r="D2596" t="s">
        <v>13725</v>
      </c>
      <c r="E2596" t="s">
        <v>13726</v>
      </c>
      <c r="F2596" t="s">
        <v>13727</v>
      </c>
      <c r="G2596" t="s">
        <v>1842</v>
      </c>
      <c r="H2596" s="30" t="s">
        <v>18499</v>
      </c>
      <c r="I2596" t="s">
        <v>13728</v>
      </c>
      <c r="J2596">
        <v>0</v>
      </c>
      <c r="K2596" t="s">
        <v>126</v>
      </c>
      <c r="L2596">
        <v>25</v>
      </c>
      <c r="M2596" t="s">
        <v>126</v>
      </c>
      <c r="O2596">
        <v>3107774515</v>
      </c>
      <c r="P2596">
        <v>0</v>
      </c>
      <c r="T2596" s="29" t="s">
        <v>114</v>
      </c>
      <c r="U2596">
        <f t="shared" si="210"/>
        <v>10</v>
      </c>
      <c r="V2596">
        <f t="shared" si="211"/>
        <v>28</v>
      </c>
      <c r="W2596">
        <v>2023</v>
      </c>
      <c r="X2596" t="s">
        <v>3343</v>
      </c>
      <c r="Y2596" t="s">
        <v>13729</v>
      </c>
      <c r="Z2596" t="s">
        <v>13730</v>
      </c>
      <c r="AA2596">
        <v>3006155</v>
      </c>
      <c r="AB2596" t="s">
        <v>491</v>
      </c>
      <c r="AC2596" t="s">
        <v>492</v>
      </c>
      <c r="AD2596" s="1">
        <f t="shared" si="212"/>
        <v>1.8827224274406331E-2</v>
      </c>
      <c r="AE2596" s="2">
        <v>189500000</v>
      </c>
      <c r="AF2596" t="s">
        <v>219</v>
      </c>
      <c r="AG2596" t="s">
        <v>120</v>
      </c>
      <c r="AH2596" t="s">
        <v>104</v>
      </c>
      <c r="AI2596" t="s">
        <v>13731</v>
      </c>
      <c r="AJ2596">
        <v>161909933</v>
      </c>
      <c r="AK2596" s="2">
        <v>3567759</v>
      </c>
      <c r="AL2596" s="2">
        <v>2978116.63</v>
      </c>
      <c r="AP2596" t="s">
        <v>105</v>
      </c>
      <c r="AQ2596" t="s">
        <v>105</v>
      </c>
      <c r="AR2596" t="s">
        <v>105</v>
      </c>
      <c r="AV2596" t="s">
        <v>105</v>
      </c>
      <c r="AW2596" t="s">
        <v>105</v>
      </c>
      <c r="AX2596" t="s">
        <v>105</v>
      </c>
      <c r="BH2596" t="s">
        <v>20</v>
      </c>
      <c r="BI2596" t="s">
        <v>5</v>
      </c>
    </row>
    <row r="2597" spans="1:61" x14ac:dyDescent="0.25">
      <c r="A2597">
        <v>14297580</v>
      </c>
      <c r="B2597">
        <v>14297580</v>
      </c>
      <c r="C2597" t="s">
        <v>89</v>
      </c>
      <c r="D2597" t="s">
        <v>13732</v>
      </c>
      <c r="E2597" t="s">
        <v>1440</v>
      </c>
      <c r="F2597" t="s">
        <v>700</v>
      </c>
      <c r="G2597" t="s">
        <v>1782</v>
      </c>
      <c r="H2597" s="30" t="s">
        <v>20511</v>
      </c>
      <c r="I2597" t="s">
        <v>13733</v>
      </c>
      <c r="J2597">
        <v>0</v>
      </c>
      <c r="K2597" t="s">
        <v>167</v>
      </c>
      <c r="L2597">
        <v>73</v>
      </c>
      <c r="M2597" t="s">
        <v>168</v>
      </c>
      <c r="O2597">
        <v>3167573183</v>
      </c>
      <c r="P2597">
        <v>3204702155</v>
      </c>
      <c r="T2597" s="29" t="s">
        <v>215</v>
      </c>
      <c r="U2597">
        <f t="shared" si="210"/>
        <v>10</v>
      </c>
      <c r="V2597">
        <f t="shared" si="211"/>
        <v>20</v>
      </c>
      <c r="W2597">
        <v>2022</v>
      </c>
      <c r="X2597" t="s">
        <v>3247</v>
      </c>
      <c r="Y2597" t="s">
        <v>13734</v>
      </c>
      <c r="Z2597" t="s">
        <v>13735</v>
      </c>
      <c r="AA2597">
        <v>1601345</v>
      </c>
      <c r="AB2597" t="s">
        <v>173</v>
      </c>
      <c r="AC2597" t="s">
        <v>1527</v>
      </c>
      <c r="AD2597" s="1">
        <f t="shared" si="212"/>
        <v>3.0596585903083701E-2</v>
      </c>
      <c r="AE2597" s="2">
        <v>45400000</v>
      </c>
      <c r="AF2597" t="s">
        <v>1567</v>
      </c>
      <c r="AG2597" t="s">
        <v>103</v>
      </c>
      <c r="AH2597" t="s">
        <v>104</v>
      </c>
      <c r="AI2597" t="s">
        <v>13736</v>
      </c>
      <c r="AJ2597">
        <v>161854590</v>
      </c>
      <c r="AK2597" s="2">
        <v>1389085</v>
      </c>
      <c r="AL2597" s="2">
        <v>1147298.18</v>
      </c>
      <c r="AP2597" t="s">
        <v>105</v>
      </c>
      <c r="AQ2597" t="s">
        <v>105</v>
      </c>
      <c r="AR2597" t="s">
        <v>105</v>
      </c>
      <c r="AV2597" t="s">
        <v>105</v>
      </c>
      <c r="AW2597" t="s">
        <v>105</v>
      </c>
      <c r="AX2597" t="s">
        <v>105</v>
      </c>
      <c r="BH2597" t="s">
        <v>21</v>
      </c>
      <c r="BI2597" t="s">
        <v>5</v>
      </c>
    </row>
    <row r="2598" spans="1:61" x14ac:dyDescent="0.25">
      <c r="A2598">
        <v>24335482</v>
      </c>
      <c r="B2598">
        <v>24335482</v>
      </c>
      <c r="C2598" t="s">
        <v>106</v>
      </c>
      <c r="D2598" t="s">
        <v>877</v>
      </c>
      <c r="E2598">
        <v>0</v>
      </c>
      <c r="F2598" t="s">
        <v>2153</v>
      </c>
      <c r="G2598" t="s">
        <v>3891</v>
      </c>
      <c r="H2598" s="30" t="s">
        <v>20512</v>
      </c>
      <c r="I2598" t="s">
        <v>13737</v>
      </c>
      <c r="J2598">
        <v>17001</v>
      </c>
      <c r="K2598" t="s">
        <v>140</v>
      </c>
      <c r="L2598">
        <v>17</v>
      </c>
      <c r="M2598" t="s">
        <v>141</v>
      </c>
      <c r="O2598">
        <v>3006165091</v>
      </c>
      <c r="P2598">
        <v>0</v>
      </c>
      <c r="T2598" s="29" t="s">
        <v>142</v>
      </c>
      <c r="U2598">
        <f t="shared" si="210"/>
        <v>10</v>
      </c>
      <c r="V2598">
        <f t="shared" si="211"/>
        <v>12</v>
      </c>
      <c r="W2598">
        <v>2024</v>
      </c>
      <c r="X2598" t="s">
        <v>1107</v>
      </c>
      <c r="Y2598" t="s">
        <v>13738</v>
      </c>
      <c r="Z2598" t="s">
        <v>13739</v>
      </c>
      <c r="AA2598">
        <v>8806018</v>
      </c>
      <c r="AB2598" t="s">
        <v>662</v>
      </c>
      <c r="AC2598" t="s">
        <v>663</v>
      </c>
      <c r="AD2598" s="1">
        <f t="shared" si="212"/>
        <v>1.7766864988558353E-2</v>
      </c>
      <c r="AE2598" s="2">
        <v>87400000</v>
      </c>
      <c r="AF2598" t="s">
        <v>133</v>
      </c>
      <c r="AG2598" t="s">
        <v>120</v>
      </c>
      <c r="AH2598" t="s">
        <v>104</v>
      </c>
      <c r="AI2598" t="s">
        <v>13740</v>
      </c>
      <c r="AJ2598">
        <v>161908746</v>
      </c>
      <c r="AK2598" s="2">
        <v>1552824</v>
      </c>
      <c r="AL2598" s="2">
        <v>1284894.27</v>
      </c>
      <c r="AP2598" t="s">
        <v>105</v>
      </c>
      <c r="AQ2598" t="s">
        <v>105</v>
      </c>
      <c r="AR2598" t="s">
        <v>105</v>
      </c>
      <c r="AV2598" t="s">
        <v>105</v>
      </c>
      <c r="AW2598" t="s">
        <v>105</v>
      </c>
      <c r="AX2598" t="s">
        <v>105</v>
      </c>
      <c r="BH2598" t="s">
        <v>19</v>
      </c>
      <c r="BI2598" t="s">
        <v>5</v>
      </c>
    </row>
    <row r="2599" spans="1:61" x14ac:dyDescent="0.25">
      <c r="A2599">
        <v>43494527</v>
      </c>
      <c r="B2599">
        <v>43494527</v>
      </c>
      <c r="C2599" t="s">
        <v>106</v>
      </c>
      <c r="D2599" t="s">
        <v>616</v>
      </c>
      <c r="E2599" t="s">
        <v>122</v>
      </c>
      <c r="F2599" t="s">
        <v>1028</v>
      </c>
      <c r="G2599" t="s">
        <v>825</v>
      </c>
      <c r="H2599" s="30" t="s">
        <v>20513</v>
      </c>
      <c r="I2599" t="s">
        <v>13741</v>
      </c>
      <c r="J2599">
        <v>5001</v>
      </c>
      <c r="K2599" t="s">
        <v>202</v>
      </c>
      <c r="L2599">
        <v>5</v>
      </c>
      <c r="M2599" t="s">
        <v>203</v>
      </c>
      <c r="O2599">
        <v>3003997889</v>
      </c>
      <c r="P2599">
        <v>0</v>
      </c>
      <c r="T2599" s="29" t="s">
        <v>487</v>
      </c>
      <c r="U2599">
        <f t="shared" si="210"/>
        <v>10</v>
      </c>
      <c r="V2599">
        <f t="shared" si="211"/>
        <v>8</v>
      </c>
      <c r="W2599">
        <v>2022</v>
      </c>
      <c r="X2599" t="s">
        <v>13742</v>
      </c>
      <c r="Y2599" t="s">
        <v>13743</v>
      </c>
      <c r="Z2599" t="s">
        <v>13744</v>
      </c>
      <c r="AA2599">
        <v>5601180</v>
      </c>
      <c r="AB2599" t="s">
        <v>146</v>
      </c>
      <c r="AC2599" t="s">
        <v>188</v>
      </c>
      <c r="AD2599" s="1">
        <f t="shared" si="212"/>
        <v>2.3371136310223268E-2</v>
      </c>
      <c r="AE2599" s="2">
        <v>85100000</v>
      </c>
      <c r="AF2599" t="s">
        <v>362</v>
      </c>
      <c r="AG2599" t="s">
        <v>103</v>
      </c>
      <c r="AH2599" t="s">
        <v>104</v>
      </c>
      <c r="AI2599" t="s">
        <v>13745</v>
      </c>
      <c r="AJ2599">
        <v>29926527</v>
      </c>
      <c r="AK2599" s="2">
        <v>1988883.7</v>
      </c>
      <c r="AL2599" s="2">
        <v>1651330.84</v>
      </c>
      <c r="AP2599" t="s">
        <v>105</v>
      </c>
      <c r="AQ2599" s="2" t="s">
        <v>105</v>
      </c>
      <c r="AR2599" s="2" t="s">
        <v>105</v>
      </c>
      <c r="AV2599">
        <v>30039348</v>
      </c>
      <c r="AW2599" s="2">
        <v>5037850.17</v>
      </c>
      <c r="AX2599" s="2">
        <v>4213487.54</v>
      </c>
      <c r="BH2599" t="s">
        <v>19</v>
      </c>
      <c r="BI2599" t="s">
        <v>5</v>
      </c>
    </row>
    <row r="2600" spans="1:61" x14ac:dyDescent="0.25">
      <c r="A2600">
        <v>43061014</v>
      </c>
      <c r="B2600">
        <v>43061014</v>
      </c>
      <c r="C2600" t="s">
        <v>106</v>
      </c>
      <c r="D2600" t="s">
        <v>616</v>
      </c>
      <c r="E2600" t="s">
        <v>1915</v>
      </c>
      <c r="F2600" t="s">
        <v>776</v>
      </c>
      <c r="G2600" t="s">
        <v>1129</v>
      </c>
      <c r="H2600" s="30" t="s">
        <v>20514</v>
      </c>
      <c r="I2600" t="s">
        <v>13746</v>
      </c>
      <c r="J2600">
        <v>76111</v>
      </c>
      <c r="K2600" t="s">
        <v>2755</v>
      </c>
      <c r="L2600">
        <v>76</v>
      </c>
      <c r="M2600" t="s">
        <v>95</v>
      </c>
      <c r="O2600">
        <v>3206949886</v>
      </c>
      <c r="P2600">
        <v>0</v>
      </c>
      <c r="T2600" s="29" t="s">
        <v>215</v>
      </c>
      <c r="U2600">
        <f t="shared" si="210"/>
        <v>10</v>
      </c>
      <c r="V2600">
        <f t="shared" si="211"/>
        <v>20</v>
      </c>
      <c r="W2600">
        <v>2023</v>
      </c>
      <c r="X2600" t="s">
        <v>3685</v>
      </c>
      <c r="Y2600" t="s">
        <v>13747</v>
      </c>
      <c r="Z2600" t="s">
        <v>13748</v>
      </c>
      <c r="AA2600">
        <v>6406143</v>
      </c>
      <c r="AB2600" t="s">
        <v>131</v>
      </c>
      <c r="AC2600" t="s">
        <v>580</v>
      </c>
      <c r="AD2600" s="1">
        <f t="shared" si="212"/>
        <v>3.2554102564102565E-2</v>
      </c>
      <c r="AE2600" s="2">
        <v>89700000</v>
      </c>
      <c r="AF2600" t="s">
        <v>362</v>
      </c>
      <c r="AG2600" t="s">
        <v>120</v>
      </c>
      <c r="AH2600" t="s">
        <v>104</v>
      </c>
      <c r="AI2600" t="s">
        <v>13749</v>
      </c>
      <c r="AJ2600">
        <v>161857857</v>
      </c>
      <c r="AK2600" s="2">
        <v>2920103</v>
      </c>
      <c r="AL2600" s="2">
        <v>2433867.79</v>
      </c>
      <c r="AP2600" t="s">
        <v>105</v>
      </c>
      <c r="AQ2600" t="s">
        <v>105</v>
      </c>
      <c r="AR2600" t="s">
        <v>105</v>
      </c>
      <c r="AV2600" t="s">
        <v>105</v>
      </c>
      <c r="AW2600" t="s">
        <v>105</v>
      </c>
      <c r="AX2600" t="s">
        <v>105</v>
      </c>
      <c r="BH2600" t="s">
        <v>21</v>
      </c>
      <c r="BI2600" t="s">
        <v>5</v>
      </c>
    </row>
    <row r="2601" spans="1:61" x14ac:dyDescent="0.25">
      <c r="A2601">
        <v>41910129</v>
      </c>
      <c r="B2601">
        <v>41910129</v>
      </c>
      <c r="C2601" t="s">
        <v>106</v>
      </c>
      <c r="D2601" t="s">
        <v>13750</v>
      </c>
      <c r="E2601" t="s">
        <v>3083</v>
      </c>
      <c r="F2601" t="s">
        <v>5208</v>
      </c>
      <c r="G2601" t="s">
        <v>2434</v>
      </c>
      <c r="H2601" s="30" t="s">
        <v>20515</v>
      </c>
      <c r="I2601" t="s">
        <v>13751</v>
      </c>
      <c r="J2601">
        <v>63001</v>
      </c>
      <c r="K2601" t="s">
        <v>1443</v>
      </c>
      <c r="L2601">
        <v>63</v>
      </c>
      <c r="M2601" t="s">
        <v>1444</v>
      </c>
      <c r="O2601">
        <v>3108324063</v>
      </c>
      <c r="P2601">
        <v>3155202582</v>
      </c>
      <c r="T2601" s="29" t="s">
        <v>254</v>
      </c>
      <c r="U2601">
        <f t="shared" si="210"/>
        <v>10</v>
      </c>
      <c r="V2601">
        <f t="shared" si="211"/>
        <v>4</v>
      </c>
      <c r="W2601">
        <v>2020</v>
      </c>
      <c r="X2601" t="s">
        <v>459</v>
      </c>
      <c r="Y2601" t="s">
        <v>13752</v>
      </c>
      <c r="Z2601" t="s">
        <v>13753</v>
      </c>
      <c r="AA2601">
        <v>8008014</v>
      </c>
      <c r="AB2601" t="s">
        <v>100</v>
      </c>
      <c r="AC2601" t="s">
        <v>208</v>
      </c>
      <c r="AD2601" s="1">
        <f t="shared" si="212"/>
        <v>2.6517993827160493E-2</v>
      </c>
      <c r="AE2601" s="2">
        <v>64800000</v>
      </c>
      <c r="AF2601" t="s">
        <v>219</v>
      </c>
      <c r="AG2601" t="s">
        <v>452</v>
      </c>
      <c r="AH2601" t="s">
        <v>104</v>
      </c>
      <c r="AI2601">
        <v>0</v>
      </c>
      <c r="AJ2601">
        <v>161797924</v>
      </c>
      <c r="AK2601" s="2">
        <v>1718366</v>
      </c>
      <c r="AL2601" s="2">
        <v>1424004.96</v>
      </c>
      <c r="AP2601" t="s">
        <v>105</v>
      </c>
      <c r="AQ2601" t="s">
        <v>105</v>
      </c>
      <c r="AR2601" t="s">
        <v>105</v>
      </c>
      <c r="AV2601" t="s">
        <v>105</v>
      </c>
      <c r="AW2601" t="s">
        <v>105</v>
      </c>
      <c r="AX2601" t="s">
        <v>105</v>
      </c>
      <c r="BH2601" t="s">
        <v>19</v>
      </c>
      <c r="BI2601" t="s">
        <v>5</v>
      </c>
    </row>
    <row r="2602" spans="1:61" x14ac:dyDescent="0.25">
      <c r="A2602">
        <v>1026256077</v>
      </c>
      <c r="B2602">
        <v>1026256077</v>
      </c>
      <c r="C2602" t="s">
        <v>106</v>
      </c>
      <c r="D2602" t="s">
        <v>136</v>
      </c>
      <c r="E2602" t="s">
        <v>108</v>
      </c>
      <c r="F2602" t="s">
        <v>335</v>
      </c>
      <c r="G2602" t="s">
        <v>700</v>
      </c>
      <c r="H2602" s="30" t="s">
        <v>20516</v>
      </c>
      <c r="I2602" t="s">
        <v>13754</v>
      </c>
      <c r="J2602">
        <v>0</v>
      </c>
      <c r="K2602" t="s">
        <v>126</v>
      </c>
      <c r="L2602">
        <v>25</v>
      </c>
      <c r="M2602" t="s">
        <v>126</v>
      </c>
      <c r="O2602">
        <v>3123313836</v>
      </c>
      <c r="P2602">
        <v>0</v>
      </c>
      <c r="T2602" s="29" t="s">
        <v>215</v>
      </c>
      <c r="U2602">
        <f t="shared" si="210"/>
        <v>10</v>
      </c>
      <c r="V2602">
        <f t="shared" si="211"/>
        <v>20</v>
      </c>
      <c r="W2602">
        <v>2021</v>
      </c>
      <c r="X2602" t="s">
        <v>1838</v>
      </c>
      <c r="Y2602" t="s">
        <v>13755</v>
      </c>
      <c r="Z2602" t="s">
        <v>13756</v>
      </c>
      <c r="AA2602">
        <v>5601197</v>
      </c>
      <c r="AB2602" t="s">
        <v>146</v>
      </c>
      <c r="AC2602" t="s">
        <v>383</v>
      </c>
      <c r="AD2602" s="1">
        <f t="shared" si="212"/>
        <v>2.7370312500000001E-2</v>
      </c>
      <c r="AE2602" s="2">
        <v>64000000</v>
      </c>
      <c r="AF2602" t="s">
        <v>219</v>
      </c>
      <c r="AG2602" t="s">
        <v>103</v>
      </c>
      <c r="AH2602" t="s">
        <v>104</v>
      </c>
      <c r="AI2602">
        <v>0</v>
      </c>
      <c r="AJ2602">
        <v>161814145</v>
      </c>
      <c r="AK2602" s="2">
        <v>1751700</v>
      </c>
      <c r="AL2602" s="2">
        <v>1452016.42</v>
      </c>
      <c r="AP2602" t="s">
        <v>105</v>
      </c>
      <c r="AQ2602" t="s">
        <v>105</v>
      </c>
      <c r="AR2602" t="s">
        <v>105</v>
      </c>
      <c r="AV2602" t="s">
        <v>105</v>
      </c>
      <c r="AW2602" t="s">
        <v>105</v>
      </c>
      <c r="AX2602" t="s">
        <v>105</v>
      </c>
      <c r="BH2602" t="s">
        <v>19</v>
      </c>
      <c r="BI2602" t="s">
        <v>5</v>
      </c>
    </row>
    <row r="2603" spans="1:61" x14ac:dyDescent="0.25">
      <c r="A2603">
        <v>25099772</v>
      </c>
      <c r="B2603">
        <v>25099772</v>
      </c>
      <c r="C2603" t="s">
        <v>106</v>
      </c>
      <c r="D2603" t="s">
        <v>1198</v>
      </c>
      <c r="E2603" t="s">
        <v>583</v>
      </c>
      <c r="F2603" t="s">
        <v>315</v>
      </c>
      <c r="G2603" t="s">
        <v>2888</v>
      </c>
      <c r="H2603" s="30" t="s">
        <v>18546</v>
      </c>
      <c r="I2603" t="s">
        <v>13757</v>
      </c>
      <c r="J2603">
        <v>0</v>
      </c>
      <c r="K2603" t="s">
        <v>126</v>
      </c>
      <c r="L2603">
        <v>25</v>
      </c>
      <c r="M2603" t="s">
        <v>126</v>
      </c>
      <c r="O2603">
        <v>3102921436</v>
      </c>
      <c r="P2603">
        <v>0</v>
      </c>
      <c r="T2603" s="29" t="s">
        <v>448</v>
      </c>
      <c r="U2603">
        <f t="shared" si="210"/>
        <v>10</v>
      </c>
      <c r="V2603">
        <f t="shared" si="211"/>
        <v>9</v>
      </c>
      <c r="W2603">
        <v>2018</v>
      </c>
      <c r="X2603" t="s">
        <v>13758</v>
      </c>
      <c r="Y2603" t="s">
        <v>13759</v>
      </c>
      <c r="Z2603" t="s">
        <v>13760</v>
      </c>
      <c r="AA2603">
        <v>8001199</v>
      </c>
      <c r="AB2603" t="s">
        <v>100</v>
      </c>
      <c r="AC2603" t="s">
        <v>258</v>
      </c>
      <c r="AD2603" s="1">
        <f t="shared" si="212"/>
        <v>2.9622811735941321E-2</v>
      </c>
      <c r="AE2603" s="2">
        <v>40900000</v>
      </c>
      <c r="AF2603" t="s">
        <v>219</v>
      </c>
      <c r="AG2603" t="s">
        <v>103</v>
      </c>
      <c r="AH2603" t="s">
        <v>104</v>
      </c>
      <c r="AI2603">
        <v>0</v>
      </c>
      <c r="AJ2603">
        <v>161914135</v>
      </c>
      <c r="AK2603" s="2">
        <v>1211573</v>
      </c>
      <c r="AL2603" s="2">
        <v>998128.66</v>
      </c>
      <c r="AP2603" t="s">
        <v>105</v>
      </c>
      <c r="AQ2603" t="s">
        <v>105</v>
      </c>
      <c r="AR2603" t="s">
        <v>105</v>
      </c>
      <c r="AV2603" t="s">
        <v>105</v>
      </c>
      <c r="AW2603" t="s">
        <v>105</v>
      </c>
      <c r="AX2603" t="s">
        <v>105</v>
      </c>
      <c r="BH2603" t="s">
        <v>19</v>
      </c>
      <c r="BI2603" t="s">
        <v>5</v>
      </c>
    </row>
    <row r="2604" spans="1:61" x14ac:dyDescent="0.25">
      <c r="A2604">
        <v>11437521</v>
      </c>
      <c r="B2604">
        <v>11437521</v>
      </c>
      <c r="C2604" t="s">
        <v>89</v>
      </c>
      <c r="D2604" t="s">
        <v>13761</v>
      </c>
      <c r="E2604" t="s">
        <v>2512</v>
      </c>
      <c r="F2604" t="s">
        <v>315</v>
      </c>
      <c r="G2604" t="s">
        <v>2370</v>
      </c>
      <c r="H2604" s="30" t="s">
        <v>19205</v>
      </c>
      <c r="I2604" t="s">
        <v>13762</v>
      </c>
      <c r="J2604">
        <v>76622</v>
      </c>
      <c r="K2604" t="s">
        <v>2364</v>
      </c>
      <c r="L2604">
        <v>76</v>
      </c>
      <c r="M2604" t="s">
        <v>95</v>
      </c>
      <c r="O2604">
        <v>3206965625</v>
      </c>
      <c r="P2604">
        <v>0</v>
      </c>
      <c r="T2604" s="29" t="s">
        <v>228</v>
      </c>
      <c r="U2604">
        <f t="shared" si="210"/>
        <v>10</v>
      </c>
      <c r="V2604">
        <f t="shared" si="211"/>
        <v>6</v>
      </c>
      <c r="W2604">
        <v>2017</v>
      </c>
      <c r="X2604" t="s">
        <v>2850</v>
      </c>
      <c r="Y2604" t="s">
        <v>13763</v>
      </c>
      <c r="Z2604" t="s">
        <v>13764</v>
      </c>
      <c r="AA2604">
        <v>8808019</v>
      </c>
      <c r="AB2604" t="s">
        <v>662</v>
      </c>
      <c r="AC2604" t="s">
        <v>2589</v>
      </c>
      <c r="AD2604" s="1">
        <f t="shared" si="212"/>
        <v>3.9352712215320912E-2</v>
      </c>
      <c r="AE2604" s="2">
        <v>48300000</v>
      </c>
      <c r="AF2604" t="s">
        <v>219</v>
      </c>
      <c r="AG2604" t="s">
        <v>452</v>
      </c>
      <c r="AH2604" t="s">
        <v>104</v>
      </c>
      <c r="AI2604">
        <v>0</v>
      </c>
      <c r="AJ2604">
        <v>161899847</v>
      </c>
      <c r="AK2604" s="2">
        <v>1900736</v>
      </c>
      <c r="AL2604" s="2">
        <v>1577257.39</v>
      </c>
      <c r="AP2604" t="s">
        <v>105</v>
      </c>
      <c r="AQ2604" t="s">
        <v>105</v>
      </c>
      <c r="AR2604" t="s">
        <v>105</v>
      </c>
      <c r="AV2604" t="s">
        <v>105</v>
      </c>
      <c r="AW2604" t="s">
        <v>105</v>
      </c>
      <c r="AX2604" t="s">
        <v>105</v>
      </c>
      <c r="BH2604" t="s">
        <v>21</v>
      </c>
      <c r="BI2604" t="s">
        <v>5</v>
      </c>
    </row>
    <row r="2605" spans="1:61" x14ac:dyDescent="0.25">
      <c r="A2605">
        <v>79505824</v>
      </c>
      <c r="B2605">
        <v>79505824</v>
      </c>
      <c r="C2605" t="s">
        <v>89</v>
      </c>
      <c r="D2605" t="s">
        <v>2468</v>
      </c>
      <c r="E2605" t="s">
        <v>673</v>
      </c>
      <c r="F2605" t="s">
        <v>846</v>
      </c>
      <c r="G2605" t="s">
        <v>1177</v>
      </c>
      <c r="H2605" s="30" t="s">
        <v>20517</v>
      </c>
      <c r="I2605" t="s">
        <v>13765</v>
      </c>
      <c r="J2605">
        <v>0</v>
      </c>
      <c r="K2605" t="s">
        <v>126</v>
      </c>
      <c r="L2605">
        <v>25</v>
      </c>
      <c r="M2605" t="s">
        <v>126</v>
      </c>
      <c r="O2605">
        <v>3246800166</v>
      </c>
      <c r="P2605">
        <v>3102964943</v>
      </c>
      <c r="T2605" s="29" t="s">
        <v>887</v>
      </c>
      <c r="U2605">
        <f t="shared" si="210"/>
        <v>10</v>
      </c>
      <c r="V2605">
        <f t="shared" si="211"/>
        <v>3</v>
      </c>
      <c r="W2605">
        <v>2023</v>
      </c>
      <c r="X2605" t="s">
        <v>2553</v>
      </c>
      <c r="Y2605" t="s">
        <v>13766</v>
      </c>
      <c r="Z2605" t="s">
        <v>13767</v>
      </c>
      <c r="AA2605">
        <v>1606243</v>
      </c>
      <c r="AB2605" t="s">
        <v>173</v>
      </c>
      <c r="AC2605" t="s">
        <v>291</v>
      </c>
      <c r="AD2605" s="1">
        <f t="shared" si="212"/>
        <v>2.6382294478527607E-2</v>
      </c>
      <c r="AE2605" s="2">
        <v>81500000</v>
      </c>
      <c r="AF2605" t="s">
        <v>102</v>
      </c>
      <c r="AG2605" t="s">
        <v>120</v>
      </c>
      <c r="AH2605" t="s">
        <v>104</v>
      </c>
      <c r="AI2605" t="s">
        <v>13768</v>
      </c>
      <c r="AJ2605">
        <v>161810862</v>
      </c>
      <c r="AK2605" s="2">
        <v>2150157</v>
      </c>
      <c r="AL2605" s="2">
        <v>1786854.73</v>
      </c>
      <c r="AP2605" t="s">
        <v>105</v>
      </c>
      <c r="AQ2605" t="s">
        <v>105</v>
      </c>
      <c r="AR2605" t="s">
        <v>105</v>
      </c>
      <c r="AV2605" t="s">
        <v>105</v>
      </c>
      <c r="AW2605" t="s">
        <v>105</v>
      </c>
      <c r="AX2605" t="s">
        <v>105</v>
      </c>
      <c r="BH2605" t="s">
        <v>21</v>
      </c>
      <c r="BI2605" t="s">
        <v>5</v>
      </c>
    </row>
    <row r="2606" spans="1:61" x14ac:dyDescent="0.25">
      <c r="A2606">
        <v>31986402</v>
      </c>
      <c r="B2606">
        <v>31986402</v>
      </c>
      <c r="C2606" t="s">
        <v>106</v>
      </c>
      <c r="D2606" t="s">
        <v>3505</v>
      </c>
      <c r="E2606" t="s">
        <v>211</v>
      </c>
      <c r="F2606" t="s">
        <v>335</v>
      </c>
      <c r="G2606" t="s">
        <v>10705</v>
      </c>
      <c r="H2606" s="30" t="s">
        <v>20518</v>
      </c>
      <c r="I2606" t="s">
        <v>13769</v>
      </c>
      <c r="J2606">
        <v>0</v>
      </c>
      <c r="K2606" t="s">
        <v>126</v>
      </c>
      <c r="L2606">
        <v>25</v>
      </c>
      <c r="M2606" t="s">
        <v>126</v>
      </c>
      <c r="O2606">
        <v>3127187702</v>
      </c>
      <c r="P2606">
        <v>0</v>
      </c>
      <c r="T2606" s="29" t="s">
        <v>568</v>
      </c>
      <c r="U2606">
        <f t="shared" si="210"/>
        <v>10</v>
      </c>
      <c r="V2606">
        <f t="shared" si="211"/>
        <v>30</v>
      </c>
      <c r="W2606">
        <v>2023</v>
      </c>
      <c r="X2606" t="s">
        <v>3050</v>
      </c>
      <c r="Y2606" t="s">
        <v>13770</v>
      </c>
      <c r="Z2606" t="s">
        <v>13771</v>
      </c>
      <c r="AA2606">
        <v>9006173</v>
      </c>
      <c r="AB2606" t="s">
        <v>244</v>
      </c>
      <c r="AC2606" t="s">
        <v>404</v>
      </c>
      <c r="AD2606" s="1">
        <f t="shared" si="212"/>
        <v>8.4665167508031214E-3</v>
      </c>
      <c r="AE2606" s="2">
        <v>217900000</v>
      </c>
      <c r="AF2606" t="s">
        <v>102</v>
      </c>
      <c r="AG2606" t="s">
        <v>120</v>
      </c>
      <c r="AH2606" t="s">
        <v>104</v>
      </c>
      <c r="AI2606" t="s">
        <v>13772</v>
      </c>
      <c r="AJ2606">
        <v>161817562</v>
      </c>
      <c r="AK2606" s="2">
        <v>1844854</v>
      </c>
      <c r="AL2606" s="2">
        <v>1530297.08</v>
      </c>
      <c r="AP2606" t="s">
        <v>105</v>
      </c>
      <c r="AQ2606" t="s">
        <v>105</v>
      </c>
      <c r="AR2606" t="s">
        <v>105</v>
      </c>
      <c r="AV2606" t="s">
        <v>105</v>
      </c>
      <c r="AW2606" t="s">
        <v>105</v>
      </c>
      <c r="AX2606" t="s">
        <v>105</v>
      </c>
      <c r="BH2606" s="3" t="s">
        <v>18</v>
      </c>
      <c r="BI2606" t="s">
        <v>5</v>
      </c>
    </row>
    <row r="2607" spans="1:61" x14ac:dyDescent="0.25">
      <c r="A2607">
        <v>51580264</v>
      </c>
      <c r="B2607">
        <v>51580264</v>
      </c>
      <c r="C2607" t="s">
        <v>106</v>
      </c>
      <c r="D2607" t="s">
        <v>385</v>
      </c>
      <c r="E2607" t="s">
        <v>2328</v>
      </c>
      <c r="F2607" t="s">
        <v>985</v>
      </c>
      <c r="G2607" t="s">
        <v>700</v>
      </c>
      <c r="H2607" s="30" t="s">
        <v>20519</v>
      </c>
      <c r="I2607" t="s">
        <v>13773</v>
      </c>
      <c r="J2607">
        <v>0</v>
      </c>
      <c r="K2607" t="s">
        <v>126</v>
      </c>
      <c r="L2607">
        <v>25</v>
      </c>
      <c r="M2607" t="s">
        <v>126</v>
      </c>
      <c r="O2607">
        <v>3012642516</v>
      </c>
      <c r="P2607">
        <v>0</v>
      </c>
      <c r="T2607" s="29" t="s">
        <v>169</v>
      </c>
      <c r="U2607">
        <f t="shared" si="210"/>
        <v>10</v>
      </c>
      <c r="V2607">
        <f t="shared" si="211"/>
        <v>16</v>
      </c>
      <c r="W2607">
        <v>2019</v>
      </c>
      <c r="X2607" t="s">
        <v>2975</v>
      </c>
      <c r="Y2607" t="s">
        <v>13774</v>
      </c>
      <c r="Z2607" t="s">
        <v>13775</v>
      </c>
      <c r="AA2607">
        <v>6401236</v>
      </c>
      <c r="AB2607" t="s">
        <v>131</v>
      </c>
      <c r="AC2607" t="s">
        <v>1126</v>
      </c>
      <c r="AD2607" s="1">
        <f t="shared" si="212"/>
        <v>3.036699622166247E-2</v>
      </c>
      <c r="AE2607" s="2">
        <v>39700000</v>
      </c>
      <c r="AF2607" t="s">
        <v>219</v>
      </c>
      <c r="AG2607" t="s">
        <v>103</v>
      </c>
      <c r="AH2607" t="s">
        <v>104</v>
      </c>
      <c r="AI2607" t="s">
        <v>13776</v>
      </c>
      <c r="AJ2607">
        <v>29971668</v>
      </c>
      <c r="AK2607" s="2">
        <v>1205569.75</v>
      </c>
      <c r="AL2607" s="2">
        <v>993083.82</v>
      </c>
      <c r="AP2607">
        <v>30011457</v>
      </c>
      <c r="AQ2607" s="2">
        <v>1409097.61</v>
      </c>
      <c r="AR2607" s="2">
        <v>1164115.6399999999</v>
      </c>
      <c r="AV2607" t="s">
        <v>105</v>
      </c>
      <c r="AW2607" s="2" t="s">
        <v>105</v>
      </c>
      <c r="AX2607" s="2" t="s">
        <v>105</v>
      </c>
      <c r="BH2607" t="s">
        <v>21</v>
      </c>
      <c r="BI2607" t="s">
        <v>5</v>
      </c>
    </row>
    <row r="2608" spans="1:61" x14ac:dyDescent="0.25">
      <c r="A2608">
        <v>30318209</v>
      </c>
      <c r="B2608">
        <v>30318209</v>
      </c>
      <c r="C2608" t="s">
        <v>106</v>
      </c>
      <c r="D2608" t="s">
        <v>281</v>
      </c>
      <c r="E2608" t="s">
        <v>178</v>
      </c>
      <c r="F2608" t="s">
        <v>249</v>
      </c>
      <c r="G2608" t="s">
        <v>1464</v>
      </c>
      <c r="H2608" s="30" t="s">
        <v>20520</v>
      </c>
      <c r="I2608" t="s">
        <v>13777</v>
      </c>
      <c r="J2608">
        <v>17001</v>
      </c>
      <c r="K2608" t="s">
        <v>140</v>
      </c>
      <c r="L2608">
        <v>17</v>
      </c>
      <c r="M2608" t="s">
        <v>141</v>
      </c>
      <c r="O2608">
        <v>3007763338</v>
      </c>
      <c r="P2608">
        <v>0</v>
      </c>
      <c r="T2608" s="29" t="s">
        <v>500</v>
      </c>
      <c r="U2608">
        <f t="shared" si="210"/>
        <v>10</v>
      </c>
      <c r="V2608">
        <f t="shared" si="211"/>
        <v>5</v>
      </c>
      <c r="W2608">
        <v>2025</v>
      </c>
      <c r="X2608" t="s">
        <v>13636</v>
      </c>
      <c r="Y2608" t="s">
        <v>13778</v>
      </c>
      <c r="Z2608" t="s">
        <v>13779</v>
      </c>
      <c r="AA2608">
        <v>9006198</v>
      </c>
      <c r="AB2608" t="s">
        <v>244</v>
      </c>
      <c r="AC2608" t="s">
        <v>245</v>
      </c>
      <c r="AD2608" s="1">
        <f t="shared" si="212"/>
        <v>1.2310307443365696E-2</v>
      </c>
      <c r="AE2608" s="2">
        <v>123600000</v>
      </c>
      <c r="AF2608" t="s">
        <v>219</v>
      </c>
      <c r="AG2608" t="s">
        <v>120</v>
      </c>
      <c r="AH2608" t="s">
        <v>104</v>
      </c>
      <c r="AI2608" t="s">
        <v>13780</v>
      </c>
      <c r="AJ2608">
        <v>161904352</v>
      </c>
      <c r="AK2608" s="2">
        <v>1521554</v>
      </c>
      <c r="AL2608" s="2">
        <v>1258616.44</v>
      </c>
      <c r="AP2608" t="s">
        <v>105</v>
      </c>
      <c r="AQ2608" t="s">
        <v>105</v>
      </c>
      <c r="AR2608" t="s">
        <v>105</v>
      </c>
      <c r="AV2608" t="s">
        <v>105</v>
      </c>
      <c r="AW2608" t="s">
        <v>105</v>
      </c>
      <c r="AX2608" t="s">
        <v>105</v>
      </c>
      <c r="BH2608" s="3" t="s">
        <v>18</v>
      </c>
      <c r="BI2608" t="s">
        <v>5</v>
      </c>
    </row>
    <row r="2609" spans="1:61" x14ac:dyDescent="0.25">
      <c r="A2609">
        <v>28268981</v>
      </c>
      <c r="B2609">
        <v>28268981</v>
      </c>
      <c r="C2609" t="s">
        <v>106</v>
      </c>
      <c r="D2609" t="s">
        <v>239</v>
      </c>
      <c r="E2609">
        <v>0</v>
      </c>
      <c r="F2609" t="s">
        <v>1243</v>
      </c>
      <c r="G2609" t="s">
        <v>3410</v>
      </c>
      <c r="H2609" s="30" t="s">
        <v>20521</v>
      </c>
      <c r="I2609" t="s">
        <v>13781</v>
      </c>
      <c r="J2609">
        <v>0</v>
      </c>
      <c r="K2609" t="s">
        <v>126</v>
      </c>
      <c r="L2609">
        <v>25</v>
      </c>
      <c r="M2609" t="s">
        <v>126</v>
      </c>
      <c r="O2609">
        <v>3208427524</v>
      </c>
      <c r="P2609">
        <v>0</v>
      </c>
      <c r="T2609" s="29" t="s">
        <v>1081</v>
      </c>
      <c r="U2609">
        <f t="shared" si="210"/>
        <v>10</v>
      </c>
      <c r="V2609">
        <f t="shared" si="211"/>
        <v>25</v>
      </c>
      <c r="W2609">
        <v>2022</v>
      </c>
      <c r="X2609" t="s">
        <v>659</v>
      </c>
      <c r="Y2609" t="s">
        <v>13782</v>
      </c>
      <c r="Z2609" t="s">
        <v>13783</v>
      </c>
      <c r="AA2609">
        <v>8806019</v>
      </c>
      <c r="AB2609" t="s">
        <v>662</v>
      </c>
      <c r="AC2609" t="s">
        <v>663</v>
      </c>
      <c r="AD2609" s="1">
        <f t="shared" si="212"/>
        <v>2.2683217270194986E-2</v>
      </c>
      <c r="AE2609" s="2">
        <v>71800000</v>
      </c>
      <c r="AF2609" t="s">
        <v>219</v>
      </c>
      <c r="AG2609" t="s">
        <v>120</v>
      </c>
      <c r="AH2609" t="s">
        <v>104</v>
      </c>
      <c r="AI2609" t="s">
        <v>13784</v>
      </c>
      <c r="AJ2609">
        <v>161775275</v>
      </c>
      <c r="AK2609" s="2">
        <v>1628655</v>
      </c>
      <c r="AL2609" s="2">
        <v>1348617.99</v>
      </c>
      <c r="AP2609" t="s">
        <v>105</v>
      </c>
      <c r="AQ2609" t="s">
        <v>105</v>
      </c>
      <c r="AR2609" t="s">
        <v>105</v>
      </c>
      <c r="AV2609" t="s">
        <v>105</v>
      </c>
      <c r="AW2609" t="s">
        <v>105</v>
      </c>
      <c r="AX2609" t="s">
        <v>105</v>
      </c>
      <c r="BH2609" t="s">
        <v>19</v>
      </c>
      <c r="BI2609" t="s">
        <v>5</v>
      </c>
    </row>
    <row r="2610" spans="1:61" x14ac:dyDescent="0.25">
      <c r="A2610">
        <v>79745075</v>
      </c>
      <c r="B2610">
        <v>79745075</v>
      </c>
      <c r="C2610" t="s">
        <v>89</v>
      </c>
      <c r="D2610" t="s">
        <v>3489</v>
      </c>
      <c r="E2610" t="s">
        <v>656</v>
      </c>
      <c r="F2610" t="s">
        <v>1155</v>
      </c>
      <c r="G2610" t="s">
        <v>399</v>
      </c>
      <c r="H2610" s="30" t="s">
        <v>20522</v>
      </c>
      <c r="I2610" t="s">
        <v>13785</v>
      </c>
      <c r="J2610">
        <v>0</v>
      </c>
      <c r="K2610" t="s">
        <v>182</v>
      </c>
      <c r="L2610">
        <v>8</v>
      </c>
      <c r="M2610" t="s">
        <v>183</v>
      </c>
      <c r="O2610">
        <v>3135394585</v>
      </c>
      <c r="P2610">
        <v>3203769115</v>
      </c>
      <c r="T2610" s="29" t="s">
        <v>96</v>
      </c>
      <c r="U2610">
        <f t="shared" si="210"/>
        <v>10</v>
      </c>
      <c r="V2610">
        <f t="shared" si="211"/>
        <v>22</v>
      </c>
      <c r="W2610">
        <v>2018</v>
      </c>
      <c r="X2610" t="s">
        <v>8268</v>
      </c>
      <c r="Y2610" t="s">
        <v>13786</v>
      </c>
      <c r="Z2610" t="s">
        <v>13787</v>
      </c>
      <c r="AA2610">
        <v>8001178</v>
      </c>
      <c r="AB2610" t="s">
        <v>100</v>
      </c>
      <c r="AC2610" t="s">
        <v>423</v>
      </c>
      <c r="AD2610" s="1">
        <f t="shared" si="212"/>
        <v>3.1634143942992875E-2</v>
      </c>
      <c r="AE2610" s="2">
        <v>42100000</v>
      </c>
      <c r="AF2610" t="s">
        <v>219</v>
      </c>
      <c r="AG2610" t="s">
        <v>103</v>
      </c>
      <c r="AH2610" t="s">
        <v>104</v>
      </c>
      <c r="AI2610" t="s">
        <v>13788</v>
      </c>
      <c r="AJ2610">
        <v>29934399</v>
      </c>
      <c r="AK2610" s="2">
        <v>1331797.46</v>
      </c>
      <c r="AL2610" s="2">
        <v>1099157.53</v>
      </c>
      <c r="AP2610">
        <v>30000055</v>
      </c>
      <c r="AQ2610" s="2">
        <v>1308105.82</v>
      </c>
      <c r="AR2610" s="2">
        <v>1079248.5900000001</v>
      </c>
      <c r="AV2610" t="s">
        <v>105</v>
      </c>
      <c r="AW2610" s="2" t="s">
        <v>105</v>
      </c>
      <c r="AX2610" s="2" t="s">
        <v>105</v>
      </c>
      <c r="BH2610" t="s">
        <v>21</v>
      </c>
      <c r="BI2610" t="s">
        <v>5</v>
      </c>
    </row>
    <row r="2611" spans="1:61" x14ac:dyDescent="0.25">
      <c r="A2611">
        <v>73084089</v>
      </c>
      <c r="B2611">
        <v>73084089</v>
      </c>
      <c r="C2611" t="s">
        <v>89</v>
      </c>
      <c r="D2611" t="s">
        <v>1625</v>
      </c>
      <c r="E2611">
        <v>0</v>
      </c>
      <c r="F2611" t="s">
        <v>11803</v>
      </c>
      <c r="G2611" t="s">
        <v>13789</v>
      </c>
      <c r="H2611" s="30" t="s">
        <v>20523</v>
      </c>
      <c r="I2611" t="s">
        <v>13790</v>
      </c>
      <c r="J2611">
        <v>0</v>
      </c>
      <c r="K2611" t="s">
        <v>498</v>
      </c>
      <c r="L2611">
        <v>0</v>
      </c>
      <c r="M2611" t="s">
        <v>499</v>
      </c>
      <c r="O2611">
        <v>3105634984</v>
      </c>
      <c r="P2611">
        <v>3134615153</v>
      </c>
      <c r="T2611" s="29" t="s">
        <v>327</v>
      </c>
      <c r="U2611">
        <f t="shared" si="210"/>
        <v>10</v>
      </c>
      <c r="V2611">
        <f t="shared" si="211"/>
        <v>31</v>
      </c>
      <c r="W2611">
        <v>2019</v>
      </c>
      <c r="X2611" t="s">
        <v>5106</v>
      </c>
      <c r="Y2611" t="s">
        <v>13791</v>
      </c>
      <c r="Z2611" t="s">
        <v>13792</v>
      </c>
      <c r="AA2611">
        <v>4606104</v>
      </c>
      <c r="AB2611" t="s">
        <v>352</v>
      </c>
      <c r="AC2611" t="s">
        <v>353</v>
      </c>
      <c r="AD2611" s="1">
        <f t="shared" si="212"/>
        <v>1.8505387243735762E-2</v>
      </c>
      <c r="AE2611" s="2">
        <v>87800000</v>
      </c>
      <c r="AF2611" t="s">
        <v>175</v>
      </c>
      <c r="AG2611" t="s">
        <v>120</v>
      </c>
      <c r="AH2611" t="s">
        <v>104</v>
      </c>
      <c r="AI2611" t="s">
        <v>13793</v>
      </c>
      <c r="AJ2611">
        <v>161814382</v>
      </c>
      <c r="AK2611" s="2">
        <v>1624773</v>
      </c>
      <c r="AL2611" s="2">
        <v>1345355.53</v>
      </c>
      <c r="AP2611" t="s">
        <v>105</v>
      </c>
      <c r="AQ2611" t="s">
        <v>105</v>
      </c>
      <c r="AR2611" t="s">
        <v>105</v>
      </c>
      <c r="AV2611" t="s">
        <v>105</v>
      </c>
      <c r="AW2611" t="s">
        <v>105</v>
      </c>
      <c r="AX2611" t="s">
        <v>105</v>
      </c>
      <c r="BH2611" t="s">
        <v>19</v>
      </c>
      <c r="BI2611" t="s">
        <v>5</v>
      </c>
    </row>
    <row r="2612" spans="1:61" x14ac:dyDescent="0.25">
      <c r="A2612">
        <v>63305677</v>
      </c>
      <c r="B2612">
        <v>63305677</v>
      </c>
      <c r="C2612" t="s">
        <v>106</v>
      </c>
      <c r="D2612" t="s">
        <v>343</v>
      </c>
      <c r="E2612" t="s">
        <v>2355</v>
      </c>
      <c r="F2612" t="s">
        <v>456</v>
      </c>
      <c r="G2612" t="s">
        <v>1414</v>
      </c>
      <c r="H2612" s="30" t="s">
        <v>20524</v>
      </c>
      <c r="I2612" t="s">
        <v>13794</v>
      </c>
      <c r="J2612">
        <v>68001</v>
      </c>
      <c r="K2612" t="s">
        <v>317</v>
      </c>
      <c r="L2612">
        <v>68</v>
      </c>
      <c r="M2612" t="s">
        <v>227</v>
      </c>
      <c r="O2612">
        <v>3185639644</v>
      </c>
      <c r="P2612">
        <v>0</v>
      </c>
      <c r="T2612" s="29" t="s">
        <v>547</v>
      </c>
      <c r="U2612">
        <f t="shared" si="210"/>
        <v>10</v>
      </c>
      <c r="V2612">
        <f t="shared" si="211"/>
        <v>26</v>
      </c>
      <c r="W2612">
        <v>2024</v>
      </c>
      <c r="X2612" t="s">
        <v>677</v>
      </c>
      <c r="Y2612" t="s">
        <v>13795</v>
      </c>
      <c r="Z2612" t="s">
        <v>13796</v>
      </c>
      <c r="AA2612">
        <v>8006058</v>
      </c>
      <c r="AB2612" t="s">
        <v>100</v>
      </c>
      <c r="AC2612" t="s">
        <v>433</v>
      </c>
      <c r="AD2612" s="1">
        <f t="shared" si="212"/>
        <v>2.3137653880463873E-2</v>
      </c>
      <c r="AE2612" s="2">
        <v>112100000</v>
      </c>
      <c r="AF2612" t="s">
        <v>175</v>
      </c>
      <c r="AG2612" t="s">
        <v>120</v>
      </c>
      <c r="AH2612" t="s">
        <v>104</v>
      </c>
      <c r="AI2612" t="s">
        <v>13797</v>
      </c>
      <c r="AJ2612">
        <v>161844504</v>
      </c>
      <c r="AK2612" s="2">
        <v>2593731</v>
      </c>
      <c r="AL2612" s="2">
        <v>2159606.2400000002</v>
      </c>
      <c r="AP2612" t="s">
        <v>105</v>
      </c>
      <c r="AQ2612" t="s">
        <v>105</v>
      </c>
      <c r="AR2612" t="s">
        <v>105</v>
      </c>
      <c r="AV2612" t="s">
        <v>105</v>
      </c>
      <c r="AW2612" t="s">
        <v>105</v>
      </c>
      <c r="AX2612" t="s">
        <v>105</v>
      </c>
      <c r="BH2612" t="s">
        <v>21</v>
      </c>
      <c r="BI2612" t="s">
        <v>5</v>
      </c>
    </row>
    <row r="2613" spans="1:61" x14ac:dyDescent="0.25">
      <c r="A2613">
        <v>37948100</v>
      </c>
      <c r="B2613">
        <v>37948100</v>
      </c>
      <c r="C2613" t="s">
        <v>106</v>
      </c>
      <c r="D2613" t="s">
        <v>13798</v>
      </c>
      <c r="E2613" t="s">
        <v>282</v>
      </c>
      <c r="F2613" t="s">
        <v>7049</v>
      </c>
      <c r="G2613" t="s">
        <v>123</v>
      </c>
      <c r="H2613" s="30" t="s">
        <v>20525</v>
      </c>
      <c r="I2613" t="s">
        <v>13799</v>
      </c>
      <c r="J2613">
        <v>0</v>
      </c>
      <c r="K2613" t="s">
        <v>126</v>
      </c>
      <c r="L2613">
        <v>25</v>
      </c>
      <c r="M2613" t="s">
        <v>126</v>
      </c>
      <c r="O2613">
        <v>3173707802</v>
      </c>
      <c r="P2613">
        <v>3102226812</v>
      </c>
      <c r="T2613" s="29" t="s">
        <v>448</v>
      </c>
      <c r="U2613">
        <f t="shared" si="210"/>
        <v>10</v>
      </c>
      <c r="V2613">
        <f t="shared" si="211"/>
        <v>9</v>
      </c>
      <c r="W2613">
        <v>2015</v>
      </c>
      <c r="X2613" t="s">
        <v>5763</v>
      </c>
      <c r="Y2613" t="s">
        <v>13800</v>
      </c>
      <c r="Z2613" t="s">
        <v>13801</v>
      </c>
      <c r="AA2613">
        <v>5606075</v>
      </c>
      <c r="AB2613" t="s">
        <v>146</v>
      </c>
      <c r="AC2613" t="s">
        <v>147</v>
      </c>
      <c r="AD2613" s="1">
        <f t="shared" si="212"/>
        <v>1.918038980509745E-2</v>
      </c>
      <c r="AE2613" s="2">
        <v>66700000</v>
      </c>
      <c r="AF2613" t="s">
        <v>102</v>
      </c>
      <c r="AG2613" t="s">
        <v>120</v>
      </c>
      <c r="AH2613" t="s">
        <v>104</v>
      </c>
      <c r="AI2613" t="s">
        <v>13802</v>
      </c>
      <c r="AJ2613">
        <v>161813955</v>
      </c>
      <c r="AK2613" s="2">
        <v>1279332</v>
      </c>
      <c r="AL2613" s="2">
        <v>1055068.75</v>
      </c>
      <c r="AP2613" t="s">
        <v>105</v>
      </c>
      <c r="AQ2613" t="s">
        <v>105</v>
      </c>
      <c r="AR2613" t="s">
        <v>105</v>
      </c>
      <c r="AV2613" t="s">
        <v>105</v>
      </c>
      <c r="AW2613" t="s">
        <v>105</v>
      </c>
      <c r="AX2613" t="s">
        <v>105</v>
      </c>
      <c r="BH2613" t="s">
        <v>19</v>
      </c>
      <c r="BI2613" t="s">
        <v>5</v>
      </c>
    </row>
    <row r="2614" spans="1:61" x14ac:dyDescent="0.25">
      <c r="A2614">
        <v>16840497</v>
      </c>
      <c r="B2614">
        <v>16840497</v>
      </c>
      <c r="C2614" t="s">
        <v>89</v>
      </c>
      <c r="D2614" t="s">
        <v>656</v>
      </c>
      <c r="E2614">
        <v>0</v>
      </c>
      <c r="F2614" t="s">
        <v>212</v>
      </c>
      <c r="G2614" t="s">
        <v>8029</v>
      </c>
      <c r="H2614" s="30" t="s">
        <v>20526</v>
      </c>
      <c r="I2614" t="s">
        <v>13803</v>
      </c>
      <c r="J2614">
        <v>76001</v>
      </c>
      <c r="K2614" t="s">
        <v>486</v>
      </c>
      <c r="L2614">
        <v>76</v>
      </c>
      <c r="M2614" t="s">
        <v>95</v>
      </c>
      <c r="O2614">
        <v>3176479079</v>
      </c>
      <c r="P2614">
        <v>0</v>
      </c>
      <c r="T2614" s="29" t="s">
        <v>448</v>
      </c>
      <c r="U2614">
        <f t="shared" si="210"/>
        <v>10</v>
      </c>
      <c r="V2614">
        <f t="shared" si="211"/>
        <v>9</v>
      </c>
      <c r="W2614">
        <v>2024</v>
      </c>
      <c r="X2614" t="s">
        <v>5178</v>
      </c>
      <c r="Y2614" t="s">
        <v>13804</v>
      </c>
      <c r="Z2614" t="s">
        <v>13805</v>
      </c>
      <c r="AA2614">
        <v>6406154</v>
      </c>
      <c r="AB2614" t="s">
        <v>131</v>
      </c>
      <c r="AC2614" t="s">
        <v>1174</v>
      </c>
      <c r="AD2614" s="1">
        <f t="shared" si="212"/>
        <v>1.8485970574276221E-2</v>
      </c>
      <c r="AE2614" s="2">
        <v>210700000</v>
      </c>
      <c r="AF2614" t="s">
        <v>102</v>
      </c>
      <c r="AG2614" t="s">
        <v>120</v>
      </c>
      <c r="AH2614" t="s">
        <v>104</v>
      </c>
      <c r="AI2614" t="s">
        <v>13806</v>
      </c>
      <c r="AJ2614">
        <v>161914677</v>
      </c>
      <c r="AK2614" s="2">
        <v>3894994</v>
      </c>
      <c r="AL2614" s="2">
        <v>3253104.22</v>
      </c>
      <c r="AP2614" t="s">
        <v>105</v>
      </c>
      <c r="AQ2614" t="s">
        <v>105</v>
      </c>
      <c r="AR2614" t="s">
        <v>105</v>
      </c>
      <c r="AV2614" t="s">
        <v>105</v>
      </c>
      <c r="AW2614" t="s">
        <v>105</v>
      </c>
      <c r="AX2614" t="s">
        <v>105</v>
      </c>
      <c r="BH2614" t="s">
        <v>20</v>
      </c>
      <c r="BI2614" t="s">
        <v>5</v>
      </c>
    </row>
    <row r="2615" spans="1:61" x14ac:dyDescent="0.25">
      <c r="A2615">
        <v>46643377</v>
      </c>
      <c r="B2615">
        <v>46643377</v>
      </c>
      <c r="C2615" t="s">
        <v>106</v>
      </c>
      <c r="D2615" t="s">
        <v>8494</v>
      </c>
      <c r="E2615">
        <v>0</v>
      </c>
      <c r="F2615" t="s">
        <v>4355</v>
      </c>
      <c r="G2615" t="s">
        <v>4350</v>
      </c>
      <c r="H2615" s="30" t="s">
        <v>20527</v>
      </c>
      <c r="I2615" t="s">
        <v>13807</v>
      </c>
      <c r="J2615">
        <v>0</v>
      </c>
      <c r="K2615" t="s">
        <v>3355</v>
      </c>
      <c r="L2615">
        <v>15</v>
      </c>
      <c r="M2615" t="s">
        <v>1090</v>
      </c>
      <c r="O2615">
        <v>3214763496</v>
      </c>
      <c r="P2615">
        <v>0</v>
      </c>
      <c r="T2615" s="29" t="s">
        <v>275</v>
      </c>
      <c r="U2615">
        <f t="shared" si="210"/>
        <v>10</v>
      </c>
      <c r="V2615">
        <f t="shared" si="211"/>
        <v>11</v>
      </c>
      <c r="W2615">
        <v>2017</v>
      </c>
      <c r="X2615" t="s">
        <v>13808</v>
      </c>
      <c r="Y2615" t="s">
        <v>13809</v>
      </c>
      <c r="Z2615" t="s">
        <v>13810</v>
      </c>
      <c r="AA2615">
        <v>4601228</v>
      </c>
      <c r="AB2615" t="s">
        <v>352</v>
      </c>
      <c r="AC2615" t="s">
        <v>938</v>
      </c>
      <c r="AD2615" s="1">
        <f t="shared" si="212"/>
        <v>3.6638118811881192E-2</v>
      </c>
      <c r="AE2615" s="2">
        <v>40400000</v>
      </c>
      <c r="AF2615" t="s">
        <v>102</v>
      </c>
      <c r="AG2615" t="s">
        <v>103</v>
      </c>
      <c r="AH2615" t="s">
        <v>104</v>
      </c>
      <c r="AI2615" t="s">
        <v>13811</v>
      </c>
      <c r="AJ2615">
        <v>161879138</v>
      </c>
      <c r="AK2615" s="2">
        <v>1480180</v>
      </c>
      <c r="AL2615" s="2">
        <v>1223849.03</v>
      </c>
      <c r="AP2615" t="s">
        <v>105</v>
      </c>
      <c r="AQ2615" t="s">
        <v>105</v>
      </c>
      <c r="AR2615" t="s">
        <v>105</v>
      </c>
      <c r="AV2615" t="s">
        <v>105</v>
      </c>
      <c r="AW2615" t="s">
        <v>105</v>
      </c>
      <c r="AX2615" t="s">
        <v>105</v>
      </c>
      <c r="BH2615" t="s">
        <v>21</v>
      </c>
      <c r="BI2615" t="s">
        <v>5</v>
      </c>
    </row>
    <row r="2616" spans="1:61" x14ac:dyDescent="0.25">
      <c r="A2616">
        <v>38230583</v>
      </c>
      <c r="B2616">
        <v>38230583</v>
      </c>
      <c r="C2616" t="s">
        <v>106</v>
      </c>
      <c r="D2616" t="s">
        <v>2355</v>
      </c>
      <c r="E2616" t="s">
        <v>4070</v>
      </c>
      <c r="F2616" t="s">
        <v>6770</v>
      </c>
      <c r="G2616" t="s">
        <v>13812</v>
      </c>
      <c r="H2616" s="30" t="s">
        <v>20528</v>
      </c>
      <c r="I2616" t="s">
        <v>13813</v>
      </c>
      <c r="J2616">
        <v>0</v>
      </c>
      <c r="K2616" t="s">
        <v>167</v>
      </c>
      <c r="L2616">
        <v>73</v>
      </c>
      <c r="M2616" t="s">
        <v>168</v>
      </c>
      <c r="O2616">
        <v>3163929111</v>
      </c>
      <c r="P2616">
        <v>3163687524</v>
      </c>
      <c r="T2616" s="29" t="s">
        <v>142</v>
      </c>
      <c r="U2616">
        <f t="shared" si="210"/>
        <v>10</v>
      </c>
      <c r="V2616">
        <f t="shared" si="211"/>
        <v>12</v>
      </c>
      <c r="W2616">
        <v>2025</v>
      </c>
      <c r="X2616" t="s">
        <v>12664</v>
      </c>
      <c r="Y2616" t="s">
        <v>13814</v>
      </c>
      <c r="Z2616" t="s">
        <v>13815</v>
      </c>
      <c r="AA2616">
        <v>1621109</v>
      </c>
      <c r="AB2616" t="s">
        <v>173</v>
      </c>
      <c r="AC2616" t="s">
        <v>12667</v>
      </c>
      <c r="AD2616" s="1">
        <f t="shared" si="212"/>
        <v>1.8067480245829676E-2</v>
      </c>
      <c r="AE2616" s="2">
        <v>113900000</v>
      </c>
      <c r="AF2616" t="s">
        <v>133</v>
      </c>
      <c r="AG2616" t="s">
        <v>697</v>
      </c>
      <c r="AH2616" t="s">
        <v>104</v>
      </c>
      <c r="AI2616" t="s">
        <v>13816</v>
      </c>
      <c r="AJ2616">
        <v>161834053</v>
      </c>
      <c r="AK2616" s="2">
        <v>2057886</v>
      </c>
      <c r="AL2616" s="2">
        <v>1709316.34</v>
      </c>
      <c r="AP2616" t="s">
        <v>105</v>
      </c>
      <c r="AQ2616" t="s">
        <v>105</v>
      </c>
      <c r="AR2616" t="s">
        <v>105</v>
      </c>
      <c r="AV2616" t="s">
        <v>105</v>
      </c>
      <c r="AW2616" t="s">
        <v>105</v>
      </c>
      <c r="AX2616" t="s">
        <v>105</v>
      </c>
      <c r="BH2616" t="s">
        <v>20</v>
      </c>
      <c r="BI2616" t="s">
        <v>5</v>
      </c>
    </row>
    <row r="2617" spans="1:61" x14ac:dyDescent="0.25">
      <c r="A2617">
        <v>19091841</v>
      </c>
      <c r="B2617">
        <v>19091841</v>
      </c>
      <c r="C2617" t="s">
        <v>89</v>
      </c>
      <c r="D2617" t="s">
        <v>1846</v>
      </c>
      <c r="E2617" t="s">
        <v>295</v>
      </c>
      <c r="F2617" t="s">
        <v>13817</v>
      </c>
      <c r="G2617" t="s">
        <v>3507</v>
      </c>
      <c r="H2617" s="30" t="s">
        <v>20529</v>
      </c>
      <c r="I2617" t="s">
        <v>13818</v>
      </c>
      <c r="J2617">
        <v>0</v>
      </c>
      <c r="K2617" t="s">
        <v>126</v>
      </c>
      <c r="L2617">
        <v>25</v>
      </c>
      <c r="M2617" t="s">
        <v>126</v>
      </c>
      <c r="O2617">
        <v>3006141796</v>
      </c>
      <c r="P2617">
        <v>3003600995</v>
      </c>
      <c r="T2617" s="29" t="s">
        <v>429</v>
      </c>
      <c r="U2617">
        <f t="shared" si="210"/>
        <v>10</v>
      </c>
      <c r="V2617">
        <f t="shared" si="211"/>
        <v>7</v>
      </c>
      <c r="W2617">
        <v>2012</v>
      </c>
      <c r="X2617" t="s">
        <v>13819</v>
      </c>
      <c r="Y2617" t="s">
        <v>13820</v>
      </c>
      <c r="Z2617" t="s">
        <v>13821</v>
      </c>
      <c r="AA2617">
        <v>6401146</v>
      </c>
      <c r="AB2617" t="s">
        <v>131</v>
      </c>
      <c r="AC2617" t="s">
        <v>196</v>
      </c>
      <c r="AD2617" s="1">
        <f t="shared" si="212"/>
        <v>4.102894695945946E-2</v>
      </c>
      <c r="AE2617" s="2">
        <v>29600000</v>
      </c>
      <c r="AF2617" t="s">
        <v>133</v>
      </c>
      <c r="AG2617" t="s">
        <v>103</v>
      </c>
      <c r="AH2617" t="s">
        <v>104</v>
      </c>
      <c r="AI2617" t="s">
        <v>13822</v>
      </c>
      <c r="AJ2617">
        <v>29936547</v>
      </c>
      <c r="AK2617" s="2">
        <v>1214456.83</v>
      </c>
      <c r="AL2617" s="2">
        <v>1000551.96</v>
      </c>
      <c r="AP2617">
        <v>30001147</v>
      </c>
      <c r="AQ2617" s="2">
        <v>1220304.22</v>
      </c>
      <c r="AR2617" s="2">
        <v>1005465.73</v>
      </c>
      <c r="AV2617" t="s">
        <v>105</v>
      </c>
      <c r="AW2617" s="2" t="s">
        <v>105</v>
      </c>
      <c r="AX2617" s="2" t="s">
        <v>105</v>
      </c>
      <c r="BH2617" t="s">
        <v>21</v>
      </c>
      <c r="BI2617" t="s">
        <v>5</v>
      </c>
    </row>
    <row r="2618" spans="1:61" x14ac:dyDescent="0.25">
      <c r="A2618">
        <v>43493492</v>
      </c>
      <c r="B2618">
        <v>43493492</v>
      </c>
      <c r="C2618" t="s">
        <v>106</v>
      </c>
      <c r="D2618" t="s">
        <v>472</v>
      </c>
      <c r="E2618" t="s">
        <v>312</v>
      </c>
      <c r="F2618" t="s">
        <v>3152</v>
      </c>
      <c r="G2618" t="s">
        <v>878</v>
      </c>
      <c r="H2618" s="30" t="s">
        <v>20530</v>
      </c>
      <c r="I2618" t="s">
        <v>13823</v>
      </c>
      <c r="J2618">
        <v>5001</v>
      </c>
      <c r="K2618" t="s">
        <v>202</v>
      </c>
      <c r="L2618">
        <v>5</v>
      </c>
      <c r="M2618" t="s">
        <v>203</v>
      </c>
      <c r="O2618">
        <v>3015386620</v>
      </c>
      <c r="P2618">
        <v>0</v>
      </c>
      <c r="T2618" s="29" t="s">
        <v>184</v>
      </c>
      <c r="U2618">
        <f t="shared" si="210"/>
        <v>10</v>
      </c>
      <c r="V2618">
        <f t="shared" si="211"/>
        <v>10</v>
      </c>
      <c r="W2618">
        <v>2020</v>
      </c>
      <c r="X2618" t="s">
        <v>13233</v>
      </c>
      <c r="Y2618" t="s">
        <v>13824</v>
      </c>
      <c r="Z2618" t="s">
        <v>13825</v>
      </c>
      <c r="AA2618">
        <v>8001193</v>
      </c>
      <c r="AB2618" t="s">
        <v>100</v>
      </c>
      <c r="AC2618" t="s">
        <v>101</v>
      </c>
      <c r="AD2618" s="1">
        <f t="shared" si="212"/>
        <v>2.4764544466800806E-2</v>
      </c>
      <c r="AE2618" s="2">
        <v>49700000</v>
      </c>
      <c r="AF2618" t="s">
        <v>133</v>
      </c>
      <c r="AG2618" t="s">
        <v>103</v>
      </c>
      <c r="AH2618" t="s">
        <v>104</v>
      </c>
      <c r="AI2618" t="s">
        <v>13826</v>
      </c>
      <c r="AJ2618">
        <v>29926073</v>
      </c>
      <c r="AK2618" s="2">
        <v>1230797.8600000001</v>
      </c>
      <c r="AL2618" s="2">
        <v>1014283.92</v>
      </c>
      <c r="AP2618">
        <v>29991270</v>
      </c>
      <c r="AQ2618" s="2">
        <v>1399643.91</v>
      </c>
      <c r="AR2618" s="2">
        <v>1156171.3500000001</v>
      </c>
      <c r="AV2618" t="s">
        <v>105</v>
      </c>
      <c r="AW2618" s="2" t="s">
        <v>105</v>
      </c>
      <c r="AX2618" s="2" t="s">
        <v>105</v>
      </c>
      <c r="BH2618" t="s">
        <v>19</v>
      </c>
      <c r="BI2618" t="s">
        <v>5</v>
      </c>
    </row>
    <row r="2619" spans="1:61" x14ac:dyDescent="0.25">
      <c r="A2619">
        <v>40188868</v>
      </c>
      <c r="B2619">
        <v>40188868</v>
      </c>
      <c r="C2619" t="s">
        <v>106</v>
      </c>
      <c r="D2619" t="s">
        <v>505</v>
      </c>
      <c r="E2619" t="s">
        <v>640</v>
      </c>
      <c r="F2619" t="s">
        <v>2398</v>
      </c>
      <c r="G2619" t="s">
        <v>5907</v>
      </c>
      <c r="H2619" s="30" t="s">
        <v>20531</v>
      </c>
      <c r="I2619" t="s">
        <v>13827</v>
      </c>
      <c r="J2619">
        <v>50001</v>
      </c>
      <c r="K2619" t="s">
        <v>153</v>
      </c>
      <c r="L2619">
        <v>50</v>
      </c>
      <c r="M2619" t="s">
        <v>154</v>
      </c>
      <c r="O2619">
        <v>3114548347</v>
      </c>
      <c r="P2619">
        <v>0</v>
      </c>
      <c r="T2619" s="29" t="s">
        <v>215</v>
      </c>
      <c r="U2619">
        <f t="shared" si="210"/>
        <v>10</v>
      </c>
      <c r="V2619">
        <f t="shared" si="211"/>
        <v>20</v>
      </c>
      <c r="W2619">
        <v>2022</v>
      </c>
      <c r="X2619" t="s">
        <v>980</v>
      </c>
      <c r="Y2619" t="s">
        <v>13828</v>
      </c>
      <c r="Z2619" t="s">
        <v>13829</v>
      </c>
      <c r="AA2619">
        <v>9006178</v>
      </c>
      <c r="AB2619" t="s">
        <v>244</v>
      </c>
      <c r="AC2619" t="s">
        <v>245</v>
      </c>
      <c r="AD2619" s="1">
        <f t="shared" si="212"/>
        <v>2.3503953488372094E-2</v>
      </c>
      <c r="AE2619" s="2">
        <v>116100000</v>
      </c>
      <c r="AF2619" t="s">
        <v>102</v>
      </c>
      <c r="AG2619" t="s">
        <v>120</v>
      </c>
      <c r="AH2619" t="s">
        <v>104</v>
      </c>
      <c r="AI2619" t="s">
        <v>13830</v>
      </c>
      <c r="AJ2619">
        <v>161953217</v>
      </c>
      <c r="AK2619" s="2">
        <v>2728809</v>
      </c>
      <c r="AL2619" s="2">
        <v>2273116.94</v>
      </c>
      <c r="AP2619" t="s">
        <v>105</v>
      </c>
      <c r="AQ2619" t="s">
        <v>105</v>
      </c>
      <c r="AR2619" t="s">
        <v>105</v>
      </c>
      <c r="AV2619" t="s">
        <v>105</v>
      </c>
      <c r="AW2619" t="s">
        <v>105</v>
      </c>
      <c r="AX2619" t="s">
        <v>105</v>
      </c>
      <c r="BH2619" t="s">
        <v>21</v>
      </c>
      <c r="BI2619" t="s">
        <v>5</v>
      </c>
    </row>
    <row r="2620" spans="1:61" x14ac:dyDescent="0.25">
      <c r="A2620">
        <v>23607322</v>
      </c>
      <c r="B2620">
        <v>23607322</v>
      </c>
      <c r="C2620" t="s">
        <v>106</v>
      </c>
      <c r="D2620" t="s">
        <v>639</v>
      </c>
      <c r="E2620" t="s">
        <v>1249</v>
      </c>
      <c r="F2620" t="s">
        <v>7092</v>
      </c>
      <c r="G2620" t="s">
        <v>5544</v>
      </c>
      <c r="H2620" s="30" t="s">
        <v>20532</v>
      </c>
      <c r="I2620" t="s">
        <v>13831</v>
      </c>
      <c r="J2620">
        <v>0</v>
      </c>
      <c r="K2620" t="s">
        <v>126</v>
      </c>
      <c r="L2620">
        <v>25</v>
      </c>
      <c r="M2620" t="s">
        <v>126</v>
      </c>
      <c r="O2620">
        <v>3103075448</v>
      </c>
      <c r="P2620">
        <v>3215978952</v>
      </c>
      <c r="T2620" s="29" t="s">
        <v>169</v>
      </c>
      <c r="U2620">
        <f t="shared" si="210"/>
        <v>10</v>
      </c>
      <c r="V2620">
        <f t="shared" si="211"/>
        <v>16</v>
      </c>
      <c r="W2620">
        <v>2024</v>
      </c>
      <c r="X2620" t="s">
        <v>7243</v>
      </c>
      <c r="Y2620" t="s">
        <v>13832</v>
      </c>
      <c r="Z2620" t="s">
        <v>13833</v>
      </c>
      <c r="AA2620">
        <v>8806030</v>
      </c>
      <c r="AB2620" t="s">
        <v>662</v>
      </c>
      <c r="AC2620" t="s">
        <v>721</v>
      </c>
      <c r="AD2620" s="1">
        <f t="shared" si="212"/>
        <v>1.7449478527607361E-2</v>
      </c>
      <c r="AE2620" s="2">
        <v>130400000</v>
      </c>
      <c r="AF2620" t="s">
        <v>102</v>
      </c>
      <c r="AG2620" t="s">
        <v>120</v>
      </c>
      <c r="AH2620" t="s">
        <v>104</v>
      </c>
      <c r="AI2620" t="s">
        <v>13834</v>
      </c>
      <c r="AJ2620">
        <v>161916279</v>
      </c>
      <c r="AK2620" s="2">
        <v>2275412</v>
      </c>
      <c r="AL2620" s="2">
        <v>1892110.85</v>
      </c>
      <c r="AP2620" t="s">
        <v>105</v>
      </c>
      <c r="AQ2620" t="s">
        <v>105</v>
      </c>
      <c r="AR2620" t="s">
        <v>105</v>
      </c>
      <c r="AV2620" t="s">
        <v>105</v>
      </c>
      <c r="AW2620" t="s">
        <v>105</v>
      </c>
      <c r="AX2620" t="s">
        <v>105</v>
      </c>
      <c r="BH2620" t="s">
        <v>20</v>
      </c>
      <c r="BI2620" t="s">
        <v>5</v>
      </c>
    </row>
    <row r="2621" spans="1:61" x14ac:dyDescent="0.25">
      <c r="A2621">
        <v>79429247</v>
      </c>
      <c r="B2621">
        <v>79429247</v>
      </c>
      <c r="C2621" t="s">
        <v>89</v>
      </c>
      <c r="D2621" t="s">
        <v>2468</v>
      </c>
      <c r="E2621" t="s">
        <v>1079</v>
      </c>
      <c r="F2621" t="s">
        <v>1486</v>
      </c>
      <c r="G2621" t="s">
        <v>13835</v>
      </c>
      <c r="H2621" s="30" t="s">
        <v>20533</v>
      </c>
      <c r="I2621" t="s">
        <v>13836</v>
      </c>
      <c r="J2621">
        <v>0</v>
      </c>
      <c r="K2621" t="s">
        <v>126</v>
      </c>
      <c r="L2621">
        <v>25</v>
      </c>
      <c r="M2621" t="s">
        <v>126</v>
      </c>
      <c r="O2621">
        <v>3157858002</v>
      </c>
      <c r="P2621">
        <v>0</v>
      </c>
      <c r="T2621" s="29" t="s">
        <v>1081</v>
      </c>
      <c r="U2621">
        <f t="shared" si="210"/>
        <v>10</v>
      </c>
      <c r="V2621">
        <f t="shared" si="211"/>
        <v>25</v>
      </c>
      <c r="W2621">
        <v>2018</v>
      </c>
      <c r="X2621" t="s">
        <v>1321</v>
      </c>
      <c r="Y2621" t="s">
        <v>13837</v>
      </c>
      <c r="Z2621" t="s">
        <v>13838</v>
      </c>
      <c r="AA2621">
        <v>8001188</v>
      </c>
      <c r="AB2621" t="s">
        <v>100</v>
      </c>
      <c r="AC2621" t="s">
        <v>423</v>
      </c>
      <c r="AD2621" s="1">
        <f t="shared" si="212"/>
        <v>3.1977984084880638E-2</v>
      </c>
      <c r="AE2621" s="2">
        <v>37700000</v>
      </c>
      <c r="AF2621" t="s">
        <v>362</v>
      </c>
      <c r="AG2621" t="s">
        <v>103</v>
      </c>
      <c r="AH2621" t="s">
        <v>104</v>
      </c>
      <c r="AI2621" t="s">
        <v>13839</v>
      </c>
      <c r="AJ2621">
        <v>161911848</v>
      </c>
      <c r="AK2621" s="2">
        <v>1205570</v>
      </c>
      <c r="AL2621" s="2">
        <v>993083.82</v>
      </c>
      <c r="AP2621" t="s">
        <v>105</v>
      </c>
      <c r="AQ2621" t="s">
        <v>105</v>
      </c>
      <c r="AR2621" t="s">
        <v>105</v>
      </c>
      <c r="AV2621" t="s">
        <v>105</v>
      </c>
      <c r="AW2621" t="s">
        <v>105</v>
      </c>
      <c r="AX2621" t="s">
        <v>105</v>
      </c>
      <c r="BH2621" t="s">
        <v>21</v>
      </c>
      <c r="BI2621" t="s">
        <v>5</v>
      </c>
    </row>
    <row r="2622" spans="1:61" x14ac:dyDescent="0.25">
      <c r="A2622">
        <v>16773785</v>
      </c>
      <c r="B2622">
        <v>16773785</v>
      </c>
      <c r="C2622" t="s">
        <v>89</v>
      </c>
      <c r="D2622" t="s">
        <v>2180</v>
      </c>
      <c r="E2622" t="s">
        <v>1242</v>
      </c>
      <c r="F2622" t="s">
        <v>387</v>
      </c>
      <c r="G2622" t="s">
        <v>484</v>
      </c>
      <c r="H2622" s="30" t="s">
        <v>20534</v>
      </c>
      <c r="I2622" t="s">
        <v>13840</v>
      </c>
      <c r="J2622">
        <v>76001</v>
      </c>
      <c r="K2622" t="s">
        <v>486</v>
      </c>
      <c r="L2622">
        <v>76</v>
      </c>
      <c r="M2622" t="s">
        <v>95</v>
      </c>
      <c r="O2622">
        <v>3155759707</v>
      </c>
      <c r="P2622">
        <v>0</v>
      </c>
      <c r="T2622" s="29" t="s">
        <v>487</v>
      </c>
      <c r="U2622">
        <f t="shared" si="210"/>
        <v>10</v>
      </c>
      <c r="V2622">
        <f t="shared" si="211"/>
        <v>8</v>
      </c>
      <c r="W2622">
        <v>2024</v>
      </c>
      <c r="X2622" t="s">
        <v>4313</v>
      </c>
      <c r="Y2622" t="s">
        <v>13841</v>
      </c>
      <c r="Z2622" t="s">
        <v>13842</v>
      </c>
      <c r="AA2622">
        <v>9006173</v>
      </c>
      <c r="AB2622" t="s">
        <v>244</v>
      </c>
      <c r="AC2622" t="s">
        <v>404</v>
      </c>
      <c r="AD2622" s="1">
        <f t="shared" si="212"/>
        <v>1.6366440939008339E-2</v>
      </c>
      <c r="AE2622" s="2">
        <v>227900000</v>
      </c>
      <c r="AF2622" t="s">
        <v>133</v>
      </c>
      <c r="AG2622" t="s">
        <v>292</v>
      </c>
      <c r="AH2622" t="s">
        <v>104</v>
      </c>
      <c r="AI2622" t="s">
        <v>13843</v>
      </c>
      <c r="AJ2622">
        <v>29932183</v>
      </c>
      <c r="AK2622" s="2">
        <v>3729911.89</v>
      </c>
      <c r="AL2622" s="2">
        <v>3114379.74</v>
      </c>
      <c r="AP2622" t="s">
        <v>105</v>
      </c>
      <c r="AQ2622" s="2" t="s">
        <v>105</v>
      </c>
      <c r="AR2622" s="2" t="s">
        <v>105</v>
      </c>
      <c r="AV2622">
        <v>30048681</v>
      </c>
      <c r="AW2622" s="2">
        <v>3710947.63</v>
      </c>
      <c r="AX2622" s="2">
        <v>3098443.39</v>
      </c>
      <c r="BH2622" t="s">
        <v>20</v>
      </c>
      <c r="BI2622" t="s">
        <v>5</v>
      </c>
    </row>
    <row r="2623" spans="1:61" x14ac:dyDescent="0.25">
      <c r="A2623">
        <v>14211868</v>
      </c>
      <c r="B2623">
        <v>14211868</v>
      </c>
      <c r="C2623" t="s">
        <v>89</v>
      </c>
      <c r="D2623" t="s">
        <v>162</v>
      </c>
      <c r="E2623" t="s">
        <v>749</v>
      </c>
      <c r="F2623" t="s">
        <v>3189</v>
      </c>
      <c r="G2623" t="s">
        <v>13844</v>
      </c>
      <c r="H2623" s="30" t="s">
        <v>20535</v>
      </c>
      <c r="I2623" t="s">
        <v>13845</v>
      </c>
      <c r="J2623">
        <v>0</v>
      </c>
      <c r="K2623" t="s">
        <v>167</v>
      </c>
      <c r="L2623">
        <v>73</v>
      </c>
      <c r="M2623" t="s">
        <v>168</v>
      </c>
      <c r="O2623">
        <v>3153607552</v>
      </c>
      <c r="P2623">
        <v>0</v>
      </c>
      <c r="T2623" s="29" t="s">
        <v>204</v>
      </c>
      <c r="U2623">
        <f t="shared" si="210"/>
        <v>10</v>
      </c>
      <c r="V2623">
        <f t="shared" si="211"/>
        <v>2</v>
      </c>
      <c r="W2623">
        <v>2025</v>
      </c>
      <c r="X2623" t="s">
        <v>9570</v>
      </c>
      <c r="Y2623" t="s">
        <v>13846</v>
      </c>
      <c r="Z2623" t="s">
        <v>13847</v>
      </c>
      <c r="AA2623">
        <v>4601330</v>
      </c>
      <c r="AB2623" t="s">
        <v>352</v>
      </c>
      <c r="AC2623" t="s">
        <v>2124</v>
      </c>
      <c r="AD2623" s="1">
        <f t="shared" si="212"/>
        <v>4.9600362087326946E-2</v>
      </c>
      <c r="AE2623" s="2">
        <v>93900000</v>
      </c>
      <c r="AF2623" t="s">
        <v>362</v>
      </c>
      <c r="AG2623" t="s">
        <v>103</v>
      </c>
      <c r="AH2623" t="s">
        <v>104</v>
      </c>
      <c r="AI2623" t="s">
        <v>13848</v>
      </c>
      <c r="AJ2623">
        <v>161858009</v>
      </c>
      <c r="AK2623" s="2">
        <v>4657474</v>
      </c>
      <c r="AL2623" s="2">
        <v>3893843.38</v>
      </c>
      <c r="AP2623" t="s">
        <v>105</v>
      </c>
      <c r="AQ2623" t="s">
        <v>105</v>
      </c>
      <c r="AR2623" t="s">
        <v>105</v>
      </c>
      <c r="AV2623" t="s">
        <v>105</v>
      </c>
      <c r="AW2623" t="s">
        <v>105</v>
      </c>
      <c r="AX2623" t="s">
        <v>105</v>
      </c>
      <c r="BH2623" t="s">
        <v>21</v>
      </c>
      <c r="BI2623" t="s">
        <v>5</v>
      </c>
    </row>
    <row r="2624" spans="1:61" x14ac:dyDescent="0.25">
      <c r="A2624">
        <v>1015450327</v>
      </c>
      <c r="B2624">
        <v>1015450327</v>
      </c>
      <c r="C2624" t="s">
        <v>106</v>
      </c>
      <c r="D2624" t="s">
        <v>4841</v>
      </c>
      <c r="E2624">
        <v>0</v>
      </c>
      <c r="F2624" t="s">
        <v>1406</v>
      </c>
      <c r="G2624" t="s">
        <v>315</v>
      </c>
      <c r="H2624" s="30" t="s">
        <v>20536</v>
      </c>
      <c r="I2624" t="s">
        <v>13849</v>
      </c>
      <c r="J2624">
        <v>0</v>
      </c>
      <c r="K2624" t="s">
        <v>126</v>
      </c>
      <c r="L2624">
        <v>25</v>
      </c>
      <c r="M2624" t="s">
        <v>126</v>
      </c>
      <c r="O2624">
        <v>3214014388</v>
      </c>
      <c r="P2624">
        <v>0</v>
      </c>
      <c r="T2624" s="29" t="s">
        <v>1081</v>
      </c>
      <c r="U2624">
        <f t="shared" si="210"/>
        <v>10</v>
      </c>
      <c r="V2624">
        <f t="shared" si="211"/>
        <v>25</v>
      </c>
      <c r="W2624">
        <v>2022</v>
      </c>
      <c r="X2624" t="s">
        <v>770</v>
      </c>
      <c r="Y2624" t="s">
        <v>13850</v>
      </c>
      <c r="Z2624" t="s">
        <v>13851</v>
      </c>
      <c r="AA2624">
        <v>8801057</v>
      </c>
      <c r="AB2624" t="s">
        <v>662</v>
      </c>
      <c r="AC2624" t="s">
        <v>773</v>
      </c>
      <c r="AD2624" s="1">
        <f t="shared" si="212"/>
        <v>2.4260315614617941E-2</v>
      </c>
      <c r="AE2624" s="2">
        <v>60200000</v>
      </c>
      <c r="AF2624" t="s">
        <v>219</v>
      </c>
      <c r="AG2624" t="s">
        <v>103</v>
      </c>
      <c r="AH2624" t="s">
        <v>104</v>
      </c>
      <c r="AI2624" t="s">
        <v>13852</v>
      </c>
      <c r="AJ2624">
        <v>161785446</v>
      </c>
      <c r="AK2624" s="2">
        <v>1460471</v>
      </c>
      <c r="AL2624" s="2">
        <v>1207286.77</v>
      </c>
      <c r="AP2624" t="s">
        <v>105</v>
      </c>
      <c r="AQ2624" t="s">
        <v>105</v>
      </c>
      <c r="AR2624" t="s">
        <v>105</v>
      </c>
      <c r="AV2624" t="s">
        <v>105</v>
      </c>
      <c r="AW2624" t="s">
        <v>105</v>
      </c>
      <c r="AX2624" t="s">
        <v>105</v>
      </c>
      <c r="BH2624" t="s">
        <v>19</v>
      </c>
      <c r="BI2624" t="s">
        <v>5</v>
      </c>
    </row>
    <row r="2625" spans="1:61" x14ac:dyDescent="0.25">
      <c r="A2625">
        <v>13833343</v>
      </c>
      <c r="B2625">
        <v>13833343</v>
      </c>
      <c r="C2625" t="s">
        <v>89</v>
      </c>
      <c r="D2625" t="s">
        <v>304</v>
      </c>
      <c r="E2625" t="s">
        <v>312</v>
      </c>
      <c r="F2625" t="s">
        <v>263</v>
      </c>
      <c r="G2625" t="s">
        <v>2447</v>
      </c>
      <c r="H2625" s="30" t="s">
        <v>20537</v>
      </c>
      <c r="I2625" t="s">
        <v>13853</v>
      </c>
      <c r="J2625">
        <v>68276</v>
      </c>
      <c r="K2625" t="s">
        <v>226</v>
      </c>
      <c r="L2625">
        <v>68</v>
      </c>
      <c r="M2625" t="s">
        <v>227</v>
      </c>
      <c r="O2625">
        <v>3186183538</v>
      </c>
      <c r="P2625">
        <v>3164696661</v>
      </c>
      <c r="T2625" s="29" t="s">
        <v>547</v>
      </c>
      <c r="U2625">
        <f t="shared" si="210"/>
        <v>10</v>
      </c>
      <c r="V2625">
        <f t="shared" si="211"/>
        <v>26</v>
      </c>
      <c r="W2625">
        <v>2015</v>
      </c>
      <c r="X2625" t="s">
        <v>13854</v>
      </c>
      <c r="Y2625" t="s">
        <v>13855</v>
      </c>
      <c r="Z2625" t="s">
        <v>13856</v>
      </c>
      <c r="AA2625">
        <v>3406029</v>
      </c>
      <c r="AB2625" t="s">
        <v>321</v>
      </c>
      <c r="AC2625" t="s">
        <v>1792</v>
      </c>
      <c r="AD2625" s="1">
        <f t="shared" si="212"/>
        <v>2.2622444134078212E-2</v>
      </c>
      <c r="AE2625" s="2">
        <v>71600000</v>
      </c>
      <c r="AF2625" t="s">
        <v>219</v>
      </c>
      <c r="AG2625" t="s">
        <v>120</v>
      </c>
      <c r="AH2625" t="s">
        <v>104</v>
      </c>
      <c r="AI2625">
        <v>0</v>
      </c>
      <c r="AJ2625">
        <v>161817042</v>
      </c>
      <c r="AK2625" s="2">
        <v>1619767</v>
      </c>
      <c r="AL2625" s="2">
        <v>1341149.03</v>
      </c>
      <c r="AP2625" t="s">
        <v>105</v>
      </c>
      <c r="AQ2625" t="s">
        <v>105</v>
      </c>
      <c r="AR2625" t="s">
        <v>105</v>
      </c>
      <c r="AV2625" t="s">
        <v>105</v>
      </c>
      <c r="AW2625" t="s">
        <v>105</v>
      </c>
      <c r="AX2625" t="s">
        <v>105</v>
      </c>
      <c r="BH2625" t="s">
        <v>19</v>
      </c>
      <c r="BI2625" t="s">
        <v>5</v>
      </c>
    </row>
    <row r="2626" spans="1:61" x14ac:dyDescent="0.25">
      <c r="A2626">
        <v>43220645</v>
      </c>
      <c r="B2626">
        <v>43220645</v>
      </c>
      <c r="C2626" t="s">
        <v>106</v>
      </c>
      <c r="D2626" t="s">
        <v>13857</v>
      </c>
      <c r="E2626" t="s">
        <v>13858</v>
      </c>
      <c r="F2626" t="s">
        <v>2013</v>
      </c>
      <c r="G2626" t="s">
        <v>1029</v>
      </c>
      <c r="H2626" s="30" t="s">
        <v>20538</v>
      </c>
      <c r="I2626" t="s">
        <v>13859</v>
      </c>
      <c r="J2626">
        <v>5212</v>
      </c>
      <c r="K2626" t="s">
        <v>3454</v>
      </c>
      <c r="L2626">
        <v>5</v>
      </c>
      <c r="M2626" t="s">
        <v>203</v>
      </c>
      <c r="O2626">
        <v>3116094645</v>
      </c>
      <c r="P2626">
        <v>0</v>
      </c>
      <c r="T2626" s="29" t="s">
        <v>429</v>
      </c>
      <c r="U2626">
        <f t="shared" si="210"/>
        <v>10</v>
      </c>
      <c r="V2626">
        <f t="shared" si="211"/>
        <v>7</v>
      </c>
      <c r="W2626">
        <v>2023</v>
      </c>
      <c r="X2626" t="s">
        <v>1336</v>
      </c>
      <c r="Y2626" t="s">
        <v>13860</v>
      </c>
      <c r="Z2626" t="s">
        <v>13861</v>
      </c>
      <c r="AA2626">
        <v>5606111</v>
      </c>
      <c r="AB2626" t="s">
        <v>146</v>
      </c>
      <c r="AC2626" t="s">
        <v>341</v>
      </c>
      <c r="AD2626" s="1">
        <f t="shared" si="212"/>
        <v>1.8423408333333332E-2</v>
      </c>
      <c r="AE2626" s="2">
        <v>120000000</v>
      </c>
      <c r="AF2626" t="s">
        <v>362</v>
      </c>
      <c r="AG2626" t="s">
        <v>120</v>
      </c>
      <c r="AH2626" t="s">
        <v>104</v>
      </c>
      <c r="AI2626">
        <v>0</v>
      </c>
      <c r="AJ2626">
        <v>161811538</v>
      </c>
      <c r="AK2626" s="2">
        <v>2210809</v>
      </c>
      <c r="AL2626" s="2">
        <v>1837822.76</v>
      </c>
      <c r="AP2626" t="s">
        <v>105</v>
      </c>
      <c r="AQ2626" t="s">
        <v>105</v>
      </c>
      <c r="AR2626" t="s">
        <v>105</v>
      </c>
      <c r="AV2626" t="s">
        <v>105</v>
      </c>
      <c r="AW2626" t="s">
        <v>105</v>
      </c>
      <c r="AX2626" t="s">
        <v>105</v>
      </c>
      <c r="BH2626" t="s">
        <v>20</v>
      </c>
      <c r="BI2626" t="s">
        <v>5</v>
      </c>
    </row>
    <row r="2627" spans="1:61" x14ac:dyDescent="0.25">
      <c r="A2627">
        <v>16652986</v>
      </c>
      <c r="B2627">
        <v>16652986</v>
      </c>
      <c r="C2627" t="s">
        <v>89</v>
      </c>
      <c r="D2627" t="s">
        <v>699</v>
      </c>
      <c r="E2627" t="s">
        <v>397</v>
      </c>
      <c r="F2627" t="s">
        <v>13862</v>
      </c>
      <c r="G2627" t="s">
        <v>683</v>
      </c>
      <c r="H2627" s="30" t="s">
        <v>20539</v>
      </c>
      <c r="I2627" t="s">
        <v>13863</v>
      </c>
      <c r="J2627">
        <v>76001</v>
      </c>
      <c r="K2627" t="s">
        <v>486</v>
      </c>
      <c r="L2627">
        <v>76</v>
      </c>
      <c r="M2627" t="s">
        <v>95</v>
      </c>
      <c r="O2627">
        <v>3146225382</v>
      </c>
      <c r="P2627">
        <v>3238135590</v>
      </c>
      <c r="T2627" s="29" t="s">
        <v>155</v>
      </c>
      <c r="U2627">
        <f t="shared" si="210"/>
        <v>10</v>
      </c>
      <c r="V2627">
        <f t="shared" si="211"/>
        <v>14</v>
      </c>
      <c r="W2627">
        <v>2021</v>
      </c>
      <c r="X2627" t="s">
        <v>2027</v>
      </c>
      <c r="Y2627" t="s">
        <v>13864</v>
      </c>
      <c r="Z2627" t="s">
        <v>13865</v>
      </c>
      <c r="AA2627">
        <v>8801052</v>
      </c>
      <c r="AB2627" t="s">
        <v>662</v>
      </c>
      <c r="AC2627" t="s">
        <v>773</v>
      </c>
      <c r="AD2627" s="1">
        <f t="shared" si="212"/>
        <v>3.92785446985447E-2</v>
      </c>
      <c r="AE2627" s="2">
        <v>48100000</v>
      </c>
      <c r="AF2627" t="s">
        <v>362</v>
      </c>
      <c r="AG2627" t="s">
        <v>103</v>
      </c>
      <c r="AH2627" t="s">
        <v>104</v>
      </c>
      <c r="AI2627" t="s">
        <v>13866</v>
      </c>
      <c r="AJ2627">
        <v>161902512</v>
      </c>
      <c r="AK2627" s="2">
        <v>1889298</v>
      </c>
      <c r="AL2627" s="2">
        <v>1567645.28</v>
      </c>
      <c r="AP2627" t="s">
        <v>105</v>
      </c>
      <c r="AQ2627" t="s">
        <v>105</v>
      </c>
      <c r="AR2627" t="s">
        <v>105</v>
      </c>
      <c r="AV2627" t="s">
        <v>105</v>
      </c>
      <c r="AW2627" t="s">
        <v>105</v>
      </c>
      <c r="AX2627" t="s">
        <v>105</v>
      </c>
      <c r="BH2627" t="s">
        <v>21</v>
      </c>
      <c r="BI2627" t="s">
        <v>5</v>
      </c>
    </row>
    <row r="2628" spans="1:61" x14ac:dyDescent="0.25">
      <c r="A2628">
        <v>79157256</v>
      </c>
      <c r="B2628">
        <v>79157256</v>
      </c>
      <c r="C2628" t="s">
        <v>89</v>
      </c>
      <c r="D2628" t="s">
        <v>3128</v>
      </c>
      <c r="E2628">
        <v>0</v>
      </c>
      <c r="F2628" t="s">
        <v>191</v>
      </c>
      <c r="G2628" t="s">
        <v>1155</v>
      </c>
      <c r="H2628" s="30" t="s">
        <v>20540</v>
      </c>
      <c r="I2628" t="s">
        <v>13867</v>
      </c>
      <c r="J2628">
        <v>0</v>
      </c>
      <c r="K2628" t="s">
        <v>126</v>
      </c>
      <c r="L2628">
        <v>25</v>
      </c>
      <c r="M2628" t="s">
        <v>126</v>
      </c>
      <c r="O2628">
        <v>3172318834</v>
      </c>
      <c r="P2628">
        <v>3016619102</v>
      </c>
      <c r="T2628" s="29" t="s">
        <v>215</v>
      </c>
      <c r="U2628">
        <f t="shared" si="210"/>
        <v>10</v>
      </c>
      <c r="V2628">
        <f t="shared" si="211"/>
        <v>20</v>
      </c>
      <c r="W2628">
        <v>2024</v>
      </c>
      <c r="X2628" t="s">
        <v>3930</v>
      </c>
      <c r="Y2628" t="s">
        <v>13868</v>
      </c>
      <c r="Z2628" t="s">
        <v>13869</v>
      </c>
      <c r="AA2628">
        <v>5606111</v>
      </c>
      <c r="AB2628" t="s">
        <v>146</v>
      </c>
      <c r="AC2628" t="s">
        <v>341</v>
      </c>
      <c r="AD2628" s="1">
        <f t="shared" si="212"/>
        <v>1.2409188673139159E-2</v>
      </c>
      <c r="AE2628" s="2">
        <v>123600000</v>
      </c>
      <c r="AF2628" t="s">
        <v>102</v>
      </c>
      <c r="AG2628" t="s">
        <v>292</v>
      </c>
      <c r="AH2628" t="s">
        <v>104</v>
      </c>
      <c r="AI2628" t="s">
        <v>13870</v>
      </c>
      <c r="AJ2628">
        <v>29928857</v>
      </c>
      <c r="AK2628" s="2">
        <v>1533775.72</v>
      </c>
      <c r="AL2628" s="2">
        <v>1268887.1599999999</v>
      </c>
      <c r="AP2628" t="s">
        <v>105</v>
      </c>
      <c r="AQ2628" s="2" t="s">
        <v>105</v>
      </c>
      <c r="AR2628" s="2" t="s">
        <v>105</v>
      </c>
      <c r="AV2628">
        <v>30044141</v>
      </c>
      <c r="AW2628" s="2">
        <v>1584828.22</v>
      </c>
      <c r="AX2628" s="2">
        <v>1311788.42</v>
      </c>
      <c r="BH2628" s="3" t="s">
        <v>18</v>
      </c>
      <c r="BI2628" t="s">
        <v>5</v>
      </c>
    </row>
    <row r="2629" spans="1:61" x14ac:dyDescent="0.25">
      <c r="A2629">
        <v>79842407</v>
      </c>
      <c r="B2629">
        <v>79842407</v>
      </c>
      <c r="C2629" t="s">
        <v>89</v>
      </c>
      <c r="D2629" t="s">
        <v>699</v>
      </c>
      <c r="E2629" t="s">
        <v>891</v>
      </c>
      <c r="F2629" t="s">
        <v>315</v>
      </c>
      <c r="G2629" t="s">
        <v>1129</v>
      </c>
      <c r="H2629" s="30" t="s">
        <v>20541</v>
      </c>
      <c r="I2629" t="s">
        <v>13871</v>
      </c>
      <c r="J2629">
        <v>0</v>
      </c>
      <c r="K2629" t="s">
        <v>126</v>
      </c>
      <c r="L2629">
        <v>25</v>
      </c>
      <c r="M2629" t="s">
        <v>126</v>
      </c>
      <c r="O2629">
        <v>3186061599</v>
      </c>
      <c r="P2629">
        <v>0</v>
      </c>
      <c r="T2629" s="29" t="s">
        <v>429</v>
      </c>
      <c r="U2629">
        <f t="shared" si="210"/>
        <v>10</v>
      </c>
      <c r="V2629">
        <f t="shared" si="211"/>
        <v>7</v>
      </c>
      <c r="W2629">
        <v>2017</v>
      </c>
      <c r="X2629" t="s">
        <v>13872</v>
      </c>
      <c r="Y2629" t="s">
        <v>13873</v>
      </c>
      <c r="Z2629" t="s">
        <v>13874</v>
      </c>
      <c r="AA2629">
        <v>8001171</v>
      </c>
      <c r="AB2629" t="s">
        <v>100</v>
      </c>
      <c r="AC2629" t="s">
        <v>258</v>
      </c>
      <c r="AD2629" s="1">
        <f t="shared" si="212"/>
        <v>3.1354684020618556E-2</v>
      </c>
      <c r="AE2629" s="2">
        <v>38800000</v>
      </c>
      <c r="AF2629" t="s">
        <v>102</v>
      </c>
      <c r="AG2629" t="s">
        <v>103</v>
      </c>
      <c r="AH2629" t="s">
        <v>104</v>
      </c>
      <c r="AI2629" t="s">
        <v>13875</v>
      </c>
      <c r="AJ2629">
        <v>29956294</v>
      </c>
      <c r="AK2629" s="2">
        <v>1216561.74</v>
      </c>
      <c r="AL2629" s="2">
        <v>1002320.79</v>
      </c>
      <c r="AP2629">
        <v>29983729</v>
      </c>
      <c r="AQ2629" s="2">
        <v>1217433.8600000001</v>
      </c>
      <c r="AR2629" s="2">
        <v>1003053.66</v>
      </c>
      <c r="AV2629" t="s">
        <v>105</v>
      </c>
      <c r="AW2629" s="2" t="s">
        <v>105</v>
      </c>
      <c r="AX2629" s="2" t="s">
        <v>105</v>
      </c>
      <c r="BH2629" t="s">
        <v>21</v>
      </c>
      <c r="BI2629" t="s">
        <v>5</v>
      </c>
    </row>
    <row r="2630" spans="1:61" x14ac:dyDescent="0.25">
      <c r="A2630">
        <v>1016058087</v>
      </c>
      <c r="B2630">
        <v>1016058087</v>
      </c>
      <c r="C2630" t="s">
        <v>89</v>
      </c>
      <c r="D2630" t="s">
        <v>397</v>
      </c>
      <c r="E2630" t="s">
        <v>624</v>
      </c>
      <c r="F2630" t="s">
        <v>700</v>
      </c>
      <c r="G2630" t="s">
        <v>1065</v>
      </c>
      <c r="H2630" s="30" t="s">
        <v>20542</v>
      </c>
      <c r="I2630" t="s">
        <v>13876</v>
      </c>
      <c r="J2630">
        <v>0</v>
      </c>
      <c r="K2630" t="s">
        <v>126</v>
      </c>
      <c r="L2630">
        <v>25</v>
      </c>
      <c r="M2630" t="s">
        <v>126</v>
      </c>
      <c r="O2630">
        <v>3213165585</v>
      </c>
      <c r="P2630">
        <v>0</v>
      </c>
      <c r="T2630" s="29" t="s">
        <v>849</v>
      </c>
      <c r="U2630">
        <f t="shared" si="210"/>
        <v>10</v>
      </c>
      <c r="V2630">
        <f t="shared" si="211"/>
        <v>19</v>
      </c>
      <c r="W2630">
        <v>2020</v>
      </c>
      <c r="X2630" t="s">
        <v>1219</v>
      </c>
      <c r="Y2630" t="s">
        <v>13877</v>
      </c>
      <c r="Z2630" t="s">
        <v>13878</v>
      </c>
      <c r="AA2630">
        <v>1601322</v>
      </c>
      <c r="AB2630" t="s">
        <v>173</v>
      </c>
      <c r="AC2630" t="s">
        <v>1222</v>
      </c>
      <c r="AD2630" s="1">
        <f t="shared" si="212"/>
        <v>3.2760047281323874E-2</v>
      </c>
      <c r="AE2630" s="2">
        <v>42300000</v>
      </c>
      <c r="AF2630" t="s">
        <v>219</v>
      </c>
      <c r="AG2630" t="s">
        <v>103</v>
      </c>
      <c r="AH2630" t="s">
        <v>104</v>
      </c>
      <c r="AI2630" t="s">
        <v>13879</v>
      </c>
      <c r="AJ2630">
        <v>161935433</v>
      </c>
      <c r="AK2630" s="2">
        <v>1385750</v>
      </c>
      <c r="AL2630" s="2">
        <v>1144496.1399999999</v>
      </c>
      <c r="AP2630" t="s">
        <v>105</v>
      </c>
      <c r="AQ2630" t="s">
        <v>105</v>
      </c>
      <c r="AR2630" t="s">
        <v>105</v>
      </c>
      <c r="AV2630" t="s">
        <v>105</v>
      </c>
      <c r="AW2630" t="s">
        <v>105</v>
      </c>
      <c r="AX2630" t="s">
        <v>105</v>
      </c>
      <c r="BH2630" t="s">
        <v>21</v>
      </c>
      <c r="BI2630" t="s">
        <v>5</v>
      </c>
    </row>
    <row r="2631" spans="1:61" x14ac:dyDescent="0.25">
      <c r="A2631">
        <v>32181683</v>
      </c>
      <c r="B2631">
        <v>32181683</v>
      </c>
      <c r="C2631" t="s">
        <v>106</v>
      </c>
      <c r="D2631" t="s">
        <v>13441</v>
      </c>
      <c r="E2631">
        <v>0</v>
      </c>
      <c r="F2631" t="s">
        <v>3720</v>
      </c>
      <c r="G2631" t="s">
        <v>446</v>
      </c>
      <c r="H2631" s="30" t="s">
        <v>20543</v>
      </c>
      <c r="I2631" t="s">
        <v>13880</v>
      </c>
      <c r="J2631">
        <v>5001</v>
      </c>
      <c r="K2631" t="s">
        <v>202</v>
      </c>
      <c r="L2631">
        <v>5</v>
      </c>
      <c r="M2631" t="s">
        <v>203</v>
      </c>
      <c r="O2631">
        <v>3104507832</v>
      </c>
      <c r="P2631">
        <v>0</v>
      </c>
      <c r="T2631" s="29" t="s">
        <v>358</v>
      </c>
      <c r="U2631">
        <f t="shared" si="210"/>
        <v>10</v>
      </c>
      <c r="V2631">
        <f t="shared" si="211"/>
        <v>29</v>
      </c>
      <c r="W2631">
        <v>2025</v>
      </c>
      <c r="X2631" t="s">
        <v>7028</v>
      </c>
      <c r="Y2631" t="s">
        <v>13881</v>
      </c>
      <c r="Z2631" t="s">
        <v>13882</v>
      </c>
      <c r="AA2631">
        <v>8006095</v>
      </c>
      <c r="AB2631" t="s">
        <v>100</v>
      </c>
      <c r="AC2631" t="s">
        <v>3908</v>
      </c>
      <c r="AD2631" s="1">
        <f t="shared" si="212"/>
        <v>3.0396265060240964E-2</v>
      </c>
      <c r="AE2631" s="2">
        <v>116200000</v>
      </c>
      <c r="AF2631" t="s">
        <v>102</v>
      </c>
      <c r="AG2631" t="s">
        <v>120</v>
      </c>
      <c r="AH2631" t="s">
        <v>104</v>
      </c>
      <c r="AI2631" t="s">
        <v>13883</v>
      </c>
      <c r="AJ2631">
        <v>161813718</v>
      </c>
      <c r="AK2631" s="2">
        <v>3532046</v>
      </c>
      <c r="AL2631" s="2">
        <v>2948105.79</v>
      </c>
      <c r="AP2631" t="s">
        <v>105</v>
      </c>
      <c r="AQ2631" t="s">
        <v>105</v>
      </c>
      <c r="AR2631" t="s">
        <v>105</v>
      </c>
      <c r="AV2631" t="s">
        <v>105</v>
      </c>
      <c r="AW2631" t="s">
        <v>105</v>
      </c>
      <c r="AX2631" t="s">
        <v>105</v>
      </c>
      <c r="BH2631" t="s">
        <v>21</v>
      </c>
      <c r="BI2631" t="s">
        <v>5</v>
      </c>
    </row>
    <row r="2632" spans="1:61" x14ac:dyDescent="0.25">
      <c r="A2632">
        <v>43562227</v>
      </c>
      <c r="B2632">
        <v>43562227</v>
      </c>
      <c r="C2632" t="s">
        <v>106</v>
      </c>
      <c r="D2632" t="s">
        <v>898</v>
      </c>
      <c r="E2632" t="s">
        <v>312</v>
      </c>
      <c r="F2632" t="s">
        <v>3135</v>
      </c>
      <c r="G2632" t="s">
        <v>2172</v>
      </c>
      <c r="H2632" s="30" t="s">
        <v>20544</v>
      </c>
      <c r="I2632" t="s">
        <v>13884</v>
      </c>
      <c r="J2632">
        <v>5266</v>
      </c>
      <c r="K2632" t="s">
        <v>428</v>
      </c>
      <c r="L2632">
        <v>5</v>
      </c>
      <c r="M2632" t="s">
        <v>203</v>
      </c>
      <c r="O2632">
        <v>3006152773</v>
      </c>
      <c r="P2632">
        <v>0</v>
      </c>
      <c r="T2632" s="29" t="s">
        <v>887</v>
      </c>
      <c r="U2632">
        <f t="shared" si="210"/>
        <v>10</v>
      </c>
      <c r="V2632">
        <f t="shared" si="211"/>
        <v>3</v>
      </c>
      <c r="W2632">
        <v>2017</v>
      </c>
      <c r="X2632" t="s">
        <v>13885</v>
      </c>
      <c r="Y2632" t="s">
        <v>13886</v>
      </c>
      <c r="Z2632" t="s">
        <v>13887</v>
      </c>
      <c r="AA2632">
        <v>5601147</v>
      </c>
      <c r="AB2632" t="s">
        <v>146</v>
      </c>
      <c r="AC2632" t="s">
        <v>2810</v>
      </c>
      <c r="AD2632" s="1">
        <f t="shared" si="212"/>
        <v>2.9180684921763868E-2</v>
      </c>
      <c r="AE2632" s="2">
        <v>70300000</v>
      </c>
      <c r="AF2632" t="s">
        <v>133</v>
      </c>
      <c r="AG2632" t="s">
        <v>103</v>
      </c>
      <c r="AH2632" t="s">
        <v>104</v>
      </c>
      <c r="AI2632" t="s">
        <v>13888</v>
      </c>
      <c r="AJ2632">
        <v>29930845</v>
      </c>
      <c r="AK2632" s="2">
        <v>2051402.15</v>
      </c>
      <c r="AL2632" s="2">
        <v>1703867.35</v>
      </c>
      <c r="AP2632" t="s">
        <v>105</v>
      </c>
      <c r="AQ2632" s="2" t="s">
        <v>105</v>
      </c>
      <c r="AR2632" s="2" t="s">
        <v>105</v>
      </c>
      <c r="AV2632">
        <v>30047795</v>
      </c>
      <c r="AW2632" s="2">
        <v>2041662.28</v>
      </c>
      <c r="AX2632" s="2">
        <v>1695682.59</v>
      </c>
      <c r="BH2632" t="s">
        <v>21</v>
      </c>
      <c r="BI2632" t="s">
        <v>5</v>
      </c>
    </row>
    <row r="2633" spans="1:61" x14ac:dyDescent="0.25">
      <c r="A2633">
        <v>29477029</v>
      </c>
      <c r="B2633">
        <v>29477029</v>
      </c>
      <c r="C2633" t="s">
        <v>106</v>
      </c>
      <c r="D2633" t="s">
        <v>5587</v>
      </c>
      <c r="E2633">
        <v>0</v>
      </c>
      <c r="F2633" t="s">
        <v>7252</v>
      </c>
      <c r="G2633" t="s">
        <v>123</v>
      </c>
      <c r="H2633" s="30" t="s">
        <v>20545</v>
      </c>
      <c r="I2633" t="s">
        <v>13889</v>
      </c>
      <c r="J2633">
        <v>76248</v>
      </c>
      <c r="K2633" t="s">
        <v>13890</v>
      </c>
      <c r="L2633">
        <v>76</v>
      </c>
      <c r="M2633" t="s">
        <v>95</v>
      </c>
      <c r="O2633">
        <v>3178235824</v>
      </c>
      <c r="P2633">
        <v>3127729018</v>
      </c>
      <c r="T2633" s="29" t="s">
        <v>1081</v>
      </c>
      <c r="U2633">
        <f t="shared" si="210"/>
        <v>10</v>
      </c>
      <c r="V2633">
        <f t="shared" si="211"/>
        <v>25</v>
      </c>
      <c r="W2633">
        <v>2017</v>
      </c>
      <c r="X2633" t="s">
        <v>11873</v>
      </c>
      <c r="Y2633" t="s">
        <v>13891</v>
      </c>
      <c r="Z2633" t="s">
        <v>13892</v>
      </c>
      <c r="AA2633">
        <v>3006132</v>
      </c>
      <c r="AB2633" t="s">
        <v>491</v>
      </c>
      <c r="AC2633" t="s">
        <v>631</v>
      </c>
      <c r="AD2633" s="1">
        <f t="shared" si="212"/>
        <v>4.7942661122661122E-2</v>
      </c>
      <c r="AE2633" s="2">
        <v>48100000</v>
      </c>
      <c r="AF2633" t="s">
        <v>133</v>
      </c>
      <c r="AG2633" t="s">
        <v>120</v>
      </c>
      <c r="AH2633" t="s">
        <v>104</v>
      </c>
      <c r="AI2633" t="s">
        <v>13893</v>
      </c>
      <c r="AJ2633">
        <v>161813412</v>
      </c>
      <c r="AK2633" s="2">
        <v>2306042</v>
      </c>
      <c r="AL2633" s="2">
        <v>1917850.4</v>
      </c>
      <c r="AP2633" t="s">
        <v>105</v>
      </c>
      <c r="AQ2633" t="s">
        <v>105</v>
      </c>
      <c r="AR2633" t="s">
        <v>105</v>
      </c>
      <c r="AV2633" t="s">
        <v>105</v>
      </c>
      <c r="AW2633" t="s">
        <v>105</v>
      </c>
      <c r="AX2633" t="s">
        <v>105</v>
      </c>
      <c r="BH2633" t="s">
        <v>21</v>
      </c>
      <c r="BI2633" t="s">
        <v>5</v>
      </c>
    </row>
    <row r="2634" spans="1:61" x14ac:dyDescent="0.25">
      <c r="A2634">
        <v>45519752</v>
      </c>
      <c r="B2634">
        <v>45519752</v>
      </c>
      <c r="C2634" t="s">
        <v>106</v>
      </c>
      <c r="D2634" t="s">
        <v>13894</v>
      </c>
      <c r="E2634">
        <v>0</v>
      </c>
      <c r="F2634" t="s">
        <v>438</v>
      </c>
      <c r="G2634" t="s">
        <v>495</v>
      </c>
      <c r="H2634" s="30" t="s">
        <v>20546</v>
      </c>
      <c r="I2634" t="s">
        <v>13895</v>
      </c>
      <c r="J2634">
        <v>0</v>
      </c>
      <c r="K2634" t="s">
        <v>274</v>
      </c>
      <c r="L2634">
        <v>13</v>
      </c>
      <c r="M2634" t="s">
        <v>175</v>
      </c>
      <c r="O2634">
        <v>3007193036</v>
      </c>
      <c r="P2634">
        <v>0</v>
      </c>
      <c r="T2634" s="29" t="s">
        <v>204</v>
      </c>
      <c r="U2634">
        <f t="shared" ref="U2634:U2697" si="213">MONTH(T2634)</f>
        <v>10</v>
      </c>
      <c r="V2634">
        <f t="shared" ref="V2634:V2697" si="214">DAY(T2634)</f>
        <v>2</v>
      </c>
      <c r="W2634">
        <v>2020</v>
      </c>
      <c r="X2634" t="s">
        <v>13896</v>
      </c>
      <c r="Y2634" t="s">
        <v>13897</v>
      </c>
      <c r="Z2634" t="s">
        <v>13898</v>
      </c>
      <c r="AA2634">
        <v>6406133</v>
      </c>
      <c r="AB2634" t="s">
        <v>131</v>
      </c>
      <c r="AC2634" t="s">
        <v>580</v>
      </c>
      <c r="AD2634" s="1">
        <f t="shared" ref="AD2634:AD2697" si="215">+AK2634/AE2634</f>
        <v>2.158977427440633E-2</v>
      </c>
      <c r="AE2634" s="2">
        <v>75800000</v>
      </c>
      <c r="AF2634" t="s">
        <v>362</v>
      </c>
      <c r="AG2634" t="s">
        <v>292</v>
      </c>
      <c r="AH2634" t="s">
        <v>104</v>
      </c>
      <c r="AI2634" t="s">
        <v>13899</v>
      </c>
      <c r="AJ2634">
        <v>29976663</v>
      </c>
      <c r="AK2634" s="2">
        <v>1636504.89</v>
      </c>
      <c r="AL2634" s="2">
        <v>1355214.19</v>
      </c>
      <c r="AP2634" t="s">
        <v>105</v>
      </c>
      <c r="AQ2634" s="2" t="s">
        <v>105</v>
      </c>
      <c r="AR2634" s="2" t="s">
        <v>105</v>
      </c>
      <c r="AV2634">
        <v>30158858</v>
      </c>
      <c r="AW2634" s="2">
        <v>2125993.64</v>
      </c>
      <c r="AX2634" s="2">
        <v>1766549.28</v>
      </c>
      <c r="BH2634" t="s">
        <v>19</v>
      </c>
      <c r="BI2634" t="s">
        <v>5</v>
      </c>
    </row>
    <row r="2635" spans="1:61" x14ac:dyDescent="0.25">
      <c r="A2635">
        <v>52045764</v>
      </c>
      <c r="B2635">
        <v>52045764</v>
      </c>
      <c r="C2635" t="s">
        <v>106</v>
      </c>
      <c r="D2635" t="s">
        <v>107</v>
      </c>
      <c r="E2635">
        <v>0</v>
      </c>
      <c r="F2635" t="s">
        <v>7644</v>
      </c>
      <c r="G2635" t="s">
        <v>417</v>
      </c>
      <c r="H2635" s="30" t="s">
        <v>20547</v>
      </c>
      <c r="I2635" t="s">
        <v>13900</v>
      </c>
      <c r="J2635">
        <v>0</v>
      </c>
      <c r="K2635" t="s">
        <v>126</v>
      </c>
      <c r="L2635">
        <v>25</v>
      </c>
      <c r="M2635" t="s">
        <v>126</v>
      </c>
      <c r="O2635">
        <v>3175736044</v>
      </c>
      <c r="P2635">
        <v>3214521268</v>
      </c>
      <c r="T2635" s="29" t="s">
        <v>114</v>
      </c>
      <c r="U2635">
        <f t="shared" si="213"/>
        <v>10</v>
      </c>
      <c r="V2635">
        <f t="shared" si="214"/>
        <v>28</v>
      </c>
      <c r="W2635">
        <v>2023</v>
      </c>
      <c r="X2635" t="s">
        <v>241</v>
      </c>
      <c r="Y2635" t="s">
        <v>13901</v>
      </c>
      <c r="Z2635" t="s">
        <v>13902</v>
      </c>
      <c r="AA2635">
        <v>9006179</v>
      </c>
      <c r="AB2635" t="s">
        <v>244</v>
      </c>
      <c r="AC2635" t="s">
        <v>245</v>
      </c>
      <c r="AD2635" s="1">
        <f t="shared" si="215"/>
        <v>1.8761988636363636E-2</v>
      </c>
      <c r="AE2635" s="2">
        <v>123200000</v>
      </c>
      <c r="AF2635" t="s">
        <v>175</v>
      </c>
      <c r="AG2635" t="s">
        <v>120</v>
      </c>
      <c r="AH2635" t="s">
        <v>104</v>
      </c>
      <c r="AI2635" t="s">
        <v>13903</v>
      </c>
      <c r="AJ2635">
        <v>161919117</v>
      </c>
      <c r="AK2635" s="2">
        <v>2311477</v>
      </c>
      <c r="AL2635" s="2">
        <v>1922417.87</v>
      </c>
      <c r="AP2635" t="s">
        <v>105</v>
      </c>
      <c r="AQ2635" t="s">
        <v>105</v>
      </c>
      <c r="AR2635" t="s">
        <v>105</v>
      </c>
      <c r="AV2635" t="s">
        <v>105</v>
      </c>
      <c r="AW2635" t="s">
        <v>105</v>
      </c>
      <c r="AX2635" t="s">
        <v>105</v>
      </c>
      <c r="BH2635" t="s">
        <v>20</v>
      </c>
      <c r="BI2635" t="s">
        <v>5</v>
      </c>
    </row>
    <row r="2636" spans="1:61" x14ac:dyDescent="0.25">
      <c r="A2636">
        <v>41618172</v>
      </c>
      <c r="B2636">
        <v>41618172</v>
      </c>
      <c r="C2636" t="s">
        <v>106</v>
      </c>
      <c r="D2636" t="s">
        <v>616</v>
      </c>
      <c r="E2636" t="s">
        <v>991</v>
      </c>
      <c r="F2636" t="s">
        <v>409</v>
      </c>
      <c r="G2636">
        <v>0</v>
      </c>
      <c r="H2636" s="30" t="s">
        <v>20548</v>
      </c>
      <c r="I2636" t="s">
        <v>13904</v>
      </c>
      <c r="J2636">
        <v>0</v>
      </c>
      <c r="K2636" t="s">
        <v>126</v>
      </c>
      <c r="L2636">
        <v>25</v>
      </c>
      <c r="M2636" t="s">
        <v>126</v>
      </c>
      <c r="O2636">
        <v>3138886772</v>
      </c>
      <c r="P2636">
        <v>0</v>
      </c>
      <c r="T2636" s="29" t="s">
        <v>568</v>
      </c>
      <c r="U2636">
        <f t="shared" si="213"/>
        <v>10</v>
      </c>
      <c r="V2636">
        <f t="shared" si="214"/>
        <v>30</v>
      </c>
      <c r="W2636">
        <v>2017</v>
      </c>
      <c r="X2636" t="s">
        <v>8569</v>
      </c>
      <c r="Y2636">
        <v>27091030962224</v>
      </c>
      <c r="Z2636" t="s">
        <v>13905</v>
      </c>
      <c r="AA2636">
        <v>5806063</v>
      </c>
      <c r="AB2636" t="s">
        <v>469</v>
      </c>
      <c r="AC2636" t="s">
        <v>2299</v>
      </c>
      <c r="AD2636" s="1">
        <f t="shared" si="215"/>
        <v>1.9808638036809816E-2</v>
      </c>
      <c r="AE2636" s="2">
        <v>81500000</v>
      </c>
      <c r="AF2636" t="s">
        <v>175</v>
      </c>
      <c r="AG2636" t="s">
        <v>120</v>
      </c>
      <c r="AH2636" t="s">
        <v>104</v>
      </c>
      <c r="AI2636">
        <v>0</v>
      </c>
      <c r="AJ2636">
        <v>161912609</v>
      </c>
      <c r="AK2636" s="2">
        <v>1614404</v>
      </c>
      <c r="AL2636" s="2">
        <v>1336642.32</v>
      </c>
      <c r="AP2636" t="s">
        <v>105</v>
      </c>
      <c r="AQ2636" t="s">
        <v>105</v>
      </c>
      <c r="AR2636" t="s">
        <v>105</v>
      </c>
      <c r="AV2636" t="s">
        <v>105</v>
      </c>
      <c r="AW2636" t="s">
        <v>105</v>
      </c>
      <c r="AX2636" t="s">
        <v>105</v>
      </c>
      <c r="BH2636" t="s">
        <v>19</v>
      </c>
      <c r="BI2636" t="s">
        <v>5</v>
      </c>
    </row>
    <row r="2637" spans="1:61" x14ac:dyDescent="0.25">
      <c r="A2637">
        <v>1013594199</v>
      </c>
      <c r="B2637">
        <v>1013594199</v>
      </c>
      <c r="C2637" t="s">
        <v>89</v>
      </c>
      <c r="D2637" t="s">
        <v>891</v>
      </c>
      <c r="E2637" t="s">
        <v>2701</v>
      </c>
      <c r="F2637" t="s">
        <v>13906</v>
      </c>
      <c r="G2637" t="s">
        <v>1842</v>
      </c>
      <c r="H2637" s="30" t="s">
        <v>20549</v>
      </c>
      <c r="I2637" t="s">
        <v>13907</v>
      </c>
      <c r="J2637">
        <v>0</v>
      </c>
      <c r="K2637" t="s">
        <v>126</v>
      </c>
      <c r="L2637">
        <v>25</v>
      </c>
      <c r="M2637" t="s">
        <v>126</v>
      </c>
      <c r="O2637">
        <v>3166916258</v>
      </c>
      <c r="P2637">
        <v>0</v>
      </c>
      <c r="T2637" s="29" t="s">
        <v>1001</v>
      </c>
      <c r="U2637">
        <f t="shared" si="213"/>
        <v>10</v>
      </c>
      <c r="V2637">
        <f t="shared" si="214"/>
        <v>3</v>
      </c>
      <c r="W2637">
        <v>2025</v>
      </c>
      <c r="X2637" t="s">
        <v>13908</v>
      </c>
      <c r="Y2637" t="s">
        <v>13909</v>
      </c>
      <c r="Z2637" t="s">
        <v>13910</v>
      </c>
      <c r="AA2637">
        <v>9201282</v>
      </c>
      <c r="AB2637" t="s">
        <v>268</v>
      </c>
      <c r="AC2637" t="s">
        <v>1582</v>
      </c>
      <c r="AD2637" s="1">
        <f t="shared" si="215"/>
        <v>1.9370722311396468E-2</v>
      </c>
      <c r="AE2637" s="2">
        <v>62300000</v>
      </c>
      <c r="AF2637" t="s">
        <v>175</v>
      </c>
      <c r="AG2637" t="s">
        <v>103</v>
      </c>
      <c r="AH2637" t="s">
        <v>104</v>
      </c>
      <c r="AI2637">
        <v>0</v>
      </c>
      <c r="AJ2637">
        <v>161819646</v>
      </c>
      <c r="AK2637" s="2">
        <v>1206796</v>
      </c>
      <c r="AL2637" s="2">
        <v>994114.38</v>
      </c>
      <c r="AP2637" t="s">
        <v>105</v>
      </c>
      <c r="AQ2637" t="s">
        <v>105</v>
      </c>
      <c r="AR2637" t="s">
        <v>105</v>
      </c>
      <c r="AV2637" t="s">
        <v>105</v>
      </c>
      <c r="AW2637" t="s">
        <v>105</v>
      </c>
      <c r="AX2637" t="s">
        <v>105</v>
      </c>
      <c r="BH2637" t="s">
        <v>19</v>
      </c>
      <c r="BI2637" t="s">
        <v>5</v>
      </c>
    </row>
    <row r="2638" spans="1:61" x14ac:dyDescent="0.25">
      <c r="A2638">
        <v>98622453</v>
      </c>
      <c r="B2638">
        <v>98622453</v>
      </c>
      <c r="C2638" t="s">
        <v>89</v>
      </c>
      <c r="D2638" t="s">
        <v>162</v>
      </c>
      <c r="E2638" t="s">
        <v>1822</v>
      </c>
      <c r="F2638" t="s">
        <v>684</v>
      </c>
      <c r="G2638" t="s">
        <v>684</v>
      </c>
      <c r="H2638" s="30" t="s">
        <v>20550</v>
      </c>
      <c r="I2638" t="s">
        <v>13911</v>
      </c>
      <c r="J2638">
        <v>5360</v>
      </c>
      <c r="K2638" t="s">
        <v>1115</v>
      </c>
      <c r="L2638">
        <v>5</v>
      </c>
      <c r="M2638" t="s">
        <v>203</v>
      </c>
      <c r="O2638">
        <v>3122940765</v>
      </c>
      <c r="P2638">
        <v>0</v>
      </c>
      <c r="T2638" s="29" t="s">
        <v>327</v>
      </c>
      <c r="U2638">
        <f t="shared" si="213"/>
        <v>10</v>
      </c>
      <c r="V2638">
        <f t="shared" si="214"/>
        <v>31</v>
      </c>
      <c r="W2638">
        <v>2024</v>
      </c>
      <c r="X2638" t="s">
        <v>1598</v>
      </c>
      <c r="Y2638" t="s">
        <v>13912</v>
      </c>
      <c r="Z2638" t="s">
        <v>13913</v>
      </c>
      <c r="AA2638">
        <v>8021011</v>
      </c>
      <c r="AB2638" t="s">
        <v>100</v>
      </c>
      <c r="AC2638" t="s">
        <v>1601</v>
      </c>
      <c r="AD2638" s="1">
        <f t="shared" si="215"/>
        <v>4.4579053926206244E-2</v>
      </c>
      <c r="AE2638" s="2">
        <v>105700000</v>
      </c>
      <c r="AF2638" t="s">
        <v>1567</v>
      </c>
      <c r="AG2638" t="s">
        <v>697</v>
      </c>
      <c r="AH2638" t="s">
        <v>104</v>
      </c>
      <c r="AI2638">
        <v>0</v>
      </c>
      <c r="AJ2638">
        <v>161874908</v>
      </c>
      <c r="AK2638" s="2">
        <v>4712006</v>
      </c>
      <c r="AL2638" s="2">
        <v>3939669.26</v>
      </c>
      <c r="AP2638" t="s">
        <v>105</v>
      </c>
      <c r="AQ2638" t="s">
        <v>105</v>
      </c>
      <c r="AR2638" t="s">
        <v>105</v>
      </c>
      <c r="AV2638" t="s">
        <v>105</v>
      </c>
      <c r="AW2638" t="s">
        <v>105</v>
      </c>
      <c r="AX2638" t="s">
        <v>105</v>
      </c>
      <c r="BH2638" t="s">
        <v>21</v>
      </c>
      <c r="BI2638" t="s">
        <v>5</v>
      </c>
    </row>
    <row r="2639" spans="1:61" x14ac:dyDescent="0.25">
      <c r="A2639">
        <v>8675790</v>
      </c>
      <c r="B2639">
        <v>8675790</v>
      </c>
      <c r="C2639" t="s">
        <v>89</v>
      </c>
      <c r="D2639" t="s">
        <v>3029</v>
      </c>
      <c r="E2639" t="s">
        <v>294</v>
      </c>
      <c r="F2639" t="s">
        <v>9782</v>
      </c>
      <c r="G2639" t="s">
        <v>13914</v>
      </c>
      <c r="H2639" s="30" t="s">
        <v>20551</v>
      </c>
      <c r="I2639" t="s">
        <v>13915</v>
      </c>
      <c r="J2639">
        <v>0</v>
      </c>
      <c r="K2639" t="s">
        <v>182</v>
      </c>
      <c r="L2639">
        <v>8</v>
      </c>
      <c r="M2639" t="s">
        <v>183</v>
      </c>
      <c r="O2639">
        <v>3176711285</v>
      </c>
      <c r="P2639">
        <v>0</v>
      </c>
      <c r="T2639" s="29" t="s">
        <v>275</v>
      </c>
      <c r="U2639">
        <f t="shared" si="213"/>
        <v>10</v>
      </c>
      <c r="V2639">
        <f t="shared" si="214"/>
        <v>11</v>
      </c>
      <c r="W2639">
        <v>2022</v>
      </c>
      <c r="X2639" t="s">
        <v>1506</v>
      </c>
      <c r="Y2639" t="s">
        <v>13916</v>
      </c>
      <c r="Z2639" t="s">
        <v>13917</v>
      </c>
      <c r="AA2639">
        <v>6401244</v>
      </c>
      <c r="AB2639" t="s">
        <v>131</v>
      </c>
      <c r="AC2639" t="s">
        <v>607</v>
      </c>
      <c r="AD2639" s="1">
        <f t="shared" si="215"/>
        <v>2.3117559607293128E-2</v>
      </c>
      <c r="AE2639" s="2">
        <v>71300000</v>
      </c>
      <c r="AF2639" t="s">
        <v>102</v>
      </c>
      <c r="AG2639" t="s">
        <v>103</v>
      </c>
      <c r="AH2639" t="s">
        <v>104</v>
      </c>
      <c r="AI2639" t="s">
        <v>13918</v>
      </c>
      <c r="AJ2639">
        <v>161812904</v>
      </c>
      <c r="AK2639" s="2">
        <v>1648282</v>
      </c>
      <c r="AL2639" s="2">
        <v>1365111.05</v>
      </c>
      <c r="AP2639" t="s">
        <v>105</v>
      </c>
      <c r="AQ2639" t="s">
        <v>105</v>
      </c>
      <c r="AR2639" t="s">
        <v>105</v>
      </c>
      <c r="AV2639" t="s">
        <v>105</v>
      </c>
      <c r="AW2639" t="s">
        <v>105</v>
      </c>
      <c r="AX2639" t="s">
        <v>105</v>
      </c>
      <c r="BH2639" t="s">
        <v>19</v>
      </c>
      <c r="BI2639" t="s">
        <v>5</v>
      </c>
    </row>
    <row r="2640" spans="1:61" x14ac:dyDescent="0.25">
      <c r="A2640">
        <v>1018451960</v>
      </c>
      <c r="B2640">
        <v>1018451960</v>
      </c>
      <c r="C2640" t="s">
        <v>106</v>
      </c>
      <c r="D2640" t="s">
        <v>13919</v>
      </c>
      <c r="E2640">
        <v>0</v>
      </c>
      <c r="F2640" t="s">
        <v>1169</v>
      </c>
      <c r="G2640" t="s">
        <v>1659</v>
      </c>
      <c r="H2640" s="30" t="s">
        <v>20552</v>
      </c>
      <c r="I2640" t="s">
        <v>13920</v>
      </c>
      <c r="J2640">
        <v>0</v>
      </c>
      <c r="K2640" t="s">
        <v>126</v>
      </c>
      <c r="L2640">
        <v>25</v>
      </c>
      <c r="M2640" t="s">
        <v>126</v>
      </c>
      <c r="O2640">
        <v>3143207513</v>
      </c>
      <c r="P2640">
        <v>3118746828</v>
      </c>
      <c r="T2640" s="29" t="s">
        <v>254</v>
      </c>
      <c r="U2640">
        <f t="shared" si="213"/>
        <v>10</v>
      </c>
      <c r="V2640">
        <f t="shared" si="214"/>
        <v>4</v>
      </c>
      <c r="W2640">
        <v>2018</v>
      </c>
      <c r="X2640" t="s">
        <v>13921</v>
      </c>
      <c r="Y2640" t="s">
        <v>13922</v>
      </c>
      <c r="Z2640" t="s">
        <v>13923</v>
      </c>
      <c r="AA2640">
        <v>9201226</v>
      </c>
      <c r="AB2640" t="s">
        <v>268</v>
      </c>
      <c r="AC2640" t="s">
        <v>1420</v>
      </c>
      <c r="AD2640" s="1">
        <f t="shared" si="215"/>
        <v>3.082762253164557E-2</v>
      </c>
      <c r="AE2640" s="2">
        <v>39500000</v>
      </c>
      <c r="AF2640" t="s">
        <v>219</v>
      </c>
      <c r="AG2640" t="s">
        <v>103</v>
      </c>
      <c r="AH2640" t="s">
        <v>104</v>
      </c>
      <c r="AI2640" t="s">
        <v>13924</v>
      </c>
      <c r="AJ2640">
        <v>29948425</v>
      </c>
      <c r="AK2640" s="2">
        <v>1217691.0900000001</v>
      </c>
      <c r="AL2640" s="2">
        <v>1003269.82</v>
      </c>
      <c r="AP2640">
        <v>30006961</v>
      </c>
      <c r="AQ2640" s="2">
        <v>3162192.84</v>
      </c>
      <c r="AR2640" s="2">
        <v>2637304.91</v>
      </c>
      <c r="AV2640" t="s">
        <v>105</v>
      </c>
      <c r="AW2640" s="2" t="s">
        <v>105</v>
      </c>
      <c r="AX2640" s="2" t="s">
        <v>105</v>
      </c>
      <c r="BH2640" t="s">
        <v>21</v>
      </c>
      <c r="BI2640" t="s">
        <v>5</v>
      </c>
    </row>
    <row r="2641" spans="1:61" x14ac:dyDescent="0.25">
      <c r="A2641">
        <v>30768897</v>
      </c>
      <c r="B2641">
        <v>30768897</v>
      </c>
      <c r="C2641" t="s">
        <v>106</v>
      </c>
      <c r="D2641" t="s">
        <v>313</v>
      </c>
      <c r="E2641" t="s">
        <v>1249</v>
      </c>
      <c r="F2641" t="s">
        <v>13925</v>
      </c>
      <c r="G2641" t="s">
        <v>691</v>
      </c>
      <c r="H2641" s="30" t="s">
        <v>20553</v>
      </c>
      <c r="I2641" t="s">
        <v>13926</v>
      </c>
      <c r="J2641">
        <v>0</v>
      </c>
      <c r="K2641" t="s">
        <v>13927</v>
      </c>
      <c r="L2641">
        <v>70</v>
      </c>
      <c r="M2641" t="s">
        <v>8599</v>
      </c>
      <c r="O2641">
        <v>3008057727</v>
      </c>
      <c r="P2641">
        <v>0</v>
      </c>
      <c r="T2641" s="29" t="s">
        <v>169</v>
      </c>
      <c r="U2641">
        <f t="shared" si="213"/>
        <v>10</v>
      </c>
      <c r="V2641">
        <f t="shared" si="214"/>
        <v>16</v>
      </c>
      <c r="W2641">
        <v>2016</v>
      </c>
      <c r="X2641" t="s">
        <v>13928</v>
      </c>
      <c r="Y2641" t="s">
        <v>13929</v>
      </c>
      <c r="Z2641" t="s">
        <v>13930</v>
      </c>
      <c r="AA2641">
        <v>4606083</v>
      </c>
      <c r="AB2641" t="s">
        <v>352</v>
      </c>
      <c r="AC2641" t="s">
        <v>1432</v>
      </c>
      <c r="AD2641" s="1">
        <f t="shared" si="215"/>
        <v>4.3582039355992842E-2</v>
      </c>
      <c r="AE2641" s="2">
        <v>55900000</v>
      </c>
      <c r="AF2641" t="s">
        <v>362</v>
      </c>
      <c r="AG2641" t="s">
        <v>120</v>
      </c>
      <c r="AH2641" t="s">
        <v>104</v>
      </c>
      <c r="AI2641" t="s">
        <v>13931</v>
      </c>
      <c r="AJ2641">
        <v>161910383</v>
      </c>
      <c r="AK2641" s="2">
        <v>2436236</v>
      </c>
      <c r="AL2641" s="2">
        <v>2027256.95</v>
      </c>
      <c r="AP2641" t="s">
        <v>105</v>
      </c>
      <c r="AQ2641" t="s">
        <v>105</v>
      </c>
      <c r="AR2641" t="s">
        <v>105</v>
      </c>
      <c r="AV2641" t="s">
        <v>105</v>
      </c>
      <c r="AW2641" t="s">
        <v>105</v>
      </c>
      <c r="AX2641" t="s">
        <v>105</v>
      </c>
      <c r="BH2641" t="s">
        <v>21</v>
      </c>
      <c r="BI2641" t="s">
        <v>5</v>
      </c>
    </row>
    <row r="2642" spans="1:61" x14ac:dyDescent="0.25">
      <c r="A2642">
        <v>1144156267</v>
      </c>
      <c r="B2642">
        <v>1144156267</v>
      </c>
      <c r="C2642" t="s">
        <v>106</v>
      </c>
      <c r="D2642" t="s">
        <v>281</v>
      </c>
      <c r="E2642" t="s">
        <v>1405</v>
      </c>
      <c r="F2642" t="s">
        <v>2906</v>
      </c>
      <c r="G2642" t="s">
        <v>2256</v>
      </c>
      <c r="H2642" s="30" t="s">
        <v>20554</v>
      </c>
      <c r="I2642" t="s">
        <v>13932</v>
      </c>
      <c r="J2642">
        <v>76001</v>
      </c>
      <c r="K2642" t="s">
        <v>486</v>
      </c>
      <c r="L2642">
        <v>76</v>
      </c>
      <c r="M2642" t="s">
        <v>95</v>
      </c>
      <c r="O2642">
        <v>3215866306</v>
      </c>
      <c r="P2642">
        <v>0</v>
      </c>
      <c r="T2642" s="29" t="s">
        <v>184</v>
      </c>
      <c r="U2642">
        <f t="shared" si="213"/>
        <v>10</v>
      </c>
      <c r="V2642">
        <f t="shared" si="214"/>
        <v>10</v>
      </c>
      <c r="W2642">
        <v>2022</v>
      </c>
      <c r="X2642" t="s">
        <v>1436</v>
      </c>
      <c r="Y2642" t="s">
        <v>13933</v>
      </c>
      <c r="Z2642" t="s">
        <v>13934</v>
      </c>
      <c r="AA2642">
        <v>9201266</v>
      </c>
      <c r="AB2642" t="s">
        <v>268</v>
      </c>
      <c r="AC2642" t="s">
        <v>1420</v>
      </c>
      <c r="AD2642" s="1">
        <f t="shared" si="215"/>
        <v>4.1376585587188611E-2</v>
      </c>
      <c r="AE2642" s="2">
        <v>56200000</v>
      </c>
      <c r="AF2642" t="s">
        <v>552</v>
      </c>
      <c r="AG2642" t="s">
        <v>103</v>
      </c>
      <c r="AH2642" t="s">
        <v>104</v>
      </c>
      <c r="AI2642" t="s">
        <v>13935</v>
      </c>
      <c r="AJ2642">
        <v>29959719</v>
      </c>
      <c r="AK2642" s="2">
        <v>2325364.11</v>
      </c>
      <c r="AL2642" s="2">
        <v>1934087.49</v>
      </c>
      <c r="AP2642">
        <v>29987205</v>
      </c>
      <c r="AQ2642" s="2">
        <v>4510240.3099999996</v>
      </c>
      <c r="AR2642" s="2">
        <v>3770117.91</v>
      </c>
      <c r="AV2642" t="s">
        <v>105</v>
      </c>
      <c r="AW2642" s="2" t="s">
        <v>105</v>
      </c>
      <c r="AX2642" s="2" t="s">
        <v>105</v>
      </c>
      <c r="BH2642" t="s">
        <v>21</v>
      </c>
      <c r="BI2642" t="s">
        <v>5</v>
      </c>
    </row>
    <row r="2643" spans="1:61" x14ac:dyDescent="0.25">
      <c r="A2643">
        <v>80111034</v>
      </c>
      <c r="B2643">
        <v>80111034</v>
      </c>
      <c r="C2643" t="s">
        <v>89</v>
      </c>
      <c r="D2643" t="s">
        <v>162</v>
      </c>
      <c r="E2643" t="s">
        <v>1440</v>
      </c>
      <c r="F2643" t="s">
        <v>4023</v>
      </c>
      <c r="G2643">
        <v>0</v>
      </c>
      <c r="H2643" s="30" t="s">
        <v>20555</v>
      </c>
      <c r="I2643" t="s">
        <v>13936</v>
      </c>
      <c r="J2643">
        <v>0</v>
      </c>
      <c r="K2643" t="s">
        <v>126</v>
      </c>
      <c r="L2643">
        <v>25</v>
      </c>
      <c r="M2643" t="s">
        <v>126</v>
      </c>
      <c r="O2643">
        <v>3118989745</v>
      </c>
      <c r="P2643">
        <v>0</v>
      </c>
      <c r="T2643" s="29" t="s">
        <v>448</v>
      </c>
      <c r="U2643">
        <f t="shared" si="213"/>
        <v>10</v>
      </c>
      <c r="V2643">
        <f t="shared" si="214"/>
        <v>9</v>
      </c>
      <c r="W2643">
        <v>2022</v>
      </c>
      <c r="X2643" t="s">
        <v>6307</v>
      </c>
      <c r="Y2643" t="s">
        <v>13937</v>
      </c>
      <c r="Z2643" t="s">
        <v>13938</v>
      </c>
      <c r="AA2643">
        <v>8808043</v>
      </c>
      <c r="AB2643" t="s">
        <v>662</v>
      </c>
      <c r="AC2643" t="s">
        <v>663</v>
      </c>
      <c r="AD2643" s="1">
        <f t="shared" si="215"/>
        <v>2.2717456242707119E-2</v>
      </c>
      <c r="AE2643" s="2">
        <v>85700000</v>
      </c>
      <c r="AF2643" t="s">
        <v>219</v>
      </c>
      <c r="AG2643" t="s">
        <v>452</v>
      </c>
      <c r="AH2643" t="s">
        <v>104</v>
      </c>
      <c r="AI2643" t="s">
        <v>13939</v>
      </c>
      <c r="AJ2643">
        <v>161815094</v>
      </c>
      <c r="AK2643" s="2">
        <v>1946886</v>
      </c>
      <c r="AL2643" s="2">
        <v>1616038.68</v>
      </c>
      <c r="AP2643" t="s">
        <v>105</v>
      </c>
      <c r="AQ2643" t="s">
        <v>105</v>
      </c>
      <c r="AR2643" t="s">
        <v>105</v>
      </c>
      <c r="AV2643" t="s">
        <v>105</v>
      </c>
      <c r="AW2643" t="s">
        <v>105</v>
      </c>
      <c r="AX2643" t="s">
        <v>105</v>
      </c>
      <c r="BH2643" t="s">
        <v>19</v>
      </c>
      <c r="BI2643" t="s">
        <v>5</v>
      </c>
    </row>
    <row r="2644" spans="1:61" x14ac:dyDescent="0.25">
      <c r="A2644">
        <v>32554145</v>
      </c>
      <c r="B2644">
        <v>32554145</v>
      </c>
      <c r="C2644" t="s">
        <v>106</v>
      </c>
      <c r="D2644" t="s">
        <v>312</v>
      </c>
      <c r="E2644" t="s">
        <v>13940</v>
      </c>
      <c r="F2644" t="s">
        <v>13941</v>
      </c>
      <c r="G2644" t="s">
        <v>1113</v>
      </c>
      <c r="H2644" s="30" t="s">
        <v>19739</v>
      </c>
      <c r="I2644" t="s">
        <v>13942</v>
      </c>
      <c r="J2644">
        <v>5001</v>
      </c>
      <c r="K2644" t="s">
        <v>202</v>
      </c>
      <c r="L2644">
        <v>5</v>
      </c>
      <c r="M2644" t="s">
        <v>203</v>
      </c>
      <c r="O2644">
        <v>3003187609</v>
      </c>
      <c r="P2644">
        <v>3003107609</v>
      </c>
      <c r="T2644" s="29" t="s">
        <v>114</v>
      </c>
      <c r="U2644">
        <f t="shared" si="213"/>
        <v>10</v>
      </c>
      <c r="V2644">
        <f t="shared" si="214"/>
        <v>28</v>
      </c>
      <c r="W2644">
        <v>2022</v>
      </c>
      <c r="X2644" t="s">
        <v>1512</v>
      </c>
      <c r="Y2644" t="s">
        <v>13943</v>
      </c>
      <c r="Z2644" t="s">
        <v>13944</v>
      </c>
      <c r="AA2644">
        <v>5606090</v>
      </c>
      <c r="AB2644" t="s">
        <v>146</v>
      </c>
      <c r="AC2644" t="s">
        <v>147</v>
      </c>
      <c r="AD2644" s="1">
        <f t="shared" si="215"/>
        <v>2.0445481436642453E-2</v>
      </c>
      <c r="AE2644" s="2">
        <v>123900000</v>
      </c>
      <c r="AF2644" t="s">
        <v>362</v>
      </c>
      <c r="AG2644" t="s">
        <v>292</v>
      </c>
      <c r="AH2644" t="s">
        <v>104</v>
      </c>
      <c r="AI2644" t="s">
        <v>13945</v>
      </c>
      <c r="AJ2644">
        <v>29953209</v>
      </c>
      <c r="AK2644" s="2">
        <v>2533195.15</v>
      </c>
      <c r="AL2644" s="2">
        <v>2108735.42</v>
      </c>
      <c r="AP2644" t="s">
        <v>105</v>
      </c>
      <c r="AQ2644" s="2" t="s">
        <v>105</v>
      </c>
      <c r="AR2644" s="2" t="s">
        <v>105</v>
      </c>
      <c r="AV2644">
        <v>30032732</v>
      </c>
      <c r="AW2644" s="2">
        <v>20216918.710000001</v>
      </c>
      <c r="AX2644" s="2">
        <v>16969007.32</v>
      </c>
      <c r="BH2644" t="s">
        <v>21</v>
      </c>
      <c r="BI2644" t="s">
        <v>5</v>
      </c>
    </row>
    <row r="2645" spans="1:61" x14ac:dyDescent="0.25">
      <c r="A2645">
        <v>55169805</v>
      </c>
      <c r="B2645">
        <v>55169805</v>
      </c>
      <c r="C2645" t="s">
        <v>106</v>
      </c>
      <c r="D2645" t="s">
        <v>13946</v>
      </c>
      <c r="E2645">
        <v>0</v>
      </c>
      <c r="F2645" t="s">
        <v>138</v>
      </c>
      <c r="G2645" t="s">
        <v>496</v>
      </c>
      <c r="H2645" s="30" t="s">
        <v>20556</v>
      </c>
      <c r="I2645" t="s">
        <v>13947</v>
      </c>
      <c r="J2645">
        <v>76001</v>
      </c>
      <c r="K2645" t="s">
        <v>486</v>
      </c>
      <c r="L2645">
        <v>76</v>
      </c>
      <c r="M2645" t="s">
        <v>95</v>
      </c>
      <c r="O2645">
        <v>3128087284</v>
      </c>
      <c r="P2645">
        <v>3108582891</v>
      </c>
      <c r="T2645" s="29" t="s">
        <v>275</v>
      </c>
      <c r="U2645">
        <f t="shared" si="213"/>
        <v>10</v>
      </c>
      <c r="V2645">
        <f t="shared" si="214"/>
        <v>11</v>
      </c>
      <c r="W2645">
        <v>2022</v>
      </c>
      <c r="X2645" t="s">
        <v>3155</v>
      </c>
      <c r="Y2645" t="s">
        <v>13948</v>
      </c>
      <c r="Z2645" t="s">
        <v>13949</v>
      </c>
      <c r="AA2645">
        <v>8001205</v>
      </c>
      <c r="AB2645" t="s">
        <v>100</v>
      </c>
      <c r="AC2645" t="s">
        <v>423</v>
      </c>
      <c r="AD2645" s="1">
        <f t="shared" si="215"/>
        <v>3.3611584615384618E-2</v>
      </c>
      <c r="AE2645" s="2">
        <v>48100000</v>
      </c>
      <c r="AF2645" t="s">
        <v>219</v>
      </c>
      <c r="AG2645" t="s">
        <v>103</v>
      </c>
      <c r="AH2645" t="s">
        <v>104</v>
      </c>
      <c r="AI2645" t="s">
        <v>13950</v>
      </c>
      <c r="AJ2645">
        <v>29976582</v>
      </c>
      <c r="AK2645" s="2">
        <v>1616717.22</v>
      </c>
      <c r="AL2645" s="2">
        <v>1338585.8999999999</v>
      </c>
      <c r="AP2645">
        <v>30016363</v>
      </c>
      <c r="AQ2645" s="2">
        <v>2183529.46</v>
      </c>
      <c r="AR2645" s="2">
        <v>1814898.71</v>
      </c>
      <c r="AV2645" t="s">
        <v>105</v>
      </c>
      <c r="AW2645" s="2" t="s">
        <v>105</v>
      </c>
      <c r="AX2645" s="2" t="s">
        <v>105</v>
      </c>
      <c r="BH2645" t="s">
        <v>21</v>
      </c>
      <c r="BI2645" t="s">
        <v>5</v>
      </c>
    </row>
    <row r="2646" spans="1:61" x14ac:dyDescent="0.25">
      <c r="A2646">
        <v>31192254</v>
      </c>
      <c r="B2646">
        <v>31192254</v>
      </c>
      <c r="C2646" t="s">
        <v>106</v>
      </c>
      <c r="D2646" t="s">
        <v>3477</v>
      </c>
      <c r="E2646" t="s">
        <v>178</v>
      </c>
      <c r="F2646" t="s">
        <v>878</v>
      </c>
      <c r="G2646" t="s">
        <v>985</v>
      </c>
      <c r="H2646" s="30" t="s">
        <v>20557</v>
      </c>
      <c r="I2646" t="s">
        <v>13951</v>
      </c>
      <c r="J2646">
        <v>76001</v>
      </c>
      <c r="K2646" t="s">
        <v>486</v>
      </c>
      <c r="L2646">
        <v>76</v>
      </c>
      <c r="M2646" t="s">
        <v>95</v>
      </c>
      <c r="O2646">
        <v>3006172747</v>
      </c>
      <c r="P2646">
        <v>0</v>
      </c>
      <c r="T2646" s="29" t="s">
        <v>254</v>
      </c>
      <c r="U2646">
        <f t="shared" si="213"/>
        <v>10</v>
      </c>
      <c r="V2646">
        <f t="shared" si="214"/>
        <v>4</v>
      </c>
      <c r="W2646">
        <v>2023</v>
      </c>
      <c r="X2646" t="s">
        <v>2612</v>
      </c>
      <c r="Y2646" t="s">
        <v>13952</v>
      </c>
      <c r="Z2646" t="s">
        <v>13953</v>
      </c>
      <c r="AA2646">
        <v>8006066</v>
      </c>
      <c r="AB2646" t="s">
        <v>100</v>
      </c>
      <c r="AC2646" t="s">
        <v>208</v>
      </c>
      <c r="AD2646" s="1">
        <f t="shared" si="215"/>
        <v>2.7980351699882767E-2</v>
      </c>
      <c r="AE2646" s="2">
        <v>85300000</v>
      </c>
      <c r="AF2646" t="s">
        <v>133</v>
      </c>
      <c r="AG2646" t="s">
        <v>120</v>
      </c>
      <c r="AH2646" t="s">
        <v>104</v>
      </c>
      <c r="AI2646">
        <v>0</v>
      </c>
      <c r="AJ2646">
        <v>161911862</v>
      </c>
      <c r="AK2646" s="2">
        <v>2386724</v>
      </c>
      <c r="AL2646" s="2">
        <v>1985650.52</v>
      </c>
      <c r="AP2646" t="s">
        <v>105</v>
      </c>
      <c r="AQ2646" t="s">
        <v>105</v>
      </c>
      <c r="AR2646" t="s">
        <v>105</v>
      </c>
      <c r="AV2646" t="s">
        <v>105</v>
      </c>
      <c r="AW2646" t="s">
        <v>105</v>
      </c>
      <c r="AX2646" t="s">
        <v>105</v>
      </c>
      <c r="BH2646" t="s">
        <v>21</v>
      </c>
      <c r="BI2646" t="s">
        <v>5</v>
      </c>
    </row>
    <row r="2647" spans="1:61" x14ac:dyDescent="0.25">
      <c r="A2647">
        <v>28426687</v>
      </c>
      <c r="B2647">
        <v>28426687</v>
      </c>
      <c r="C2647" t="s">
        <v>106</v>
      </c>
      <c r="D2647" t="s">
        <v>13954</v>
      </c>
      <c r="E2647">
        <v>0</v>
      </c>
      <c r="F2647" t="s">
        <v>13955</v>
      </c>
      <c r="G2647" t="s">
        <v>700</v>
      </c>
      <c r="H2647" s="30" t="s">
        <v>20558</v>
      </c>
      <c r="I2647" t="s">
        <v>13956</v>
      </c>
      <c r="J2647">
        <v>68001</v>
      </c>
      <c r="K2647" t="s">
        <v>317</v>
      </c>
      <c r="L2647">
        <v>68</v>
      </c>
      <c r="M2647" t="s">
        <v>227</v>
      </c>
      <c r="O2647">
        <v>3142660050</v>
      </c>
      <c r="P2647">
        <v>0</v>
      </c>
      <c r="T2647" s="29" t="s">
        <v>3448</v>
      </c>
      <c r="U2647">
        <f t="shared" si="213"/>
        <v>10</v>
      </c>
      <c r="V2647">
        <f t="shared" si="214"/>
        <v>11</v>
      </c>
      <c r="W2647">
        <v>2014</v>
      </c>
      <c r="X2647" t="s">
        <v>2190</v>
      </c>
      <c r="Y2647" t="s">
        <v>13957</v>
      </c>
      <c r="Z2647" t="s">
        <v>13958</v>
      </c>
      <c r="AA2647">
        <v>8001135</v>
      </c>
      <c r="AB2647" t="s">
        <v>100</v>
      </c>
      <c r="AC2647" t="s">
        <v>258</v>
      </c>
      <c r="AD2647" s="1">
        <f t="shared" si="215"/>
        <v>4.7968030303030304E-2</v>
      </c>
      <c r="AE2647" s="2">
        <v>26400000</v>
      </c>
      <c r="AF2647" t="s">
        <v>175</v>
      </c>
      <c r="AG2647" t="s">
        <v>103</v>
      </c>
      <c r="AH2647" t="s">
        <v>104</v>
      </c>
      <c r="AI2647">
        <v>0</v>
      </c>
      <c r="AJ2647">
        <v>161849064</v>
      </c>
      <c r="AK2647" s="2">
        <v>1266356</v>
      </c>
      <c r="AL2647" s="2">
        <v>1044164.75</v>
      </c>
      <c r="AP2647" t="s">
        <v>105</v>
      </c>
      <c r="AQ2647" t="s">
        <v>105</v>
      </c>
      <c r="AR2647" t="s">
        <v>105</v>
      </c>
      <c r="AV2647" t="s">
        <v>105</v>
      </c>
      <c r="AW2647" t="s">
        <v>105</v>
      </c>
      <c r="AX2647" t="s">
        <v>105</v>
      </c>
      <c r="BH2647" t="s">
        <v>21</v>
      </c>
      <c r="BI2647" t="s">
        <v>5</v>
      </c>
    </row>
    <row r="2648" spans="1:61" x14ac:dyDescent="0.25">
      <c r="A2648">
        <v>39762410</v>
      </c>
      <c r="B2648">
        <v>39762410</v>
      </c>
      <c r="C2648" t="s">
        <v>106</v>
      </c>
      <c r="D2648" t="s">
        <v>312</v>
      </c>
      <c r="E2648" t="s">
        <v>2307</v>
      </c>
      <c r="F2648" t="s">
        <v>2621</v>
      </c>
      <c r="G2648" t="s">
        <v>3084</v>
      </c>
      <c r="H2648" s="30" t="s">
        <v>20559</v>
      </c>
      <c r="I2648" t="s">
        <v>13959</v>
      </c>
      <c r="J2648">
        <v>0</v>
      </c>
      <c r="K2648" t="s">
        <v>126</v>
      </c>
      <c r="L2648">
        <v>25</v>
      </c>
      <c r="M2648" t="s">
        <v>126</v>
      </c>
      <c r="O2648">
        <v>3125255856</v>
      </c>
      <c r="P2648">
        <v>0</v>
      </c>
      <c r="T2648" s="29" t="s">
        <v>448</v>
      </c>
      <c r="U2648">
        <f t="shared" si="213"/>
        <v>10</v>
      </c>
      <c r="V2648">
        <f t="shared" si="214"/>
        <v>9</v>
      </c>
      <c r="W2648">
        <v>2021</v>
      </c>
      <c r="X2648" t="s">
        <v>1467</v>
      </c>
      <c r="Y2648" t="s">
        <v>13960</v>
      </c>
      <c r="Z2648" t="s">
        <v>13961</v>
      </c>
      <c r="AA2648">
        <v>4606131</v>
      </c>
      <c r="AB2648" t="s">
        <v>352</v>
      </c>
      <c r="AC2648" t="s">
        <v>353</v>
      </c>
      <c r="AD2648" s="1">
        <f t="shared" si="215"/>
        <v>4.2812454148471617E-2</v>
      </c>
      <c r="AE2648" s="2">
        <v>114500000</v>
      </c>
      <c r="AF2648" t="s">
        <v>102</v>
      </c>
      <c r="AG2648" t="s">
        <v>120</v>
      </c>
      <c r="AH2648" t="s">
        <v>104</v>
      </c>
      <c r="AI2648" t="s">
        <v>13962</v>
      </c>
      <c r="AJ2648">
        <v>161816722</v>
      </c>
      <c r="AK2648" s="2">
        <v>4902026</v>
      </c>
      <c r="AL2648" s="2">
        <v>4099349.22</v>
      </c>
      <c r="AP2648" t="s">
        <v>105</v>
      </c>
      <c r="AQ2648" t="s">
        <v>105</v>
      </c>
      <c r="AR2648" t="s">
        <v>105</v>
      </c>
      <c r="AV2648" t="s">
        <v>105</v>
      </c>
      <c r="AW2648" t="s">
        <v>105</v>
      </c>
      <c r="AX2648" t="s">
        <v>105</v>
      </c>
      <c r="BH2648" t="s">
        <v>21</v>
      </c>
      <c r="BI2648" t="s">
        <v>5</v>
      </c>
    </row>
    <row r="2649" spans="1:61" x14ac:dyDescent="0.25">
      <c r="A2649">
        <v>88158930</v>
      </c>
      <c r="B2649">
        <v>88158930</v>
      </c>
      <c r="C2649" t="s">
        <v>89</v>
      </c>
      <c r="D2649" t="s">
        <v>4398</v>
      </c>
      <c r="E2649" t="s">
        <v>1079</v>
      </c>
      <c r="F2649" t="s">
        <v>601</v>
      </c>
      <c r="G2649" t="s">
        <v>191</v>
      </c>
      <c r="H2649" s="30" t="s">
        <v>20560</v>
      </c>
      <c r="I2649" t="s">
        <v>13963</v>
      </c>
      <c r="J2649">
        <v>5001</v>
      </c>
      <c r="K2649" t="s">
        <v>202</v>
      </c>
      <c r="L2649">
        <v>5</v>
      </c>
      <c r="M2649" t="s">
        <v>203</v>
      </c>
      <c r="O2649">
        <v>3112155752</v>
      </c>
      <c r="P2649">
        <v>0</v>
      </c>
      <c r="T2649" s="29" t="s">
        <v>240</v>
      </c>
      <c r="U2649">
        <f t="shared" si="213"/>
        <v>10</v>
      </c>
      <c r="V2649">
        <f t="shared" si="214"/>
        <v>27</v>
      </c>
      <c r="W2649">
        <v>2016</v>
      </c>
      <c r="X2649" t="s">
        <v>3723</v>
      </c>
      <c r="Y2649" t="s">
        <v>13964</v>
      </c>
      <c r="Z2649" t="s">
        <v>13965</v>
      </c>
      <c r="AA2649">
        <v>3008056</v>
      </c>
      <c r="AB2649" t="s">
        <v>491</v>
      </c>
      <c r="AC2649" t="s">
        <v>3726</v>
      </c>
      <c r="AD2649" s="1">
        <f t="shared" si="215"/>
        <v>2.6372234992679353E-2</v>
      </c>
      <c r="AE2649" s="2">
        <v>68300000</v>
      </c>
      <c r="AF2649" t="s">
        <v>362</v>
      </c>
      <c r="AG2649" t="s">
        <v>452</v>
      </c>
      <c r="AH2649" t="s">
        <v>104</v>
      </c>
      <c r="AI2649" t="s">
        <v>13966</v>
      </c>
      <c r="AJ2649">
        <v>29937805</v>
      </c>
      <c r="AK2649" s="2">
        <v>1801223.65</v>
      </c>
      <c r="AL2649" s="2">
        <v>1493633.32</v>
      </c>
      <c r="AP2649">
        <v>30001797</v>
      </c>
      <c r="AQ2649" s="2">
        <v>1905675.5</v>
      </c>
      <c r="AR2649" s="2">
        <v>1581407.98</v>
      </c>
      <c r="AV2649" t="s">
        <v>105</v>
      </c>
      <c r="AW2649" s="2" t="s">
        <v>105</v>
      </c>
      <c r="AX2649" s="2" t="s">
        <v>105</v>
      </c>
      <c r="BH2649" t="s">
        <v>19</v>
      </c>
      <c r="BI2649" t="s">
        <v>5</v>
      </c>
    </row>
    <row r="2650" spans="1:61" x14ac:dyDescent="0.25">
      <c r="A2650">
        <v>39532526</v>
      </c>
      <c r="B2650">
        <v>39532526</v>
      </c>
      <c r="C2650" t="s">
        <v>106</v>
      </c>
      <c r="D2650" t="s">
        <v>616</v>
      </c>
      <c r="E2650" t="s">
        <v>13967</v>
      </c>
      <c r="F2650" t="s">
        <v>700</v>
      </c>
      <c r="G2650" t="s">
        <v>1995</v>
      </c>
      <c r="H2650" s="30" t="s">
        <v>20561</v>
      </c>
      <c r="I2650" t="s">
        <v>13968</v>
      </c>
      <c r="J2650">
        <v>0</v>
      </c>
      <c r="K2650" t="s">
        <v>126</v>
      </c>
      <c r="L2650">
        <v>25</v>
      </c>
      <c r="M2650" t="s">
        <v>126</v>
      </c>
      <c r="O2650">
        <v>3163389518</v>
      </c>
      <c r="P2650">
        <v>0</v>
      </c>
      <c r="T2650" s="29" t="s">
        <v>369</v>
      </c>
      <c r="U2650">
        <f t="shared" si="213"/>
        <v>10</v>
      </c>
      <c r="V2650">
        <f t="shared" si="214"/>
        <v>21</v>
      </c>
      <c r="W2650">
        <v>2014</v>
      </c>
      <c r="X2650" t="s">
        <v>3443</v>
      </c>
      <c r="Y2650" t="s">
        <v>9898</v>
      </c>
      <c r="Z2650" t="s">
        <v>13969</v>
      </c>
      <c r="AA2650">
        <v>2406043</v>
      </c>
      <c r="AB2650" t="s">
        <v>480</v>
      </c>
      <c r="AC2650" t="s">
        <v>481</v>
      </c>
      <c r="AD2650" s="1">
        <f t="shared" si="215"/>
        <v>4.3919570707070706E-2</v>
      </c>
      <c r="AE2650" s="2">
        <v>39600000</v>
      </c>
      <c r="AF2650" t="s">
        <v>175</v>
      </c>
      <c r="AG2650" t="s">
        <v>120</v>
      </c>
      <c r="AH2650" t="s">
        <v>104</v>
      </c>
      <c r="AI2650" t="s">
        <v>13970</v>
      </c>
      <c r="AJ2650">
        <v>161909001</v>
      </c>
      <c r="AK2650" s="2">
        <v>1739215</v>
      </c>
      <c r="AL2650" s="2">
        <v>1441525.07</v>
      </c>
      <c r="AP2650" t="s">
        <v>105</v>
      </c>
      <c r="AQ2650" t="s">
        <v>105</v>
      </c>
      <c r="AR2650" t="s">
        <v>105</v>
      </c>
      <c r="AV2650" t="s">
        <v>105</v>
      </c>
      <c r="AW2650" t="s">
        <v>105</v>
      </c>
      <c r="AX2650" t="s">
        <v>105</v>
      </c>
      <c r="BH2650" t="s">
        <v>21</v>
      </c>
      <c r="BI2650" t="s">
        <v>5</v>
      </c>
    </row>
    <row r="2651" spans="1:61" x14ac:dyDescent="0.25">
      <c r="A2651">
        <v>80421567</v>
      </c>
      <c r="B2651">
        <v>80421567</v>
      </c>
      <c r="C2651" t="s">
        <v>89</v>
      </c>
      <c r="D2651" t="s">
        <v>148</v>
      </c>
      <c r="E2651" t="s">
        <v>2504</v>
      </c>
      <c r="F2651" t="s">
        <v>212</v>
      </c>
      <c r="G2651" t="s">
        <v>6813</v>
      </c>
      <c r="H2651" s="30" t="s">
        <v>20562</v>
      </c>
      <c r="I2651" t="s">
        <v>13971</v>
      </c>
      <c r="J2651">
        <v>0</v>
      </c>
      <c r="K2651" t="s">
        <v>126</v>
      </c>
      <c r="L2651">
        <v>25</v>
      </c>
      <c r="M2651" t="s">
        <v>126</v>
      </c>
      <c r="O2651">
        <v>3153679934</v>
      </c>
      <c r="P2651">
        <v>0</v>
      </c>
      <c r="T2651" s="29" t="s">
        <v>2379</v>
      </c>
      <c r="U2651">
        <f t="shared" si="213"/>
        <v>10</v>
      </c>
      <c r="V2651">
        <f t="shared" si="214"/>
        <v>6</v>
      </c>
      <c r="W2651">
        <v>2015</v>
      </c>
      <c r="X2651" t="s">
        <v>13972</v>
      </c>
      <c r="Y2651" t="s">
        <v>13973</v>
      </c>
      <c r="Z2651" t="s">
        <v>13974</v>
      </c>
      <c r="AA2651">
        <v>8001160</v>
      </c>
      <c r="AB2651" t="s">
        <v>100</v>
      </c>
      <c r="AC2651" t="s">
        <v>2269</v>
      </c>
      <c r="AD2651" s="1">
        <f t="shared" si="215"/>
        <v>4.5367714285714289E-2</v>
      </c>
      <c r="AE2651" s="2">
        <v>28000000</v>
      </c>
      <c r="AF2651" t="s">
        <v>102</v>
      </c>
      <c r="AG2651" t="s">
        <v>103</v>
      </c>
      <c r="AH2651" t="s">
        <v>104</v>
      </c>
      <c r="AI2651" t="s">
        <v>13975</v>
      </c>
      <c r="AJ2651">
        <v>161890355</v>
      </c>
      <c r="AK2651" s="2">
        <v>1270296</v>
      </c>
      <c r="AL2651" s="2">
        <v>1047475.39</v>
      </c>
      <c r="AP2651" t="s">
        <v>105</v>
      </c>
      <c r="AQ2651" t="s">
        <v>105</v>
      </c>
      <c r="AR2651" t="s">
        <v>105</v>
      </c>
      <c r="AV2651" t="s">
        <v>105</v>
      </c>
      <c r="AW2651" t="s">
        <v>105</v>
      </c>
      <c r="AX2651" t="s">
        <v>105</v>
      </c>
      <c r="BH2651" t="s">
        <v>21</v>
      </c>
      <c r="BI2651" t="s">
        <v>5</v>
      </c>
    </row>
    <row r="2652" spans="1:61" x14ac:dyDescent="0.25">
      <c r="A2652">
        <v>39753785</v>
      </c>
      <c r="B2652">
        <v>39753785</v>
      </c>
      <c r="C2652" t="s">
        <v>106</v>
      </c>
      <c r="D2652" t="s">
        <v>355</v>
      </c>
      <c r="E2652" t="s">
        <v>1057</v>
      </c>
      <c r="F2652" t="s">
        <v>1312</v>
      </c>
      <c r="G2652" t="s">
        <v>1486</v>
      </c>
      <c r="H2652" s="30" t="s">
        <v>20563</v>
      </c>
      <c r="I2652" t="s">
        <v>13976</v>
      </c>
      <c r="J2652">
        <v>0</v>
      </c>
      <c r="K2652" t="s">
        <v>126</v>
      </c>
      <c r="L2652">
        <v>25</v>
      </c>
      <c r="M2652" t="s">
        <v>126</v>
      </c>
      <c r="O2652">
        <v>3144237705</v>
      </c>
      <c r="P2652">
        <v>0</v>
      </c>
      <c r="T2652" s="29" t="s">
        <v>448</v>
      </c>
      <c r="U2652">
        <f t="shared" si="213"/>
        <v>10</v>
      </c>
      <c r="V2652">
        <f t="shared" si="214"/>
        <v>9</v>
      </c>
      <c r="W2652">
        <v>2022</v>
      </c>
      <c r="X2652" t="s">
        <v>8041</v>
      </c>
      <c r="Y2652" t="s">
        <v>13977</v>
      </c>
      <c r="Z2652" t="s">
        <v>13978</v>
      </c>
      <c r="AA2652">
        <v>1601345</v>
      </c>
      <c r="AB2652" t="s">
        <v>173</v>
      </c>
      <c r="AC2652" t="s">
        <v>1527</v>
      </c>
      <c r="AD2652" s="1">
        <f t="shared" si="215"/>
        <v>3.7101428193832602E-2</v>
      </c>
      <c r="AE2652" s="2">
        <v>45400000</v>
      </c>
      <c r="AF2652" t="s">
        <v>219</v>
      </c>
      <c r="AG2652" t="s">
        <v>103</v>
      </c>
      <c r="AH2652" t="s">
        <v>104</v>
      </c>
      <c r="AI2652" t="s">
        <v>13979</v>
      </c>
      <c r="AJ2652">
        <v>29949665</v>
      </c>
      <c r="AK2652" s="2">
        <v>1684404.84</v>
      </c>
      <c r="AL2652" s="2">
        <v>1395466.25</v>
      </c>
      <c r="AP2652">
        <v>30007756</v>
      </c>
      <c r="AQ2652" s="2">
        <v>1778353.9</v>
      </c>
      <c r="AR2652" s="2">
        <v>1474415.04</v>
      </c>
      <c r="AV2652" t="s">
        <v>105</v>
      </c>
      <c r="AW2652" s="2" t="s">
        <v>105</v>
      </c>
      <c r="AX2652" s="2" t="s">
        <v>105</v>
      </c>
      <c r="BH2652" t="s">
        <v>21</v>
      </c>
      <c r="BI2652" t="s">
        <v>5</v>
      </c>
    </row>
    <row r="2653" spans="1:61" x14ac:dyDescent="0.25">
      <c r="A2653">
        <v>37318579</v>
      </c>
      <c r="B2653">
        <v>37318579</v>
      </c>
      <c r="C2653" t="s">
        <v>106</v>
      </c>
      <c r="D2653" t="s">
        <v>2212</v>
      </c>
      <c r="E2653">
        <v>0</v>
      </c>
      <c r="F2653" t="s">
        <v>315</v>
      </c>
      <c r="G2653" t="s">
        <v>4187</v>
      </c>
      <c r="H2653" s="30" t="s">
        <v>20564</v>
      </c>
      <c r="I2653" t="s">
        <v>13980</v>
      </c>
      <c r="J2653">
        <v>76001</v>
      </c>
      <c r="K2653" t="s">
        <v>486</v>
      </c>
      <c r="L2653">
        <v>76</v>
      </c>
      <c r="M2653" t="s">
        <v>95</v>
      </c>
      <c r="O2653">
        <v>3002052261</v>
      </c>
      <c r="P2653">
        <v>3186087282</v>
      </c>
      <c r="T2653" s="29" t="s">
        <v>2580</v>
      </c>
      <c r="U2653">
        <f t="shared" si="213"/>
        <v>10</v>
      </c>
      <c r="V2653">
        <f t="shared" si="214"/>
        <v>29</v>
      </c>
      <c r="W2653">
        <v>2025</v>
      </c>
      <c r="X2653" t="s">
        <v>13981</v>
      </c>
      <c r="Y2653" t="s">
        <v>13982</v>
      </c>
      <c r="Z2653" t="s">
        <v>13983</v>
      </c>
      <c r="AA2653">
        <v>8201087</v>
      </c>
      <c r="AB2653" t="s">
        <v>3334</v>
      </c>
      <c r="AC2653" t="s">
        <v>13439</v>
      </c>
      <c r="AD2653" s="1">
        <f t="shared" si="215"/>
        <v>2.5907778886010362E-2</v>
      </c>
      <c r="AE2653" s="2">
        <v>77200000</v>
      </c>
      <c r="AF2653" t="s">
        <v>102</v>
      </c>
      <c r="AG2653" t="s">
        <v>103</v>
      </c>
      <c r="AH2653" t="s">
        <v>104</v>
      </c>
      <c r="AI2653" t="s">
        <v>13984</v>
      </c>
      <c r="AJ2653">
        <v>29972419</v>
      </c>
      <c r="AK2653" s="2">
        <v>2000080.53</v>
      </c>
      <c r="AL2653" s="2">
        <v>1660739.94</v>
      </c>
      <c r="AP2653" t="s">
        <v>105</v>
      </c>
      <c r="AQ2653" s="2" t="s">
        <v>105</v>
      </c>
      <c r="AR2653" s="2" t="s">
        <v>105</v>
      </c>
      <c r="AV2653">
        <v>30154582</v>
      </c>
      <c r="AW2653" s="2">
        <v>4083427.32</v>
      </c>
      <c r="AX2653" s="2">
        <v>3411451.53</v>
      </c>
      <c r="BH2653" t="s">
        <v>21</v>
      </c>
      <c r="BI2653" t="s">
        <v>5</v>
      </c>
    </row>
    <row r="2654" spans="1:61" x14ac:dyDescent="0.25">
      <c r="A2654">
        <v>42122392</v>
      </c>
      <c r="B2654">
        <v>42122392</v>
      </c>
      <c r="C2654" t="s">
        <v>106</v>
      </c>
      <c r="D2654" t="s">
        <v>107</v>
      </c>
      <c r="E2654" t="s">
        <v>108</v>
      </c>
      <c r="F2654" t="s">
        <v>825</v>
      </c>
      <c r="G2654" t="s">
        <v>1924</v>
      </c>
      <c r="H2654" s="30" t="s">
        <v>20565</v>
      </c>
      <c r="I2654" t="s">
        <v>13985</v>
      </c>
      <c r="J2654">
        <v>0</v>
      </c>
      <c r="K2654" t="s">
        <v>126</v>
      </c>
      <c r="L2654">
        <v>25</v>
      </c>
      <c r="M2654" t="s">
        <v>126</v>
      </c>
      <c r="O2654">
        <v>3175104807</v>
      </c>
      <c r="P2654">
        <v>0</v>
      </c>
      <c r="T2654" s="29" t="s">
        <v>155</v>
      </c>
      <c r="U2654">
        <f t="shared" si="213"/>
        <v>10</v>
      </c>
      <c r="V2654">
        <f t="shared" si="214"/>
        <v>14</v>
      </c>
      <c r="W2654">
        <v>2022</v>
      </c>
      <c r="X2654" t="s">
        <v>909</v>
      </c>
      <c r="Y2654" t="s">
        <v>13986</v>
      </c>
      <c r="Z2654" t="s">
        <v>13987</v>
      </c>
      <c r="AA2654">
        <v>5606100</v>
      </c>
      <c r="AB2654" t="s">
        <v>146</v>
      </c>
      <c r="AC2654" t="s">
        <v>341</v>
      </c>
      <c r="AD2654" s="1">
        <f t="shared" si="215"/>
        <v>3.9745028506271381E-2</v>
      </c>
      <c r="AE2654" s="2">
        <v>87700000</v>
      </c>
      <c r="AF2654" t="s">
        <v>133</v>
      </c>
      <c r="AG2654" t="s">
        <v>120</v>
      </c>
      <c r="AH2654" t="s">
        <v>104</v>
      </c>
      <c r="AI2654">
        <v>0</v>
      </c>
      <c r="AJ2654">
        <v>161904628</v>
      </c>
      <c r="AK2654" s="2">
        <v>3485639</v>
      </c>
      <c r="AL2654" s="2">
        <v>2909108.26</v>
      </c>
      <c r="AP2654" t="s">
        <v>105</v>
      </c>
      <c r="AQ2654" t="s">
        <v>105</v>
      </c>
      <c r="AR2654" t="s">
        <v>105</v>
      </c>
      <c r="AV2654" t="s">
        <v>105</v>
      </c>
      <c r="AW2654" t="s">
        <v>105</v>
      </c>
      <c r="AX2654" t="s">
        <v>105</v>
      </c>
      <c r="BH2654" t="s">
        <v>21</v>
      </c>
      <c r="BI2654" t="s">
        <v>5</v>
      </c>
    </row>
    <row r="2655" spans="1:61" x14ac:dyDescent="0.25">
      <c r="A2655">
        <v>1018505525</v>
      </c>
      <c r="B2655">
        <v>1018505525</v>
      </c>
      <c r="C2655" t="s">
        <v>106</v>
      </c>
      <c r="D2655" t="s">
        <v>13988</v>
      </c>
      <c r="E2655" t="s">
        <v>1539</v>
      </c>
      <c r="F2655" t="s">
        <v>700</v>
      </c>
      <c r="G2655" t="s">
        <v>8844</v>
      </c>
      <c r="H2655" s="30" t="s">
        <v>20566</v>
      </c>
      <c r="I2655" t="s">
        <v>13989</v>
      </c>
      <c r="J2655">
        <v>0</v>
      </c>
      <c r="K2655" t="s">
        <v>126</v>
      </c>
      <c r="L2655">
        <v>25</v>
      </c>
      <c r="M2655" t="s">
        <v>126</v>
      </c>
      <c r="O2655">
        <v>3023229070</v>
      </c>
      <c r="P2655">
        <v>3107852852</v>
      </c>
      <c r="T2655" s="29" t="s">
        <v>142</v>
      </c>
      <c r="U2655">
        <f t="shared" si="213"/>
        <v>10</v>
      </c>
      <c r="V2655">
        <f t="shared" si="214"/>
        <v>12</v>
      </c>
      <c r="W2655">
        <v>2020</v>
      </c>
      <c r="X2655" t="s">
        <v>5124</v>
      </c>
      <c r="Y2655" t="s">
        <v>13990</v>
      </c>
      <c r="Z2655" t="s">
        <v>13991</v>
      </c>
      <c r="AA2655">
        <v>1806038</v>
      </c>
      <c r="AB2655" t="s">
        <v>331</v>
      </c>
      <c r="AC2655" t="s">
        <v>332</v>
      </c>
      <c r="AD2655" s="1">
        <f t="shared" si="215"/>
        <v>3.3185398230088495E-2</v>
      </c>
      <c r="AE2655" s="2">
        <v>56500000</v>
      </c>
      <c r="AF2655" t="s">
        <v>160</v>
      </c>
      <c r="AG2655" t="s">
        <v>120</v>
      </c>
      <c r="AH2655" t="s">
        <v>104</v>
      </c>
      <c r="AI2655" t="s">
        <v>13992</v>
      </c>
      <c r="AJ2655">
        <v>161817716</v>
      </c>
      <c r="AK2655" s="2">
        <v>1874975</v>
      </c>
      <c r="AL2655" s="2">
        <v>1555609.04</v>
      </c>
      <c r="AP2655" t="s">
        <v>105</v>
      </c>
      <c r="AQ2655" t="s">
        <v>105</v>
      </c>
      <c r="AR2655" t="s">
        <v>105</v>
      </c>
      <c r="AV2655" t="s">
        <v>105</v>
      </c>
      <c r="AW2655" t="s">
        <v>105</v>
      </c>
      <c r="AX2655" t="s">
        <v>105</v>
      </c>
      <c r="BH2655" t="s">
        <v>21</v>
      </c>
      <c r="BI2655" t="s">
        <v>5</v>
      </c>
    </row>
    <row r="2656" spans="1:61" x14ac:dyDescent="0.25">
      <c r="A2656">
        <v>41608963</v>
      </c>
      <c r="B2656">
        <v>41608963</v>
      </c>
      <c r="C2656" t="s">
        <v>106</v>
      </c>
      <c r="D2656" t="s">
        <v>343</v>
      </c>
      <c r="E2656" t="s">
        <v>344</v>
      </c>
      <c r="F2656" t="s">
        <v>1671</v>
      </c>
      <c r="G2656" t="s">
        <v>1842</v>
      </c>
      <c r="H2656" s="30" t="s">
        <v>20567</v>
      </c>
      <c r="I2656" t="s">
        <v>13993</v>
      </c>
      <c r="J2656">
        <v>0</v>
      </c>
      <c r="K2656" t="s">
        <v>126</v>
      </c>
      <c r="L2656">
        <v>25</v>
      </c>
      <c r="M2656" t="s">
        <v>126</v>
      </c>
      <c r="O2656">
        <v>3103115228</v>
      </c>
      <c r="P2656">
        <v>0</v>
      </c>
      <c r="T2656" s="29" t="s">
        <v>568</v>
      </c>
      <c r="U2656">
        <f t="shared" si="213"/>
        <v>10</v>
      </c>
      <c r="V2656">
        <f t="shared" si="214"/>
        <v>30</v>
      </c>
      <c r="W2656">
        <v>2017</v>
      </c>
      <c r="X2656" t="s">
        <v>3338</v>
      </c>
      <c r="Y2656" t="s">
        <v>13994</v>
      </c>
      <c r="Z2656" t="s">
        <v>13994</v>
      </c>
      <c r="AA2656">
        <v>3001137</v>
      </c>
      <c r="AB2656" t="s">
        <v>491</v>
      </c>
      <c r="AC2656" t="s">
        <v>1475</v>
      </c>
      <c r="AD2656" s="1">
        <f t="shared" si="215"/>
        <v>2.8363051643192489E-2</v>
      </c>
      <c r="AE2656" s="2">
        <v>42600000</v>
      </c>
      <c r="AF2656" t="s">
        <v>102</v>
      </c>
      <c r="AG2656" t="s">
        <v>103</v>
      </c>
      <c r="AH2656" t="s">
        <v>104</v>
      </c>
      <c r="AI2656" t="s">
        <v>13995</v>
      </c>
      <c r="AJ2656">
        <v>161911927</v>
      </c>
      <c r="AK2656" s="2">
        <v>1208266</v>
      </c>
      <c r="AL2656" s="2">
        <v>995349.66</v>
      </c>
      <c r="AP2656" t="s">
        <v>105</v>
      </c>
      <c r="AQ2656" t="s">
        <v>105</v>
      </c>
      <c r="AR2656" t="s">
        <v>105</v>
      </c>
      <c r="AV2656" t="s">
        <v>105</v>
      </c>
      <c r="AW2656" t="s">
        <v>105</v>
      </c>
      <c r="AX2656" t="s">
        <v>105</v>
      </c>
      <c r="BH2656" t="s">
        <v>19</v>
      </c>
      <c r="BI2656" t="s">
        <v>5</v>
      </c>
    </row>
    <row r="2657" spans="1:61" x14ac:dyDescent="0.25">
      <c r="A2657">
        <v>94542249</v>
      </c>
      <c r="B2657">
        <v>94542249</v>
      </c>
      <c r="C2657" t="s">
        <v>89</v>
      </c>
      <c r="D2657" t="s">
        <v>1931</v>
      </c>
      <c r="E2657" t="s">
        <v>656</v>
      </c>
      <c r="F2657" t="s">
        <v>1493</v>
      </c>
      <c r="G2657" t="s">
        <v>700</v>
      </c>
      <c r="H2657" s="30" t="s">
        <v>20568</v>
      </c>
      <c r="I2657" t="s">
        <v>13996</v>
      </c>
      <c r="J2657">
        <v>76001</v>
      </c>
      <c r="K2657" t="s">
        <v>486</v>
      </c>
      <c r="L2657">
        <v>76</v>
      </c>
      <c r="M2657" t="s">
        <v>95</v>
      </c>
      <c r="O2657">
        <v>3206913784</v>
      </c>
      <c r="P2657">
        <v>0</v>
      </c>
      <c r="T2657" s="29" t="s">
        <v>448</v>
      </c>
      <c r="U2657">
        <f t="shared" si="213"/>
        <v>10</v>
      </c>
      <c r="V2657">
        <f t="shared" si="214"/>
        <v>9</v>
      </c>
      <c r="W2657">
        <v>2018</v>
      </c>
      <c r="X2657" t="s">
        <v>13896</v>
      </c>
      <c r="Y2657" t="s">
        <v>13997</v>
      </c>
      <c r="Z2657" t="s">
        <v>13998</v>
      </c>
      <c r="AA2657">
        <v>6406133</v>
      </c>
      <c r="AB2657" t="s">
        <v>131</v>
      </c>
      <c r="AC2657" t="s">
        <v>580</v>
      </c>
      <c r="AD2657" s="1">
        <f t="shared" si="215"/>
        <v>3.0309129635258357E-2</v>
      </c>
      <c r="AE2657" s="2">
        <v>65800000</v>
      </c>
      <c r="AF2657" t="s">
        <v>102</v>
      </c>
      <c r="AG2657" t="s">
        <v>292</v>
      </c>
      <c r="AH2657" t="s">
        <v>104</v>
      </c>
      <c r="AI2657">
        <v>0</v>
      </c>
      <c r="AJ2657">
        <v>29969901</v>
      </c>
      <c r="AK2657" s="2">
        <v>1994340.73</v>
      </c>
      <c r="AL2657" s="2">
        <v>1655916.58</v>
      </c>
      <c r="AP2657">
        <v>30009689</v>
      </c>
      <c r="AQ2657" s="2">
        <v>2496323.08</v>
      </c>
      <c r="AR2657" s="2">
        <v>2077750.49</v>
      </c>
      <c r="AV2657" t="s">
        <v>105</v>
      </c>
      <c r="AW2657" s="2" t="s">
        <v>105</v>
      </c>
      <c r="AX2657" s="2" t="s">
        <v>105</v>
      </c>
      <c r="BH2657" t="s">
        <v>21</v>
      </c>
      <c r="BI2657" t="s">
        <v>5</v>
      </c>
    </row>
    <row r="2658" spans="1:61" x14ac:dyDescent="0.25">
      <c r="A2658">
        <v>12103540</v>
      </c>
      <c r="B2658">
        <v>12103540</v>
      </c>
      <c r="C2658" t="s">
        <v>89</v>
      </c>
      <c r="D2658" t="s">
        <v>3035</v>
      </c>
      <c r="E2658">
        <v>0</v>
      </c>
      <c r="F2658" t="s">
        <v>8789</v>
      </c>
      <c r="G2658" t="s">
        <v>5276</v>
      </c>
      <c r="H2658" s="30" t="s">
        <v>20569</v>
      </c>
      <c r="I2658" t="s">
        <v>13999</v>
      </c>
      <c r="J2658">
        <v>41001</v>
      </c>
      <c r="K2658" t="s">
        <v>285</v>
      </c>
      <c r="L2658">
        <v>41</v>
      </c>
      <c r="M2658" t="s">
        <v>286</v>
      </c>
      <c r="O2658">
        <v>3228461977</v>
      </c>
      <c r="P2658">
        <v>0</v>
      </c>
      <c r="T2658" s="29" t="s">
        <v>547</v>
      </c>
      <c r="U2658">
        <f t="shared" si="213"/>
        <v>10</v>
      </c>
      <c r="V2658">
        <f t="shared" si="214"/>
        <v>26</v>
      </c>
      <c r="W2658">
        <v>2014</v>
      </c>
      <c r="X2658" t="s">
        <v>14000</v>
      </c>
      <c r="Y2658" t="s">
        <v>14001</v>
      </c>
      <c r="Z2658" t="s">
        <v>14002</v>
      </c>
      <c r="AA2658">
        <v>4601139</v>
      </c>
      <c r="AB2658" t="s">
        <v>352</v>
      </c>
      <c r="AC2658" t="s">
        <v>938</v>
      </c>
      <c r="AD2658" s="1">
        <f t="shared" si="215"/>
        <v>4.8063955921052628E-2</v>
      </c>
      <c r="AE2658" s="2">
        <v>30400000</v>
      </c>
      <c r="AF2658" t="s">
        <v>279</v>
      </c>
      <c r="AG2658" t="s">
        <v>103</v>
      </c>
      <c r="AH2658" t="s">
        <v>104</v>
      </c>
      <c r="AI2658" t="s">
        <v>14003</v>
      </c>
      <c r="AJ2658">
        <v>29934467</v>
      </c>
      <c r="AK2658" s="2">
        <v>1461144.26</v>
      </c>
      <c r="AL2658" s="2">
        <v>1207852.32</v>
      </c>
      <c r="AP2658">
        <v>30000137</v>
      </c>
      <c r="AQ2658" s="2">
        <v>1883368.97</v>
      </c>
      <c r="AR2658" s="2">
        <v>1562663</v>
      </c>
      <c r="AV2658" t="s">
        <v>105</v>
      </c>
      <c r="AW2658" s="2" t="s">
        <v>105</v>
      </c>
      <c r="AX2658" s="2" t="s">
        <v>105</v>
      </c>
      <c r="BH2658" t="s">
        <v>21</v>
      </c>
      <c r="BI2658" t="s">
        <v>5</v>
      </c>
    </row>
    <row r="2659" spans="1:61" x14ac:dyDescent="0.25">
      <c r="A2659">
        <v>1118551336</v>
      </c>
      <c r="B2659">
        <v>1118551336</v>
      </c>
      <c r="C2659" t="s">
        <v>106</v>
      </c>
      <c r="D2659" t="s">
        <v>14004</v>
      </c>
      <c r="E2659" t="s">
        <v>14005</v>
      </c>
      <c r="F2659" t="s">
        <v>14006</v>
      </c>
      <c r="G2659" t="s">
        <v>5386</v>
      </c>
      <c r="H2659" s="30" t="s">
        <v>20570</v>
      </c>
      <c r="I2659" t="s">
        <v>14007</v>
      </c>
      <c r="J2659">
        <v>85001</v>
      </c>
      <c r="K2659" t="s">
        <v>786</v>
      </c>
      <c r="L2659">
        <v>85</v>
      </c>
      <c r="M2659" t="s">
        <v>787</v>
      </c>
      <c r="O2659">
        <v>3118312815</v>
      </c>
      <c r="P2659">
        <v>0</v>
      </c>
      <c r="T2659" s="29" t="s">
        <v>3168</v>
      </c>
      <c r="U2659">
        <f t="shared" si="213"/>
        <v>10</v>
      </c>
      <c r="V2659">
        <f t="shared" si="214"/>
        <v>22</v>
      </c>
      <c r="W2659">
        <v>2025</v>
      </c>
      <c r="X2659" t="s">
        <v>1888</v>
      </c>
      <c r="Y2659" t="s">
        <v>14008</v>
      </c>
      <c r="Z2659" t="s">
        <v>14009</v>
      </c>
      <c r="AA2659">
        <v>8001207</v>
      </c>
      <c r="AB2659" t="s">
        <v>100</v>
      </c>
      <c r="AC2659" t="s">
        <v>423</v>
      </c>
      <c r="AD2659" s="1">
        <f t="shared" si="215"/>
        <v>3.6372642405063292E-2</v>
      </c>
      <c r="AE2659" s="2">
        <v>63200000</v>
      </c>
      <c r="AF2659" t="s">
        <v>102</v>
      </c>
      <c r="AG2659" t="s">
        <v>103</v>
      </c>
      <c r="AH2659" t="s">
        <v>104</v>
      </c>
      <c r="AI2659">
        <v>0</v>
      </c>
      <c r="AJ2659">
        <v>161959266</v>
      </c>
      <c r="AK2659" s="2">
        <v>2298751</v>
      </c>
      <c r="AL2659" s="2">
        <v>1911723.94</v>
      </c>
      <c r="AP2659" t="s">
        <v>105</v>
      </c>
      <c r="AQ2659" t="s">
        <v>105</v>
      </c>
      <c r="AR2659" t="s">
        <v>105</v>
      </c>
      <c r="AV2659" t="s">
        <v>105</v>
      </c>
      <c r="AW2659" t="s">
        <v>105</v>
      </c>
      <c r="AX2659" t="s">
        <v>105</v>
      </c>
      <c r="BH2659" t="s">
        <v>21</v>
      </c>
      <c r="BI2659" t="s">
        <v>5</v>
      </c>
    </row>
    <row r="2660" spans="1:61" x14ac:dyDescent="0.25">
      <c r="A2660">
        <v>25021511</v>
      </c>
      <c r="B2660">
        <v>25021511</v>
      </c>
      <c r="C2660" t="s">
        <v>106</v>
      </c>
      <c r="D2660" t="s">
        <v>107</v>
      </c>
      <c r="E2660" t="s">
        <v>682</v>
      </c>
      <c r="F2660" t="s">
        <v>2434</v>
      </c>
      <c r="G2660" t="s">
        <v>879</v>
      </c>
      <c r="H2660" s="30" t="s">
        <v>20571</v>
      </c>
      <c r="I2660" t="s">
        <v>14010</v>
      </c>
      <c r="J2660">
        <v>66001</v>
      </c>
      <c r="K2660" t="s">
        <v>252</v>
      </c>
      <c r="L2660">
        <v>66</v>
      </c>
      <c r="M2660" t="s">
        <v>253</v>
      </c>
      <c r="O2660">
        <v>3233656401</v>
      </c>
      <c r="P2660">
        <v>0</v>
      </c>
      <c r="T2660" s="29" t="s">
        <v>369</v>
      </c>
      <c r="U2660">
        <f t="shared" si="213"/>
        <v>10</v>
      </c>
      <c r="V2660">
        <f t="shared" si="214"/>
        <v>21</v>
      </c>
      <c r="W2660">
        <v>2022</v>
      </c>
      <c r="X2660" t="s">
        <v>14011</v>
      </c>
      <c r="Y2660">
        <v>17016483</v>
      </c>
      <c r="Z2660" t="s">
        <v>14012</v>
      </c>
      <c r="AA2660">
        <v>808060</v>
      </c>
      <c r="AB2660" t="s">
        <v>542</v>
      </c>
      <c r="AC2660" t="s">
        <v>1947</v>
      </c>
      <c r="AD2660" s="1">
        <f t="shared" si="215"/>
        <v>2.8794260545905708E-2</v>
      </c>
      <c r="AE2660" s="2">
        <v>201500000</v>
      </c>
      <c r="AF2660" t="s">
        <v>175</v>
      </c>
      <c r="AG2660" t="s">
        <v>452</v>
      </c>
      <c r="AH2660" t="s">
        <v>104</v>
      </c>
      <c r="AI2660" t="s">
        <v>14013</v>
      </c>
      <c r="AJ2660">
        <v>29924557</v>
      </c>
      <c r="AK2660" s="2">
        <v>5802043.5</v>
      </c>
      <c r="AL2660" s="2">
        <v>4855666.8099999996</v>
      </c>
      <c r="AP2660" t="s">
        <v>105</v>
      </c>
      <c r="AQ2660" s="2" t="s">
        <v>105</v>
      </c>
      <c r="AR2660" s="2" t="s">
        <v>105</v>
      </c>
      <c r="AV2660">
        <v>30035367</v>
      </c>
      <c r="AW2660" s="2">
        <v>14093671.859999999</v>
      </c>
      <c r="AX2660" s="2">
        <v>11823421.73</v>
      </c>
      <c r="BH2660" t="s">
        <v>21</v>
      </c>
      <c r="BI2660" t="s">
        <v>5</v>
      </c>
    </row>
    <row r="2661" spans="1:61" x14ac:dyDescent="0.25">
      <c r="A2661">
        <v>41780197</v>
      </c>
      <c r="B2661">
        <v>41780197</v>
      </c>
      <c r="C2661" t="s">
        <v>106</v>
      </c>
      <c r="D2661" t="s">
        <v>990</v>
      </c>
      <c r="E2661" t="s">
        <v>583</v>
      </c>
      <c r="F2661" t="s">
        <v>2610</v>
      </c>
      <c r="G2661" t="s">
        <v>3967</v>
      </c>
      <c r="H2661" s="30" t="s">
        <v>20572</v>
      </c>
      <c r="I2661" t="s">
        <v>14014</v>
      </c>
      <c r="J2661">
        <v>0</v>
      </c>
      <c r="K2661" t="s">
        <v>126</v>
      </c>
      <c r="L2661">
        <v>25</v>
      </c>
      <c r="M2661" t="s">
        <v>126</v>
      </c>
      <c r="O2661">
        <v>3102124383</v>
      </c>
      <c r="P2661">
        <v>3001306260</v>
      </c>
      <c r="T2661" s="29" t="s">
        <v>369</v>
      </c>
      <c r="U2661">
        <f t="shared" si="213"/>
        <v>10</v>
      </c>
      <c r="V2661">
        <f t="shared" si="214"/>
        <v>21</v>
      </c>
      <c r="W2661">
        <v>2022</v>
      </c>
      <c r="X2661" t="s">
        <v>4158</v>
      </c>
      <c r="Y2661" t="s">
        <v>14015</v>
      </c>
      <c r="Z2661" t="s">
        <v>14016</v>
      </c>
      <c r="AA2661">
        <v>9008235</v>
      </c>
      <c r="AB2661" t="s">
        <v>244</v>
      </c>
      <c r="AC2661" t="s">
        <v>1048</v>
      </c>
      <c r="AD2661" s="1">
        <f t="shared" si="215"/>
        <v>1.093933628318584E-2</v>
      </c>
      <c r="AE2661" s="2">
        <v>203400000</v>
      </c>
      <c r="AF2661" t="s">
        <v>102</v>
      </c>
      <c r="AG2661" t="s">
        <v>452</v>
      </c>
      <c r="AH2661" t="s">
        <v>104</v>
      </c>
      <c r="AI2661" t="s">
        <v>14017</v>
      </c>
      <c r="AJ2661">
        <v>161907374</v>
      </c>
      <c r="AK2661" s="2">
        <v>2225061</v>
      </c>
      <c r="AL2661" s="2">
        <v>1849799.03</v>
      </c>
      <c r="AP2661" t="s">
        <v>105</v>
      </c>
      <c r="AQ2661" t="s">
        <v>105</v>
      </c>
      <c r="AR2661" t="s">
        <v>105</v>
      </c>
      <c r="AV2661" t="s">
        <v>105</v>
      </c>
      <c r="AW2661" t="s">
        <v>105</v>
      </c>
      <c r="AX2661" t="s">
        <v>105</v>
      </c>
      <c r="BH2661" s="3" t="s">
        <v>18</v>
      </c>
      <c r="BI2661" t="s">
        <v>5</v>
      </c>
    </row>
    <row r="2662" spans="1:61" x14ac:dyDescent="0.25">
      <c r="A2662">
        <v>14992025</v>
      </c>
      <c r="B2662">
        <v>14992025</v>
      </c>
      <c r="C2662" t="s">
        <v>89</v>
      </c>
      <c r="D2662" t="s">
        <v>1190</v>
      </c>
      <c r="E2662" t="s">
        <v>674</v>
      </c>
      <c r="F2662" t="s">
        <v>870</v>
      </c>
      <c r="G2662" t="s">
        <v>14018</v>
      </c>
      <c r="H2662" s="30" t="s">
        <v>20573</v>
      </c>
      <c r="I2662" t="s">
        <v>14019</v>
      </c>
      <c r="J2662">
        <v>76001</v>
      </c>
      <c r="K2662" t="s">
        <v>486</v>
      </c>
      <c r="L2662">
        <v>76</v>
      </c>
      <c r="M2662" t="s">
        <v>95</v>
      </c>
      <c r="O2662">
        <v>3104731379</v>
      </c>
      <c r="P2662">
        <v>0</v>
      </c>
      <c r="T2662" s="29" t="s">
        <v>568</v>
      </c>
      <c r="U2662">
        <f t="shared" si="213"/>
        <v>10</v>
      </c>
      <c r="V2662">
        <f t="shared" si="214"/>
        <v>30</v>
      </c>
      <c r="W2662">
        <v>2020</v>
      </c>
      <c r="X2662" t="s">
        <v>14020</v>
      </c>
      <c r="Y2662" t="s">
        <v>14021</v>
      </c>
      <c r="Z2662" t="s">
        <v>14022</v>
      </c>
      <c r="AA2662">
        <v>3008062</v>
      </c>
      <c r="AB2662" t="s">
        <v>491</v>
      </c>
      <c r="AC2662" t="s">
        <v>631</v>
      </c>
      <c r="AD2662" s="1">
        <f t="shared" si="215"/>
        <v>2.7209170243204579E-2</v>
      </c>
      <c r="AE2662" s="2">
        <v>69900000</v>
      </c>
      <c r="AF2662" t="s">
        <v>175</v>
      </c>
      <c r="AG2662" t="s">
        <v>452</v>
      </c>
      <c r="AH2662" t="s">
        <v>104</v>
      </c>
      <c r="AI2662" t="s">
        <v>14023</v>
      </c>
      <c r="AJ2662">
        <v>161882111</v>
      </c>
      <c r="AK2662" s="2">
        <v>1901921</v>
      </c>
      <c r="AL2662" s="2">
        <v>1578252.9</v>
      </c>
      <c r="AP2662" t="s">
        <v>105</v>
      </c>
      <c r="AQ2662" t="s">
        <v>105</v>
      </c>
      <c r="AR2662" t="s">
        <v>105</v>
      </c>
      <c r="AV2662" t="s">
        <v>105</v>
      </c>
      <c r="AW2662" t="s">
        <v>105</v>
      </c>
      <c r="AX2662" t="s">
        <v>105</v>
      </c>
      <c r="BH2662" t="s">
        <v>19</v>
      </c>
      <c r="BI2662" t="s">
        <v>5</v>
      </c>
    </row>
    <row r="2663" spans="1:61" x14ac:dyDescent="0.25">
      <c r="A2663">
        <v>1010205682</v>
      </c>
      <c r="B2663">
        <v>1010205682</v>
      </c>
      <c r="C2663" t="s">
        <v>89</v>
      </c>
      <c r="D2663" t="s">
        <v>14024</v>
      </c>
      <c r="E2663" t="s">
        <v>14025</v>
      </c>
      <c r="F2663" t="s">
        <v>11648</v>
      </c>
      <c r="G2663" t="s">
        <v>315</v>
      </c>
      <c r="H2663" s="30" t="s">
        <v>20574</v>
      </c>
      <c r="I2663" t="s">
        <v>14026</v>
      </c>
      <c r="J2663">
        <v>0</v>
      </c>
      <c r="K2663" t="s">
        <v>126</v>
      </c>
      <c r="L2663">
        <v>25</v>
      </c>
      <c r="M2663" t="s">
        <v>126</v>
      </c>
      <c r="O2663">
        <v>3187062763</v>
      </c>
      <c r="P2663">
        <v>0</v>
      </c>
      <c r="T2663" s="29" t="s">
        <v>448</v>
      </c>
      <c r="U2663">
        <f t="shared" si="213"/>
        <v>10</v>
      </c>
      <c r="V2663">
        <f t="shared" si="214"/>
        <v>9</v>
      </c>
      <c r="W2663">
        <v>2024</v>
      </c>
      <c r="X2663" t="s">
        <v>14027</v>
      </c>
      <c r="Y2663" t="s">
        <v>14028</v>
      </c>
      <c r="Z2663" t="s">
        <v>14029</v>
      </c>
      <c r="AA2663">
        <v>9406105</v>
      </c>
      <c r="AB2663" t="s">
        <v>1882</v>
      </c>
      <c r="AC2663" t="s">
        <v>14030</v>
      </c>
      <c r="AD2663" s="1">
        <f t="shared" si="215"/>
        <v>2.4555413466183576E-2</v>
      </c>
      <c r="AE2663" s="2">
        <v>165600000</v>
      </c>
      <c r="AF2663" t="s">
        <v>133</v>
      </c>
      <c r="AG2663" t="s">
        <v>292</v>
      </c>
      <c r="AH2663" t="s">
        <v>104</v>
      </c>
      <c r="AI2663">
        <v>0</v>
      </c>
      <c r="AJ2663">
        <v>29975633</v>
      </c>
      <c r="AK2663" s="2">
        <v>4066376.47</v>
      </c>
      <c r="AL2663" s="2">
        <v>3397123.08</v>
      </c>
      <c r="AP2663" t="s">
        <v>105</v>
      </c>
      <c r="AQ2663" s="2" t="s">
        <v>105</v>
      </c>
      <c r="AR2663" s="2" t="s">
        <v>105</v>
      </c>
      <c r="AV2663">
        <v>30157818</v>
      </c>
      <c r="AW2663" s="2">
        <v>6485371</v>
      </c>
      <c r="AX2663" s="2">
        <v>5429891.5999999996</v>
      </c>
      <c r="BH2663" t="s">
        <v>21</v>
      </c>
      <c r="BI2663" t="s">
        <v>5</v>
      </c>
    </row>
    <row r="2664" spans="1:61" x14ac:dyDescent="0.25">
      <c r="A2664">
        <v>1032448025</v>
      </c>
      <c r="B2664">
        <v>1032448025</v>
      </c>
      <c r="C2664" t="s">
        <v>106</v>
      </c>
      <c r="D2664" t="s">
        <v>1539</v>
      </c>
      <c r="E2664">
        <v>0</v>
      </c>
      <c r="F2664" t="s">
        <v>399</v>
      </c>
      <c r="G2664" t="s">
        <v>1540</v>
      </c>
      <c r="H2664" s="30" t="s">
        <v>20350</v>
      </c>
      <c r="I2664" t="s">
        <v>14031</v>
      </c>
      <c r="J2664">
        <v>0</v>
      </c>
      <c r="K2664" t="s">
        <v>126</v>
      </c>
      <c r="L2664">
        <v>25</v>
      </c>
      <c r="M2664" t="s">
        <v>126</v>
      </c>
      <c r="O2664">
        <v>3222239478</v>
      </c>
      <c r="P2664">
        <v>3003505778</v>
      </c>
      <c r="T2664" s="29" t="s">
        <v>127</v>
      </c>
      <c r="U2664">
        <f t="shared" si="213"/>
        <v>10</v>
      </c>
      <c r="V2664">
        <f t="shared" si="214"/>
        <v>18</v>
      </c>
      <c r="W2664">
        <v>2023</v>
      </c>
      <c r="X2664" t="s">
        <v>14032</v>
      </c>
      <c r="Y2664" t="s">
        <v>14033</v>
      </c>
      <c r="Z2664" t="s">
        <v>14034</v>
      </c>
      <c r="AA2664">
        <v>1606260</v>
      </c>
      <c r="AB2664" t="s">
        <v>173</v>
      </c>
      <c r="AC2664" t="s">
        <v>815</v>
      </c>
      <c r="AD2664" s="1">
        <f t="shared" si="215"/>
        <v>1.872048447204969E-2</v>
      </c>
      <c r="AE2664" s="2">
        <v>80500000</v>
      </c>
      <c r="AF2664" t="s">
        <v>102</v>
      </c>
      <c r="AG2664" t="s">
        <v>120</v>
      </c>
      <c r="AH2664" t="s">
        <v>104</v>
      </c>
      <c r="AI2664" t="s">
        <v>14035</v>
      </c>
      <c r="AJ2664">
        <v>161813879</v>
      </c>
      <c r="AK2664" s="2">
        <v>1506999</v>
      </c>
      <c r="AL2664" s="2">
        <v>1246385.3400000001</v>
      </c>
      <c r="AP2664" t="s">
        <v>105</v>
      </c>
      <c r="AQ2664" t="s">
        <v>105</v>
      </c>
      <c r="AR2664" t="s">
        <v>105</v>
      </c>
      <c r="AV2664" t="s">
        <v>105</v>
      </c>
      <c r="AW2664" t="s">
        <v>105</v>
      </c>
      <c r="AX2664" t="s">
        <v>105</v>
      </c>
      <c r="BH2664" t="s">
        <v>19</v>
      </c>
      <c r="BI2664" t="s">
        <v>5</v>
      </c>
    </row>
    <row r="2665" spans="1:61" x14ac:dyDescent="0.25">
      <c r="A2665">
        <v>92539325</v>
      </c>
      <c r="B2665">
        <v>92539325</v>
      </c>
      <c r="C2665" t="s">
        <v>89</v>
      </c>
      <c r="D2665" t="s">
        <v>14036</v>
      </c>
      <c r="E2665" t="s">
        <v>304</v>
      </c>
      <c r="F2665" t="s">
        <v>14037</v>
      </c>
      <c r="G2665" t="s">
        <v>933</v>
      </c>
      <c r="H2665" s="30" t="s">
        <v>20575</v>
      </c>
      <c r="I2665" t="s">
        <v>14038</v>
      </c>
      <c r="J2665">
        <v>70001</v>
      </c>
      <c r="K2665" t="s">
        <v>8598</v>
      </c>
      <c r="L2665">
        <v>70</v>
      </c>
      <c r="M2665" t="s">
        <v>8599</v>
      </c>
      <c r="O2665">
        <v>3017543348</v>
      </c>
      <c r="P2665">
        <v>0</v>
      </c>
      <c r="T2665" s="29" t="s">
        <v>327</v>
      </c>
      <c r="U2665">
        <f t="shared" si="213"/>
        <v>10</v>
      </c>
      <c r="V2665">
        <f t="shared" si="214"/>
        <v>31</v>
      </c>
      <c r="W2665">
        <v>2021</v>
      </c>
      <c r="X2665" t="s">
        <v>1107</v>
      </c>
      <c r="Y2665" t="s">
        <v>14039</v>
      </c>
      <c r="Z2665" t="s">
        <v>14040</v>
      </c>
      <c r="AA2665">
        <v>8806018</v>
      </c>
      <c r="AB2665" t="s">
        <v>662</v>
      </c>
      <c r="AC2665" t="s">
        <v>663</v>
      </c>
      <c r="AD2665" s="1">
        <f t="shared" si="215"/>
        <v>2.5126149659863945E-2</v>
      </c>
      <c r="AE2665" s="2">
        <v>73500000</v>
      </c>
      <c r="AF2665" t="s">
        <v>219</v>
      </c>
      <c r="AG2665" t="s">
        <v>120</v>
      </c>
      <c r="AH2665" t="s">
        <v>104</v>
      </c>
      <c r="AI2665" t="s">
        <v>14041</v>
      </c>
      <c r="AJ2665">
        <v>161908864</v>
      </c>
      <c r="AK2665" s="2">
        <v>1846772</v>
      </c>
      <c r="AL2665" s="2">
        <v>1531909.55</v>
      </c>
      <c r="AP2665" t="s">
        <v>105</v>
      </c>
      <c r="AQ2665" t="s">
        <v>105</v>
      </c>
      <c r="AR2665" t="s">
        <v>105</v>
      </c>
      <c r="AV2665" t="s">
        <v>105</v>
      </c>
      <c r="AW2665" t="s">
        <v>105</v>
      </c>
      <c r="AX2665" t="s">
        <v>105</v>
      </c>
      <c r="BH2665" t="s">
        <v>19</v>
      </c>
      <c r="BI2665" t="s">
        <v>5</v>
      </c>
    </row>
    <row r="2666" spans="1:61" x14ac:dyDescent="0.25">
      <c r="A2666">
        <v>1018429752</v>
      </c>
      <c r="B2666">
        <v>1018429752</v>
      </c>
      <c r="C2666" t="s">
        <v>106</v>
      </c>
      <c r="D2666" t="s">
        <v>2630</v>
      </c>
      <c r="E2666" t="s">
        <v>2075</v>
      </c>
      <c r="F2666" t="s">
        <v>5516</v>
      </c>
      <c r="G2666" t="s">
        <v>14042</v>
      </c>
      <c r="H2666" s="30" t="s">
        <v>20576</v>
      </c>
      <c r="I2666" t="s">
        <v>14043</v>
      </c>
      <c r="J2666">
        <v>0</v>
      </c>
      <c r="K2666" t="s">
        <v>126</v>
      </c>
      <c r="L2666">
        <v>25</v>
      </c>
      <c r="M2666" t="s">
        <v>126</v>
      </c>
      <c r="O2666">
        <v>3208334973</v>
      </c>
      <c r="P2666">
        <v>0</v>
      </c>
      <c r="T2666" s="29" t="s">
        <v>958</v>
      </c>
      <c r="U2666">
        <f t="shared" si="213"/>
        <v>10</v>
      </c>
      <c r="V2666">
        <f t="shared" si="214"/>
        <v>24</v>
      </c>
      <c r="W2666">
        <v>2023</v>
      </c>
      <c r="X2666" t="s">
        <v>3343</v>
      </c>
      <c r="Y2666" t="s">
        <v>14044</v>
      </c>
      <c r="Z2666" t="s">
        <v>14045</v>
      </c>
      <c r="AA2666">
        <v>3006155</v>
      </c>
      <c r="AB2666" t="s">
        <v>491</v>
      </c>
      <c r="AC2666" t="s">
        <v>492</v>
      </c>
      <c r="AD2666" s="1">
        <f t="shared" si="215"/>
        <v>1.2459693931398418E-2</v>
      </c>
      <c r="AE2666" s="2">
        <v>189500000</v>
      </c>
      <c r="AF2666" t="s">
        <v>133</v>
      </c>
      <c r="AG2666" t="s">
        <v>120</v>
      </c>
      <c r="AH2666" t="s">
        <v>104</v>
      </c>
      <c r="AI2666" t="s">
        <v>14046</v>
      </c>
      <c r="AJ2666">
        <v>161807650</v>
      </c>
      <c r="AK2666" s="2">
        <v>2361112</v>
      </c>
      <c r="AL2666" s="2">
        <v>1964127.34</v>
      </c>
      <c r="AP2666" t="s">
        <v>105</v>
      </c>
      <c r="AQ2666" t="s">
        <v>105</v>
      </c>
      <c r="AR2666" t="s">
        <v>105</v>
      </c>
      <c r="AV2666" t="s">
        <v>105</v>
      </c>
      <c r="AW2666" t="s">
        <v>105</v>
      </c>
      <c r="AX2666" t="s">
        <v>105</v>
      </c>
      <c r="BH2666" s="3" t="s">
        <v>18</v>
      </c>
      <c r="BI2666" t="s">
        <v>5</v>
      </c>
    </row>
    <row r="2667" spans="1:61" x14ac:dyDescent="0.25">
      <c r="A2667">
        <v>42085870</v>
      </c>
      <c r="B2667">
        <v>42085870</v>
      </c>
      <c r="C2667" t="s">
        <v>106</v>
      </c>
      <c r="D2667" t="s">
        <v>2790</v>
      </c>
      <c r="E2667" t="s">
        <v>1071</v>
      </c>
      <c r="F2667" t="s">
        <v>2742</v>
      </c>
      <c r="G2667" t="s">
        <v>315</v>
      </c>
      <c r="H2667" s="30" t="s">
        <v>19184</v>
      </c>
      <c r="I2667" t="s">
        <v>14047</v>
      </c>
      <c r="J2667">
        <v>66001</v>
      </c>
      <c r="K2667" t="s">
        <v>252</v>
      </c>
      <c r="L2667">
        <v>66</v>
      </c>
      <c r="M2667" t="s">
        <v>253</v>
      </c>
      <c r="O2667">
        <v>3148620039</v>
      </c>
      <c r="P2667">
        <v>3113499576</v>
      </c>
      <c r="T2667" s="29" t="s">
        <v>184</v>
      </c>
      <c r="U2667">
        <f t="shared" si="213"/>
        <v>10</v>
      </c>
      <c r="V2667">
        <f t="shared" si="214"/>
        <v>10</v>
      </c>
      <c r="W2667">
        <v>2015</v>
      </c>
      <c r="X2667" t="s">
        <v>4459</v>
      </c>
      <c r="Y2667" t="s">
        <v>14048</v>
      </c>
      <c r="Z2667" t="s">
        <v>14049</v>
      </c>
      <c r="AA2667">
        <v>8006035</v>
      </c>
      <c r="AB2667" t="s">
        <v>100</v>
      </c>
      <c r="AC2667" t="s">
        <v>208</v>
      </c>
      <c r="AD2667" s="1">
        <f t="shared" si="215"/>
        <v>2.8068380313199106E-2</v>
      </c>
      <c r="AE2667" s="2">
        <v>44700000</v>
      </c>
      <c r="AF2667" t="s">
        <v>102</v>
      </c>
      <c r="AG2667" t="s">
        <v>292</v>
      </c>
      <c r="AH2667" t="s">
        <v>104</v>
      </c>
      <c r="AI2667" t="s">
        <v>14050</v>
      </c>
      <c r="AJ2667">
        <v>29925213</v>
      </c>
      <c r="AK2667" s="2">
        <v>1254656.6000000001</v>
      </c>
      <c r="AL2667" s="2">
        <v>1034333.28</v>
      </c>
      <c r="AP2667">
        <v>29990431</v>
      </c>
      <c r="AQ2667" s="2">
        <v>2242284.2799999998</v>
      </c>
      <c r="AR2667" s="2">
        <v>1864272.5</v>
      </c>
      <c r="AV2667" t="s">
        <v>105</v>
      </c>
      <c r="AW2667" s="2" t="s">
        <v>105</v>
      </c>
      <c r="AX2667" s="2" t="s">
        <v>105</v>
      </c>
      <c r="BH2667" t="s">
        <v>19</v>
      </c>
      <c r="BI2667" t="s">
        <v>5</v>
      </c>
    </row>
    <row r="2668" spans="1:61" x14ac:dyDescent="0.25">
      <c r="A2668">
        <v>1030585759</v>
      </c>
      <c r="B2668">
        <v>1030585759</v>
      </c>
      <c r="C2668" t="s">
        <v>106</v>
      </c>
      <c r="D2668" t="s">
        <v>4750</v>
      </c>
      <c r="E2668" t="s">
        <v>282</v>
      </c>
      <c r="F2668" t="s">
        <v>137</v>
      </c>
      <c r="G2668" t="s">
        <v>2346</v>
      </c>
      <c r="H2668" s="30" t="s">
        <v>20577</v>
      </c>
      <c r="I2668" t="s">
        <v>14051</v>
      </c>
      <c r="J2668">
        <v>0</v>
      </c>
      <c r="K2668" t="s">
        <v>126</v>
      </c>
      <c r="L2668">
        <v>25</v>
      </c>
      <c r="M2668" t="s">
        <v>126</v>
      </c>
      <c r="O2668">
        <v>3507421377</v>
      </c>
      <c r="P2668">
        <v>3114910042</v>
      </c>
      <c r="T2668" s="29" t="s">
        <v>96</v>
      </c>
      <c r="U2668">
        <f t="shared" si="213"/>
        <v>10</v>
      </c>
      <c r="V2668">
        <f t="shared" si="214"/>
        <v>22</v>
      </c>
      <c r="W2668">
        <v>2022</v>
      </c>
      <c r="X2668" t="s">
        <v>3169</v>
      </c>
      <c r="Y2668" t="s">
        <v>14052</v>
      </c>
      <c r="Z2668" t="s">
        <v>14053</v>
      </c>
      <c r="AA2668">
        <v>9201261</v>
      </c>
      <c r="AB2668" t="s">
        <v>268</v>
      </c>
      <c r="AC2668" t="s">
        <v>1582</v>
      </c>
      <c r="AD2668" s="1">
        <f t="shared" si="215"/>
        <v>2.3365773524720895E-2</v>
      </c>
      <c r="AE2668" s="2">
        <v>62700000</v>
      </c>
      <c r="AF2668" t="s">
        <v>102</v>
      </c>
      <c r="AG2668" t="s">
        <v>103</v>
      </c>
      <c r="AH2668" t="s">
        <v>104</v>
      </c>
      <c r="AI2668" t="s">
        <v>14054</v>
      </c>
      <c r="AJ2668">
        <v>161809272</v>
      </c>
      <c r="AK2668" s="2">
        <v>1465034</v>
      </c>
      <c r="AL2668" s="2">
        <v>1211121.4099999999</v>
      </c>
      <c r="AP2668" t="s">
        <v>105</v>
      </c>
      <c r="AQ2668" t="s">
        <v>105</v>
      </c>
      <c r="AR2668" t="s">
        <v>105</v>
      </c>
      <c r="AV2668" t="s">
        <v>105</v>
      </c>
      <c r="AW2668" t="s">
        <v>105</v>
      </c>
      <c r="AX2668" t="s">
        <v>105</v>
      </c>
      <c r="BH2668" t="s">
        <v>19</v>
      </c>
      <c r="BI2668" t="s">
        <v>5</v>
      </c>
    </row>
    <row r="2669" spans="1:61" x14ac:dyDescent="0.25">
      <c r="A2669">
        <v>20952801</v>
      </c>
      <c r="B2669">
        <v>20952801</v>
      </c>
      <c r="C2669" t="s">
        <v>106</v>
      </c>
      <c r="D2669" t="s">
        <v>312</v>
      </c>
      <c r="E2669" t="s">
        <v>1272</v>
      </c>
      <c r="F2669" t="s">
        <v>212</v>
      </c>
      <c r="G2669" t="s">
        <v>933</v>
      </c>
      <c r="H2669" s="30" t="s">
        <v>20578</v>
      </c>
      <c r="I2669" t="s">
        <v>14055</v>
      </c>
      <c r="J2669">
        <v>0</v>
      </c>
      <c r="K2669" t="s">
        <v>126</v>
      </c>
      <c r="L2669">
        <v>25</v>
      </c>
      <c r="M2669" t="s">
        <v>126</v>
      </c>
      <c r="O2669">
        <v>3102825775</v>
      </c>
      <c r="P2669">
        <v>3174293260</v>
      </c>
      <c r="T2669" s="29" t="s">
        <v>487</v>
      </c>
      <c r="U2669">
        <f t="shared" si="213"/>
        <v>10</v>
      </c>
      <c r="V2669">
        <f t="shared" si="214"/>
        <v>8</v>
      </c>
      <c r="W2669">
        <v>2018</v>
      </c>
      <c r="X2669" t="s">
        <v>14056</v>
      </c>
      <c r="Y2669" t="s">
        <v>14057</v>
      </c>
      <c r="Z2669" t="s">
        <v>14058</v>
      </c>
      <c r="AA2669">
        <v>1601256</v>
      </c>
      <c r="AB2669" t="s">
        <v>173</v>
      </c>
      <c r="AC2669" t="s">
        <v>174</v>
      </c>
      <c r="AD2669" s="1">
        <f t="shared" si="215"/>
        <v>3.8297057017543865E-2</v>
      </c>
      <c r="AE2669" s="2">
        <v>34200000</v>
      </c>
      <c r="AF2669" t="s">
        <v>219</v>
      </c>
      <c r="AG2669" t="s">
        <v>103</v>
      </c>
      <c r="AH2669" t="s">
        <v>104</v>
      </c>
      <c r="AI2669" t="s">
        <v>14059</v>
      </c>
      <c r="AJ2669">
        <v>29952907</v>
      </c>
      <c r="AK2669" s="2">
        <v>1309759.3500000001</v>
      </c>
      <c r="AL2669" s="2">
        <v>1080638.1100000001</v>
      </c>
      <c r="AP2669">
        <v>29980347</v>
      </c>
      <c r="AQ2669" s="2">
        <v>2312689.0499999998</v>
      </c>
      <c r="AR2669" s="2">
        <v>1923436.18</v>
      </c>
      <c r="AV2669" t="s">
        <v>105</v>
      </c>
      <c r="AW2669" s="2" t="s">
        <v>105</v>
      </c>
      <c r="AX2669" s="2" t="s">
        <v>105</v>
      </c>
      <c r="BH2669" t="s">
        <v>21</v>
      </c>
      <c r="BI2669" t="s">
        <v>5</v>
      </c>
    </row>
    <row r="2670" spans="1:61" x14ac:dyDescent="0.25">
      <c r="A2670">
        <v>88259635</v>
      </c>
      <c r="B2670">
        <v>88259635</v>
      </c>
      <c r="C2670" t="s">
        <v>89</v>
      </c>
      <c r="D2670" t="s">
        <v>3830</v>
      </c>
      <c r="E2670" t="s">
        <v>149</v>
      </c>
      <c r="F2670" t="s">
        <v>985</v>
      </c>
      <c r="G2670" t="s">
        <v>3457</v>
      </c>
      <c r="H2670" s="30" t="s">
        <v>19653</v>
      </c>
      <c r="I2670" t="s">
        <v>14060</v>
      </c>
      <c r="J2670">
        <v>0</v>
      </c>
      <c r="K2670" t="s">
        <v>126</v>
      </c>
      <c r="L2670">
        <v>25</v>
      </c>
      <c r="M2670" t="s">
        <v>126</v>
      </c>
      <c r="O2670">
        <v>3177777836</v>
      </c>
      <c r="P2670">
        <v>0</v>
      </c>
      <c r="T2670" s="29" t="s">
        <v>155</v>
      </c>
      <c r="U2670">
        <f t="shared" si="213"/>
        <v>10</v>
      </c>
      <c r="V2670">
        <f t="shared" si="214"/>
        <v>14</v>
      </c>
      <c r="W2670">
        <v>2020</v>
      </c>
      <c r="X2670" t="s">
        <v>6655</v>
      </c>
      <c r="Y2670" t="s">
        <v>14061</v>
      </c>
      <c r="Z2670" t="s">
        <v>14062</v>
      </c>
      <c r="AA2670">
        <v>9006167</v>
      </c>
      <c r="AB2670" t="s">
        <v>244</v>
      </c>
      <c r="AC2670" t="s">
        <v>1048</v>
      </c>
      <c r="AD2670" s="1">
        <f t="shared" si="215"/>
        <v>1.218275753205128E-2</v>
      </c>
      <c r="AE2670" s="2">
        <v>124800000</v>
      </c>
      <c r="AF2670" t="s">
        <v>133</v>
      </c>
      <c r="AG2670" t="s">
        <v>292</v>
      </c>
      <c r="AH2670" t="s">
        <v>104</v>
      </c>
      <c r="AI2670">
        <v>0</v>
      </c>
      <c r="AJ2670">
        <v>29958229</v>
      </c>
      <c r="AK2670" s="2">
        <v>1520408.14</v>
      </c>
      <c r="AL2670" s="2">
        <v>1257653.8999999999</v>
      </c>
      <c r="AP2670" t="s">
        <v>105</v>
      </c>
      <c r="AQ2670" s="2" t="s">
        <v>105</v>
      </c>
      <c r="AR2670" s="2" t="s">
        <v>105</v>
      </c>
      <c r="AV2670">
        <v>30042645</v>
      </c>
      <c r="AW2670" s="2">
        <v>1624531.19</v>
      </c>
      <c r="AX2670" s="2">
        <v>1345152.26</v>
      </c>
      <c r="BH2670" s="3" t="s">
        <v>18</v>
      </c>
      <c r="BI2670" t="s">
        <v>5</v>
      </c>
    </row>
    <row r="2671" spans="1:61" x14ac:dyDescent="0.25">
      <c r="A2671">
        <v>80022827</v>
      </c>
      <c r="B2671">
        <v>80022827</v>
      </c>
      <c r="C2671" t="s">
        <v>89</v>
      </c>
      <c r="D2671" t="s">
        <v>3128</v>
      </c>
      <c r="E2671" t="s">
        <v>656</v>
      </c>
      <c r="F2671" t="s">
        <v>2346</v>
      </c>
      <c r="G2671" t="s">
        <v>417</v>
      </c>
      <c r="H2671" s="30" t="s">
        <v>20579</v>
      </c>
      <c r="I2671" t="s">
        <v>14063</v>
      </c>
      <c r="J2671">
        <v>0</v>
      </c>
      <c r="K2671" t="s">
        <v>872</v>
      </c>
      <c r="L2671">
        <v>25</v>
      </c>
      <c r="M2671" t="s">
        <v>113</v>
      </c>
      <c r="O2671">
        <v>3052994410</v>
      </c>
      <c r="P2671">
        <v>3132376882</v>
      </c>
      <c r="T2671" s="29" t="s">
        <v>587</v>
      </c>
      <c r="U2671">
        <f t="shared" si="213"/>
        <v>10</v>
      </c>
      <c r="V2671">
        <f t="shared" si="214"/>
        <v>17</v>
      </c>
      <c r="W2671">
        <v>2019</v>
      </c>
      <c r="X2671" t="s">
        <v>7399</v>
      </c>
      <c r="Y2671" t="s">
        <v>14064</v>
      </c>
      <c r="Z2671" t="s">
        <v>14065</v>
      </c>
      <c r="AA2671">
        <v>808057</v>
      </c>
      <c r="AB2671" t="s">
        <v>542</v>
      </c>
      <c r="AC2671" t="s">
        <v>671</v>
      </c>
      <c r="AD2671" s="1">
        <f t="shared" si="215"/>
        <v>2.6196776075857037E-2</v>
      </c>
      <c r="AE2671" s="2">
        <v>137100000</v>
      </c>
      <c r="AF2671" t="s">
        <v>219</v>
      </c>
      <c r="AG2671" t="s">
        <v>452</v>
      </c>
      <c r="AH2671" t="s">
        <v>104</v>
      </c>
      <c r="AI2671" t="s">
        <v>14066</v>
      </c>
      <c r="AJ2671">
        <v>161810197</v>
      </c>
      <c r="AK2671" s="2">
        <v>3591578</v>
      </c>
      <c r="AL2671" s="2">
        <v>2998132.73</v>
      </c>
      <c r="AP2671" t="s">
        <v>105</v>
      </c>
      <c r="AQ2671" t="s">
        <v>105</v>
      </c>
      <c r="AR2671" t="s">
        <v>105</v>
      </c>
      <c r="AV2671" t="s">
        <v>105</v>
      </c>
      <c r="AW2671" t="s">
        <v>105</v>
      </c>
      <c r="AX2671" t="s">
        <v>105</v>
      </c>
      <c r="BH2671" t="s">
        <v>21</v>
      </c>
      <c r="BI2671" t="s">
        <v>5</v>
      </c>
    </row>
    <row r="2672" spans="1:61" x14ac:dyDescent="0.25">
      <c r="A2672">
        <v>39530402</v>
      </c>
      <c r="B2672">
        <v>39530402</v>
      </c>
      <c r="C2672" t="s">
        <v>106</v>
      </c>
      <c r="D2672" t="s">
        <v>12052</v>
      </c>
      <c r="E2672" t="s">
        <v>2790</v>
      </c>
      <c r="F2672" t="s">
        <v>2053</v>
      </c>
      <c r="G2672" t="s">
        <v>1787</v>
      </c>
      <c r="H2672" s="30" t="s">
        <v>20580</v>
      </c>
      <c r="I2672" t="s">
        <v>14067</v>
      </c>
      <c r="J2672">
        <v>0</v>
      </c>
      <c r="K2672" t="s">
        <v>126</v>
      </c>
      <c r="L2672">
        <v>25</v>
      </c>
      <c r="M2672" t="s">
        <v>126</v>
      </c>
      <c r="O2672">
        <v>3228967093</v>
      </c>
      <c r="P2672">
        <v>3142550245</v>
      </c>
      <c r="T2672" s="29" t="s">
        <v>958</v>
      </c>
      <c r="U2672">
        <f t="shared" si="213"/>
        <v>10</v>
      </c>
      <c r="V2672">
        <f t="shared" si="214"/>
        <v>24</v>
      </c>
      <c r="W2672">
        <v>2023</v>
      </c>
      <c r="X2672" t="s">
        <v>3043</v>
      </c>
      <c r="Y2672" t="s">
        <v>14068</v>
      </c>
      <c r="Z2672" t="s">
        <v>14069</v>
      </c>
      <c r="AA2672">
        <v>1601343</v>
      </c>
      <c r="AB2672" t="s">
        <v>173</v>
      </c>
      <c r="AC2672" t="s">
        <v>373</v>
      </c>
      <c r="AD2672" s="1">
        <f t="shared" si="215"/>
        <v>4.4117753164556961E-2</v>
      </c>
      <c r="AE2672" s="2">
        <v>63200000</v>
      </c>
      <c r="AF2672" t="s">
        <v>102</v>
      </c>
      <c r="AG2672" t="s">
        <v>103</v>
      </c>
      <c r="AH2672" t="s">
        <v>104</v>
      </c>
      <c r="AI2672" t="s">
        <v>14070</v>
      </c>
      <c r="AJ2672">
        <v>161809097</v>
      </c>
      <c r="AK2672" s="2">
        <v>2788242</v>
      </c>
      <c r="AL2672" s="2">
        <v>2323060.2400000002</v>
      </c>
      <c r="AP2672" t="s">
        <v>105</v>
      </c>
      <c r="AQ2672" t="s">
        <v>105</v>
      </c>
      <c r="AR2672" t="s">
        <v>105</v>
      </c>
      <c r="AV2672" t="s">
        <v>105</v>
      </c>
      <c r="AW2672" t="s">
        <v>105</v>
      </c>
      <c r="AX2672" t="s">
        <v>105</v>
      </c>
      <c r="BH2672" t="s">
        <v>21</v>
      </c>
      <c r="BI2672" t="s">
        <v>5</v>
      </c>
    </row>
    <row r="2673" spans="1:61" x14ac:dyDescent="0.25">
      <c r="A2673">
        <v>41684366</v>
      </c>
      <c r="B2673">
        <v>41684366</v>
      </c>
      <c r="C2673" t="s">
        <v>106</v>
      </c>
      <c r="D2673" t="s">
        <v>1198</v>
      </c>
      <c r="E2673" t="s">
        <v>313</v>
      </c>
      <c r="F2673" t="s">
        <v>8256</v>
      </c>
      <c r="G2673" t="s">
        <v>2384</v>
      </c>
      <c r="H2673" s="30" t="s">
        <v>20581</v>
      </c>
      <c r="I2673" t="s">
        <v>14071</v>
      </c>
      <c r="J2673">
        <v>0</v>
      </c>
      <c r="K2673" t="s">
        <v>126</v>
      </c>
      <c r="L2673">
        <v>25</v>
      </c>
      <c r="M2673" t="s">
        <v>126</v>
      </c>
      <c r="O2673">
        <v>3112333083</v>
      </c>
      <c r="P2673">
        <v>0</v>
      </c>
      <c r="T2673" s="29" t="s">
        <v>327</v>
      </c>
      <c r="U2673">
        <f t="shared" si="213"/>
        <v>10</v>
      </c>
      <c r="V2673">
        <f t="shared" si="214"/>
        <v>31</v>
      </c>
      <c r="W2673">
        <v>2023</v>
      </c>
      <c r="X2673" t="s">
        <v>5433</v>
      </c>
      <c r="Y2673" t="s">
        <v>14072</v>
      </c>
      <c r="Z2673" t="s">
        <v>14073</v>
      </c>
      <c r="AA2673">
        <v>1606254</v>
      </c>
      <c r="AB2673" t="s">
        <v>173</v>
      </c>
      <c r="AC2673" t="s">
        <v>815</v>
      </c>
      <c r="AD2673" s="1">
        <f t="shared" si="215"/>
        <v>1.6339346666666667E-2</v>
      </c>
      <c r="AE2673" s="2">
        <v>75000000</v>
      </c>
      <c r="AF2673" t="s">
        <v>219</v>
      </c>
      <c r="AG2673" t="s">
        <v>120</v>
      </c>
      <c r="AH2673" t="s">
        <v>104</v>
      </c>
      <c r="AI2673" t="s">
        <v>14074</v>
      </c>
      <c r="AJ2673">
        <v>161911939</v>
      </c>
      <c r="AK2673" s="2">
        <v>1225451</v>
      </c>
      <c r="AL2673" s="2">
        <v>1009790.74</v>
      </c>
      <c r="AP2673" t="s">
        <v>105</v>
      </c>
      <c r="AQ2673" t="s">
        <v>105</v>
      </c>
      <c r="AR2673" t="s">
        <v>105</v>
      </c>
      <c r="AV2673" t="s">
        <v>105</v>
      </c>
      <c r="AW2673" t="s">
        <v>105</v>
      </c>
      <c r="AX2673" t="s">
        <v>105</v>
      </c>
      <c r="BH2673" t="s">
        <v>19</v>
      </c>
      <c r="BI2673" t="s">
        <v>5</v>
      </c>
    </row>
    <row r="2674" spans="1:61" x14ac:dyDescent="0.25">
      <c r="A2674">
        <v>19436283</v>
      </c>
      <c r="B2674">
        <v>19436283</v>
      </c>
      <c r="C2674" t="s">
        <v>89</v>
      </c>
      <c r="D2674" t="s">
        <v>304</v>
      </c>
      <c r="E2674" t="s">
        <v>1326</v>
      </c>
      <c r="F2674" t="s">
        <v>3968</v>
      </c>
      <c r="G2674" t="s">
        <v>14075</v>
      </c>
      <c r="H2674" s="30" t="s">
        <v>20582</v>
      </c>
      <c r="I2674" t="s">
        <v>14076</v>
      </c>
      <c r="J2674">
        <v>0</v>
      </c>
      <c r="K2674" t="s">
        <v>126</v>
      </c>
      <c r="L2674">
        <v>25</v>
      </c>
      <c r="M2674" t="s">
        <v>126</v>
      </c>
      <c r="O2674">
        <v>3114406951</v>
      </c>
      <c r="P2674">
        <v>0</v>
      </c>
      <c r="T2674" s="29" t="s">
        <v>568</v>
      </c>
      <c r="U2674">
        <f t="shared" si="213"/>
        <v>10</v>
      </c>
      <c r="V2674">
        <f t="shared" si="214"/>
        <v>30</v>
      </c>
      <c r="W2674">
        <v>2018</v>
      </c>
      <c r="X2674" t="s">
        <v>5893</v>
      </c>
      <c r="Y2674" t="s">
        <v>14077</v>
      </c>
      <c r="Z2674" t="s">
        <v>14078</v>
      </c>
      <c r="AA2674">
        <v>8001177</v>
      </c>
      <c r="AB2674" t="s">
        <v>100</v>
      </c>
      <c r="AC2674" t="s">
        <v>101</v>
      </c>
      <c r="AD2674" s="1">
        <f t="shared" si="215"/>
        <v>2.6613448898678414E-2</v>
      </c>
      <c r="AE2674" s="2">
        <v>45400000</v>
      </c>
      <c r="AF2674" t="s">
        <v>133</v>
      </c>
      <c r="AG2674" t="s">
        <v>103</v>
      </c>
      <c r="AH2674" t="s">
        <v>104</v>
      </c>
      <c r="AI2674">
        <v>0</v>
      </c>
      <c r="AJ2674">
        <v>29929737</v>
      </c>
      <c r="AK2674" s="2">
        <v>1208250.58</v>
      </c>
      <c r="AL2674" s="2">
        <v>995336.62</v>
      </c>
      <c r="AP2674">
        <v>29994965</v>
      </c>
      <c r="AQ2674" s="2">
        <v>1205255.94</v>
      </c>
      <c r="AR2674" s="2">
        <v>992820.12</v>
      </c>
      <c r="AV2674" t="s">
        <v>105</v>
      </c>
      <c r="AW2674" s="2" t="s">
        <v>105</v>
      </c>
      <c r="AX2674" s="2" t="s">
        <v>105</v>
      </c>
      <c r="BH2674" t="s">
        <v>19</v>
      </c>
      <c r="BI2674" t="s">
        <v>5</v>
      </c>
    </row>
    <row r="2675" spans="1:61" x14ac:dyDescent="0.25">
      <c r="A2675">
        <v>1014283644</v>
      </c>
      <c r="B2675">
        <v>1014283644</v>
      </c>
      <c r="C2675" t="s">
        <v>106</v>
      </c>
      <c r="D2675" t="s">
        <v>6902</v>
      </c>
      <c r="E2675" t="s">
        <v>14079</v>
      </c>
      <c r="F2675" t="s">
        <v>12849</v>
      </c>
      <c r="G2675" t="s">
        <v>91</v>
      </c>
      <c r="H2675" s="30" t="s">
        <v>20583</v>
      </c>
      <c r="I2675" t="s">
        <v>14080</v>
      </c>
      <c r="J2675">
        <v>0</v>
      </c>
      <c r="K2675" t="s">
        <v>126</v>
      </c>
      <c r="L2675">
        <v>25</v>
      </c>
      <c r="M2675" t="s">
        <v>126</v>
      </c>
      <c r="O2675">
        <v>3024588281</v>
      </c>
      <c r="P2675">
        <v>0</v>
      </c>
      <c r="T2675" s="29" t="s">
        <v>327</v>
      </c>
      <c r="U2675">
        <f t="shared" si="213"/>
        <v>10</v>
      </c>
      <c r="V2675">
        <f t="shared" si="214"/>
        <v>31</v>
      </c>
      <c r="W2675">
        <v>2025</v>
      </c>
      <c r="X2675" t="s">
        <v>1958</v>
      </c>
      <c r="Y2675" t="s">
        <v>14081</v>
      </c>
      <c r="Z2675" t="s">
        <v>14082</v>
      </c>
      <c r="AA2675">
        <v>11101033</v>
      </c>
      <c r="AB2675" t="s">
        <v>1961</v>
      </c>
      <c r="AC2675" t="s">
        <v>1962</v>
      </c>
      <c r="AD2675" s="1">
        <f t="shared" si="215"/>
        <v>3.8037070457354757E-2</v>
      </c>
      <c r="AE2675" s="2">
        <v>80900000</v>
      </c>
      <c r="AF2675" t="s">
        <v>102</v>
      </c>
      <c r="AG2675" t="s">
        <v>103</v>
      </c>
      <c r="AH2675" t="s">
        <v>104</v>
      </c>
      <c r="AI2675" t="s">
        <v>14083</v>
      </c>
      <c r="AJ2675">
        <v>161814988</v>
      </c>
      <c r="AK2675" s="2">
        <v>3077199</v>
      </c>
      <c r="AL2675" s="2">
        <v>2565881.6</v>
      </c>
      <c r="AP2675" t="s">
        <v>105</v>
      </c>
      <c r="AQ2675" t="s">
        <v>105</v>
      </c>
      <c r="AR2675" t="s">
        <v>105</v>
      </c>
      <c r="AV2675" t="s">
        <v>105</v>
      </c>
      <c r="AW2675" t="s">
        <v>105</v>
      </c>
      <c r="AX2675" t="s">
        <v>105</v>
      </c>
      <c r="BH2675" t="s">
        <v>21</v>
      </c>
      <c r="BI2675" t="s">
        <v>5</v>
      </c>
    </row>
    <row r="2676" spans="1:61" x14ac:dyDescent="0.25">
      <c r="A2676">
        <v>10123518</v>
      </c>
      <c r="B2676">
        <v>10123518</v>
      </c>
      <c r="C2676" t="s">
        <v>89</v>
      </c>
      <c r="D2676" t="s">
        <v>6013</v>
      </c>
      <c r="E2676">
        <v>0</v>
      </c>
      <c r="F2676" t="s">
        <v>14084</v>
      </c>
      <c r="G2676" t="s">
        <v>565</v>
      </c>
      <c r="H2676" s="30" t="s">
        <v>18255</v>
      </c>
      <c r="I2676" t="s">
        <v>14085</v>
      </c>
      <c r="J2676">
        <v>68001</v>
      </c>
      <c r="K2676" t="s">
        <v>317</v>
      </c>
      <c r="L2676">
        <v>68</v>
      </c>
      <c r="M2676" t="s">
        <v>227</v>
      </c>
      <c r="O2676">
        <v>3176381151</v>
      </c>
      <c r="P2676">
        <v>0</v>
      </c>
      <c r="T2676" s="29" t="s">
        <v>254</v>
      </c>
      <c r="U2676">
        <f t="shared" si="213"/>
        <v>10</v>
      </c>
      <c r="V2676">
        <f t="shared" si="214"/>
        <v>4</v>
      </c>
      <c r="W2676">
        <v>2020</v>
      </c>
      <c r="X2676" t="s">
        <v>1260</v>
      </c>
      <c r="Y2676" t="s">
        <v>14086</v>
      </c>
      <c r="Z2676" t="s">
        <v>14087</v>
      </c>
      <c r="AA2676">
        <v>8001176</v>
      </c>
      <c r="AB2676" t="s">
        <v>100</v>
      </c>
      <c r="AC2676" t="s">
        <v>101</v>
      </c>
      <c r="AD2676" s="1">
        <f t="shared" si="215"/>
        <v>2.4704303278688524E-2</v>
      </c>
      <c r="AE2676" s="2">
        <v>48800000</v>
      </c>
      <c r="AF2676" t="s">
        <v>219</v>
      </c>
      <c r="AG2676" t="s">
        <v>103</v>
      </c>
      <c r="AH2676" t="s">
        <v>104</v>
      </c>
      <c r="AI2676" t="s">
        <v>14088</v>
      </c>
      <c r="AJ2676">
        <v>161848808</v>
      </c>
      <c r="AK2676" s="2">
        <v>1205570</v>
      </c>
      <c r="AL2676" s="2">
        <v>993083.82</v>
      </c>
      <c r="AP2676" t="s">
        <v>105</v>
      </c>
      <c r="AQ2676" t="s">
        <v>105</v>
      </c>
      <c r="AR2676" t="s">
        <v>105</v>
      </c>
      <c r="AV2676" t="s">
        <v>105</v>
      </c>
      <c r="AW2676" t="s">
        <v>105</v>
      </c>
      <c r="AX2676" t="s">
        <v>105</v>
      </c>
      <c r="BH2676" t="s">
        <v>19</v>
      </c>
      <c r="BI2676" t="s">
        <v>5</v>
      </c>
    </row>
    <row r="2677" spans="1:61" x14ac:dyDescent="0.25">
      <c r="A2677">
        <v>1014241221</v>
      </c>
      <c r="B2677">
        <v>1014241221</v>
      </c>
      <c r="C2677" t="s">
        <v>89</v>
      </c>
      <c r="D2677" t="s">
        <v>3013</v>
      </c>
      <c r="E2677" t="s">
        <v>656</v>
      </c>
      <c r="F2677" t="s">
        <v>14089</v>
      </c>
      <c r="G2677" t="s">
        <v>495</v>
      </c>
      <c r="H2677" s="30" t="s">
        <v>20584</v>
      </c>
      <c r="I2677" t="s">
        <v>14090</v>
      </c>
      <c r="J2677">
        <v>0</v>
      </c>
      <c r="K2677" t="s">
        <v>126</v>
      </c>
      <c r="L2677">
        <v>25</v>
      </c>
      <c r="M2677" t="s">
        <v>126</v>
      </c>
      <c r="O2677">
        <v>3188958515</v>
      </c>
      <c r="P2677">
        <v>0</v>
      </c>
      <c r="T2677" s="29" t="s">
        <v>1445</v>
      </c>
      <c r="U2677">
        <f t="shared" si="213"/>
        <v>10</v>
      </c>
      <c r="V2677">
        <f t="shared" si="214"/>
        <v>13</v>
      </c>
      <c r="W2677">
        <v>2023</v>
      </c>
      <c r="X2677" t="s">
        <v>866</v>
      </c>
      <c r="Y2677" t="s">
        <v>14091</v>
      </c>
      <c r="Z2677" t="s">
        <v>14092</v>
      </c>
      <c r="AA2677">
        <v>5601202</v>
      </c>
      <c r="AB2677" t="s">
        <v>146</v>
      </c>
      <c r="AC2677" t="s">
        <v>188</v>
      </c>
      <c r="AD2677" s="1">
        <f t="shared" si="215"/>
        <v>2.3497732718894011E-2</v>
      </c>
      <c r="AE2677" s="2">
        <v>108500000</v>
      </c>
      <c r="AF2677" t="s">
        <v>175</v>
      </c>
      <c r="AG2677" t="s">
        <v>103</v>
      </c>
      <c r="AH2677" t="s">
        <v>104</v>
      </c>
      <c r="AI2677" t="s">
        <v>14093</v>
      </c>
      <c r="AJ2677">
        <v>161813442</v>
      </c>
      <c r="AK2677" s="2">
        <v>2549504</v>
      </c>
      <c r="AL2677" s="2">
        <v>2122440.63</v>
      </c>
      <c r="AP2677" t="s">
        <v>105</v>
      </c>
      <c r="AQ2677" t="s">
        <v>105</v>
      </c>
      <c r="AR2677" t="s">
        <v>105</v>
      </c>
      <c r="AV2677" t="s">
        <v>105</v>
      </c>
      <c r="AW2677" t="s">
        <v>105</v>
      </c>
      <c r="AX2677" t="s">
        <v>105</v>
      </c>
      <c r="BH2677" t="s">
        <v>21</v>
      </c>
      <c r="BI2677" t="s">
        <v>5</v>
      </c>
    </row>
    <row r="2678" spans="1:61" x14ac:dyDescent="0.25">
      <c r="A2678">
        <v>52516778</v>
      </c>
      <c r="B2678">
        <v>52516778</v>
      </c>
      <c r="C2678" t="s">
        <v>106</v>
      </c>
      <c r="D2678" t="s">
        <v>1727</v>
      </c>
      <c r="E2678">
        <v>0</v>
      </c>
      <c r="F2678" t="s">
        <v>819</v>
      </c>
      <c r="G2678" t="s">
        <v>11001</v>
      </c>
      <c r="H2678" s="30" t="s">
        <v>20585</v>
      </c>
      <c r="I2678" t="s">
        <v>14094</v>
      </c>
      <c r="J2678">
        <v>0</v>
      </c>
      <c r="K2678" t="s">
        <v>126</v>
      </c>
      <c r="L2678">
        <v>25</v>
      </c>
      <c r="M2678" t="s">
        <v>126</v>
      </c>
      <c r="O2678">
        <v>3124575084</v>
      </c>
      <c r="P2678">
        <v>0</v>
      </c>
      <c r="T2678" s="29" t="s">
        <v>12060</v>
      </c>
      <c r="U2678">
        <f t="shared" si="213"/>
        <v>10</v>
      </c>
      <c r="V2678">
        <f t="shared" si="214"/>
        <v>30</v>
      </c>
      <c r="W2678">
        <v>2022</v>
      </c>
      <c r="X2678" t="s">
        <v>1107</v>
      </c>
      <c r="Y2678" t="s">
        <v>14095</v>
      </c>
      <c r="Z2678" t="s">
        <v>14096</v>
      </c>
      <c r="AA2678">
        <v>8806018</v>
      </c>
      <c r="AB2678" t="s">
        <v>662</v>
      </c>
      <c r="AC2678" t="s">
        <v>663</v>
      </c>
      <c r="AD2678" s="1">
        <f t="shared" si="215"/>
        <v>2.6029458728010827E-2</v>
      </c>
      <c r="AE2678" s="2">
        <v>73900000</v>
      </c>
      <c r="AF2678" t="s">
        <v>102</v>
      </c>
      <c r="AG2678" t="s">
        <v>120</v>
      </c>
      <c r="AH2678" t="s">
        <v>104</v>
      </c>
      <c r="AI2678" t="s">
        <v>14097</v>
      </c>
      <c r="AJ2678">
        <v>161899898</v>
      </c>
      <c r="AK2678" s="2">
        <v>1923577</v>
      </c>
      <c r="AL2678" s="2">
        <v>1596451.02</v>
      </c>
      <c r="AP2678" t="s">
        <v>105</v>
      </c>
      <c r="AQ2678" t="s">
        <v>105</v>
      </c>
      <c r="AR2678" t="s">
        <v>105</v>
      </c>
      <c r="AV2678" t="s">
        <v>105</v>
      </c>
      <c r="AW2678" t="s">
        <v>105</v>
      </c>
      <c r="AX2678" t="s">
        <v>105</v>
      </c>
      <c r="BH2678" t="s">
        <v>19</v>
      </c>
      <c r="BI2678" t="s">
        <v>5</v>
      </c>
    </row>
    <row r="2679" spans="1:61" x14ac:dyDescent="0.25">
      <c r="A2679">
        <v>79299253</v>
      </c>
      <c r="B2679">
        <v>79299253</v>
      </c>
      <c r="C2679" t="s">
        <v>89</v>
      </c>
      <c r="D2679" t="s">
        <v>648</v>
      </c>
      <c r="E2679" t="s">
        <v>14098</v>
      </c>
      <c r="F2679" t="s">
        <v>737</v>
      </c>
      <c r="G2679" t="s">
        <v>1659</v>
      </c>
      <c r="H2679" s="30" t="s">
        <v>20586</v>
      </c>
      <c r="I2679" t="s">
        <v>14099</v>
      </c>
      <c r="J2679">
        <v>0</v>
      </c>
      <c r="K2679" t="s">
        <v>126</v>
      </c>
      <c r="L2679">
        <v>25</v>
      </c>
      <c r="M2679" t="s">
        <v>126</v>
      </c>
      <c r="O2679">
        <v>3106095166</v>
      </c>
      <c r="P2679">
        <v>3102319202</v>
      </c>
      <c r="T2679" s="29" t="s">
        <v>327</v>
      </c>
      <c r="U2679">
        <f t="shared" si="213"/>
        <v>10</v>
      </c>
      <c r="V2679">
        <f t="shared" si="214"/>
        <v>31</v>
      </c>
      <c r="W2679">
        <v>2023</v>
      </c>
      <c r="X2679" t="s">
        <v>10595</v>
      </c>
      <c r="Y2679" t="s">
        <v>14100</v>
      </c>
      <c r="Z2679" t="s">
        <v>14101</v>
      </c>
      <c r="AA2679">
        <v>8801055</v>
      </c>
      <c r="AB2679" t="s">
        <v>662</v>
      </c>
      <c r="AC2679" t="s">
        <v>4021</v>
      </c>
      <c r="AD2679" s="1">
        <f t="shared" si="215"/>
        <v>3.0329104477611939E-2</v>
      </c>
      <c r="AE2679" s="2">
        <v>40200000</v>
      </c>
      <c r="AF2679" t="s">
        <v>219</v>
      </c>
      <c r="AG2679" t="s">
        <v>103</v>
      </c>
      <c r="AH2679" t="s">
        <v>104</v>
      </c>
      <c r="AI2679" t="s">
        <v>14102</v>
      </c>
      <c r="AJ2679">
        <v>161908744</v>
      </c>
      <c r="AK2679" s="2">
        <v>1219230</v>
      </c>
      <c r="AL2679" s="2">
        <v>1004562.96</v>
      </c>
      <c r="AP2679" t="s">
        <v>105</v>
      </c>
      <c r="AQ2679" t="s">
        <v>105</v>
      </c>
      <c r="AR2679" t="s">
        <v>105</v>
      </c>
      <c r="AV2679" t="s">
        <v>105</v>
      </c>
      <c r="AW2679" t="s">
        <v>105</v>
      </c>
      <c r="AX2679" t="s">
        <v>105</v>
      </c>
      <c r="BH2679" t="s">
        <v>21</v>
      </c>
      <c r="BI2679" t="s">
        <v>5</v>
      </c>
    </row>
    <row r="2680" spans="1:61" x14ac:dyDescent="0.25">
      <c r="A2680">
        <v>19161806</v>
      </c>
      <c r="B2680">
        <v>19161806</v>
      </c>
      <c r="C2680" t="s">
        <v>89</v>
      </c>
      <c r="D2680" t="s">
        <v>6158</v>
      </c>
      <c r="E2680" t="s">
        <v>304</v>
      </c>
      <c r="F2680" t="s">
        <v>9782</v>
      </c>
      <c r="G2680" t="s">
        <v>1028</v>
      </c>
      <c r="H2680" s="30" t="s">
        <v>20587</v>
      </c>
      <c r="I2680" t="s">
        <v>14103</v>
      </c>
      <c r="J2680">
        <v>0</v>
      </c>
      <c r="K2680" t="s">
        <v>126</v>
      </c>
      <c r="L2680">
        <v>25</v>
      </c>
      <c r="M2680" t="s">
        <v>126</v>
      </c>
      <c r="O2680">
        <v>3186036981</v>
      </c>
      <c r="P2680">
        <v>3112727136</v>
      </c>
      <c r="T2680" s="29" t="s">
        <v>429</v>
      </c>
      <c r="U2680">
        <f t="shared" si="213"/>
        <v>10</v>
      </c>
      <c r="V2680">
        <f t="shared" si="214"/>
        <v>7</v>
      </c>
      <c r="W2680">
        <v>2011</v>
      </c>
      <c r="X2680" t="s">
        <v>14104</v>
      </c>
      <c r="Y2680">
        <v>519383</v>
      </c>
      <c r="Z2680" t="s">
        <v>14105</v>
      </c>
      <c r="AA2680">
        <v>2406035</v>
      </c>
      <c r="AB2680" t="s">
        <v>480</v>
      </c>
      <c r="AC2680" t="s">
        <v>481</v>
      </c>
      <c r="AD2680" s="1">
        <f t="shared" si="215"/>
        <v>3.7090212765957448E-2</v>
      </c>
      <c r="AE2680" s="2">
        <v>32900000</v>
      </c>
      <c r="AF2680" t="s">
        <v>102</v>
      </c>
      <c r="AG2680" t="s">
        <v>120</v>
      </c>
      <c r="AH2680" t="s">
        <v>104</v>
      </c>
      <c r="AI2680" t="s">
        <v>14106</v>
      </c>
      <c r="AJ2680">
        <v>161816023</v>
      </c>
      <c r="AK2680" s="2">
        <v>1220268</v>
      </c>
      <c r="AL2680" s="2">
        <v>1005435.68</v>
      </c>
      <c r="AP2680" t="s">
        <v>105</v>
      </c>
      <c r="AQ2680" t="s">
        <v>105</v>
      </c>
      <c r="AR2680" t="s">
        <v>105</v>
      </c>
      <c r="AV2680" t="s">
        <v>105</v>
      </c>
      <c r="AW2680" t="s">
        <v>105</v>
      </c>
      <c r="AX2680" t="s">
        <v>105</v>
      </c>
      <c r="BH2680" t="s">
        <v>21</v>
      </c>
      <c r="BI2680" t="s">
        <v>5</v>
      </c>
    </row>
    <row r="2681" spans="1:61" x14ac:dyDescent="0.25">
      <c r="A2681">
        <v>66834317</v>
      </c>
      <c r="B2681">
        <v>66834317</v>
      </c>
      <c r="C2681" t="s">
        <v>106</v>
      </c>
      <c r="D2681" t="s">
        <v>1128</v>
      </c>
      <c r="E2681">
        <v>0</v>
      </c>
      <c r="F2681" t="s">
        <v>14107</v>
      </c>
      <c r="G2681" t="s">
        <v>2870</v>
      </c>
      <c r="H2681" s="30" t="s">
        <v>20588</v>
      </c>
      <c r="I2681" t="s">
        <v>14108</v>
      </c>
      <c r="J2681">
        <v>76001</v>
      </c>
      <c r="K2681" t="s">
        <v>486</v>
      </c>
      <c r="L2681">
        <v>76</v>
      </c>
      <c r="M2681" t="s">
        <v>95</v>
      </c>
      <c r="O2681">
        <v>3155660062</v>
      </c>
      <c r="P2681">
        <v>0</v>
      </c>
      <c r="T2681" s="29" t="s">
        <v>327</v>
      </c>
      <c r="U2681">
        <f t="shared" si="213"/>
        <v>10</v>
      </c>
      <c r="V2681">
        <f t="shared" si="214"/>
        <v>31</v>
      </c>
      <c r="W2681">
        <v>2016</v>
      </c>
      <c r="X2681" t="s">
        <v>12931</v>
      </c>
      <c r="Y2681" t="s">
        <v>14109</v>
      </c>
      <c r="Z2681" t="s">
        <v>14110</v>
      </c>
      <c r="AA2681">
        <v>6401218</v>
      </c>
      <c r="AB2681" t="s">
        <v>131</v>
      </c>
      <c r="AC2681" t="s">
        <v>607</v>
      </c>
      <c r="AD2681" s="1">
        <f t="shared" si="215"/>
        <v>3.1933350515463921E-2</v>
      </c>
      <c r="AE2681" s="2">
        <v>38800000</v>
      </c>
      <c r="AF2681" t="s">
        <v>219</v>
      </c>
      <c r="AG2681" t="s">
        <v>103</v>
      </c>
      <c r="AH2681" t="s">
        <v>104</v>
      </c>
      <c r="AI2681">
        <v>0</v>
      </c>
      <c r="AJ2681">
        <v>161907912</v>
      </c>
      <c r="AK2681" s="2">
        <v>1239014</v>
      </c>
      <c r="AL2681" s="2">
        <v>1021188.51</v>
      </c>
      <c r="AP2681" t="s">
        <v>105</v>
      </c>
      <c r="AQ2681" t="s">
        <v>105</v>
      </c>
      <c r="AR2681" t="s">
        <v>105</v>
      </c>
      <c r="AV2681" t="s">
        <v>105</v>
      </c>
      <c r="AW2681" t="s">
        <v>105</v>
      </c>
      <c r="AX2681" t="s">
        <v>105</v>
      </c>
      <c r="BH2681" t="s">
        <v>21</v>
      </c>
      <c r="BI2681" t="s">
        <v>5</v>
      </c>
    </row>
    <row r="2682" spans="1:61" x14ac:dyDescent="0.25">
      <c r="A2682">
        <v>24687943</v>
      </c>
      <c r="B2682">
        <v>24687943</v>
      </c>
      <c r="C2682" t="s">
        <v>106</v>
      </c>
      <c r="D2682" t="s">
        <v>4586</v>
      </c>
      <c r="E2682" t="s">
        <v>343</v>
      </c>
      <c r="F2682" t="s">
        <v>212</v>
      </c>
      <c r="G2682" t="s">
        <v>408</v>
      </c>
      <c r="H2682" s="30" t="s">
        <v>20589</v>
      </c>
      <c r="I2682" t="s">
        <v>14111</v>
      </c>
      <c r="J2682">
        <v>0</v>
      </c>
      <c r="K2682" t="s">
        <v>2208</v>
      </c>
      <c r="L2682">
        <v>66</v>
      </c>
      <c r="M2682" t="s">
        <v>253</v>
      </c>
      <c r="O2682">
        <v>3173654537</v>
      </c>
      <c r="P2682">
        <v>0</v>
      </c>
      <c r="T2682" s="29" t="s">
        <v>358</v>
      </c>
      <c r="U2682">
        <f t="shared" si="213"/>
        <v>10</v>
      </c>
      <c r="V2682">
        <f t="shared" si="214"/>
        <v>29</v>
      </c>
      <c r="W2682">
        <v>2021</v>
      </c>
      <c r="X2682" t="s">
        <v>5768</v>
      </c>
      <c r="Y2682" t="s">
        <v>14112</v>
      </c>
      <c r="Z2682" t="s">
        <v>14113</v>
      </c>
      <c r="AA2682">
        <v>6406131</v>
      </c>
      <c r="AB2682" t="s">
        <v>131</v>
      </c>
      <c r="AC2682" t="s">
        <v>580</v>
      </c>
      <c r="AD2682" s="1">
        <f t="shared" si="215"/>
        <v>1.624505115089514E-2</v>
      </c>
      <c r="AE2682" s="2">
        <v>78200000</v>
      </c>
      <c r="AF2682" t="s">
        <v>362</v>
      </c>
      <c r="AG2682" t="s">
        <v>120</v>
      </c>
      <c r="AH2682" t="s">
        <v>104</v>
      </c>
      <c r="AI2682">
        <v>0</v>
      </c>
      <c r="AJ2682">
        <v>161813098</v>
      </c>
      <c r="AK2682" s="2">
        <v>1270363</v>
      </c>
      <c r="AL2682" s="2">
        <v>1047532.18</v>
      </c>
      <c r="AP2682" t="s">
        <v>105</v>
      </c>
      <c r="AQ2682" t="s">
        <v>105</v>
      </c>
      <c r="AR2682" t="s">
        <v>105</v>
      </c>
      <c r="AV2682" t="s">
        <v>105</v>
      </c>
      <c r="AW2682" t="s">
        <v>105</v>
      </c>
      <c r="AX2682" t="s">
        <v>105</v>
      </c>
      <c r="BH2682" t="s">
        <v>19</v>
      </c>
      <c r="BI2682" t="s">
        <v>5</v>
      </c>
    </row>
    <row r="2683" spans="1:61" x14ac:dyDescent="0.25">
      <c r="A2683">
        <v>1090381199</v>
      </c>
      <c r="B2683">
        <v>1090381199</v>
      </c>
      <c r="C2683" t="s">
        <v>89</v>
      </c>
      <c r="D2683" t="s">
        <v>817</v>
      </c>
      <c r="E2683" t="s">
        <v>1440</v>
      </c>
      <c r="F2683" t="s">
        <v>212</v>
      </c>
      <c r="G2683" t="s">
        <v>4443</v>
      </c>
      <c r="H2683" s="30" t="s">
        <v>20590</v>
      </c>
      <c r="I2683" t="s">
        <v>14114</v>
      </c>
      <c r="J2683">
        <v>54405</v>
      </c>
      <c r="K2683" t="s">
        <v>4426</v>
      </c>
      <c r="L2683">
        <v>54</v>
      </c>
      <c r="M2683" t="s">
        <v>1236</v>
      </c>
      <c r="O2683">
        <v>3212027088</v>
      </c>
      <c r="P2683">
        <v>0</v>
      </c>
      <c r="T2683" s="29" t="s">
        <v>358</v>
      </c>
      <c r="U2683">
        <f t="shared" si="213"/>
        <v>10</v>
      </c>
      <c r="V2683">
        <f t="shared" si="214"/>
        <v>29</v>
      </c>
      <c r="W2683">
        <v>2024</v>
      </c>
      <c r="X2683" t="s">
        <v>4491</v>
      </c>
      <c r="Y2683" t="s">
        <v>14115</v>
      </c>
      <c r="Z2683" t="s">
        <v>14116</v>
      </c>
      <c r="AA2683">
        <v>4601251</v>
      </c>
      <c r="AB2683" t="s">
        <v>352</v>
      </c>
      <c r="AC2683" t="s">
        <v>938</v>
      </c>
      <c r="AD2683" s="1">
        <f t="shared" si="215"/>
        <v>2.5667163636363635E-2</v>
      </c>
      <c r="AE2683" s="2">
        <v>55000000</v>
      </c>
      <c r="AF2683" t="s">
        <v>219</v>
      </c>
      <c r="AG2683" t="s">
        <v>103</v>
      </c>
      <c r="AH2683" t="s">
        <v>104</v>
      </c>
      <c r="AI2683" t="s">
        <v>14117</v>
      </c>
      <c r="AJ2683">
        <v>161899848</v>
      </c>
      <c r="AK2683" s="2">
        <v>1411694</v>
      </c>
      <c r="AL2683" s="2">
        <v>1166297.79</v>
      </c>
      <c r="AP2683" t="s">
        <v>105</v>
      </c>
      <c r="AQ2683" t="s">
        <v>105</v>
      </c>
      <c r="AR2683" t="s">
        <v>105</v>
      </c>
      <c r="AV2683" t="s">
        <v>105</v>
      </c>
      <c r="AW2683" t="s">
        <v>105</v>
      </c>
      <c r="AX2683" t="s">
        <v>105</v>
      </c>
      <c r="BH2683" t="s">
        <v>19</v>
      </c>
      <c r="BI2683" t="s">
        <v>5</v>
      </c>
    </row>
    <row r="2684" spans="1:61" x14ac:dyDescent="0.25">
      <c r="A2684">
        <v>52264985</v>
      </c>
      <c r="B2684">
        <v>52264985</v>
      </c>
      <c r="C2684" t="s">
        <v>106</v>
      </c>
      <c r="D2684" t="s">
        <v>355</v>
      </c>
      <c r="E2684" t="s">
        <v>178</v>
      </c>
      <c r="F2684" t="s">
        <v>1942</v>
      </c>
      <c r="G2684" t="s">
        <v>14118</v>
      </c>
      <c r="H2684" s="30" t="s">
        <v>20591</v>
      </c>
      <c r="I2684" t="s">
        <v>14119</v>
      </c>
      <c r="J2684">
        <v>0</v>
      </c>
      <c r="K2684" t="s">
        <v>126</v>
      </c>
      <c r="L2684">
        <v>25</v>
      </c>
      <c r="M2684" t="s">
        <v>126</v>
      </c>
      <c r="O2684">
        <v>3208996005</v>
      </c>
      <c r="P2684">
        <v>3209996005</v>
      </c>
      <c r="T2684" s="29" t="s">
        <v>240</v>
      </c>
      <c r="U2684">
        <f t="shared" si="213"/>
        <v>10</v>
      </c>
      <c r="V2684">
        <f t="shared" si="214"/>
        <v>27</v>
      </c>
      <c r="W2684">
        <v>2022</v>
      </c>
      <c r="X2684" t="s">
        <v>4781</v>
      </c>
      <c r="Y2684" t="s">
        <v>14120</v>
      </c>
      <c r="Z2684" t="s">
        <v>14121</v>
      </c>
      <c r="AA2684">
        <v>9206084</v>
      </c>
      <c r="AB2684" t="s">
        <v>268</v>
      </c>
      <c r="AC2684" t="s">
        <v>1025</v>
      </c>
      <c r="AD2684" s="1">
        <f t="shared" si="215"/>
        <v>1.6542338425381903E-2</v>
      </c>
      <c r="AE2684" s="2">
        <v>85100000</v>
      </c>
      <c r="AF2684" t="s">
        <v>219</v>
      </c>
      <c r="AG2684" t="s">
        <v>120</v>
      </c>
      <c r="AH2684" t="s">
        <v>104</v>
      </c>
      <c r="AI2684" t="s">
        <v>14122</v>
      </c>
      <c r="AJ2684">
        <v>161941283</v>
      </c>
      <c r="AK2684" s="2">
        <v>1407753</v>
      </c>
      <c r="AL2684" s="2">
        <v>1162985.31</v>
      </c>
      <c r="AP2684" t="s">
        <v>105</v>
      </c>
      <c r="AQ2684" t="s">
        <v>105</v>
      </c>
      <c r="AR2684" t="s">
        <v>105</v>
      </c>
      <c r="AV2684" t="s">
        <v>105</v>
      </c>
      <c r="AW2684" t="s">
        <v>105</v>
      </c>
      <c r="AX2684" t="s">
        <v>105</v>
      </c>
      <c r="BH2684" t="s">
        <v>19</v>
      </c>
      <c r="BI2684" t="s">
        <v>5</v>
      </c>
    </row>
    <row r="2685" spans="1:61" x14ac:dyDescent="0.25">
      <c r="A2685">
        <v>1098719211</v>
      </c>
      <c r="B2685">
        <v>1098719211</v>
      </c>
      <c r="C2685" t="s">
        <v>106</v>
      </c>
      <c r="D2685" t="s">
        <v>9346</v>
      </c>
      <c r="E2685" t="s">
        <v>2075</v>
      </c>
      <c r="F2685" t="s">
        <v>399</v>
      </c>
      <c r="G2685" t="s">
        <v>263</v>
      </c>
      <c r="H2685" s="30" t="s">
        <v>20592</v>
      </c>
      <c r="I2685" t="s">
        <v>14123</v>
      </c>
      <c r="J2685">
        <v>68276</v>
      </c>
      <c r="K2685" t="s">
        <v>226</v>
      </c>
      <c r="L2685">
        <v>68</v>
      </c>
      <c r="M2685" t="s">
        <v>227</v>
      </c>
      <c r="O2685">
        <v>3158703980</v>
      </c>
      <c r="P2685">
        <v>3005554970</v>
      </c>
      <c r="T2685" s="29" t="s">
        <v>369</v>
      </c>
      <c r="U2685">
        <f t="shared" si="213"/>
        <v>10</v>
      </c>
      <c r="V2685">
        <f t="shared" si="214"/>
        <v>21</v>
      </c>
      <c r="W2685">
        <v>2017</v>
      </c>
      <c r="X2685" t="s">
        <v>14124</v>
      </c>
      <c r="Y2685" t="s">
        <v>14125</v>
      </c>
      <c r="Z2685">
        <v>0</v>
      </c>
      <c r="AA2685">
        <v>8801032</v>
      </c>
      <c r="AB2685" t="s">
        <v>662</v>
      </c>
      <c r="AC2685" t="s">
        <v>773</v>
      </c>
      <c r="AD2685" s="1">
        <f t="shared" si="215"/>
        <v>4.3952666666666668E-2</v>
      </c>
      <c r="AE2685" s="2">
        <v>39000000</v>
      </c>
      <c r="AF2685" t="s">
        <v>160</v>
      </c>
      <c r="AG2685" t="s">
        <v>103</v>
      </c>
      <c r="AH2685" t="s">
        <v>104</v>
      </c>
      <c r="AI2685">
        <v>0</v>
      </c>
      <c r="AJ2685">
        <v>161818420</v>
      </c>
      <c r="AK2685" s="2">
        <v>1714154</v>
      </c>
      <c r="AL2685" s="2">
        <v>1420465.88</v>
      </c>
      <c r="AP2685" t="s">
        <v>105</v>
      </c>
      <c r="AQ2685" t="s">
        <v>105</v>
      </c>
      <c r="AR2685" t="s">
        <v>105</v>
      </c>
      <c r="AV2685" t="s">
        <v>105</v>
      </c>
      <c r="AW2685" t="s">
        <v>105</v>
      </c>
      <c r="AX2685" t="s">
        <v>105</v>
      </c>
      <c r="BH2685" t="s">
        <v>21</v>
      </c>
      <c r="BI2685" t="s">
        <v>5</v>
      </c>
    </row>
    <row r="2686" spans="1:61" x14ac:dyDescent="0.25">
      <c r="A2686">
        <v>19205949</v>
      </c>
      <c r="B2686">
        <v>19205949</v>
      </c>
      <c r="C2686" t="s">
        <v>89</v>
      </c>
      <c r="D2686" t="s">
        <v>3452</v>
      </c>
      <c r="E2686" t="s">
        <v>294</v>
      </c>
      <c r="F2686" t="s">
        <v>1937</v>
      </c>
      <c r="G2686" t="s">
        <v>6567</v>
      </c>
      <c r="H2686" s="30" t="s">
        <v>20593</v>
      </c>
      <c r="I2686" t="s">
        <v>14126</v>
      </c>
      <c r="J2686">
        <v>0</v>
      </c>
      <c r="K2686" t="s">
        <v>126</v>
      </c>
      <c r="L2686">
        <v>25</v>
      </c>
      <c r="M2686" t="s">
        <v>126</v>
      </c>
      <c r="O2686">
        <v>3108013562</v>
      </c>
      <c r="P2686">
        <v>0</v>
      </c>
      <c r="T2686" s="29" t="s">
        <v>14127</v>
      </c>
      <c r="U2686">
        <f t="shared" si="213"/>
        <v>10</v>
      </c>
      <c r="V2686">
        <f t="shared" si="214"/>
        <v>17</v>
      </c>
      <c r="W2686">
        <v>2020</v>
      </c>
      <c r="X2686" t="s">
        <v>14128</v>
      </c>
      <c r="Y2686" t="s">
        <v>14129</v>
      </c>
      <c r="Z2686" t="s">
        <v>14130</v>
      </c>
      <c r="AA2686">
        <v>801419</v>
      </c>
      <c r="AB2686" t="s">
        <v>542</v>
      </c>
      <c r="AC2686" t="s">
        <v>14131</v>
      </c>
      <c r="AD2686" s="1">
        <f t="shared" si="215"/>
        <v>2.7585048169556842E-2</v>
      </c>
      <c r="AE2686" s="2">
        <v>103800000</v>
      </c>
      <c r="AF2686" t="s">
        <v>362</v>
      </c>
      <c r="AG2686" t="s">
        <v>103</v>
      </c>
      <c r="AH2686" t="s">
        <v>104</v>
      </c>
      <c r="AI2686" t="s">
        <v>14132</v>
      </c>
      <c r="AJ2686">
        <v>161916242</v>
      </c>
      <c r="AK2686" s="2">
        <v>2863328</v>
      </c>
      <c r="AL2686" s="2">
        <v>2386157.73</v>
      </c>
      <c r="AP2686" t="s">
        <v>105</v>
      </c>
      <c r="AQ2686" t="s">
        <v>105</v>
      </c>
      <c r="AR2686" t="s">
        <v>105</v>
      </c>
      <c r="AV2686" t="s">
        <v>105</v>
      </c>
      <c r="AW2686" t="s">
        <v>105</v>
      </c>
      <c r="AX2686" t="s">
        <v>105</v>
      </c>
      <c r="BH2686" t="s">
        <v>21</v>
      </c>
      <c r="BI2686" t="s">
        <v>5</v>
      </c>
    </row>
    <row r="2687" spans="1:61" x14ac:dyDescent="0.25">
      <c r="A2687">
        <v>1057784625</v>
      </c>
      <c r="B2687">
        <v>1057784625</v>
      </c>
      <c r="C2687" t="s">
        <v>89</v>
      </c>
      <c r="D2687" t="s">
        <v>699</v>
      </c>
      <c r="E2687" t="s">
        <v>12701</v>
      </c>
      <c r="F2687" t="s">
        <v>138</v>
      </c>
      <c r="G2687" t="s">
        <v>768</v>
      </c>
      <c r="H2687" s="30" t="s">
        <v>20594</v>
      </c>
      <c r="I2687" t="s">
        <v>14133</v>
      </c>
      <c r="J2687">
        <v>17001</v>
      </c>
      <c r="K2687" t="s">
        <v>140</v>
      </c>
      <c r="L2687">
        <v>17</v>
      </c>
      <c r="M2687" t="s">
        <v>141</v>
      </c>
      <c r="O2687">
        <v>3218014505</v>
      </c>
      <c r="P2687">
        <v>0</v>
      </c>
      <c r="T2687" s="29" t="s">
        <v>849</v>
      </c>
      <c r="U2687">
        <f t="shared" si="213"/>
        <v>10</v>
      </c>
      <c r="V2687">
        <f t="shared" si="214"/>
        <v>19</v>
      </c>
      <c r="W2687">
        <v>2021</v>
      </c>
      <c r="X2687" t="s">
        <v>909</v>
      </c>
      <c r="Y2687" t="s">
        <v>14134</v>
      </c>
      <c r="Z2687" t="s">
        <v>14135</v>
      </c>
      <c r="AA2687">
        <v>5606100</v>
      </c>
      <c r="AB2687" t="s">
        <v>146</v>
      </c>
      <c r="AC2687" t="s">
        <v>341</v>
      </c>
      <c r="AD2687" s="1">
        <f t="shared" si="215"/>
        <v>2.0623106796116505E-2</v>
      </c>
      <c r="AE2687" s="2">
        <v>82400000</v>
      </c>
      <c r="AF2687" t="s">
        <v>102</v>
      </c>
      <c r="AG2687" t="s">
        <v>120</v>
      </c>
      <c r="AH2687" t="s">
        <v>104</v>
      </c>
      <c r="AI2687" t="s">
        <v>14136</v>
      </c>
      <c r="AJ2687">
        <v>161902051</v>
      </c>
      <c r="AK2687" s="2">
        <v>1699344</v>
      </c>
      <c r="AL2687" s="2">
        <v>1408020.5</v>
      </c>
      <c r="AP2687" t="s">
        <v>105</v>
      </c>
      <c r="AQ2687" t="s">
        <v>105</v>
      </c>
      <c r="AR2687" t="s">
        <v>105</v>
      </c>
      <c r="AV2687" t="s">
        <v>105</v>
      </c>
      <c r="AW2687" t="s">
        <v>105</v>
      </c>
      <c r="AX2687" t="s">
        <v>105</v>
      </c>
      <c r="BH2687" t="s">
        <v>19</v>
      </c>
      <c r="BI2687" t="s">
        <v>5</v>
      </c>
    </row>
    <row r="2688" spans="1:61" x14ac:dyDescent="0.25">
      <c r="A2688">
        <v>79644458</v>
      </c>
      <c r="B2688">
        <v>79644458</v>
      </c>
      <c r="C2688" t="s">
        <v>89</v>
      </c>
      <c r="D2688" t="s">
        <v>699</v>
      </c>
      <c r="E2688" t="s">
        <v>1027</v>
      </c>
      <c r="F2688" t="s">
        <v>3224</v>
      </c>
      <c r="G2688" t="s">
        <v>3701</v>
      </c>
      <c r="H2688" s="30" t="s">
        <v>20595</v>
      </c>
      <c r="I2688" t="s">
        <v>14137</v>
      </c>
      <c r="J2688">
        <v>0</v>
      </c>
      <c r="K2688" t="s">
        <v>126</v>
      </c>
      <c r="L2688">
        <v>25</v>
      </c>
      <c r="M2688" t="s">
        <v>126</v>
      </c>
      <c r="O2688">
        <v>3176443081</v>
      </c>
      <c r="P2688">
        <v>0</v>
      </c>
      <c r="T2688" s="29" t="s">
        <v>1371</v>
      </c>
      <c r="U2688">
        <f t="shared" si="213"/>
        <v>10</v>
      </c>
      <c r="V2688">
        <f t="shared" si="214"/>
        <v>12</v>
      </c>
      <c r="W2688">
        <v>2011</v>
      </c>
      <c r="X2688" t="s">
        <v>2386</v>
      </c>
      <c r="Y2688" t="s">
        <v>14138</v>
      </c>
      <c r="Z2688" t="s">
        <v>14139</v>
      </c>
      <c r="AA2688">
        <v>1606213</v>
      </c>
      <c r="AB2688" t="s">
        <v>173</v>
      </c>
      <c r="AC2688" t="s">
        <v>291</v>
      </c>
      <c r="AD2688" s="1">
        <f t="shared" si="215"/>
        <v>4.0919838709677421E-2</v>
      </c>
      <c r="AE2688" s="2">
        <v>31000000</v>
      </c>
      <c r="AF2688" t="s">
        <v>175</v>
      </c>
      <c r="AG2688" t="s">
        <v>120</v>
      </c>
      <c r="AH2688" t="s">
        <v>104</v>
      </c>
      <c r="AI2688" t="s">
        <v>14140</v>
      </c>
      <c r="AJ2688">
        <v>161814540</v>
      </c>
      <c r="AK2688" s="2">
        <v>1268515</v>
      </c>
      <c r="AL2688" s="2">
        <v>1045978.9</v>
      </c>
      <c r="AP2688" t="s">
        <v>105</v>
      </c>
      <c r="AQ2688" t="s">
        <v>105</v>
      </c>
      <c r="AR2688" t="s">
        <v>105</v>
      </c>
      <c r="AV2688" t="s">
        <v>105</v>
      </c>
      <c r="AW2688" t="s">
        <v>105</v>
      </c>
      <c r="AX2688" t="s">
        <v>105</v>
      </c>
      <c r="BH2688" t="s">
        <v>21</v>
      </c>
      <c r="BI2688" t="s">
        <v>5</v>
      </c>
    </row>
    <row r="2689" spans="1:61" x14ac:dyDescent="0.25">
      <c r="A2689">
        <v>37760810</v>
      </c>
      <c r="B2689">
        <v>37760810</v>
      </c>
      <c r="C2689" t="s">
        <v>106</v>
      </c>
      <c r="D2689" t="s">
        <v>6347</v>
      </c>
      <c r="E2689">
        <v>0</v>
      </c>
      <c r="F2689" t="s">
        <v>14141</v>
      </c>
      <c r="G2689">
        <v>0</v>
      </c>
      <c r="H2689" s="30" t="s">
        <v>20596</v>
      </c>
      <c r="I2689" t="s">
        <v>14142</v>
      </c>
      <c r="J2689">
        <v>68001</v>
      </c>
      <c r="K2689" t="s">
        <v>317</v>
      </c>
      <c r="L2689">
        <v>68</v>
      </c>
      <c r="M2689" t="s">
        <v>227</v>
      </c>
      <c r="O2689">
        <v>3162689017</v>
      </c>
      <c r="P2689">
        <v>0</v>
      </c>
      <c r="T2689" s="29" t="s">
        <v>568</v>
      </c>
      <c r="U2689">
        <f t="shared" si="213"/>
        <v>10</v>
      </c>
      <c r="V2689">
        <f t="shared" si="214"/>
        <v>30</v>
      </c>
      <c r="W2689">
        <v>2016</v>
      </c>
      <c r="X2689" t="s">
        <v>1260</v>
      </c>
      <c r="Y2689" t="s">
        <v>14143</v>
      </c>
      <c r="Z2689" t="s">
        <v>14144</v>
      </c>
      <c r="AA2689">
        <v>8001176</v>
      </c>
      <c r="AB2689" t="s">
        <v>100</v>
      </c>
      <c r="AC2689" t="s">
        <v>101</v>
      </c>
      <c r="AD2689" s="1">
        <f t="shared" si="215"/>
        <v>3.9997386666666669E-2</v>
      </c>
      <c r="AE2689" s="2">
        <v>37500000</v>
      </c>
      <c r="AF2689" t="s">
        <v>279</v>
      </c>
      <c r="AG2689" t="s">
        <v>103</v>
      </c>
      <c r="AH2689" t="s">
        <v>104</v>
      </c>
      <c r="AI2689" t="s">
        <v>14145</v>
      </c>
      <c r="AJ2689">
        <v>161847256</v>
      </c>
      <c r="AK2689" s="2">
        <v>1499902</v>
      </c>
      <c r="AL2689" s="2">
        <v>1240422.01</v>
      </c>
      <c r="AP2689" t="s">
        <v>105</v>
      </c>
      <c r="AQ2689" t="s">
        <v>105</v>
      </c>
      <c r="AR2689" t="s">
        <v>105</v>
      </c>
      <c r="AV2689" t="s">
        <v>105</v>
      </c>
      <c r="AW2689" t="s">
        <v>105</v>
      </c>
      <c r="AX2689" t="s">
        <v>105</v>
      </c>
      <c r="BH2689" t="s">
        <v>21</v>
      </c>
      <c r="BI2689" t="s">
        <v>5</v>
      </c>
    </row>
    <row r="2690" spans="1:61" x14ac:dyDescent="0.25">
      <c r="A2690">
        <v>51645321</v>
      </c>
      <c r="B2690">
        <v>51645321</v>
      </c>
      <c r="C2690" t="s">
        <v>106</v>
      </c>
      <c r="D2690" t="s">
        <v>3147</v>
      </c>
      <c r="E2690">
        <v>0</v>
      </c>
      <c r="F2690" t="s">
        <v>3968</v>
      </c>
      <c r="G2690" t="s">
        <v>1375</v>
      </c>
      <c r="H2690" s="30" t="s">
        <v>18803</v>
      </c>
      <c r="I2690" t="s">
        <v>14146</v>
      </c>
      <c r="J2690">
        <v>0</v>
      </c>
      <c r="K2690" t="s">
        <v>126</v>
      </c>
      <c r="L2690">
        <v>25</v>
      </c>
      <c r="M2690" t="s">
        <v>126</v>
      </c>
      <c r="O2690">
        <v>3125438037</v>
      </c>
      <c r="P2690">
        <v>0</v>
      </c>
      <c r="T2690" s="29" t="s">
        <v>254</v>
      </c>
      <c r="U2690">
        <f t="shared" si="213"/>
        <v>10</v>
      </c>
      <c r="V2690">
        <f t="shared" si="214"/>
        <v>4</v>
      </c>
      <c r="W2690">
        <v>2018</v>
      </c>
      <c r="X2690" t="s">
        <v>14147</v>
      </c>
      <c r="Y2690" t="s">
        <v>14148</v>
      </c>
      <c r="Z2690" t="s">
        <v>14149</v>
      </c>
      <c r="AA2690">
        <v>9201224</v>
      </c>
      <c r="AB2690" t="s">
        <v>268</v>
      </c>
      <c r="AC2690" t="s">
        <v>269</v>
      </c>
      <c r="AD2690" s="1">
        <f t="shared" si="215"/>
        <v>3.2538499999999998E-2</v>
      </c>
      <c r="AE2690" s="2">
        <v>40000000</v>
      </c>
      <c r="AF2690" t="s">
        <v>102</v>
      </c>
      <c r="AG2690" t="s">
        <v>103</v>
      </c>
      <c r="AH2690" t="s">
        <v>104</v>
      </c>
      <c r="AI2690" t="s">
        <v>14150</v>
      </c>
      <c r="AJ2690">
        <v>161929387</v>
      </c>
      <c r="AK2690" s="2">
        <v>1301540</v>
      </c>
      <c r="AL2690" s="2">
        <v>1073731.1100000001</v>
      </c>
      <c r="AP2690" t="s">
        <v>105</v>
      </c>
      <c r="AQ2690" t="s">
        <v>105</v>
      </c>
      <c r="AR2690" t="s">
        <v>105</v>
      </c>
      <c r="AV2690" t="s">
        <v>105</v>
      </c>
      <c r="AW2690" t="s">
        <v>105</v>
      </c>
      <c r="AX2690" t="s">
        <v>105</v>
      </c>
      <c r="BH2690" t="s">
        <v>21</v>
      </c>
      <c r="BI2690" t="s">
        <v>5</v>
      </c>
    </row>
    <row r="2691" spans="1:61" x14ac:dyDescent="0.25">
      <c r="A2691">
        <v>43870546</v>
      </c>
      <c r="B2691">
        <v>43870546</v>
      </c>
      <c r="C2691" t="s">
        <v>106</v>
      </c>
      <c r="D2691" t="s">
        <v>1539</v>
      </c>
      <c r="E2691">
        <v>0</v>
      </c>
      <c r="F2691" t="s">
        <v>4555</v>
      </c>
      <c r="G2691" t="s">
        <v>1113</v>
      </c>
      <c r="H2691" s="30" t="s">
        <v>20597</v>
      </c>
      <c r="I2691" t="s">
        <v>14151</v>
      </c>
      <c r="J2691">
        <v>5001</v>
      </c>
      <c r="K2691" t="s">
        <v>202</v>
      </c>
      <c r="L2691">
        <v>5</v>
      </c>
      <c r="M2691" t="s">
        <v>203</v>
      </c>
      <c r="O2691">
        <v>3207252541</v>
      </c>
      <c r="P2691">
        <v>0</v>
      </c>
      <c r="T2691" s="29" t="s">
        <v>299</v>
      </c>
      <c r="U2691">
        <f t="shared" si="213"/>
        <v>10</v>
      </c>
      <c r="V2691">
        <f t="shared" si="214"/>
        <v>23</v>
      </c>
      <c r="W2691">
        <v>2022</v>
      </c>
      <c r="X2691" t="s">
        <v>980</v>
      </c>
      <c r="Y2691" t="s">
        <v>14152</v>
      </c>
      <c r="Z2691" t="s">
        <v>14153</v>
      </c>
      <c r="AA2691">
        <v>9006178</v>
      </c>
      <c r="AB2691" t="s">
        <v>244</v>
      </c>
      <c r="AC2691" t="s">
        <v>245</v>
      </c>
      <c r="AD2691" s="1">
        <f t="shared" si="215"/>
        <v>1.8196201550387595E-2</v>
      </c>
      <c r="AE2691" s="2">
        <v>116100000</v>
      </c>
      <c r="AF2691" t="s">
        <v>102</v>
      </c>
      <c r="AG2691" t="s">
        <v>120</v>
      </c>
      <c r="AH2691" t="s">
        <v>104</v>
      </c>
      <c r="AI2691" t="s">
        <v>14154</v>
      </c>
      <c r="AJ2691">
        <v>161813761</v>
      </c>
      <c r="AK2691" s="2">
        <v>2112579</v>
      </c>
      <c r="AL2691" s="2">
        <v>1755276.19</v>
      </c>
      <c r="AP2691" t="s">
        <v>105</v>
      </c>
      <c r="AQ2691" t="s">
        <v>105</v>
      </c>
      <c r="AR2691" t="s">
        <v>105</v>
      </c>
      <c r="AV2691" t="s">
        <v>105</v>
      </c>
      <c r="AW2691" t="s">
        <v>105</v>
      </c>
      <c r="AX2691" t="s">
        <v>105</v>
      </c>
      <c r="BH2691" t="s">
        <v>20</v>
      </c>
      <c r="BI2691" t="s">
        <v>5</v>
      </c>
    </row>
    <row r="2692" spans="1:61" x14ac:dyDescent="0.25">
      <c r="A2692">
        <v>42151342</v>
      </c>
      <c r="B2692">
        <v>42151342</v>
      </c>
      <c r="C2692" t="s">
        <v>106</v>
      </c>
      <c r="D2692" t="s">
        <v>521</v>
      </c>
      <c r="E2692" t="s">
        <v>2571</v>
      </c>
      <c r="F2692" t="s">
        <v>14155</v>
      </c>
      <c r="G2692" t="s">
        <v>506</v>
      </c>
      <c r="H2692" s="30" t="s">
        <v>20598</v>
      </c>
      <c r="I2692" t="s">
        <v>14156</v>
      </c>
      <c r="J2692">
        <v>66001</v>
      </c>
      <c r="K2692" t="s">
        <v>252</v>
      </c>
      <c r="L2692">
        <v>66</v>
      </c>
      <c r="M2692" t="s">
        <v>253</v>
      </c>
      <c r="O2692">
        <v>3216481623</v>
      </c>
      <c r="P2692">
        <v>0</v>
      </c>
      <c r="T2692" s="29" t="s">
        <v>587</v>
      </c>
      <c r="U2692">
        <f t="shared" si="213"/>
        <v>10</v>
      </c>
      <c r="V2692">
        <f t="shared" si="214"/>
        <v>17</v>
      </c>
      <c r="W2692">
        <v>2025</v>
      </c>
      <c r="X2692" t="s">
        <v>1336</v>
      </c>
      <c r="Y2692" t="s">
        <v>14157</v>
      </c>
      <c r="Z2692" t="s">
        <v>14158</v>
      </c>
      <c r="AA2692">
        <v>5606111</v>
      </c>
      <c r="AB2692" t="s">
        <v>146</v>
      </c>
      <c r="AC2692" t="s">
        <v>341</v>
      </c>
      <c r="AD2692" s="1">
        <f t="shared" si="215"/>
        <v>2.8485541871921181E-2</v>
      </c>
      <c r="AE2692" s="2">
        <v>121800000</v>
      </c>
      <c r="AF2692" t="s">
        <v>362</v>
      </c>
      <c r="AG2692" t="s">
        <v>120</v>
      </c>
      <c r="AH2692" t="s">
        <v>104</v>
      </c>
      <c r="AI2692">
        <v>0</v>
      </c>
      <c r="AJ2692">
        <v>161860692</v>
      </c>
      <c r="AK2692" s="2">
        <v>3469539</v>
      </c>
      <c r="AL2692" s="2">
        <v>2895579.2</v>
      </c>
      <c r="AP2692" t="s">
        <v>105</v>
      </c>
      <c r="AQ2692" t="s">
        <v>105</v>
      </c>
      <c r="AR2692" t="s">
        <v>105</v>
      </c>
      <c r="AV2692" t="s">
        <v>105</v>
      </c>
      <c r="AW2692" t="s">
        <v>105</v>
      </c>
      <c r="AX2692" t="s">
        <v>105</v>
      </c>
      <c r="BH2692" t="s">
        <v>21</v>
      </c>
      <c r="BI2692" t="s">
        <v>5</v>
      </c>
    </row>
    <row r="2693" spans="1:61" x14ac:dyDescent="0.25">
      <c r="A2693">
        <v>41778695</v>
      </c>
      <c r="B2693">
        <v>41778695</v>
      </c>
      <c r="C2693" t="s">
        <v>106</v>
      </c>
      <c r="D2693" t="s">
        <v>312</v>
      </c>
      <c r="E2693" t="s">
        <v>1071</v>
      </c>
      <c r="F2693" t="s">
        <v>123</v>
      </c>
      <c r="G2693" t="s">
        <v>1995</v>
      </c>
      <c r="H2693" s="30" t="s">
        <v>18262</v>
      </c>
      <c r="I2693" t="s">
        <v>14159</v>
      </c>
      <c r="J2693">
        <v>0</v>
      </c>
      <c r="K2693" t="s">
        <v>126</v>
      </c>
      <c r="L2693">
        <v>25</v>
      </c>
      <c r="M2693" t="s">
        <v>126</v>
      </c>
      <c r="O2693">
        <v>3115295152</v>
      </c>
      <c r="P2693">
        <v>0</v>
      </c>
      <c r="T2693" s="29" t="s">
        <v>500</v>
      </c>
      <c r="U2693">
        <f t="shared" si="213"/>
        <v>10</v>
      </c>
      <c r="V2693">
        <f t="shared" si="214"/>
        <v>5</v>
      </c>
      <c r="W2693">
        <v>2018</v>
      </c>
      <c r="X2693" t="s">
        <v>4385</v>
      </c>
      <c r="Y2693" t="s">
        <v>14160</v>
      </c>
      <c r="Z2693" t="s">
        <v>14161</v>
      </c>
      <c r="AA2693">
        <v>3008059</v>
      </c>
      <c r="AB2693" t="s">
        <v>491</v>
      </c>
      <c r="AC2693" t="s">
        <v>492</v>
      </c>
      <c r="AD2693" s="1">
        <f t="shared" si="215"/>
        <v>1.6100822281167108E-2</v>
      </c>
      <c r="AE2693" s="2">
        <v>75400000</v>
      </c>
      <c r="AF2693" t="s">
        <v>219</v>
      </c>
      <c r="AG2693" t="s">
        <v>452</v>
      </c>
      <c r="AH2693" t="s">
        <v>104</v>
      </c>
      <c r="AI2693" t="s">
        <v>14162</v>
      </c>
      <c r="AJ2693">
        <v>161805692</v>
      </c>
      <c r="AK2693" s="2">
        <v>1214002</v>
      </c>
      <c r="AL2693" s="2">
        <v>1000170.08</v>
      </c>
      <c r="AP2693" t="s">
        <v>105</v>
      </c>
      <c r="AQ2693" t="s">
        <v>105</v>
      </c>
      <c r="AR2693" t="s">
        <v>105</v>
      </c>
      <c r="AV2693" t="s">
        <v>105</v>
      </c>
      <c r="AW2693" t="s">
        <v>105</v>
      </c>
      <c r="AX2693" t="s">
        <v>105</v>
      </c>
      <c r="BH2693" t="s">
        <v>19</v>
      </c>
      <c r="BI2693" t="s">
        <v>5</v>
      </c>
    </row>
    <row r="2694" spans="1:61" x14ac:dyDescent="0.25">
      <c r="A2694">
        <v>20735815</v>
      </c>
      <c r="B2694">
        <v>20735815</v>
      </c>
      <c r="C2694" t="s">
        <v>106</v>
      </c>
      <c r="D2694" t="s">
        <v>343</v>
      </c>
      <c r="E2694" t="s">
        <v>472</v>
      </c>
      <c r="F2694" t="s">
        <v>6250</v>
      </c>
      <c r="G2694" t="s">
        <v>314</v>
      </c>
      <c r="H2694" s="30" t="s">
        <v>20599</v>
      </c>
      <c r="I2694" t="s">
        <v>14163</v>
      </c>
      <c r="J2694">
        <v>25430</v>
      </c>
      <c r="K2694" t="s">
        <v>4479</v>
      </c>
      <c r="L2694">
        <v>25</v>
      </c>
      <c r="M2694" t="s">
        <v>113</v>
      </c>
      <c r="O2694">
        <v>3108812400</v>
      </c>
      <c r="P2694">
        <v>3112364531</v>
      </c>
      <c r="T2694" s="29" t="s">
        <v>127</v>
      </c>
      <c r="U2694">
        <f t="shared" si="213"/>
        <v>10</v>
      </c>
      <c r="V2694">
        <f t="shared" si="214"/>
        <v>18</v>
      </c>
      <c r="W2694">
        <v>2025</v>
      </c>
      <c r="X2694" t="s">
        <v>9194</v>
      </c>
      <c r="Y2694" t="s">
        <v>14164</v>
      </c>
      <c r="Z2694" t="s">
        <v>14165</v>
      </c>
      <c r="AA2694">
        <v>8006073</v>
      </c>
      <c r="AB2694" t="s">
        <v>100</v>
      </c>
      <c r="AC2694" t="s">
        <v>208</v>
      </c>
      <c r="AD2694" s="1">
        <f t="shared" si="215"/>
        <v>1.2158132411067194E-2</v>
      </c>
      <c r="AE2694" s="2">
        <v>101200000</v>
      </c>
      <c r="AF2694" t="s">
        <v>219</v>
      </c>
      <c r="AG2694" t="s">
        <v>120</v>
      </c>
      <c r="AH2694" t="s">
        <v>104</v>
      </c>
      <c r="AI2694" t="s">
        <v>14166</v>
      </c>
      <c r="AJ2694">
        <v>161900869</v>
      </c>
      <c r="AK2694" s="2">
        <v>1230403</v>
      </c>
      <c r="AL2694" s="2">
        <v>1013951.77</v>
      </c>
      <c r="AP2694" t="s">
        <v>105</v>
      </c>
      <c r="AQ2694" t="s">
        <v>105</v>
      </c>
      <c r="AR2694" t="s">
        <v>105</v>
      </c>
      <c r="AV2694" t="s">
        <v>105</v>
      </c>
      <c r="AW2694" t="s">
        <v>105</v>
      </c>
      <c r="AX2694" t="s">
        <v>105</v>
      </c>
      <c r="BH2694" s="3" t="s">
        <v>18</v>
      </c>
      <c r="BI2694" t="s">
        <v>5</v>
      </c>
    </row>
    <row r="2695" spans="1:61" x14ac:dyDescent="0.25">
      <c r="A2695">
        <v>43059247</v>
      </c>
      <c r="B2695">
        <v>43059247</v>
      </c>
      <c r="C2695" t="s">
        <v>106</v>
      </c>
      <c r="D2695" t="s">
        <v>211</v>
      </c>
      <c r="E2695" t="s">
        <v>2250</v>
      </c>
      <c r="F2695" t="s">
        <v>1028</v>
      </c>
      <c r="G2695" t="s">
        <v>1899</v>
      </c>
      <c r="H2695" s="30" t="s">
        <v>20600</v>
      </c>
      <c r="I2695" t="s">
        <v>14167</v>
      </c>
      <c r="J2695">
        <v>5266</v>
      </c>
      <c r="K2695" t="s">
        <v>428</v>
      </c>
      <c r="L2695">
        <v>5</v>
      </c>
      <c r="M2695" t="s">
        <v>203</v>
      </c>
      <c r="O2695">
        <v>3113810530</v>
      </c>
      <c r="P2695">
        <v>0</v>
      </c>
      <c r="T2695" s="29" t="s">
        <v>887</v>
      </c>
      <c r="U2695">
        <f t="shared" si="213"/>
        <v>10</v>
      </c>
      <c r="V2695">
        <f t="shared" si="214"/>
        <v>3</v>
      </c>
      <c r="W2695">
        <v>2020</v>
      </c>
      <c r="X2695" t="s">
        <v>4699</v>
      </c>
      <c r="Y2695" t="s">
        <v>14168</v>
      </c>
      <c r="Z2695" t="s">
        <v>14169</v>
      </c>
      <c r="AA2695">
        <v>9201263</v>
      </c>
      <c r="AB2695" t="s">
        <v>268</v>
      </c>
      <c r="AC2695" t="s">
        <v>269</v>
      </c>
      <c r="AD2695" s="1">
        <f t="shared" si="215"/>
        <v>3.7093685393258427E-2</v>
      </c>
      <c r="AE2695" s="2">
        <v>44500000</v>
      </c>
      <c r="AF2695" t="s">
        <v>102</v>
      </c>
      <c r="AG2695" t="s">
        <v>103</v>
      </c>
      <c r="AH2695" t="s">
        <v>104</v>
      </c>
      <c r="AI2695">
        <v>0</v>
      </c>
      <c r="AJ2695">
        <v>161814248</v>
      </c>
      <c r="AK2695" s="2">
        <v>1650669</v>
      </c>
      <c r="AL2695" s="2">
        <v>1367117.01</v>
      </c>
      <c r="AP2695" t="s">
        <v>105</v>
      </c>
      <c r="AQ2695" t="s">
        <v>105</v>
      </c>
      <c r="AR2695" t="s">
        <v>105</v>
      </c>
      <c r="AV2695" t="s">
        <v>105</v>
      </c>
      <c r="AW2695" t="s">
        <v>105</v>
      </c>
      <c r="AX2695" t="s">
        <v>105</v>
      </c>
      <c r="BH2695" t="s">
        <v>21</v>
      </c>
      <c r="BI2695" t="s">
        <v>5</v>
      </c>
    </row>
    <row r="2696" spans="1:61" x14ac:dyDescent="0.25">
      <c r="A2696">
        <v>70630311</v>
      </c>
      <c r="B2696">
        <v>70630311</v>
      </c>
      <c r="C2696" t="s">
        <v>89</v>
      </c>
      <c r="D2696" t="s">
        <v>1136</v>
      </c>
      <c r="E2696">
        <v>0</v>
      </c>
      <c r="F2696" t="s">
        <v>13320</v>
      </c>
      <c r="G2696" t="s">
        <v>445</v>
      </c>
      <c r="H2696" s="30" t="s">
        <v>20601</v>
      </c>
      <c r="I2696" t="s">
        <v>14170</v>
      </c>
      <c r="J2696">
        <v>5001</v>
      </c>
      <c r="K2696" t="s">
        <v>202</v>
      </c>
      <c r="L2696">
        <v>5</v>
      </c>
      <c r="M2696" t="s">
        <v>203</v>
      </c>
      <c r="O2696">
        <v>3007851520</v>
      </c>
      <c r="P2696">
        <v>0</v>
      </c>
      <c r="T2696" s="29" t="s">
        <v>184</v>
      </c>
      <c r="U2696">
        <f t="shared" si="213"/>
        <v>10</v>
      </c>
      <c r="V2696">
        <f t="shared" si="214"/>
        <v>10</v>
      </c>
      <c r="W2696">
        <v>2016</v>
      </c>
      <c r="X2696" t="s">
        <v>6487</v>
      </c>
      <c r="Y2696" t="s">
        <v>14171</v>
      </c>
      <c r="Z2696" t="s">
        <v>14172</v>
      </c>
      <c r="AA2696">
        <v>8808033</v>
      </c>
      <c r="AB2696" t="s">
        <v>662</v>
      </c>
      <c r="AC2696" t="s">
        <v>721</v>
      </c>
      <c r="AD2696" s="1">
        <f t="shared" si="215"/>
        <v>3.4303975903614455E-2</v>
      </c>
      <c r="AE2696" s="2">
        <v>58100000</v>
      </c>
      <c r="AF2696" t="s">
        <v>219</v>
      </c>
      <c r="AG2696" t="s">
        <v>452</v>
      </c>
      <c r="AH2696" t="s">
        <v>104</v>
      </c>
      <c r="AI2696" t="s">
        <v>14173</v>
      </c>
      <c r="AJ2696">
        <v>161920728</v>
      </c>
      <c r="AK2696" s="2">
        <v>1993061</v>
      </c>
      <c r="AL2696" s="2">
        <v>1654841.43</v>
      </c>
      <c r="AP2696" t="s">
        <v>105</v>
      </c>
      <c r="AQ2696" t="s">
        <v>105</v>
      </c>
      <c r="AR2696" t="s">
        <v>105</v>
      </c>
      <c r="AV2696" t="s">
        <v>105</v>
      </c>
      <c r="AW2696" t="s">
        <v>105</v>
      </c>
      <c r="AX2696" t="s">
        <v>105</v>
      </c>
      <c r="BH2696" t="s">
        <v>21</v>
      </c>
      <c r="BI2696" t="s">
        <v>5</v>
      </c>
    </row>
    <row r="2697" spans="1:61" x14ac:dyDescent="0.25">
      <c r="A2697">
        <v>32696641</v>
      </c>
      <c r="B2697">
        <v>32696641</v>
      </c>
      <c r="C2697" t="s">
        <v>106</v>
      </c>
      <c r="D2697" t="s">
        <v>135</v>
      </c>
      <c r="E2697">
        <v>0</v>
      </c>
      <c r="F2697" t="s">
        <v>4898</v>
      </c>
      <c r="G2697" t="s">
        <v>137</v>
      </c>
      <c r="H2697" s="30" t="s">
        <v>20602</v>
      </c>
      <c r="I2697" t="s">
        <v>14174</v>
      </c>
      <c r="J2697">
        <v>0</v>
      </c>
      <c r="K2697" t="s">
        <v>182</v>
      </c>
      <c r="L2697">
        <v>8</v>
      </c>
      <c r="M2697" t="s">
        <v>183</v>
      </c>
      <c r="O2697">
        <v>3017190604</v>
      </c>
      <c r="P2697">
        <v>3023743084</v>
      </c>
      <c r="T2697" s="29" t="s">
        <v>1237</v>
      </c>
      <c r="U2697">
        <f t="shared" si="213"/>
        <v>10</v>
      </c>
      <c r="V2697">
        <f t="shared" si="214"/>
        <v>10</v>
      </c>
      <c r="W2697">
        <v>2020</v>
      </c>
      <c r="X2697" t="s">
        <v>1008</v>
      </c>
      <c r="Y2697" t="s">
        <v>14175</v>
      </c>
      <c r="Z2697" t="s">
        <v>14176</v>
      </c>
      <c r="AA2697">
        <v>8806015</v>
      </c>
      <c r="AB2697" t="s">
        <v>662</v>
      </c>
      <c r="AC2697" t="s">
        <v>1011</v>
      </c>
      <c r="AD2697" s="1">
        <f t="shared" si="215"/>
        <v>2.8169634703196347E-2</v>
      </c>
      <c r="AE2697" s="2">
        <v>65700000</v>
      </c>
      <c r="AF2697" t="s">
        <v>175</v>
      </c>
      <c r="AG2697" t="s">
        <v>120</v>
      </c>
      <c r="AH2697" t="s">
        <v>104</v>
      </c>
      <c r="AI2697" t="s">
        <v>14177</v>
      </c>
      <c r="AJ2697">
        <v>161812042</v>
      </c>
      <c r="AK2697" s="2">
        <v>1850745</v>
      </c>
      <c r="AL2697" s="2">
        <v>1535247.97</v>
      </c>
      <c r="AP2697" t="s">
        <v>105</v>
      </c>
      <c r="AQ2697" t="s">
        <v>105</v>
      </c>
      <c r="AR2697" t="s">
        <v>105</v>
      </c>
      <c r="AV2697" t="s">
        <v>105</v>
      </c>
      <c r="AW2697" t="s">
        <v>105</v>
      </c>
      <c r="AX2697" t="s">
        <v>105</v>
      </c>
      <c r="BH2697" t="s">
        <v>19</v>
      </c>
      <c r="BI2697" t="s">
        <v>5</v>
      </c>
    </row>
    <row r="2698" spans="1:61" x14ac:dyDescent="0.25">
      <c r="A2698">
        <v>71746851</v>
      </c>
      <c r="B2698">
        <v>71746851</v>
      </c>
      <c r="C2698" t="s">
        <v>89</v>
      </c>
      <c r="D2698" t="s">
        <v>699</v>
      </c>
      <c r="E2698" t="s">
        <v>1027</v>
      </c>
      <c r="F2698" t="s">
        <v>315</v>
      </c>
      <c r="G2698" t="s">
        <v>2434</v>
      </c>
      <c r="H2698" s="30" t="s">
        <v>20603</v>
      </c>
      <c r="I2698" t="s">
        <v>14178</v>
      </c>
      <c r="J2698">
        <v>5001</v>
      </c>
      <c r="K2698" t="s">
        <v>202</v>
      </c>
      <c r="L2698">
        <v>5</v>
      </c>
      <c r="M2698" t="s">
        <v>203</v>
      </c>
      <c r="O2698">
        <v>3006518964</v>
      </c>
      <c r="P2698">
        <v>0</v>
      </c>
      <c r="T2698" s="29" t="s">
        <v>204</v>
      </c>
      <c r="U2698">
        <f t="shared" ref="U2698:U2761" si="216">MONTH(T2698)</f>
        <v>10</v>
      </c>
      <c r="V2698">
        <f t="shared" ref="V2698:V2761" si="217">DAY(T2698)</f>
        <v>2</v>
      </c>
      <c r="W2698">
        <v>2023</v>
      </c>
      <c r="X2698" t="s">
        <v>97</v>
      </c>
      <c r="Y2698" t="s">
        <v>14179</v>
      </c>
      <c r="Z2698" t="s">
        <v>14180</v>
      </c>
      <c r="AA2698">
        <v>8001210</v>
      </c>
      <c r="AB2698" t="s">
        <v>100</v>
      </c>
      <c r="AC2698" t="s">
        <v>101</v>
      </c>
      <c r="AD2698" s="1">
        <f t="shared" ref="AD2698:AD2761" si="218">+AK2698/AE2698</f>
        <v>3.1152462686567163E-2</v>
      </c>
      <c r="AE2698" s="2">
        <v>67000000</v>
      </c>
      <c r="AF2698" t="s">
        <v>219</v>
      </c>
      <c r="AG2698" t="s">
        <v>103</v>
      </c>
      <c r="AH2698" t="s">
        <v>104</v>
      </c>
      <c r="AI2698" t="s">
        <v>14181</v>
      </c>
      <c r="AJ2698">
        <v>161804696</v>
      </c>
      <c r="AK2698" s="2">
        <v>2087215</v>
      </c>
      <c r="AL2698" s="2">
        <v>1733962.42</v>
      </c>
      <c r="AP2698" t="s">
        <v>105</v>
      </c>
      <c r="AQ2698" t="s">
        <v>105</v>
      </c>
      <c r="AR2698" t="s">
        <v>105</v>
      </c>
      <c r="AV2698" t="s">
        <v>105</v>
      </c>
      <c r="AW2698" t="s">
        <v>105</v>
      </c>
      <c r="AX2698" t="s">
        <v>105</v>
      </c>
      <c r="BH2698" t="s">
        <v>21</v>
      </c>
      <c r="BI2698" t="s">
        <v>5</v>
      </c>
    </row>
    <row r="2699" spans="1:61" x14ac:dyDescent="0.25">
      <c r="A2699">
        <v>1020776747</v>
      </c>
      <c r="B2699">
        <v>1020776747</v>
      </c>
      <c r="C2699" t="s">
        <v>106</v>
      </c>
      <c r="D2699" t="s">
        <v>14182</v>
      </c>
      <c r="E2699" t="s">
        <v>136</v>
      </c>
      <c r="F2699" t="s">
        <v>776</v>
      </c>
      <c r="G2699">
        <v>0</v>
      </c>
      <c r="H2699" s="30" t="s">
        <v>20604</v>
      </c>
      <c r="I2699" t="s">
        <v>14183</v>
      </c>
      <c r="J2699">
        <v>0</v>
      </c>
      <c r="K2699" t="s">
        <v>126</v>
      </c>
      <c r="L2699">
        <v>25</v>
      </c>
      <c r="M2699" t="s">
        <v>126</v>
      </c>
      <c r="O2699">
        <v>3144611183</v>
      </c>
      <c r="P2699">
        <v>0</v>
      </c>
      <c r="T2699" s="29" t="s">
        <v>204</v>
      </c>
      <c r="U2699">
        <f t="shared" si="216"/>
        <v>10</v>
      </c>
      <c r="V2699">
        <f t="shared" si="217"/>
        <v>2</v>
      </c>
      <c r="W2699">
        <v>2020</v>
      </c>
      <c r="X2699" t="s">
        <v>2933</v>
      </c>
      <c r="Y2699" t="s">
        <v>14184</v>
      </c>
      <c r="Z2699" t="s">
        <v>14185</v>
      </c>
      <c r="AA2699">
        <v>8001195</v>
      </c>
      <c r="AB2699" t="s">
        <v>100</v>
      </c>
      <c r="AC2699" t="s">
        <v>159</v>
      </c>
      <c r="AD2699" s="1">
        <f t="shared" si="218"/>
        <v>3.9722867329545455E-2</v>
      </c>
      <c r="AE2699" s="2">
        <v>35200000</v>
      </c>
      <c r="AF2699" t="s">
        <v>102</v>
      </c>
      <c r="AG2699" t="s">
        <v>103</v>
      </c>
      <c r="AH2699" t="s">
        <v>104</v>
      </c>
      <c r="AI2699" t="s">
        <v>14186</v>
      </c>
      <c r="AJ2699">
        <v>29935097</v>
      </c>
      <c r="AK2699" s="2">
        <v>1398244.93</v>
      </c>
      <c r="AL2699" s="2">
        <v>1154995.74</v>
      </c>
      <c r="AP2699" t="s">
        <v>105</v>
      </c>
      <c r="AQ2699" s="2" t="s">
        <v>105</v>
      </c>
      <c r="AR2699" s="2" t="s">
        <v>105</v>
      </c>
      <c r="AV2699" t="s">
        <v>105</v>
      </c>
      <c r="AW2699" s="2" t="s">
        <v>105</v>
      </c>
      <c r="AX2699" s="2" t="s">
        <v>105</v>
      </c>
      <c r="BH2699" t="s">
        <v>21</v>
      </c>
      <c r="BI2699" t="s">
        <v>5</v>
      </c>
    </row>
    <row r="2700" spans="1:61" x14ac:dyDescent="0.25">
      <c r="A2700">
        <v>41323937</v>
      </c>
      <c r="B2700">
        <v>41323937</v>
      </c>
      <c r="C2700" t="s">
        <v>106</v>
      </c>
      <c r="D2700" t="s">
        <v>3608</v>
      </c>
      <c r="E2700" t="s">
        <v>14187</v>
      </c>
      <c r="F2700" t="s">
        <v>191</v>
      </c>
      <c r="G2700" t="s">
        <v>513</v>
      </c>
      <c r="H2700" s="30" t="s">
        <v>20605</v>
      </c>
      <c r="I2700" t="s">
        <v>14188</v>
      </c>
      <c r="J2700">
        <v>0</v>
      </c>
      <c r="K2700" t="s">
        <v>126</v>
      </c>
      <c r="L2700">
        <v>25</v>
      </c>
      <c r="M2700" t="s">
        <v>126</v>
      </c>
      <c r="O2700">
        <v>3002141178</v>
      </c>
      <c r="P2700">
        <v>0</v>
      </c>
      <c r="T2700" s="29" t="s">
        <v>327</v>
      </c>
      <c r="U2700">
        <f t="shared" si="216"/>
        <v>10</v>
      </c>
      <c r="V2700">
        <f t="shared" si="217"/>
        <v>31</v>
      </c>
      <c r="W2700">
        <v>2023</v>
      </c>
      <c r="X2700" t="s">
        <v>430</v>
      </c>
      <c r="Y2700" t="s">
        <v>14189</v>
      </c>
      <c r="Z2700" t="s">
        <v>14190</v>
      </c>
      <c r="AA2700">
        <v>8006057</v>
      </c>
      <c r="AB2700" t="s">
        <v>100</v>
      </c>
      <c r="AC2700" t="s">
        <v>433</v>
      </c>
      <c r="AD2700" s="1">
        <f t="shared" si="218"/>
        <v>1.5367096774193548E-2</v>
      </c>
      <c r="AE2700" s="2">
        <v>102300000</v>
      </c>
      <c r="AF2700" t="s">
        <v>102</v>
      </c>
      <c r="AG2700" t="s">
        <v>120</v>
      </c>
      <c r="AH2700" t="s">
        <v>104</v>
      </c>
      <c r="AI2700" t="s">
        <v>14191</v>
      </c>
      <c r="AJ2700">
        <v>161814237</v>
      </c>
      <c r="AK2700" s="2">
        <v>1572054</v>
      </c>
      <c r="AL2700" s="2">
        <v>1301054.04</v>
      </c>
      <c r="AP2700" t="s">
        <v>105</v>
      </c>
      <c r="AQ2700" t="s">
        <v>105</v>
      </c>
      <c r="AR2700" t="s">
        <v>105</v>
      </c>
      <c r="AV2700" t="s">
        <v>105</v>
      </c>
      <c r="AW2700" t="s">
        <v>105</v>
      </c>
      <c r="AX2700" t="s">
        <v>105</v>
      </c>
      <c r="BH2700" t="s">
        <v>19</v>
      </c>
      <c r="BI2700" t="s">
        <v>5</v>
      </c>
    </row>
    <row r="2701" spans="1:61" x14ac:dyDescent="0.25">
      <c r="A2701">
        <v>1036924357</v>
      </c>
      <c r="B2701">
        <v>1036924357</v>
      </c>
      <c r="C2701" t="s">
        <v>106</v>
      </c>
      <c r="D2701" t="s">
        <v>2846</v>
      </c>
      <c r="E2701">
        <v>0</v>
      </c>
      <c r="F2701" t="s">
        <v>200</v>
      </c>
      <c r="G2701" t="s">
        <v>3728</v>
      </c>
      <c r="H2701" s="30" t="s">
        <v>20141</v>
      </c>
      <c r="I2701" t="s">
        <v>14192</v>
      </c>
      <c r="J2701">
        <v>5615</v>
      </c>
      <c r="K2701" t="s">
        <v>2322</v>
      </c>
      <c r="L2701">
        <v>5</v>
      </c>
      <c r="M2701" t="s">
        <v>203</v>
      </c>
      <c r="O2701">
        <v>3234849005</v>
      </c>
      <c r="P2701">
        <v>3117074729</v>
      </c>
      <c r="T2701" s="29" t="s">
        <v>466</v>
      </c>
      <c r="U2701">
        <f t="shared" si="216"/>
        <v>10</v>
      </c>
      <c r="V2701">
        <f t="shared" si="217"/>
        <v>15</v>
      </c>
      <c r="W2701">
        <v>2021</v>
      </c>
      <c r="X2701" t="s">
        <v>11324</v>
      </c>
      <c r="Y2701" t="s">
        <v>14193</v>
      </c>
      <c r="Z2701" t="s">
        <v>14194</v>
      </c>
      <c r="AA2701">
        <v>8021006</v>
      </c>
      <c r="AB2701" t="s">
        <v>100</v>
      </c>
      <c r="AC2701" t="s">
        <v>208</v>
      </c>
      <c r="AD2701" s="1">
        <f t="shared" si="218"/>
        <v>3.3522855093256816E-2</v>
      </c>
      <c r="AE2701" s="2">
        <v>69700000</v>
      </c>
      <c r="AF2701" t="s">
        <v>219</v>
      </c>
      <c r="AG2701" t="s">
        <v>697</v>
      </c>
      <c r="AH2701" t="s">
        <v>104</v>
      </c>
      <c r="AI2701">
        <v>0</v>
      </c>
      <c r="AJ2701">
        <v>161898702</v>
      </c>
      <c r="AK2701" s="2">
        <v>2336543</v>
      </c>
      <c r="AL2701" s="2">
        <v>1943481.13</v>
      </c>
      <c r="AP2701" t="s">
        <v>105</v>
      </c>
      <c r="AQ2701" t="s">
        <v>105</v>
      </c>
      <c r="AR2701" t="s">
        <v>105</v>
      </c>
      <c r="AV2701" t="s">
        <v>105</v>
      </c>
      <c r="AW2701" t="s">
        <v>105</v>
      </c>
      <c r="AX2701" t="s">
        <v>105</v>
      </c>
      <c r="BH2701" t="s">
        <v>21</v>
      </c>
      <c r="BI2701" t="s">
        <v>5</v>
      </c>
    </row>
    <row r="2702" spans="1:61" x14ac:dyDescent="0.25">
      <c r="A2702">
        <v>52326607</v>
      </c>
      <c r="B2702">
        <v>52326607</v>
      </c>
      <c r="C2702" t="s">
        <v>106</v>
      </c>
      <c r="D2702" t="s">
        <v>107</v>
      </c>
      <c r="E2702" t="s">
        <v>14195</v>
      </c>
      <c r="F2702" t="s">
        <v>2172</v>
      </c>
      <c r="G2702" t="s">
        <v>2172</v>
      </c>
      <c r="H2702" s="30" t="s">
        <v>20606</v>
      </c>
      <c r="I2702" t="s">
        <v>14196</v>
      </c>
      <c r="J2702">
        <v>5001</v>
      </c>
      <c r="K2702" t="s">
        <v>202</v>
      </c>
      <c r="L2702">
        <v>5</v>
      </c>
      <c r="M2702" t="s">
        <v>203</v>
      </c>
      <c r="O2702">
        <v>3115307657</v>
      </c>
      <c r="P2702">
        <v>0</v>
      </c>
      <c r="T2702" s="29" t="s">
        <v>568</v>
      </c>
      <c r="U2702">
        <f t="shared" si="216"/>
        <v>10</v>
      </c>
      <c r="V2702">
        <f t="shared" si="217"/>
        <v>30</v>
      </c>
      <c r="W2702">
        <v>2020</v>
      </c>
      <c r="X2702" t="s">
        <v>2664</v>
      </c>
      <c r="Y2702" t="s">
        <v>14197</v>
      </c>
      <c r="Z2702" t="s">
        <v>14198</v>
      </c>
      <c r="AA2702">
        <v>1608059</v>
      </c>
      <c r="AB2702" t="s">
        <v>173</v>
      </c>
      <c r="AC2702" t="s">
        <v>1638</v>
      </c>
      <c r="AD2702" s="1">
        <f t="shared" si="218"/>
        <v>2.4335190839694657E-2</v>
      </c>
      <c r="AE2702" s="2">
        <v>91700000</v>
      </c>
      <c r="AF2702" t="s">
        <v>219</v>
      </c>
      <c r="AG2702" t="s">
        <v>452</v>
      </c>
      <c r="AH2702" t="s">
        <v>104</v>
      </c>
      <c r="AI2702" t="s">
        <v>14199</v>
      </c>
      <c r="AJ2702">
        <v>29925019</v>
      </c>
      <c r="AK2702" s="2">
        <v>2231537</v>
      </c>
      <c r="AL2702" s="2">
        <v>1855241.18</v>
      </c>
      <c r="AP2702" t="s">
        <v>105</v>
      </c>
      <c r="AQ2702" s="2" t="s">
        <v>105</v>
      </c>
      <c r="AR2702" s="2" t="s">
        <v>105</v>
      </c>
      <c r="AV2702">
        <v>30036297</v>
      </c>
      <c r="AW2702" s="2">
        <v>2219169.67</v>
      </c>
      <c r="AX2702" s="2">
        <v>1844848.46</v>
      </c>
      <c r="BH2702" t="s">
        <v>21</v>
      </c>
      <c r="BI2702" t="s">
        <v>5</v>
      </c>
    </row>
    <row r="2703" spans="1:61" x14ac:dyDescent="0.25">
      <c r="A2703">
        <v>19446199</v>
      </c>
      <c r="B2703">
        <v>19446199</v>
      </c>
      <c r="C2703" t="s">
        <v>89</v>
      </c>
      <c r="D2703" t="s">
        <v>1190</v>
      </c>
      <c r="E2703" t="s">
        <v>674</v>
      </c>
      <c r="F2703" t="s">
        <v>417</v>
      </c>
      <c r="G2703" t="s">
        <v>5618</v>
      </c>
      <c r="H2703" s="30" t="s">
        <v>20607</v>
      </c>
      <c r="I2703" t="s">
        <v>14200</v>
      </c>
      <c r="J2703">
        <v>0</v>
      </c>
      <c r="K2703" t="s">
        <v>872</v>
      </c>
      <c r="L2703">
        <v>25</v>
      </c>
      <c r="M2703" t="s">
        <v>113</v>
      </c>
      <c r="O2703">
        <v>3224536216</v>
      </c>
      <c r="P2703">
        <v>3003929006</v>
      </c>
      <c r="T2703" s="29" t="s">
        <v>96</v>
      </c>
      <c r="U2703">
        <f t="shared" si="216"/>
        <v>10</v>
      </c>
      <c r="V2703">
        <f t="shared" si="217"/>
        <v>22</v>
      </c>
      <c r="W2703">
        <v>2015</v>
      </c>
      <c r="X2703" t="s">
        <v>10240</v>
      </c>
      <c r="Y2703" t="s">
        <v>14201</v>
      </c>
      <c r="Z2703" t="s">
        <v>14201</v>
      </c>
      <c r="AA2703">
        <v>3001135</v>
      </c>
      <c r="AB2703" t="s">
        <v>491</v>
      </c>
      <c r="AC2703" t="s">
        <v>1475</v>
      </c>
      <c r="AD2703" s="1">
        <f t="shared" si="218"/>
        <v>3.2923863858695654E-2</v>
      </c>
      <c r="AE2703" s="2">
        <v>36800000</v>
      </c>
      <c r="AF2703" t="s">
        <v>219</v>
      </c>
      <c r="AG2703" t="s">
        <v>103</v>
      </c>
      <c r="AH2703" t="s">
        <v>104</v>
      </c>
      <c r="AI2703" t="s">
        <v>14202</v>
      </c>
      <c r="AJ2703">
        <v>29930665</v>
      </c>
      <c r="AK2703" s="2">
        <v>1211598.19</v>
      </c>
      <c r="AL2703" s="2">
        <v>998149.74</v>
      </c>
      <c r="AP2703">
        <v>29995865</v>
      </c>
      <c r="AQ2703" s="2">
        <v>1302034.6000000001</v>
      </c>
      <c r="AR2703" s="2">
        <v>1074146.72</v>
      </c>
      <c r="AV2703" t="s">
        <v>105</v>
      </c>
      <c r="AW2703" s="2" t="s">
        <v>105</v>
      </c>
      <c r="AX2703" s="2" t="s">
        <v>105</v>
      </c>
      <c r="BH2703" t="s">
        <v>21</v>
      </c>
      <c r="BI2703" t="s">
        <v>5</v>
      </c>
    </row>
    <row r="2704" spans="1:61" x14ac:dyDescent="0.25">
      <c r="A2704">
        <v>10291807</v>
      </c>
      <c r="B2704">
        <v>10291807</v>
      </c>
      <c r="C2704" t="s">
        <v>89</v>
      </c>
      <c r="D2704" t="s">
        <v>14203</v>
      </c>
      <c r="E2704">
        <v>0</v>
      </c>
      <c r="F2704" t="s">
        <v>14204</v>
      </c>
      <c r="G2704">
        <v>0</v>
      </c>
      <c r="H2704" s="30" t="s">
        <v>20608</v>
      </c>
      <c r="I2704" t="s">
        <v>14205</v>
      </c>
      <c r="J2704">
        <v>66001</v>
      </c>
      <c r="K2704" t="s">
        <v>252</v>
      </c>
      <c r="L2704">
        <v>66</v>
      </c>
      <c r="M2704" t="s">
        <v>253</v>
      </c>
      <c r="O2704">
        <v>3108495668</v>
      </c>
      <c r="P2704">
        <v>3113501093</v>
      </c>
      <c r="T2704" s="29" t="s">
        <v>500</v>
      </c>
      <c r="U2704">
        <f t="shared" si="216"/>
        <v>10</v>
      </c>
      <c r="V2704">
        <f t="shared" si="217"/>
        <v>5</v>
      </c>
      <c r="W2704">
        <v>2018</v>
      </c>
      <c r="X2704" t="s">
        <v>703</v>
      </c>
      <c r="Y2704" t="s">
        <v>14206</v>
      </c>
      <c r="Z2704" t="s">
        <v>14207</v>
      </c>
      <c r="AA2704">
        <v>1601318</v>
      </c>
      <c r="AB2704" t="s">
        <v>173</v>
      </c>
      <c r="AC2704" t="s">
        <v>373</v>
      </c>
      <c r="AD2704" s="1">
        <f t="shared" si="218"/>
        <v>3.149785714285714E-2</v>
      </c>
      <c r="AE2704" s="2">
        <v>40600000</v>
      </c>
      <c r="AF2704" t="s">
        <v>219</v>
      </c>
      <c r="AG2704" t="s">
        <v>103</v>
      </c>
      <c r="AH2704" t="s">
        <v>104</v>
      </c>
      <c r="AI2704" t="s">
        <v>14208</v>
      </c>
      <c r="AJ2704">
        <v>161851576</v>
      </c>
      <c r="AK2704" s="2">
        <v>1278813</v>
      </c>
      <c r="AL2704" s="2">
        <v>1054633</v>
      </c>
      <c r="AP2704" t="s">
        <v>105</v>
      </c>
      <c r="AQ2704" t="s">
        <v>105</v>
      </c>
      <c r="AR2704" t="s">
        <v>105</v>
      </c>
      <c r="AV2704" t="s">
        <v>105</v>
      </c>
      <c r="AW2704" t="s">
        <v>105</v>
      </c>
      <c r="AX2704" t="s">
        <v>105</v>
      </c>
      <c r="BH2704" t="s">
        <v>21</v>
      </c>
      <c r="BI2704" t="s">
        <v>5</v>
      </c>
    </row>
    <row r="2705" spans="1:61" x14ac:dyDescent="0.25">
      <c r="A2705">
        <v>21069024</v>
      </c>
      <c r="B2705">
        <v>21069024</v>
      </c>
      <c r="C2705" t="s">
        <v>106</v>
      </c>
      <c r="D2705" t="s">
        <v>355</v>
      </c>
      <c r="E2705" t="s">
        <v>682</v>
      </c>
      <c r="F2705" t="s">
        <v>3194</v>
      </c>
      <c r="G2705" t="s">
        <v>819</v>
      </c>
      <c r="H2705" s="30" t="s">
        <v>20609</v>
      </c>
      <c r="I2705" t="s">
        <v>14209</v>
      </c>
      <c r="J2705">
        <v>0</v>
      </c>
      <c r="K2705" t="s">
        <v>126</v>
      </c>
      <c r="L2705">
        <v>25</v>
      </c>
      <c r="M2705" t="s">
        <v>126</v>
      </c>
      <c r="O2705">
        <v>3153365111</v>
      </c>
      <c r="P2705">
        <v>0</v>
      </c>
      <c r="T2705" s="29" t="s">
        <v>142</v>
      </c>
      <c r="U2705">
        <f t="shared" si="216"/>
        <v>10</v>
      </c>
      <c r="V2705">
        <f t="shared" si="217"/>
        <v>12</v>
      </c>
      <c r="W2705">
        <v>2018</v>
      </c>
      <c r="X2705" t="s">
        <v>2677</v>
      </c>
      <c r="Y2705" t="s">
        <v>14210</v>
      </c>
      <c r="Z2705" t="s">
        <v>14211</v>
      </c>
      <c r="AA2705">
        <v>5606079</v>
      </c>
      <c r="AB2705" t="s">
        <v>146</v>
      </c>
      <c r="AC2705" t="s">
        <v>147</v>
      </c>
      <c r="AD2705" s="1">
        <f t="shared" si="218"/>
        <v>2.4214234875444839E-2</v>
      </c>
      <c r="AE2705" s="2">
        <v>84300000</v>
      </c>
      <c r="AF2705" t="s">
        <v>102</v>
      </c>
      <c r="AG2705" t="s">
        <v>120</v>
      </c>
      <c r="AH2705" t="s">
        <v>104</v>
      </c>
      <c r="AI2705" t="s">
        <v>14212</v>
      </c>
      <c r="AJ2705">
        <v>161907061</v>
      </c>
      <c r="AK2705" s="2">
        <v>2041260</v>
      </c>
      <c r="AL2705" s="2">
        <v>1695344.36</v>
      </c>
      <c r="AP2705" t="s">
        <v>105</v>
      </c>
      <c r="AQ2705" t="s">
        <v>105</v>
      </c>
      <c r="AR2705" t="s">
        <v>105</v>
      </c>
      <c r="AV2705" t="s">
        <v>105</v>
      </c>
      <c r="AW2705" t="s">
        <v>105</v>
      </c>
      <c r="AX2705" t="s">
        <v>105</v>
      </c>
      <c r="BH2705" t="s">
        <v>21</v>
      </c>
      <c r="BI2705" t="s">
        <v>5</v>
      </c>
    </row>
    <row r="2706" spans="1:61" x14ac:dyDescent="0.25">
      <c r="A2706">
        <v>51626969</v>
      </c>
      <c r="B2706">
        <v>51626969</v>
      </c>
      <c r="C2706" t="s">
        <v>106</v>
      </c>
      <c r="D2706" t="s">
        <v>6074</v>
      </c>
      <c r="E2706">
        <v>0</v>
      </c>
      <c r="F2706" t="s">
        <v>123</v>
      </c>
      <c r="G2706" t="s">
        <v>2095</v>
      </c>
      <c r="H2706" s="30" t="s">
        <v>20610</v>
      </c>
      <c r="I2706" t="s">
        <v>14213</v>
      </c>
      <c r="J2706">
        <v>50001</v>
      </c>
      <c r="K2706" t="s">
        <v>153</v>
      </c>
      <c r="L2706">
        <v>50</v>
      </c>
      <c r="M2706" t="s">
        <v>154</v>
      </c>
      <c r="O2706">
        <v>3134376753</v>
      </c>
      <c r="P2706">
        <v>3005578880</v>
      </c>
      <c r="T2706" s="29" t="s">
        <v>254</v>
      </c>
      <c r="U2706">
        <f t="shared" si="216"/>
        <v>10</v>
      </c>
      <c r="V2706">
        <f t="shared" si="217"/>
        <v>4</v>
      </c>
      <c r="W2706">
        <v>2024</v>
      </c>
      <c r="X2706" t="s">
        <v>4363</v>
      </c>
      <c r="Y2706" t="s">
        <v>14214</v>
      </c>
      <c r="Z2706" t="s">
        <v>14215</v>
      </c>
      <c r="AA2706">
        <v>6421088</v>
      </c>
      <c r="AB2706" t="s">
        <v>131</v>
      </c>
      <c r="AC2706" t="s">
        <v>3178</v>
      </c>
      <c r="AD2706" s="1">
        <f t="shared" si="218"/>
        <v>1.7374441176470589E-2</v>
      </c>
      <c r="AE2706" s="2">
        <v>170000000</v>
      </c>
      <c r="AF2706" t="s">
        <v>133</v>
      </c>
      <c r="AG2706" t="s">
        <v>697</v>
      </c>
      <c r="AH2706" t="s">
        <v>104</v>
      </c>
      <c r="AI2706" t="s">
        <v>14216</v>
      </c>
      <c r="AJ2706">
        <v>161944364</v>
      </c>
      <c r="AK2706" s="2">
        <v>2953655</v>
      </c>
      <c r="AL2706" s="2">
        <v>2462063.44</v>
      </c>
      <c r="AP2706" t="s">
        <v>105</v>
      </c>
      <c r="AQ2706" t="s">
        <v>105</v>
      </c>
      <c r="AR2706" t="s">
        <v>105</v>
      </c>
      <c r="AV2706" t="s">
        <v>105</v>
      </c>
      <c r="AW2706" t="s">
        <v>105</v>
      </c>
      <c r="AX2706" t="s">
        <v>105</v>
      </c>
      <c r="BH2706" t="s">
        <v>20</v>
      </c>
      <c r="BI2706" t="s">
        <v>5</v>
      </c>
    </row>
    <row r="2707" spans="1:61" x14ac:dyDescent="0.25">
      <c r="A2707">
        <v>32682315</v>
      </c>
      <c r="B2707">
        <v>32682315</v>
      </c>
      <c r="C2707" t="s">
        <v>106</v>
      </c>
      <c r="D2707" t="s">
        <v>211</v>
      </c>
      <c r="E2707" t="s">
        <v>1915</v>
      </c>
      <c r="F2707" t="s">
        <v>14217</v>
      </c>
      <c r="G2707" t="s">
        <v>14218</v>
      </c>
      <c r="H2707" s="30" t="s">
        <v>20611</v>
      </c>
      <c r="I2707" t="s">
        <v>14219</v>
      </c>
      <c r="J2707">
        <v>0</v>
      </c>
      <c r="K2707" t="s">
        <v>182</v>
      </c>
      <c r="L2707">
        <v>8</v>
      </c>
      <c r="M2707" t="s">
        <v>183</v>
      </c>
      <c r="O2707">
        <v>3014090323</v>
      </c>
      <c r="P2707">
        <v>3009711792</v>
      </c>
      <c r="T2707" s="29" t="s">
        <v>114</v>
      </c>
      <c r="U2707">
        <f t="shared" si="216"/>
        <v>10</v>
      </c>
      <c r="V2707">
        <f t="shared" si="217"/>
        <v>28</v>
      </c>
      <c r="W2707">
        <v>2019</v>
      </c>
      <c r="X2707" t="s">
        <v>1321</v>
      </c>
      <c r="Y2707" t="s">
        <v>14220</v>
      </c>
      <c r="Z2707" t="s">
        <v>14221</v>
      </c>
      <c r="AA2707">
        <v>8001188</v>
      </c>
      <c r="AB2707" t="s">
        <v>100</v>
      </c>
      <c r="AC2707" t="s">
        <v>423</v>
      </c>
      <c r="AD2707" s="1">
        <f t="shared" si="218"/>
        <v>3.3917506426735217E-2</v>
      </c>
      <c r="AE2707" s="2">
        <v>38900000</v>
      </c>
      <c r="AF2707" t="s">
        <v>219</v>
      </c>
      <c r="AG2707" t="s">
        <v>103</v>
      </c>
      <c r="AH2707" t="s">
        <v>104</v>
      </c>
      <c r="AI2707" t="s">
        <v>14222</v>
      </c>
      <c r="AJ2707">
        <v>161806363</v>
      </c>
      <c r="AK2707" s="2">
        <v>1319391</v>
      </c>
      <c r="AL2707" s="2">
        <v>1088732</v>
      </c>
      <c r="AP2707" t="s">
        <v>105</v>
      </c>
      <c r="AQ2707" t="s">
        <v>105</v>
      </c>
      <c r="AR2707" t="s">
        <v>105</v>
      </c>
      <c r="AV2707" t="s">
        <v>105</v>
      </c>
      <c r="AW2707" t="s">
        <v>105</v>
      </c>
      <c r="AX2707" t="s">
        <v>105</v>
      </c>
      <c r="BH2707" t="s">
        <v>21</v>
      </c>
      <c r="BI2707" t="s">
        <v>5</v>
      </c>
    </row>
    <row r="2708" spans="1:61" x14ac:dyDescent="0.25">
      <c r="A2708">
        <v>30049899</v>
      </c>
      <c r="B2708">
        <v>30049899</v>
      </c>
      <c r="C2708" t="s">
        <v>106</v>
      </c>
      <c r="D2708" t="s">
        <v>435</v>
      </c>
      <c r="E2708" t="s">
        <v>108</v>
      </c>
      <c r="F2708" t="s">
        <v>14223</v>
      </c>
      <c r="G2708" t="s">
        <v>417</v>
      </c>
      <c r="H2708" s="30" t="s">
        <v>20612</v>
      </c>
      <c r="I2708" t="s">
        <v>14224</v>
      </c>
      <c r="J2708">
        <v>54874</v>
      </c>
      <c r="K2708" t="s">
        <v>2415</v>
      </c>
      <c r="L2708">
        <v>54</v>
      </c>
      <c r="M2708" t="s">
        <v>1236</v>
      </c>
      <c r="O2708">
        <v>3138918461</v>
      </c>
      <c r="P2708">
        <v>0</v>
      </c>
      <c r="T2708" s="29" t="s">
        <v>275</v>
      </c>
      <c r="U2708">
        <f t="shared" si="216"/>
        <v>10</v>
      </c>
      <c r="V2708">
        <f t="shared" si="217"/>
        <v>11</v>
      </c>
      <c r="W2708">
        <v>2023</v>
      </c>
      <c r="X2708" t="s">
        <v>686</v>
      </c>
      <c r="Y2708" t="s">
        <v>14225</v>
      </c>
      <c r="Z2708" t="s">
        <v>14226</v>
      </c>
      <c r="AA2708">
        <v>5606108</v>
      </c>
      <c r="AB2708" t="s">
        <v>146</v>
      </c>
      <c r="AC2708" t="s">
        <v>147</v>
      </c>
      <c r="AD2708" s="1">
        <f t="shared" si="218"/>
        <v>3.1262731391585759E-2</v>
      </c>
      <c r="AE2708" s="2">
        <v>154500000</v>
      </c>
      <c r="AF2708" t="s">
        <v>279</v>
      </c>
      <c r="AG2708" t="s">
        <v>120</v>
      </c>
      <c r="AH2708" t="s">
        <v>104</v>
      </c>
      <c r="AI2708">
        <v>0</v>
      </c>
      <c r="AJ2708">
        <v>161914694</v>
      </c>
      <c r="AK2708" s="2">
        <v>4830092</v>
      </c>
      <c r="AL2708" s="2">
        <v>4038900.98</v>
      </c>
      <c r="AP2708" t="s">
        <v>105</v>
      </c>
      <c r="AQ2708" t="s">
        <v>105</v>
      </c>
      <c r="AR2708" t="s">
        <v>105</v>
      </c>
      <c r="AV2708" t="s">
        <v>105</v>
      </c>
      <c r="AW2708" t="s">
        <v>105</v>
      </c>
      <c r="AX2708" t="s">
        <v>105</v>
      </c>
      <c r="BH2708" t="s">
        <v>21</v>
      </c>
      <c r="BI2708" t="s">
        <v>5</v>
      </c>
    </row>
    <row r="2709" spans="1:61" x14ac:dyDescent="0.25">
      <c r="A2709">
        <v>1023910015</v>
      </c>
      <c r="B2709">
        <v>1023910015</v>
      </c>
      <c r="C2709" t="s">
        <v>89</v>
      </c>
      <c r="D2709" t="s">
        <v>14227</v>
      </c>
      <c r="E2709" t="s">
        <v>14228</v>
      </c>
      <c r="F2709" t="s">
        <v>14229</v>
      </c>
      <c r="G2709" t="s">
        <v>4169</v>
      </c>
      <c r="H2709" s="30" t="s">
        <v>20613</v>
      </c>
      <c r="I2709" t="s">
        <v>14230</v>
      </c>
      <c r="J2709">
        <v>0</v>
      </c>
      <c r="K2709" t="s">
        <v>126</v>
      </c>
      <c r="L2709">
        <v>25</v>
      </c>
      <c r="M2709" t="s">
        <v>126</v>
      </c>
      <c r="O2709">
        <v>3148354880</v>
      </c>
      <c r="P2709">
        <v>0</v>
      </c>
      <c r="T2709" s="29" t="s">
        <v>887</v>
      </c>
      <c r="U2709">
        <f t="shared" si="216"/>
        <v>10</v>
      </c>
      <c r="V2709">
        <f t="shared" si="217"/>
        <v>3</v>
      </c>
      <c r="W2709">
        <v>2012</v>
      </c>
      <c r="X2709" t="s">
        <v>288</v>
      </c>
      <c r="Y2709" t="s">
        <v>14231</v>
      </c>
      <c r="Z2709" t="s">
        <v>14232</v>
      </c>
      <c r="AA2709">
        <v>1606211</v>
      </c>
      <c r="AB2709" t="s">
        <v>173</v>
      </c>
      <c r="AC2709" t="s">
        <v>291</v>
      </c>
      <c r="AD2709" s="1">
        <f t="shared" si="218"/>
        <v>4.6406724832214759E-2</v>
      </c>
      <c r="AE2709" s="2">
        <v>29800000</v>
      </c>
      <c r="AF2709" t="s">
        <v>3855</v>
      </c>
      <c r="AG2709" t="s">
        <v>292</v>
      </c>
      <c r="AH2709" t="s">
        <v>104</v>
      </c>
      <c r="AI2709" t="s">
        <v>14233</v>
      </c>
      <c r="AJ2709">
        <v>29975735</v>
      </c>
      <c r="AK2709" s="2">
        <v>1382920.4</v>
      </c>
      <c r="AL2709" s="2">
        <v>1142117.98</v>
      </c>
      <c r="AP2709">
        <v>30015523</v>
      </c>
      <c r="AQ2709" s="2">
        <v>1867191.31</v>
      </c>
      <c r="AR2709" s="2">
        <v>1549068.33</v>
      </c>
      <c r="AV2709" t="s">
        <v>105</v>
      </c>
      <c r="AW2709" s="2" t="s">
        <v>105</v>
      </c>
      <c r="AX2709" s="2" t="s">
        <v>105</v>
      </c>
      <c r="BH2709" t="s">
        <v>21</v>
      </c>
      <c r="BI2709" t="s">
        <v>5</v>
      </c>
    </row>
    <row r="2710" spans="1:61" x14ac:dyDescent="0.25">
      <c r="A2710">
        <v>32017481</v>
      </c>
      <c r="B2710">
        <v>32017481</v>
      </c>
      <c r="C2710" t="s">
        <v>106</v>
      </c>
      <c r="D2710" t="s">
        <v>977</v>
      </c>
      <c r="E2710">
        <v>0</v>
      </c>
      <c r="F2710" t="s">
        <v>1029</v>
      </c>
      <c r="G2710" t="s">
        <v>315</v>
      </c>
      <c r="H2710" s="30" t="s">
        <v>20614</v>
      </c>
      <c r="I2710" t="s">
        <v>14234</v>
      </c>
      <c r="J2710">
        <v>5001</v>
      </c>
      <c r="K2710" t="s">
        <v>202</v>
      </c>
      <c r="L2710">
        <v>5</v>
      </c>
      <c r="M2710" t="s">
        <v>203</v>
      </c>
      <c r="O2710">
        <v>3206769009</v>
      </c>
      <c r="P2710">
        <v>0</v>
      </c>
      <c r="T2710" s="29" t="s">
        <v>254</v>
      </c>
      <c r="U2710">
        <f t="shared" si="216"/>
        <v>10</v>
      </c>
      <c r="V2710">
        <f t="shared" si="217"/>
        <v>4</v>
      </c>
      <c r="W2710">
        <v>2025</v>
      </c>
      <c r="X2710" t="s">
        <v>14235</v>
      </c>
      <c r="Y2710" t="s">
        <v>14236</v>
      </c>
      <c r="Z2710" t="s">
        <v>14237</v>
      </c>
      <c r="AA2710">
        <v>11106021</v>
      </c>
      <c r="AB2710" t="s">
        <v>1961</v>
      </c>
      <c r="AC2710" t="s">
        <v>14238</v>
      </c>
      <c r="AD2710" s="1">
        <f t="shared" si="218"/>
        <v>2.5521889999999998E-2</v>
      </c>
      <c r="AE2710" s="2">
        <v>200000000</v>
      </c>
      <c r="AF2710" t="s">
        <v>175</v>
      </c>
      <c r="AG2710" t="s">
        <v>120</v>
      </c>
      <c r="AH2710" t="s">
        <v>104</v>
      </c>
      <c r="AI2710" t="s">
        <v>14239</v>
      </c>
      <c r="AJ2710">
        <v>161797971</v>
      </c>
      <c r="AK2710" s="2">
        <v>5104378</v>
      </c>
      <c r="AL2710" s="2">
        <v>4269393.0999999996</v>
      </c>
      <c r="AP2710" t="s">
        <v>105</v>
      </c>
      <c r="AQ2710" t="s">
        <v>105</v>
      </c>
      <c r="AR2710" t="s">
        <v>105</v>
      </c>
      <c r="AV2710" t="s">
        <v>105</v>
      </c>
      <c r="AW2710" t="s">
        <v>105</v>
      </c>
      <c r="AX2710" t="s">
        <v>105</v>
      </c>
      <c r="BH2710" t="s">
        <v>21</v>
      </c>
      <c r="BI2710" t="s">
        <v>5</v>
      </c>
    </row>
    <row r="2711" spans="1:61" x14ac:dyDescent="0.25">
      <c r="A2711">
        <v>13830792</v>
      </c>
      <c r="B2711">
        <v>13830792</v>
      </c>
      <c r="C2711" t="s">
        <v>89</v>
      </c>
      <c r="D2711" t="s">
        <v>375</v>
      </c>
      <c r="E2711" t="s">
        <v>149</v>
      </c>
      <c r="F2711" t="s">
        <v>8029</v>
      </c>
      <c r="G2711" t="s">
        <v>2233</v>
      </c>
      <c r="H2711" s="30" t="s">
        <v>20615</v>
      </c>
      <c r="I2711" t="s">
        <v>14240</v>
      </c>
      <c r="J2711">
        <v>68276</v>
      </c>
      <c r="K2711" t="s">
        <v>226</v>
      </c>
      <c r="L2711">
        <v>68</v>
      </c>
      <c r="M2711" t="s">
        <v>227</v>
      </c>
      <c r="O2711">
        <v>3167171199</v>
      </c>
      <c r="P2711">
        <v>0</v>
      </c>
      <c r="T2711" s="29" t="s">
        <v>299</v>
      </c>
      <c r="U2711">
        <f t="shared" si="216"/>
        <v>10</v>
      </c>
      <c r="V2711">
        <f t="shared" si="217"/>
        <v>23</v>
      </c>
      <c r="W2711">
        <v>2019</v>
      </c>
      <c r="X2711" t="s">
        <v>7262</v>
      </c>
      <c r="Y2711" t="s">
        <v>14241</v>
      </c>
      <c r="Z2711" t="s">
        <v>14242</v>
      </c>
      <c r="AA2711">
        <v>4601251</v>
      </c>
      <c r="AB2711" t="s">
        <v>352</v>
      </c>
      <c r="AC2711" t="s">
        <v>938</v>
      </c>
      <c r="AD2711" s="1">
        <f t="shared" si="218"/>
        <v>3.3215661686746986E-2</v>
      </c>
      <c r="AE2711" s="2">
        <v>41500000</v>
      </c>
      <c r="AF2711" t="s">
        <v>102</v>
      </c>
      <c r="AG2711" t="s">
        <v>103</v>
      </c>
      <c r="AH2711" t="s">
        <v>104</v>
      </c>
      <c r="AI2711" t="s">
        <v>14243</v>
      </c>
      <c r="AJ2711">
        <v>29955024</v>
      </c>
      <c r="AK2711" s="2">
        <v>1378449.96</v>
      </c>
      <c r="AL2711" s="2">
        <v>1138361.31</v>
      </c>
      <c r="AP2711">
        <v>29982463</v>
      </c>
      <c r="AQ2711" s="2">
        <v>1419124.54</v>
      </c>
      <c r="AR2711" s="2">
        <v>1172541.6299999999</v>
      </c>
      <c r="AV2711" t="s">
        <v>105</v>
      </c>
      <c r="AW2711" s="2" t="s">
        <v>105</v>
      </c>
      <c r="AX2711" s="2" t="s">
        <v>105</v>
      </c>
      <c r="BH2711" t="s">
        <v>21</v>
      </c>
      <c r="BI2711" t="s">
        <v>5</v>
      </c>
    </row>
    <row r="2712" spans="1:61" x14ac:dyDescent="0.25">
      <c r="A2712">
        <v>79306925</v>
      </c>
      <c r="B2712">
        <v>79306925</v>
      </c>
      <c r="C2712" t="s">
        <v>89</v>
      </c>
      <c r="D2712" t="s">
        <v>707</v>
      </c>
      <c r="E2712" t="s">
        <v>2701</v>
      </c>
      <c r="F2712" t="s">
        <v>514</v>
      </c>
      <c r="G2712" t="s">
        <v>965</v>
      </c>
      <c r="H2712" s="30" t="s">
        <v>20616</v>
      </c>
      <c r="I2712" t="s">
        <v>14244</v>
      </c>
      <c r="J2712">
        <v>0</v>
      </c>
      <c r="K2712" t="s">
        <v>126</v>
      </c>
      <c r="L2712">
        <v>25</v>
      </c>
      <c r="M2712" t="s">
        <v>126</v>
      </c>
      <c r="O2712">
        <v>3123820011</v>
      </c>
      <c r="P2712">
        <v>3153243200</v>
      </c>
      <c r="T2712" s="29" t="s">
        <v>287</v>
      </c>
      <c r="U2712">
        <f t="shared" si="216"/>
        <v>10</v>
      </c>
      <c r="V2712">
        <f t="shared" si="217"/>
        <v>13</v>
      </c>
      <c r="W2712">
        <v>2014</v>
      </c>
      <c r="X2712" t="s">
        <v>14245</v>
      </c>
      <c r="Y2712" t="s">
        <v>14246</v>
      </c>
      <c r="Z2712" t="s">
        <v>14246</v>
      </c>
      <c r="AA2712">
        <v>4208113</v>
      </c>
      <c r="AB2712" t="s">
        <v>1187</v>
      </c>
      <c r="AC2712" t="s">
        <v>5513</v>
      </c>
      <c r="AD2712" s="1">
        <f t="shared" si="218"/>
        <v>2.743695081967213E-2</v>
      </c>
      <c r="AE2712" s="2">
        <v>152500000</v>
      </c>
      <c r="AF2712" t="s">
        <v>219</v>
      </c>
      <c r="AG2712" t="s">
        <v>452</v>
      </c>
      <c r="AH2712" t="s">
        <v>104</v>
      </c>
      <c r="AI2712" t="s">
        <v>14247</v>
      </c>
      <c r="AJ2712">
        <v>161914155</v>
      </c>
      <c r="AK2712" s="2">
        <v>4184135</v>
      </c>
      <c r="AL2712" s="2">
        <v>3496079.8</v>
      </c>
      <c r="AP2712" t="s">
        <v>105</v>
      </c>
      <c r="AQ2712" t="s">
        <v>105</v>
      </c>
      <c r="AR2712" t="s">
        <v>105</v>
      </c>
      <c r="AV2712" t="s">
        <v>105</v>
      </c>
      <c r="AW2712" t="s">
        <v>105</v>
      </c>
      <c r="AX2712" t="s">
        <v>105</v>
      </c>
      <c r="BH2712" t="s">
        <v>21</v>
      </c>
      <c r="BI2712" t="s">
        <v>5</v>
      </c>
    </row>
    <row r="2713" spans="1:61" x14ac:dyDescent="0.25">
      <c r="A2713">
        <v>37271225</v>
      </c>
      <c r="B2713">
        <v>37271225</v>
      </c>
      <c r="C2713" t="s">
        <v>106</v>
      </c>
      <c r="D2713" t="s">
        <v>521</v>
      </c>
      <c r="E2713" t="s">
        <v>1249</v>
      </c>
      <c r="F2713" t="s">
        <v>14248</v>
      </c>
      <c r="G2713" t="s">
        <v>10658</v>
      </c>
      <c r="H2713" s="30" t="s">
        <v>20617</v>
      </c>
      <c r="I2713" t="s">
        <v>14249</v>
      </c>
      <c r="J2713">
        <v>54223</v>
      </c>
      <c r="K2713" t="s">
        <v>3980</v>
      </c>
      <c r="L2713">
        <v>54</v>
      </c>
      <c r="M2713" t="s">
        <v>1236</v>
      </c>
      <c r="O2713">
        <v>3165390430</v>
      </c>
      <c r="P2713">
        <v>0</v>
      </c>
      <c r="T2713" s="29" t="s">
        <v>204</v>
      </c>
      <c r="U2713">
        <f t="shared" si="216"/>
        <v>10</v>
      </c>
      <c r="V2713">
        <f t="shared" si="217"/>
        <v>2</v>
      </c>
      <c r="W2713">
        <v>2023</v>
      </c>
      <c r="X2713" t="s">
        <v>3365</v>
      </c>
      <c r="Y2713" t="s">
        <v>14250</v>
      </c>
      <c r="Z2713" t="s">
        <v>14251</v>
      </c>
      <c r="AA2713">
        <v>1601342</v>
      </c>
      <c r="AB2713" t="s">
        <v>173</v>
      </c>
      <c r="AC2713" t="s">
        <v>373</v>
      </c>
      <c r="AD2713" s="1">
        <f t="shared" si="218"/>
        <v>3.0977335526315788E-2</v>
      </c>
      <c r="AE2713" s="2">
        <v>60800000</v>
      </c>
      <c r="AF2713" t="s">
        <v>133</v>
      </c>
      <c r="AG2713" t="s">
        <v>103</v>
      </c>
      <c r="AH2713" t="s">
        <v>104</v>
      </c>
      <c r="AI2713" t="s">
        <v>14252</v>
      </c>
      <c r="AJ2713">
        <v>161812526</v>
      </c>
      <c r="AK2713" s="2">
        <v>1883422</v>
      </c>
      <c r="AL2713" s="2">
        <v>1562707.82</v>
      </c>
      <c r="AP2713" t="s">
        <v>105</v>
      </c>
      <c r="AQ2713" t="s">
        <v>105</v>
      </c>
      <c r="AR2713" t="s">
        <v>105</v>
      </c>
      <c r="AV2713" t="s">
        <v>105</v>
      </c>
      <c r="AW2713" t="s">
        <v>105</v>
      </c>
      <c r="AX2713" t="s">
        <v>105</v>
      </c>
      <c r="BH2713" t="s">
        <v>21</v>
      </c>
      <c r="BI2713" t="s">
        <v>5</v>
      </c>
    </row>
    <row r="2714" spans="1:61" x14ac:dyDescent="0.25">
      <c r="A2714">
        <v>46386680</v>
      </c>
      <c r="B2714">
        <v>46386680</v>
      </c>
      <c r="C2714" t="s">
        <v>106</v>
      </c>
      <c r="D2714" t="s">
        <v>14253</v>
      </c>
      <c r="E2714">
        <v>0</v>
      </c>
      <c r="F2714" t="s">
        <v>4268</v>
      </c>
      <c r="G2714" t="s">
        <v>2434</v>
      </c>
      <c r="H2714" s="30" t="s">
        <v>20618</v>
      </c>
      <c r="I2714" t="s">
        <v>14254</v>
      </c>
      <c r="J2714">
        <v>15759</v>
      </c>
      <c r="K2714" t="s">
        <v>2002</v>
      </c>
      <c r="L2714">
        <v>15</v>
      </c>
      <c r="M2714" t="s">
        <v>1090</v>
      </c>
      <c r="O2714">
        <v>3104881538</v>
      </c>
      <c r="P2714">
        <v>0</v>
      </c>
      <c r="T2714" s="29" t="s">
        <v>547</v>
      </c>
      <c r="U2714">
        <f t="shared" si="216"/>
        <v>10</v>
      </c>
      <c r="V2714">
        <f t="shared" si="217"/>
        <v>26</v>
      </c>
      <c r="W2714">
        <v>2024</v>
      </c>
      <c r="X2714" t="s">
        <v>5994</v>
      </c>
      <c r="Y2714" t="s">
        <v>14255</v>
      </c>
      <c r="Z2714" t="s">
        <v>14256</v>
      </c>
      <c r="AA2714">
        <v>9006182</v>
      </c>
      <c r="AB2714" t="s">
        <v>244</v>
      </c>
      <c r="AC2714" t="s">
        <v>2694</v>
      </c>
      <c r="AD2714" s="1">
        <f t="shared" si="218"/>
        <v>1.3083708133971292E-2</v>
      </c>
      <c r="AE2714" s="2">
        <v>125400000</v>
      </c>
      <c r="AF2714" t="s">
        <v>102</v>
      </c>
      <c r="AG2714" t="s">
        <v>120</v>
      </c>
      <c r="AH2714" t="s">
        <v>104</v>
      </c>
      <c r="AI2714">
        <v>0</v>
      </c>
      <c r="AJ2714">
        <v>161909447</v>
      </c>
      <c r="AK2714" s="2">
        <v>1640697</v>
      </c>
      <c r="AL2714" s="2">
        <v>1358737.11</v>
      </c>
      <c r="AP2714" t="s">
        <v>105</v>
      </c>
      <c r="AQ2714" t="s">
        <v>105</v>
      </c>
      <c r="AR2714" t="s">
        <v>105</v>
      </c>
      <c r="AV2714" t="s">
        <v>105</v>
      </c>
      <c r="AW2714" t="s">
        <v>105</v>
      </c>
      <c r="AX2714" t="s">
        <v>105</v>
      </c>
      <c r="BH2714" s="3" t="s">
        <v>18</v>
      </c>
      <c r="BI2714" t="s">
        <v>5</v>
      </c>
    </row>
    <row r="2715" spans="1:61" x14ac:dyDescent="0.25">
      <c r="A2715">
        <v>71732567</v>
      </c>
      <c r="B2715">
        <v>71732567</v>
      </c>
      <c r="C2715" t="s">
        <v>89</v>
      </c>
      <c r="D2715" t="s">
        <v>1846</v>
      </c>
      <c r="E2715" t="s">
        <v>1243</v>
      </c>
      <c r="F2715" t="s">
        <v>3809</v>
      </c>
      <c r="G2715" t="s">
        <v>199</v>
      </c>
      <c r="H2715" s="30" t="s">
        <v>20619</v>
      </c>
      <c r="I2715" t="s">
        <v>14257</v>
      </c>
      <c r="J2715">
        <v>5001</v>
      </c>
      <c r="K2715" t="s">
        <v>202</v>
      </c>
      <c r="L2715">
        <v>5</v>
      </c>
      <c r="M2715" t="s">
        <v>203</v>
      </c>
      <c r="O2715">
        <v>3012285085</v>
      </c>
      <c r="P2715">
        <v>0</v>
      </c>
      <c r="T2715" s="29" t="s">
        <v>887</v>
      </c>
      <c r="U2715">
        <f t="shared" si="216"/>
        <v>10</v>
      </c>
      <c r="V2715">
        <f t="shared" si="217"/>
        <v>3</v>
      </c>
      <c r="W2715">
        <v>2011</v>
      </c>
      <c r="X2715" t="s">
        <v>1605</v>
      </c>
      <c r="Y2715" t="s">
        <v>14258</v>
      </c>
      <c r="Z2715" t="s">
        <v>14259</v>
      </c>
      <c r="AA2715">
        <v>1606213</v>
      </c>
      <c r="AB2715" t="s">
        <v>173</v>
      </c>
      <c r="AC2715" t="s">
        <v>291</v>
      </c>
      <c r="AD2715" s="1">
        <f t="shared" si="218"/>
        <v>3.9799952903225806E-2</v>
      </c>
      <c r="AE2715" s="2">
        <v>31000000</v>
      </c>
      <c r="AF2715" t="s">
        <v>133</v>
      </c>
      <c r="AG2715" t="s">
        <v>292</v>
      </c>
      <c r="AH2715" t="s">
        <v>104</v>
      </c>
      <c r="AI2715" t="s">
        <v>14260</v>
      </c>
      <c r="AJ2715">
        <v>29936277</v>
      </c>
      <c r="AK2715" s="2">
        <v>1233798.54</v>
      </c>
      <c r="AL2715" s="2">
        <v>1016805.5</v>
      </c>
      <c r="AP2715">
        <v>30001003</v>
      </c>
      <c r="AQ2715" s="2">
        <v>1268683.67</v>
      </c>
      <c r="AR2715" s="2">
        <v>1046120.73</v>
      </c>
      <c r="AV2715" t="s">
        <v>105</v>
      </c>
      <c r="AW2715" s="2" t="s">
        <v>105</v>
      </c>
      <c r="AX2715" s="2" t="s">
        <v>105</v>
      </c>
      <c r="BH2715" t="s">
        <v>21</v>
      </c>
      <c r="BI2715" t="s">
        <v>5</v>
      </c>
    </row>
    <row r="2716" spans="1:61" x14ac:dyDescent="0.25">
      <c r="A2716">
        <v>42099074</v>
      </c>
      <c r="B2716">
        <v>42099074</v>
      </c>
      <c r="C2716" t="s">
        <v>106</v>
      </c>
      <c r="D2716" t="s">
        <v>1128</v>
      </c>
      <c r="E2716">
        <v>0</v>
      </c>
      <c r="F2716" t="s">
        <v>137</v>
      </c>
      <c r="G2716" t="s">
        <v>14261</v>
      </c>
      <c r="H2716" s="30" t="s">
        <v>20620</v>
      </c>
      <c r="I2716" t="s">
        <v>14262</v>
      </c>
      <c r="J2716">
        <v>66001</v>
      </c>
      <c r="K2716" t="s">
        <v>252</v>
      </c>
      <c r="L2716">
        <v>66</v>
      </c>
      <c r="M2716" t="s">
        <v>253</v>
      </c>
      <c r="O2716">
        <v>3104118099</v>
      </c>
      <c r="P2716">
        <v>0</v>
      </c>
      <c r="T2716" s="29" t="s">
        <v>155</v>
      </c>
      <c r="U2716">
        <f t="shared" si="216"/>
        <v>10</v>
      </c>
      <c r="V2716">
        <f t="shared" si="217"/>
        <v>14</v>
      </c>
      <c r="W2716">
        <v>2023</v>
      </c>
      <c r="X2716" t="s">
        <v>430</v>
      </c>
      <c r="Y2716" t="s">
        <v>14263</v>
      </c>
      <c r="Z2716" t="s">
        <v>14264</v>
      </c>
      <c r="AA2716">
        <v>8006057</v>
      </c>
      <c r="AB2716" t="s">
        <v>100</v>
      </c>
      <c r="AC2716" t="s">
        <v>433</v>
      </c>
      <c r="AD2716" s="1">
        <f t="shared" si="218"/>
        <v>1.3688944281524926E-2</v>
      </c>
      <c r="AE2716" s="2">
        <v>102300000</v>
      </c>
      <c r="AF2716" t="s">
        <v>219</v>
      </c>
      <c r="AG2716" t="s">
        <v>120</v>
      </c>
      <c r="AH2716" t="s">
        <v>104</v>
      </c>
      <c r="AI2716" t="s">
        <v>14265</v>
      </c>
      <c r="AJ2716">
        <v>161852616</v>
      </c>
      <c r="AK2716" s="2">
        <v>1400379</v>
      </c>
      <c r="AL2716" s="2">
        <v>1156788.9099999999</v>
      </c>
      <c r="AP2716" t="s">
        <v>105</v>
      </c>
      <c r="AQ2716" t="s">
        <v>105</v>
      </c>
      <c r="AR2716" t="s">
        <v>105</v>
      </c>
      <c r="AV2716" t="s">
        <v>105</v>
      </c>
      <c r="AW2716" t="s">
        <v>105</v>
      </c>
      <c r="AX2716" t="s">
        <v>105</v>
      </c>
      <c r="BH2716" s="3" t="s">
        <v>18</v>
      </c>
      <c r="BI2716" t="s">
        <v>5</v>
      </c>
    </row>
    <row r="2717" spans="1:61" x14ac:dyDescent="0.25">
      <c r="A2717">
        <v>43007432</v>
      </c>
      <c r="B2717">
        <v>43007432</v>
      </c>
      <c r="C2717" t="s">
        <v>106</v>
      </c>
      <c r="D2717" t="s">
        <v>435</v>
      </c>
      <c r="E2717" t="s">
        <v>1198</v>
      </c>
      <c r="F2717" t="s">
        <v>1989</v>
      </c>
      <c r="G2717" t="s">
        <v>2172</v>
      </c>
      <c r="H2717" s="30" t="s">
        <v>20621</v>
      </c>
      <c r="I2717" t="s">
        <v>14266</v>
      </c>
      <c r="J2717">
        <v>5001</v>
      </c>
      <c r="K2717" t="s">
        <v>202</v>
      </c>
      <c r="L2717">
        <v>5</v>
      </c>
      <c r="M2717" t="s">
        <v>203</v>
      </c>
      <c r="O2717">
        <v>3043735704</v>
      </c>
      <c r="P2717">
        <v>3120058976</v>
      </c>
      <c r="T2717" s="29" t="s">
        <v>1081</v>
      </c>
      <c r="U2717">
        <f t="shared" si="216"/>
        <v>10</v>
      </c>
      <c r="V2717">
        <f t="shared" si="217"/>
        <v>25</v>
      </c>
      <c r="W2717">
        <v>2020</v>
      </c>
      <c r="X2717" t="s">
        <v>1282</v>
      </c>
      <c r="Y2717" t="s">
        <v>14267</v>
      </c>
      <c r="Z2717" t="s">
        <v>14268</v>
      </c>
      <c r="AA2717">
        <v>6401212</v>
      </c>
      <c r="AB2717" t="s">
        <v>131</v>
      </c>
      <c r="AC2717" t="s">
        <v>607</v>
      </c>
      <c r="AD2717" s="1">
        <f t="shared" si="218"/>
        <v>2.4669944751381217E-2</v>
      </c>
      <c r="AE2717" s="2">
        <v>54300000</v>
      </c>
      <c r="AF2717" t="s">
        <v>133</v>
      </c>
      <c r="AG2717" t="s">
        <v>103</v>
      </c>
      <c r="AH2717" t="s">
        <v>104</v>
      </c>
      <c r="AI2717" t="s">
        <v>14269</v>
      </c>
      <c r="AJ2717">
        <v>161917376</v>
      </c>
      <c r="AK2717" s="2">
        <v>1339578</v>
      </c>
      <c r="AL2717" s="2">
        <v>1105695.8999999999</v>
      </c>
      <c r="AP2717" t="s">
        <v>105</v>
      </c>
      <c r="AQ2717" t="s">
        <v>105</v>
      </c>
      <c r="AR2717" t="s">
        <v>105</v>
      </c>
      <c r="AV2717" t="s">
        <v>105</v>
      </c>
      <c r="AW2717" t="s">
        <v>105</v>
      </c>
      <c r="AX2717" t="s">
        <v>105</v>
      </c>
      <c r="BH2717" t="s">
        <v>19</v>
      </c>
      <c r="BI2717" t="s">
        <v>5</v>
      </c>
    </row>
    <row r="2718" spans="1:61" x14ac:dyDescent="0.25">
      <c r="A2718">
        <v>79158796</v>
      </c>
      <c r="B2718">
        <v>79158796</v>
      </c>
      <c r="C2718" t="s">
        <v>89</v>
      </c>
      <c r="D2718" t="s">
        <v>162</v>
      </c>
      <c r="E2718" t="s">
        <v>2870</v>
      </c>
      <c r="F2718" t="s">
        <v>9446</v>
      </c>
      <c r="G2718" t="s">
        <v>9446</v>
      </c>
      <c r="H2718" s="30" t="s">
        <v>20622</v>
      </c>
      <c r="I2718" t="s">
        <v>14270</v>
      </c>
      <c r="J2718">
        <v>0</v>
      </c>
      <c r="K2718" t="s">
        <v>126</v>
      </c>
      <c r="L2718">
        <v>25</v>
      </c>
      <c r="M2718" t="s">
        <v>126</v>
      </c>
      <c r="O2718">
        <v>3142727660</v>
      </c>
      <c r="P2718">
        <v>0</v>
      </c>
      <c r="T2718" s="29" t="s">
        <v>1267</v>
      </c>
      <c r="U2718">
        <f t="shared" si="216"/>
        <v>10</v>
      </c>
      <c r="V2718">
        <f t="shared" si="217"/>
        <v>7</v>
      </c>
      <c r="W2718">
        <v>2017</v>
      </c>
      <c r="X2718" t="s">
        <v>11008</v>
      </c>
      <c r="Y2718" t="s">
        <v>14271</v>
      </c>
      <c r="Z2718" t="s">
        <v>14272</v>
      </c>
      <c r="AA2718">
        <v>8808032</v>
      </c>
      <c r="AB2718" t="s">
        <v>662</v>
      </c>
      <c r="AC2718" t="s">
        <v>721</v>
      </c>
      <c r="AD2718" s="1">
        <f t="shared" si="218"/>
        <v>2.3981883333333332E-2</v>
      </c>
      <c r="AE2718" s="2">
        <v>60000000</v>
      </c>
      <c r="AF2718" t="s">
        <v>175</v>
      </c>
      <c r="AG2718" t="s">
        <v>452</v>
      </c>
      <c r="AH2718" t="s">
        <v>104</v>
      </c>
      <c r="AI2718" t="s">
        <v>14273</v>
      </c>
      <c r="AJ2718">
        <v>161937113</v>
      </c>
      <c r="AK2718" s="2">
        <v>1438913</v>
      </c>
      <c r="AL2718" s="2">
        <v>1189170.6399999999</v>
      </c>
      <c r="AP2718" t="s">
        <v>105</v>
      </c>
      <c r="AQ2718" t="s">
        <v>105</v>
      </c>
      <c r="AR2718" t="s">
        <v>105</v>
      </c>
      <c r="AV2718" t="s">
        <v>105</v>
      </c>
      <c r="AW2718" t="s">
        <v>105</v>
      </c>
      <c r="AX2718" t="s">
        <v>105</v>
      </c>
      <c r="BH2718" t="s">
        <v>19</v>
      </c>
      <c r="BI2718" t="s">
        <v>5</v>
      </c>
    </row>
    <row r="2719" spans="1:61" x14ac:dyDescent="0.25">
      <c r="A2719">
        <v>59708181</v>
      </c>
      <c r="B2719">
        <v>59708181</v>
      </c>
      <c r="C2719" t="s">
        <v>106</v>
      </c>
      <c r="D2719" t="s">
        <v>14274</v>
      </c>
      <c r="E2719" t="s">
        <v>14275</v>
      </c>
      <c r="F2719" t="s">
        <v>2925</v>
      </c>
      <c r="G2719" t="s">
        <v>2165</v>
      </c>
      <c r="H2719" s="30" t="s">
        <v>20623</v>
      </c>
      <c r="I2719" t="s">
        <v>14276</v>
      </c>
      <c r="J2719">
        <v>0</v>
      </c>
      <c r="K2719" t="s">
        <v>952</v>
      </c>
      <c r="L2719">
        <v>76</v>
      </c>
      <c r="M2719" t="s">
        <v>95</v>
      </c>
      <c r="O2719">
        <v>3128608885</v>
      </c>
      <c r="P2719">
        <v>3137785278</v>
      </c>
      <c r="T2719" s="29" t="s">
        <v>287</v>
      </c>
      <c r="U2719">
        <f t="shared" si="216"/>
        <v>10</v>
      </c>
      <c r="V2719">
        <f t="shared" si="217"/>
        <v>13</v>
      </c>
      <c r="W2719">
        <v>2017</v>
      </c>
      <c r="X2719" t="s">
        <v>5476</v>
      </c>
      <c r="Y2719" t="s">
        <v>14277</v>
      </c>
      <c r="Z2719" t="s">
        <v>14278</v>
      </c>
      <c r="AA2719">
        <v>5601155</v>
      </c>
      <c r="AB2719" t="s">
        <v>146</v>
      </c>
      <c r="AC2719" t="s">
        <v>383</v>
      </c>
      <c r="AD2719" s="1">
        <f t="shared" si="218"/>
        <v>4.0630701754385962E-2</v>
      </c>
      <c r="AE2719" s="2">
        <v>57000000</v>
      </c>
      <c r="AF2719" t="s">
        <v>102</v>
      </c>
      <c r="AG2719" t="s">
        <v>103</v>
      </c>
      <c r="AH2719" t="s">
        <v>104</v>
      </c>
      <c r="AI2719" t="s">
        <v>14279</v>
      </c>
      <c r="AJ2719">
        <v>161910437</v>
      </c>
      <c r="AK2719" s="2">
        <v>2315950</v>
      </c>
      <c r="AL2719" s="2">
        <v>1926176.36</v>
      </c>
      <c r="AP2719" t="s">
        <v>105</v>
      </c>
      <c r="AQ2719" t="s">
        <v>105</v>
      </c>
      <c r="AR2719" t="s">
        <v>105</v>
      </c>
      <c r="AV2719" t="s">
        <v>105</v>
      </c>
      <c r="AW2719" t="s">
        <v>105</v>
      </c>
      <c r="AX2719" t="s">
        <v>105</v>
      </c>
      <c r="BH2719" t="s">
        <v>21</v>
      </c>
      <c r="BI2719" t="s">
        <v>5</v>
      </c>
    </row>
    <row r="2720" spans="1:61" x14ac:dyDescent="0.25">
      <c r="A2720">
        <v>53074285</v>
      </c>
      <c r="B2720">
        <v>53074285</v>
      </c>
      <c r="C2720" t="s">
        <v>106</v>
      </c>
      <c r="D2720" t="s">
        <v>312</v>
      </c>
      <c r="E2720" t="s">
        <v>2301</v>
      </c>
      <c r="F2720" t="s">
        <v>3789</v>
      </c>
      <c r="G2720" t="s">
        <v>1043</v>
      </c>
      <c r="H2720" s="30" t="s">
        <v>20624</v>
      </c>
      <c r="I2720" t="s">
        <v>14280</v>
      </c>
      <c r="J2720">
        <v>0</v>
      </c>
      <c r="K2720" t="s">
        <v>126</v>
      </c>
      <c r="L2720">
        <v>25</v>
      </c>
      <c r="M2720" t="s">
        <v>126</v>
      </c>
      <c r="O2720">
        <v>3204887367</v>
      </c>
      <c r="P2720">
        <v>0</v>
      </c>
      <c r="T2720" s="29" t="s">
        <v>849</v>
      </c>
      <c r="U2720">
        <f t="shared" si="216"/>
        <v>10</v>
      </c>
      <c r="V2720">
        <f t="shared" si="217"/>
        <v>19</v>
      </c>
      <c r="W2720">
        <v>2011</v>
      </c>
      <c r="X2720" t="s">
        <v>14281</v>
      </c>
      <c r="Y2720" t="s">
        <v>14282</v>
      </c>
      <c r="Z2720" t="s">
        <v>14283</v>
      </c>
      <c r="AA2720">
        <v>5208053</v>
      </c>
      <c r="AB2720" t="s">
        <v>7303</v>
      </c>
      <c r="AC2720" t="s">
        <v>14284</v>
      </c>
      <c r="AD2720" s="1">
        <f t="shared" si="218"/>
        <v>3.0067394636015324E-2</v>
      </c>
      <c r="AE2720" s="2">
        <v>52200000</v>
      </c>
      <c r="AF2720" t="s">
        <v>133</v>
      </c>
      <c r="AG2720" t="s">
        <v>452</v>
      </c>
      <c r="AH2720" t="s">
        <v>104</v>
      </c>
      <c r="AI2720" t="s">
        <v>14285</v>
      </c>
      <c r="AJ2720">
        <v>161782378</v>
      </c>
      <c r="AK2720" s="2">
        <v>1569518</v>
      </c>
      <c r="AL2720" s="2">
        <v>1298922.3600000001</v>
      </c>
      <c r="AP2720" t="s">
        <v>105</v>
      </c>
      <c r="AQ2720" t="s">
        <v>105</v>
      </c>
      <c r="AR2720" t="s">
        <v>105</v>
      </c>
      <c r="AV2720" t="s">
        <v>105</v>
      </c>
      <c r="AW2720" t="s">
        <v>105</v>
      </c>
      <c r="AX2720" t="s">
        <v>105</v>
      </c>
      <c r="BH2720" t="s">
        <v>21</v>
      </c>
      <c r="BI2720" t="s">
        <v>5</v>
      </c>
    </row>
    <row r="2721" spans="1:61" x14ac:dyDescent="0.25">
      <c r="A2721">
        <v>10896973</v>
      </c>
      <c r="B2721">
        <v>10896973</v>
      </c>
      <c r="C2721" t="s">
        <v>89</v>
      </c>
      <c r="D2721" t="s">
        <v>1027</v>
      </c>
      <c r="E2721" t="s">
        <v>2426</v>
      </c>
      <c r="F2721" t="s">
        <v>819</v>
      </c>
      <c r="G2721" t="s">
        <v>199</v>
      </c>
      <c r="H2721" s="30" t="s">
        <v>20625</v>
      </c>
      <c r="I2721" t="s">
        <v>14286</v>
      </c>
      <c r="J2721">
        <v>5001</v>
      </c>
      <c r="K2721" t="s">
        <v>202</v>
      </c>
      <c r="L2721">
        <v>5</v>
      </c>
      <c r="M2721" t="s">
        <v>203</v>
      </c>
      <c r="O2721">
        <v>3104095603</v>
      </c>
      <c r="P2721">
        <v>3116177236</v>
      </c>
      <c r="T2721" s="29" t="s">
        <v>142</v>
      </c>
      <c r="U2721">
        <f t="shared" si="216"/>
        <v>10</v>
      </c>
      <c r="V2721">
        <f t="shared" si="217"/>
        <v>12</v>
      </c>
      <c r="W2721">
        <v>2021</v>
      </c>
      <c r="X2721" t="s">
        <v>14287</v>
      </c>
      <c r="Y2721" t="s">
        <v>14288</v>
      </c>
      <c r="Z2721" t="s">
        <v>14289</v>
      </c>
      <c r="AA2721">
        <v>9008236</v>
      </c>
      <c r="AB2721" t="s">
        <v>244</v>
      </c>
      <c r="AC2721" t="s">
        <v>1048</v>
      </c>
      <c r="AD2721" s="1">
        <f t="shared" si="218"/>
        <v>1.8157085200471698E-2</v>
      </c>
      <c r="AE2721" s="2">
        <v>169600000</v>
      </c>
      <c r="AF2721" t="s">
        <v>362</v>
      </c>
      <c r="AG2721" t="s">
        <v>452</v>
      </c>
      <c r="AH2721" t="s">
        <v>104</v>
      </c>
      <c r="AI2721" t="s">
        <v>14290</v>
      </c>
      <c r="AJ2721">
        <v>29959048</v>
      </c>
      <c r="AK2721" s="2">
        <v>3079441.65</v>
      </c>
      <c r="AL2721" s="2">
        <v>2567766.09</v>
      </c>
      <c r="AP2721" t="s">
        <v>105</v>
      </c>
      <c r="AQ2721" s="2" t="s">
        <v>105</v>
      </c>
      <c r="AR2721" s="2" t="s">
        <v>105</v>
      </c>
      <c r="AV2721">
        <v>30044297</v>
      </c>
      <c r="AW2721" s="2">
        <v>4527539.5599999996</v>
      </c>
      <c r="AX2721" s="2">
        <v>3784655.09</v>
      </c>
      <c r="BH2721" t="s">
        <v>20</v>
      </c>
      <c r="BI2721" t="s">
        <v>5</v>
      </c>
    </row>
    <row r="2722" spans="1:61" x14ac:dyDescent="0.25">
      <c r="A2722">
        <v>1118804368</v>
      </c>
      <c r="B2722">
        <v>1118804368</v>
      </c>
      <c r="C2722" t="s">
        <v>89</v>
      </c>
      <c r="D2722" t="s">
        <v>14291</v>
      </c>
      <c r="E2722" t="s">
        <v>3651</v>
      </c>
      <c r="F2722" t="s">
        <v>14292</v>
      </c>
      <c r="G2722" t="s">
        <v>14293</v>
      </c>
      <c r="H2722" s="30" t="s">
        <v>20626</v>
      </c>
      <c r="I2722" t="s">
        <v>14294</v>
      </c>
      <c r="J2722">
        <v>0</v>
      </c>
      <c r="K2722" t="s">
        <v>126</v>
      </c>
      <c r="L2722">
        <v>25</v>
      </c>
      <c r="M2722" t="s">
        <v>126</v>
      </c>
      <c r="O2722">
        <v>3002453082</v>
      </c>
      <c r="P2722">
        <v>0</v>
      </c>
      <c r="T2722" s="29" t="s">
        <v>142</v>
      </c>
      <c r="U2722">
        <f t="shared" si="216"/>
        <v>10</v>
      </c>
      <c r="V2722">
        <f t="shared" si="217"/>
        <v>12</v>
      </c>
      <c r="W2722">
        <v>2022</v>
      </c>
      <c r="X2722" t="s">
        <v>7840</v>
      </c>
      <c r="Y2722" t="s">
        <v>14295</v>
      </c>
      <c r="Z2722" t="s">
        <v>14296</v>
      </c>
      <c r="AA2722">
        <v>5606099</v>
      </c>
      <c r="AB2722" t="s">
        <v>146</v>
      </c>
      <c r="AC2722" t="s">
        <v>341</v>
      </c>
      <c r="AD2722" s="1">
        <f t="shared" si="218"/>
        <v>1.5940054288816504E-2</v>
      </c>
      <c r="AE2722" s="2">
        <v>92100000</v>
      </c>
      <c r="AF2722" t="s">
        <v>133</v>
      </c>
      <c r="AG2722" t="s">
        <v>120</v>
      </c>
      <c r="AH2722" t="s">
        <v>104</v>
      </c>
      <c r="AI2722" t="s">
        <v>14297</v>
      </c>
      <c r="AJ2722">
        <v>161885149</v>
      </c>
      <c r="AK2722" s="2">
        <v>1468079</v>
      </c>
      <c r="AL2722" s="2">
        <v>1213679.97</v>
      </c>
      <c r="AP2722" t="s">
        <v>105</v>
      </c>
      <c r="AQ2722" t="s">
        <v>105</v>
      </c>
      <c r="AR2722" t="s">
        <v>105</v>
      </c>
      <c r="AV2722" t="s">
        <v>105</v>
      </c>
      <c r="AW2722" t="s">
        <v>105</v>
      </c>
      <c r="AX2722" t="s">
        <v>105</v>
      </c>
      <c r="BH2722" t="s">
        <v>19</v>
      </c>
      <c r="BI2722" t="s">
        <v>5</v>
      </c>
    </row>
    <row r="2723" spans="1:61" x14ac:dyDescent="0.25">
      <c r="A2723">
        <v>73184070</v>
      </c>
      <c r="B2723">
        <v>73184070</v>
      </c>
      <c r="C2723" t="s">
        <v>89</v>
      </c>
      <c r="D2723" t="s">
        <v>656</v>
      </c>
      <c r="E2723" t="s">
        <v>1286</v>
      </c>
      <c r="F2723" t="s">
        <v>14298</v>
      </c>
      <c r="G2723" t="s">
        <v>6459</v>
      </c>
      <c r="H2723" s="30" t="s">
        <v>20627</v>
      </c>
      <c r="I2723" t="s">
        <v>14299</v>
      </c>
      <c r="J2723">
        <v>0</v>
      </c>
      <c r="K2723" t="s">
        <v>126</v>
      </c>
      <c r="L2723">
        <v>25</v>
      </c>
      <c r="M2723" t="s">
        <v>126</v>
      </c>
      <c r="O2723">
        <v>3202749131</v>
      </c>
      <c r="P2723">
        <v>3202719131</v>
      </c>
      <c r="T2723" s="29" t="s">
        <v>96</v>
      </c>
      <c r="U2723">
        <f t="shared" si="216"/>
        <v>10</v>
      </c>
      <c r="V2723">
        <f t="shared" si="217"/>
        <v>22</v>
      </c>
      <c r="W2723">
        <v>2012</v>
      </c>
      <c r="X2723" t="s">
        <v>6796</v>
      </c>
      <c r="Y2723" t="s">
        <v>14300</v>
      </c>
      <c r="Z2723" t="s">
        <v>14301</v>
      </c>
      <c r="AA2723">
        <v>9008141</v>
      </c>
      <c r="AB2723" t="s">
        <v>244</v>
      </c>
      <c r="AC2723" t="s">
        <v>1775</v>
      </c>
      <c r="AD2723" s="1">
        <f t="shared" si="218"/>
        <v>1.771010781671159E-2</v>
      </c>
      <c r="AE2723" s="2">
        <v>148400000</v>
      </c>
      <c r="AF2723" t="s">
        <v>175</v>
      </c>
      <c r="AG2723" t="s">
        <v>452</v>
      </c>
      <c r="AH2723" t="s">
        <v>104</v>
      </c>
      <c r="AI2723" t="s">
        <v>14302</v>
      </c>
      <c r="AJ2723">
        <v>161806414</v>
      </c>
      <c r="AK2723" s="2">
        <v>2628180</v>
      </c>
      <c r="AL2723" s="2">
        <v>2188554.96</v>
      </c>
      <c r="AP2723" t="s">
        <v>105</v>
      </c>
      <c r="AQ2723" t="s">
        <v>105</v>
      </c>
      <c r="AR2723" t="s">
        <v>105</v>
      </c>
      <c r="AV2723" t="s">
        <v>105</v>
      </c>
      <c r="AW2723" t="s">
        <v>105</v>
      </c>
      <c r="AX2723" t="s">
        <v>105</v>
      </c>
      <c r="BH2723" t="s">
        <v>20</v>
      </c>
      <c r="BI2723" t="s">
        <v>5</v>
      </c>
    </row>
    <row r="2724" spans="1:61" x14ac:dyDescent="0.25">
      <c r="A2724">
        <v>35221507</v>
      </c>
      <c r="B2724">
        <v>35221507</v>
      </c>
      <c r="C2724" t="s">
        <v>106</v>
      </c>
      <c r="D2724" t="s">
        <v>2571</v>
      </c>
      <c r="E2724">
        <v>0</v>
      </c>
      <c r="F2724" t="s">
        <v>2233</v>
      </c>
      <c r="G2724" t="s">
        <v>2165</v>
      </c>
      <c r="H2724" s="30" t="s">
        <v>20628</v>
      </c>
      <c r="I2724" t="s">
        <v>14303</v>
      </c>
      <c r="J2724">
        <v>0</v>
      </c>
      <c r="K2724" t="s">
        <v>126</v>
      </c>
      <c r="L2724">
        <v>25</v>
      </c>
      <c r="M2724" t="s">
        <v>126</v>
      </c>
      <c r="O2724">
        <v>3132756976</v>
      </c>
      <c r="P2724">
        <v>0</v>
      </c>
      <c r="T2724" s="29" t="s">
        <v>1081</v>
      </c>
      <c r="U2724">
        <f t="shared" si="216"/>
        <v>10</v>
      </c>
      <c r="V2724">
        <f t="shared" si="217"/>
        <v>25</v>
      </c>
      <c r="W2724">
        <v>2020</v>
      </c>
      <c r="X2724" t="s">
        <v>1901</v>
      </c>
      <c r="Y2724" t="s">
        <v>2473</v>
      </c>
      <c r="Z2724" t="s">
        <v>14304</v>
      </c>
      <c r="AA2724">
        <v>5801328</v>
      </c>
      <c r="AB2724" t="s">
        <v>469</v>
      </c>
      <c r="AC2724" t="s">
        <v>470</v>
      </c>
      <c r="AD2724" s="1">
        <f t="shared" si="218"/>
        <v>2.8170696465696466E-2</v>
      </c>
      <c r="AE2724" s="2">
        <v>96200000</v>
      </c>
      <c r="AF2724" t="s">
        <v>133</v>
      </c>
      <c r="AG2724" t="s">
        <v>103</v>
      </c>
      <c r="AH2724" t="s">
        <v>104</v>
      </c>
      <c r="AI2724" t="s">
        <v>14305</v>
      </c>
      <c r="AJ2724">
        <v>161799920</v>
      </c>
      <c r="AK2724" s="2">
        <v>2710021</v>
      </c>
      <c r="AL2724" s="2">
        <v>2257328.31</v>
      </c>
      <c r="AP2724" t="s">
        <v>105</v>
      </c>
      <c r="AQ2724" t="s">
        <v>105</v>
      </c>
      <c r="AR2724" t="s">
        <v>105</v>
      </c>
      <c r="AV2724" t="s">
        <v>105</v>
      </c>
      <c r="AW2724" t="s">
        <v>105</v>
      </c>
      <c r="AX2724" t="s">
        <v>105</v>
      </c>
      <c r="BH2724" t="s">
        <v>21</v>
      </c>
      <c r="BI2724" t="s">
        <v>5</v>
      </c>
    </row>
    <row r="2725" spans="1:61" x14ac:dyDescent="0.25">
      <c r="A2725">
        <v>10275106</v>
      </c>
      <c r="B2725">
        <v>10275106</v>
      </c>
      <c r="C2725" t="s">
        <v>89</v>
      </c>
      <c r="D2725" t="s">
        <v>148</v>
      </c>
      <c r="E2725" t="s">
        <v>2504</v>
      </c>
      <c r="F2725" t="s">
        <v>2172</v>
      </c>
      <c r="G2725" t="s">
        <v>1120</v>
      </c>
      <c r="H2725" s="30" t="s">
        <v>20629</v>
      </c>
      <c r="I2725" t="s">
        <v>14306</v>
      </c>
      <c r="J2725">
        <v>0</v>
      </c>
      <c r="K2725" t="s">
        <v>126</v>
      </c>
      <c r="L2725">
        <v>25</v>
      </c>
      <c r="M2725" t="s">
        <v>126</v>
      </c>
      <c r="O2725">
        <v>3012549195</v>
      </c>
      <c r="P2725">
        <v>3017654448</v>
      </c>
      <c r="T2725" s="29" t="s">
        <v>184</v>
      </c>
      <c r="U2725">
        <f t="shared" si="216"/>
        <v>10</v>
      </c>
      <c r="V2725">
        <f t="shared" si="217"/>
        <v>10</v>
      </c>
      <c r="W2725">
        <v>2014</v>
      </c>
      <c r="X2725" t="s">
        <v>3374</v>
      </c>
      <c r="Y2725" t="s">
        <v>14307</v>
      </c>
      <c r="Z2725" t="s">
        <v>14308</v>
      </c>
      <c r="AA2725">
        <v>8001136</v>
      </c>
      <c r="AB2725" t="s">
        <v>100</v>
      </c>
      <c r="AC2725" t="s">
        <v>258</v>
      </c>
      <c r="AD2725" s="1">
        <f t="shared" si="218"/>
        <v>4.3680072463768115E-2</v>
      </c>
      <c r="AE2725" s="2">
        <v>27600000</v>
      </c>
      <c r="AF2725" t="s">
        <v>219</v>
      </c>
      <c r="AG2725" t="s">
        <v>103</v>
      </c>
      <c r="AH2725" t="s">
        <v>104</v>
      </c>
      <c r="AI2725" t="s">
        <v>14309</v>
      </c>
      <c r="AJ2725">
        <v>161901033</v>
      </c>
      <c r="AK2725" s="2">
        <v>1205570</v>
      </c>
      <c r="AL2725" s="2">
        <v>993083.82</v>
      </c>
      <c r="AP2725" t="s">
        <v>105</v>
      </c>
      <c r="AQ2725" t="s">
        <v>105</v>
      </c>
      <c r="AR2725" t="s">
        <v>105</v>
      </c>
      <c r="AV2725" t="s">
        <v>105</v>
      </c>
      <c r="AW2725" t="s">
        <v>105</v>
      </c>
      <c r="AX2725" t="s">
        <v>105</v>
      </c>
      <c r="BH2725" t="s">
        <v>21</v>
      </c>
      <c r="BI2725" t="s">
        <v>5</v>
      </c>
    </row>
    <row r="2726" spans="1:61" x14ac:dyDescent="0.25">
      <c r="A2726">
        <v>93355220</v>
      </c>
      <c r="B2726">
        <v>93355220</v>
      </c>
      <c r="C2726" t="s">
        <v>89</v>
      </c>
      <c r="D2726" t="s">
        <v>3128</v>
      </c>
      <c r="E2726">
        <v>0</v>
      </c>
      <c r="F2726" t="s">
        <v>14310</v>
      </c>
      <c r="G2726" t="s">
        <v>409</v>
      </c>
      <c r="H2726" s="30" t="s">
        <v>20630</v>
      </c>
      <c r="I2726" t="s">
        <v>14311</v>
      </c>
      <c r="J2726">
        <v>0</v>
      </c>
      <c r="K2726" t="s">
        <v>167</v>
      </c>
      <c r="L2726">
        <v>73</v>
      </c>
      <c r="M2726" t="s">
        <v>168</v>
      </c>
      <c r="O2726">
        <v>3002086890</v>
      </c>
      <c r="P2726">
        <v>3003028848</v>
      </c>
      <c r="T2726" s="29" t="s">
        <v>155</v>
      </c>
      <c r="U2726">
        <f t="shared" si="216"/>
        <v>10</v>
      </c>
      <c r="V2726">
        <f t="shared" si="217"/>
        <v>14</v>
      </c>
      <c r="W2726">
        <v>2019</v>
      </c>
      <c r="X2726" t="s">
        <v>12907</v>
      </c>
      <c r="Y2726" t="s">
        <v>14312</v>
      </c>
      <c r="Z2726" t="s">
        <v>14313</v>
      </c>
      <c r="AA2726">
        <v>1601308</v>
      </c>
      <c r="AB2726" t="s">
        <v>173</v>
      </c>
      <c r="AC2726" t="s">
        <v>1683</v>
      </c>
      <c r="AD2726" s="1">
        <f t="shared" si="218"/>
        <v>4.5666711409395974E-2</v>
      </c>
      <c r="AE2726" s="2">
        <v>29800000</v>
      </c>
      <c r="AF2726" t="s">
        <v>102</v>
      </c>
      <c r="AG2726" t="s">
        <v>103</v>
      </c>
      <c r="AH2726" t="s">
        <v>104</v>
      </c>
      <c r="AI2726" t="s">
        <v>14314</v>
      </c>
      <c r="AJ2726">
        <v>161843056</v>
      </c>
      <c r="AK2726" s="2">
        <v>1360868</v>
      </c>
      <c r="AL2726" s="2">
        <v>1123586.44</v>
      </c>
      <c r="AP2726" t="s">
        <v>105</v>
      </c>
      <c r="AQ2726" t="s">
        <v>105</v>
      </c>
      <c r="AR2726" t="s">
        <v>105</v>
      </c>
      <c r="AV2726" t="s">
        <v>105</v>
      </c>
      <c r="AW2726" t="s">
        <v>105</v>
      </c>
      <c r="AX2726" t="s">
        <v>105</v>
      </c>
      <c r="BH2726" t="s">
        <v>21</v>
      </c>
      <c r="BI2726" t="s">
        <v>5</v>
      </c>
    </row>
    <row r="2727" spans="1:61" x14ac:dyDescent="0.25">
      <c r="A2727">
        <v>1100952510</v>
      </c>
      <c r="B2727">
        <v>1100952510</v>
      </c>
      <c r="C2727" t="s">
        <v>106</v>
      </c>
      <c r="D2727" t="s">
        <v>136</v>
      </c>
      <c r="E2727">
        <v>0</v>
      </c>
      <c r="F2727" t="s">
        <v>4885</v>
      </c>
      <c r="G2727" t="s">
        <v>1050</v>
      </c>
      <c r="H2727" s="30" t="s">
        <v>20631</v>
      </c>
      <c r="I2727" t="s">
        <v>14315</v>
      </c>
      <c r="J2727">
        <v>68001</v>
      </c>
      <c r="K2727" t="s">
        <v>317</v>
      </c>
      <c r="L2727">
        <v>68</v>
      </c>
      <c r="M2727" t="s">
        <v>227</v>
      </c>
      <c r="O2727">
        <v>3017867362</v>
      </c>
      <c r="P2727">
        <v>0</v>
      </c>
      <c r="T2727" s="29" t="s">
        <v>500</v>
      </c>
      <c r="U2727">
        <f t="shared" si="216"/>
        <v>10</v>
      </c>
      <c r="V2727">
        <f t="shared" si="217"/>
        <v>5</v>
      </c>
      <c r="W2727">
        <v>2018</v>
      </c>
      <c r="X2727" t="s">
        <v>9060</v>
      </c>
      <c r="Y2727" t="s">
        <v>14316</v>
      </c>
      <c r="Z2727" t="s">
        <v>14317</v>
      </c>
      <c r="AA2727">
        <v>5601157</v>
      </c>
      <c r="AB2727" t="s">
        <v>146</v>
      </c>
      <c r="AC2727" t="s">
        <v>383</v>
      </c>
      <c r="AD2727" s="1">
        <f t="shared" si="218"/>
        <v>4.8254546223021583E-2</v>
      </c>
      <c r="AE2727" s="2">
        <v>55600000</v>
      </c>
      <c r="AF2727" t="s">
        <v>362</v>
      </c>
      <c r="AG2727" t="s">
        <v>103</v>
      </c>
      <c r="AH2727" t="s">
        <v>104</v>
      </c>
      <c r="AI2727" t="s">
        <v>14318</v>
      </c>
      <c r="AJ2727">
        <v>29950458</v>
      </c>
      <c r="AK2727" s="2">
        <v>2682952.77</v>
      </c>
      <c r="AL2727" s="2">
        <v>2234582.16</v>
      </c>
      <c r="AP2727">
        <v>30008137</v>
      </c>
      <c r="AQ2727" s="2">
        <v>2815076.35</v>
      </c>
      <c r="AR2727" s="2">
        <v>2345610.38</v>
      </c>
      <c r="AV2727" t="s">
        <v>105</v>
      </c>
      <c r="AW2727" s="2" t="s">
        <v>105</v>
      </c>
      <c r="AX2727" s="2" t="s">
        <v>105</v>
      </c>
      <c r="BH2727" t="s">
        <v>21</v>
      </c>
      <c r="BI2727" t="s">
        <v>5</v>
      </c>
    </row>
    <row r="2728" spans="1:61" x14ac:dyDescent="0.25">
      <c r="A2728">
        <v>66899067</v>
      </c>
      <c r="B2728">
        <v>66899067</v>
      </c>
      <c r="C2728" t="s">
        <v>106</v>
      </c>
      <c r="D2728" t="s">
        <v>281</v>
      </c>
      <c r="E2728" t="s">
        <v>2488</v>
      </c>
      <c r="F2728" t="s">
        <v>14319</v>
      </c>
      <c r="G2728" t="s">
        <v>123</v>
      </c>
      <c r="H2728" s="30" t="s">
        <v>19923</v>
      </c>
      <c r="I2728" t="s">
        <v>14320</v>
      </c>
      <c r="J2728">
        <v>0</v>
      </c>
      <c r="K2728" t="s">
        <v>126</v>
      </c>
      <c r="L2728">
        <v>25</v>
      </c>
      <c r="M2728" t="s">
        <v>126</v>
      </c>
      <c r="O2728">
        <v>3152045584</v>
      </c>
      <c r="P2728">
        <v>0</v>
      </c>
      <c r="T2728" s="29" t="s">
        <v>240</v>
      </c>
      <c r="U2728">
        <f t="shared" si="216"/>
        <v>10</v>
      </c>
      <c r="V2728">
        <f t="shared" si="217"/>
        <v>27</v>
      </c>
      <c r="W2728">
        <v>2010</v>
      </c>
      <c r="X2728" t="s">
        <v>14321</v>
      </c>
      <c r="Y2728" t="s">
        <v>14322</v>
      </c>
      <c r="Z2728" t="s">
        <v>14323</v>
      </c>
      <c r="AA2728">
        <v>9021048</v>
      </c>
      <c r="AB2728" t="s">
        <v>244</v>
      </c>
      <c r="AC2728" t="s">
        <v>1153</v>
      </c>
      <c r="AD2728" s="1">
        <f t="shared" si="218"/>
        <v>1.6668781902552204E-2</v>
      </c>
      <c r="AE2728" s="2">
        <v>86200000</v>
      </c>
      <c r="AF2728" t="s">
        <v>279</v>
      </c>
      <c r="AG2728" t="s">
        <v>697</v>
      </c>
      <c r="AH2728" t="s">
        <v>104</v>
      </c>
      <c r="AI2728" t="s">
        <v>14324</v>
      </c>
      <c r="AJ2728">
        <v>161815919</v>
      </c>
      <c r="AK2728" s="2">
        <v>1436849</v>
      </c>
      <c r="AL2728" s="2">
        <v>1187436</v>
      </c>
      <c r="AP2728" t="s">
        <v>105</v>
      </c>
      <c r="AQ2728" t="s">
        <v>105</v>
      </c>
      <c r="AR2728" t="s">
        <v>105</v>
      </c>
      <c r="AV2728" t="s">
        <v>105</v>
      </c>
      <c r="AW2728" t="s">
        <v>105</v>
      </c>
      <c r="AX2728" t="s">
        <v>105</v>
      </c>
      <c r="BH2728" t="s">
        <v>19</v>
      </c>
      <c r="BI2728" t="s">
        <v>5</v>
      </c>
    </row>
    <row r="2729" spans="1:61" x14ac:dyDescent="0.25">
      <c r="A2729">
        <v>36173935</v>
      </c>
      <c r="B2729">
        <v>36173935</v>
      </c>
      <c r="C2729" t="s">
        <v>106</v>
      </c>
      <c r="D2729" t="s">
        <v>2790</v>
      </c>
      <c r="E2729">
        <v>0</v>
      </c>
      <c r="F2729" t="s">
        <v>3494</v>
      </c>
      <c r="G2729" t="s">
        <v>6153</v>
      </c>
      <c r="H2729" s="30" t="s">
        <v>20632</v>
      </c>
      <c r="I2729" t="s">
        <v>14325</v>
      </c>
      <c r="J2729">
        <v>41001</v>
      </c>
      <c r="K2729" t="s">
        <v>285</v>
      </c>
      <c r="L2729">
        <v>41</v>
      </c>
      <c r="M2729" t="s">
        <v>286</v>
      </c>
      <c r="O2729">
        <v>3167502703</v>
      </c>
      <c r="P2729">
        <v>3165343993</v>
      </c>
      <c r="T2729" s="29" t="s">
        <v>127</v>
      </c>
      <c r="U2729">
        <f t="shared" si="216"/>
        <v>10</v>
      </c>
      <c r="V2729">
        <f t="shared" si="217"/>
        <v>18</v>
      </c>
      <c r="W2729">
        <v>2020</v>
      </c>
      <c r="X2729" t="s">
        <v>5351</v>
      </c>
      <c r="Y2729" t="s">
        <v>14326</v>
      </c>
      <c r="Z2729" t="s">
        <v>14327</v>
      </c>
      <c r="AA2729">
        <v>9006171</v>
      </c>
      <c r="AB2729" t="s">
        <v>244</v>
      </c>
      <c r="AC2729" t="s">
        <v>404</v>
      </c>
      <c r="AD2729" s="1">
        <f t="shared" si="218"/>
        <v>1.1478504928806133E-2</v>
      </c>
      <c r="AE2729" s="2">
        <v>182600000</v>
      </c>
      <c r="AF2729" t="s">
        <v>102</v>
      </c>
      <c r="AG2729" t="s">
        <v>120</v>
      </c>
      <c r="AH2729" t="s">
        <v>104</v>
      </c>
      <c r="AI2729" t="s">
        <v>14328</v>
      </c>
      <c r="AJ2729">
        <v>161815546</v>
      </c>
      <c r="AK2729" s="2">
        <v>2095975</v>
      </c>
      <c r="AL2729" s="2">
        <v>1741323.35</v>
      </c>
      <c r="AP2729" t="s">
        <v>105</v>
      </c>
      <c r="AQ2729" t="s">
        <v>105</v>
      </c>
      <c r="AR2729" t="s">
        <v>105</v>
      </c>
      <c r="AV2729" t="s">
        <v>105</v>
      </c>
      <c r="AW2729" t="s">
        <v>105</v>
      </c>
      <c r="AX2729" t="s">
        <v>105</v>
      </c>
      <c r="BH2729" s="3" t="s">
        <v>18</v>
      </c>
      <c r="BI2729" t="s">
        <v>5</v>
      </c>
    </row>
    <row r="2730" spans="1:61" x14ac:dyDescent="0.25">
      <c r="A2730">
        <v>28812568</v>
      </c>
      <c r="B2730">
        <v>28812568</v>
      </c>
      <c r="C2730" t="s">
        <v>106</v>
      </c>
      <c r="D2730" t="s">
        <v>312</v>
      </c>
      <c r="E2730" t="s">
        <v>14329</v>
      </c>
      <c r="F2730" t="s">
        <v>1671</v>
      </c>
      <c r="G2730" t="s">
        <v>879</v>
      </c>
      <c r="H2730" s="30" t="s">
        <v>20633</v>
      </c>
      <c r="I2730" t="s">
        <v>14330</v>
      </c>
      <c r="J2730">
        <v>0</v>
      </c>
      <c r="K2730" t="s">
        <v>126</v>
      </c>
      <c r="L2730">
        <v>25</v>
      </c>
      <c r="M2730" t="s">
        <v>126</v>
      </c>
      <c r="O2730">
        <v>3112177963</v>
      </c>
      <c r="P2730">
        <v>3008899701</v>
      </c>
      <c r="T2730" s="29" t="s">
        <v>487</v>
      </c>
      <c r="U2730">
        <f t="shared" si="216"/>
        <v>10</v>
      </c>
      <c r="V2730">
        <f t="shared" si="217"/>
        <v>8</v>
      </c>
      <c r="W2730">
        <v>2015</v>
      </c>
      <c r="X2730" t="s">
        <v>7103</v>
      </c>
      <c r="Y2730" t="s">
        <v>14331</v>
      </c>
      <c r="Z2730" t="s">
        <v>14332</v>
      </c>
      <c r="AA2730">
        <v>8001155</v>
      </c>
      <c r="AB2730" t="s">
        <v>100</v>
      </c>
      <c r="AC2730" t="s">
        <v>101</v>
      </c>
      <c r="AD2730" s="1">
        <f t="shared" si="218"/>
        <v>3.437497159090909E-2</v>
      </c>
      <c r="AE2730" s="2">
        <v>35200000</v>
      </c>
      <c r="AF2730" t="s">
        <v>102</v>
      </c>
      <c r="AG2730" t="s">
        <v>103</v>
      </c>
      <c r="AH2730" t="s">
        <v>104</v>
      </c>
      <c r="AI2730" t="s">
        <v>14333</v>
      </c>
      <c r="AJ2730">
        <v>161916489</v>
      </c>
      <c r="AK2730" s="2">
        <v>1209999</v>
      </c>
      <c r="AL2730" s="2">
        <v>996805.88</v>
      </c>
      <c r="AP2730" t="s">
        <v>105</v>
      </c>
      <c r="AQ2730" t="s">
        <v>105</v>
      </c>
      <c r="AR2730" t="s">
        <v>105</v>
      </c>
      <c r="AV2730" t="s">
        <v>105</v>
      </c>
      <c r="AW2730" t="s">
        <v>105</v>
      </c>
      <c r="AX2730" t="s">
        <v>105</v>
      </c>
      <c r="BH2730" t="s">
        <v>21</v>
      </c>
      <c r="BI2730" t="s">
        <v>5</v>
      </c>
    </row>
    <row r="2731" spans="1:61" x14ac:dyDescent="0.25">
      <c r="A2731">
        <v>5966217</v>
      </c>
      <c r="B2731">
        <v>5966217</v>
      </c>
      <c r="C2731" t="s">
        <v>89</v>
      </c>
      <c r="D2731" t="s">
        <v>2487</v>
      </c>
      <c r="E2731" t="s">
        <v>8589</v>
      </c>
      <c r="F2731" t="s">
        <v>14334</v>
      </c>
      <c r="G2731" t="s">
        <v>387</v>
      </c>
      <c r="H2731" s="30" t="s">
        <v>20634</v>
      </c>
      <c r="I2731" t="s">
        <v>14335</v>
      </c>
      <c r="J2731">
        <v>0</v>
      </c>
      <c r="K2731" t="s">
        <v>167</v>
      </c>
      <c r="L2731">
        <v>73</v>
      </c>
      <c r="M2731" t="s">
        <v>168</v>
      </c>
      <c r="O2731">
        <v>3118910927</v>
      </c>
      <c r="P2731">
        <v>0</v>
      </c>
      <c r="T2731" s="29" t="s">
        <v>96</v>
      </c>
      <c r="U2731">
        <f t="shared" si="216"/>
        <v>10</v>
      </c>
      <c r="V2731">
        <f t="shared" si="217"/>
        <v>22</v>
      </c>
      <c r="W2731">
        <v>2016</v>
      </c>
      <c r="X2731" t="s">
        <v>8303</v>
      </c>
      <c r="Y2731" t="s">
        <v>14336</v>
      </c>
      <c r="Z2731" t="s">
        <v>14337</v>
      </c>
      <c r="AA2731">
        <v>3206089</v>
      </c>
      <c r="AB2731" t="s">
        <v>393</v>
      </c>
      <c r="AC2731" t="s">
        <v>1256</v>
      </c>
      <c r="AD2731" s="1">
        <f t="shared" si="218"/>
        <v>2.0249840000000002E-2</v>
      </c>
      <c r="AE2731" s="2">
        <v>62500000</v>
      </c>
      <c r="AF2731" t="s">
        <v>133</v>
      </c>
      <c r="AG2731" t="s">
        <v>120</v>
      </c>
      <c r="AH2731" t="s">
        <v>104</v>
      </c>
      <c r="AI2731" t="s">
        <v>14338</v>
      </c>
      <c r="AJ2731">
        <v>161839262</v>
      </c>
      <c r="AK2731" s="2">
        <v>1265615</v>
      </c>
      <c r="AL2731" s="2">
        <v>1043541.72</v>
      </c>
      <c r="AP2731" t="s">
        <v>105</v>
      </c>
      <c r="AQ2731" t="s">
        <v>105</v>
      </c>
      <c r="AR2731" t="s">
        <v>105</v>
      </c>
      <c r="AV2731" t="s">
        <v>105</v>
      </c>
      <c r="AW2731" t="s">
        <v>105</v>
      </c>
      <c r="AX2731" t="s">
        <v>105</v>
      </c>
      <c r="BH2731" t="s">
        <v>19</v>
      </c>
      <c r="BI2731" t="s">
        <v>5</v>
      </c>
    </row>
    <row r="2732" spans="1:61" x14ac:dyDescent="0.25">
      <c r="A2732">
        <v>30334008</v>
      </c>
      <c r="B2732">
        <v>30334008</v>
      </c>
      <c r="C2732" t="s">
        <v>106</v>
      </c>
      <c r="D2732" t="s">
        <v>1211</v>
      </c>
      <c r="E2732" t="s">
        <v>312</v>
      </c>
      <c r="F2732" t="s">
        <v>513</v>
      </c>
      <c r="G2732" t="s">
        <v>137</v>
      </c>
      <c r="H2732" s="30" t="s">
        <v>19473</v>
      </c>
      <c r="I2732" t="s">
        <v>14339</v>
      </c>
      <c r="J2732">
        <v>17001</v>
      </c>
      <c r="K2732" t="s">
        <v>140</v>
      </c>
      <c r="L2732">
        <v>17</v>
      </c>
      <c r="M2732" t="s">
        <v>141</v>
      </c>
      <c r="O2732">
        <v>3113043855</v>
      </c>
      <c r="P2732">
        <v>0</v>
      </c>
      <c r="T2732" s="29" t="s">
        <v>254</v>
      </c>
      <c r="U2732">
        <f t="shared" si="216"/>
        <v>10</v>
      </c>
      <c r="V2732">
        <f t="shared" si="217"/>
        <v>4</v>
      </c>
      <c r="W2732">
        <v>2013</v>
      </c>
      <c r="X2732" t="s">
        <v>7103</v>
      </c>
      <c r="Y2732" t="s">
        <v>14340</v>
      </c>
      <c r="Z2732" t="s">
        <v>14341</v>
      </c>
      <c r="AA2732">
        <v>8001155</v>
      </c>
      <c r="AB2732" t="s">
        <v>100</v>
      </c>
      <c r="AC2732" t="s">
        <v>101</v>
      </c>
      <c r="AD2732" s="1">
        <f t="shared" si="218"/>
        <v>4.621116417910448E-2</v>
      </c>
      <c r="AE2732" s="2">
        <v>33500000</v>
      </c>
      <c r="AF2732" t="s">
        <v>102</v>
      </c>
      <c r="AG2732" t="s">
        <v>103</v>
      </c>
      <c r="AH2732" t="s">
        <v>104</v>
      </c>
      <c r="AI2732" t="s">
        <v>14342</v>
      </c>
      <c r="AJ2732">
        <v>161903227</v>
      </c>
      <c r="AK2732" s="2">
        <v>1548074</v>
      </c>
      <c r="AL2732" s="2">
        <v>1280902.3500000001</v>
      </c>
      <c r="AP2732" t="s">
        <v>105</v>
      </c>
      <c r="AQ2732" t="s">
        <v>105</v>
      </c>
      <c r="AR2732" t="s">
        <v>105</v>
      </c>
      <c r="AV2732" t="s">
        <v>105</v>
      </c>
      <c r="AW2732" t="s">
        <v>105</v>
      </c>
      <c r="AX2732" t="s">
        <v>105</v>
      </c>
      <c r="BH2732" t="s">
        <v>21</v>
      </c>
      <c r="BI2732" t="s">
        <v>5</v>
      </c>
    </row>
    <row r="2733" spans="1:61" x14ac:dyDescent="0.25">
      <c r="A2733">
        <v>79788382</v>
      </c>
      <c r="B2733">
        <v>79788382</v>
      </c>
      <c r="C2733" t="s">
        <v>89</v>
      </c>
      <c r="D2733" t="s">
        <v>2496</v>
      </c>
      <c r="E2733" t="s">
        <v>1554</v>
      </c>
      <c r="F2733" t="s">
        <v>191</v>
      </c>
      <c r="G2733" t="s">
        <v>11145</v>
      </c>
      <c r="H2733" s="30" t="s">
        <v>20635</v>
      </c>
      <c r="I2733" t="s">
        <v>14343</v>
      </c>
      <c r="J2733">
        <v>0</v>
      </c>
      <c r="K2733" t="s">
        <v>126</v>
      </c>
      <c r="L2733">
        <v>25</v>
      </c>
      <c r="M2733" t="s">
        <v>126</v>
      </c>
      <c r="O2733">
        <v>3165379452</v>
      </c>
      <c r="P2733">
        <v>0</v>
      </c>
      <c r="T2733" s="29" t="s">
        <v>114</v>
      </c>
      <c r="U2733">
        <f t="shared" si="216"/>
        <v>10</v>
      </c>
      <c r="V2733">
        <f t="shared" si="217"/>
        <v>28</v>
      </c>
      <c r="W2733">
        <v>2023</v>
      </c>
      <c r="X2733" t="s">
        <v>3247</v>
      </c>
      <c r="Y2733" t="s">
        <v>14344</v>
      </c>
      <c r="Z2733" t="s">
        <v>14345</v>
      </c>
      <c r="AA2733">
        <v>1601345</v>
      </c>
      <c r="AB2733" t="s">
        <v>173</v>
      </c>
      <c r="AC2733" t="s">
        <v>1527</v>
      </c>
      <c r="AD2733" s="1">
        <f t="shared" si="218"/>
        <v>2.4445952848722988E-2</v>
      </c>
      <c r="AE2733" s="2">
        <v>50900000</v>
      </c>
      <c r="AF2733" t="s">
        <v>219</v>
      </c>
      <c r="AG2733" t="s">
        <v>103</v>
      </c>
      <c r="AH2733" t="s">
        <v>104</v>
      </c>
      <c r="AI2733" t="s">
        <v>14346</v>
      </c>
      <c r="AJ2733">
        <v>161814217</v>
      </c>
      <c r="AK2733" s="2">
        <v>1244299</v>
      </c>
      <c r="AL2733" s="2">
        <v>1025629.77</v>
      </c>
      <c r="AP2733" t="s">
        <v>105</v>
      </c>
      <c r="AQ2733" t="s">
        <v>105</v>
      </c>
      <c r="AR2733" t="s">
        <v>105</v>
      </c>
      <c r="AV2733" t="s">
        <v>105</v>
      </c>
      <c r="AW2733" t="s">
        <v>105</v>
      </c>
      <c r="AX2733" t="s">
        <v>105</v>
      </c>
      <c r="BH2733" t="s">
        <v>19</v>
      </c>
      <c r="BI2733" t="s">
        <v>5</v>
      </c>
    </row>
    <row r="2734" spans="1:61" x14ac:dyDescent="0.25">
      <c r="A2734">
        <v>42113611</v>
      </c>
      <c r="B2734">
        <v>42113611</v>
      </c>
      <c r="C2734" t="s">
        <v>106</v>
      </c>
      <c r="D2734" t="s">
        <v>616</v>
      </c>
      <c r="E2734" t="s">
        <v>2630</v>
      </c>
      <c r="F2734" t="s">
        <v>399</v>
      </c>
      <c r="G2734" t="s">
        <v>1493</v>
      </c>
      <c r="H2734" s="30" t="s">
        <v>19544</v>
      </c>
      <c r="I2734" t="s">
        <v>14347</v>
      </c>
      <c r="J2734">
        <v>0</v>
      </c>
      <c r="K2734" t="s">
        <v>126</v>
      </c>
      <c r="L2734">
        <v>25</v>
      </c>
      <c r="M2734" t="s">
        <v>126</v>
      </c>
      <c r="O2734">
        <v>3103450734</v>
      </c>
      <c r="P2734">
        <v>3103450724</v>
      </c>
      <c r="T2734" s="29" t="s">
        <v>429</v>
      </c>
      <c r="U2734">
        <f t="shared" si="216"/>
        <v>10</v>
      </c>
      <c r="V2734">
        <f t="shared" si="217"/>
        <v>7</v>
      </c>
      <c r="W2734">
        <v>2012</v>
      </c>
      <c r="X2734" t="s">
        <v>4870</v>
      </c>
      <c r="Y2734" t="s">
        <v>14348</v>
      </c>
      <c r="Z2734" t="s">
        <v>14349</v>
      </c>
      <c r="AA2734">
        <v>4606059</v>
      </c>
      <c r="AB2734" t="s">
        <v>352</v>
      </c>
      <c r="AC2734" t="s">
        <v>1432</v>
      </c>
      <c r="AD2734" s="1">
        <f t="shared" si="218"/>
        <v>4.2208076923076925E-2</v>
      </c>
      <c r="AE2734" s="2">
        <v>41600000</v>
      </c>
      <c r="AF2734" t="s">
        <v>102</v>
      </c>
      <c r="AG2734" t="s">
        <v>120</v>
      </c>
      <c r="AH2734" t="s">
        <v>104</v>
      </c>
      <c r="AI2734" t="s">
        <v>14350</v>
      </c>
      <c r="AJ2734">
        <v>161807376</v>
      </c>
      <c r="AK2734" s="2">
        <v>1755856</v>
      </c>
      <c r="AL2734" s="2">
        <v>1455509.11</v>
      </c>
      <c r="AP2734" t="s">
        <v>105</v>
      </c>
      <c r="AQ2734" t="s">
        <v>105</v>
      </c>
      <c r="AR2734" t="s">
        <v>105</v>
      </c>
      <c r="AV2734" t="s">
        <v>105</v>
      </c>
      <c r="AW2734" t="s">
        <v>105</v>
      </c>
      <c r="AX2734" t="s">
        <v>105</v>
      </c>
      <c r="BH2734" t="s">
        <v>21</v>
      </c>
      <c r="BI2734" t="s">
        <v>5</v>
      </c>
    </row>
    <row r="2735" spans="1:61" x14ac:dyDescent="0.25">
      <c r="A2735">
        <v>30393578</v>
      </c>
      <c r="B2735">
        <v>30393578</v>
      </c>
      <c r="C2735" t="s">
        <v>106</v>
      </c>
      <c r="D2735" t="s">
        <v>1211</v>
      </c>
      <c r="E2735" t="s">
        <v>312</v>
      </c>
      <c r="F2735" t="s">
        <v>1591</v>
      </c>
      <c r="G2735" t="s">
        <v>315</v>
      </c>
      <c r="H2735" s="30" t="s">
        <v>18734</v>
      </c>
      <c r="I2735" t="s">
        <v>14351</v>
      </c>
      <c r="J2735">
        <v>5001</v>
      </c>
      <c r="K2735" t="s">
        <v>202</v>
      </c>
      <c r="L2735">
        <v>5</v>
      </c>
      <c r="M2735" t="s">
        <v>203</v>
      </c>
      <c r="O2735">
        <v>3105652596</v>
      </c>
      <c r="P2735">
        <v>0</v>
      </c>
      <c r="T2735" s="29" t="s">
        <v>215</v>
      </c>
      <c r="U2735">
        <f t="shared" si="216"/>
        <v>10</v>
      </c>
      <c r="V2735">
        <f t="shared" si="217"/>
        <v>20</v>
      </c>
      <c r="W2735">
        <v>2024</v>
      </c>
      <c r="X2735" t="s">
        <v>652</v>
      </c>
      <c r="Y2735" t="s">
        <v>14352</v>
      </c>
      <c r="Z2735" t="s">
        <v>14353</v>
      </c>
      <c r="AA2735">
        <v>5601193</v>
      </c>
      <c r="AB2735" t="s">
        <v>146</v>
      </c>
      <c r="AC2735" t="s">
        <v>383</v>
      </c>
      <c r="AD2735" s="1">
        <f t="shared" si="218"/>
        <v>2.6992385941320293E-2</v>
      </c>
      <c r="AE2735" s="2">
        <v>81800000</v>
      </c>
      <c r="AF2735" t="s">
        <v>133</v>
      </c>
      <c r="AG2735" t="s">
        <v>103</v>
      </c>
      <c r="AH2735" t="s">
        <v>104</v>
      </c>
      <c r="AI2735" t="s">
        <v>14354</v>
      </c>
      <c r="AJ2735">
        <v>29949019</v>
      </c>
      <c r="AK2735" s="2">
        <v>2207977.17</v>
      </c>
      <c r="AL2735" s="2">
        <v>1835443</v>
      </c>
      <c r="AP2735" t="s">
        <v>105</v>
      </c>
      <c r="AQ2735" s="2" t="s">
        <v>105</v>
      </c>
      <c r="AR2735" s="2" t="s">
        <v>105</v>
      </c>
      <c r="AV2735">
        <v>30057235</v>
      </c>
      <c r="AW2735" s="2">
        <v>2210994.7599999998</v>
      </c>
      <c r="AX2735" s="2">
        <v>1837978.79</v>
      </c>
      <c r="BH2735" t="s">
        <v>21</v>
      </c>
      <c r="BI2735" t="s">
        <v>5</v>
      </c>
    </row>
    <row r="2736" spans="1:61" x14ac:dyDescent="0.25">
      <c r="A2736">
        <v>52090164</v>
      </c>
      <c r="B2736">
        <v>52090164</v>
      </c>
      <c r="C2736" t="s">
        <v>106</v>
      </c>
      <c r="D2736" t="s">
        <v>1128</v>
      </c>
      <c r="E2736" t="s">
        <v>1405</v>
      </c>
      <c r="F2736" t="s">
        <v>1808</v>
      </c>
      <c r="G2736" t="s">
        <v>1571</v>
      </c>
      <c r="H2736" s="30" t="s">
        <v>20636</v>
      </c>
      <c r="I2736" t="s">
        <v>14355</v>
      </c>
      <c r="J2736">
        <v>0</v>
      </c>
      <c r="K2736" t="s">
        <v>126</v>
      </c>
      <c r="L2736">
        <v>25</v>
      </c>
      <c r="M2736" t="s">
        <v>126</v>
      </c>
      <c r="O2736">
        <v>3173632084</v>
      </c>
      <c r="P2736">
        <v>3002191155</v>
      </c>
      <c r="T2736" s="29" t="s">
        <v>429</v>
      </c>
      <c r="U2736">
        <f t="shared" si="216"/>
        <v>10</v>
      </c>
      <c r="V2736">
        <f t="shared" si="217"/>
        <v>7</v>
      </c>
      <c r="W2736">
        <v>2015</v>
      </c>
      <c r="X2736" t="s">
        <v>2184</v>
      </c>
      <c r="Y2736" t="s">
        <v>14356</v>
      </c>
      <c r="Z2736" t="s">
        <v>14357</v>
      </c>
      <c r="AA2736">
        <v>3006130</v>
      </c>
      <c r="AB2736" t="s">
        <v>491</v>
      </c>
      <c r="AC2736" t="s">
        <v>631</v>
      </c>
      <c r="AD2736" s="1">
        <f t="shared" si="218"/>
        <v>2.8407443387471001E-2</v>
      </c>
      <c r="AE2736" s="2">
        <v>43100000</v>
      </c>
      <c r="AF2736" t="s">
        <v>133</v>
      </c>
      <c r="AG2736" t="s">
        <v>292</v>
      </c>
      <c r="AH2736" t="s">
        <v>104</v>
      </c>
      <c r="AI2736">
        <v>0</v>
      </c>
      <c r="AJ2736">
        <v>29925617</v>
      </c>
      <c r="AK2736" s="2">
        <v>1224360.81</v>
      </c>
      <c r="AL2736" s="2">
        <v>1008874.63</v>
      </c>
      <c r="AP2736">
        <v>29990841</v>
      </c>
      <c r="AQ2736" s="2">
        <v>1445854.82</v>
      </c>
      <c r="AR2736" s="2">
        <v>1195004.05</v>
      </c>
      <c r="AV2736" t="s">
        <v>105</v>
      </c>
      <c r="AW2736" s="2" t="s">
        <v>105</v>
      </c>
      <c r="AX2736" s="2" t="s">
        <v>105</v>
      </c>
      <c r="BH2736" t="s">
        <v>19</v>
      </c>
      <c r="BI2736" t="s">
        <v>5</v>
      </c>
    </row>
    <row r="2737" spans="1:61" x14ac:dyDescent="0.25">
      <c r="A2737">
        <v>79603008</v>
      </c>
      <c r="B2737">
        <v>79603008</v>
      </c>
      <c r="C2737" t="s">
        <v>89</v>
      </c>
      <c r="D2737" t="s">
        <v>1885</v>
      </c>
      <c r="E2737" t="s">
        <v>537</v>
      </c>
      <c r="F2737" t="s">
        <v>538</v>
      </c>
      <c r="G2737" t="s">
        <v>334</v>
      </c>
      <c r="H2737" s="30" t="s">
        <v>18355</v>
      </c>
      <c r="I2737" t="s">
        <v>14358</v>
      </c>
      <c r="J2737">
        <v>0</v>
      </c>
      <c r="K2737" t="s">
        <v>126</v>
      </c>
      <c r="L2737">
        <v>25</v>
      </c>
      <c r="M2737" t="s">
        <v>126</v>
      </c>
      <c r="O2737">
        <v>3103308033</v>
      </c>
      <c r="P2737">
        <v>3102529408</v>
      </c>
      <c r="T2737" s="29" t="s">
        <v>142</v>
      </c>
      <c r="U2737">
        <f t="shared" si="216"/>
        <v>10</v>
      </c>
      <c r="V2737">
        <f t="shared" si="217"/>
        <v>12</v>
      </c>
      <c r="W2737">
        <v>2019</v>
      </c>
      <c r="X2737" t="s">
        <v>9609</v>
      </c>
      <c r="Y2737" t="s">
        <v>14359</v>
      </c>
      <c r="Z2737" t="s">
        <v>14360</v>
      </c>
      <c r="AA2737">
        <v>1601333</v>
      </c>
      <c r="AB2737" t="s">
        <v>173</v>
      </c>
      <c r="AC2737" t="s">
        <v>373</v>
      </c>
      <c r="AD2737" s="1">
        <f t="shared" si="218"/>
        <v>2.7511595505617978E-2</v>
      </c>
      <c r="AE2737" s="2">
        <v>44500000</v>
      </c>
      <c r="AF2737" t="s">
        <v>219</v>
      </c>
      <c r="AG2737" t="s">
        <v>103</v>
      </c>
      <c r="AH2737" t="s">
        <v>104</v>
      </c>
      <c r="AI2737" t="s">
        <v>14361</v>
      </c>
      <c r="AJ2737">
        <v>161912394</v>
      </c>
      <c r="AK2737" s="2">
        <v>1224266</v>
      </c>
      <c r="AL2737" s="2">
        <v>1008794.72</v>
      </c>
      <c r="AP2737" t="s">
        <v>105</v>
      </c>
      <c r="AQ2737" t="s">
        <v>105</v>
      </c>
      <c r="AR2737" t="s">
        <v>105</v>
      </c>
      <c r="AV2737" t="s">
        <v>105</v>
      </c>
      <c r="AW2737" t="s">
        <v>105</v>
      </c>
      <c r="AX2737" t="s">
        <v>105</v>
      </c>
      <c r="BH2737" t="s">
        <v>19</v>
      </c>
      <c r="BI2737" t="s">
        <v>5</v>
      </c>
    </row>
    <row r="2738" spans="1:61" x14ac:dyDescent="0.25">
      <c r="A2738">
        <v>43586503</v>
      </c>
      <c r="B2738">
        <v>43586503</v>
      </c>
      <c r="C2738" t="s">
        <v>106</v>
      </c>
      <c r="D2738" t="s">
        <v>1128</v>
      </c>
      <c r="E2738" t="s">
        <v>583</v>
      </c>
      <c r="F2738" t="s">
        <v>3494</v>
      </c>
      <c r="G2738" t="s">
        <v>2101</v>
      </c>
      <c r="H2738" s="30" t="s">
        <v>20637</v>
      </c>
      <c r="I2738" t="s">
        <v>14362</v>
      </c>
      <c r="J2738">
        <v>5360</v>
      </c>
      <c r="K2738" t="s">
        <v>1115</v>
      </c>
      <c r="L2738">
        <v>5</v>
      </c>
      <c r="M2738" t="s">
        <v>203</v>
      </c>
      <c r="O2738">
        <v>3122572461</v>
      </c>
      <c r="P2738">
        <v>0</v>
      </c>
      <c r="T2738" s="29" t="s">
        <v>228</v>
      </c>
      <c r="U2738">
        <f t="shared" si="216"/>
        <v>10</v>
      </c>
      <c r="V2738">
        <f t="shared" si="217"/>
        <v>6</v>
      </c>
      <c r="W2738">
        <v>2018</v>
      </c>
      <c r="X2738" t="s">
        <v>14363</v>
      </c>
      <c r="Y2738" t="s">
        <v>14364</v>
      </c>
      <c r="Z2738" t="s">
        <v>14365</v>
      </c>
      <c r="AA2738">
        <v>5601162</v>
      </c>
      <c r="AB2738" t="s">
        <v>146</v>
      </c>
      <c r="AC2738" t="s">
        <v>383</v>
      </c>
      <c r="AD2738" s="1">
        <f t="shared" si="218"/>
        <v>3.7368730653266333E-2</v>
      </c>
      <c r="AE2738" s="2">
        <v>59700000</v>
      </c>
      <c r="AF2738" t="s">
        <v>133</v>
      </c>
      <c r="AG2738" t="s">
        <v>103</v>
      </c>
      <c r="AH2738" t="s">
        <v>104</v>
      </c>
      <c r="AI2738" t="s">
        <v>14366</v>
      </c>
      <c r="AJ2738">
        <v>29925848</v>
      </c>
      <c r="AK2738" s="2">
        <v>2230913.2200000002</v>
      </c>
      <c r="AL2738" s="2">
        <v>1854716.99</v>
      </c>
      <c r="AP2738">
        <v>29991063</v>
      </c>
      <c r="AQ2738" s="2">
        <v>2166833.2200000002</v>
      </c>
      <c r="AR2738" s="2">
        <v>1800868.25</v>
      </c>
      <c r="AV2738" t="s">
        <v>105</v>
      </c>
      <c r="AW2738" s="2" t="s">
        <v>105</v>
      </c>
      <c r="AX2738" s="2" t="s">
        <v>105</v>
      </c>
      <c r="BH2738" t="s">
        <v>21</v>
      </c>
      <c r="BI2738" t="s">
        <v>5</v>
      </c>
    </row>
    <row r="2739" spans="1:61" x14ac:dyDescent="0.25">
      <c r="A2739">
        <v>72214899</v>
      </c>
      <c r="B2739">
        <v>72214899</v>
      </c>
      <c r="C2739" t="s">
        <v>89</v>
      </c>
      <c r="D2739" t="s">
        <v>375</v>
      </c>
      <c r="E2739" t="s">
        <v>1737</v>
      </c>
      <c r="F2739" t="s">
        <v>1251</v>
      </c>
      <c r="G2739" t="s">
        <v>776</v>
      </c>
      <c r="H2739" s="30" t="s">
        <v>20638</v>
      </c>
      <c r="I2739" t="s">
        <v>14367</v>
      </c>
      <c r="J2739">
        <v>8573</v>
      </c>
      <c r="K2739" t="s">
        <v>12758</v>
      </c>
      <c r="L2739">
        <v>8</v>
      </c>
      <c r="M2739" t="s">
        <v>183</v>
      </c>
      <c r="O2739">
        <v>3185328329</v>
      </c>
      <c r="P2739">
        <v>0</v>
      </c>
      <c r="T2739" s="29" t="s">
        <v>299</v>
      </c>
      <c r="U2739">
        <f t="shared" si="216"/>
        <v>10</v>
      </c>
      <c r="V2739">
        <f t="shared" si="217"/>
        <v>23</v>
      </c>
      <c r="W2739">
        <v>2010</v>
      </c>
      <c r="X2739" t="s">
        <v>14368</v>
      </c>
      <c r="Y2739" t="s">
        <v>14369</v>
      </c>
      <c r="Z2739" t="s">
        <v>14370</v>
      </c>
      <c r="AA2739">
        <v>9008108</v>
      </c>
      <c r="AB2739" t="s">
        <v>244</v>
      </c>
      <c r="AC2739" t="s">
        <v>14371</v>
      </c>
      <c r="AD2739" s="1">
        <f t="shared" si="218"/>
        <v>2.2562607986960064E-2</v>
      </c>
      <c r="AE2739" s="2">
        <v>122700000</v>
      </c>
      <c r="AF2739" t="s">
        <v>175</v>
      </c>
      <c r="AG2739" t="s">
        <v>452</v>
      </c>
      <c r="AH2739" t="s">
        <v>104</v>
      </c>
      <c r="AI2739" t="s">
        <v>14372</v>
      </c>
      <c r="AJ2739">
        <v>161879847</v>
      </c>
      <c r="AK2739" s="2">
        <v>2768432</v>
      </c>
      <c r="AL2739" s="2">
        <v>2306413.4700000002</v>
      </c>
      <c r="AP2739" t="s">
        <v>105</v>
      </c>
      <c r="AQ2739" t="s">
        <v>105</v>
      </c>
      <c r="AR2739" t="s">
        <v>105</v>
      </c>
      <c r="AV2739" t="s">
        <v>105</v>
      </c>
      <c r="AW2739" t="s">
        <v>105</v>
      </c>
      <c r="AX2739" t="s">
        <v>105</v>
      </c>
      <c r="BH2739" t="s">
        <v>21</v>
      </c>
      <c r="BI2739" t="s">
        <v>5</v>
      </c>
    </row>
    <row r="2740" spans="1:61" x14ac:dyDescent="0.25">
      <c r="A2740">
        <v>10547972</v>
      </c>
      <c r="B2740">
        <v>10547972</v>
      </c>
      <c r="C2740" t="s">
        <v>89</v>
      </c>
      <c r="D2740" t="s">
        <v>14373</v>
      </c>
      <c r="E2740">
        <v>0</v>
      </c>
      <c r="F2740" t="s">
        <v>684</v>
      </c>
      <c r="G2740" t="s">
        <v>2469</v>
      </c>
      <c r="H2740" s="30" t="s">
        <v>20222</v>
      </c>
      <c r="I2740" t="s">
        <v>14374</v>
      </c>
      <c r="J2740">
        <v>0</v>
      </c>
      <c r="K2740" t="s">
        <v>2407</v>
      </c>
      <c r="L2740">
        <v>19</v>
      </c>
      <c r="M2740" t="s">
        <v>2408</v>
      </c>
      <c r="O2740">
        <v>3136451558</v>
      </c>
      <c r="P2740">
        <v>3117650808</v>
      </c>
      <c r="T2740" s="29" t="s">
        <v>127</v>
      </c>
      <c r="U2740">
        <f t="shared" si="216"/>
        <v>10</v>
      </c>
      <c r="V2740">
        <f t="shared" si="217"/>
        <v>18</v>
      </c>
      <c r="W2740">
        <v>2020</v>
      </c>
      <c r="X2740" t="s">
        <v>5476</v>
      </c>
      <c r="Y2740" t="s">
        <v>14375</v>
      </c>
      <c r="Z2740" t="s">
        <v>14376</v>
      </c>
      <c r="AA2740">
        <v>5601155</v>
      </c>
      <c r="AB2740" t="s">
        <v>146</v>
      </c>
      <c r="AC2740" t="s">
        <v>383</v>
      </c>
      <c r="AD2740" s="1">
        <f t="shared" si="218"/>
        <v>3.387782978723404E-2</v>
      </c>
      <c r="AE2740" s="2">
        <v>70500000</v>
      </c>
      <c r="AF2740" t="s">
        <v>362</v>
      </c>
      <c r="AG2740" t="s">
        <v>103</v>
      </c>
      <c r="AH2740" t="s">
        <v>104</v>
      </c>
      <c r="AI2740" t="s">
        <v>14377</v>
      </c>
      <c r="AJ2740">
        <v>161875196</v>
      </c>
      <c r="AK2740" s="2">
        <v>2388387</v>
      </c>
      <c r="AL2740" s="2">
        <v>1987047.66</v>
      </c>
      <c r="AP2740" t="s">
        <v>105</v>
      </c>
      <c r="AQ2740" t="s">
        <v>105</v>
      </c>
      <c r="AR2740" t="s">
        <v>105</v>
      </c>
      <c r="AV2740" t="s">
        <v>105</v>
      </c>
      <c r="AW2740" t="s">
        <v>105</v>
      </c>
      <c r="AX2740" t="s">
        <v>105</v>
      </c>
      <c r="BH2740" t="s">
        <v>21</v>
      </c>
      <c r="BI2740" t="s">
        <v>5</v>
      </c>
    </row>
    <row r="2741" spans="1:61" x14ac:dyDescent="0.25">
      <c r="A2741">
        <v>41779306</v>
      </c>
      <c r="B2741">
        <v>41779306</v>
      </c>
      <c r="C2741" t="s">
        <v>106</v>
      </c>
      <c r="D2741" t="s">
        <v>1834</v>
      </c>
      <c r="E2741" t="s">
        <v>775</v>
      </c>
      <c r="F2741" t="s">
        <v>1043</v>
      </c>
      <c r="G2741" t="s">
        <v>6770</v>
      </c>
      <c r="H2741" s="30" t="s">
        <v>20639</v>
      </c>
      <c r="I2741" t="s">
        <v>14378</v>
      </c>
      <c r="J2741">
        <v>41001</v>
      </c>
      <c r="K2741" t="s">
        <v>285</v>
      </c>
      <c r="L2741">
        <v>41</v>
      </c>
      <c r="M2741" t="s">
        <v>286</v>
      </c>
      <c r="O2741">
        <v>3153354471</v>
      </c>
      <c r="P2741">
        <v>0</v>
      </c>
      <c r="T2741" s="29" t="s">
        <v>142</v>
      </c>
      <c r="U2741">
        <f t="shared" si="216"/>
        <v>10</v>
      </c>
      <c r="V2741">
        <f t="shared" si="217"/>
        <v>12</v>
      </c>
      <c r="W2741">
        <v>2021</v>
      </c>
      <c r="X2741" t="s">
        <v>5195</v>
      </c>
      <c r="Y2741" t="s">
        <v>14379</v>
      </c>
      <c r="Z2741" t="s">
        <v>14380</v>
      </c>
      <c r="AA2741">
        <v>3006147</v>
      </c>
      <c r="AB2741" t="s">
        <v>491</v>
      </c>
      <c r="AC2741" t="s">
        <v>2595</v>
      </c>
      <c r="AD2741" s="1">
        <f t="shared" si="218"/>
        <v>2.2668570232558138E-2</v>
      </c>
      <c r="AE2741" s="2">
        <v>107500000</v>
      </c>
      <c r="AF2741" t="s">
        <v>219</v>
      </c>
      <c r="AG2741" t="s">
        <v>292</v>
      </c>
      <c r="AH2741" t="s">
        <v>104</v>
      </c>
      <c r="AI2741" t="s">
        <v>14381</v>
      </c>
      <c r="AJ2741">
        <v>29974835</v>
      </c>
      <c r="AK2741" s="2">
        <v>2436871.2999999998</v>
      </c>
      <c r="AL2741" s="2">
        <v>2027791.01</v>
      </c>
      <c r="AP2741" t="s">
        <v>105</v>
      </c>
      <c r="AQ2741" s="2" t="s">
        <v>105</v>
      </c>
      <c r="AR2741" s="2" t="s">
        <v>105</v>
      </c>
      <c r="AV2741">
        <v>30156882</v>
      </c>
      <c r="AW2741" s="2">
        <v>4085001.11</v>
      </c>
      <c r="AX2741" s="2">
        <v>3412774.04</v>
      </c>
      <c r="BH2741" t="s">
        <v>21</v>
      </c>
      <c r="BI2741" t="s">
        <v>5</v>
      </c>
    </row>
    <row r="2742" spans="1:61" x14ac:dyDescent="0.25">
      <c r="A2742">
        <v>32694842</v>
      </c>
      <c r="B2742">
        <v>32694842</v>
      </c>
      <c r="C2742" t="s">
        <v>106</v>
      </c>
      <c r="D2742" t="s">
        <v>14382</v>
      </c>
      <c r="E2742">
        <v>0</v>
      </c>
      <c r="F2742" t="s">
        <v>409</v>
      </c>
      <c r="G2742" t="s">
        <v>710</v>
      </c>
      <c r="H2742" s="30" t="s">
        <v>20640</v>
      </c>
      <c r="I2742" t="s">
        <v>14383</v>
      </c>
      <c r="J2742">
        <v>0</v>
      </c>
      <c r="K2742" t="s">
        <v>182</v>
      </c>
      <c r="L2742">
        <v>8</v>
      </c>
      <c r="M2742" t="s">
        <v>183</v>
      </c>
      <c r="O2742">
        <v>3213231450</v>
      </c>
      <c r="P2742">
        <v>0</v>
      </c>
      <c r="T2742" s="29" t="s">
        <v>327</v>
      </c>
      <c r="U2742">
        <f t="shared" si="216"/>
        <v>10</v>
      </c>
      <c r="V2742">
        <f t="shared" si="217"/>
        <v>31</v>
      </c>
      <c r="W2742">
        <v>2021</v>
      </c>
      <c r="X2742" t="s">
        <v>3305</v>
      </c>
      <c r="Y2742" t="s">
        <v>14384</v>
      </c>
      <c r="Z2742" t="s">
        <v>14385</v>
      </c>
      <c r="AA2742">
        <v>8801050</v>
      </c>
      <c r="AB2742" t="s">
        <v>662</v>
      </c>
      <c r="AC2742" t="s">
        <v>773</v>
      </c>
      <c r="AD2742" s="1">
        <f t="shared" si="218"/>
        <v>4.0728382995951419E-2</v>
      </c>
      <c r="AE2742" s="2">
        <v>49400000</v>
      </c>
      <c r="AF2742" t="s">
        <v>219</v>
      </c>
      <c r="AG2742" t="s">
        <v>103</v>
      </c>
      <c r="AH2742" t="s">
        <v>104</v>
      </c>
      <c r="AI2742" t="s">
        <v>14386</v>
      </c>
      <c r="AJ2742">
        <v>29928380</v>
      </c>
      <c r="AK2742" s="2">
        <v>2011982.12</v>
      </c>
      <c r="AL2742" s="2">
        <v>1670741.28</v>
      </c>
      <c r="AP2742">
        <v>29993591</v>
      </c>
      <c r="AQ2742" s="2">
        <v>2895765.3</v>
      </c>
      <c r="AR2742" s="2">
        <v>2413416.2200000002</v>
      </c>
      <c r="AV2742" t="s">
        <v>105</v>
      </c>
      <c r="AW2742" s="2" t="s">
        <v>105</v>
      </c>
      <c r="AX2742" s="2" t="s">
        <v>105</v>
      </c>
      <c r="BH2742" t="s">
        <v>21</v>
      </c>
      <c r="BI2742" t="s">
        <v>5</v>
      </c>
    </row>
    <row r="2743" spans="1:61" x14ac:dyDescent="0.25">
      <c r="A2743">
        <v>31446344</v>
      </c>
      <c r="B2743">
        <v>31446344</v>
      </c>
      <c r="C2743" t="s">
        <v>106</v>
      </c>
      <c r="D2743" t="s">
        <v>5761</v>
      </c>
      <c r="E2743" t="s">
        <v>4586</v>
      </c>
      <c r="F2743" t="s">
        <v>314</v>
      </c>
      <c r="G2743" t="s">
        <v>675</v>
      </c>
      <c r="H2743" s="30" t="s">
        <v>20641</v>
      </c>
      <c r="I2743" t="s">
        <v>14387</v>
      </c>
      <c r="J2743">
        <v>19573</v>
      </c>
      <c r="K2743" t="s">
        <v>5779</v>
      </c>
      <c r="L2743">
        <v>19</v>
      </c>
      <c r="M2743" t="s">
        <v>2408</v>
      </c>
      <c r="O2743">
        <v>3128437645</v>
      </c>
      <c r="P2743">
        <v>0</v>
      </c>
      <c r="T2743" s="29" t="s">
        <v>204</v>
      </c>
      <c r="U2743">
        <f t="shared" si="216"/>
        <v>10</v>
      </c>
      <c r="V2743">
        <f t="shared" si="217"/>
        <v>2</v>
      </c>
      <c r="W2743">
        <v>2024</v>
      </c>
      <c r="X2743" t="s">
        <v>4031</v>
      </c>
      <c r="Y2743" t="s">
        <v>14388</v>
      </c>
      <c r="Z2743" t="s">
        <v>14389</v>
      </c>
      <c r="AA2743">
        <v>4606148</v>
      </c>
      <c r="AB2743" t="s">
        <v>352</v>
      </c>
      <c r="AC2743" t="s">
        <v>1412</v>
      </c>
      <c r="AD2743" s="1">
        <f t="shared" si="218"/>
        <v>3.5273179317931794E-2</v>
      </c>
      <c r="AE2743" s="2">
        <v>90900000</v>
      </c>
      <c r="AF2743" t="s">
        <v>279</v>
      </c>
      <c r="AG2743" t="s">
        <v>120</v>
      </c>
      <c r="AH2743" t="s">
        <v>104</v>
      </c>
      <c r="AI2743">
        <v>0</v>
      </c>
      <c r="AJ2743">
        <v>161882577</v>
      </c>
      <c r="AK2743" s="2">
        <v>3206332</v>
      </c>
      <c r="AL2743" s="2">
        <v>2674396.46</v>
      </c>
      <c r="AP2743" t="s">
        <v>105</v>
      </c>
      <c r="AQ2743" t="s">
        <v>105</v>
      </c>
      <c r="AR2743" t="s">
        <v>105</v>
      </c>
      <c r="AV2743" t="s">
        <v>105</v>
      </c>
      <c r="AW2743" t="s">
        <v>105</v>
      </c>
      <c r="AX2743" t="s">
        <v>105</v>
      </c>
      <c r="BH2743" t="s">
        <v>21</v>
      </c>
      <c r="BI2743" t="s">
        <v>5</v>
      </c>
    </row>
    <row r="2744" spans="1:61" x14ac:dyDescent="0.25">
      <c r="A2744">
        <v>16675508</v>
      </c>
      <c r="B2744">
        <v>16675508</v>
      </c>
      <c r="C2744" t="s">
        <v>89</v>
      </c>
      <c r="D2744" t="s">
        <v>148</v>
      </c>
      <c r="E2744" t="s">
        <v>454</v>
      </c>
      <c r="F2744" t="s">
        <v>484</v>
      </c>
      <c r="G2744" t="s">
        <v>13525</v>
      </c>
      <c r="H2744" s="30" t="s">
        <v>20642</v>
      </c>
      <c r="I2744" t="s">
        <v>14390</v>
      </c>
      <c r="J2744">
        <v>76001</v>
      </c>
      <c r="K2744" t="s">
        <v>486</v>
      </c>
      <c r="L2744">
        <v>76</v>
      </c>
      <c r="M2744" t="s">
        <v>95</v>
      </c>
      <c r="O2744">
        <v>3007771096</v>
      </c>
      <c r="P2744">
        <v>3125240799</v>
      </c>
      <c r="T2744" s="29" t="s">
        <v>429</v>
      </c>
      <c r="U2744">
        <f t="shared" si="216"/>
        <v>10</v>
      </c>
      <c r="V2744">
        <f t="shared" si="217"/>
        <v>7</v>
      </c>
      <c r="W2744">
        <v>2022</v>
      </c>
      <c r="X2744" t="s">
        <v>1888</v>
      </c>
      <c r="Y2744" t="s">
        <v>14391</v>
      </c>
      <c r="Z2744" t="s">
        <v>14392</v>
      </c>
      <c r="AA2744">
        <v>8001207</v>
      </c>
      <c r="AB2744" t="s">
        <v>100</v>
      </c>
      <c r="AC2744" t="s">
        <v>423</v>
      </c>
      <c r="AD2744" s="1">
        <f t="shared" si="218"/>
        <v>3.7369617590822177E-2</v>
      </c>
      <c r="AE2744" s="2">
        <v>52300000</v>
      </c>
      <c r="AF2744" t="s">
        <v>102</v>
      </c>
      <c r="AG2744" t="s">
        <v>103</v>
      </c>
      <c r="AH2744" t="s">
        <v>104</v>
      </c>
      <c r="AI2744" t="s">
        <v>14393</v>
      </c>
      <c r="AJ2744">
        <v>161902473</v>
      </c>
      <c r="AK2744" s="2">
        <v>1954431</v>
      </c>
      <c r="AL2744" s="2">
        <v>1622378.92</v>
      </c>
      <c r="AP2744" t="s">
        <v>105</v>
      </c>
      <c r="AQ2744" t="s">
        <v>105</v>
      </c>
      <c r="AR2744" t="s">
        <v>105</v>
      </c>
      <c r="AV2744" t="s">
        <v>105</v>
      </c>
      <c r="AW2744" t="s">
        <v>105</v>
      </c>
      <c r="AX2744" t="s">
        <v>105</v>
      </c>
      <c r="BH2744" t="s">
        <v>21</v>
      </c>
      <c r="BI2744" t="s">
        <v>5</v>
      </c>
    </row>
    <row r="2745" spans="1:61" x14ac:dyDescent="0.25">
      <c r="A2745">
        <v>51653496</v>
      </c>
      <c r="B2745">
        <v>51653496</v>
      </c>
      <c r="C2745" t="s">
        <v>106</v>
      </c>
      <c r="D2745" t="s">
        <v>260</v>
      </c>
      <c r="E2745" t="s">
        <v>919</v>
      </c>
      <c r="F2745" t="s">
        <v>3494</v>
      </c>
      <c r="G2745" t="s">
        <v>3494</v>
      </c>
      <c r="H2745" s="30" t="s">
        <v>20643</v>
      </c>
      <c r="I2745" t="s">
        <v>14394</v>
      </c>
      <c r="J2745">
        <v>0</v>
      </c>
      <c r="K2745" t="s">
        <v>126</v>
      </c>
      <c r="L2745">
        <v>25</v>
      </c>
      <c r="M2745" t="s">
        <v>126</v>
      </c>
      <c r="O2745">
        <v>3113403977</v>
      </c>
      <c r="P2745">
        <v>3123721295</v>
      </c>
      <c r="T2745" s="29" t="s">
        <v>204</v>
      </c>
      <c r="U2745">
        <f t="shared" si="216"/>
        <v>10</v>
      </c>
      <c r="V2745">
        <f t="shared" si="217"/>
        <v>2</v>
      </c>
      <c r="W2745">
        <v>2024</v>
      </c>
      <c r="X2745" t="s">
        <v>4294</v>
      </c>
      <c r="Y2745" t="s">
        <v>14395</v>
      </c>
      <c r="Z2745" t="s">
        <v>14396</v>
      </c>
      <c r="AA2745">
        <v>6401245</v>
      </c>
      <c r="AB2745" t="s">
        <v>131</v>
      </c>
      <c r="AC2745" t="s">
        <v>607</v>
      </c>
      <c r="AD2745" s="1">
        <f t="shared" si="218"/>
        <v>1.7721002673796792E-2</v>
      </c>
      <c r="AE2745" s="2">
        <v>74800000</v>
      </c>
      <c r="AF2745" t="s">
        <v>133</v>
      </c>
      <c r="AG2745" t="s">
        <v>103</v>
      </c>
      <c r="AH2745" t="s">
        <v>104</v>
      </c>
      <c r="AI2745">
        <v>0</v>
      </c>
      <c r="AJ2745">
        <v>161815002</v>
      </c>
      <c r="AK2745" s="2">
        <v>1325531</v>
      </c>
      <c r="AL2745" s="2">
        <v>1093891.3999999999</v>
      </c>
      <c r="AP2745" t="s">
        <v>105</v>
      </c>
      <c r="AQ2745" t="s">
        <v>105</v>
      </c>
      <c r="AR2745" t="s">
        <v>105</v>
      </c>
      <c r="AV2745" t="s">
        <v>105</v>
      </c>
      <c r="AW2745" t="s">
        <v>105</v>
      </c>
      <c r="AX2745" t="s">
        <v>105</v>
      </c>
      <c r="BH2745" t="s">
        <v>19</v>
      </c>
      <c r="BI2745" t="s">
        <v>5</v>
      </c>
    </row>
    <row r="2746" spans="1:61" x14ac:dyDescent="0.25">
      <c r="A2746">
        <v>52354993</v>
      </c>
      <c r="B2746">
        <v>52354993</v>
      </c>
      <c r="C2746" t="s">
        <v>106</v>
      </c>
      <c r="D2746" t="s">
        <v>9857</v>
      </c>
      <c r="E2746" t="s">
        <v>505</v>
      </c>
      <c r="F2746" t="s">
        <v>14397</v>
      </c>
      <c r="G2746" t="s">
        <v>574</v>
      </c>
      <c r="H2746" s="30" t="s">
        <v>20644</v>
      </c>
      <c r="I2746" t="s">
        <v>14398</v>
      </c>
      <c r="J2746">
        <v>0</v>
      </c>
      <c r="K2746" t="s">
        <v>126</v>
      </c>
      <c r="L2746">
        <v>25</v>
      </c>
      <c r="M2746" t="s">
        <v>126</v>
      </c>
      <c r="O2746">
        <v>3023672091</v>
      </c>
      <c r="P2746">
        <v>0</v>
      </c>
      <c r="T2746" s="29" t="s">
        <v>327</v>
      </c>
      <c r="U2746">
        <f t="shared" si="216"/>
        <v>10</v>
      </c>
      <c r="V2746">
        <f t="shared" si="217"/>
        <v>31</v>
      </c>
      <c r="W2746">
        <v>2019</v>
      </c>
      <c r="X2746" t="s">
        <v>4232</v>
      </c>
      <c r="Y2746" t="s">
        <v>14399</v>
      </c>
      <c r="Z2746" t="s">
        <v>14400</v>
      </c>
      <c r="AA2746">
        <v>1601334</v>
      </c>
      <c r="AB2746" t="s">
        <v>173</v>
      </c>
      <c r="AC2746" t="s">
        <v>373</v>
      </c>
      <c r="AD2746" s="1">
        <f t="shared" si="218"/>
        <v>3.8185010570824525E-2</v>
      </c>
      <c r="AE2746" s="2">
        <v>47300000</v>
      </c>
      <c r="AF2746" t="s">
        <v>219</v>
      </c>
      <c r="AG2746" t="s">
        <v>103</v>
      </c>
      <c r="AH2746" t="s">
        <v>104</v>
      </c>
      <c r="AI2746" t="s">
        <v>14401</v>
      </c>
      <c r="AJ2746">
        <v>161815311</v>
      </c>
      <c r="AK2746" s="2">
        <v>1806151</v>
      </c>
      <c r="AL2746" s="2">
        <v>1497773.67</v>
      </c>
      <c r="AP2746" t="s">
        <v>105</v>
      </c>
      <c r="AQ2746" t="s">
        <v>105</v>
      </c>
      <c r="AR2746" t="s">
        <v>105</v>
      </c>
      <c r="AV2746" t="s">
        <v>105</v>
      </c>
      <c r="AW2746" t="s">
        <v>105</v>
      </c>
      <c r="AX2746" t="s">
        <v>105</v>
      </c>
      <c r="BH2746" t="s">
        <v>21</v>
      </c>
      <c r="BI2746" t="s">
        <v>5</v>
      </c>
    </row>
    <row r="2747" spans="1:61" x14ac:dyDescent="0.25">
      <c r="A2747">
        <v>8851085</v>
      </c>
      <c r="B2747">
        <v>8851085</v>
      </c>
      <c r="C2747" t="s">
        <v>89</v>
      </c>
      <c r="D2747" t="s">
        <v>162</v>
      </c>
      <c r="E2747" t="s">
        <v>1625</v>
      </c>
      <c r="F2747" t="s">
        <v>879</v>
      </c>
      <c r="G2747" t="s">
        <v>3507</v>
      </c>
      <c r="H2747" s="30" t="s">
        <v>20645</v>
      </c>
      <c r="I2747" t="s">
        <v>14402</v>
      </c>
      <c r="J2747">
        <v>5001</v>
      </c>
      <c r="K2747" t="s">
        <v>202</v>
      </c>
      <c r="L2747">
        <v>5</v>
      </c>
      <c r="M2747" t="s">
        <v>203</v>
      </c>
      <c r="O2747">
        <v>3112138142</v>
      </c>
      <c r="P2747">
        <v>0</v>
      </c>
      <c r="T2747" s="29" t="s">
        <v>429</v>
      </c>
      <c r="U2747">
        <f t="shared" si="216"/>
        <v>10</v>
      </c>
      <c r="V2747">
        <f t="shared" si="217"/>
        <v>7</v>
      </c>
      <c r="W2747">
        <v>2019</v>
      </c>
      <c r="X2747" t="s">
        <v>1459</v>
      </c>
      <c r="Y2747" t="s">
        <v>14403</v>
      </c>
      <c r="Z2747" t="s">
        <v>14404</v>
      </c>
      <c r="AA2747">
        <v>8001189</v>
      </c>
      <c r="AB2747" t="s">
        <v>100</v>
      </c>
      <c r="AC2747" t="s">
        <v>258</v>
      </c>
      <c r="AD2747" s="1">
        <f t="shared" si="218"/>
        <v>3.5719630606860162E-2</v>
      </c>
      <c r="AE2747" s="2">
        <v>37900000</v>
      </c>
      <c r="AF2747" t="s">
        <v>102</v>
      </c>
      <c r="AG2747" t="s">
        <v>103</v>
      </c>
      <c r="AH2747" t="s">
        <v>104</v>
      </c>
      <c r="AI2747" t="s">
        <v>14405</v>
      </c>
      <c r="AJ2747">
        <v>161784185</v>
      </c>
      <c r="AK2747" s="2">
        <v>1353774</v>
      </c>
      <c r="AL2747" s="2">
        <v>1117625.52</v>
      </c>
      <c r="AP2747" t="s">
        <v>105</v>
      </c>
      <c r="AQ2747" t="s">
        <v>105</v>
      </c>
      <c r="AR2747" t="s">
        <v>105</v>
      </c>
      <c r="AV2747" t="s">
        <v>105</v>
      </c>
      <c r="AW2747" t="s">
        <v>105</v>
      </c>
      <c r="AX2747" t="s">
        <v>105</v>
      </c>
      <c r="BH2747" t="s">
        <v>21</v>
      </c>
      <c r="BI2747" t="s">
        <v>5</v>
      </c>
    </row>
    <row r="2748" spans="1:61" x14ac:dyDescent="0.25">
      <c r="A2748">
        <v>43192276</v>
      </c>
      <c r="B2748">
        <v>43192276</v>
      </c>
      <c r="C2748" t="s">
        <v>106</v>
      </c>
      <c r="D2748" t="s">
        <v>9553</v>
      </c>
      <c r="E2748">
        <v>0</v>
      </c>
      <c r="F2748" t="s">
        <v>862</v>
      </c>
      <c r="G2748" t="s">
        <v>10554</v>
      </c>
      <c r="H2748" s="30" t="s">
        <v>20646</v>
      </c>
      <c r="I2748" t="s">
        <v>14406</v>
      </c>
      <c r="J2748">
        <v>5001</v>
      </c>
      <c r="K2748" t="s">
        <v>202</v>
      </c>
      <c r="L2748">
        <v>5</v>
      </c>
      <c r="M2748" t="s">
        <v>203</v>
      </c>
      <c r="O2748">
        <v>3128220184</v>
      </c>
      <c r="P2748">
        <v>3046819028</v>
      </c>
      <c r="T2748" s="29" t="s">
        <v>958</v>
      </c>
      <c r="U2748">
        <f t="shared" si="216"/>
        <v>10</v>
      </c>
      <c r="V2748">
        <f t="shared" si="217"/>
        <v>24</v>
      </c>
      <c r="W2748">
        <v>2022</v>
      </c>
      <c r="X2748" t="s">
        <v>6470</v>
      </c>
      <c r="Y2748" t="s">
        <v>14407</v>
      </c>
      <c r="Z2748" t="s">
        <v>14408</v>
      </c>
      <c r="AA2748">
        <v>9021084</v>
      </c>
      <c r="AB2748" t="s">
        <v>244</v>
      </c>
      <c r="AC2748" t="s">
        <v>1153</v>
      </c>
      <c r="AD2748" s="1">
        <f t="shared" si="218"/>
        <v>2.5226519058295965E-2</v>
      </c>
      <c r="AE2748" s="2">
        <v>178400000</v>
      </c>
      <c r="AF2748" t="s">
        <v>175</v>
      </c>
      <c r="AG2748" t="s">
        <v>697</v>
      </c>
      <c r="AH2748" t="s">
        <v>104</v>
      </c>
      <c r="AI2748">
        <v>0</v>
      </c>
      <c r="AJ2748">
        <v>161810266</v>
      </c>
      <c r="AK2748" s="2">
        <v>4500411</v>
      </c>
      <c r="AL2748" s="2">
        <v>3761858.37</v>
      </c>
      <c r="AP2748" t="s">
        <v>105</v>
      </c>
      <c r="AQ2748" t="s">
        <v>105</v>
      </c>
      <c r="AR2748" t="s">
        <v>105</v>
      </c>
      <c r="AV2748" t="s">
        <v>105</v>
      </c>
      <c r="AW2748" t="s">
        <v>105</v>
      </c>
      <c r="AX2748" t="s">
        <v>105</v>
      </c>
      <c r="BH2748" t="s">
        <v>21</v>
      </c>
      <c r="BI2748" t="s">
        <v>5</v>
      </c>
    </row>
    <row r="2749" spans="1:61" x14ac:dyDescent="0.25">
      <c r="A2749">
        <v>60324715</v>
      </c>
      <c r="B2749">
        <v>60324715</v>
      </c>
      <c r="C2749" t="s">
        <v>106</v>
      </c>
      <c r="D2749" t="s">
        <v>14409</v>
      </c>
      <c r="E2749" t="s">
        <v>1162</v>
      </c>
      <c r="F2749" t="s">
        <v>1415</v>
      </c>
      <c r="G2749" t="s">
        <v>609</v>
      </c>
      <c r="H2749" s="30" t="s">
        <v>20647</v>
      </c>
      <c r="I2749" t="s">
        <v>14410</v>
      </c>
      <c r="J2749">
        <v>0</v>
      </c>
      <c r="K2749" t="s">
        <v>1235</v>
      </c>
      <c r="L2749">
        <v>54</v>
      </c>
      <c r="M2749" t="s">
        <v>1236</v>
      </c>
      <c r="O2749">
        <v>3114780982</v>
      </c>
      <c r="P2749">
        <v>0</v>
      </c>
      <c r="T2749" s="29" t="s">
        <v>448</v>
      </c>
      <c r="U2749">
        <f t="shared" si="216"/>
        <v>10</v>
      </c>
      <c r="V2749">
        <f t="shared" si="217"/>
        <v>9</v>
      </c>
      <c r="W2749">
        <v>2023</v>
      </c>
      <c r="X2749" t="s">
        <v>3551</v>
      </c>
      <c r="Y2749" t="s">
        <v>14411</v>
      </c>
      <c r="Z2749" t="s">
        <v>14412</v>
      </c>
      <c r="AA2749">
        <v>1606245</v>
      </c>
      <c r="AB2749" t="s">
        <v>173</v>
      </c>
      <c r="AC2749" t="s">
        <v>291</v>
      </c>
      <c r="AD2749" s="1">
        <f t="shared" si="218"/>
        <v>4.4834288964732648E-2</v>
      </c>
      <c r="AE2749" s="2">
        <v>87900000</v>
      </c>
      <c r="AF2749" t="s">
        <v>102</v>
      </c>
      <c r="AG2749" t="s">
        <v>120</v>
      </c>
      <c r="AH2749" t="s">
        <v>104</v>
      </c>
      <c r="AI2749" t="s">
        <v>14413</v>
      </c>
      <c r="AJ2749">
        <v>161812291</v>
      </c>
      <c r="AK2749" s="2">
        <v>3940934</v>
      </c>
      <c r="AL2749" s="2">
        <v>3291709.59</v>
      </c>
      <c r="AP2749" t="s">
        <v>105</v>
      </c>
      <c r="AQ2749" t="s">
        <v>105</v>
      </c>
      <c r="AR2749" t="s">
        <v>105</v>
      </c>
      <c r="AV2749" t="s">
        <v>105</v>
      </c>
      <c r="AW2749" t="s">
        <v>105</v>
      </c>
      <c r="AX2749" t="s">
        <v>105</v>
      </c>
      <c r="BH2749" t="s">
        <v>21</v>
      </c>
      <c r="BI2749" t="s">
        <v>5</v>
      </c>
    </row>
    <row r="2750" spans="1:61" x14ac:dyDescent="0.25">
      <c r="A2750">
        <v>24623187</v>
      </c>
      <c r="B2750">
        <v>24623187</v>
      </c>
      <c r="C2750" t="s">
        <v>106</v>
      </c>
      <c r="D2750" t="s">
        <v>343</v>
      </c>
      <c r="E2750" t="s">
        <v>10269</v>
      </c>
      <c r="F2750" t="s">
        <v>650</v>
      </c>
      <c r="G2750" t="s">
        <v>224</v>
      </c>
      <c r="H2750" s="30" t="s">
        <v>20648</v>
      </c>
      <c r="I2750" t="s">
        <v>14414</v>
      </c>
      <c r="J2750">
        <v>17001</v>
      </c>
      <c r="K2750" t="s">
        <v>140</v>
      </c>
      <c r="L2750">
        <v>17</v>
      </c>
      <c r="M2750" t="s">
        <v>141</v>
      </c>
      <c r="O2750">
        <v>3153101172</v>
      </c>
      <c r="P2750">
        <v>0</v>
      </c>
      <c r="T2750" s="29" t="s">
        <v>299</v>
      </c>
      <c r="U2750">
        <f t="shared" si="216"/>
        <v>10</v>
      </c>
      <c r="V2750">
        <f t="shared" si="217"/>
        <v>23</v>
      </c>
      <c r="W2750">
        <v>2025</v>
      </c>
      <c r="X2750" t="s">
        <v>14415</v>
      </c>
      <c r="Y2750" t="s">
        <v>14416</v>
      </c>
      <c r="Z2750" t="s">
        <v>14416</v>
      </c>
      <c r="AA2750">
        <v>6806055</v>
      </c>
      <c r="AB2750" t="s">
        <v>413</v>
      </c>
      <c r="AC2750" t="s">
        <v>2946</v>
      </c>
      <c r="AD2750" s="1">
        <f t="shared" si="218"/>
        <v>1.5206680887372013E-2</v>
      </c>
      <c r="AE2750" s="2">
        <v>117200000</v>
      </c>
      <c r="AF2750" t="s">
        <v>133</v>
      </c>
      <c r="AG2750" t="s">
        <v>120</v>
      </c>
      <c r="AH2750" t="s">
        <v>104</v>
      </c>
      <c r="AI2750" t="s">
        <v>14417</v>
      </c>
      <c r="AJ2750">
        <v>161905090</v>
      </c>
      <c r="AK2750" s="2">
        <v>1782223</v>
      </c>
      <c r="AL2750" s="2">
        <v>1477666.54</v>
      </c>
      <c r="AP2750" t="s">
        <v>105</v>
      </c>
      <c r="AQ2750" t="s">
        <v>105</v>
      </c>
      <c r="AR2750" t="s">
        <v>105</v>
      </c>
      <c r="AV2750" t="s">
        <v>105</v>
      </c>
      <c r="AW2750" t="s">
        <v>105</v>
      </c>
      <c r="AX2750" t="s">
        <v>105</v>
      </c>
      <c r="BH2750" t="s">
        <v>19</v>
      </c>
      <c r="BI2750" t="s">
        <v>5</v>
      </c>
    </row>
    <row r="2751" spans="1:61" x14ac:dyDescent="0.25">
      <c r="A2751">
        <v>1018492359</v>
      </c>
      <c r="B2751">
        <v>1018492359</v>
      </c>
      <c r="C2751" t="s">
        <v>106</v>
      </c>
      <c r="D2751" t="s">
        <v>1211</v>
      </c>
      <c r="E2751" t="s">
        <v>312</v>
      </c>
      <c r="F2751" t="s">
        <v>1163</v>
      </c>
      <c r="G2751" t="s">
        <v>263</v>
      </c>
      <c r="H2751" s="30" t="s">
        <v>20649</v>
      </c>
      <c r="I2751" t="s">
        <v>14418</v>
      </c>
      <c r="J2751">
        <v>0</v>
      </c>
      <c r="K2751" t="s">
        <v>126</v>
      </c>
      <c r="L2751">
        <v>25</v>
      </c>
      <c r="M2751" t="s">
        <v>126</v>
      </c>
      <c r="O2751">
        <v>3102850446</v>
      </c>
      <c r="P2751">
        <v>3102860446</v>
      </c>
      <c r="T2751" s="29" t="s">
        <v>204</v>
      </c>
      <c r="U2751">
        <f t="shared" si="216"/>
        <v>10</v>
      </c>
      <c r="V2751">
        <f t="shared" si="217"/>
        <v>2</v>
      </c>
      <c r="W2751">
        <v>2019</v>
      </c>
      <c r="X2751" t="s">
        <v>3185</v>
      </c>
      <c r="Y2751" t="s">
        <v>14419</v>
      </c>
      <c r="Z2751" t="s">
        <v>14420</v>
      </c>
      <c r="AA2751">
        <v>5601171</v>
      </c>
      <c r="AB2751" t="s">
        <v>146</v>
      </c>
      <c r="AC2751" t="s">
        <v>383</v>
      </c>
      <c r="AD2751" s="1">
        <f t="shared" si="218"/>
        <v>2.2939713911620294E-2</v>
      </c>
      <c r="AE2751" s="2">
        <v>61100000</v>
      </c>
      <c r="AF2751" t="s">
        <v>133</v>
      </c>
      <c r="AG2751" t="s">
        <v>103</v>
      </c>
      <c r="AH2751" t="s">
        <v>104</v>
      </c>
      <c r="AI2751" t="s">
        <v>14421</v>
      </c>
      <c r="AJ2751">
        <v>29948746</v>
      </c>
      <c r="AK2751" s="2">
        <v>1401616.52</v>
      </c>
      <c r="AL2751" s="2">
        <v>1157829.01</v>
      </c>
      <c r="AP2751">
        <v>30007221</v>
      </c>
      <c r="AQ2751" s="2">
        <v>2429803.46</v>
      </c>
      <c r="AR2751" s="2">
        <v>2021851.65</v>
      </c>
      <c r="AV2751" t="s">
        <v>105</v>
      </c>
      <c r="AW2751" s="2" t="s">
        <v>105</v>
      </c>
      <c r="AX2751" s="2" t="s">
        <v>105</v>
      </c>
      <c r="BH2751" t="s">
        <v>19</v>
      </c>
      <c r="BI2751" t="s">
        <v>5</v>
      </c>
    </row>
    <row r="2752" spans="1:61" x14ac:dyDescent="0.25">
      <c r="A2752">
        <v>1143224752</v>
      </c>
      <c r="B2752">
        <v>1143224752</v>
      </c>
      <c r="C2752" t="s">
        <v>89</v>
      </c>
      <c r="D2752" t="s">
        <v>2487</v>
      </c>
      <c r="E2752" t="s">
        <v>149</v>
      </c>
      <c r="F2752" t="s">
        <v>2059</v>
      </c>
      <c r="G2752" t="s">
        <v>3111</v>
      </c>
      <c r="H2752" s="30" t="s">
        <v>20650</v>
      </c>
      <c r="I2752" t="s">
        <v>14422</v>
      </c>
      <c r="J2752">
        <v>0</v>
      </c>
      <c r="K2752" t="s">
        <v>182</v>
      </c>
      <c r="L2752">
        <v>8</v>
      </c>
      <c r="M2752" t="s">
        <v>183</v>
      </c>
      <c r="O2752">
        <v>3012953600</v>
      </c>
      <c r="P2752">
        <v>0</v>
      </c>
      <c r="T2752" s="29" t="s">
        <v>348</v>
      </c>
      <c r="U2752">
        <f t="shared" si="216"/>
        <v>10</v>
      </c>
      <c r="V2752">
        <f t="shared" si="217"/>
        <v>14</v>
      </c>
      <c r="W2752">
        <v>2021</v>
      </c>
      <c r="X2752" t="s">
        <v>2259</v>
      </c>
      <c r="Y2752" t="s">
        <v>14423</v>
      </c>
      <c r="Z2752" t="s">
        <v>14424</v>
      </c>
      <c r="AA2752">
        <v>9206077</v>
      </c>
      <c r="AB2752" t="s">
        <v>268</v>
      </c>
      <c r="AC2752" t="s">
        <v>1025</v>
      </c>
      <c r="AD2752" s="1">
        <f t="shared" si="218"/>
        <v>3.9276688396349416E-2</v>
      </c>
      <c r="AE2752" s="2">
        <v>76700000</v>
      </c>
      <c r="AF2752" t="s">
        <v>175</v>
      </c>
      <c r="AG2752" t="s">
        <v>120</v>
      </c>
      <c r="AH2752" t="s">
        <v>104</v>
      </c>
      <c r="AI2752">
        <v>0</v>
      </c>
      <c r="AJ2752">
        <v>161805784</v>
      </c>
      <c r="AK2752" s="2">
        <v>3012522</v>
      </c>
      <c r="AL2752" s="2">
        <v>2511531.0499999998</v>
      </c>
      <c r="AP2752" t="s">
        <v>105</v>
      </c>
      <c r="AQ2752" t="s">
        <v>105</v>
      </c>
      <c r="AR2752" t="s">
        <v>105</v>
      </c>
      <c r="AV2752" t="s">
        <v>105</v>
      </c>
      <c r="AW2752" t="s">
        <v>105</v>
      </c>
      <c r="AX2752" t="s">
        <v>105</v>
      </c>
      <c r="BH2752" t="s">
        <v>21</v>
      </c>
      <c r="BI2752" t="s">
        <v>5</v>
      </c>
    </row>
    <row r="2753" spans="1:61" x14ac:dyDescent="0.25">
      <c r="A2753">
        <v>1002255770</v>
      </c>
      <c r="B2753">
        <v>1002255770</v>
      </c>
      <c r="C2753" t="s">
        <v>106</v>
      </c>
      <c r="D2753" t="s">
        <v>14425</v>
      </c>
      <c r="E2753" t="s">
        <v>14426</v>
      </c>
      <c r="F2753" t="s">
        <v>700</v>
      </c>
      <c r="G2753" t="s">
        <v>14427</v>
      </c>
      <c r="H2753" s="30" t="s">
        <v>20651</v>
      </c>
      <c r="I2753" t="s">
        <v>14428</v>
      </c>
      <c r="J2753">
        <v>0</v>
      </c>
      <c r="K2753" t="s">
        <v>126</v>
      </c>
      <c r="L2753">
        <v>25</v>
      </c>
      <c r="M2753" t="s">
        <v>126</v>
      </c>
      <c r="O2753">
        <v>3125267118</v>
      </c>
      <c r="P2753">
        <v>0</v>
      </c>
      <c r="T2753" s="29" t="s">
        <v>440</v>
      </c>
      <c r="U2753">
        <f t="shared" si="216"/>
        <v>10</v>
      </c>
      <c r="V2753">
        <f t="shared" si="217"/>
        <v>15</v>
      </c>
      <c r="W2753">
        <v>2023</v>
      </c>
      <c r="X2753" t="s">
        <v>1336</v>
      </c>
      <c r="Y2753" t="s">
        <v>14429</v>
      </c>
      <c r="Z2753" t="s">
        <v>14430</v>
      </c>
      <c r="AA2753">
        <v>5606111</v>
      </c>
      <c r="AB2753" t="s">
        <v>146</v>
      </c>
      <c r="AC2753" t="s">
        <v>341</v>
      </c>
      <c r="AD2753" s="1">
        <f t="shared" si="218"/>
        <v>4.118351666666667E-2</v>
      </c>
      <c r="AE2753" s="2">
        <v>120000000</v>
      </c>
      <c r="AF2753" t="s">
        <v>175</v>
      </c>
      <c r="AG2753" t="s">
        <v>120</v>
      </c>
      <c r="AH2753" t="s">
        <v>104</v>
      </c>
      <c r="AI2753" t="s">
        <v>14431</v>
      </c>
      <c r="AJ2753">
        <v>161829434</v>
      </c>
      <c r="AK2753" s="2">
        <v>4942022</v>
      </c>
      <c r="AL2753" s="2">
        <v>4132959.9</v>
      </c>
      <c r="AP2753" t="s">
        <v>105</v>
      </c>
      <c r="AQ2753" t="s">
        <v>105</v>
      </c>
      <c r="AR2753" t="s">
        <v>105</v>
      </c>
      <c r="AV2753" t="s">
        <v>105</v>
      </c>
      <c r="AW2753" t="s">
        <v>105</v>
      </c>
      <c r="AX2753" t="s">
        <v>105</v>
      </c>
      <c r="BH2753" t="s">
        <v>21</v>
      </c>
      <c r="BI2753" t="s">
        <v>5</v>
      </c>
    </row>
    <row r="2754" spans="1:61" x14ac:dyDescent="0.25">
      <c r="A2754">
        <v>1140820202</v>
      </c>
      <c r="B2754">
        <v>1140820202</v>
      </c>
      <c r="C2754" t="s">
        <v>89</v>
      </c>
      <c r="D2754" t="s">
        <v>14432</v>
      </c>
      <c r="E2754" t="s">
        <v>891</v>
      </c>
      <c r="F2754" t="s">
        <v>14433</v>
      </c>
      <c r="G2754" t="s">
        <v>399</v>
      </c>
      <c r="H2754" s="30" t="s">
        <v>20652</v>
      </c>
      <c r="I2754" t="s">
        <v>14434</v>
      </c>
      <c r="J2754">
        <v>0</v>
      </c>
      <c r="K2754" t="s">
        <v>182</v>
      </c>
      <c r="L2754">
        <v>8</v>
      </c>
      <c r="M2754" t="s">
        <v>183</v>
      </c>
      <c r="O2754">
        <v>3006715269</v>
      </c>
      <c r="P2754">
        <v>0</v>
      </c>
      <c r="T2754" s="29" t="s">
        <v>96</v>
      </c>
      <c r="U2754">
        <f t="shared" si="216"/>
        <v>10</v>
      </c>
      <c r="V2754">
        <f t="shared" si="217"/>
        <v>22</v>
      </c>
      <c r="W2754">
        <v>2016</v>
      </c>
      <c r="X2754" t="s">
        <v>14435</v>
      </c>
      <c r="Y2754" t="s">
        <v>14436</v>
      </c>
      <c r="Z2754" t="s">
        <v>14437</v>
      </c>
      <c r="AA2754">
        <v>9201189</v>
      </c>
      <c r="AB2754" t="s">
        <v>268</v>
      </c>
      <c r="AC2754" t="s">
        <v>14438</v>
      </c>
      <c r="AD2754" s="1">
        <f t="shared" si="218"/>
        <v>4.0877378640776701E-2</v>
      </c>
      <c r="AE2754" s="2">
        <v>61800000</v>
      </c>
      <c r="AF2754" t="s">
        <v>102</v>
      </c>
      <c r="AG2754" t="s">
        <v>103</v>
      </c>
      <c r="AH2754" t="s">
        <v>104</v>
      </c>
      <c r="AI2754" t="s">
        <v>14439</v>
      </c>
      <c r="AJ2754">
        <v>161805445</v>
      </c>
      <c r="AK2754" s="2">
        <v>2526222</v>
      </c>
      <c r="AL2754" s="2">
        <v>2102875.64</v>
      </c>
      <c r="AP2754" t="s">
        <v>105</v>
      </c>
      <c r="AQ2754" t="s">
        <v>105</v>
      </c>
      <c r="AR2754" t="s">
        <v>105</v>
      </c>
      <c r="AV2754" t="s">
        <v>105</v>
      </c>
      <c r="AW2754" t="s">
        <v>105</v>
      </c>
      <c r="AX2754" t="s">
        <v>105</v>
      </c>
      <c r="BH2754" t="s">
        <v>21</v>
      </c>
      <c r="BI2754" t="s">
        <v>5</v>
      </c>
    </row>
    <row r="2755" spans="1:61" x14ac:dyDescent="0.25">
      <c r="A2755">
        <v>13840781</v>
      </c>
      <c r="B2755">
        <v>13840781</v>
      </c>
      <c r="C2755" t="s">
        <v>89</v>
      </c>
      <c r="D2755" t="s">
        <v>162</v>
      </c>
      <c r="E2755" t="s">
        <v>564</v>
      </c>
      <c r="F2755" t="s">
        <v>2888</v>
      </c>
      <c r="G2755" t="s">
        <v>6055</v>
      </c>
      <c r="H2755" s="30" t="s">
        <v>20653</v>
      </c>
      <c r="I2755" t="s">
        <v>14440</v>
      </c>
      <c r="J2755">
        <v>68001</v>
      </c>
      <c r="K2755" t="s">
        <v>317</v>
      </c>
      <c r="L2755">
        <v>68</v>
      </c>
      <c r="M2755" t="s">
        <v>227</v>
      </c>
      <c r="O2755">
        <v>3005063421</v>
      </c>
      <c r="P2755">
        <v>0</v>
      </c>
      <c r="T2755" s="29" t="s">
        <v>369</v>
      </c>
      <c r="U2755">
        <f t="shared" si="216"/>
        <v>10</v>
      </c>
      <c r="V2755">
        <f t="shared" si="217"/>
        <v>21</v>
      </c>
      <c r="W2755">
        <v>2023</v>
      </c>
      <c r="X2755" t="s">
        <v>13427</v>
      </c>
      <c r="Y2755" t="s">
        <v>14441</v>
      </c>
      <c r="Z2755" t="s">
        <v>14442</v>
      </c>
      <c r="AA2755">
        <v>5606107</v>
      </c>
      <c r="AB2755" t="s">
        <v>146</v>
      </c>
      <c r="AC2755" t="s">
        <v>147</v>
      </c>
      <c r="AD2755" s="1">
        <f t="shared" si="218"/>
        <v>2.2127015153788447E-2</v>
      </c>
      <c r="AE2755" s="2">
        <v>133300000</v>
      </c>
      <c r="AF2755" t="s">
        <v>133</v>
      </c>
      <c r="AG2755" t="s">
        <v>292</v>
      </c>
      <c r="AH2755" t="s">
        <v>104</v>
      </c>
      <c r="AI2755" t="s">
        <v>14443</v>
      </c>
      <c r="AJ2755">
        <v>29943923</v>
      </c>
      <c r="AK2755" s="2">
        <v>2949531.12</v>
      </c>
      <c r="AL2755" s="2">
        <v>2458597.58</v>
      </c>
      <c r="AP2755" t="s">
        <v>105</v>
      </c>
      <c r="AQ2755" s="2" t="s">
        <v>105</v>
      </c>
      <c r="AR2755" s="2" t="s">
        <v>105</v>
      </c>
      <c r="AV2755">
        <v>30054901</v>
      </c>
      <c r="AW2755" s="2">
        <v>2866324.26</v>
      </c>
      <c r="AX2755" s="2">
        <v>2388675.85</v>
      </c>
      <c r="BH2755" t="s">
        <v>21</v>
      </c>
      <c r="BI2755" t="s">
        <v>5</v>
      </c>
    </row>
    <row r="2756" spans="1:61" x14ac:dyDescent="0.25">
      <c r="A2756">
        <v>70080267</v>
      </c>
      <c r="B2756">
        <v>70080267</v>
      </c>
      <c r="C2756" t="s">
        <v>89</v>
      </c>
      <c r="D2756" t="s">
        <v>4225</v>
      </c>
      <c r="E2756" t="s">
        <v>3309</v>
      </c>
      <c r="F2756" t="s">
        <v>2059</v>
      </c>
      <c r="G2756" t="s">
        <v>3891</v>
      </c>
      <c r="H2756" s="30" t="s">
        <v>20654</v>
      </c>
      <c r="I2756" t="s">
        <v>14444</v>
      </c>
      <c r="J2756">
        <v>5001</v>
      </c>
      <c r="K2756" t="s">
        <v>202</v>
      </c>
      <c r="L2756">
        <v>5</v>
      </c>
      <c r="M2756" t="s">
        <v>203</v>
      </c>
      <c r="O2756">
        <v>3128329237</v>
      </c>
      <c r="P2756">
        <v>0</v>
      </c>
      <c r="T2756" s="29" t="s">
        <v>240</v>
      </c>
      <c r="U2756">
        <f t="shared" si="216"/>
        <v>10</v>
      </c>
      <c r="V2756">
        <f t="shared" si="217"/>
        <v>27</v>
      </c>
      <c r="W2756">
        <v>2017</v>
      </c>
      <c r="X2756" t="s">
        <v>459</v>
      </c>
      <c r="Y2756" t="s">
        <v>14445</v>
      </c>
      <c r="Z2756" t="s">
        <v>14446</v>
      </c>
      <c r="AA2756">
        <v>8008014</v>
      </c>
      <c r="AB2756" t="s">
        <v>100</v>
      </c>
      <c r="AC2756" t="s">
        <v>208</v>
      </c>
      <c r="AD2756" s="1">
        <f t="shared" si="218"/>
        <v>2.9966125954198473E-2</v>
      </c>
      <c r="AE2756" s="2">
        <v>52400000</v>
      </c>
      <c r="AF2756" t="s">
        <v>219</v>
      </c>
      <c r="AG2756" t="s">
        <v>452</v>
      </c>
      <c r="AH2756" t="s">
        <v>104</v>
      </c>
      <c r="AI2756">
        <v>0</v>
      </c>
      <c r="AJ2756">
        <v>161803961</v>
      </c>
      <c r="AK2756" s="2">
        <v>1570225</v>
      </c>
      <c r="AL2756" s="2">
        <v>1299516.42</v>
      </c>
      <c r="AP2756" t="s">
        <v>105</v>
      </c>
      <c r="AQ2756" t="s">
        <v>105</v>
      </c>
      <c r="AR2756" t="s">
        <v>105</v>
      </c>
      <c r="AV2756" t="s">
        <v>105</v>
      </c>
      <c r="AW2756" t="s">
        <v>105</v>
      </c>
      <c r="AX2756" t="s">
        <v>105</v>
      </c>
      <c r="BH2756" t="s">
        <v>19</v>
      </c>
      <c r="BI2756" t="s">
        <v>5</v>
      </c>
    </row>
    <row r="2757" spans="1:61" x14ac:dyDescent="0.25">
      <c r="A2757">
        <v>8250318</v>
      </c>
      <c r="B2757">
        <v>8250318</v>
      </c>
      <c r="C2757" t="s">
        <v>89</v>
      </c>
      <c r="D2757" t="s">
        <v>2136</v>
      </c>
      <c r="E2757" t="s">
        <v>817</v>
      </c>
      <c r="F2757" t="s">
        <v>978</v>
      </c>
      <c r="G2757" t="s">
        <v>2308</v>
      </c>
      <c r="H2757" s="30" t="s">
        <v>20655</v>
      </c>
      <c r="I2757" t="s">
        <v>14447</v>
      </c>
      <c r="J2757">
        <v>5001</v>
      </c>
      <c r="K2757" t="s">
        <v>202</v>
      </c>
      <c r="L2757">
        <v>5</v>
      </c>
      <c r="M2757" t="s">
        <v>203</v>
      </c>
      <c r="O2757">
        <v>3007826315</v>
      </c>
      <c r="P2757">
        <v>0</v>
      </c>
      <c r="T2757" s="29" t="s">
        <v>215</v>
      </c>
      <c r="U2757">
        <f t="shared" si="216"/>
        <v>10</v>
      </c>
      <c r="V2757">
        <f t="shared" si="217"/>
        <v>20</v>
      </c>
      <c r="W2757">
        <v>2016</v>
      </c>
      <c r="X2757" t="s">
        <v>14448</v>
      </c>
      <c r="Y2757" t="s">
        <v>14449</v>
      </c>
      <c r="Z2757" t="s">
        <v>14450</v>
      </c>
      <c r="AA2757">
        <v>4601197</v>
      </c>
      <c r="AB2757" t="s">
        <v>352</v>
      </c>
      <c r="AC2757" t="s">
        <v>1230</v>
      </c>
      <c r="AD2757" s="1">
        <f t="shared" si="218"/>
        <v>4.7188111488250653E-2</v>
      </c>
      <c r="AE2757" s="2">
        <v>38300000</v>
      </c>
      <c r="AF2757" t="s">
        <v>362</v>
      </c>
      <c r="AG2757" t="s">
        <v>103</v>
      </c>
      <c r="AH2757" t="s">
        <v>104</v>
      </c>
      <c r="AI2757" t="s">
        <v>14451</v>
      </c>
      <c r="AJ2757">
        <v>29931807</v>
      </c>
      <c r="AK2757" s="2">
        <v>1807304.67</v>
      </c>
      <c r="AL2757" s="2">
        <v>1498743.42</v>
      </c>
      <c r="AP2757">
        <v>29997013</v>
      </c>
      <c r="AQ2757" s="2">
        <v>2396422.9300000002</v>
      </c>
      <c r="AR2757" s="2">
        <v>1993800.78</v>
      </c>
      <c r="AV2757" t="s">
        <v>105</v>
      </c>
      <c r="AW2757" s="2" t="s">
        <v>105</v>
      </c>
      <c r="AX2757" s="2" t="s">
        <v>105</v>
      </c>
      <c r="BH2757" t="s">
        <v>21</v>
      </c>
      <c r="BI2757" t="s">
        <v>5</v>
      </c>
    </row>
    <row r="2758" spans="1:61" x14ac:dyDescent="0.25">
      <c r="A2758">
        <v>60409531</v>
      </c>
      <c r="B2758">
        <v>60409531</v>
      </c>
      <c r="C2758" t="s">
        <v>106</v>
      </c>
      <c r="D2758" t="s">
        <v>6074</v>
      </c>
      <c r="E2758" t="s">
        <v>9208</v>
      </c>
      <c r="F2758" t="s">
        <v>2668</v>
      </c>
      <c r="G2758" t="s">
        <v>507</v>
      </c>
      <c r="H2758" s="30" t="s">
        <v>20656</v>
      </c>
      <c r="I2758" t="s">
        <v>14452</v>
      </c>
      <c r="J2758">
        <v>54874</v>
      </c>
      <c r="K2758" t="s">
        <v>2415</v>
      </c>
      <c r="L2758">
        <v>54</v>
      </c>
      <c r="M2758" t="s">
        <v>1236</v>
      </c>
      <c r="O2758">
        <v>3125189485</v>
      </c>
      <c r="P2758">
        <v>0</v>
      </c>
      <c r="T2758" s="29" t="s">
        <v>327</v>
      </c>
      <c r="U2758">
        <f t="shared" si="216"/>
        <v>10</v>
      </c>
      <c r="V2758">
        <f t="shared" si="217"/>
        <v>31</v>
      </c>
      <c r="W2758">
        <v>2023</v>
      </c>
      <c r="X2758" t="s">
        <v>8613</v>
      </c>
      <c r="Y2758" t="s">
        <v>14453</v>
      </c>
      <c r="Z2758" t="s">
        <v>14453</v>
      </c>
      <c r="AA2758">
        <v>1606248</v>
      </c>
      <c r="AB2758" t="s">
        <v>173</v>
      </c>
      <c r="AC2758" t="s">
        <v>815</v>
      </c>
      <c r="AD2758" s="1">
        <f t="shared" si="218"/>
        <v>2.0912750709677418E-2</v>
      </c>
      <c r="AE2758" s="2">
        <v>77500000</v>
      </c>
      <c r="AF2758" t="s">
        <v>1567</v>
      </c>
      <c r="AG2758" t="s">
        <v>292</v>
      </c>
      <c r="AH2758" t="s">
        <v>104</v>
      </c>
      <c r="AI2758">
        <v>0</v>
      </c>
      <c r="AJ2758">
        <v>29972479</v>
      </c>
      <c r="AK2758" s="2">
        <v>1620738.18</v>
      </c>
      <c r="AL2758" s="2">
        <v>1341964.8600000001</v>
      </c>
      <c r="AP2758" t="s">
        <v>105</v>
      </c>
      <c r="AQ2758" s="2" t="s">
        <v>105</v>
      </c>
      <c r="AR2758" s="2" t="s">
        <v>105</v>
      </c>
      <c r="AV2758">
        <v>30154640</v>
      </c>
      <c r="AW2758" s="2">
        <v>1609683.02</v>
      </c>
      <c r="AX2758" s="2">
        <v>1332674.81</v>
      </c>
      <c r="BH2758" t="s">
        <v>19</v>
      </c>
      <c r="BI2758" t="s">
        <v>5</v>
      </c>
    </row>
    <row r="2759" spans="1:61" x14ac:dyDescent="0.25">
      <c r="A2759">
        <v>43976361</v>
      </c>
      <c r="B2759">
        <v>43976361</v>
      </c>
      <c r="C2759" t="s">
        <v>106</v>
      </c>
      <c r="D2759" t="s">
        <v>312</v>
      </c>
      <c r="E2759" t="s">
        <v>1272</v>
      </c>
      <c r="F2759" t="s">
        <v>2101</v>
      </c>
      <c r="G2759" t="s">
        <v>2434</v>
      </c>
      <c r="H2759" s="30" t="s">
        <v>20657</v>
      </c>
      <c r="I2759" t="s">
        <v>14454</v>
      </c>
      <c r="J2759">
        <v>5001</v>
      </c>
      <c r="K2759" t="s">
        <v>202</v>
      </c>
      <c r="L2759">
        <v>5</v>
      </c>
      <c r="M2759" t="s">
        <v>203</v>
      </c>
      <c r="O2759">
        <v>3014669862</v>
      </c>
      <c r="P2759">
        <v>3014169310</v>
      </c>
      <c r="T2759" s="29" t="s">
        <v>958</v>
      </c>
      <c r="U2759">
        <f t="shared" si="216"/>
        <v>10</v>
      </c>
      <c r="V2759">
        <f t="shared" si="217"/>
        <v>24</v>
      </c>
      <c r="W2759">
        <v>2024</v>
      </c>
      <c r="X2759" t="s">
        <v>1336</v>
      </c>
      <c r="Y2759" t="s">
        <v>14455</v>
      </c>
      <c r="Z2759" t="s">
        <v>14456</v>
      </c>
      <c r="AA2759">
        <v>5606111</v>
      </c>
      <c r="AB2759" t="s">
        <v>146</v>
      </c>
      <c r="AC2759" t="s">
        <v>341</v>
      </c>
      <c r="AD2759" s="1">
        <f t="shared" si="218"/>
        <v>3.9853211974110035E-2</v>
      </c>
      <c r="AE2759" s="2">
        <v>123600000</v>
      </c>
      <c r="AF2759" t="s">
        <v>362</v>
      </c>
      <c r="AG2759" t="s">
        <v>120</v>
      </c>
      <c r="AH2759" t="s">
        <v>104</v>
      </c>
      <c r="AI2759" t="s">
        <v>14457</v>
      </c>
      <c r="AJ2759">
        <v>161916432</v>
      </c>
      <c r="AK2759" s="2">
        <v>4925857</v>
      </c>
      <c r="AL2759" s="2">
        <v>4119376</v>
      </c>
      <c r="AP2759" t="s">
        <v>105</v>
      </c>
      <c r="AQ2759" t="s">
        <v>105</v>
      </c>
      <c r="AR2759" t="s">
        <v>105</v>
      </c>
      <c r="AV2759" t="s">
        <v>105</v>
      </c>
      <c r="AW2759" t="s">
        <v>105</v>
      </c>
      <c r="AX2759" t="s">
        <v>105</v>
      </c>
      <c r="BH2759" t="s">
        <v>21</v>
      </c>
      <c r="BI2759" t="s">
        <v>5</v>
      </c>
    </row>
    <row r="2760" spans="1:61" x14ac:dyDescent="0.25">
      <c r="A2760">
        <v>60336138</v>
      </c>
      <c r="B2760">
        <v>60336138</v>
      </c>
      <c r="C2760" t="s">
        <v>106</v>
      </c>
      <c r="D2760" t="s">
        <v>312</v>
      </c>
      <c r="E2760" t="s">
        <v>1035</v>
      </c>
      <c r="F2760" t="s">
        <v>1665</v>
      </c>
      <c r="G2760" t="s">
        <v>650</v>
      </c>
      <c r="H2760" s="30" t="s">
        <v>20658</v>
      </c>
      <c r="I2760" t="s">
        <v>14458</v>
      </c>
      <c r="J2760">
        <v>0</v>
      </c>
      <c r="K2760" t="s">
        <v>1235</v>
      </c>
      <c r="L2760">
        <v>54</v>
      </c>
      <c r="M2760" t="s">
        <v>1236</v>
      </c>
      <c r="O2760">
        <v>3102759099</v>
      </c>
      <c r="P2760">
        <v>3204563880</v>
      </c>
      <c r="T2760" s="29" t="s">
        <v>358</v>
      </c>
      <c r="U2760">
        <f t="shared" si="216"/>
        <v>10</v>
      </c>
      <c r="V2760">
        <f t="shared" si="217"/>
        <v>29</v>
      </c>
      <c r="W2760">
        <v>2025</v>
      </c>
      <c r="X2760" t="s">
        <v>4736</v>
      </c>
      <c r="Y2760" t="s">
        <v>14459</v>
      </c>
      <c r="Z2760" t="s">
        <v>14460</v>
      </c>
      <c r="AA2760">
        <v>8001217</v>
      </c>
      <c r="AB2760" t="s">
        <v>100</v>
      </c>
      <c r="AC2760" t="s">
        <v>159</v>
      </c>
      <c r="AD2760" s="1">
        <f t="shared" si="218"/>
        <v>2.3622504638218925E-2</v>
      </c>
      <c r="AE2760" s="2">
        <v>53900000</v>
      </c>
      <c r="AF2760" t="s">
        <v>133</v>
      </c>
      <c r="AG2760" t="s">
        <v>103</v>
      </c>
      <c r="AH2760" t="s">
        <v>104</v>
      </c>
      <c r="AI2760" t="s">
        <v>14461</v>
      </c>
      <c r="AJ2760">
        <v>161812053</v>
      </c>
      <c r="AK2760" s="2">
        <v>1273253</v>
      </c>
      <c r="AL2760" s="2">
        <v>1049960.6200000001</v>
      </c>
      <c r="AP2760" t="s">
        <v>105</v>
      </c>
      <c r="AQ2760" t="s">
        <v>105</v>
      </c>
      <c r="AR2760" t="s">
        <v>105</v>
      </c>
      <c r="AV2760" t="s">
        <v>105</v>
      </c>
      <c r="AW2760" t="s">
        <v>105</v>
      </c>
      <c r="AX2760" t="s">
        <v>105</v>
      </c>
      <c r="BH2760" t="s">
        <v>19</v>
      </c>
      <c r="BI2760" t="s">
        <v>5</v>
      </c>
    </row>
    <row r="2761" spans="1:61" x14ac:dyDescent="0.25">
      <c r="A2761">
        <v>66947046</v>
      </c>
      <c r="B2761">
        <v>66947046</v>
      </c>
      <c r="C2761" t="s">
        <v>106</v>
      </c>
      <c r="D2761" t="s">
        <v>2630</v>
      </c>
      <c r="E2761">
        <v>0</v>
      </c>
      <c r="F2761" t="s">
        <v>14462</v>
      </c>
      <c r="G2761" t="s">
        <v>933</v>
      </c>
      <c r="H2761" s="30" t="s">
        <v>20659</v>
      </c>
      <c r="I2761" t="s">
        <v>14463</v>
      </c>
      <c r="J2761">
        <v>76001</v>
      </c>
      <c r="K2761" t="s">
        <v>486</v>
      </c>
      <c r="L2761">
        <v>76</v>
      </c>
      <c r="M2761" t="s">
        <v>95</v>
      </c>
      <c r="O2761">
        <v>3155273013</v>
      </c>
      <c r="P2761">
        <v>0</v>
      </c>
      <c r="T2761" s="29" t="s">
        <v>96</v>
      </c>
      <c r="U2761">
        <f t="shared" si="216"/>
        <v>10</v>
      </c>
      <c r="V2761">
        <f t="shared" si="217"/>
        <v>22</v>
      </c>
      <c r="W2761">
        <v>2020</v>
      </c>
      <c r="X2761" t="s">
        <v>1674</v>
      </c>
      <c r="Y2761" t="s">
        <v>14464</v>
      </c>
      <c r="Z2761" t="s">
        <v>14465</v>
      </c>
      <c r="AA2761">
        <v>8006056</v>
      </c>
      <c r="AB2761" t="s">
        <v>100</v>
      </c>
      <c r="AC2761" t="s">
        <v>1677</v>
      </c>
      <c r="AD2761" s="1">
        <f t="shared" si="218"/>
        <v>2.6916433770014556E-2</v>
      </c>
      <c r="AE2761" s="2">
        <v>68700000</v>
      </c>
      <c r="AF2761" t="s">
        <v>102</v>
      </c>
      <c r="AG2761" t="s">
        <v>120</v>
      </c>
      <c r="AH2761" t="s">
        <v>104</v>
      </c>
      <c r="AI2761" t="s">
        <v>14466</v>
      </c>
      <c r="AJ2761">
        <v>161875329</v>
      </c>
      <c r="AK2761" s="2">
        <v>1849159</v>
      </c>
      <c r="AL2761" s="2">
        <v>1533915.07</v>
      </c>
      <c r="AP2761" t="s">
        <v>105</v>
      </c>
      <c r="AQ2761" t="s">
        <v>105</v>
      </c>
      <c r="AR2761" t="s">
        <v>105</v>
      </c>
      <c r="AV2761" t="s">
        <v>105</v>
      </c>
      <c r="AW2761" t="s">
        <v>105</v>
      </c>
      <c r="AX2761" t="s">
        <v>105</v>
      </c>
      <c r="BH2761" t="s">
        <v>19</v>
      </c>
      <c r="BI2761" t="s">
        <v>5</v>
      </c>
    </row>
    <row r="2762" spans="1:61" x14ac:dyDescent="0.25">
      <c r="A2762">
        <v>43191661</v>
      </c>
      <c r="B2762">
        <v>43191661</v>
      </c>
      <c r="C2762" t="s">
        <v>106</v>
      </c>
      <c r="D2762" t="s">
        <v>4162</v>
      </c>
      <c r="E2762">
        <v>0</v>
      </c>
      <c r="F2762" t="s">
        <v>13702</v>
      </c>
      <c r="G2762" t="s">
        <v>199</v>
      </c>
      <c r="H2762" s="30" t="s">
        <v>20660</v>
      </c>
      <c r="I2762" t="s">
        <v>14467</v>
      </c>
      <c r="J2762">
        <v>0</v>
      </c>
      <c r="K2762" t="s">
        <v>126</v>
      </c>
      <c r="L2762">
        <v>25</v>
      </c>
      <c r="M2762" t="s">
        <v>126</v>
      </c>
      <c r="O2762">
        <v>3108278136</v>
      </c>
      <c r="P2762">
        <v>0</v>
      </c>
      <c r="T2762" s="29" t="s">
        <v>429</v>
      </c>
      <c r="U2762">
        <f t="shared" ref="U2762:U2825" si="219">MONTH(T2762)</f>
        <v>10</v>
      </c>
      <c r="V2762">
        <f t="shared" ref="V2762:V2825" si="220">DAY(T2762)</f>
        <v>7</v>
      </c>
      <c r="W2762">
        <v>2019</v>
      </c>
      <c r="X2762" t="s">
        <v>3066</v>
      </c>
      <c r="Y2762" t="s">
        <v>14468</v>
      </c>
      <c r="Z2762" t="s">
        <v>14469</v>
      </c>
      <c r="AA2762">
        <v>5601159</v>
      </c>
      <c r="AB2762" t="s">
        <v>146</v>
      </c>
      <c r="AC2762" t="s">
        <v>188</v>
      </c>
      <c r="AD2762" s="1">
        <f t="shared" ref="AD2762:AD2825" si="221">+AK2762/AE2762</f>
        <v>1.8417441083223251E-2</v>
      </c>
      <c r="AE2762" s="2">
        <v>75700000</v>
      </c>
      <c r="AF2762" t="s">
        <v>133</v>
      </c>
      <c r="AG2762" t="s">
        <v>103</v>
      </c>
      <c r="AH2762" t="s">
        <v>104</v>
      </c>
      <c r="AI2762" t="s">
        <v>14470</v>
      </c>
      <c r="AJ2762">
        <v>29940795</v>
      </c>
      <c r="AK2762" s="2">
        <v>1394200.29</v>
      </c>
      <c r="AL2762" s="2">
        <v>1151596.8799999999</v>
      </c>
      <c r="AP2762" t="s">
        <v>105</v>
      </c>
      <c r="AQ2762" s="2" t="s">
        <v>105</v>
      </c>
      <c r="AR2762" s="2" t="s">
        <v>105</v>
      </c>
      <c r="AV2762">
        <v>30053349</v>
      </c>
      <c r="AW2762" s="2">
        <v>1508639.86</v>
      </c>
      <c r="AX2762" s="2">
        <v>1247764.5900000001</v>
      </c>
      <c r="BH2762" t="s">
        <v>19</v>
      </c>
      <c r="BI2762" t="s">
        <v>5</v>
      </c>
    </row>
    <row r="2763" spans="1:61" x14ac:dyDescent="0.25">
      <c r="A2763">
        <v>52691739</v>
      </c>
      <c r="B2763">
        <v>52691739</v>
      </c>
      <c r="C2763" t="s">
        <v>106</v>
      </c>
      <c r="D2763" t="s">
        <v>1875</v>
      </c>
      <c r="E2763">
        <v>0</v>
      </c>
      <c r="F2763" t="s">
        <v>7166</v>
      </c>
      <c r="G2763" t="s">
        <v>1842</v>
      </c>
      <c r="H2763" s="30" t="s">
        <v>20661</v>
      </c>
      <c r="I2763" t="s">
        <v>14471</v>
      </c>
      <c r="J2763">
        <v>0</v>
      </c>
      <c r="K2763" t="s">
        <v>126</v>
      </c>
      <c r="L2763">
        <v>25</v>
      </c>
      <c r="M2763" t="s">
        <v>126</v>
      </c>
      <c r="O2763">
        <v>3103135548</v>
      </c>
      <c r="P2763">
        <v>0</v>
      </c>
      <c r="T2763" s="29" t="s">
        <v>327</v>
      </c>
      <c r="U2763">
        <f t="shared" si="219"/>
        <v>10</v>
      </c>
      <c r="V2763">
        <f t="shared" si="220"/>
        <v>31</v>
      </c>
      <c r="W2763">
        <v>2025</v>
      </c>
      <c r="X2763" t="s">
        <v>4026</v>
      </c>
      <c r="Y2763" t="s">
        <v>14472</v>
      </c>
      <c r="Z2763" t="s">
        <v>14473</v>
      </c>
      <c r="AA2763">
        <v>9206101</v>
      </c>
      <c r="AB2763" t="s">
        <v>268</v>
      </c>
      <c r="AC2763" t="s">
        <v>1025</v>
      </c>
      <c r="AD2763" s="1">
        <f t="shared" si="221"/>
        <v>1.3674121405750798E-2</v>
      </c>
      <c r="AE2763" s="2">
        <v>93900000</v>
      </c>
      <c r="AF2763" t="s">
        <v>133</v>
      </c>
      <c r="AG2763" t="s">
        <v>120</v>
      </c>
      <c r="AH2763" t="s">
        <v>104</v>
      </c>
      <c r="AI2763" t="s">
        <v>14474</v>
      </c>
      <c r="AJ2763">
        <v>161790239</v>
      </c>
      <c r="AK2763" s="2">
        <v>1284000</v>
      </c>
      <c r="AL2763" s="2">
        <v>1058991.8500000001</v>
      </c>
      <c r="AP2763" t="s">
        <v>105</v>
      </c>
      <c r="AQ2763" t="s">
        <v>105</v>
      </c>
      <c r="AR2763" t="s">
        <v>105</v>
      </c>
      <c r="AV2763" t="s">
        <v>105</v>
      </c>
      <c r="AW2763" t="s">
        <v>105</v>
      </c>
      <c r="AX2763" t="s">
        <v>105</v>
      </c>
      <c r="BH2763" s="3" t="s">
        <v>18</v>
      </c>
      <c r="BI2763" t="s">
        <v>5</v>
      </c>
    </row>
    <row r="2764" spans="1:61" x14ac:dyDescent="0.25">
      <c r="A2764">
        <v>80172627</v>
      </c>
      <c r="B2764">
        <v>80172627</v>
      </c>
      <c r="C2764" t="s">
        <v>89</v>
      </c>
      <c r="D2764" t="s">
        <v>1334</v>
      </c>
      <c r="E2764">
        <v>0</v>
      </c>
      <c r="F2764" t="s">
        <v>6267</v>
      </c>
      <c r="G2764" t="s">
        <v>11634</v>
      </c>
      <c r="H2764" s="30" t="s">
        <v>20662</v>
      </c>
      <c r="I2764" t="s">
        <v>14475</v>
      </c>
      <c r="J2764">
        <v>0</v>
      </c>
      <c r="K2764" t="s">
        <v>126</v>
      </c>
      <c r="L2764">
        <v>25</v>
      </c>
      <c r="M2764" t="s">
        <v>126</v>
      </c>
      <c r="O2764">
        <v>3012774252</v>
      </c>
      <c r="P2764">
        <v>0</v>
      </c>
      <c r="T2764" s="29" t="s">
        <v>1371</v>
      </c>
      <c r="U2764">
        <f t="shared" si="219"/>
        <v>10</v>
      </c>
      <c r="V2764">
        <f t="shared" si="220"/>
        <v>12</v>
      </c>
      <c r="W2764">
        <v>2023</v>
      </c>
      <c r="X2764" t="s">
        <v>3343</v>
      </c>
      <c r="Y2764" t="s">
        <v>14476</v>
      </c>
      <c r="Z2764" t="s">
        <v>14477</v>
      </c>
      <c r="AA2764">
        <v>3006155</v>
      </c>
      <c r="AB2764" t="s">
        <v>491</v>
      </c>
      <c r="AC2764" t="s">
        <v>492</v>
      </c>
      <c r="AD2764" s="1">
        <f t="shared" si="221"/>
        <v>2.2394474934036939E-2</v>
      </c>
      <c r="AE2764" s="2">
        <v>189500000</v>
      </c>
      <c r="AF2764" t="s">
        <v>102</v>
      </c>
      <c r="AG2764" t="s">
        <v>120</v>
      </c>
      <c r="AH2764" t="s">
        <v>104</v>
      </c>
      <c r="AI2764" t="s">
        <v>14478</v>
      </c>
      <c r="AJ2764">
        <v>161819379</v>
      </c>
      <c r="AK2764" s="2">
        <v>4243753</v>
      </c>
      <c r="AL2764" s="2">
        <v>3546178.89</v>
      </c>
      <c r="AP2764" t="s">
        <v>105</v>
      </c>
      <c r="AQ2764" t="s">
        <v>105</v>
      </c>
      <c r="AR2764" t="s">
        <v>105</v>
      </c>
      <c r="AV2764" t="s">
        <v>105</v>
      </c>
      <c r="AW2764" t="s">
        <v>105</v>
      </c>
      <c r="AX2764" t="s">
        <v>105</v>
      </c>
      <c r="BH2764" t="s">
        <v>21</v>
      </c>
      <c r="BI2764" t="s">
        <v>5</v>
      </c>
    </row>
    <row r="2765" spans="1:61" x14ac:dyDescent="0.25">
      <c r="A2765">
        <v>42092999</v>
      </c>
      <c r="B2765">
        <v>42092999</v>
      </c>
      <c r="C2765" t="s">
        <v>106</v>
      </c>
      <c r="D2765" t="s">
        <v>682</v>
      </c>
      <c r="E2765" t="s">
        <v>583</v>
      </c>
      <c r="F2765" t="s">
        <v>1641</v>
      </c>
      <c r="G2765" t="s">
        <v>474</v>
      </c>
      <c r="H2765" s="30" t="s">
        <v>20663</v>
      </c>
      <c r="I2765" t="s">
        <v>14479</v>
      </c>
      <c r="J2765">
        <v>66001</v>
      </c>
      <c r="K2765" t="s">
        <v>252</v>
      </c>
      <c r="L2765">
        <v>66</v>
      </c>
      <c r="M2765" t="s">
        <v>253</v>
      </c>
      <c r="O2765">
        <v>3234964077</v>
      </c>
      <c r="P2765">
        <v>3137085586</v>
      </c>
      <c r="T2765" s="29" t="s">
        <v>1297</v>
      </c>
      <c r="U2765">
        <f t="shared" si="219"/>
        <v>10</v>
      </c>
      <c r="V2765">
        <f t="shared" si="220"/>
        <v>2</v>
      </c>
      <c r="W2765">
        <v>2012</v>
      </c>
      <c r="X2765" t="s">
        <v>14480</v>
      </c>
      <c r="Y2765" t="s">
        <v>14481</v>
      </c>
      <c r="Z2765" t="s">
        <v>14482</v>
      </c>
      <c r="AA2765">
        <v>6421051</v>
      </c>
      <c r="AB2765" t="s">
        <v>131</v>
      </c>
      <c r="AC2765" t="s">
        <v>696</v>
      </c>
      <c r="AD2765" s="1">
        <f t="shared" si="221"/>
        <v>2.7378485401459852E-2</v>
      </c>
      <c r="AE2765" s="2">
        <v>54800000</v>
      </c>
      <c r="AF2765" t="s">
        <v>175</v>
      </c>
      <c r="AG2765" t="s">
        <v>697</v>
      </c>
      <c r="AH2765" t="s">
        <v>104</v>
      </c>
      <c r="AI2765" t="s">
        <v>14483</v>
      </c>
      <c r="AJ2765">
        <v>161859919</v>
      </c>
      <c r="AK2765" s="2">
        <v>1500341</v>
      </c>
      <c r="AL2765" s="2">
        <v>1240790.5</v>
      </c>
      <c r="AP2765" t="s">
        <v>105</v>
      </c>
      <c r="AQ2765" t="s">
        <v>105</v>
      </c>
      <c r="AR2765" t="s">
        <v>105</v>
      </c>
      <c r="AV2765" t="s">
        <v>105</v>
      </c>
      <c r="AW2765" t="s">
        <v>105</v>
      </c>
      <c r="AX2765" t="s">
        <v>105</v>
      </c>
      <c r="BH2765" t="s">
        <v>19</v>
      </c>
      <c r="BI2765" t="s">
        <v>5</v>
      </c>
    </row>
    <row r="2766" spans="1:61" x14ac:dyDescent="0.25">
      <c r="A2766">
        <v>42874437</v>
      </c>
      <c r="B2766">
        <v>42874437</v>
      </c>
      <c r="C2766" t="s">
        <v>106</v>
      </c>
      <c r="D2766" t="s">
        <v>435</v>
      </c>
      <c r="E2766" t="s">
        <v>312</v>
      </c>
      <c r="F2766" t="s">
        <v>819</v>
      </c>
      <c r="G2766" t="s">
        <v>334</v>
      </c>
      <c r="H2766" s="30" t="s">
        <v>20664</v>
      </c>
      <c r="I2766" t="s">
        <v>14484</v>
      </c>
      <c r="J2766">
        <v>0</v>
      </c>
      <c r="K2766" t="s">
        <v>126</v>
      </c>
      <c r="L2766">
        <v>25</v>
      </c>
      <c r="M2766" t="s">
        <v>126</v>
      </c>
      <c r="O2766">
        <v>3108306489</v>
      </c>
      <c r="P2766">
        <v>3117793153</v>
      </c>
      <c r="T2766" s="29" t="s">
        <v>587</v>
      </c>
      <c r="U2766">
        <f t="shared" si="219"/>
        <v>10</v>
      </c>
      <c r="V2766">
        <f t="shared" si="220"/>
        <v>17</v>
      </c>
      <c r="W2766">
        <v>2025</v>
      </c>
      <c r="X2766" t="s">
        <v>4736</v>
      </c>
      <c r="Y2766" t="s">
        <v>14485</v>
      </c>
      <c r="Z2766" t="s">
        <v>14486</v>
      </c>
      <c r="AA2766">
        <v>8001217</v>
      </c>
      <c r="AB2766" t="s">
        <v>100</v>
      </c>
      <c r="AC2766" t="s">
        <v>159</v>
      </c>
      <c r="AD2766" s="1">
        <f t="shared" si="221"/>
        <v>2.4666679035250463E-2</v>
      </c>
      <c r="AE2766" s="2">
        <v>53900000</v>
      </c>
      <c r="AF2766" t="s">
        <v>362</v>
      </c>
      <c r="AG2766" t="s">
        <v>103</v>
      </c>
      <c r="AH2766" t="s">
        <v>104</v>
      </c>
      <c r="AI2766" t="s">
        <v>14487</v>
      </c>
      <c r="AJ2766">
        <v>161915592</v>
      </c>
      <c r="AK2766" s="2">
        <v>1329534</v>
      </c>
      <c r="AL2766" s="2">
        <v>1097255.8</v>
      </c>
      <c r="AP2766" t="s">
        <v>105</v>
      </c>
      <c r="AQ2766" t="s">
        <v>105</v>
      </c>
      <c r="AR2766" t="s">
        <v>105</v>
      </c>
      <c r="AV2766" t="s">
        <v>105</v>
      </c>
      <c r="AW2766" t="s">
        <v>105</v>
      </c>
      <c r="AX2766" t="s">
        <v>105</v>
      </c>
      <c r="BH2766" t="s">
        <v>19</v>
      </c>
      <c r="BI2766" t="s">
        <v>5</v>
      </c>
    </row>
    <row r="2767" spans="1:61" x14ac:dyDescent="0.25">
      <c r="A2767">
        <v>80425447</v>
      </c>
      <c r="B2767">
        <v>80425447</v>
      </c>
      <c r="C2767" t="s">
        <v>89</v>
      </c>
      <c r="D2767" t="s">
        <v>3781</v>
      </c>
      <c r="E2767" t="s">
        <v>7380</v>
      </c>
      <c r="F2767" t="s">
        <v>417</v>
      </c>
      <c r="G2767" t="s">
        <v>14488</v>
      </c>
      <c r="H2767" s="30" t="s">
        <v>18572</v>
      </c>
      <c r="I2767" t="s">
        <v>14489</v>
      </c>
      <c r="J2767">
        <v>0</v>
      </c>
      <c r="K2767" t="s">
        <v>126</v>
      </c>
      <c r="L2767">
        <v>25</v>
      </c>
      <c r="M2767" t="s">
        <v>126</v>
      </c>
      <c r="O2767">
        <v>3103232618</v>
      </c>
      <c r="P2767">
        <v>0</v>
      </c>
      <c r="T2767" s="29" t="s">
        <v>337</v>
      </c>
      <c r="U2767">
        <f t="shared" si="219"/>
        <v>10</v>
      </c>
      <c r="V2767">
        <f t="shared" si="220"/>
        <v>8</v>
      </c>
      <c r="W2767">
        <v>2019</v>
      </c>
      <c r="X2767" t="s">
        <v>2998</v>
      </c>
      <c r="Y2767" t="s">
        <v>14490</v>
      </c>
      <c r="Z2767" t="s">
        <v>14491</v>
      </c>
      <c r="AA2767">
        <v>5606086</v>
      </c>
      <c r="AB2767" t="s">
        <v>146</v>
      </c>
      <c r="AC2767" t="s">
        <v>147</v>
      </c>
      <c r="AD2767" s="1">
        <f t="shared" si="221"/>
        <v>1.4037095141700404E-2</v>
      </c>
      <c r="AE2767" s="2">
        <v>98800000</v>
      </c>
      <c r="AF2767" t="s">
        <v>175</v>
      </c>
      <c r="AG2767" t="s">
        <v>120</v>
      </c>
      <c r="AH2767" t="s">
        <v>104</v>
      </c>
      <c r="AI2767">
        <v>0</v>
      </c>
      <c r="AJ2767">
        <v>161913680</v>
      </c>
      <c r="AK2767" s="2">
        <v>1386865</v>
      </c>
      <c r="AL2767" s="2">
        <v>1145432.8999999999</v>
      </c>
      <c r="AP2767" t="s">
        <v>105</v>
      </c>
      <c r="AQ2767" t="s">
        <v>105</v>
      </c>
      <c r="AR2767" t="s">
        <v>105</v>
      </c>
      <c r="AV2767" t="s">
        <v>105</v>
      </c>
      <c r="AW2767" t="s">
        <v>105</v>
      </c>
      <c r="AX2767" t="s">
        <v>105</v>
      </c>
      <c r="BH2767" s="3" t="s">
        <v>18</v>
      </c>
      <c r="BI2767" t="s">
        <v>5</v>
      </c>
    </row>
    <row r="2768" spans="1:61" x14ac:dyDescent="0.25">
      <c r="A2768">
        <v>53049082</v>
      </c>
      <c r="B2768">
        <v>53049082</v>
      </c>
      <c r="C2768" t="s">
        <v>106</v>
      </c>
      <c r="D2768" t="s">
        <v>2031</v>
      </c>
      <c r="E2768">
        <v>0</v>
      </c>
      <c r="F2768" t="s">
        <v>14492</v>
      </c>
      <c r="G2768" t="s">
        <v>475</v>
      </c>
      <c r="H2768" s="30" t="s">
        <v>20665</v>
      </c>
      <c r="I2768" t="s">
        <v>14493</v>
      </c>
      <c r="J2768">
        <v>0</v>
      </c>
      <c r="K2768" t="s">
        <v>126</v>
      </c>
      <c r="L2768">
        <v>25</v>
      </c>
      <c r="M2768" t="s">
        <v>126</v>
      </c>
      <c r="O2768">
        <v>3134686922</v>
      </c>
      <c r="P2768">
        <v>3183964842</v>
      </c>
      <c r="T2768" s="29" t="s">
        <v>558</v>
      </c>
      <c r="U2768">
        <f t="shared" si="219"/>
        <v>10</v>
      </c>
      <c r="V2768">
        <f t="shared" si="220"/>
        <v>5</v>
      </c>
      <c r="W2768">
        <v>2017</v>
      </c>
      <c r="X2768" t="s">
        <v>14494</v>
      </c>
      <c r="Y2768" t="s">
        <v>14495</v>
      </c>
      <c r="Z2768" t="s">
        <v>14496</v>
      </c>
      <c r="AA2768">
        <v>606024</v>
      </c>
      <c r="AB2768" t="s">
        <v>118</v>
      </c>
      <c r="AC2768" t="s">
        <v>119</v>
      </c>
      <c r="AD2768" s="1">
        <f t="shared" si="221"/>
        <v>2.3992265624999998E-2</v>
      </c>
      <c r="AE2768" s="2">
        <v>76800000</v>
      </c>
      <c r="AF2768" t="s">
        <v>175</v>
      </c>
      <c r="AG2768" t="s">
        <v>120</v>
      </c>
      <c r="AH2768" t="s">
        <v>104</v>
      </c>
      <c r="AI2768">
        <v>0</v>
      </c>
      <c r="AJ2768">
        <v>161933761</v>
      </c>
      <c r="AK2768" s="2">
        <v>1842606</v>
      </c>
      <c r="AL2768" s="2">
        <v>1528408.12</v>
      </c>
      <c r="AP2768" t="s">
        <v>105</v>
      </c>
      <c r="AQ2768" t="s">
        <v>105</v>
      </c>
      <c r="AR2768" t="s">
        <v>105</v>
      </c>
      <c r="AV2768" t="s">
        <v>105</v>
      </c>
      <c r="AW2768" t="s">
        <v>105</v>
      </c>
      <c r="AX2768" t="s">
        <v>105</v>
      </c>
      <c r="BH2768" t="s">
        <v>19</v>
      </c>
      <c r="BI2768" t="s">
        <v>5</v>
      </c>
    </row>
    <row r="2769" spans="1:61" x14ac:dyDescent="0.25">
      <c r="A2769">
        <v>31923604</v>
      </c>
      <c r="B2769">
        <v>31923604</v>
      </c>
      <c r="C2769" t="s">
        <v>106</v>
      </c>
      <c r="D2769" t="s">
        <v>1162</v>
      </c>
      <c r="E2769">
        <v>0</v>
      </c>
      <c r="F2769" t="s">
        <v>863</v>
      </c>
      <c r="G2769" t="s">
        <v>1163</v>
      </c>
      <c r="H2769" s="30" t="s">
        <v>18278</v>
      </c>
      <c r="I2769" t="s">
        <v>14497</v>
      </c>
      <c r="J2769">
        <v>76001</v>
      </c>
      <c r="K2769" t="s">
        <v>486</v>
      </c>
      <c r="L2769">
        <v>76</v>
      </c>
      <c r="M2769" t="s">
        <v>95</v>
      </c>
      <c r="O2769">
        <v>3152887555</v>
      </c>
      <c r="P2769">
        <v>3128998108</v>
      </c>
      <c r="T2769" s="29" t="s">
        <v>275</v>
      </c>
      <c r="U2769">
        <f t="shared" si="219"/>
        <v>10</v>
      </c>
      <c r="V2769">
        <f t="shared" si="220"/>
        <v>11</v>
      </c>
      <c r="W2769">
        <v>2024</v>
      </c>
      <c r="X2769" t="s">
        <v>1038</v>
      </c>
      <c r="Y2769" t="s">
        <v>14498</v>
      </c>
      <c r="Z2769" t="s">
        <v>14499</v>
      </c>
      <c r="AA2769">
        <v>8806028</v>
      </c>
      <c r="AB2769" t="s">
        <v>662</v>
      </c>
      <c r="AC2769" t="s">
        <v>1011</v>
      </c>
      <c r="AD2769" s="1">
        <f t="shared" si="221"/>
        <v>3.5291744066047473E-2</v>
      </c>
      <c r="AE2769" s="2">
        <v>96900000</v>
      </c>
      <c r="AF2769" t="s">
        <v>102</v>
      </c>
      <c r="AG2769" t="s">
        <v>120</v>
      </c>
      <c r="AH2769" t="s">
        <v>104</v>
      </c>
      <c r="AI2769" t="s">
        <v>1168</v>
      </c>
      <c r="AJ2769">
        <v>161911826</v>
      </c>
      <c r="AK2769" s="2">
        <v>3419770</v>
      </c>
      <c r="AL2769" s="2">
        <v>2853756.67</v>
      </c>
      <c r="AP2769" t="s">
        <v>105</v>
      </c>
      <c r="AQ2769" t="s">
        <v>105</v>
      </c>
      <c r="AR2769" t="s">
        <v>105</v>
      </c>
      <c r="AV2769" t="s">
        <v>105</v>
      </c>
      <c r="AW2769" t="s">
        <v>105</v>
      </c>
      <c r="AX2769" t="s">
        <v>105</v>
      </c>
      <c r="BH2769" t="s">
        <v>21</v>
      </c>
      <c r="BI2769" t="s">
        <v>5</v>
      </c>
    </row>
    <row r="2770" spans="1:61" x14ac:dyDescent="0.25">
      <c r="A2770">
        <v>30239295</v>
      </c>
      <c r="B2770">
        <v>30239295</v>
      </c>
      <c r="C2770" t="s">
        <v>106</v>
      </c>
      <c r="D2770" t="s">
        <v>10269</v>
      </c>
      <c r="E2770" t="s">
        <v>1035</v>
      </c>
      <c r="F2770" t="s">
        <v>1028</v>
      </c>
      <c r="G2770" t="s">
        <v>199</v>
      </c>
      <c r="H2770" s="30" t="s">
        <v>19209</v>
      </c>
      <c r="I2770" t="s">
        <v>14500</v>
      </c>
      <c r="J2770">
        <v>17001</v>
      </c>
      <c r="K2770" t="s">
        <v>140</v>
      </c>
      <c r="L2770">
        <v>17</v>
      </c>
      <c r="M2770" t="s">
        <v>141</v>
      </c>
      <c r="O2770">
        <v>3128267317</v>
      </c>
      <c r="P2770">
        <v>0</v>
      </c>
      <c r="T2770" s="29" t="s">
        <v>958</v>
      </c>
      <c r="U2770">
        <f t="shared" si="219"/>
        <v>10</v>
      </c>
      <c r="V2770">
        <f t="shared" si="220"/>
        <v>24</v>
      </c>
      <c r="W2770">
        <v>2022</v>
      </c>
      <c r="X2770" t="s">
        <v>14501</v>
      </c>
      <c r="Y2770">
        <v>28291480590180</v>
      </c>
      <c r="Z2770" t="s">
        <v>14502</v>
      </c>
      <c r="AA2770">
        <v>5806085</v>
      </c>
      <c r="AB2770" t="s">
        <v>469</v>
      </c>
      <c r="AC2770" t="s">
        <v>2299</v>
      </c>
      <c r="AD2770" s="1">
        <f t="shared" si="221"/>
        <v>2.0873226439790577E-2</v>
      </c>
      <c r="AE2770" s="2">
        <v>152800000</v>
      </c>
      <c r="AF2770" t="s">
        <v>219</v>
      </c>
      <c r="AG2770" t="s">
        <v>120</v>
      </c>
      <c r="AH2770" t="s">
        <v>104</v>
      </c>
      <c r="AI2770" t="s">
        <v>14503</v>
      </c>
      <c r="AJ2770">
        <v>161905298</v>
      </c>
      <c r="AK2770" s="2">
        <v>3189429</v>
      </c>
      <c r="AL2770" s="2">
        <v>2660192.08</v>
      </c>
      <c r="AP2770" t="s">
        <v>105</v>
      </c>
      <c r="AQ2770" t="s">
        <v>105</v>
      </c>
      <c r="AR2770" t="s">
        <v>105</v>
      </c>
      <c r="AV2770" t="s">
        <v>105</v>
      </c>
      <c r="AW2770" t="s">
        <v>105</v>
      </c>
      <c r="AX2770" t="s">
        <v>105</v>
      </c>
      <c r="BH2770" t="s">
        <v>21</v>
      </c>
      <c r="BI2770" t="s">
        <v>5</v>
      </c>
    </row>
    <row r="2771" spans="1:61" x14ac:dyDescent="0.25">
      <c r="A2771">
        <v>20550978</v>
      </c>
      <c r="B2771">
        <v>20550978</v>
      </c>
      <c r="C2771" t="s">
        <v>106</v>
      </c>
      <c r="D2771" t="s">
        <v>385</v>
      </c>
      <c r="E2771">
        <v>0</v>
      </c>
      <c r="F2771" t="s">
        <v>4884</v>
      </c>
      <c r="G2771" t="s">
        <v>14504</v>
      </c>
      <c r="H2771" s="30" t="s">
        <v>20666</v>
      </c>
      <c r="I2771" t="s">
        <v>14505</v>
      </c>
      <c r="J2771">
        <v>25286</v>
      </c>
      <c r="K2771" t="s">
        <v>10669</v>
      </c>
      <c r="L2771">
        <v>25</v>
      </c>
      <c r="M2771" t="s">
        <v>113</v>
      </c>
      <c r="O2771">
        <v>3134984221</v>
      </c>
      <c r="P2771">
        <v>0</v>
      </c>
      <c r="T2771" s="29" t="s">
        <v>358</v>
      </c>
      <c r="U2771">
        <f t="shared" si="219"/>
        <v>10</v>
      </c>
      <c r="V2771">
        <f t="shared" si="220"/>
        <v>29</v>
      </c>
      <c r="W2771">
        <v>2015</v>
      </c>
      <c r="X2771" t="s">
        <v>11989</v>
      </c>
      <c r="Y2771" t="s">
        <v>14506</v>
      </c>
      <c r="Z2771" t="s">
        <v>14507</v>
      </c>
      <c r="AA2771">
        <v>8001154</v>
      </c>
      <c r="AB2771" t="s">
        <v>100</v>
      </c>
      <c r="AC2771" t="s">
        <v>423</v>
      </c>
      <c r="AD2771" s="1">
        <f t="shared" si="221"/>
        <v>3.6405514457831328E-2</v>
      </c>
      <c r="AE2771" s="2">
        <v>33200000</v>
      </c>
      <c r="AF2771" t="s">
        <v>279</v>
      </c>
      <c r="AG2771" t="s">
        <v>103</v>
      </c>
      <c r="AH2771" t="s">
        <v>104</v>
      </c>
      <c r="AI2771" t="s">
        <v>14508</v>
      </c>
      <c r="AJ2771">
        <v>29971607</v>
      </c>
      <c r="AK2771" s="2">
        <v>1208663.08</v>
      </c>
      <c r="AL2771" s="2">
        <v>995683.26</v>
      </c>
      <c r="AP2771">
        <v>30011397</v>
      </c>
      <c r="AQ2771" s="2">
        <v>1208730.8600000001</v>
      </c>
      <c r="AR2771" s="2">
        <v>995740.22</v>
      </c>
      <c r="AV2771" t="s">
        <v>105</v>
      </c>
      <c r="AW2771" s="2" t="s">
        <v>105</v>
      </c>
      <c r="AX2771" s="2" t="s">
        <v>105</v>
      </c>
      <c r="BH2771" t="s">
        <v>21</v>
      </c>
      <c r="BI2771" t="s">
        <v>5</v>
      </c>
    </row>
    <row r="2772" spans="1:61" x14ac:dyDescent="0.25">
      <c r="A2772">
        <v>32143792</v>
      </c>
      <c r="B2772">
        <v>32143792</v>
      </c>
      <c r="C2772" t="s">
        <v>106</v>
      </c>
      <c r="D2772" t="s">
        <v>4162</v>
      </c>
      <c r="E2772" t="s">
        <v>7204</v>
      </c>
      <c r="F2772" t="s">
        <v>14509</v>
      </c>
      <c r="G2772" t="s">
        <v>445</v>
      </c>
      <c r="H2772" s="30" t="s">
        <v>20065</v>
      </c>
      <c r="I2772" t="s">
        <v>14510</v>
      </c>
      <c r="J2772">
        <v>5001</v>
      </c>
      <c r="K2772" t="s">
        <v>202</v>
      </c>
      <c r="L2772">
        <v>5</v>
      </c>
      <c r="M2772" t="s">
        <v>203</v>
      </c>
      <c r="O2772">
        <v>3175005024</v>
      </c>
      <c r="P2772">
        <v>3158236145</v>
      </c>
      <c r="T2772" s="29" t="s">
        <v>887</v>
      </c>
      <c r="U2772">
        <f t="shared" si="219"/>
        <v>10</v>
      </c>
      <c r="V2772">
        <f t="shared" si="220"/>
        <v>3</v>
      </c>
      <c r="W2772">
        <v>2022</v>
      </c>
      <c r="X2772" t="s">
        <v>9917</v>
      </c>
      <c r="Y2772" t="s">
        <v>14511</v>
      </c>
      <c r="Z2772" t="s">
        <v>14512</v>
      </c>
      <c r="AA2772">
        <v>6401244</v>
      </c>
      <c r="AB2772" t="s">
        <v>131</v>
      </c>
      <c r="AC2772" t="s">
        <v>607</v>
      </c>
      <c r="AD2772" s="1">
        <f t="shared" si="221"/>
        <v>3.8582644319775594E-2</v>
      </c>
      <c r="AE2772" s="2">
        <v>71300000</v>
      </c>
      <c r="AF2772" t="s">
        <v>102</v>
      </c>
      <c r="AG2772" t="s">
        <v>103</v>
      </c>
      <c r="AH2772" t="s">
        <v>104</v>
      </c>
      <c r="AI2772" t="s">
        <v>14513</v>
      </c>
      <c r="AJ2772">
        <v>29941047</v>
      </c>
      <c r="AK2772" s="2">
        <v>2750942.54</v>
      </c>
      <c r="AL2772" s="2">
        <v>2291716.42</v>
      </c>
      <c r="AP2772" t="s">
        <v>105</v>
      </c>
      <c r="AQ2772" s="2" t="s">
        <v>105</v>
      </c>
      <c r="AR2772" s="2" t="s">
        <v>105</v>
      </c>
      <c r="AV2772">
        <v>30053359</v>
      </c>
      <c r="AW2772" s="2">
        <v>2546487.25</v>
      </c>
      <c r="AX2772" s="2">
        <v>2119905.25</v>
      </c>
      <c r="BH2772" t="s">
        <v>21</v>
      </c>
      <c r="BI2772" t="s">
        <v>5</v>
      </c>
    </row>
    <row r="2773" spans="1:61" x14ac:dyDescent="0.25">
      <c r="A2773">
        <v>39557096</v>
      </c>
      <c r="B2773">
        <v>39557096</v>
      </c>
      <c r="C2773" t="s">
        <v>106</v>
      </c>
      <c r="D2773" t="s">
        <v>355</v>
      </c>
      <c r="E2773" t="s">
        <v>1142</v>
      </c>
      <c r="F2773" t="s">
        <v>819</v>
      </c>
      <c r="G2773" t="s">
        <v>878</v>
      </c>
      <c r="H2773" s="30" t="s">
        <v>20667</v>
      </c>
      <c r="I2773" t="s">
        <v>14514</v>
      </c>
      <c r="J2773">
        <v>0</v>
      </c>
      <c r="K2773" t="s">
        <v>126</v>
      </c>
      <c r="L2773">
        <v>25</v>
      </c>
      <c r="M2773" t="s">
        <v>126</v>
      </c>
      <c r="O2773">
        <v>3118546689</v>
      </c>
      <c r="P2773">
        <v>0</v>
      </c>
      <c r="T2773" s="29" t="s">
        <v>500</v>
      </c>
      <c r="U2773">
        <f t="shared" si="219"/>
        <v>10</v>
      </c>
      <c r="V2773">
        <f t="shared" si="220"/>
        <v>5</v>
      </c>
      <c r="W2773">
        <v>2019</v>
      </c>
      <c r="X2773" t="s">
        <v>14515</v>
      </c>
      <c r="Y2773" t="s">
        <v>14516</v>
      </c>
      <c r="Z2773" t="s">
        <v>14517</v>
      </c>
      <c r="AA2773">
        <v>9221017</v>
      </c>
      <c r="AB2773" t="s">
        <v>268</v>
      </c>
      <c r="AC2773" t="s">
        <v>924</v>
      </c>
      <c r="AD2773" s="1">
        <f t="shared" si="221"/>
        <v>1.6123986220472442E-2</v>
      </c>
      <c r="AE2773" s="2">
        <v>101600000</v>
      </c>
      <c r="AF2773" t="s">
        <v>102</v>
      </c>
      <c r="AG2773" t="s">
        <v>697</v>
      </c>
      <c r="AH2773" t="s">
        <v>104</v>
      </c>
      <c r="AI2773" t="s">
        <v>14518</v>
      </c>
      <c r="AJ2773">
        <v>161849853</v>
      </c>
      <c r="AK2773" s="2">
        <v>1638197</v>
      </c>
      <c r="AL2773" s="2">
        <v>1356635.96</v>
      </c>
      <c r="AP2773" t="s">
        <v>105</v>
      </c>
      <c r="AQ2773" t="s">
        <v>105</v>
      </c>
      <c r="AR2773" t="s">
        <v>105</v>
      </c>
      <c r="AV2773" t="s">
        <v>105</v>
      </c>
      <c r="AW2773" t="s">
        <v>105</v>
      </c>
      <c r="AX2773" t="s">
        <v>105</v>
      </c>
      <c r="BH2773" t="s">
        <v>19</v>
      </c>
      <c r="BI2773" t="s">
        <v>5</v>
      </c>
    </row>
    <row r="2774" spans="1:61" x14ac:dyDescent="0.25">
      <c r="A2774">
        <v>1121854965</v>
      </c>
      <c r="B2774">
        <v>1121854965</v>
      </c>
      <c r="C2774" t="s">
        <v>106</v>
      </c>
      <c r="D2774" t="s">
        <v>162</v>
      </c>
      <c r="E2774" t="s">
        <v>564</v>
      </c>
      <c r="F2774" t="s">
        <v>5796</v>
      </c>
      <c r="G2774" t="s">
        <v>609</v>
      </c>
      <c r="H2774" s="30" t="s">
        <v>20668</v>
      </c>
      <c r="I2774" t="s">
        <v>14519</v>
      </c>
      <c r="J2774">
        <v>0</v>
      </c>
      <c r="K2774" t="s">
        <v>126</v>
      </c>
      <c r="L2774">
        <v>25</v>
      </c>
      <c r="M2774" t="s">
        <v>126</v>
      </c>
      <c r="O2774">
        <v>3153617505</v>
      </c>
      <c r="P2774">
        <v>0</v>
      </c>
      <c r="T2774" s="29" t="s">
        <v>275</v>
      </c>
      <c r="U2774">
        <f t="shared" si="219"/>
        <v>10</v>
      </c>
      <c r="V2774">
        <f t="shared" si="220"/>
        <v>11</v>
      </c>
      <c r="W2774">
        <v>2022</v>
      </c>
      <c r="X2774" t="s">
        <v>2035</v>
      </c>
      <c r="Y2774" t="s">
        <v>14520</v>
      </c>
      <c r="Z2774" t="s">
        <v>14521</v>
      </c>
      <c r="AA2774">
        <v>5606103</v>
      </c>
      <c r="AB2774" t="s">
        <v>146</v>
      </c>
      <c r="AC2774" t="s">
        <v>341</v>
      </c>
      <c r="AD2774" s="1">
        <f t="shared" si="221"/>
        <v>1.7958528880866426E-2</v>
      </c>
      <c r="AE2774" s="2">
        <v>110800000</v>
      </c>
      <c r="AF2774" t="s">
        <v>219</v>
      </c>
      <c r="AG2774" t="s">
        <v>120</v>
      </c>
      <c r="AH2774" t="s">
        <v>104</v>
      </c>
      <c r="AI2774" t="s">
        <v>14522</v>
      </c>
      <c r="AJ2774">
        <v>161808326</v>
      </c>
      <c r="AK2774" s="2">
        <v>1989805</v>
      </c>
      <c r="AL2774" s="2">
        <v>1652104.87</v>
      </c>
      <c r="AP2774" t="s">
        <v>105</v>
      </c>
      <c r="AQ2774" t="s">
        <v>105</v>
      </c>
      <c r="AR2774" t="s">
        <v>105</v>
      </c>
      <c r="AV2774" t="s">
        <v>105</v>
      </c>
      <c r="AW2774" t="s">
        <v>105</v>
      </c>
      <c r="AX2774" t="s">
        <v>105</v>
      </c>
      <c r="BH2774" t="s">
        <v>19</v>
      </c>
      <c r="BI2774" t="s">
        <v>5</v>
      </c>
    </row>
    <row r="2775" spans="1:61" x14ac:dyDescent="0.25">
      <c r="A2775">
        <v>1010191083</v>
      </c>
      <c r="B2775">
        <v>1010191083</v>
      </c>
      <c r="C2775" t="s">
        <v>106</v>
      </c>
      <c r="D2775" t="s">
        <v>14523</v>
      </c>
      <c r="E2775" t="s">
        <v>5820</v>
      </c>
      <c r="F2775" t="s">
        <v>3506</v>
      </c>
      <c r="G2775" t="s">
        <v>819</v>
      </c>
      <c r="H2775" s="30" t="s">
        <v>20669</v>
      </c>
      <c r="I2775" t="s">
        <v>14524</v>
      </c>
      <c r="J2775">
        <v>0</v>
      </c>
      <c r="K2775" t="s">
        <v>126</v>
      </c>
      <c r="L2775">
        <v>25</v>
      </c>
      <c r="M2775" t="s">
        <v>126</v>
      </c>
      <c r="O2775">
        <v>3235277248</v>
      </c>
      <c r="P2775">
        <v>0</v>
      </c>
      <c r="T2775" s="29" t="s">
        <v>958</v>
      </c>
      <c r="U2775">
        <f t="shared" si="219"/>
        <v>10</v>
      </c>
      <c r="V2775">
        <f t="shared" si="220"/>
        <v>24</v>
      </c>
      <c r="W2775">
        <v>2020</v>
      </c>
      <c r="X2775" t="s">
        <v>2236</v>
      </c>
      <c r="Y2775" t="s">
        <v>14525</v>
      </c>
      <c r="Z2775" t="s">
        <v>14526</v>
      </c>
      <c r="AA2775">
        <v>9006167</v>
      </c>
      <c r="AB2775" t="s">
        <v>244</v>
      </c>
      <c r="AC2775" t="s">
        <v>1048</v>
      </c>
      <c r="AD2775" s="1">
        <f t="shared" si="221"/>
        <v>2.5439735576923077E-2</v>
      </c>
      <c r="AE2775" s="2">
        <v>124800000</v>
      </c>
      <c r="AF2775" t="s">
        <v>102</v>
      </c>
      <c r="AG2775" t="s">
        <v>120</v>
      </c>
      <c r="AH2775" t="s">
        <v>104</v>
      </c>
      <c r="AI2775" t="s">
        <v>14527</v>
      </c>
      <c r="AJ2775">
        <v>161918245</v>
      </c>
      <c r="AK2775" s="2">
        <v>3174879</v>
      </c>
      <c r="AL2775" s="2">
        <v>2647965.17</v>
      </c>
      <c r="AP2775" t="s">
        <v>105</v>
      </c>
      <c r="AQ2775" t="s">
        <v>105</v>
      </c>
      <c r="AR2775" t="s">
        <v>105</v>
      </c>
      <c r="AV2775" t="s">
        <v>105</v>
      </c>
      <c r="AW2775" t="s">
        <v>105</v>
      </c>
      <c r="AX2775" t="s">
        <v>105</v>
      </c>
      <c r="BH2775" t="s">
        <v>21</v>
      </c>
      <c r="BI2775" t="s">
        <v>5</v>
      </c>
    </row>
    <row r="2776" spans="1:61" x14ac:dyDescent="0.25">
      <c r="A2776">
        <v>13176940</v>
      </c>
      <c r="B2776">
        <v>13176940</v>
      </c>
      <c r="C2776" t="s">
        <v>89</v>
      </c>
      <c r="D2776" t="s">
        <v>2487</v>
      </c>
      <c r="E2776" t="s">
        <v>1737</v>
      </c>
      <c r="F2776" t="s">
        <v>14427</v>
      </c>
      <c r="G2776" t="s">
        <v>14528</v>
      </c>
      <c r="H2776" s="30" t="s">
        <v>19965</v>
      </c>
      <c r="I2776" t="s">
        <v>14529</v>
      </c>
      <c r="J2776">
        <v>54498</v>
      </c>
      <c r="K2776" t="s">
        <v>378</v>
      </c>
      <c r="L2776">
        <v>54</v>
      </c>
      <c r="M2776" t="s">
        <v>1236</v>
      </c>
      <c r="O2776">
        <v>3158147076</v>
      </c>
      <c r="P2776">
        <v>0</v>
      </c>
      <c r="T2776" s="29" t="s">
        <v>466</v>
      </c>
      <c r="U2776">
        <f t="shared" si="219"/>
        <v>10</v>
      </c>
      <c r="V2776">
        <f t="shared" si="220"/>
        <v>15</v>
      </c>
      <c r="W2776">
        <v>2025</v>
      </c>
      <c r="X2776" t="s">
        <v>509</v>
      </c>
      <c r="Y2776" t="s">
        <v>14530</v>
      </c>
      <c r="Z2776" t="s">
        <v>14531</v>
      </c>
      <c r="AA2776">
        <v>9006197</v>
      </c>
      <c r="AB2776" t="s">
        <v>244</v>
      </c>
      <c r="AC2776" t="s">
        <v>245</v>
      </c>
      <c r="AD2776" s="1">
        <f t="shared" si="221"/>
        <v>1.4274751076040173E-2</v>
      </c>
      <c r="AE2776" s="2">
        <v>139400000</v>
      </c>
      <c r="AF2776" t="s">
        <v>102</v>
      </c>
      <c r="AG2776" t="s">
        <v>292</v>
      </c>
      <c r="AH2776" t="s">
        <v>104</v>
      </c>
      <c r="AI2776" t="s">
        <v>14532</v>
      </c>
      <c r="AJ2776">
        <v>29958672</v>
      </c>
      <c r="AK2776" s="2">
        <v>1989900.3</v>
      </c>
      <c r="AL2776" s="2">
        <v>1652185.13</v>
      </c>
      <c r="AP2776" t="s">
        <v>105</v>
      </c>
      <c r="AQ2776" s="2" t="s">
        <v>105</v>
      </c>
      <c r="AR2776" s="2" t="s">
        <v>105</v>
      </c>
      <c r="AV2776">
        <v>30043527</v>
      </c>
      <c r="AW2776" s="2">
        <v>2398334.77</v>
      </c>
      <c r="AX2776" s="2">
        <v>1995407.37</v>
      </c>
      <c r="BH2776" s="3" t="s">
        <v>18</v>
      </c>
      <c r="BI2776" t="s">
        <v>5</v>
      </c>
    </row>
    <row r="2777" spans="1:61" x14ac:dyDescent="0.25">
      <c r="A2777">
        <v>43613918</v>
      </c>
      <c r="B2777">
        <v>43613918</v>
      </c>
      <c r="C2777" t="s">
        <v>106</v>
      </c>
      <c r="D2777" t="s">
        <v>639</v>
      </c>
      <c r="E2777" t="s">
        <v>14533</v>
      </c>
      <c r="F2777" t="s">
        <v>4268</v>
      </c>
      <c r="G2777" t="s">
        <v>1739</v>
      </c>
      <c r="H2777" s="30" t="s">
        <v>20670</v>
      </c>
      <c r="I2777" t="s">
        <v>14534</v>
      </c>
      <c r="J2777">
        <v>0</v>
      </c>
      <c r="K2777" t="s">
        <v>126</v>
      </c>
      <c r="L2777">
        <v>25</v>
      </c>
      <c r="M2777" t="s">
        <v>126</v>
      </c>
      <c r="O2777">
        <v>3004962253</v>
      </c>
      <c r="P2777">
        <v>0</v>
      </c>
      <c r="T2777" s="29" t="s">
        <v>114</v>
      </c>
      <c r="U2777">
        <f t="shared" si="219"/>
        <v>10</v>
      </c>
      <c r="V2777">
        <f t="shared" si="220"/>
        <v>28</v>
      </c>
      <c r="W2777">
        <v>2023</v>
      </c>
      <c r="X2777" t="s">
        <v>6754</v>
      </c>
      <c r="Y2777" t="s">
        <v>14535</v>
      </c>
      <c r="Z2777" t="s">
        <v>14536</v>
      </c>
      <c r="AA2777">
        <v>6806065</v>
      </c>
      <c r="AB2777" t="s">
        <v>413</v>
      </c>
      <c r="AC2777" t="s">
        <v>2946</v>
      </c>
      <c r="AD2777" s="1">
        <f t="shared" si="221"/>
        <v>1.7774957692307691E-2</v>
      </c>
      <c r="AE2777" s="2">
        <v>78000000</v>
      </c>
      <c r="AF2777" t="s">
        <v>362</v>
      </c>
      <c r="AG2777" t="s">
        <v>292</v>
      </c>
      <c r="AH2777" t="s">
        <v>104</v>
      </c>
      <c r="AI2777" t="s">
        <v>14537</v>
      </c>
      <c r="AJ2777">
        <v>29926919</v>
      </c>
      <c r="AK2777" s="2">
        <v>1386446.7</v>
      </c>
      <c r="AL2777" s="2">
        <v>1145081.26</v>
      </c>
      <c r="AP2777" t="s">
        <v>105</v>
      </c>
      <c r="AQ2777" s="2" t="s">
        <v>105</v>
      </c>
      <c r="AR2777" s="2" t="s">
        <v>105</v>
      </c>
      <c r="AV2777">
        <v>30040207</v>
      </c>
      <c r="AW2777" s="2">
        <v>1767463.93</v>
      </c>
      <c r="AX2777" s="2">
        <v>1465263.81</v>
      </c>
      <c r="BH2777" t="s">
        <v>19</v>
      </c>
      <c r="BI2777" t="s">
        <v>5</v>
      </c>
    </row>
    <row r="2778" spans="1:61" x14ac:dyDescent="0.25">
      <c r="A2778">
        <v>43721092</v>
      </c>
      <c r="B2778">
        <v>43721092</v>
      </c>
      <c r="C2778" t="s">
        <v>106</v>
      </c>
      <c r="D2778" t="s">
        <v>616</v>
      </c>
      <c r="E2778" t="s">
        <v>1224</v>
      </c>
      <c r="F2778" t="s">
        <v>463</v>
      </c>
      <c r="G2778" t="s">
        <v>334</v>
      </c>
      <c r="H2778" s="30" t="s">
        <v>20671</v>
      </c>
      <c r="I2778" t="s">
        <v>14538</v>
      </c>
      <c r="J2778">
        <v>5001</v>
      </c>
      <c r="K2778" t="s">
        <v>202</v>
      </c>
      <c r="L2778">
        <v>5</v>
      </c>
      <c r="M2778" t="s">
        <v>203</v>
      </c>
      <c r="O2778">
        <v>3148301412</v>
      </c>
      <c r="P2778">
        <v>3103180488</v>
      </c>
      <c r="T2778" s="29" t="s">
        <v>429</v>
      </c>
      <c r="U2778">
        <f t="shared" si="219"/>
        <v>10</v>
      </c>
      <c r="V2778">
        <f t="shared" si="220"/>
        <v>7</v>
      </c>
      <c r="W2778">
        <v>2023</v>
      </c>
      <c r="X2778" t="s">
        <v>2612</v>
      </c>
      <c r="Y2778" t="s">
        <v>14539</v>
      </c>
      <c r="Z2778" t="s">
        <v>14540</v>
      </c>
      <c r="AA2778">
        <v>8006066</v>
      </c>
      <c r="AB2778" t="s">
        <v>100</v>
      </c>
      <c r="AC2778" t="s">
        <v>208</v>
      </c>
      <c r="AD2778" s="1">
        <f t="shared" si="221"/>
        <v>3.2861547479484172E-2</v>
      </c>
      <c r="AE2778" s="2">
        <v>85300000</v>
      </c>
      <c r="AF2778" t="s">
        <v>219</v>
      </c>
      <c r="AG2778" t="s">
        <v>120</v>
      </c>
      <c r="AH2778" t="s">
        <v>104</v>
      </c>
      <c r="AI2778" t="s">
        <v>14541</v>
      </c>
      <c r="AJ2778">
        <v>161920005</v>
      </c>
      <c r="AK2778" s="2">
        <v>2803090</v>
      </c>
      <c r="AL2778" s="2">
        <v>2335537.86</v>
      </c>
      <c r="AP2778" t="s">
        <v>105</v>
      </c>
      <c r="AQ2778" t="s">
        <v>105</v>
      </c>
      <c r="AR2778" t="s">
        <v>105</v>
      </c>
      <c r="AV2778" t="s">
        <v>105</v>
      </c>
      <c r="AW2778" t="s">
        <v>105</v>
      </c>
      <c r="AX2778" t="s">
        <v>105</v>
      </c>
      <c r="BH2778" t="s">
        <v>21</v>
      </c>
      <c r="BI2778" t="s">
        <v>5</v>
      </c>
    </row>
    <row r="2779" spans="1:61" x14ac:dyDescent="0.25">
      <c r="A2779">
        <v>78078910</v>
      </c>
      <c r="B2779">
        <v>78078910</v>
      </c>
      <c r="C2779" t="s">
        <v>89</v>
      </c>
      <c r="D2779" t="s">
        <v>699</v>
      </c>
      <c r="E2779" t="s">
        <v>148</v>
      </c>
      <c r="F2779" t="s">
        <v>14542</v>
      </c>
      <c r="G2779" t="s">
        <v>594</v>
      </c>
      <c r="H2779" s="30" t="s">
        <v>18272</v>
      </c>
      <c r="I2779" t="s">
        <v>14543</v>
      </c>
      <c r="J2779">
        <v>0</v>
      </c>
      <c r="K2779" t="s">
        <v>498</v>
      </c>
      <c r="L2779">
        <v>0</v>
      </c>
      <c r="M2779" t="s">
        <v>499</v>
      </c>
      <c r="O2779">
        <v>3205309616</v>
      </c>
      <c r="P2779">
        <v>0</v>
      </c>
      <c r="T2779" s="29" t="s">
        <v>568</v>
      </c>
      <c r="U2779">
        <f t="shared" si="219"/>
        <v>10</v>
      </c>
      <c r="V2779">
        <f t="shared" si="220"/>
        <v>30</v>
      </c>
      <c r="W2779">
        <v>2020</v>
      </c>
      <c r="X2779" t="s">
        <v>14544</v>
      </c>
      <c r="Y2779" t="s">
        <v>14545</v>
      </c>
      <c r="Z2779" t="s">
        <v>14546</v>
      </c>
      <c r="AA2779">
        <v>4601259</v>
      </c>
      <c r="AB2779" t="s">
        <v>352</v>
      </c>
      <c r="AC2779" t="s">
        <v>1230</v>
      </c>
      <c r="AD2779" s="1">
        <f t="shared" si="221"/>
        <v>2.9451428571428573E-2</v>
      </c>
      <c r="AE2779" s="2">
        <v>51100000</v>
      </c>
      <c r="AF2779" t="s">
        <v>102</v>
      </c>
      <c r="AG2779" t="s">
        <v>103</v>
      </c>
      <c r="AH2779" t="s">
        <v>104</v>
      </c>
      <c r="AI2779" t="s">
        <v>14547</v>
      </c>
      <c r="AJ2779">
        <v>161942319</v>
      </c>
      <c r="AK2779" s="2">
        <v>1504968</v>
      </c>
      <c r="AL2779" s="2">
        <v>1244678.6599999999</v>
      </c>
      <c r="AP2779" t="s">
        <v>105</v>
      </c>
      <c r="AQ2779" t="s">
        <v>105</v>
      </c>
      <c r="AR2779" t="s">
        <v>105</v>
      </c>
      <c r="AV2779" t="s">
        <v>105</v>
      </c>
      <c r="AW2779" t="s">
        <v>105</v>
      </c>
      <c r="AX2779" t="s">
        <v>105</v>
      </c>
      <c r="BH2779" t="s">
        <v>19</v>
      </c>
      <c r="BI2779" t="s">
        <v>5</v>
      </c>
    </row>
    <row r="2780" spans="1:61" x14ac:dyDescent="0.25">
      <c r="A2780">
        <v>33449444</v>
      </c>
      <c r="B2780">
        <v>33449444</v>
      </c>
      <c r="C2780" t="s">
        <v>106</v>
      </c>
      <c r="D2780" t="s">
        <v>5761</v>
      </c>
      <c r="E2780">
        <v>0</v>
      </c>
      <c r="F2780" t="s">
        <v>700</v>
      </c>
      <c r="G2780" t="s">
        <v>14548</v>
      </c>
      <c r="H2780" s="30" t="s">
        <v>20672</v>
      </c>
      <c r="I2780" t="s">
        <v>14549</v>
      </c>
      <c r="J2780">
        <v>0</v>
      </c>
      <c r="K2780" t="s">
        <v>126</v>
      </c>
      <c r="L2780">
        <v>25</v>
      </c>
      <c r="M2780" t="s">
        <v>126</v>
      </c>
      <c r="O2780">
        <v>3012998779</v>
      </c>
      <c r="P2780">
        <v>0</v>
      </c>
      <c r="T2780" s="29" t="s">
        <v>887</v>
      </c>
      <c r="U2780">
        <f t="shared" si="219"/>
        <v>10</v>
      </c>
      <c r="V2780">
        <f t="shared" si="220"/>
        <v>3</v>
      </c>
      <c r="W2780">
        <v>2013</v>
      </c>
      <c r="X2780" t="s">
        <v>14550</v>
      </c>
      <c r="Y2780" t="s">
        <v>14551</v>
      </c>
      <c r="Z2780" t="s">
        <v>14552</v>
      </c>
      <c r="AA2780">
        <v>1601214</v>
      </c>
      <c r="AB2780" t="s">
        <v>173</v>
      </c>
      <c r="AC2780" t="s">
        <v>14553</v>
      </c>
      <c r="AD2780" s="1">
        <f t="shared" si="221"/>
        <v>4.6403395522388056E-2</v>
      </c>
      <c r="AE2780" s="2">
        <v>26800000</v>
      </c>
      <c r="AF2780" t="s">
        <v>102</v>
      </c>
      <c r="AG2780" t="s">
        <v>103</v>
      </c>
      <c r="AH2780" t="s">
        <v>104</v>
      </c>
      <c r="AI2780" t="s">
        <v>14554</v>
      </c>
      <c r="AJ2780">
        <v>161935859</v>
      </c>
      <c r="AK2780" s="2">
        <v>1243611</v>
      </c>
      <c r="AL2780" s="2">
        <v>1025051.35</v>
      </c>
      <c r="AP2780" t="s">
        <v>105</v>
      </c>
      <c r="AQ2780" t="s">
        <v>105</v>
      </c>
      <c r="AR2780" t="s">
        <v>105</v>
      </c>
      <c r="AV2780" t="s">
        <v>105</v>
      </c>
      <c r="AW2780" t="s">
        <v>105</v>
      </c>
      <c r="AX2780" t="s">
        <v>105</v>
      </c>
      <c r="BH2780" t="s">
        <v>21</v>
      </c>
      <c r="BI2780" t="s">
        <v>5</v>
      </c>
    </row>
    <row r="2781" spans="1:61" x14ac:dyDescent="0.25">
      <c r="A2781">
        <v>70752725</v>
      </c>
      <c r="B2781">
        <v>70752725</v>
      </c>
      <c r="C2781" t="s">
        <v>89</v>
      </c>
      <c r="D2781" t="s">
        <v>3308</v>
      </c>
      <c r="E2781">
        <v>0</v>
      </c>
      <c r="F2781" t="s">
        <v>137</v>
      </c>
      <c r="G2781" t="s">
        <v>506</v>
      </c>
      <c r="H2781" s="30" t="s">
        <v>20673</v>
      </c>
      <c r="I2781" t="s">
        <v>14555</v>
      </c>
      <c r="J2781">
        <v>5318</v>
      </c>
      <c r="K2781" t="s">
        <v>811</v>
      </c>
      <c r="L2781">
        <v>5</v>
      </c>
      <c r="M2781" t="s">
        <v>203</v>
      </c>
      <c r="O2781">
        <v>3148909585</v>
      </c>
      <c r="P2781">
        <v>3143577429</v>
      </c>
      <c r="T2781" s="29" t="s">
        <v>369</v>
      </c>
      <c r="U2781">
        <f t="shared" si="219"/>
        <v>10</v>
      </c>
      <c r="V2781">
        <f t="shared" si="220"/>
        <v>21</v>
      </c>
      <c r="W2781">
        <v>2018</v>
      </c>
      <c r="X2781" t="s">
        <v>459</v>
      </c>
      <c r="Y2781" t="s">
        <v>14556</v>
      </c>
      <c r="Z2781" t="s">
        <v>14557</v>
      </c>
      <c r="AA2781">
        <v>8008014</v>
      </c>
      <c r="AB2781" t="s">
        <v>100</v>
      </c>
      <c r="AC2781" t="s">
        <v>208</v>
      </c>
      <c r="AD2781" s="1">
        <f t="shared" si="221"/>
        <v>2.561464412811388E-2</v>
      </c>
      <c r="AE2781" s="2">
        <v>56200000</v>
      </c>
      <c r="AF2781" t="s">
        <v>133</v>
      </c>
      <c r="AG2781" t="s">
        <v>452</v>
      </c>
      <c r="AH2781" t="s">
        <v>104</v>
      </c>
      <c r="AI2781" t="s">
        <v>14558</v>
      </c>
      <c r="AJ2781">
        <v>161831136</v>
      </c>
      <c r="AK2781" s="2">
        <v>1439543</v>
      </c>
      <c r="AL2781" s="2">
        <v>1189700.26</v>
      </c>
      <c r="AP2781" t="s">
        <v>105</v>
      </c>
      <c r="AQ2781" t="s">
        <v>105</v>
      </c>
      <c r="AR2781" t="s">
        <v>105</v>
      </c>
      <c r="AV2781" t="s">
        <v>105</v>
      </c>
      <c r="AW2781" t="s">
        <v>105</v>
      </c>
      <c r="AX2781" t="s">
        <v>105</v>
      </c>
      <c r="BH2781" t="s">
        <v>19</v>
      </c>
      <c r="BI2781" t="s">
        <v>5</v>
      </c>
    </row>
    <row r="2782" spans="1:61" x14ac:dyDescent="0.25">
      <c r="A2782">
        <v>63487145</v>
      </c>
      <c r="B2782">
        <v>63487145</v>
      </c>
      <c r="C2782" t="s">
        <v>106</v>
      </c>
      <c r="D2782" t="s">
        <v>14559</v>
      </c>
      <c r="E2782" t="s">
        <v>122</v>
      </c>
      <c r="F2782" t="s">
        <v>14560</v>
      </c>
      <c r="G2782" t="s">
        <v>14561</v>
      </c>
      <c r="H2782" s="30" t="s">
        <v>20674</v>
      </c>
      <c r="I2782" t="s">
        <v>14562</v>
      </c>
      <c r="J2782">
        <v>68001</v>
      </c>
      <c r="K2782" t="s">
        <v>317</v>
      </c>
      <c r="L2782">
        <v>68</v>
      </c>
      <c r="M2782" t="s">
        <v>227</v>
      </c>
      <c r="O2782">
        <v>3134941834</v>
      </c>
      <c r="P2782">
        <v>0</v>
      </c>
      <c r="T2782" s="29" t="s">
        <v>275</v>
      </c>
      <c r="U2782">
        <f t="shared" si="219"/>
        <v>10</v>
      </c>
      <c r="V2782">
        <f t="shared" si="220"/>
        <v>11</v>
      </c>
      <c r="W2782">
        <v>2025</v>
      </c>
      <c r="X2782" t="s">
        <v>14563</v>
      </c>
      <c r="Y2782" t="s">
        <v>14564</v>
      </c>
      <c r="Z2782" t="s">
        <v>14565</v>
      </c>
      <c r="AA2782">
        <v>1621112</v>
      </c>
      <c r="AB2782" t="s">
        <v>173</v>
      </c>
      <c r="AC2782" t="s">
        <v>10638</v>
      </c>
      <c r="AD2782" s="1">
        <f t="shared" si="221"/>
        <v>1.865474171813588E-2</v>
      </c>
      <c r="AE2782" s="2">
        <v>178100000</v>
      </c>
      <c r="AF2782" t="s">
        <v>219</v>
      </c>
      <c r="AG2782" t="s">
        <v>925</v>
      </c>
      <c r="AH2782" t="s">
        <v>104</v>
      </c>
      <c r="AI2782" t="s">
        <v>14566</v>
      </c>
      <c r="AJ2782">
        <v>29975487</v>
      </c>
      <c r="AK2782" s="2">
        <v>3322409.5</v>
      </c>
      <c r="AL2782" s="2">
        <v>2771940.76</v>
      </c>
      <c r="AP2782" t="s">
        <v>105</v>
      </c>
      <c r="AQ2782" s="2" t="s">
        <v>105</v>
      </c>
      <c r="AR2782" s="2" t="s">
        <v>105</v>
      </c>
      <c r="AV2782">
        <v>30157525</v>
      </c>
      <c r="AW2782" s="2">
        <v>3462243.16</v>
      </c>
      <c r="AX2782" s="2">
        <v>2889448.03</v>
      </c>
      <c r="BH2782" t="s">
        <v>20</v>
      </c>
      <c r="BI2782" t="s">
        <v>5</v>
      </c>
    </row>
    <row r="2783" spans="1:61" x14ac:dyDescent="0.25">
      <c r="A2783">
        <v>93389841</v>
      </c>
      <c r="B2783">
        <v>93389841</v>
      </c>
      <c r="C2783" t="s">
        <v>89</v>
      </c>
      <c r="D2783" t="s">
        <v>14567</v>
      </c>
      <c r="E2783" t="s">
        <v>10471</v>
      </c>
      <c r="F2783" t="s">
        <v>408</v>
      </c>
      <c r="G2783" t="s">
        <v>13408</v>
      </c>
      <c r="H2783" s="30" t="s">
        <v>18369</v>
      </c>
      <c r="I2783" t="s">
        <v>14568</v>
      </c>
      <c r="J2783">
        <v>0</v>
      </c>
      <c r="K2783" t="s">
        <v>167</v>
      </c>
      <c r="L2783">
        <v>73</v>
      </c>
      <c r="M2783" t="s">
        <v>168</v>
      </c>
      <c r="O2783">
        <v>3165603444</v>
      </c>
      <c r="P2783">
        <v>3165603442</v>
      </c>
      <c r="T2783" s="29" t="s">
        <v>958</v>
      </c>
      <c r="U2783">
        <f t="shared" si="219"/>
        <v>10</v>
      </c>
      <c r="V2783">
        <f t="shared" si="220"/>
        <v>24</v>
      </c>
      <c r="W2783">
        <v>2021</v>
      </c>
      <c r="X2783" t="s">
        <v>5427</v>
      </c>
      <c r="Y2783" t="s">
        <v>14569</v>
      </c>
      <c r="Z2783" t="s">
        <v>14570</v>
      </c>
      <c r="AA2783">
        <v>1606247</v>
      </c>
      <c r="AB2783" t="s">
        <v>173</v>
      </c>
      <c r="AC2783" t="s">
        <v>815</v>
      </c>
      <c r="AD2783" s="1">
        <f t="shared" si="221"/>
        <v>2.5929735614307933E-2</v>
      </c>
      <c r="AE2783" s="2">
        <v>64300000</v>
      </c>
      <c r="AF2783" t="s">
        <v>102</v>
      </c>
      <c r="AG2783" t="s">
        <v>120</v>
      </c>
      <c r="AH2783" t="s">
        <v>104</v>
      </c>
      <c r="AI2783" t="s">
        <v>14571</v>
      </c>
      <c r="AJ2783">
        <v>161856773</v>
      </c>
      <c r="AK2783" s="2">
        <v>1667282</v>
      </c>
      <c r="AL2783" s="2">
        <v>1381077.08</v>
      </c>
      <c r="AP2783" t="s">
        <v>105</v>
      </c>
      <c r="AQ2783" t="s">
        <v>105</v>
      </c>
      <c r="AR2783" t="s">
        <v>105</v>
      </c>
      <c r="AV2783" t="s">
        <v>105</v>
      </c>
      <c r="AW2783" t="s">
        <v>105</v>
      </c>
      <c r="AX2783" t="s">
        <v>105</v>
      </c>
      <c r="BH2783" t="s">
        <v>19</v>
      </c>
      <c r="BI2783" t="s">
        <v>5</v>
      </c>
    </row>
    <row r="2784" spans="1:61" x14ac:dyDescent="0.25">
      <c r="A2784">
        <v>29331625</v>
      </c>
      <c r="B2784">
        <v>29331625</v>
      </c>
      <c r="C2784" t="s">
        <v>106</v>
      </c>
      <c r="D2784" t="s">
        <v>14572</v>
      </c>
      <c r="E2784">
        <v>0</v>
      </c>
      <c r="F2784" t="s">
        <v>1659</v>
      </c>
      <c r="G2784" t="s">
        <v>5276</v>
      </c>
      <c r="H2784" s="30" t="s">
        <v>20675</v>
      </c>
      <c r="I2784" t="s">
        <v>14573</v>
      </c>
      <c r="J2784">
        <v>76001</v>
      </c>
      <c r="K2784" t="s">
        <v>486</v>
      </c>
      <c r="L2784">
        <v>76</v>
      </c>
      <c r="M2784" t="s">
        <v>95</v>
      </c>
      <c r="O2784">
        <v>3114067933</v>
      </c>
      <c r="P2784">
        <v>0</v>
      </c>
      <c r="T2784" s="29" t="s">
        <v>7079</v>
      </c>
      <c r="U2784">
        <f t="shared" si="219"/>
        <v>10</v>
      </c>
      <c r="V2784">
        <f t="shared" si="220"/>
        <v>28</v>
      </c>
      <c r="W2784">
        <v>2022</v>
      </c>
      <c r="X2784" t="s">
        <v>3220</v>
      </c>
      <c r="Y2784" t="s">
        <v>14574</v>
      </c>
      <c r="Z2784" t="s">
        <v>14575</v>
      </c>
      <c r="AA2784">
        <v>6406140</v>
      </c>
      <c r="AB2784" t="s">
        <v>131</v>
      </c>
      <c r="AC2784" t="s">
        <v>580</v>
      </c>
      <c r="AD2784" s="1">
        <f t="shared" si="221"/>
        <v>2.3571399491094148E-2</v>
      </c>
      <c r="AE2784" s="2">
        <v>78600000</v>
      </c>
      <c r="AF2784" t="s">
        <v>219</v>
      </c>
      <c r="AG2784" t="s">
        <v>120</v>
      </c>
      <c r="AH2784" t="s">
        <v>104</v>
      </c>
      <c r="AI2784" t="s">
        <v>14576</v>
      </c>
      <c r="AJ2784">
        <v>161914429</v>
      </c>
      <c r="AK2784" s="2">
        <v>1852712</v>
      </c>
      <c r="AL2784" s="2">
        <v>1536901.26</v>
      </c>
      <c r="AP2784" t="s">
        <v>105</v>
      </c>
      <c r="AQ2784" t="s">
        <v>105</v>
      </c>
      <c r="AR2784" t="s">
        <v>105</v>
      </c>
      <c r="AV2784" t="s">
        <v>105</v>
      </c>
      <c r="AW2784" t="s">
        <v>105</v>
      </c>
      <c r="AX2784" t="s">
        <v>105</v>
      </c>
      <c r="BH2784" t="s">
        <v>19</v>
      </c>
      <c r="BI2784" t="s">
        <v>5</v>
      </c>
    </row>
    <row r="2785" spans="1:61" x14ac:dyDescent="0.25">
      <c r="A2785">
        <v>57441828</v>
      </c>
      <c r="B2785">
        <v>57441828</v>
      </c>
      <c r="C2785" t="s">
        <v>106</v>
      </c>
      <c r="D2785" t="s">
        <v>14577</v>
      </c>
      <c r="E2785" t="s">
        <v>1183</v>
      </c>
      <c r="F2785" t="s">
        <v>594</v>
      </c>
      <c r="G2785" t="s">
        <v>14578</v>
      </c>
      <c r="H2785" s="30" t="s">
        <v>20676</v>
      </c>
      <c r="I2785" t="s">
        <v>14579</v>
      </c>
      <c r="J2785">
        <v>0</v>
      </c>
      <c r="K2785" t="s">
        <v>238</v>
      </c>
      <c r="L2785">
        <v>47</v>
      </c>
      <c r="M2785" t="s">
        <v>239</v>
      </c>
      <c r="O2785">
        <v>3046659791</v>
      </c>
      <c r="P2785">
        <v>0</v>
      </c>
      <c r="T2785" s="29" t="s">
        <v>155</v>
      </c>
      <c r="U2785">
        <f t="shared" si="219"/>
        <v>10</v>
      </c>
      <c r="V2785">
        <f t="shared" si="220"/>
        <v>14</v>
      </c>
      <c r="W2785">
        <v>2021</v>
      </c>
      <c r="X2785" t="s">
        <v>14580</v>
      </c>
      <c r="Y2785" t="s">
        <v>14581</v>
      </c>
      <c r="Z2785" t="s">
        <v>14582</v>
      </c>
      <c r="AA2785">
        <v>8001209</v>
      </c>
      <c r="AB2785" t="s">
        <v>100</v>
      </c>
      <c r="AC2785" t="s">
        <v>101</v>
      </c>
      <c r="AD2785" s="1">
        <f t="shared" si="221"/>
        <v>3.4658976660682225E-2</v>
      </c>
      <c r="AE2785" s="2">
        <v>55700000</v>
      </c>
      <c r="AF2785" t="s">
        <v>102</v>
      </c>
      <c r="AG2785" t="s">
        <v>103</v>
      </c>
      <c r="AH2785" t="s">
        <v>104</v>
      </c>
      <c r="AI2785" t="s">
        <v>14583</v>
      </c>
      <c r="AJ2785">
        <v>161907216</v>
      </c>
      <c r="AK2785" s="2">
        <v>1930505</v>
      </c>
      <c r="AL2785" s="2">
        <v>1602272.8</v>
      </c>
      <c r="AP2785" t="s">
        <v>105</v>
      </c>
      <c r="AQ2785" t="s">
        <v>105</v>
      </c>
      <c r="AR2785" t="s">
        <v>105</v>
      </c>
      <c r="AV2785" t="s">
        <v>105</v>
      </c>
      <c r="AW2785" t="s">
        <v>105</v>
      </c>
      <c r="AX2785" t="s">
        <v>105</v>
      </c>
      <c r="BH2785" t="s">
        <v>21</v>
      </c>
      <c r="BI2785" t="s">
        <v>5</v>
      </c>
    </row>
    <row r="2786" spans="1:61" x14ac:dyDescent="0.25">
      <c r="A2786">
        <v>50928037</v>
      </c>
      <c r="B2786">
        <v>50928037</v>
      </c>
      <c r="C2786" t="s">
        <v>106</v>
      </c>
      <c r="D2786" t="s">
        <v>435</v>
      </c>
      <c r="E2786" t="s">
        <v>108</v>
      </c>
      <c r="F2786" t="s">
        <v>151</v>
      </c>
      <c r="G2786" t="s">
        <v>14584</v>
      </c>
      <c r="H2786" s="30" t="s">
        <v>20677</v>
      </c>
      <c r="I2786" t="s">
        <v>14585</v>
      </c>
      <c r="J2786">
        <v>0</v>
      </c>
      <c r="K2786" t="s">
        <v>498</v>
      </c>
      <c r="L2786">
        <v>0</v>
      </c>
      <c r="M2786" t="s">
        <v>499</v>
      </c>
      <c r="O2786">
        <v>3126606481</v>
      </c>
      <c r="P2786">
        <v>0</v>
      </c>
      <c r="T2786" s="29" t="s">
        <v>228</v>
      </c>
      <c r="U2786">
        <f t="shared" si="219"/>
        <v>10</v>
      </c>
      <c r="V2786">
        <f t="shared" si="220"/>
        <v>6</v>
      </c>
      <c r="W2786">
        <v>2022</v>
      </c>
      <c r="X2786" t="s">
        <v>2998</v>
      </c>
      <c r="Y2786" t="s">
        <v>14586</v>
      </c>
      <c r="Z2786" t="s">
        <v>14587</v>
      </c>
      <c r="AA2786">
        <v>5606086</v>
      </c>
      <c r="AB2786" t="s">
        <v>146</v>
      </c>
      <c r="AC2786" t="s">
        <v>147</v>
      </c>
      <c r="AD2786" s="1">
        <f t="shared" si="221"/>
        <v>1.7827860340196955E-2</v>
      </c>
      <c r="AE2786" s="2">
        <v>111700000</v>
      </c>
      <c r="AF2786" t="s">
        <v>362</v>
      </c>
      <c r="AG2786" t="s">
        <v>120</v>
      </c>
      <c r="AH2786" t="s">
        <v>104</v>
      </c>
      <c r="AI2786" t="s">
        <v>14588</v>
      </c>
      <c r="AJ2786">
        <v>161814415</v>
      </c>
      <c r="AK2786" s="2">
        <v>1991372</v>
      </c>
      <c r="AL2786" s="2">
        <v>1653422.06</v>
      </c>
      <c r="AP2786" t="s">
        <v>105</v>
      </c>
      <c r="AQ2786" t="s">
        <v>105</v>
      </c>
      <c r="AR2786" t="s">
        <v>105</v>
      </c>
      <c r="AV2786" t="s">
        <v>105</v>
      </c>
      <c r="AW2786" t="s">
        <v>105</v>
      </c>
      <c r="AX2786" t="s">
        <v>105</v>
      </c>
      <c r="BH2786" t="s">
        <v>19</v>
      </c>
      <c r="BI2786" t="s">
        <v>5</v>
      </c>
    </row>
    <row r="2787" spans="1:61" x14ac:dyDescent="0.25">
      <c r="A2787">
        <v>79724318</v>
      </c>
      <c r="B2787">
        <v>79724318</v>
      </c>
      <c r="C2787" t="s">
        <v>89</v>
      </c>
      <c r="D2787" t="s">
        <v>148</v>
      </c>
      <c r="E2787" t="s">
        <v>2512</v>
      </c>
      <c r="F2787" t="s">
        <v>625</v>
      </c>
      <c r="G2787" t="s">
        <v>495</v>
      </c>
      <c r="H2787" s="30" t="s">
        <v>20678</v>
      </c>
      <c r="I2787" t="s">
        <v>14589</v>
      </c>
      <c r="J2787">
        <v>0</v>
      </c>
      <c r="K2787" t="s">
        <v>126</v>
      </c>
      <c r="L2787">
        <v>25</v>
      </c>
      <c r="M2787" t="s">
        <v>126</v>
      </c>
      <c r="O2787">
        <v>3144707329</v>
      </c>
      <c r="P2787">
        <v>0</v>
      </c>
      <c r="T2787" s="29" t="s">
        <v>215</v>
      </c>
      <c r="U2787">
        <f t="shared" si="219"/>
        <v>10</v>
      </c>
      <c r="V2787">
        <f t="shared" si="220"/>
        <v>20</v>
      </c>
      <c r="W2787">
        <v>2023</v>
      </c>
      <c r="X2787" t="s">
        <v>3756</v>
      </c>
      <c r="Y2787" t="s">
        <v>14590</v>
      </c>
      <c r="Z2787" t="s">
        <v>14591</v>
      </c>
      <c r="AA2787">
        <v>5606107</v>
      </c>
      <c r="AB2787" t="s">
        <v>146</v>
      </c>
      <c r="AC2787" t="s">
        <v>147</v>
      </c>
      <c r="AD2787" s="1">
        <f t="shared" si="221"/>
        <v>1.2774741185296324E-2</v>
      </c>
      <c r="AE2787" s="2">
        <v>133300000</v>
      </c>
      <c r="AF2787" t="s">
        <v>175</v>
      </c>
      <c r="AG2787" t="s">
        <v>120</v>
      </c>
      <c r="AH2787" t="s">
        <v>104</v>
      </c>
      <c r="AI2787" t="s">
        <v>14592</v>
      </c>
      <c r="AJ2787">
        <v>161780413</v>
      </c>
      <c r="AK2787" s="2">
        <v>1702873</v>
      </c>
      <c r="AL2787" s="2">
        <v>1410985.46</v>
      </c>
      <c r="AP2787" t="s">
        <v>105</v>
      </c>
      <c r="AQ2787" t="s">
        <v>105</v>
      </c>
      <c r="AR2787" t="s">
        <v>105</v>
      </c>
      <c r="AV2787" t="s">
        <v>105</v>
      </c>
      <c r="AW2787" t="s">
        <v>105</v>
      </c>
      <c r="AX2787" t="s">
        <v>105</v>
      </c>
      <c r="BH2787" s="3" t="s">
        <v>18</v>
      </c>
      <c r="BI2787" t="s">
        <v>5</v>
      </c>
    </row>
    <row r="2788" spans="1:61" x14ac:dyDescent="0.25">
      <c r="A2788">
        <v>1032364263</v>
      </c>
      <c r="B2788">
        <v>1032364263</v>
      </c>
      <c r="C2788" t="s">
        <v>106</v>
      </c>
      <c r="D2788" t="s">
        <v>1756</v>
      </c>
      <c r="E2788" t="s">
        <v>313</v>
      </c>
      <c r="F2788" t="s">
        <v>14593</v>
      </c>
      <c r="G2788" t="s">
        <v>164</v>
      </c>
      <c r="H2788" s="30" t="s">
        <v>20679</v>
      </c>
      <c r="I2788" t="s">
        <v>14594</v>
      </c>
      <c r="J2788">
        <v>0</v>
      </c>
      <c r="K2788" t="s">
        <v>833</v>
      </c>
      <c r="L2788">
        <v>76</v>
      </c>
      <c r="M2788" t="s">
        <v>95</v>
      </c>
      <c r="O2788">
        <v>3005961537</v>
      </c>
      <c r="P2788">
        <v>0</v>
      </c>
      <c r="T2788" s="29" t="s">
        <v>448</v>
      </c>
      <c r="U2788">
        <f t="shared" si="219"/>
        <v>10</v>
      </c>
      <c r="V2788">
        <f t="shared" si="220"/>
        <v>9</v>
      </c>
      <c r="W2788">
        <v>2021</v>
      </c>
      <c r="X2788" t="s">
        <v>1180</v>
      </c>
      <c r="Y2788" t="s">
        <v>14595</v>
      </c>
      <c r="Z2788" t="s">
        <v>14596</v>
      </c>
      <c r="AA2788">
        <v>6406136</v>
      </c>
      <c r="AB2788" t="s">
        <v>131</v>
      </c>
      <c r="AC2788" t="s">
        <v>310</v>
      </c>
      <c r="AD2788" s="1">
        <f t="shared" si="221"/>
        <v>3.3527303962460897E-2</v>
      </c>
      <c r="AE2788" s="2">
        <v>95900000</v>
      </c>
      <c r="AF2788" t="s">
        <v>133</v>
      </c>
      <c r="AG2788" t="s">
        <v>292</v>
      </c>
      <c r="AH2788" t="s">
        <v>104</v>
      </c>
      <c r="AI2788" t="s">
        <v>14597</v>
      </c>
      <c r="AJ2788">
        <v>29945195</v>
      </c>
      <c r="AK2788" s="2">
        <v>3215268.45</v>
      </c>
      <c r="AL2788" s="2">
        <v>2681906.2599999998</v>
      </c>
      <c r="AP2788" t="s">
        <v>105</v>
      </c>
      <c r="AQ2788" s="2" t="s">
        <v>105</v>
      </c>
      <c r="AR2788" s="2" t="s">
        <v>105</v>
      </c>
      <c r="AV2788">
        <v>30055377</v>
      </c>
      <c r="AW2788" s="2">
        <v>3877103.06</v>
      </c>
      <c r="AX2788" s="2">
        <v>3238069.8</v>
      </c>
      <c r="BH2788" t="s">
        <v>21</v>
      </c>
      <c r="BI2788" t="s">
        <v>5</v>
      </c>
    </row>
    <row r="2789" spans="1:61" x14ac:dyDescent="0.25">
      <c r="A2789">
        <v>9092839</v>
      </c>
      <c r="B2789">
        <v>9092839</v>
      </c>
      <c r="C2789" t="s">
        <v>89</v>
      </c>
      <c r="D2789" t="s">
        <v>162</v>
      </c>
      <c r="E2789" t="s">
        <v>149</v>
      </c>
      <c r="F2789" t="s">
        <v>1243</v>
      </c>
      <c r="G2789" t="s">
        <v>609</v>
      </c>
      <c r="H2789" s="30" t="s">
        <v>20680</v>
      </c>
      <c r="I2789" t="s">
        <v>14598</v>
      </c>
      <c r="J2789">
        <v>0</v>
      </c>
      <c r="K2789" t="s">
        <v>274</v>
      </c>
      <c r="L2789">
        <v>13</v>
      </c>
      <c r="M2789" t="s">
        <v>175</v>
      </c>
      <c r="O2789">
        <v>3115995989</v>
      </c>
      <c r="P2789">
        <v>3115895989</v>
      </c>
      <c r="T2789" s="29" t="s">
        <v>254</v>
      </c>
      <c r="U2789">
        <f t="shared" si="219"/>
        <v>10</v>
      </c>
      <c r="V2789">
        <f t="shared" si="220"/>
        <v>4</v>
      </c>
      <c r="W2789">
        <v>2022</v>
      </c>
      <c r="X2789" t="s">
        <v>14599</v>
      </c>
      <c r="Y2789" t="s">
        <v>14600</v>
      </c>
      <c r="Z2789" t="s">
        <v>14601</v>
      </c>
      <c r="AA2789">
        <v>6406145</v>
      </c>
      <c r="AB2789" t="s">
        <v>131</v>
      </c>
      <c r="AC2789" t="s">
        <v>1174</v>
      </c>
      <c r="AD2789" s="1">
        <f t="shared" si="221"/>
        <v>2.0459203980099504E-2</v>
      </c>
      <c r="AE2789" s="2">
        <v>120600000</v>
      </c>
      <c r="AF2789" t="s">
        <v>102</v>
      </c>
      <c r="AG2789" t="s">
        <v>120</v>
      </c>
      <c r="AH2789" t="s">
        <v>104</v>
      </c>
      <c r="AI2789" t="s">
        <v>14602</v>
      </c>
      <c r="AJ2789">
        <v>161800517</v>
      </c>
      <c r="AK2789" s="2">
        <v>2467380</v>
      </c>
      <c r="AL2789" s="2">
        <v>2053428.99</v>
      </c>
      <c r="AP2789" t="s">
        <v>105</v>
      </c>
      <c r="AQ2789" t="s">
        <v>105</v>
      </c>
      <c r="AR2789" t="s">
        <v>105</v>
      </c>
      <c r="AV2789" t="s">
        <v>105</v>
      </c>
      <c r="AW2789" t="s">
        <v>105</v>
      </c>
      <c r="AX2789" t="s">
        <v>105</v>
      </c>
      <c r="BH2789" t="s">
        <v>21</v>
      </c>
      <c r="BI2789" t="s">
        <v>5</v>
      </c>
    </row>
    <row r="2790" spans="1:61" x14ac:dyDescent="0.25">
      <c r="A2790">
        <v>30396881</v>
      </c>
      <c r="B2790">
        <v>30396881</v>
      </c>
      <c r="C2790" t="s">
        <v>106</v>
      </c>
      <c r="D2790" t="s">
        <v>1211</v>
      </c>
      <c r="E2790" t="s">
        <v>4135</v>
      </c>
      <c r="F2790" t="s">
        <v>3891</v>
      </c>
      <c r="G2790" t="s">
        <v>315</v>
      </c>
      <c r="H2790" s="30" t="s">
        <v>20681</v>
      </c>
      <c r="I2790" t="s">
        <v>14603</v>
      </c>
      <c r="J2790">
        <v>17001</v>
      </c>
      <c r="K2790" t="s">
        <v>140</v>
      </c>
      <c r="L2790">
        <v>17</v>
      </c>
      <c r="M2790" t="s">
        <v>141</v>
      </c>
      <c r="O2790">
        <v>3107688217</v>
      </c>
      <c r="P2790">
        <v>3202064665</v>
      </c>
      <c r="T2790" s="29" t="s">
        <v>215</v>
      </c>
      <c r="U2790">
        <f t="shared" si="219"/>
        <v>10</v>
      </c>
      <c r="V2790">
        <f t="shared" si="220"/>
        <v>20</v>
      </c>
      <c r="W2790">
        <v>2024</v>
      </c>
      <c r="X2790" t="s">
        <v>3930</v>
      </c>
      <c r="Y2790" t="s">
        <v>14604</v>
      </c>
      <c r="Z2790" t="s">
        <v>14605</v>
      </c>
      <c r="AA2790">
        <v>5606111</v>
      </c>
      <c r="AB2790" t="s">
        <v>146</v>
      </c>
      <c r="AC2790" t="s">
        <v>341</v>
      </c>
      <c r="AD2790" s="1">
        <f t="shared" si="221"/>
        <v>2.734989061488673E-2</v>
      </c>
      <c r="AE2790" s="2">
        <v>123600000</v>
      </c>
      <c r="AF2790" t="s">
        <v>362</v>
      </c>
      <c r="AG2790" t="s">
        <v>292</v>
      </c>
      <c r="AH2790" t="s">
        <v>104</v>
      </c>
      <c r="AI2790" t="s">
        <v>14606</v>
      </c>
      <c r="AJ2790">
        <v>29948905</v>
      </c>
      <c r="AK2790" s="2">
        <v>3380446.48</v>
      </c>
      <c r="AL2790" s="2">
        <v>2820711.33</v>
      </c>
      <c r="AP2790" t="s">
        <v>105</v>
      </c>
      <c r="AQ2790" s="2" t="s">
        <v>105</v>
      </c>
      <c r="AR2790" s="2" t="s">
        <v>105</v>
      </c>
      <c r="AV2790">
        <v>30057379</v>
      </c>
      <c r="AW2790" s="2">
        <v>4731240.12</v>
      </c>
      <c r="AX2790" s="2">
        <v>3955832.03</v>
      </c>
      <c r="BH2790" t="s">
        <v>21</v>
      </c>
      <c r="BI2790" t="s">
        <v>5</v>
      </c>
    </row>
    <row r="2791" spans="1:61" x14ac:dyDescent="0.25">
      <c r="A2791">
        <v>79463981</v>
      </c>
      <c r="B2791">
        <v>79463981</v>
      </c>
      <c r="C2791" t="s">
        <v>89</v>
      </c>
      <c r="D2791" t="s">
        <v>749</v>
      </c>
      <c r="E2791" t="s">
        <v>2512</v>
      </c>
      <c r="F2791" t="s">
        <v>1028</v>
      </c>
      <c r="G2791" t="s">
        <v>942</v>
      </c>
      <c r="H2791" s="30" t="s">
        <v>20682</v>
      </c>
      <c r="I2791" t="s">
        <v>14607</v>
      </c>
      <c r="J2791">
        <v>0</v>
      </c>
      <c r="K2791" t="s">
        <v>126</v>
      </c>
      <c r="L2791">
        <v>25</v>
      </c>
      <c r="M2791" t="s">
        <v>126</v>
      </c>
      <c r="O2791">
        <v>3165297009</v>
      </c>
      <c r="P2791">
        <v>3002004398</v>
      </c>
      <c r="T2791" s="29" t="s">
        <v>327</v>
      </c>
      <c r="U2791">
        <f t="shared" si="219"/>
        <v>10</v>
      </c>
      <c r="V2791">
        <f t="shared" si="220"/>
        <v>31</v>
      </c>
      <c r="W2791">
        <v>2023</v>
      </c>
      <c r="X2791" t="s">
        <v>14608</v>
      </c>
      <c r="Y2791" t="s">
        <v>14609</v>
      </c>
      <c r="Z2791" t="s">
        <v>14609</v>
      </c>
      <c r="AA2791">
        <v>6806057</v>
      </c>
      <c r="AB2791" t="s">
        <v>413</v>
      </c>
      <c r="AC2791" t="s">
        <v>2946</v>
      </c>
      <c r="AD2791" s="1">
        <f t="shared" si="221"/>
        <v>1.679698154180239E-2</v>
      </c>
      <c r="AE2791" s="2">
        <v>92100000</v>
      </c>
      <c r="AF2791" t="s">
        <v>219</v>
      </c>
      <c r="AG2791" t="s">
        <v>292</v>
      </c>
      <c r="AH2791" t="s">
        <v>104</v>
      </c>
      <c r="AI2791" t="s">
        <v>14610</v>
      </c>
      <c r="AJ2791">
        <v>29957343</v>
      </c>
      <c r="AK2791" s="2">
        <v>1547002</v>
      </c>
      <c r="AL2791" s="2">
        <v>1280001.68</v>
      </c>
      <c r="AP2791" t="s">
        <v>105</v>
      </c>
      <c r="AQ2791" s="2" t="s">
        <v>105</v>
      </c>
      <c r="AR2791" s="2" t="s">
        <v>105</v>
      </c>
      <c r="AV2791">
        <v>30041208</v>
      </c>
      <c r="AW2791" s="2">
        <v>2073643.21</v>
      </c>
      <c r="AX2791" s="2">
        <v>1722557.32</v>
      </c>
      <c r="BH2791" t="s">
        <v>19</v>
      </c>
      <c r="BI2791" t="s">
        <v>5</v>
      </c>
    </row>
    <row r="2792" spans="1:61" x14ac:dyDescent="0.25">
      <c r="A2792">
        <v>44150619</v>
      </c>
      <c r="B2792">
        <v>44150619</v>
      </c>
      <c r="C2792" t="s">
        <v>106</v>
      </c>
      <c r="D2792" t="s">
        <v>12983</v>
      </c>
      <c r="E2792" t="s">
        <v>343</v>
      </c>
      <c r="F2792" t="s">
        <v>5164</v>
      </c>
      <c r="G2792" t="s">
        <v>14611</v>
      </c>
      <c r="H2792" s="30" t="s">
        <v>20683</v>
      </c>
      <c r="I2792" t="s">
        <v>14612</v>
      </c>
      <c r="J2792">
        <v>0</v>
      </c>
      <c r="K2792" t="s">
        <v>182</v>
      </c>
      <c r="L2792">
        <v>8</v>
      </c>
      <c r="M2792" t="s">
        <v>183</v>
      </c>
      <c r="O2792">
        <v>3002388824</v>
      </c>
      <c r="P2792">
        <v>3124527140</v>
      </c>
      <c r="T2792" s="29" t="s">
        <v>358</v>
      </c>
      <c r="U2792">
        <f t="shared" si="219"/>
        <v>10</v>
      </c>
      <c r="V2792">
        <f t="shared" si="220"/>
        <v>29</v>
      </c>
      <c r="W2792">
        <v>2021</v>
      </c>
      <c r="X2792" t="s">
        <v>3043</v>
      </c>
      <c r="Y2792" t="s">
        <v>14613</v>
      </c>
      <c r="Z2792" t="s">
        <v>14614</v>
      </c>
      <c r="AA2792">
        <v>1601343</v>
      </c>
      <c r="AB2792" t="s">
        <v>173</v>
      </c>
      <c r="AC2792" t="s">
        <v>373</v>
      </c>
      <c r="AD2792" s="1">
        <f t="shared" si="221"/>
        <v>3.5252518248175185E-2</v>
      </c>
      <c r="AE2792" s="2">
        <v>54800000</v>
      </c>
      <c r="AF2792" t="s">
        <v>362</v>
      </c>
      <c r="AG2792" t="s">
        <v>103</v>
      </c>
      <c r="AH2792" t="s">
        <v>104</v>
      </c>
      <c r="AI2792">
        <v>0</v>
      </c>
      <c r="AJ2792">
        <v>161812811</v>
      </c>
      <c r="AK2792" s="2">
        <v>1931838</v>
      </c>
      <c r="AL2792" s="2">
        <v>1603393.13</v>
      </c>
      <c r="AP2792" t="s">
        <v>105</v>
      </c>
      <c r="AQ2792" t="s">
        <v>105</v>
      </c>
      <c r="AR2792" t="s">
        <v>105</v>
      </c>
      <c r="AV2792" t="s">
        <v>105</v>
      </c>
      <c r="AW2792" t="s">
        <v>105</v>
      </c>
      <c r="AX2792" t="s">
        <v>105</v>
      </c>
      <c r="BH2792" t="s">
        <v>21</v>
      </c>
      <c r="BI2792" t="s">
        <v>5</v>
      </c>
    </row>
    <row r="2793" spans="1:61" x14ac:dyDescent="0.25">
      <c r="A2793">
        <v>13350394</v>
      </c>
      <c r="B2793">
        <v>13350394</v>
      </c>
      <c r="C2793" t="s">
        <v>89</v>
      </c>
      <c r="D2793" t="s">
        <v>162</v>
      </c>
      <c r="E2793" t="s">
        <v>1440</v>
      </c>
      <c r="F2793" t="s">
        <v>3352</v>
      </c>
      <c r="G2793" t="s">
        <v>11001</v>
      </c>
      <c r="H2793" s="30" t="s">
        <v>20654</v>
      </c>
      <c r="I2793" t="s">
        <v>14615</v>
      </c>
      <c r="J2793">
        <v>5001</v>
      </c>
      <c r="K2793" t="s">
        <v>202</v>
      </c>
      <c r="L2793">
        <v>5</v>
      </c>
      <c r="M2793" t="s">
        <v>203</v>
      </c>
      <c r="O2793">
        <v>3136148530</v>
      </c>
      <c r="P2793">
        <v>0</v>
      </c>
      <c r="T2793" s="29" t="s">
        <v>429</v>
      </c>
      <c r="U2793">
        <f t="shared" si="219"/>
        <v>10</v>
      </c>
      <c r="V2793">
        <f t="shared" si="220"/>
        <v>7</v>
      </c>
      <c r="W2793">
        <v>2020</v>
      </c>
      <c r="X2793" t="s">
        <v>9997</v>
      </c>
      <c r="Y2793" t="s">
        <v>14616</v>
      </c>
      <c r="Z2793" t="s">
        <v>14617</v>
      </c>
      <c r="AA2793">
        <v>8801052</v>
      </c>
      <c r="AB2793" t="s">
        <v>662</v>
      </c>
      <c r="AC2793" t="s">
        <v>773</v>
      </c>
      <c r="AD2793" s="1">
        <f t="shared" si="221"/>
        <v>3.3872742071881609E-2</v>
      </c>
      <c r="AE2793" s="2">
        <v>47300000</v>
      </c>
      <c r="AF2793" t="s">
        <v>133</v>
      </c>
      <c r="AG2793" t="s">
        <v>103</v>
      </c>
      <c r="AH2793" t="s">
        <v>104</v>
      </c>
      <c r="AI2793" t="s">
        <v>14618</v>
      </c>
      <c r="AJ2793">
        <v>29943480</v>
      </c>
      <c r="AK2793" s="2">
        <v>1602180.7</v>
      </c>
      <c r="AL2793" s="2">
        <v>1326370.3400000001</v>
      </c>
      <c r="AP2793">
        <v>30004585</v>
      </c>
      <c r="AQ2793" s="2">
        <v>3911156.11</v>
      </c>
      <c r="AR2793" s="2">
        <v>3266685.81</v>
      </c>
      <c r="AV2793" t="s">
        <v>105</v>
      </c>
      <c r="AW2793" s="2" t="s">
        <v>105</v>
      </c>
      <c r="AX2793" s="2" t="s">
        <v>105</v>
      </c>
      <c r="BH2793" t="s">
        <v>21</v>
      </c>
      <c r="BI2793" t="s">
        <v>5</v>
      </c>
    </row>
    <row r="2794" spans="1:61" x14ac:dyDescent="0.25">
      <c r="A2794">
        <v>41569416</v>
      </c>
      <c r="B2794">
        <v>41569416</v>
      </c>
      <c r="C2794" t="s">
        <v>106</v>
      </c>
      <c r="D2794" t="s">
        <v>2597</v>
      </c>
      <c r="E2794" t="s">
        <v>343</v>
      </c>
      <c r="F2794" t="s">
        <v>1029</v>
      </c>
      <c r="G2794" t="s">
        <v>164</v>
      </c>
      <c r="H2794" s="30" t="s">
        <v>20684</v>
      </c>
      <c r="I2794" t="s">
        <v>14619</v>
      </c>
      <c r="J2794">
        <v>0</v>
      </c>
      <c r="K2794" t="s">
        <v>126</v>
      </c>
      <c r="L2794">
        <v>25</v>
      </c>
      <c r="M2794" t="s">
        <v>126</v>
      </c>
      <c r="O2794">
        <v>3002721490</v>
      </c>
      <c r="P2794">
        <v>0</v>
      </c>
      <c r="T2794" s="29" t="s">
        <v>587</v>
      </c>
      <c r="U2794">
        <f t="shared" si="219"/>
        <v>10</v>
      </c>
      <c r="V2794">
        <f t="shared" si="220"/>
        <v>17</v>
      </c>
      <c r="W2794">
        <v>2015</v>
      </c>
      <c r="X2794" t="s">
        <v>14620</v>
      </c>
      <c r="Y2794" t="s">
        <v>14621</v>
      </c>
      <c r="Z2794" t="s">
        <v>14622</v>
      </c>
      <c r="AA2794">
        <v>6401195</v>
      </c>
      <c r="AB2794" t="s">
        <v>131</v>
      </c>
      <c r="AC2794" t="s">
        <v>196</v>
      </c>
      <c r="AD2794" s="1">
        <f t="shared" si="221"/>
        <v>3.7806780185758511E-2</v>
      </c>
      <c r="AE2794" s="2">
        <v>32300000</v>
      </c>
      <c r="AF2794" t="s">
        <v>102</v>
      </c>
      <c r="AG2794" t="s">
        <v>103</v>
      </c>
      <c r="AH2794" t="s">
        <v>104</v>
      </c>
      <c r="AI2794" t="s">
        <v>14623</v>
      </c>
      <c r="AJ2794">
        <v>161909668</v>
      </c>
      <c r="AK2794" s="2">
        <v>1221159</v>
      </c>
      <c r="AL2794" s="2">
        <v>1006183.95</v>
      </c>
      <c r="AP2794" t="s">
        <v>105</v>
      </c>
      <c r="AQ2794" t="s">
        <v>105</v>
      </c>
      <c r="AR2794" t="s">
        <v>105</v>
      </c>
      <c r="AV2794" t="s">
        <v>105</v>
      </c>
      <c r="AW2794" t="s">
        <v>105</v>
      </c>
      <c r="AX2794" t="s">
        <v>105</v>
      </c>
      <c r="BH2794" t="s">
        <v>21</v>
      </c>
      <c r="BI2794" t="s">
        <v>5</v>
      </c>
    </row>
    <row r="2795" spans="1:61" x14ac:dyDescent="0.25">
      <c r="A2795">
        <v>93297876</v>
      </c>
      <c r="B2795">
        <v>93297876</v>
      </c>
      <c r="C2795" t="s">
        <v>89</v>
      </c>
      <c r="D2795" t="s">
        <v>10471</v>
      </c>
      <c r="E2795" t="s">
        <v>14624</v>
      </c>
      <c r="F2795" t="s">
        <v>1397</v>
      </c>
      <c r="G2795" t="s">
        <v>2095</v>
      </c>
      <c r="H2795" s="30" t="s">
        <v>20685</v>
      </c>
      <c r="I2795" t="s">
        <v>14625</v>
      </c>
      <c r="J2795">
        <v>0</v>
      </c>
      <c r="K2795" t="s">
        <v>14626</v>
      </c>
      <c r="L2795">
        <v>73</v>
      </c>
      <c r="M2795" t="s">
        <v>168</v>
      </c>
      <c r="O2795">
        <v>3112021403</v>
      </c>
      <c r="P2795">
        <v>3112021402</v>
      </c>
      <c r="T2795" s="29" t="s">
        <v>240</v>
      </c>
      <c r="U2795">
        <f t="shared" si="219"/>
        <v>10</v>
      </c>
      <c r="V2795">
        <f t="shared" si="220"/>
        <v>27</v>
      </c>
      <c r="W2795">
        <v>2020</v>
      </c>
      <c r="X2795" t="s">
        <v>4647</v>
      </c>
      <c r="Y2795" t="s">
        <v>14627</v>
      </c>
      <c r="Z2795" t="s">
        <v>14628</v>
      </c>
      <c r="AA2795">
        <v>9021077</v>
      </c>
      <c r="AB2795" t="s">
        <v>244</v>
      </c>
      <c r="AC2795" t="s">
        <v>1153</v>
      </c>
      <c r="AD2795" s="1">
        <f t="shared" si="221"/>
        <v>1.8984219020172912E-2</v>
      </c>
      <c r="AE2795" s="2">
        <v>173500000</v>
      </c>
      <c r="AF2795" t="s">
        <v>102</v>
      </c>
      <c r="AG2795" t="s">
        <v>697</v>
      </c>
      <c r="AH2795" t="s">
        <v>104</v>
      </c>
      <c r="AI2795" t="s">
        <v>14629</v>
      </c>
      <c r="AJ2795">
        <v>161898926</v>
      </c>
      <c r="AK2795" s="2">
        <v>3293762</v>
      </c>
      <c r="AL2795" s="2">
        <v>2747867.06</v>
      </c>
      <c r="AP2795" t="s">
        <v>105</v>
      </c>
      <c r="AQ2795" t="s">
        <v>105</v>
      </c>
      <c r="AR2795" t="s">
        <v>105</v>
      </c>
      <c r="AV2795" t="s">
        <v>105</v>
      </c>
      <c r="AW2795" t="s">
        <v>105</v>
      </c>
      <c r="AX2795" t="s">
        <v>105</v>
      </c>
      <c r="BH2795" t="s">
        <v>20</v>
      </c>
      <c r="BI2795" t="s">
        <v>5</v>
      </c>
    </row>
    <row r="2796" spans="1:61" x14ac:dyDescent="0.25">
      <c r="A2796">
        <v>19495623</v>
      </c>
      <c r="B2796">
        <v>19495623</v>
      </c>
      <c r="C2796" t="s">
        <v>89</v>
      </c>
      <c r="D2796" t="s">
        <v>5220</v>
      </c>
      <c r="E2796">
        <v>0</v>
      </c>
      <c r="F2796" t="s">
        <v>138</v>
      </c>
      <c r="G2796" t="s">
        <v>495</v>
      </c>
      <c r="H2796" s="30" t="s">
        <v>20686</v>
      </c>
      <c r="I2796" t="s">
        <v>14630</v>
      </c>
      <c r="J2796">
        <v>0</v>
      </c>
      <c r="K2796" t="s">
        <v>126</v>
      </c>
      <c r="L2796">
        <v>25</v>
      </c>
      <c r="M2796" t="s">
        <v>126</v>
      </c>
      <c r="O2796">
        <v>3102050744</v>
      </c>
      <c r="P2796">
        <v>0</v>
      </c>
      <c r="T2796" s="29" t="s">
        <v>254</v>
      </c>
      <c r="U2796">
        <f t="shared" si="219"/>
        <v>10</v>
      </c>
      <c r="V2796">
        <f t="shared" si="220"/>
        <v>4</v>
      </c>
      <c r="W2796">
        <v>2011</v>
      </c>
      <c r="X2796" t="s">
        <v>5210</v>
      </c>
      <c r="Y2796" t="s">
        <v>14631</v>
      </c>
      <c r="Z2796" t="s">
        <v>14632</v>
      </c>
      <c r="AA2796">
        <v>3408047</v>
      </c>
      <c r="AB2796" t="s">
        <v>321</v>
      </c>
      <c r="AC2796" t="s">
        <v>1792</v>
      </c>
      <c r="AD2796" s="1">
        <f t="shared" si="221"/>
        <v>2.36024440227704E-2</v>
      </c>
      <c r="AE2796" s="2">
        <v>52700000</v>
      </c>
      <c r="AF2796" t="s">
        <v>102</v>
      </c>
      <c r="AG2796" t="s">
        <v>452</v>
      </c>
      <c r="AH2796" t="s">
        <v>104</v>
      </c>
      <c r="AI2796" t="s">
        <v>14633</v>
      </c>
      <c r="AJ2796">
        <v>29947345</v>
      </c>
      <c r="AK2796" s="2">
        <v>1243848.8</v>
      </c>
      <c r="AL2796" s="2">
        <v>1025251.09</v>
      </c>
      <c r="AP2796">
        <v>30006447</v>
      </c>
      <c r="AQ2796" s="2">
        <v>1239779</v>
      </c>
      <c r="AR2796" s="2">
        <v>1021831.09</v>
      </c>
      <c r="AV2796" t="s">
        <v>105</v>
      </c>
      <c r="AW2796" s="2" t="s">
        <v>105</v>
      </c>
      <c r="AX2796" s="2" t="s">
        <v>105</v>
      </c>
      <c r="BH2796" t="s">
        <v>19</v>
      </c>
      <c r="BI2796" t="s">
        <v>5</v>
      </c>
    </row>
    <row r="2797" spans="1:61" x14ac:dyDescent="0.25">
      <c r="A2797">
        <v>13499412</v>
      </c>
      <c r="B2797">
        <v>13499412</v>
      </c>
      <c r="C2797" t="s">
        <v>89</v>
      </c>
      <c r="D2797" t="s">
        <v>162</v>
      </c>
      <c r="E2797">
        <v>0</v>
      </c>
      <c r="F2797" t="s">
        <v>594</v>
      </c>
      <c r="G2797" t="s">
        <v>1486</v>
      </c>
      <c r="H2797" s="30" t="s">
        <v>20687</v>
      </c>
      <c r="I2797" t="s">
        <v>14634</v>
      </c>
      <c r="J2797">
        <v>0</v>
      </c>
      <c r="K2797" t="s">
        <v>1235</v>
      </c>
      <c r="L2797">
        <v>54</v>
      </c>
      <c r="M2797" t="s">
        <v>1236</v>
      </c>
      <c r="O2797">
        <v>3123035948</v>
      </c>
      <c r="P2797">
        <v>0</v>
      </c>
      <c r="T2797" s="29" t="s">
        <v>204</v>
      </c>
      <c r="U2797">
        <f t="shared" si="219"/>
        <v>10</v>
      </c>
      <c r="V2797">
        <f t="shared" si="220"/>
        <v>2</v>
      </c>
      <c r="W2797">
        <v>2020</v>
      </c>
      <c r="X2797" t="s">
        <v>5903</v>
      </c>
      <c r="Y2797" t="s">
        <v>14635</v>
      </c>
      <c r="Z2797" t="s">
        <v>14636</v>
      </c>
      <c r="AA2797">
        <v>9001145</v>
      </c>
      <c r="AB2797" t="s">
        <v>244</v>
      </c>
      <c r="AC2797" t="s">
        <v>245</v>
      </c>
      <c r="AD2797" s="1">
        <f t="shared" si="221"/>
        <v>1.969409666283084E-2</v>
      </c>
      <c r="AE2797" s="2">
        <v>86900000</v>
      </c>
      <c r="AF2797" t="s">
        <v>133</v>
      </c>
      <c r="AG2797" t="s">
        <v>103</v>
      </c>
      <c r="AH2797" t="s">
        <v>104</v>
      </c>
      <c r="AI2797">
        <v>0</v>
      </c>
      <c r="AJ2797">
        <v>161812033</v>
      </c>
      <c r="AK2797" s="2">
        <v>1711417</v>
      </c>
      <c r="AL2797" s="2">
        <v>1418165.36</v>
      </c>
      <c r="AP2797" t="s">
        <v>105</v>
      </c>
      <c r="AQ2797" t="s">
        <v>105</v>
      </c>
      <c r="AR2797" t="s">
        <v>105</v>
      </c>
      <c r="AV2797" t="s">
        <v>105</v>
      </c>
      <c r="AW2797" t="s">
        <v>105</v>
      </c>
      <c r="AX2797" t="s">
        <v>105</v>
      </c>
      <c r="BH2797" t="s">
        <v>19</v>
      </c>
      <c r="BI2797" t="s">
        <v>5</v>
      </c>
    </row>
    <row r="2798" spans="1:61" x14ac:dyDescent="0.25">
      <c r="A2798">
        <v>24432248</v>
      </c>
      <c r="B2798">
        <v>24432248</v>
      </c>
      <c r="C2798" t="s">
        <v>106</v>
      </c>
      <c r="D2798" t="s">
        <v>1277</v>
      </c>
      <c r="E2798" t="s">
        <v>2328</v>
      </c>
      <c r="F2798" t="s">
        <v>315</v>
      </c>
      <c r="G2798" t="s">
        <v>879</v>
      </c>
      <c r="H2798" s="30" t="s">
        <v>20688</v>
      </c>
      <c r="I2798" t="s">
        <v>14637</v>
      </c>
      <c r="J2798">
        <v>17001</v>
      </c>
      <c r="K2798" t="s">
        <v>140</v>
      </c>
      <c r="L2798">
        <v>17</v>
      </c>
      <c r="M2798" t="s">
        <v>141</v>
      </c>
      <c r="O2798">
        <v>3128411960</v>
      </c>
      <c r="P2798">
        <v>0</v>
      </c>
      <c r="T2798" s="29" t="s">
        <v>500</v>
      </c>
      <c r="U2798">
        <f t="shared" si="219"/>
        <v>10</v>
      </c>
      <c r="V2798">
        <f t="shared" si="220"/>
        <v>5</v>
      </c>
      <c r="W2798">
        <v>2018</v>
      </c>
      <c r="X2798" t="s">
        <v>5518</v>
      </c>
      <c r="Y2798" t="s">
        <v>14638</v>
      </c>
      <c r="Z2798" t="s">
        <v>14639</v>
      </c>
      <c r="AA2798">
        <v>1606232</v>
      </c>
      <c r="AB2798" t="s">
        <v>173</v>
      </c>
      <c r="AC2798" t="s">
        <v>815</v>
      </c>
      <c r="AD2798" s="1">
        <f t="shared" si="221"/>
        <v>2.3757408759124087E-2</v>
      </c>
      <c r="AE2798" s="2">
        <v>54800000</v>
      </c>
      <c r="AF2798" t="s">
        <v>219</v>
      </c>
      <c r="AG2798" t="s">
        <v>120</v>
      </c>
      <c r="AH2798" t="s">
        <v>104</v>
      </c>
      <c r="AI2798" t="s">
        <v>14640</v>
      </c>
      <c r="AJ2798">
        <v>161908804</v>
      </c>
      <c r="AK2798" s="2">
        <v>1301906</v>
      </c>
      <c r="AL2798" s="2">
        <v>1074038.74</v>
      </c>
      <c r="AP2798" t="s">
        <v>105</v>
      </c>
      <c r="AQ2798" t="s">
        <v>105</v>
      </c>
      <c r="AR2798" t="s">
        <v>105</v>
      </c>
      <c r="AV2798" t="s">
        <v>105</v>
      </c>
      <c r="AW2798" t="s">
        <v>105</v>
      </c>
      <c r="AX2798" t="s">
        <v>105</v>
      </c>
      <c r="BH2798" t="s">
        <v>19</v>
      </c>
      <c r="BI2798" t="s">
        <v>5</v>
      </c>
    </row>
    <row r="2799" spans="1:61" x14ac:dyDescent="0.25">
      <c r="A2799">
        <v>3438736</v>
      </c>
      <c r="B2799">
        <v>3438736</v>
      </c>
      <c r="C2799" t="s">
        <v>89</v>
      </c>
      <c r="D2799" t="s">
        <v>2180</v>
      </c>
      <c r="E2799" t="s">
        <v>1242</v>
      </c>
      <c r="F2799" t="s">
        <v>825</v>
      </c>
      <c r="G2799" t="s">
        <v>250</v>
      </c>
      <c r="H2799" s="30" t="s">
        <v>20689</v>
      </c>
      <c r="I2799" t="s">
        <v>14641</v>
      </c>
      <c r="J2799">
        <v>5001</v>
      </c>
      <c r="K2799" t="s">
        <v>202</v>
      </c>
      <c r="L2799">
        <v>5</v>
      </c>
      <c r="M2799" t="s">
        <v>203</v>
      </c>
      <c r="O2799">
        <v>3148921189</v>
      </c>
      <c r="P2799">
        <v>3234595918</v>
      </c>
      <c r="T2799" s="29" t="s">
        <v>500</v>
      </c>
      <c r="U2799">
        <f t="shared" si="219"/>
        <v>10</v>
      </c>
      <c r="V2799">
        <f t="shared" si="220"/>
        <v>5</v>
      </c>
      <c r="W2799">
        <v>2017</v>
      </c>
      <c r="X2799" t="s">
        <v>6951</v>
      </c>
      <c r="Y2799" t="s">
        <v>14642</v>
      </c>
      <c r="Z2799" t="s">
        <v>14643</v>
      </c>
      <c r="AA2799">
        <v>4606105</v>
      </c>
      <c r="AB2799" t="s">
        <v>352</v>
      </c>
      <c r="AC2799" t="s">
        <v>353</v>
      </c>
      <c r="AD2799" s="1">
        <f t="shared" si="221"/>
        <v>3.2021968709256846E-2</v>
      </c>
      <c r="AE2799" s="2">
        <v>76700000</v>
      </c>
      <c r="AF2799" t="s">
        <v>219</v>
      </c>
      <c r="AG2799" t="s">
        <v>120</v>
      </c>
      <c r="AH2799" t="s">
        <v>104</v>
      </c>
      <c r="AI2799" t="s">
        <v>14644</v>
      </c>
      <c r="AJ2799">
        <v>161807609</v>
      </c>
      <c r="AK2799" s="2">
        <v>2456085</v>
      </c>
      <c r="AL2799" s="2">
        <v>2043936.57</v>
      </c>
      <c r="AP2799" t="s">
        <v>105</v>
      </c>
      <c r="AQ2799" t="s">
        <v>105</v>
      </c>
      <c r="AR2799" t="s">
        <v>105</v>
      </c>
      <c r="AV2799" t="s">
        <v>105</v>
      </c>
      <c r="AW2799" t="s">
        <v>105</v>
      </c>
      <c r="AX2799" t="s">
        <v>105</v>
      </c>
      <c r="BH2799" t="s">
        <v>21</v>
      </c>
      <c r="BI2799" t="s">
        <v>5</v>
      </c>
    </row>
    <row r="2800" spans="1:61" x14ac:dyDescent="0.25">
      <c r="A2800">
        <v>43435511</v>
      </c>
      <c r="B2800">
        <v>43435511</v>
      </c>
      <c r="C2800" t="s">
        <v>106</v>
      </c>
      <c r="D2800" t="s">
        <v>435</v>
      </c>
      <c r="E2800" t="s">
        <v>582</v>
      </c>
      <c r="F2800" t="s">
        <v>10926</v>
      </c>
      <c r="G2800" t="s">
        <v>212</v>
      </c>
      <c r="H2800" s="30" t="s">
        <v>20690</v>
      </c>
      <c r="I2800" t="s">
        <v>14645</v>
      </c>
      <c r="J2800">
        <v>5001</v>
      </c>
      <c r="K2800" t="s">
        <v>202</v>
      </c>
      <c r="L2800">
        <v>5</v>
      </c>
      <c r="M2800" t="s">
        <v>203</v>
      </c>
      <c r="O2800">
        <v>3128349448</v>
      </c>
      <c r="P2800">
        <v>3022883531</v>
      </c>
      <c r="T2800" s="29" t="s">
        <v>568</v>
      </c>
      <c r="U2800">
        <f t="shared" si="219"/>
        <v>10</v>
      </c>
      <c r="V2800">
        <f t="shared" si="220"/>
        <v>30</v>
      </c>
      <c r="W2800">
        <v>2024</v>
      </c>
      <c r="X2800" t="s">
        <v>1038</v>
      </c>
      <c r="Y2800" t="s">
        <v>14646</v>
      </c>
      <c r="Z2800" t="s">
        <v>14647</v>
      </c>
      <c r="AA2800">
        <v>8806028</v>
      </c>
      <c r="AB2800" t="s">
        <v>662</v>
      </c>
      <c r="AC2800" t="s">
        <v>1011</v>
      </c>
      <c r="AD2800" s="1">
        <f t="shared" si="221"/>
        <v>4.0521836945304437E-2</v>
      </c>
      <c r="AE2800" s="2">
        <v>96900000</v>
      </c>
      <c r="AF2800" t="s">
        <v>133</v>
      </c>
      <c r="AG2800" t="s">
        <v>120</v>
      </c>
      <c r="AH2800" t="s">
        <v>104</v>
      </c>
      <c r="AI2800" t="s">
        <v>14648</v>
      </c>
      <c r="AJ2800">
        <v>161803914</v>
      </c>
      <c r="AK2800" s="2">
        <v>3926566</v>
      </c>
      <c r="AL2800" s="2">
        <v>3279634.97</v>
      </c>
      <c r="AP2800" t="s">
        <v>105</v>
      </c>
      <c r="AQ2800" t="s">
        <v>105</v>
      </c>
      <c r="AR2800" t="s">
        <v>105</v>
      </c>
      <c r="AV2800" t="s">
        <v>105</v>
      </c>
      <c r="AW2800" t="s">
        <v>105</v>
      </c>
      <c r="AX2800" t="s">
        <v>105</v>
      </c>
      <c r="BH2800" t="s">
        <v>21</v>
      </c>
      <c r="BI2800" t="s">
        <v>5</v>
      </c>
    </row>
    <row r="2801" spans="1:61" x14ac:dyDescent="0.25">
      <c r="A2801">
        <v>75096316</v>
      </c>
      <c r="B2801">
        <v>75096316</v>
      </c>
      <c r="C2801" t="s">
        <v>89</v>
      </c>
      <c r="D2801" t="s">
        <v>1136</v>
      </c>
      <c r="E2801">
        <v>0</v>
      </c>
      <c r="F2801" t="s">
        <v>5375</v>
      </c>
      <c r="G2801" t="s">
        <v>2513</v>
      </c>
      <c r="H2801" s="30" t="s">
        <v>20691</v>
      </c>
      <c r="I2801" t="s">
        <v>14649</v>
      </c>
      <c r="J2801">
        <v>17001</v>
      </c>
      <c r="K2801" t="s">
        <v>140</v>
      </c>
      <c r="L2801">
        <v>17</v>
      </c>
      <c r="M2801" t="s">
        <v>141</v>
      </c>
      <c r="O2801">
        <v>3127770214</v>
      </c>
      <c r="P2801">
        <v>0</v>
      </c>
      <c r="T2801" s="29" t="s">
        <v>887</v>
      </c>
      <c r="U2801">
        <f t="shared" si="219"/>
        <v>10</v>
      </c>
      <c r="V2801">
        <f t="shared" si="220"/>
        <v>3</v>
      </c>
      <c r="W2801">
        <v>2016</v>
      </c>
      <c r="X2801" t="s">
        <v>7103</v>
      </c>
      <c r="Y2801" t="s">
        <v>14650</v>
      </c>
      <c r="Z2801" t="s">
        <v>14651</v>
      </c>
      <c r="AA2801">
        <v>8001156</v>
      </c>
      <c r="AB2801" t="s">
        <v>100</v>
      </c>
      <c r="AC2801" t="s">
        <v>101</v>
      </c>
      <c r="AD2801" s="1">
        <f t="shared" si="221"/>
        <v>4.5922455696202534E-2</v>
      </c>
      <c r="AE2801" s="2">
        <v>39500000</v>
      </c>
      <c r="AF2801" t="s">
        <v>5632</v>
      </c>
      <c r="AG2801" t="s">
        <v>103</v>
      </c>
      <c r="AH2801" t="s">
        <v>104</v>
      </c>
      <c r="AI2801" t="s">
        <v>14652</v>
      </c>
      <c r="AJ2801">
        <v>161907415</v>
      </c>
      <c r="AK2801" s="2">
        <v>1813937</v>
      </c>
      <c r="AL2801" s="2">
        <v>1504316.76</v>
      </c>
      <c r="AP2801" t="s">
        <v>105</v>
      </c>
      <c r="AQ2801" t="s">
        <v>105</v>
      </c>
      <c r="AR2801" t="s">
        <v>105</v>
      </c>
      <c r="AV2801" t="s">
        <v>105</v>
      </c>
      <c r="AW2801" t="s">
        <v>105</v>
      </c>
      <c r="AX2801" t="s">
        <v>105</v>
      </c>
      <c r="BH2801" t="s">
        <v>21</v>
      </c>
      <c r="BI2801" t="s">
        <v>5</v>
      </c>
    </row>
    <row r="2802" spans="1:61" x14ac:dyDescent="0.25">
      <c r="A2802">
        <v>35477807</v>
      </c>
      <c r="B2802">
        <v>35477807</v>
      </c>
      <c r="C2802" t="s">
        <v>106</v>
      </c>
      <c r="D2802" t="s">
        <v>6036</v>
      </c>
      <c r="E2802" t="s">
        <v>572</v>
      </c>
      <c r="F2802" t="s">
        <v>4000</v>
      </c>
      <c r="G2802" t="s">
        <v>191</v>
      </c>
      <c r="H2802" s="30" t="s">
        <v>20692</v>
      </c>
      <c r="I2802" t="s">
        <v>14653</v>
      </c>
      <c r="J2802">
        <v>0</v>
      </c>
      <c r="K2802" t="s">
        <v>2140</v>
      </c>
      <c r="L2802">
        <v>25</v>
      </c>
      <c r="M2802" t="s">
        <v>113</v>
      </c>
      <c r="O2802">
        <v>3134562979</v>
      </c>
      <c r="P2802">
        <v>0</v>
      </c>
      <c r="T2802" s="29" t="s">
        <v>169</v>
      </c>
      <c r="U2802">
        <f t="shared" si="219"/>
        <v>10</v>
      </c>
      <c r="V2802">
        <f t="shared" si="220"/>
        <v>16</v>
      </c>
      <c r="W2802">
        <v>2015</v>
      </c>
      <c r="X2802" t="s">
        <v>14654</v>
      </c>
      <c r="Y2802" t="s">
        <v>14655</v>
      </c>
      <c r="Z2802" t="s">
        <v>14656</v>
      </c>
      <c r="AA2802">
        <v>3008053</v>
      </c>
      <c r="AB2802" t="s">
        <v>491</v>
      </c>
      <c r="AC2802" t="s">
        <v>631</v>
      </c>
      <c r="AD2802" s="1">
        <f t="shared" si="221"/>
        <v>3.0777400419287212E-2</v>
      </c>
      <c r="AE2802" s="2">
        <v>47700000</v>
      </c>
      <c r="AF2802" t="s">
        <v>133</v>
      </c>
      <c r="AG2802" t="s">
        <v>452</v>
      </c>
      <c r="AH2802" t="s">
        <v>104</v>
      </c>
      <c r="AI2802" t="s">
        <v>14657</v>
      </c>
      <c r="AJ2802">
        <v>161864592</v>
      </c>
      <c r="AK2802" s="2">
        <v>1468082</v>
      </c>
      <c r="AL2802" s="2">
        <v>1213682.21</v>
      </c>
      <c r="AP2802" t="s">
        <v>105</v>
      </c>
      <c r="AQ2802" t="s">
        <v>105</v>
      </c>
      <c r="AR2802" t="s">
        <v>105</v>
      </c>
      <c r="AV2802" t="s">
        <v>105</v>
      </c>
      <c r="AW2802" t="s">
        <v>105</v>
      </c>
      <c r="AX2802" t="s">
        <v>105</v>
      </c>
      <c r="BH2802" t="s">
        <v>21</v>
      </c>
      <c r="BI2802" t="s">
        <v>5</v>
      </c>
    </row>
    <row r="2803" spans="1:61" x14ac:dyDescent="0.25">
      <c r="A2803">
        <v>66872802</v>
      </c>
      <c r="B2803">
        <v>66872802</v>
      </c>
      <c r="C2803" t="s">
        <v>106</v>
      </c>
      <c r="D2803" t="s">
        <v>107</v>
      </c>
      <c r="E2803" t="s">
        <v>583</v>
      </c>
      <c r="F2803" t="s">
        <v>2040</v>
      </c>
      <c r="G2803" t="s">
        <v>417</v>
      </c>
      <c r="H2803" s="30" t="s">
        <v>19452</v>
      </c>
      <c r="I2803" t="s">
        <v>14658</v>
      </c>
      <c r="J2803">
        <v>66001</v>
      </c>
      <c r="K2803" t="s">
        <v>252</v>
      </c>
      <c r="L2803">
        <v>66</v>
      </c>
      <c r="M2803" t="s">
        <v>253</v>
      </c>
      <c r="O2803">
        <v>3215571653</v>
      </c>
      <c r="P2803">
        <v>3137287676</v>
      </c>
      <c r="T2803" s="29" t="s">
        <v>547</v>
      </c>
      <c r="U2803">
        <f t="shared" si="219"/>
        <v>10</v>
      </c>
      <c r="V2803">
        <f t="shared" si="220"/>
        <v>26</v>
      </c>
      <c r="W2803">
        <v>2020</v>
      </c>
      <c r="X2803" t="s">
        <v>2553</v>
      </c>
      <c r="Y2803" t="s">
        <v>14659</v>
      </c>
      <c r="Z2803" t="s">
        <v>14660</v>
      </c>
      <c r="AA2803">
        <v>1606243</v>
      </c>
      <c r="AB2803" t="s">
        <v>173</v>
      </c>
      <c r="AC2803" t="s">
        <v>291</v>
      </c>
      <c r="AD2803" s="1">
        <f t="shared" si="221"/>
        <v>3.7934548192771082E-2</v>
      </c>
      <c r="AE2803" s="2">
        <v>66400000</v>
      </c>
      <c r="AF2803" t="s">
        <v>102</v>
      </c>
      <c r="AG2803" t="s">
        <v>120</v>
      </c>
      <c r="AH2803" t="s">
        <v>104</v>
      </c>
      <c r="AI2803" t="s">
        <v>14661</v>
      </c>
      <c r="AJ2803">
        <v>161832015</v>
      </c>
      <c r="AK2803" s="2">
        <v>2518854</v>
      </c>
      <c r="AL2803" s="2">
        <v>2096684.13</v>
      </c>
      <c r="AP2803" t="s">
        <v>105</v>
      </c>
      <c r="AQ2803" t="s">
        <v>105</v>
      </c>
      <c r="AR2803" t="s">
        <v>105</v>
      </c>
      <c r="AV2803" t="s">
        <v>105</v>
      </c>
      <c r="AW2803" t="s">
        <v>105</v>
      </c>
      <c r="AX2803" t="s">
        <v>105</v>
      </c>
      <c r="BH2803" t="s">
        <v>21</v>
      </c>
      <c r="BI2803" t="s">
        <v>5</v>
      </c>
    </row>
    <row r="2804" spans="1:61" x14ac:dyDescent="0.25">
      <c r="A2804">
        <v>86008988</v>
      </c>
      <c r="B2804">
        <v>86008988</v>
      </c>
      <c r="C2804" t="s">
        <v>89</v>
      </c>
      <c r="D2804" t="s">
        <v>14662</v>
      </c>
      <c r="E2804">
        <v>0</v>
      </c>
      <c r="F2804" t="s">
        <v>14663</v>
      </c>
      <c r="G2804" t="s">
        <v>399</v>
      </c>
      <c r="H2804" s="30" t="s">
        <v>20693</v>
      </c>
      <c r="I2804" t="s">
        <v>14664</v>
      </c>
      <c r="J2804">
        <v>0</v>
      </c>
      <c r="K2804" t="s">
        <v>7611</v>
      </c>
      <c r="L2804">
        <v>50</v>
      </c>
      <c r="M2804" t="s">
        <v>154</v>
      </c>
      <c r="O2804">
        <v>3002148340</v>
      </c>
      <c r="P2804">
        <v>3106099454</v>
      </c>
      <c r="T2804" s="29" t="s">
        <v>547</v>
      </c>
      <c r="U2804">
        <f t="shared" si="219"/>
        <v>10</v>
      </c>
      <c r="V2804">
        <f t="shared" si="220"/>
        <v>26</v>
      </c>
      <c r="W2804">
        <v>2024</v>
      </c>
      <c r="X2804" t="s">
        <v>9040</v>
      </c>
      <c r="Y2804" t="s">
        <v>14665</v>
      </c>
      <c r="Z2804" t="s">
        <v>14666</v>
      </c>
      <c r="AA2804">
        <v>6421092</v>
      </c>
      <c r="AB2804" t="s">
        <v>131</v>
      </c>
      <c r="AC2804" t="s">
        <v>3178</v>
      </c>
      <c r="AD2804" s="1">
        <f t="shared" si="221"/>
        <v>2.94670881006865E-2</v>
      </c>
      <c r="AE2804" s="2">
        <v>174800000</v>
      </c>
      <c r="AF2804" t="s">
        <v>133</v>
      </c>
      <c r="AG2804" t="s">
        <v>697</v>
      </c>
      <c r="AH2804" t="s">
        <v>104</v>
      </c>
      <c r="AI2804" t="s">
        <v>14667</v>
      </c>
      <c r="AJ2804">
        <v>161773128</v>
      </c>
      <c r="AK2804" s="2">
        <v>5150847</v>
      </c>
      <c r="AL2804" s="2">
        <v>4308443.17</v>
      </c>
      <c r="AP2804" t="s">
        <v>105</v>
      </c>
      <c r="AQ2804" t="s">
        <v>105</v>
      </c>
      <c r="AR2804" t="s">
        <v>105</v>
      </c>
      <c r="AV2804" t="s">
        <v>105</v>
      </c>
      <c r="AW2804" t="s">
        <v>105</v>
      </c>
      <c r="AX2804" t="s">
        <v>105</v>
      </c>
      <c r="BH2804" t="s">
        <v>21</v>
      </c>
      <c r="BI2804" t="s">
        <v>5</v>
      </c>
    </row>
    <row r="2805" spans="1:61" x14ac:dyDescent="0.25">
      <c r="A2805">
        <v>51868633</v>
      </c>
      <c r="B2805">
        <v>51868633</v>
      </c>
      <c r="C2805" t="s">
        <v>106</v>
      </c>
      <c r="D2805" t="s">
        <v>14668</v>
      </c>
      <c r="E2805">
        <v>0</v>
      </c>
      <c r="F2805" t="s">
        <v>684</v>
      </c>
      <c r="G2805" t="s">
        <v>4350</v>
      </c>
      <c r="H2805" s="30" t="s">
        <v>20694</v>
      </c>
      <c r="I2805" t="s">
        <v>14669</v>
      </c>
      <c r="J2805">
        <v>0</v>
      </c>
      <c r="K2805" t="s">
        <v>126</v>
      </c>
      <c r="L2805">
        <v>25</v>
      </c>
      <c r="M2805" t="s">
        <v>126</v>
      </c>
      <c r="O2805">
        <v>3124547069</v>
      </c>
      <c r="P2805">
        <v>0</v>
      </c>
      <c r="T2805" s="29" t="s">
        <v>369</v>
      </c>
      <c r="U2805">
        <f t="shared" si="219"/>
        <v>10</v>
      </c>
      <c r="V2805">
        <f t="shared" si="220"/>
        <v>21</v>
      </c>
      <c r="W2805">
        <v>2012</v>
      </c>
      <c r="X2805" t="s">
        <v>14670</v>
      </c>
      <c r="Y2805" t="s">
        <v>14671</v>
      </c>
      <c r="Z2805" t="s">
        <v>14672</v>
      </c>
      <c r="AA2805">
        <v>3401145</v>
      </c>
      <c r="AB2805" t="s">
        <v>321</v>
      </c>
      <c r="AC2805" t="s">
        <v>12924</v>
      </c>
      <c r="AD2805" s="1">
        <f t="shared" si="221"/>
        <v>2.7526586270871987E-2</v>
      </c>
      <c r="AE2805" s="2">
        <v>53900000</v>
      </c>
      <c r="AF2805" t="s">
        <v>219</v>
      </c>
      <c r="AG2805" t="s">
        <v>103</v>
      </c>
      <c r="AH2805" t="s">
        <v>104</v>
      </c>
      <c r="AI2805" t="s">
        <v>14673</v>
      </c>
      <c r="AJ2805">
        <v>161944612</v>
      </c>
      <c r="AK2805" s="2">
        <v>1483683</v>
      </c>
      <c r="AL2805" s="2">
        <v>1226792.82</v>
      </c>
      <c r="AP2805" t="s">
        <v>105</v>
      </c>
      <c r="AQ2805" t="s">
        <v>105</v>
      </c>
      <c r="AR2805" t="s">
        <v>105</v>
      </c>
      <c r="AV2805" t="s">
        <v>105</v>
      </c>
      <c r="AW2805" t="s">
        <v>105</v>
      </c>
      <c r="AX2805" t="s">
        <v>105</v>
      </c>
      <c r="BH2805" t="s">
        <v>19</v>
      </c>
      <c r="BI2805" t="s">
        <v>5</v>
      </c>
    </row>
    <row r="2806" spans="1:61" x14ac:dyDescent="0.25">
      <c r="A2806">
        <v>32850482</v>
      </c>
      <c r="B2806">
        <v>32850482</v>
      </c>
      <c r="C2806" t="s">
        <v>106</v>
      </c>
      <c r="D2806" t="s">
        <v>640</v>
      </c>
      <c r="E2806" t="s">
        <v>977</v>
      </c>
      <c r="F2806" t="s">
        <v>7252</v>
      </c>
      <c r="G2806" t="s">
        <v>6691</v>
      </c>
      <c r="H2806" s="30" t="s">
        <v>20357</v>
      </c>
      <c r="I2806" t="s">
        <v>14674</v>
      </c>
      <c r="J2806">
        <v>0</v>
      </c>
      <c r="K2806" t="s">
        <v>182</v>
      </c>
      <c r="L2806">
        <v>8</v>
      </c>
      <c r="M2806" t="s">
        <v>183</v>
      </c>
      <c r="O2806">
        <v>3126692372</v>
      </c>
      <c r="P2806">
        <v>0</v>
      </c>
      <c r="T2806" s="29" t="s">
        <v>369</v>
      </c>
      <c r="U2806">
        <f t="shared" si="219"/>
        <v>10</v>
      </c>
      <c r="V2806">
        <f t="shared" si="220"/>
        <v>21</v>
      </c>
      <c r="W2806">
        <v>2024</v>
      </c>
      <c r="X2806" t="s">
        <v>4532</v>
      </c>
      <c r="Y2806" t="s">
        <v>14675</v>
      </c>
      <c r="Z2806" t="s">
        <v>14676</v>
      </c>
      <c r="AA2806">
        <v>3201405</v>
      </c>
      <c r="AB2806" t="s">
        <v>393</v>
      </c>
      <c r="AC2806" t="s">
        <v>1380</v>
      </c>
      <c r="AD2806" s="1">
        <f t="shared" si="221"/>
        <v>2.4038085714285715E-2</v>
      </c>
      <c r="AE2806" s="2">
        <v>70000000</v>
      </c>
      <c r="AF2806" t="s">
        <v>175</v>
      </c>
      <c r="AG2806" t="s">
        <v>103</v>
      </c>
      <c r="AH2806" t="s">
        <v>104</v>
      </c>
      <c r="AI2806" t="s">
        <v>14677</v>
      </c>
      <c r="AJ2806">
        <v>161812563</v>
      </c>
      <c r="AK2806" s="2">
        <v>1682666</v>
      </c>
      <c r="AL2806" s="2">
        <v>1394005.43</v>
      </c>
      <c r="AP2806" t="s">
        <v>105</v>
      </c>
      <c r="AQ2806" t="s">
        <v>105</v>
      </c>
      <c r="AR2806" t="s">
        <v>105</v>
      </c>
      <c r="AV2806" t="s">
        <v>105</v>
      </c>
      <c r="AW2806" t="s">
        <v>105</v>
      </c>
      <c r="AX2806" t="s">
        <v>105</v>
      </c>
      <c r="BH2806" t="s">
        <v>19</v>
      </c>
      <c r="BI2806" t="s">
        <v>5</v>
      </c>
    </row>
    <row r="2807" spans="1:61" x14ac:dyDescent="0.25">
      <c r="A2807">
        <v>12562771</v>
      </c>
      <c r="B2807">
        <v>12562771</v>
      </c>
      <c r="C2807" t="s">
        <v>89</v>
      </c>
      <c r="D2807" t="s">
        <v>162</v>
      </c>
      <c r="E2807" t="s">
        <v>2180</v>
      </c>
      <c r="F2807" t="s">
        <v>3968</v>
      </c>
      <c r="G2807" t="s">
        <v>3968</v>
      </c>
      <c r="H2807" s="30" t="s">
        <v>20695</v>
      </c>
      <c r="I2807" t="s">
        <v>14678</v>
      </c>
      <c r="J2807">
        <v>76147</v>
      </c>
      <c r="K2807" t="s">
        <v>4199</v>
      </c>
      <c r="L2807">
        <v>76</v>
      </c>
      <c r="M2807" t="s">
        <v>95</v>
      </c>
      <c r="O2807">
        <v>3113974294</v>
      </c>
      <c r="P2807">
        <v>3106831419</v>
      </c>
      <c r="T2807" s="29" t="s">
        <v>487</v>
      </c>
      <c r="U2807">
        <f t="shared" si="219"/>
        <v>10</v>
      </c>
      <c r="V2807">
        <f t="shared" si="220"/>
        <v>8</v>
      </c>
      <c r="W2807">
        <v>2020</v>
      </c>
      <c r="X2807" t="s">
        <v>2670</v>
      </c>
      <c r="Y2807" t="s">
        <v>14679</v>
      </c>
      <c r="Z2807" t="s">
        <v>14680</v>
      </c>
      <c r="AA2807">
        <v>8006055</v>
      </c>
      <c r="AB2807" t="s">
        <v>100</v>
      </c>
      <c r="AC2807" t="s">
        <v>1677</v>
      </c>
      <c r="AD2807" s="1">
        <f t="shared" si="221"/>
        <v>2.4178365079365081E-2</v>
      </c>
      <c r="AE2807" s="2">
        <v>63000000</v>
      </c>
      <c r="AF2807" t="s">
        <v>102</v>
      </c>
      <c r="AG2807" t="s">
        <v>120</v>
      </c>
      <c r="AH2807" t="s">
        <v>104</v>
      </c>
      <c r="AI2807" t="s">
        <v>14681</v>
      </c>
      <c r="AJ2807">
        <v>161807750</v>
      </c>
      <c r="AK2807" s="2">
        <v>1523237</v>
      </c>
      <c r="AL2807" s="2">
        <v>1260030.92</v>
      </c>
      <c r="AP2807" t="s">
        <v>105</v>
      </c>
      <c r="AQ2807" t="s">
        <v>105</v>
      </c>
      <c r="AR2807" t="s">
        <v>105</v>
      </c>
      <c r="AV2807" t="s">
        <v>105</v>
      </c>
      <c r="AW2807" t="s">
        <v>105</v>
      </c>
      <c r="AX2807" t="s">
        <v>105</v>
      </c>
      <c r="BH2807" t="s">
        <v>19</v>
      </c>
      <c r="BI2807" t="s">
        <v>5</v>
      </c>
    </row>
    <row r="2808" spans="1:61" x14ac:dyDescent="0.25">
      <c r="A2808">
        <v>1038803026</v>
      </c>
      <c r="B2808">
        <v>1038803026</v>
      </c>
      <c r="C2808" t="s">
        <v>106</v>
      </c>
      <c r="D2808" t="s">
        <v>2916</v>
      </c>
      <c r="E2808">
        <v>0</v>
      </c>
      <c r="F2808" t="s">
        <v>2505</v>
      </c>
      <c r="G2808" t="s">
        <v>1028</v>
      </c>
      <c r="H2808" s="30" t="s">
        <v>20696</v>
      </c>
      <c r="I2808" t="s">
        <v>14682</v>
      </c>
      <c r="J2808">
        <v>0</v>
      </c>
      <c r="K2808" t="s">
        <v>126</v>
      </c>
      <c r="L2808">
        <v>25</v>
      </c>
      <c r="M2808" t="s">
        <v>126</v>
      </c>
      <c r="O2808">
        <v>3015592634</v>
      </c>
      <c r="P2808">
        <v>3103839248</v>
      </c>
      <c r="T2808" s="29" t="s">
        <v>204</v>
      </c>
      <c r="U2808">
        <f t="shared" si="219"/>
        <v>10</v>
      </c>
      <c r="V2808">
        <f t="shared" si="220"/>
        <v>2</v>
      </c>
      <c r="W2808">
        <v>2025</v>
      </c>
      <c r="X2808" t="s">
        <v>2429</v>
      </c>
      <c r="Y2808" t="s">
        <v>14683</v>
      </c>
      <c r="Z2808" t="s">
        <v>14684</v>
      </c>
      <c r="AA2808">
        <v>5606112</v>
      </c>
      <c r="AB2808" t="s">
        <v>146</v>
      </c>
      <c r="AC2808" t="s">
        <v>341</v>
      </c>
      <c r="AD2808" s="1">
        <f t="shared" si="221"/>
        <v>1.2146671298405468E-2</v>
      </c>
      <c r="AE2808" s="2">
        <v>131700000</v>
      </c>
      <c r="AF2808" t="s">
        <v>219</v>
      </c>
      <c r="AG2808" t="s">
        <v>292</v>
      </c>
      <c r="AH2808" t="s">
        <v>104</v>
      </c>
      <c r="AI2808" t="s">
        <v>14685</v>
      </c>
      <c r="AJ2808">
        <v>29937681</v>
      </c>
      <c r="AK2808" s="2">
        <v>1599716.61</v>
      </c>
      <c r="AL2808" s="2">
        <v>1324299.67</v>
      </c>
      <c r="AP2808" t="s">
        <v>105</v>
      </c>
      <c r="AQ2808" s="2" t="s">
        <v>105</v>
      </c>
      <c r="AR2808" s="2" t="s">
        <v>105</v>
      </c>
      <c r="AV2808">
        <v>30051727</v>
      </c>
      <c r="AW2808" s="2">
        <v>9632223.8399999999</v>
      </c>
      <c r="AX2808" s="2">
        <v>8074305.75</v>
      </c>
      <c r="BH2808" s="3" t="s">
        <v>18</v>
      </c>
      <c r="BI2808" t="s">
        <v>5</v>
      </c>
    </row>
    <row r="2809" spans="1:61" x14ac:dyDescent="0.25">
      <c r="A2809">
        <v>10107926</v>
      </c>
      <c r="B2809">
        <v>10107926</v>
      </c>
      <c r="C2809" t="s">
        <v>89</v>
      </c>
      <c r="D2809" t="s">
        <v>632</v>
      </c>
      <c r="E2809" t="s">
        <v>1440</v>
      </c>
      <c r="F2809" t="s">
        <v>1120</v>
      </c>
      <c r="G2809" t="s">
        <v>14686</v>
      </c>
      <c r="H2809" s="30" t="s">
        <v>19424</v>
      </c>
      <c r="I2809" t="s">
        <v>14687</v>
      </c>
      <c r="J2809">
        <v>41396</v>
      </c>
      <c r="K2809" t="s">
        <v>14688</v>
      </c>
      <c r="L2809">
        <v>41</v>
      </c>
      <c r="M2809" t="s">
        <v>286</v>
      </c>
      <c r="O2809">
        <v>3214520676</v>
      </c>
      <c r="P2809">
        <v>3174012581</v>
      </c>
      <c r="T2809" s="29" t="s">
        <v>299</v>
      </c>
      <c r="U2809">
        <f t="shared" si="219"/>
        <v>10</v>
      </c>
      <c r="V2809">
        <f t="shared" si="220"/>
        <v>23</v>
      </c>
      <c r="W2809">
        <v>2021</v>
      </c>
      <c r="X2809" t="s">
        <v>3050</v>
      </c>
      <c r="Y2809" t="s">
        <v>14689</v>
      </c>
      <c r="Z2809" t="s">
        <v>14690</v>
      </c>
      <c r="AA2809">
        <v>9006173</v>
      </c>
      <c r="AB2809" t="s">
        <v>244</v>
      </c>
      <c r="AC2809" t="s">
        <v>404</v>
      </c>
      <c r="AD2809" s="1">
        <f t="shared" si="221"/>
        <v>1.1008118762475049E-2</v>
      </c>
      <c r="AE2809" s="2">
        <v>200400000</v>
      </c>
      <c r="AF2809" t="s">
        <v>362</v>
      </c>
      <c r="AG2809" t="s">
        <v>120</v>
      </c>
      <c r="AH2809" t="s">
        <v>104</v>
      </c>
      <c r="AI2809" t="s">
        <v>14691</v>
      </c>
      <c r="AJ2809">
        <v>161897346</v>
      </c>
      <c r="AK2809" s="2">
        <v>2206027</v>
      </c>
      <c r="AL2809" s="2">
        <v>1833804.28</v>
      </c>
      <c r="AP2809" t="s">
        <v>105</v>
      </c>
      <c r="AQ2809" t="s">
        <v>105</v>
      </c>
      <c r="AR2809" t="s">
        <v>105</v>
      </c>
      <c r="AV2809" t="s">
        <v>105</v>
      </c>
      <c r="AW2809" t="s">
        <v>105</v>
      </c>
      <c r="AX2809" t="s">
        <v>105</v>
      </c>
      <c r="BH2809" s="3" t="s">
        <v>18</v>
      </c>
      <c r="BI2809" t="s">
        <v>5</v>
      </c>
    </row>
    <row r="2810" spans="1:61" x14ac:dyDescent="0.25">
      <c r="A2810">
        <v>52839256</v>
      </c>
      <c r="B2810">
        <v>52839256</v>
      </c>
      <c r="C2810" t="s">
        <v>106</v>
      </c>
      <c r="D2810" t="s">
        <v>14692</v>
      </c>
      <c r="E2810">
        <v>0</v>
      </c>
      <c r="F2810" t="s">
        <v>387</v>
      </c>
      <c r="G2810" t="s">
        <v>495</v>
      </c>
      <c r="H2810" s="30" t="s">
        <v>20697</v>
      </c>
      <c r="I2810" t="s">
        <v>14693</v>
      </c>
      <c r="J2810">
        <v>0</v>
      </c>
      <c r="K2810" t="s">
        <v>126</v>
      </c>
      <c r="L2810">
        <v>25</v>
      </c>
      <c r="M2810" t="s">
        <v>126</v>
      </c>
      <c r="O2810">
        <v>3152529078</v>
      </c>
      <c r="P2810">
        <v>0</v>
      </c>
      <c r="T2810" s="29" t="s">
        <v>254</v>
      </c>
      <c r="U2810">
        <f t="shared" si="219"/>
        <v>10</v>
      </c>
      <c r="V2810">
        <f t="shared" si="220"/>
        <v>4</v>
      </c>
      <c r="W2810">
        <v>2016</v>
      </c>
      <c r="X2810" t="s">
        <v>8169</v>
      </c>
      <c r="Y2810" t="s">
        <v>14694</v>
      </c>
      <c r="Z2810" t="s">
        <v>14695</v>
      </c>
      <c r="AA2810">
        <v>8001178</v>
      </c>
      <c r="AB2810" t="s">
        <v>100</v>
      </c>
      <c r="AC2810" t="s">
        <v>423</v>
      </c>
      <c r="AD2810" s="1">
        <f t="shared" si="221"/>
        <v>3.2133492063492065E-2</v>
      </c>
      <c r="AE2810" s="2">
        <v>37800000</v>
      </c>
      <c r="AF2810" t="s">
        <v>160</v>
      </c>
      <c r="AG2810" t="s">
        <v>103</v>
      </c>
      <c r="AH2810" t="s">
        <v>104</v>
      </c>
      <c r="AI2810">
        <v>0</v>
      </c>
      <c r="AJ2810">
        <v>161819596</v>
      </c>
      <c r="AK2810" s="2">
        <v>1214646</v>
      </c>
      <c r="AL2810" s="2">
        <v>1000710.7</v>
      </c>
      <c r="AP2810" t="s">
        <v>105</v>
      </c>
      <c r="AQ2810" t="s">
        <v>105</v>
      </c>
      <c r="AR2810" t="s">
        <v>105</v>
      </c>
      <c r="AV2810" t="s">
        <v>105</v>
      </c>
      <c r="AW2810" t="s">
        <v>105</v>
      </c>
      <c r="AX2810" t="s">
        <v>105</v>
      </c>
      <c r="BH2810" t="s">
        <v>21</v>
      </c>
      <c r="BI2810" t="s">
        <v>5</v>
      </c>
    </row>
    <row r="2811" spans="1:61" x14ac:dyDescent="0.25">
      <c r="A2811">
        <v>1014188835</v>
      </c>
      <c r="B2811">
        <v>1014188835</v>
      </c>
      <c r="C2811" t="s">
        <v>89</v>
      </c>
      <c r="D2811" t="s">
        <v>3308</v>
      </c>
      <c r="E2811" t="s">
        <v>304</v>
      </c>
      <c r="F2811" t="s">
        <v>1065</v>
      </c>
      <c r="G2811" t="s">
        <v>863</v>
      </c>
      <c r="H2811" s="30" t="s">
        <v>18665</v>
      </c>
      <c r="I2811" t="s">
        <v>14696</v>
      </c>
      <c r="J2811">
        <v>0</v>
      </c>
      <c r="K2811" t="s">
        <v>126</v>
      </c>
      <c r="L2811">
        <v>25</v>
      </c>
      <c r="M2811" t="s">
        <v>126</v>
      </c>
      <c r="O2811">
        <v>3118940614</v>
      </c>
      <c r="P2811">
        <v>0</v>
      </c>
      <c r="T2811" s="29" t="s">
        <v>466</v>
      </c>
      <c r="U2811">
        <f t="shared" si="219"/>
        <v>10</v>
      </c>
      <c r="V2811">
        <f t="shared" si="220"/>
        <v>15</v>
      </c>
      <c r="W2811">
        <v>2018</v>
      </c>
      <c r="X2811" t="s">
        <v>5102</v>
      </c>
      <c r="Y2811" t="s">
        <v>14697</v>
      </c>
      <c r="Z2811" t="s">
        <v>14698</v>
      </c>
      <c r="AA2811">
        <v>9006159</v>
      </c>
      <c r="AB2811" t="s">
        <v>244</v>
      </c>
      <c r="AC2811" t="s">
        <v>1048</v>
      </c>
      <c r="AD2811" s="1">
        <f t="shared" si="221"/>
        <v>1.2561490159325211E-2</v>
      </c>
      <c r="AE2811" s="2">
        <v>106700000</v>
      </c>
      <c r="AF2811" t="s">
        <v>102</v>
      </c>
      <c r="AG2811" t="s">
        <v>120</v>
      </c>
      <c r="AH2811" t="s">
        <v>104</v>
      </c>
      <c r="AI2811" t="s">
        <v>14699</v>
      </c>
      <c r="AJ2811">
        <v>161814261</v>
      </c>
      <c r="AK2811" s="2">
        <v>1340311</v>
      </c>
      <c r="AL2811" s="2">
        <v>1106311.48</v>
      </c>
      <c r="AP2811" t="s">
        <v>105</v>
      </c>
      <c r="AQ2811" t="s">
        <v>105</v>
      </c>
      <c r="AR2811" t="s">
        <v>105</v>
      </c>
      <c r="AV2811" t="s">
        <v>105</v>
      </c>
      <c r="AW2811" t="s">
        <v>105</v>
      </c>
      <c r="AX2811" t="s">
        <v>105</v>
      </c>
      <c r="BH2811" s="3" t="s">
        <v>18</v>
      </c>
      <c r="BI2811" t="s">
        <v>5</v>
      </c>
    </row>
    <row r="2812" spans="1:61" x14ac:dyDescent="0.25">
      <c r="A2812">
        <v>14216716</v>
      </c>
      <c r="B2812">
        <v>14216716</v>
      </c>
      <c r="C2812" t="s">
        <v>89</v>
      </c>
      <c r="D2812" t="s">
        <v>304</v>
      </c>
      <c r="E2812" t="s">
        <v>14700</v>
      </c>
      <c r="F2812" t="s">
        <v>399</v>
      </c>
      <c r="G2812" t="s">
        <v>556</v>
      </c>
      <c r="H2812" s="30" t="s">
        <v>18958</v>
      </c>
      <c r="I2812" t="s">
        <v>14701</v>
      </c>
      <c r="J2812">
        <v>0</v>
      </c>
      <c r="K2812" t="s">
        <v>167</v>
      </c>
      <c r="L2812">
        <v>73</v>
      </c>
      <c r="M2812" t="s">
        <v>168</v>
      </c>
      <c r="O2812">
        <v>3124820524</v>
      </c>
      <c r="P2812">
        <v>0</v>
      </c>
      <c r="T2812" s="29" t="s">
        <v>487</v>
      </c>
      <c r="U2812">
        <f t="shared" si="219"/>
        <v>10</v>
      </c>
      <c r="V2812">
        <f t="shared" si="220"/>
        <v>8</v>
      </c>
      <c r="W2812">
        <v>2017</v>
      </c>
      <c r="X2812" t="s">
        <v>170</v>
      </c>
      <c r="Y2812" t="s">
        <v>14702</v>
      </c>
      <c r="Z2812" t="s">
        <v>14703</v>
      </c>
      <c r="AA2812">
        <v>1601254</v>
      </c>
      <c r="AB2812" t="s">
        <v>173</v>
      </c>
      <c r="AC2812" t="s">
        <v>174</v>
      </c>
      <c r="AD2812" s="1">
        <f t="shared" si="221"/>
        <v>4.9061081967213115E-2</v>
      </c>
      <c r="AE2812" s="2">
        <v>30500000</v>
      </c>
      <c r="AF2812" t="s">
        <v>160</v>
      </c>
      <c r="AG2812" t="s">
        <v>103</v>
      </c>
      <c r="AH2812" t="s">
        <v>104</v>
      </c>
      <c r="AI2812" t="s">
        <v>14704</v>
      </c>
      <c r="AJ2812">
        <v>161844261</v>
      </c>
      <c r="AK2812" s="2">
        <v>1496363</v>
      </c>
      <c r="AL2812" s="2">
        <v>1237448.2</v>
      </c>
      <c r="AP2812" t="s">
        <v>105</v>
      </c>
      <c r="AQ2812" t="s">
        <v>105</v>
      </c>
      <c r="AR2812" t="s">
        <v>105</v>
      </c>
      <c r="AV2812" t="s">
        <v>105</v>
      </c>
      <c r="AW2812" t="s">
        <v>105</v>
      </c>
      <c r="AX2812" t="s">
        <v>105</v>
      </c>
      <c r="BH2812" t="s">
        <v>21</v>
      </c>
      <c r="BI2812" t="s">
        <v>5</v>
      </c>
    </row>
    <row r="2813" spans="1:61" x14ac:dyDescent="0.25">
      <c r="A2813">
        <v>42091835</v>
      </c>
      <c r="B2813">
        <v>42091835</v>
      </c>
      <c r="C2813" t="s">
        <v>106</v>
      </c>
      <c r="D2813" t="s">
        <v>2307</v>
      </c>
      <c r="E2813">
        <v>0</v>
      </c>
      <c r="F2813" t="s">
        <v>10072</v>
      </c>
      <c r="G2813" t="s">
        <v>878</v>
      </c>
      <c r="H2813" s="30" t="s">
        <v>20698</v>
      </c>
      <c r="I2813" t="s">
        <v>14705</v>
      </c>
      <c r="J2813">
        <v>66001</v>
      </c>
      <c r="K2813" t="s">
        <v>252</v>
      </c>
      <c r="L2813">
        <v>66</v>
      </c>
      <c r="M2813" t="s">
        <v>253</v>
      </c>
      <c r="O2813">
        <v>3137862085</v>
      </c>
      <c r="P2813">
        <v>3173484308</v>
      </c>
      <c r="T2813" s="29" t="s">
        <v>204</v>
      </c>
      <c r="U2813">
        <f t="shared" si="219"/>
        <v>10</v>
      </c>
      <c r="V2813">
        <f t="shared" si="220"/>
        <v>2</v>
      </c>
      <c r="W2813">
        <v>2020</v>
      </c>
      <c r="X2813" t="s">
        <v>1512</v>
      </c>
      <c r="Y2813" t="s">
        <v>14706</v>
      </c>
      <c r="Z2813" t="s">
        <v>14707</v>
      </c>
      <c r="AA2813">
        <v>5606090</v>
      </c>
      <c r="AB2813" t="s">
        <v>146</v>
      </c>
      <c r="AC2813" t="s">
        <v>147</v>
      </c>
      <c r="AD2813" s="1">
        <f t="shared" si="221"/>
        <v>1.4887666728624535E-2</v>
      </c>
      <c r="AE2813" s="2">
        <v>107600000</v>
      </c>
      <c r="AF2813" t="s">
        <v>362</v>
      </c>
      <c r="AG2813" t="s">
        <v>292</v>
      </c>
      <c r="AH2813" t="s">
        <v>104</v>
      </c>
      <c r="AI2813" t="s">
        <v>14708</v>
      </c>
      <c r="AJ2813">
        <v>29947919</v>
      </c>
      <c r="AK2813" s="2">
        <v>1601912.94</v>
      </c>
      <c r="AL2813" s="2">
        <v>1326145.33</v>
      </c>
      <c r="AP2813" t="s">
        <v>105</v>
      </c>
      <c r="AQ2813" s="2" t="s">
        <v>105</v>
      </c>
      <c r="AR2813" s="2" t="s">
        <v>105</v>
      </c>
      <c r="AV2813">
        <v>30056715</v>
      </c>
      <c r="AW2813" s="2">
        <v>1902873.62</v>
      </c>
      <c r="AX2813" s="2">
        <v>1579053.46</v>
      </c>
      <c r="BH2813" s="3" t="s">
        <v>18</v>
      </c>
      <c r="BI2813" t="s">
        <v>5</v>
      </c>
    </row>
    <row r="2814" spans="1:61" x14ac:dyDescent="0.25">
      <c r="A2814">
        <v>42072801</v>
      </c>
      <c r="B2814">
        <v>42072801</v>
      </c>
      <c r="C2814" t="s">
        <v>106</v>
      </c>
      <c r="D2814" t="s">
        <v>616</v>
      </c>
      <c r="E2814" t="s">
        <v>991</v>
      </c>
      <c r="F2814" t="s">
        <v>1113</v>
      </c>
      <c r="G2814" t="s">
        <v>200</v>
      </c>
      <c r="H2814" s="30" t="s">
        <v>20699</v>
      </c>
      <c r="I2814" t="s">
        <v>14709</v>
      </c>
      <c r="J2814">
        <v>66001</v>
      </c>
      <c r="K2814" t="s">
        <v>252</v>
      </c>
      <c r="L2814">
        <v>66</v>
      </c>
      <c r="M2814" t="s">
        <v>253</v>
      </c>
      <c r="O2814">
        <v>3154122541</v>
      </c>
      <c r="P2814">
        <v>3174298312</v>
      </c>
      <c r="T2814" s="29" t="s">
        <v>466</v>
      </c>
      <c r="U2814">
        <f t="shared" si="219"/>
        <v>10</v>
      </c>
      <c r="V2814">
        <f t="shared" si="220"/>
        <v>15</v>
      </c>
      <c r="W2814">
        <v>2015</v>
      </c>
      <c r="X2814" t="s">
        <v>14710</v>
      </c>
      <c r="Y2814">
        <v>67196012596372</v>
      </c>
      <c r="Z2814" t="s">
        <v>14711</v>
      </c>
      <c r="AA2814">
        <v>8321005</v>
      </c>
      <c r="AB2814" t="s">
        <v>561</v>
      </c>
      <c r="AC2814" t="s">
        <v>13332</v>
      </c>
      <c r="AD2814" s="1">
        <f t="shared" si="221"/>
        <v>2.421972972972973E-2</v>
      </c>
      <c r="AE2814" s="2">
        <v>62900000</v>
      </c>
      <c r="AF2814" t="s">
        <v>219</v>
      </c>
      <c r="AG2814" t="s">
        <v>697</v>
      </c>
      <c r="AH2814" t="s">
        <v>104</v>
      </c>
      <c r="AI2814" t="s">
        <v>14712</v>
      </c>
      <c r="AJ2814">
        <v>161848385</v>
      </c>
      <c r="AK2814" s="2">
        <v>1523421</v>
      </c>
      <c r="AL2814" s="2">
        <v>1260186</v>
      </c>
      <c r="AP2814" t="s">
        <v>105</v>
      </c>
      <c r="AQ2814" t="s">
        <v>105</v>
      </c>
      <c r="AR2814" t="s">
        <v>105</v>
      </c>
      <c r="AV2814" t="s">
        <v>105</v>
      </c>
      <c r="AW2814" t="s">
        <v>105</v>
      </c>
      <c r="AX2814" t="s">
        <v>105</v>
      </c>
      <c r="BH2814" t="s">
        <v>19</v>
      </c>
      <c r="BI2814" t="s">
        <v>5</v>
      </c>
    </row>
    <row r="2815" spans="1:61" x14ac:dyDescent="0.25">
      <c r="A2815">
        <v>36160806</v>
      </c>
      <c r="B2815">
        <v>36160806</v>
      </c>
      <c r="C2815" t="s">
        <v>106</v>
      </c>
      <c r="D2815" t="s">
        <v>990</v>
      </c>
      <c r="E2815" t="s">
        <v>6145</v>
      </c>
      <c r="F2815" t="s">
        <v>1375</v>
      </c>
      <c r="G2815" t="s">
        <v>2440</v>
      </c>
      <c r="H2815" s="30" t="s">
        <v>20700</v>
      </c>
      <c r="I2815" t="s">
        <v>14713</v>
      </c>
      <c r="J2815">
        <v>41001</v>
      </c>
      <c r="K2815" t="s">
        <v>285</v>
      </c>
      <c r="L2815">
        <v>41</v>
      </c>
      <c r="M2815" t="s">
        <v>286</v>
      </c>
      <c r="O2815">
        <v>3153234577</v>
      </c>
      <c r="P2815">
        <v>0</v>
      </c>
      <c r="T2815" s="29" t="s">
        <v>487</v>
      </c>
      <c r="U2815">
        <f t="shared" si="219"/>
        <v>10</v>
      </c>
      <c r="V2815">
        <f t="shared" si="220"/>
        <v>8</v>
      </c>
      <c r="W2815">
        <v>2017</v>
      </c>
      <c r="X2815" t="s">
        <v>2400</v>
      </c>
      <c r="Y2815" t="s">
        <v>14714</v>
      </c>
      <c r="Z2815" t="s">
        <v>14715</v>
      </c>
      <c r="AA2815">
        <v>3008052</v>
      </c>
      <c r="AB2815" t="s">
        <v>491</v>
      </c>
      <c r="AC2815" t="s">
        <v>492</v>
      </c>
      <c r="AD2815" s="1">
        <f t="shared" si="221"/>
        <v>3.1444758522727274E-2</v>
      </c>
      <c r="AE2815" s="2">
        <v>70400000</v>
      </c>
      <c r="AF2815" t="s">
        <v>362</v>
      </c>
      <c r="AG2815" t="s">
        <v>452</v>
      </c>
      <c r="AH2815" t="s">
        <v>104</v>
      </c>
      <c r="AI2815" t="s">
        <v>14716</v>
      </c>
      <c r="AJ2815">
        <v>161815350</v>
      </c>
      <c r="AK2815" s="2">
        <v>2213711</v>
      </c>
      <c r="AL2815" s="2">
        <v>1840261.58</v>
      </c>
      <c r="AP2815" t="s">
        <v>105</v>
      </c>
      <c r="AQ2815" t="s">
        <v>105</v>
      </c>
      <c r="AR2815" t="s">
        <v>105</v>
      </c>
      <c r="AV2815" t="s">
        <v>105</v>
      </c>
      <c r="AW2815" t="s">
        <v>105</v>
      </c>
      <c r="AX2815" t="s">
        <v>105</v>
      </c>
      <c r="BH2815" t="s">
        <v>21</v>
      </c>
      <c r="BI2815" t="s">
        <v>5</v>
      </c>
    </row>
    <row r="2816" spans="1:61" x14ac:dyDescent="0.25">
      <c r="A2816">
        <v>52894170</v>
      </c>
      <c r="B2816">
        <v>52894170</v>
      </c>
      <c r="C2816" t="s">
        <v>106</v>
      </c>
      <c r="D2816" t="s">
        <v>2075</v>
      </c>
      <c r="E2816" t="s">
        <v>136</v>
      </c>
      <c r="F2816" t="s">
        <v>942</v>
      </c>
      <c r="G2816" t="s">
        <v>5967</v>
      </c>
      <c r="H2816" s="30" t="s">
        <v>18469</v>
      </c>
      <c r="I2816" t="s">
        <v>14717</v>
      </c>
      <c r="J2816">
        <v>0</v>
      </c>
      <c r="K2816" t="s">
        <v>126</v>
      </c>
      <c r="L2816">
        <v>25</v>
      </c>
      <c r="M2816" t="s">
        <v>126</v>
      </c>
      <c r="O2816">
        <v>3146827758</v>
      </c>
      <c r="P2816">
        <v>0</v>
      </c>
      <c r="T2816" s="29" t="s">
        <v>204</v>
      </c>
      <c r="U2816">
        <f t="shared" si="219"/>
        <v>10</v>
      </c>
      <c r="V2816">
        <f t="shared" si="220"/>
        <v>2</v>
      </c>
      <c r="W2816">
        <v>2025</v>
      </c>
      <c r="X2816" t="s">
        <v>1446</v>
      </c>
      <c r="Y2816" t="s">
        <v>14718</v>
      </c>
      <c r="Z2816" t="s">
        <v>14719</v>
      </c>
      <c r="AA2816">
        <v>4606154</v>
      </c>
      <c r="AB2816" t="s">
        <v>352</v>
      </c>
      <c r="AC2816" t="s">
        <v>353</v>
      </c>
      <c r="AD2816" s="1">
        <f t="shared" si="221"/>
        <v>1.4627811059907835E-2</v>
      </c>
      <c r="AE2816" s="2">
        <v>130200000</v>
      </c>
      <c r="AF2816" t="s">
        <v>219</v>
      </c>
      <c r="AG2816" t="s">
        <v>120</v>
      </c>
      <c r="AH2816" t="s">
        <v>104</v>
      </c>
      <c r="AI2816" t="s">
        <v>14720</v>
      </c>
      <c r="AJ2816">
        <v>161904066</v>
      </c>
      <c r="AK2816" s="2">
        <v>1904541</v>
      </c>
      <c r="AL2816" s="2">
        <v>1580454.6</v>
      </c>
      <c r="AP2816" t="s">
        <v>105</v>
      </c>
      <c r="AQ2816" t="s">
        <v>105</v>
      </c>
      <c r="AR2816" t="s">
        <v>105</v>
      </c>
      <c r="AV2816" t="s">
        <v>105</v>
      </c>
      <c r="AW2816" t="s">
        <v>105</v>
      </c>
      <c r="AX2816" t="s">
        <v>105</v>
      </c>
      <c r="BH2816" s="3" t="s">
        <v>18</v>
      </c>
      <c r="BI2816" t="s">
        <v>5</v>
      </c>
    </row>
    <row r="2817" spans="1:61" x14ac:dyDescent="0.25">
      <c r="A2817">
        <v>77186681</v>
      </c>
      <c r="B2817">
        <v>77186681</v>
      </c>
      <c r="C2817" t="s">
        <v>89</v>
      </c>
      <c r="D2817" t="s">
        <v>5544</v>
      </c>
      <c r="E2817" t="s">
        <v>2701</v>
      </c>
      <c r="F2817" t="s">
        <v>6595</v>
      </c>
      <c r="G2817" t="s">
        <v>417</v>
      </c>
      <c r="H2817" s="30" t="s">
        <v>20329</v>
      </c>
      <c r="I2817" t="s">
        <v>14721</v>
      </c>
      <c r="J2817">
        <v>0</v>
      </c>
      <c r="K2817" t="s">
        <v>182</v>
      </c>
      <c r="L2817">
        <v>8</v>
      </c>
      <c r="M2817" t="s">
        <v>183</v>
      </c>
      <c r="O2817">
        <v>3166506587</v>
      </c>
      <c r="P2817">
        <v>3103454156</v>
      </c>
      <c r="T2817" s="29" t="s">
        <v>849</v>
      </c>
      <c r="U2817">
        <f t="shared" si="219"/>
        <v>10</v>
      </c>
      <c r="V2817">
        <f t="shared" si="220"/>
        <v>19</v>
      </c>
      <c r="W2817">
        <v>2021</v>
      </c>
      <c r="X2817" t="s">
        <v>2654</v>
      </c>
      <c r="Y2817" t="s">
        <v>14722</v>
      </c>
      <c r="Z2817" t="s">
        <v>14723</v>
      </c>
      <c r="AA2817">
        <v>3006148</v>
      </c>
      <c r="AB2817" t="s">
        <v>491</v>
      </c>
      <c r="AC2817" t="s">
        <v>2595</v>
      </c>
      <c r="AD2817" s="1">
        <f t="shared" si="221"/>
        <v>3.4031476761619189E-2</v>
      </c>
      <c r="AE2817" s="2">
        <v>133400000</v>
      </c>
      <c r="AF2817" t="s">
        <v>175</v>
      </c>
      <c r="AG2817" t="s">
        <v>120</v>
      </c>
      <c r="AH2817" t="s">
        <v>104</v>
      </c>
      <c r="AI2817" t="s">
        <v>14724</v>
      </c>
      <c r="AJ2817">
        <v>161811483</v>
      </c>
      <c r="AK2817" s="2">
        <v>4539799</v>
      </c>
      <c r="AL2817" s="2">
        <v>3794956.81</v>
      </c>
      <c r="AP2817" t="s">
        <v>105</v>
      </c>
      <c r="AQ2817" t="s">
        <v>105</v>
      </c>
      <c r="AR2817" t="s">
        <v>105</v>
      </c>
      <c r="AV2817" t="s">
        <v>105</v>
      </c>
      <c r="AW2817" t="s">
        <v>105</v>
      </c>
      <c r="AX2817" t="s">
        <v>105</v>
      </c>
      <c r="BH2817" t="s">
        <v>21</v>
      </c>
      <c r="BI2817" t="s">
        <v>5</v>
      </c>
    </row>
    <row r="2818" spans="1:61" x14ac:dyDescent="0.25">
      <c r="A2818">
        <v>17100467</v>
      </c>
      <c r="B2818">
        <v>17100467</v>
      </c>
      <c r="C2818" t="s">
        <v>89</v>
      </c>
      <c r="D2818" t="s">
        <v>1846</v>
      </c>
      <c r="E2818" t="s">
        <v>2805</v>
      </c>
      <c r="F2818" t="s">
        <v>455</v>
      </c>
      <c r="G2818" t="s">
        <v>985</v>
      </c>
      <c r="H2818" s="30" t="s">
        <v>20701</v>
      </c>
      <c r="I2818" t="s">
        <v>14725</v>
      </c>
      <c r="J2818">
        <v>0</v>
      </c>
      <c r="K2818" t="s">
        <v>126</v>
      </c>
      <c r="L2818">
        <v>25</v>
      </c>
      <c r="M2818" t="s">
        <v>126</v>
      </c>
      <c r="O2818">
        <v>3144552562</v>
      </c>
      <c r="P2818">
        <v>0</v>
      </c>
      <c r="T2818" s="29" t="s">
        <v>127</v>
      </c>
      <c r="U2818">
        <f t="shared" si="219"/>
        <v>10</v>
      </c>
      <c r="V2818">
        <f t="shared" si="220"/>
        <v>18</v>
      </c>
      <c r="W2818">
        <v>2015</v>
      </c>
      <c r="X2818" t="s">
        <v>477</v>
      </c>
      <c r="Y2818" t="s">
        <v>14726</v>
      </c>
      <c r="Z2818" t="s">
        <v>14726</v>
      </c>
      <c r="AA2818">
        <v>2406042</v>
      </c>
      <c r="AB2818" t="s">
        <v>480</v>
      </c>
      <c r="AC2818" t="s">
        <v>481</v>
      </c>
      <c r="AD2818" s="1">
        <f t="shared" si="221"/>
        <v>3.5691153846153845E-2</v>
      </c>
      <c r="AE2818" s="2">
        <v>44200000</v>
      </c>
      <c r="AF2818" t="s">
        <v>219</v>
      </c>
      <c r="AG2818" t="s">
        <v>120</v>
      </c>
      <c r="AH2818" t="s">
        <v>104</v>
      </c>
      <c r="AI2818" t="s">
        <v>14727</v>
      </c>
      <c r="AJ2818">
        <v>161780289</v>
      </c>
      <c r="AK2818" s="2">
        <v>1577549</v>
      </c>
      <c r="AL2818" s="2">
        <v>1305671.7</v>
      </c>
      <c r="AP2818" t="s">
        <v>105</v>
      </c>
      <c r="AQ2818" t="s">
        <v>105</v>
      </c>
      <c r="AR2818" t="s">
        <v>105</v>
      </c>
      <c r="AV2818" t="s">
        <v>105</v>
      </c>
      <c r="AW2818" t="s">
        <v>105</v>
      </c>
      <c r="AX2818" t="s">
        <v>105</v>
      </c>
      <c r="BH2818" t="s">
        <v>21</v>
      </c>
      <c r="BI2818" t="s">
        <v>5</v>
      </c>
    </row>
    <row r="2819" spans="1:61" x14ac:dyDescent="0.25">
      <c r="A2819">
        <v>32665332</v>
      </c>
      <c r="B2819">
        <v>32665332</v>
      </c>
      <c r="C2819" t="s">
        <v>106</v>
      </c>
      <c r="D2819" t="s">
        <v>14728</v>
      </c>
      <c r="E2819" t="s">
        <v>1198</v>
      </c>
      <c r="F2819" t="s">
        <v>1233</v>
      </c>
      <c r="G2819" t="s">
        <v>544</v>
      </c>
      <c r="H2819" s="30" t="s">
        <v>20702</v>
      </c>
      <c r="I2819" t="s">
        <v>14729</v>
      </c>
      <c r="J2819">
        <v>0</v>
      </c>
      <c r="K2819" t="s">
        <v>182</v>
      </c>
      <c r="L2819">
        <v>8</v>
      </c>
      <c r="M2819" t="s">
        <v>183</v>
      </c>
      <c r="O2819">
        <v>3014080777</v>
      </c>
      <c r="P2819">
        <v>0</v>
      </c>
      <c r="T2819" s="29" t="s">
        <v>466</v>
      </c>
      <c r="U2819">
        <f t="shared" si="219"/>
        <v>10</v>
      </c>
      <c r="V2819">
        <f t="shared" si="220"/>
        <v>15</v>
      </c>
      <c r="W2819">
        <v>2024</v>
      </c>
      <c r="X2819" t="s">
        <v>3099</v>
      </c>
      <c r="Y2819" t="s">
        <v>14730</v>
      </c>
      <c r="Z2819" t="s">
        <v>14731</v>
      </c>
      <c r="AA2819">
        <v>4601252</v>
      </c>
      <c r="AB2819" t="s">
        <v>352</v>
      </c>
      <c r="AC2819" t="s">
        <v>938</v>
      </c>
      <c r="AD2819" s="1">
        <f t="shared" si="221"/>
        <v>3.509819216666666E-2</v>
      </c>
      <c r="AE2819" s="2">
        <v>60000000</v>
      </c>
      <c r="AF2819" t="s">
        <v>133</v>
      </c>
      <c r="AG2819" t="s">
        <v>103</v>
      </c>
      <c r="AH2819" t="s">
        <v>104</v>
      </c>
      <c r="AI2819" t="s">
        <v>14732</v>
      </c>
      <c r="AJ2819">
        <v>29973731</v>
      </c>
      <c r="AK2819" s="2">
        <v>2105891.5299999998</v>
      </c>
      <c r="AL2819" s="2">
        <v>1749656.75</v>
      </c>
      <c r="AP2819">
        <v>30013523</v>
      </c>
      <c r="AQ2819" s="2">
        <v>4392977.5</v>
      </c>
      <c r="AR2819" s="2">
        <v>3671577.73</v>
      </c>
      <c r="AV2819" t="s">
        <v>105</v>
      </c>
      <c r="AW2819" s="2" t="s">
        <v>105</v>
      </c>
      <c r="AX2819" s="2" t="s">
        <v>105</v>
      </c>
      <c r="BH2819" t="s">
        <v>21</v>
      </c>
      <c r="BI2819" t="s">
        <v>5</v>
      </c>
    </row>
    <row r="2820" spans="1:61" x14ac:dyDescent="0.25">
      <c r="A2820">
        <v>79794625</v>
      </c>
      <c r="B2820">
        <v>79794625</v>
      </c>
      <c r="C2820" t="s">
        <v>89</v>
      </c>
      <c r="D2820" t="s">
        <v>699</v>
      </c>
      <c r="E2820" t="s">
        <v>397</v>
      </c>
      <c r="F2820" t="s">
        <v>1029</v>
      </c>
      <c r="G2820" t="s">
        <v>399</v>
      </c>
      <c r="H2820" s="30" t="s">
        <v>20703</v>
      </c>
      <c r="I2820" t="s">
        <v>14733</v>
      </c>
      <c r="J2820">
        <v>0</v>
      </c>
      <c r="K2820" t="s">
        <v>126</v>
      </c>
      <c r="L2820">
        <v>25</v>
      </c>
      <c r="M2820" t="s">
        <v>126</v>
      </c>
      <c r="O2820">
        <v>3208397616</v>
      </c>
      <c r="P2820">
        <v>0</v>
      </c>
      <c r="T2820" s="29" t="s">
        <v>96</v>
      </c>
      <c r="U2820">
        <f t="shared" si="219"/>
        <v>10</v>
      </c>
      <c r="V2820">
        <f t="shared" si="220"/>
        <v>22</v>
      </c>
      <c r="W2820">
        <v>2016</v>
      </c>
      <c r="X2820" t="s">
        <v>1358</v>
      </c>
      <c r="Y2820" t="s">
        <v>14734</v>
      </c>
      <c r="Z2820" t="s">
        <v>14735</v>
      </c>
      <c r="AA2820">
        <v>5601143</v>
      </c>
      <c r="AB2820" t="s">
        <v>146</v>
      </c>
      <c r="AC2820" t="s">
        <v>188</v>
      </c>
      <c r="AD2820" s="1">
        <f t="shared" si="221"/>
        <v>2.0129380952380951E-2</v>
      </c>
      <c r="AE2820" s="2">
        <v>63000000</v>
      </c>
      <c r="AF2820" t="s">
        <v>160</v>
      </c>
      <c r="AG2820" t="s">
        <v>103</v>
      </c>
      <c r="AH2820" t="s">
        <v>104</v>
      </c>
      <c r="AI2820" t="s">
        <v>14736</v>
      </c>
      <c r="AJ2820">
        <v>161897423</v>
      </c>
      <c r="AK2820" s="2">
        <v>1268151</v>
      </c>
      <c r="AL2820" s="2">
        <v>1045672.9</v>
      </c>
      <c r="AP2820" t="s">
        <v>105</v>
      </c>
      <c r="AQ2820" t="s">
        <v>105</v>
      </c>
      <c r="AR2820" t="s">
        <v>105</v>
      </c>
      <c r="AV2820" t="s">
        <v>105</v>
      </c>
      <c r="AW2820" t="s">
        <v>105</v>
      </c>
      <c r="AX2820" t="s">
        <v>105</v>
      </c>
      <c r="BH2820" t="s">
        <v>19</v>
      </c>
      <c r="BI2820" t="s">
        <v>5</v>
      </c>
    </row>
    <row r="2821" spans="1:61" x14ac:dyDescent="0.25">
      <c r="A2821">
        <v>79326720</v>
      </c>
      <c r="B2821">
        <v>79326720</v>
      </c>
      <c r="C2821" t="s">
        <v>89</v>
      </c>
      <c r="D2821" t="s">
        <v>8589</v>
      </c>
      <c r="E2821" t="s">
        <v>149</v>
      </c>
      <c r="F2821" t="s">
        <v>879</v>
      </c>
      <c r="G2821" t="s">
        <v>123</v>
      </c>
      <c r="H2821" s="30" t="s">
        <v>20704</v>
      </c>
      <c r="I2821" t="s">
        <v>14737</v>
      </c>
      <c r="J2821">
        <v>0</v>
      </c>
      <c r="K2821" t="s">
        <v>126</v>
      </c>
      <c r="L2821">
        <v>25</v>
      </c>
      <c r="M2821" t="s">
        <v>126</v>
      </c>
      <c r="O2821">
        <v>3024427374</v>
      </c>
      <c r="P2821">
        <v>3173634729</v>
      </c>
      <c r="T2821" s="29" t="s">
        <v>500</v>
      </c>
      <c r="U2821">
        <f t="shared" si="219"/>
        <v>10</v>
      </c>
      <c r="V2821">
        <f t="shared" si="220"/>
        <v>5</v>
      </c>
      <c r="W2821">
        <v>2011</v>
      </c>
      <c r="X2821" t="s">
        <v>14738</v>
      </c>
      <c r="Y2821" t="s">
        <v>14739</v>
      </c>
      <c r="Z2821" t="s">
        <v>14740</v>
      </c>
      <c r="AA2821">
        <v>1601216</v>
      </c>
      <c r="AB2821" t="s">
        <v>173</v>
      </c>
      <c r="AC2821" t="s">
        <v>14553</v>
      </c>
      <c r="AD2821" s="1">
        <f t="shared" si="221"/>
        <v>4.9234504382470123E-2</v>
      </c>
      <c r="AE2821" s="2">
        <v>25100000</v>
      </c>
      <c r="AF2821" t="s">
        <v>362</v>
      </c>
      <c r="AG2821" t="s">
        <v>103</v>
      </c>
      <c r="AH2821" t="s">
        <v>104</v>
      </c>
      <c r="AI2821" t="s">
        <v>14741</v>
      </c>
      <c r="AJ2821">
        <v>29947569</v>
      </c>
      <c r="AK2821" s="2">
        <v>1235786.06</v>
      </c>
      <c r="AL2821" s="2">
        <v>1018475.68</v>
      </c>
      <c r="AP2821">
        <v>30006591</v>
      </c>
      <c r="AQ2821" s="2">
        <v>1237777.33</v>
      </c>
      <c r="AR2821" s="2">
        <v>1020149.02</v>
      </c>
      <c r="AV2821" t="s">
        <v>105</v>
      </c>
      <c r="AW2821" s="2" t="s">
        <v>105</v>
      </c>
      <c r="AX2821" s="2" t="s">
        <v>105</v>
      </c>
      <c r="BH2821" t="s">
        <v>21</v>
      </c>
      <c r="BI2821" t="s">
        <v>5</v>
      </c>
    </row>
    <row r="2822" spans="1:61" x14ac:dyDescent="0.25">
      <c r="A2822">
        <v>9733817</v>
      </c>
      <c r="B2822">
        <v>9733817</v>
      </c>
      <c r="C2822" t="s">
        <v>89</v>
      </c>
      <c r="D2822" t="s">
        <v>375</v>
      </c>
      <c r="E2822" t="s">
        <v>839</v>
      </c>
      <c r="F2822" t="s">
        <v>199</v>
      </c>
      <c r="G2822" t="s">
        <v>13525</v>
      </c>
      <c r="H2822" s="30" t="s">
        <v>20705</v>
      </c>
      <c r="I2822" t="s">
        <v>14742</v>
      </c>
      <c r="J2822">
        <v>0</v>
      </c>
      <c r="K2822" t="s">
        <v>126</v>
      </c>
      <c r="L2822">
        <v>25</v>
      </c>
      <c r="M2822" t="s">
        <v>126</v>
      </c>
      <c r="O2822">
        <v>3218369960</v>
      </c>
      <c r="P2822">
        <v>0</v>
      </c>
      <c r="T2822" s="29" t="s">
        <v>127</v>
      </c>
      <c r="U2822">
        <f t="shared" si="219"/>
        <v>10</v>
      </c>
      <c r="V2822">
        <f t="shared" si="220"/>
        <v>18</v>
      </c>
      <c r="W2822">
        <v>2016</v>
      </c>
      <c r="X2822" t="s">
        <v>5011</v>
      </c>
      <c r="Y2822" t="s">
        <v>14743</v>
      </c>
      <c r="Z2822" t="s">
        <v>14744</v>
      </c>
      <c r="AA2822">
        <v>5601151</v>
      </c>
      <c r="AB2822" t="s">
        <v>146</v>
      </c>
      <c r="AC2822" t="s">
        <v>383</v>
      </c>
      <c r="AD2822" s="1">
        <f t="shared" si="221"/>
        <v>3.1148981288981289E-2</v>
      </c>
      <c r="AE2822" s="2">
        <v>48100000</v>
      </c>
      <c r="AF2822" t="s">
        <v>219</v>
      </c>
      <c r="AG2822" t="s">
        <v>103</v>
      </c>
      <c r="AH2822" t="s">
        <v>104</v>
      </c>
      <c r="AI2822" t="s">
        <v>14745</v>
      </c>
      <c r="AJ2822">
        <v>161817069</v>
      </c>
      <c r="AK2822" s="2">
        <v>1498266</v>
      </c>
      <c r="AL2822" s="2">
        <v>1239047</v>
      </c>
      <c r="AP2822" t="s">
        <v>105</v>
      </c>
      <c r="AQ2822" t="s">
        <v>105</v>
      </c>
      <c r="AR2822" t="s">
        <v>105</v>
      </c>
      <c r="AV2822" t="s">
        <v>105</v>
      </c>
      <c r="AW2822" t="s">
        <v>105</v>
      </c>
      <c r="AX2822" t="s">
        <v>105</v>
      </c>
      <c r="BH2822" t="s">
        <v>21</v>
      </c>
      <c r="BI2822" t="s">
        <v>5</v>
      </c>
    </row>
    <row r="2823" spans="1:61" x14ac:dyDescent="0.25">
      <c r="A2823">
        <v>53092637</v>
      </c>
      <c r="B2823">
        <v>53092637</v>
      </c>
      <c r="C2823" t="s">
        <v>106</v>
      </c>
      <c r="D2823" t="s">
        <v>14746</v>
      </c>
      <c r="E2823" t="s">
        <v>640</v>
      </c>
      <c r="F2823" t="s">
        <v>110</v>
      </c>
      <c r="G2823" t="s">
        <v>5880</v>
      </c>
      <c r="H2823" s="30" t="s">
        <v>18587</v>
      </c>
      <c r="I2823" t="s">
        <v>14747</v>
      </c>
      <c r="J2823">
        <v>0</v>
      </c>
      <c r="K2823" t="s">
        <v>126</v>
      </c>
      <c r="L2823">
        <v>25</v>
      </c>
      <c r="M2823" t="s">
        <v>126</v>
      </c>
      <c r="O2823">
        <v>3124955122</v>
      </c>
      <c r="P2823">
        <v>0</v>
      </c>
      <c r="T2823" s="29" t="s">
        <v>228</v>
      </c>
      <c r="U2823">
        <f t="shared" si="219"/>
        <v>10</v>
      </c>
      <c r="V2823">
        <f t="shared" si="220"/>
        <v>6</v>
      </c>
      <c r="W2823">
        <v>2023</v>
      </c>
      <c r="X2823" t="s">
        <v>9677</v>
      </c>
      <c r="Y2823" t="s">
        <v>14748</v>
      </c>
      <c r="Z2823" t="s">
        <v>14749</v>
      </c>
      <c r="AA2823">
        <v>5601201</v>
      </c>
      <c r="AB2823" t="s">
        <v>146</v>
      </c>
      <c r="AC2823" t="s">
        <v>188</v>
      </c>
      <c r="AD2823" s="1">
        <f t="shared" si="221"/>
        <v>2.5267935349322212E-2</v>
      </c>
      <c r="AE2823" s="2">
        <v>95900000</v>
      </c>
      <c r="AF2823" t="s">
        <v>133</v>
      </c>
      <c r="AG2823" t="s">
        <v>103</v>
      </c>
      <c r="AH2823" t="s">
        <v>104</v>
      </c>
      <c r="AI2823">
        <v>0</v>
      </c>
      <c r="AJ2823">
        <v>161815246</v>
      </c>
      <c r="AK2823" s="2">
        <v>2423195</v>
      </c>
      <c r="AL2823" s="2">
        <v>2016298.14</v>
      </c>
      <c r="AP2823" t="s">
        <v>105</v>
      </c>
      <c r="AQ2823" t="s">
        <v>105</v>
      </c>
      <c r="AR2823" t="s">
        <v>105</v>
      </c>
      <c r="AV2823" t="s">
        <v>105</v>
      </c>
      <c r="AW2823" t="s">
        <v>105</v>
      </c>
      <c r="AX2823" t="s">
        <v>105</v>
      </c>
      <c r="BH2823" t="s">
        <v>21</v>
      </c>
      <c r="BI2823" t="s">
        <v>5</v>
      </c>
    </row>
    <row r="2824" spans="1:61" x14ac:dyDescent="0.25">
      <c r="A2824">
        <v>51834133</v>
      </c>
      <c r="B2824">
        <v>51834133</v>
      </c>
      <c r="C2824" t="s">
        <v>106</v>
      </c>
      <c r="D2824" t="s">
        <v>583</v>
      </c>
      <c r="E2824" t="s">
        <v>1249</v>
      </c>
      <c r="F2824" t="s">
        <v>334</v>
      </c>
      <c r="G2824" t="s">
        <v>818</v>
      </c>
      <c r="H2824" s="30" t="s">
        <v>20706</v>
      </c>
      <c r="I2824" t="s">
        <v>14750</v>
      </c>
      <c r="J2824">
        <v>0</v>
      </c>
      <c r="K2824" t="s">
        <v>126</v>
      </c>
      <c r="L2824">
        <v>25</v>
      </c>
      <c r="M2824" t="s">
        <v>126</v>
      </c>
      <c r="O2824">
        <v>3005273122</v>
      </c>
      <c r="P2824">
        <v>0</v>
      </c>
      <c r="T2824" s="29" t="s">
        <v>327</v>
      </c>
      <c r="U2824">
        <f t="shared" si="219"/>
        <v>10</v>
      </c>
      <c r="V2824">
        <f t="shared" si="220"/>
        <v>31</v>
      </c>
      <c r="W2824">
        <v>2015</v>
      </c>
      <c r="X2824" t="s">
        <v>14751</v>
      </c>
      <c r="Y2824" t="s">
        <v>14752</v>
      </c>
      <c r="Z2824" t="s">
        <v>14753</v>
      </c>
      <c r="AA2824">
        <v>3401155</v>
      </c>
      <c r="AB2824" t="s">
        <v>321</v>
      </c>
      <c r="AC2824" t="s">
        <v>11468</v>
      </c>
      <c r="AD2824" s="1">
        <f t="shared" si="221"/>
        <v>4.0574567099567097E-2</v>
      </c>
      <c r="AE2824" s="2">
        <v>46200000</v>
      </c>
      <c r="AF2824" t="s">
        <v>362</v>
      </c>
      <c r="AG2824" t="s">
        <v>103</v>
      </c>
      <c r="AH2824" t="s">
        <v>104</v>
      </c>
      <c r="AI2824" t="s">
        <v>14754</v>
      </c>
      <c r="AJ2824">
        <v>161942698</v>
      </c>
      <c r="AK2824" s="2">
        <v>1874545</v>
      </c>
      <c r="AL2824" s="2">
        <v>1555247.51</v>
      </c>
      <c r="AP2824" t="s">
        <v>105</v>
      </c>
      <c r="AQ2824" t="s">
        <v>105</v>
      </c>
      <c r="AR2824" t="s">
        <v>105</v>
      </c>
      <c r="AV2824" t="s">
        <v>105</v>
      </c>
      <c r="AW2824" t="s">
        <v>105</v>
      </c>
      <c r="AX2824" t="s">
        <v>105</v>
      </c>
      <c r="BH2824" t="s">
        <v>21</v>
      </c>
      <c r="BI2824" t="s">
        <v>5</v>
      </c>
    </row>
    <row r="2825" spans="1:61" x14ac:dyDescent="0.25">
      <c r="A2825">
        <v>6888964</v>
      </c>
      <c r="B2825">
        <v>6888964</v>
      </c>
      <c r="C2825" t="s">
        <v>89</v>
      </c>
      <c r="D2825" t="s">
        <v>12940</v>
      </c>
      <c r="E2825">
        <v>0</v>
      </c>
      <c r="F2825" t="s">
        <v>455</v>
      </c>
      <c r="G2825" t="s">
        <v>3437</v>
      </c>
      <c r="H2825" s="30" t="s">
        <v>20707</v>
      </c>
      <c r="I2825" t="s">
        <v>14755</v>
      </c>
      <c r="J2825">
        <v>5001</v>
      </c>
      <c r="K2825" t="s">
        <v>202</v>
      </c>
      <c r="L2825">
        <v>5</v>
      </c>
      <c r="M2825" t="s">
        <v>203</v>
      </c>
      <c r="O2825">
        <v>3108324741</v>
      </c>
      <c r="P2825">
        <v>0</v>
      </c>
      <c r="T2825" s="29" t="s">
        <v>448</v>
      </c>
      <c r="U2825">
        <f t="shared" si="219"/>
        <v>10</v>
      </c>
      <c r="V2825">
        <f t="shared" si="220"/>
        <v>9</v>
      </c>
      <c r="W2825">
        <v>2020</v>
      </c>
      <c r="X2825" t="s">
        <v>13872</v>
      </c>
      <c r="Y2825" t="s">
        <v>14756</v>
      </c>
      <c r="Z2825" t="s">
        <v>14757</v>
      </c>
      <c r="AA2825">
        <v>8001171</v>
      </c>
      <c r="AB2825" t="s">
        <v>100</v>
      </c>
      <c r="AC2825" t="s">
        <v>258</v>
      </c>
      <c r="AD2825" s="1">
        <f t="shared" si="221"/>
        <v>3.9224482291666668E-2</v>
      </c>
      <c r="AE2825" s="2">
        <v>48000000</v>
      </c>
      <c r="AF2825" t="s">
        <v>133</v>
      </c>
      <c r="AG2825" t="s">
        <v>103</v>
      </c>
      <c r="AH2825" t="s">
        <v>104</v>
      </c>
      <c r="AI2825" t="s">
        <v>14758</v>
      </c>
      <c r="AJ2825">
        <v>29939229</v>
      </c>
      <c r="AK2825" s="2">
        <v>1882775.15</v>
      </c>
      <c r="AL2825" s="2">
        <v>1562163.99</v>
      </c>
      <c r="AP2825">
        <v>30002494</v>
      </c>
      <c r="AQ2825" s="2">
        <v>1273028.29</v>
      </c>
      <c r="AR2825" s="2">
        <v>1049771.67</v>
      </c>
      <c r="AV2825" t="s">
        <v>105</v>
      </c>
      <c r="AW2825" s="2" t="s">
        <v>105</v>
      </c>
      <c r="AX2825" s="2" t="s">
        <v>105</v>
      </c>
      <c r="BH2825" t="s">
        <v>21</v>
      </c>
      <c r="BI2825" t="s">
        <v>5</v>
      </c>
    </row>
    <row r="2826" spans="1:61" x14ac:dyDescent="0.25">
      <c r="A2826">
        <v>79446296</v>
      </c>
      <c r="B2826">
        <v>79446296</v>
      </c>
      <c r="C2826" t="s">
        <v>89</v>
      </c>
      <c r="D2826" t="s">
        <v>537</v>
      </c>
      <c r="E2826">
        <v>0</v>
      </c>
      <c r="F2826" t="s">
        <v>1163</v>
      </c>
      <c r="G2826" t="s">
        <v>9298</v>
      </c>
      <c r="H2826" s="30" t="s">
        <v>20708</v>
      </c>
      <c r="I2826" t="s">
        <v>14759</v>
      </c>
      <c r="J2826">
        <v>0</v>
      </c>
      <c r="K2826" t="s">
        <v>126</v>
      </c>
      <c r="L2826">
        <v>25</v>
      </c>
      <c r="M2826" t="s">
        <v>126</v>
      </c>
      <c r="O2826">
        <v>3158597518</v>
      </c>
      <c r="P2826">
        <v>3158597517</v>
      </c>
      <c r="T2826" s="29" t="s">
        <v>547</v>
      </c>
      <c r="U2826">
        <f t="shared" ref="U2826:U2889" si="222">MONTH(T2826)</f>
        <v>10</v>
      </c>
      <c r="V2826">
        <f t="shared" ref="V2826:V2889" si="223">DAY(T2826)</f>
        <v>26</v>
      </c>
      <c r="W2826">
        <v>2023</v>
      </c>
      <c r="X2826" t="s">
        <v>14760</v>
      </c>
      <c r="Y2826" t="s">
        <v>14761</v>
      </c>
      <c r="Z2826" t="s">
        <v>14762</v>
      </c>
      <c r="AA2826">
        <v>606052</v>
      </c>
      <c r="AB2826" t="s">
        <v>118</v>
      </c>
      <c r="AC2826" t="s">
        <v>8783</v>
      </c>
      <c r="AD2826" s="1">
        <f t="shared" ref="AD2826:AD2889" si="224">+AK2826/AE2826</f>
        <v>1.384533739910314E-2</v>
      </c>
      <c r="AE2826" s="2">
        <v>111500000</v>
      </c>
      <c r="AF2826" t="s">
        <v>175</v>
      </c>
      <c r="AG2826" t="s">
        <v>292</v>
      </c>
      <c r="AH2826" t="s">
        <v>104</v>
      </c>
      <c r="AI2826" t="s">
        <v>14763</v>
      </c>
      <c r="AJ2826">
        <v>29970098</v>
      </c>
      <c r="AK2826" s="2">
        <v>1543755.12</v>
      </c>
      <c r="AL2826" s="2">
        <v>1277273.21</v>
      </c>
      <c r="AP2826" t="s">
        <v>105</v>
      </c>
      <c r="AQ2826" s="2" t="s">
        <v>105</v>
      </c>
      <c r="AR2826" s="2" t="s">
        <v>105</v>
      </c>
      <c r="AV2826">
        <v>30152229</v>
      </c>
      <c r="AW2826" s="2">
        <v>2074099.5</v>
      </c>
      <c r="AX2826" s="2">
        <v>1722940.76</v>
      </c>
      <c r="BH2826" s="3" t="s">
        <v>18</v>
      </c>
      <c r="BI2826" t="s">
        <v>5</v>
      </c>
    </row>
    <row r="2827" spans="1:61" x14ac:dyDescent="0.25">
      <c r="A2827">
        <v>1121929053</v>
      </c>
      <c r="B2827">
        <v>1121929053</v>
      </c>
      <c r="C2827" t="s">
        <v>106</v>
      </c>
      <c r="D2827" t="s">
        <v>9346</v>
      </c>
      <c r="E2827" t="s">
        <v>2082</v>
      </c>
      <c r="F2827" t="s">
        <v>4696</v>
      </c>
      <c r="G2827" t="s">
        <v>6146</v>
      </c>
      <c r="H2827" s="30" t="s">
        <v>20709</v>
      </c>
      <c r="I2827" t="s">
        <v>14764</v>
      </c>
      <c r="J2827">
        <v>50001</v>
      </c>
      <c r="K2827" t="s">
        <v>153</v>
      </c>
      <c r="L2827">
        <v>50</v>
      </c>
      <c r="M2827" t="s">
        <v>154</v>
      </c>
      <c r="O2827">
        <v>3043798738</v>
      </c>
      <c r="P2827">
        <v>0</v>
      </c>
      <c r="T2827" s="29" t="s">
        <v>240</v>
      </c>
      <c r="U2827">
        <f t="shared" si="222"/>
        <v>10</v>
      </c>
      <c r="V2827">
        <f t="shared" si="223"/>
        <v>27</v>
      </c>
      <c r="W2827">
        <v>2022</v>
      </c>
      <c r="X2827" t="s">
        <v>2998</v>
      </c>
      <c r="Y2827" t="s">
        <v>14765</v>
      </c>
      <c r="Z2827" t="s">
        <v>14766</v>
      </c>
      <c r="AA2827">
        <v>5606086</v>
      </c>
      <c r="AB2827" t="s">
        <v>146</v>
      </c>
      <c r="AC2827" t="s">
        <v>147</v>
      </c>
      <c r="AD2827" s="1">
        <f t="shared" si="224"/>
        <v>4.4434914950760969E-2</v>
      </c>
      <c r="AE2827" s="2">
        <v>111700000</v>
      </c>
      <c r="AF2827" t="s">
        <v>102</v>
      </c>
      <c r="AG2827" t="s">
        <v>120</v>
      </c>
      <c r="AH2827" t="s">
        <v>104</v>
      </c>
      <c r="AI2827" t="s">
        <v>14767</v>
      </c>
      <c r="AJ2827">
        <v>161915544</v>
      </c>
      <c r="AK2827" s="2">
        <v>4963380</v>
      </c>
      <c r="AL2827" s="2">
        <v>4150907.35</v>
      </c>
      <c r="AP2827" t="s">
        <v>105</v>
      </c>
      <c r="AQ2827" t="s">
        <v>105</v>
      </c>
      <c r="AR2827" t="s">
        <v>105</v>
      </c>
      <c r="AV2827" t="s">
        <v>105</v>
      </c>
      <c r="AW2827" t="s">
        <v>105</v>
      </c>
      <c r="AX2827" t="s">
        <v>105</v>
      </c>
      <c r="BH2827" t="s">
        <v>21</v>
      </c>
      <c r="BI2827" t="s">
        <v>5</v>
      </c>
    </row>
    <row r="2828" spans="1:61" x14ac:dyDescent="0.25">
      <c r="A2828">
        <v>80136050</v>
      </c>
      <c r="B2828">
        <v>80136050</v>
      </c>
      <c r="C2828" t="s">
        <v>89</v>
      </c>
      <c r="D2828" t="s">
        <v>14768</v>
      </c>
      <c r="E2828" t="s">
        <v>14769</v>
      </c>
      <c r="F2828" t="s">
        <v>2668</v>
      </c>
      <c r="G2828" t="s">
        <v>933</v>
      </c>
      <c r="H2828" s="30" t="s">
        <v>20710</v>
      </c>
      <c r="I2828" t="s">
        <v>14770</v>
      </c>
      <c r="J2828">
        <v>0</v>
      </c>
      <c r="K2828" t="s">
        <v>126</v>
      </c>
      <c r="L2828">
        <v>25</v>
      </c>
      <c r="M2828" t="s">
        <v>126</v>
      </c>
      <c r="O2828">
        <v>3132855934</v>
      </c>
      <c r="P2828">
        <v>0</v>
      </c>
      <c r="T2828" s="29" t="s">
        <v>299</v>
      </c>
      <c r="U2828">
        <f t="shared" si="222"/>
        <v>10</v>
      </c>
      <c r="V2828">
        <f t="shared" si="223"/>
        <v>23</v>
      </c>
      <c r="W2828">
        <v>2021</v>
      </c>
      <c r="X2828" t="s">
        <v>739</v>
      </c>
      <c r="Y2828" t="s">
        <v>14771</v>
      </c>
      <c r="Z2828" t="s">
        <v>14772</v>
      </c>
      <c r="AA2828">
        <v>8001201</v>
      </c>
      <c r="AB2828" t="s">
        <v>100</v>
      </c>
      <c r="AC2828" t="s">
        <v>258</v>
      </c>
      <c r="AD2828" s="1">
        <f t="shared" si="224"/>
        <v>3.3036548148148152E-2</v>
      </c>
      <c r="AE2828" s="2">
        <v>45900000</v>
      </c>
      <c r="AF2828" t="s">
        <v>133</v>
      </c>
      <c r="AG2828" t="s">
        <v>103</v>
      </c>
      <c r="AH2828" t="s">
        <v>104</v>
      </c>
      <c r="AI2828" t="s">
        <v>14773</v>
      </c>
      <c r="AJ2828">
        <v>29975132</v>
      </c>
      <c r="AK2828" s="2">
        <v>1516377.56</v>
      </c>
      <c r="AL2828" s="2">
        <v>1254266.8600000001</v>
      </c>
      <c r="AP2828">
        <v>30014919</v>
      </c>
      <c r="AQ2828" s="2">
        <v>2297983.37</v>
      </c>
      <c r="AR2828" s="2">
        <v>1911078.46</v>
      </c>
      <c r="AV2828" t="s">
        <v>105</v>
      </c>
      <c r="AW2828" s="2" t="s">
        <v>105</v>
      </c>
      <c r="AX2828" s="2" t="s">
        <v>105</v>
      </c>
      <c r="BH2828" t="s">
        <v>21</v>
      </c>
      <c r="BI2828" t="s">
        <v>5</v>
      </c>
    </row>
    <row r="2829" spans="1:61" x14ac:dyDescent="0.25">
      <c r="A2829">
        <v>8669730</v>
      </c>
      <c r="B2829">
        <v>8669730</v>
      </c>
      <c r="C2829" t="s">
        <v>89</v>
      </c>
      <c r="D2829" t="s">
        <v>632</v>
      </c>
      <c r="E2829" t="s">
        <v>1326</v>
      </c>
      <c r="F2829" t="s">
        <v>2188</v>
      </c>
      <c r="G2829" t="s">
        <v>14774</v>
      </c>
      <c r="H2829" s="30" t="s">
        <v>20711</v>
      </c>
      <c r="I2829" t="s">
        <v>14775</v>
      </c>
      <c r="J2829">
        <v>0</v>
      </c>
      <c r="K2829" t="s">
        <v>126</v>
      </c>
      <c r="L2829">
        <v>25</v>
      </c>
      <c r="M2829" t="s">
        <v>126</v>
      </c>
      <c r="O2829">
        <v>3106804108</v>
      </c>
      <c r="P2829">
        <v>0</v>
      </c>
      <c r="T2829" s="29" t="s">
        <v>487</v>
      </c>
      <c r="U2829">
        <f t="shared" si="222"/>
        <v>10</v>
      </c>
      <c r="V2829">
        <f t="shared" si="223"/>
        <v>8</v>
      </c>
      <c r="W2829">
        <v>2023</v>
      </c>
      <c r="X2829" t="s">
        <v>677</v>
      </c>
      <c r="Y2829" t="s">
        <v>14776</v>
      </c>
      <c r="Z2829" t="s">
        <v>14777</v>
      </c>
      <c r="AA2829">
        <v>8006058</v>
      </c>
      <c r="AB2829" t="s">
        <v>100</v>
      </c>
      <c r="AC2829" t="s">
        <v>433</v>
      </c>
      <c r="AD2829" s="1">
        <f t="shared" si="224"/>
        <v>1.2186353965183753E-2</v>
      </c>
      <c r="AE2829" s="2">
        <v>103400000</v>
      </c>
      <c r="AF2829" t="s">
        <v>219</v>
      </c>
      <c r="AG2829" t="s">
        <v>120</v>
      </c>
      <c r="AH2829" t="s">
        <v>104</v>
      </c>
      <c r="AI2829" t="s">
        <v>14778</v>
      </c>
      <c r="AJ2829">
        <v>161910213</v>
      </c>
      <c r="AK2829" s="2">
        <v>1260069</v>
      </c>
      <c r="AL2829" s="2">
        <v>1038881.28</v>
      </c>
      <c r="AP2829" t="s">
        <v>105</v>
      </c>
      <c r="AQ2829" t="s">
        <v>105</v>
      </c>
      <c r="AR2829" t="s">
        <v>105</v>
      </c>
      <c r="AV2829" t="s">
        <v>105</v>
      </c>
      <c r="AW2829" t="s">
        <v>105</v>
      </c>
      <c r="AX2829" t="s">
        <v>105</v>
      </c>
      <c r="BH2829" s="3" t="s">
        <v>18</v>
      </c>
      <c r="BI2829" t="s">
        <v>5</v>
      </c>
    </row>
    <row r="2830" spans="1:61" x14ac:dyDescent="0.25">
      <c r="A2830">
        <v>1087548290</v>
      </c>
      <c r="B2830">
        <v>1087548290</v>
      </c>
      <c r="C2830" t="s">
        <v>106</v>
      </c>
      <c r="D2830" t="s">
        <v>14779</v>
      </c>
      <c r="E2830" t="s">
        <v>10028</v>
      </c>
      <c r="F2830" t="s">
        <v>8810</v>
      </c>
      <c r="G2830" t="s">
        <v>1015</v>
      </c>
      <c r="H2830" s="30" t="s">
        <v>20712</v>
      </c>
      <c r="I2830" t="s">
        <v>14780</v>
      </c>
      <c r="J2830">
        <v>66001</v>
      </c>
      <c r="K2830" t="s">
        <v>252</v>
      </c>
      <c r="L2830">
        <v>66</v>
      </c>
      <c r="M2830" t="s">
        <v>253</v>
      </c>
      <c r="O2830">
        <v>3195562535</v>
      </c>
      <c r="P2830">
        <v>3012858114</v>
      </c>
      <c r="T2830" s="29" t="s">
        <v>204</v>
      </c>
      <c r="U2830">
        <f t="shared" si="222"/>
        <v>10</v>
      </c>
      <c r="V2830">
        <f t="shared" si="223"/>
        <v>2</v>
      </c>
      <c r="W2830">
        <v>2025</v>
      </c>
      <c r="X2830" t="s">
        <v>3930</v>
      </c>
      <c r="Y2830" t="s">
        <v>14781</v>
      </c>
      <c r="Z2830" t="s">
        <v>14782</v>
      </c>
      <c r="AA2830">
        <v>5606111</v>
      </c>
      <c r="AB2830" t="s">
        <v>146</v>
      </c>
      <c r="AC2830" t="s">
        <v>341</v>
      </c>
      <c r="AD2830" s="1">
        <f t="shared" si="224"/>
        <v>1.4366615599343185E-2</v>
      </c>
      <c r="AE2830" s="2">
        <v>121800000</v>
      </c>
      <c r="AF2830" t="s">
        <v>133</v>
      </c>
      <c r="AG2830" t="s">
        <v>292</v>
      </c>
      <c r="AH2830" t="s">
        <v>104</v>
      </c>
      <c r="AI2830" t="s">
        <v>14783</v>
      </c>
      <c r="AJ2830">
        <v>29972923</v>
      </c>
      <c r="AK2830" s="2">
        <v>1749853.78</v>
      </c>
      <c r="AL2830" s="2">
        <v>1450465.36</v>
      </c>
      <c r="AP2830" t="s">
        <v>105</v>
      </c>
      <c r="AQ2830" s="2" t="s">
        <v>105</v>
      </c>
      <c r="AR2830" s="2" t="s">
        <v>105</v>
      </c>
      <c r="AV2830">
        <v>30155020</v>
      </c>
      <c r="AW2830" s="2">
        <v>2042013.78</v>
      </c>
      <c r="AX2830" s="2">
        <v>1695977.97</v>
      </c>
      <c r="BH2830" s="3" t="s">
        <v>18</v>
      </c>
      <c r="BI2830" t="s">
        <v>5</v>
      </c>
    </row>
    <row r="2831" spans="1:61" x14ac:dyDescent="0.25">
      <c r="A2831">
        <v>43529009</v>
      </c>
      <c r="B2831">
        <v>43529009</v>
      </c>
      <c r="C2831" t="s">
        <v>106</v>
      </c>
      <c r="D2831" t="s">
        <v>281</v>
      </c>
      <c r="E2831" t="s">
        <v>3468</v>
      </c>
      <c r="F2831" t="s">
        <v>2226</v>
      </c>
      <c r="G2831" t="s">
        <v>1112</v>
      </c>
      <c r="H2831" s="30" t="s">
        <v>20713</v>
      </c>
      <c r="I2831" t="s">
        <v>14784</v>
      </c>
      <c r="J2831">
        <v>0</v>
      </c>
      <c r="K2831" t="s">
        <v>126</v>
      </c>
      <c r="L2831">
        <v>25</v>
      </c>
      <c r="M2831" t="s">
        <v>126</v>
      </c>
      <c r="O2831">
        <v>3212841580</v>
      </c>
      <c r="P2831">
        <v>3102709465</v>
      </c>
      <c r="T2831" s="29" t="s">
        <v>327</v>
      </c>
      <c r="U2831">
        <f t="shared" si="222"/>
        <v>10</v>
      </c>
      <c r="V2831">
        <f t="shared" si="223"/>
        <v>31</v>
      </c>
      <c r="W2831">
        <v>2014</v>
      </c>
      <c r="X2831" t="s">
        <v>14785</v>
      </c>
      <c r="Y2831" t="s">
        <v>14786</v>
      </c>
      <c r="Z2831" t="s">
        <v>14787</v>
      </c>
      <c r="AA2831">
        <v>6801221</v>
      </c>
      <c r="AB2831" t="s">
        <v>413</v>
      </c>
      <c r="AC2831" t="s">
        <v>14788</v>
      </c>
      <c r="AD2831" s="1">
        <f t="shared" si="224"/>
        <v>3.379753462603878E-2</v>
      </c>
      <c r="AE2831" s="2">
        <v>36100000</v>
      </c>
      <c r="AF2831" t="s">
        <v>279</v>
      </c>
      <c r="AG2831" t="s">
        <v>103</v>
      </c>
      <c r="AH2831" t="s">
        <v>104</v>
      </c>
      <c r="AI2831" t="s">
        <v>14789</v>
      </c>
      <c r="AJ2831">
        <v>161859780</v>
      </c>
      <c r="AK2831" s="2">
        <v>1220091</v>
      </c>
      <c r="AL2831" s="2">
        <v>1005286.9</v>
      </c>
      <c r="AP2831" t="s">
        <v>105</v>
      </c>
      <c r="AQ2831" t="s">
        <v>105</v>
      </c>
      <c r="AR2831" t="s">
        <v>105</v>
      </c>
      <c r="AV2831" t="s">
        <v>105</v>
      </c>
      <c r="AW2831" t="s">
        <v>105</v>
      </c>
      <c r="AX2831" t="s">
        <v>105</v>
      </c>
      <c r="BH2831" t="s">
        <v>21</v>
      </c>
      <c r="BI2831" t="s">
        <v>5</v>
      </c>
    </row>
    <row r="2832" spans="1:61" x14ac:dyDescent="0.25">
      <c r="A2832">
        <v>72261758</v>
      </c>
      <c r="B2832">
        <v>72261758</v>
      </c>
      <c r="C2832" t="s">
        <v>89</v>
      </c>
      <c r="D2832" t="s">
        <v>14790</v>
      </c>
      <c r="E2832">
        <v>0</v>
      </c>
      <c r="F2832" t="s">
        <v>3500</v>
      </c>
      <c r="G2832" t="s">
        <v>3078</v>
      </c>
      <c r="H2832" s="30" t="s">
        <v>20714</v>
      </c>
      <c r="I2832" t="s">
        <v>14791</v>
      </c>
      <c r="J2832">
        <v>20001</v>
      </c>
      <c r="K2832" t="s">
        <v>1837</v>
      </c>
      <c r="L2832">
        <v>20</v>
      </c>
      <c r="M2832" t="s">
        <v>1554</v>
      </c>
      <c r="O2832">
        <v>3157492665</v>
      </c>
      <c r="P2832">
        <v>3017567231</v>
      </c>
      <c r="T2832" s="29" t="s">
        <v>327</v>
      </c>
      <c r="U2832">
        <f t="shared" si="222"/>
        <v>10</v>
      </c>
      <c r="V2832">
        <f t="shared" si="223"/>
        <v>31</v>
      </c>
      <c r="W2832">
        <v>2015</v>
      </c>
      <c r="X2832" t="s">
        <v>300</v>
      </c>
      <c r="Y2832" t="s">
        <v>14792</v>
      </c>
      <c r="Z2832" t="s">
        <v>14793</v>
      </c>
      <c r="AA2832">
        <v>5601142</v>
      </c>
      <c r="AB2832" t="s">
        <v>146</v>
      </c>
      <c r="AC2832" t="s">
        <v>188</v>
      </c>
      <c r="AD2832" s="1">
        <f t="shared" si="224"/>
        <v>4.0373672199170124E-2</v>
      </c>
      <c r="AE2832" s="2">
        <v>48200000</v>
      </c>
      <c r="AF2832" t="s">
        <v>219</v>
      </c>
      <c r="AG2832" t="s">
        <v>103</v>
      </c>
      <c r="AH2832" t="s">
        <v>104</v>
      </c>
      <c r="AI2832">
        <v>0</v>
      </c>
      <c r="AJ2832">
        <v>161913541</v>
      </c>
      <c r="AK2832" s="2">
        <v>1946011</v>
      </c>
      <c r="AL2832" s="2">
        <v>1615303.77</v>
      </c>
      <c r="AP2832" t="s">
        <v>105</v>
      </c>
      <c r="AQ2832" t="s">
        <v>105</v>
      </c>
      <c r="AR2832" t="s">
        <v>105</v>
      </c>
      <c r="AV2832" t="s">
        <v>105</v>
      </c>
      <c r="AW2832" t="s">
        <v>105</v>
      </c>
      <c r="AX2832" t="s">
        <v>105</v>
      </c>
      <c r="BH2832" t="s">
        <v>21</v>
      </c>
      <c r="BI2832" t="s">
        <v>5</v>
      </c>
    </row>
    <row r="2833" spans="1:61" x14ac:dyDescent="0.25">
      <c r="A2833">
        <v>86080904</v>
      </c>
      <c r="B2833">
        <v>86080904</v>
      </c>
      <c r="C2833" t="s">
        <v>89</v>
      </c>
      <c r="D2833" t="s">
        <v>14794</v>
      </c>
      <c r="E2833" t="s">
        <v>674</v>
      </c>
      <c r="F2833" t="s">
        <v>3968</v>
      </c>
      <c r="G2833" t="s">
        <v>2240</v>
      </c>
      <c r="H2833" s="30" t="s">
        <v>20715</v>
      </c>
      <c r="I2833" t="s">
        <v>14795</v>
      </c>
      <c r="J2833">
        <v>0</v>
      </c>
      <c r="K2833" t="s">
        <v>182</v>
      </c>
      <c r="L2833">
        <v>8</v>
      </c>
      <c r="M2833" t="s">
        <v>183</v>
      </c>
      <c r="O2833">
        <v>3013606205</v>
      </c>
      <c r="P2833">
        <v>3115032397</v>
      </c>
      <c r="T2833" s="29" t="s">
        <v>169</v>
      </c>
      <c r="U2833">
        <f t="shared" si="222"/>
        <v>10</v>
      </c>
      <c r="V2833">
        <f t="shared" si="223"/>
        <v>16</v>
      </c>
      <c r="W2833">
        <v>2021</v>
      </c>
      <c r="X2833" t="s">
        <v>2592</v>
      </c>
      <c r="Y2833" t="s">
        <v>14796</v>
      </c>
      <c r="Z2833" t="s">
        <v>14797</v>
      </c>
      <c r="AA2833">
        <v>3006148</v>
      </c>
      <c r="AB2833" t="s">
        <v>491</v>
      </c>
      <c r="AC2833" t="s">
        <v>2595</v>
      </c>
      <c r="AD2833" s="1">
        <f t="shared" si="224"/>
        <v>1.7589099550224887E-2</v>
      </c>
      <c r="AE2833" s="2">
        <v>133400000</v>
      </c>
      <c r="AF2833" t="s">
        <v>102</v>
      </c>
      <c r="AG2833" t="s">
        <v>292</v>
      </c>
      <c r="AH2833" t="s">
        <v>104</v>
      </c>
      <c r="AI2833" t="s">
        <v>14798</v>
      </c>
      <c r="AJ2833">
        <v>29974494</v>
      </c>
      <c r="AK2833" s="2">
        <v>2346385.88</v>
      </c>
      <c r="AL2833" s="2">
        <v>1951752.84</v>
      </c>
      <c r="AP2833" t="s">
        <v>105</v>
      </c>
      <c r="AQ2833" s="2" t="s">
        <v>105</v>
      </c>
      <c r="AR2833" s="2" t="s">
        <v>105</v>
      </c>
      <c r="AV2833">
        <v>30156556</v>
      </c>
      <c r="AW2833" s="2">
        <v>3602080.58</v>
      </c>
      <c r="AX2833" s="2">
        <v>3006958.47</v>
      </c>
      <c r="BH2833" t="s">
        <v>20</v>
      </c>
      <c r="BI2833" t="s">
        <v>5</v>
      </c>
    </row>
    <row r="2834" spans="1:61" x14ac:dyDescent="0.25">
      <c r="A2834">
        <v>40334966</v>
      </c>
      <c r="B2834">
        <v>40334966</v>
      </c>
      <c r="C2834" t="s">
        <v>106</v>
      </c>
      <c r="D2834" t="s">
        <v>2477</v>
      </c>
      <c r="E2834" t="s">
        <v>14799</v>
      </c>
      <c r="F2834" t="s">
        <v>3706</v>
      </c>
      <c r="G2834" t="s">
        <v>137</v>
      </c>
      <c r="H2834" s="30" t="s">
        <v>20716</v>
      </c>
      <c r="I2834" t="s">
        <v>14800</v>
      </c>
      <c r="J2834">
        <v>50001</v>
      </c>
      <c r="K2834" t="s">
        <v>153</v>
      </c>
      <c r="L2834">
        <v>50</v>
      </c>
      <c r="M2834" t="s">
        <v>154</v>
      </c>
      <c r="O2834">
        <v>3203068137</v>
      </c>
      <c r="P2834">
        <v>3104686856</v>
      </c>
      <c r="T2834" s="29" t="s">
        <v>254</v>
      </c>
      <c r="U2834">
        <f t="shared" si="222"/>
        <v>10</v>
      </c>
      <c r="V2834">
        <f t="shared" si="223"/>
        <v>4</v>
      </c>
      <c r="W2834">
        <v>2023</v>
      </c>
      <c r="X2834" t="s">
        <v>3050</v>
      </c>
      <c r="Y2834" t="s">
        <v>14801</v>
      </c>
      <c r="Z2834" t="s">
        <v>14802</v>
      </c>
      <c r="AA2834">
        <v>9006173</v>
      </c>
      <c r="AB2834" t="s">
        <v>244</v>
      </c>
      <c r="AC2834" t="s">
        <v>404</v>
      </c>
      <c r="AD2834" s="1">
        <f t="shared" si="224"/>
        <v>2.1874066085360258E-2</v>
      </c>
      <c r="AE2834" s="2">
        <v>217900000</v>
      </c>
      <c r="AF2834" t="s">
        <v>133</v>
      </c>
      <c r="AG2834" t="s">
        <v>120</v>
      </c>
      <c r="AH2834" t="s">
        <v>104</v>
      </c>
      <c r="AI2834" t="s">
        <v>14803</v>
      </c>
      <c r="AJ2834">
        <v>161946869</v>
      </c>
      <c r="AK2834" s="2">
        <v>4766359</v>
      </c>
      <c r="AL2834" s="2">
        <v>3985343.5</v>
      </c>
      <c r="AP2834" t="s">
        <v>105</v>
      </c>
      <c r="AQ2834" t="s">
        <v>105</v>
      </c>
      <c r="AR2834" t="s">
        <v>105</v>
      </c>
      <c r="AV2834" t="s">
        <v>105</v>
      </c>
      <c r="AW2834" t="s">
        <v>105</v>
      </c>
      <c r="AX2834" t="s">
        <v>105</v>
      </c>
      <c r="BH2834" t="s">
        <v>21</v>
      </c>
      <c r="BI2834" t="s">
        <v>5</v>
      </c>
    </row>
    <row r="2835" spans="1:61" x14ac:dyDescent="0.25">
      <c r="A2835">
        <v>4576028</v>
      </c>
      <c r="B2835">
        <v>4576028</v>
      </c>
      <c r="C2835" t="s">
        <v>89</v>
      </c>
      <c r="D2835" t="s">
        <v>624</v>
      </c>
      <c r="E2835">
        <v>0</v>
      </c>
      <c r="F2835" t="s">
        <v>1603</v>
      </c>
      <c r="G2835" t="s">
        <v>1112</v>
      </c>
      <c r="H2835" s="30" t="s">
        <v>19120</v>
      </c>
      <c r="I2835" t="s">
        <v>14804</v>
      </c>
      <c r="J2835">
        <v>66682</v>
      </c>
      <c r="K2835" t="s">
        <v>3299</v>
      </c>
      <c r="L2835">
        <v>66</v>
      </c>
      <c r="M2835" t="s">
        <v>253</v>
      </c>
      <c r="O2835">
        <v>3108253388</v>
      </c>
      <c r="P2835">
        <v>0</v>
      </c>
      <c r="T2835" s="29" t="s">
        <v>142</v>
      </c>
      <c r="U2835">
        <f t="shared" si="222"/>
        <v>10</v>
      </c>
      <c r="V2835">
        <f t="shared" si="223"/>
        <v>12</v>
      </c>
      <c r="W2835">
        <v>2024</v>
      </c>
      <c r="X2835" t="s">
        <v>4031</v>
      </c>
      <c r="Y2835" t="s">
        <v>14805</v>
      </c>
      <c r="Z2835" t="s">
        <v>14806</v>
      </c>
      <c r="AA2835">
        <v>4606148</v>
      </c>
      <c r="AB2835" t="s">
        <v>352</v>
      </c>
      <c r="AC2835" t="s">
        <v>1412</v>
      </c>
      <c r="AD2835" s="1">
        <f t="shared" si="224"/>
        <v>1.5252893289328932E-2</v>
      </c>
      <c r="AE2835" s="2">
        <v>90900000</v>
      </c>
      <c r="AF2835" t="s">
        <v>219</v>
      </c>
      <c r="AG2835" t="s">
        <v>120</v>
      </c>
      <c r="AH2835" t="s">
        <v>104</v>
      </c>
      <c r="AI2835" t="s">
        <v>14807</v>
      </c>
      <c r="AJ2835">
        <v>161907818</v>
      </c>
      <c r="AK2835" s="2">
        <v>1386488</v>
      </c>
      <c r="AL2835" s="2">
        <v>1145115.58</v>
      </c>
      <c r="AP2835" t="s">
        <v>105</v>
      </c>
      <c r="AQ2835" t="s">
        <v>105</v>
      </c>
      <c r="AR2835" t="s">
        <v>105</v>
      </c>
      <c r="AV2835" t="s">
        <v>105</v>
      </c>
      <c r="AW2835" t="s">
        <v>105</v>
      </c>
      <c r="AX2835" t="s">
        <v>105</v>
      </c>
      <c r="BH2835" t="s">
        <v>19</v>
      </c>
      <c r="BI2835" t="s">
        <v>5</v>
      </c>
    </row>
    <row r="2836" spans="1:61" x14ac:dyDescent="0.25">
      <c r="A2836">
        <v>32256262</v>
      </c>
      <c r="B2836">
        <v>32256262</v>
      </c>
      <c r="C2836" t="s">
        <v>106</v>
      </c>
      <c r="D2836" t="s">
        <v>1516</v>
      </c>
      <c r="E2836">
        <v>0</v>
      </c>
      <c r="F2836" t="s">
        <v>315</v>
      </c>
      <c r="G2836" t="s">
        <v>819</v>
      </c>
      <c r="H2836" s="30" t="s">
        <v>20717</v>
      </c>
      <c r="I2836" t="s">
        <v>14808</v>
      </c>
      <c r="J2836">
        <v>5001</v>
      </c>
      <c r="K2836" t="s">
        <v>202</v>
      </c>
      <c r="L2836">
        <v>5</v>
      </c>
      <c r="M2836" t="s">
        <v>203</v>
      </c>
      <c r="O2836">
        <v>3166180919</v>
      </c>
      <c r="P2836">
        <v>0</v>
      </c>
      <c r="T2836" s="29" t="s">
        <v>849</v>
      </c>
      <c r="U2836">
        <f t="shared" si="222"/>
        <v>10</v>
      </c>
      <c r="V2836">
        <f t="shared" si="223"/>
        <v>19</v>
      </c>
      <c r="W2836">
        <v>2022</v>
      </c>
      <c r="X2836" t="s">
        <v>1512</v>
      </c>
      <c r="Y2836" t="s">
        <v>14809</v>
      </c>
      <c r="Z2836" t="s">
        <v>14810</v>
      </c>
      <c r="AA2836">
        <v>5606090</v>
      </c>
      <c r="AB2836" t="s">
        <v>146</v>
      </c>
      <c r="AC2836" t="s">
        <v>147</v>
      </c>
      <c r="AD2836" s="1">
        <f t="shared" si="224"/>
        <v>1.9511745601291361E-2</v>
      </c>
      <c r="AE2836" s="2">
        <v>123900000</v>
      </c>
      <c r="AF2836" t="s">
        <v>219</v>
      </c>
      <c r="AG2836" t="s">
        <v>292</v>
      </c>
      <c r="AH2836" t="s">
        <v>104</v>
      </c>
      <c r="AI2836" t="s">
        <v>14811</v>
      </c>
      <c r="AJ2836">
        <v>29944981</v>
      </c>
      <c r="AK2836" s="2">
        <v>2417505.2799999998</v>
      </c>
      <c r="AL2836" s="2">
        <v>2011517.04</v>
      </c>
      <c r="AP2836" t="s">
        <v>105</v>
      </c>
      <c r="AQ2836" s="2" t="s">
        <v>105</v>
      </c>
      <c r="AR2836" s="2" t="s">
        <v>105</v>
      </c>
      <c r="AV2836">
        <v>30055283</v>
      </c>
      <c r="AW2836" s="2">
        <v>5091170.22</v>
      </c>
      <c r="AX2836" s="2">
        <v>4258294.3</v>
      </c>
      <c r="BH2836" t="s">
        <v>20</v>
      </c>
      <c r="BI2836" t="s">
        <v>5</v>
      </c>
    </row>
    <row r="2837" spans="1:61" x14ac:dyDescent="0.25">
      <c r="A2837">
        <v>42980872</v>
      </c>
      <c r="B2837">
        <v>42980872</v>
      </c>
      <c r="C2837" t="s">
        <v>106</v>
      </c>
      <c r="D2837" t="s">
        <v>14812</v>
      </c>
      <c r="E2837">
        <v>0</v>
      </c>
      <c r="F2837" t="s">
        <v>1942</v>
      </c>
      <c r="G2837" t="s">
        <v>314</v>
      </c>
      <c r="H2837" s="30" t="s">
        <v>20471</v>
      </c>
      <c r="I2837" t="s">
        <v>14813</v>
      </c>
      <c r="J2837">
        <v>5001</v>
      </c>
      <c r="K2837" t="s">
        <v>202</v>
      </c>
      <c r="L2837">
        <v>5</v>
      </c>
      <c r="M2837" t="s">
        <v>203</v>
      </c>
      <c r="O2837">
        <v>3003211625</v>
      </c>
      <c r="P2837">
        <v>3003211628</v>
      </c>
      <c r="T2837" s="29" t="s">
        <v>1081</v>
      </c>
      <c r="U2837">
        <f t="shared" si="222"/>
        <v>10</v>
      </c>
      <c r="V2837">
        <f t="shared" si="223"/>
        <v>25</v>
      </c>
      <c r="W2837">
        <v>2024</v>
      </c>
      <c r="X2837" t="s">
        <v>7469</v>
      </c>
      <c r="Y2837" t="s">
        <v>14814</v>
      </c>
      <c r="Z2837" t="s">
        <v>14815</v>
      </c>
      <c r="AA2837">
        <v>6401256</v>
      </c>
      <c r="AB2837" t="s">
        <v>131</v>
      </c>
      <c r="AC2837" t="s">
        <v>1126</v>
      </c>
      <c r="AD2837" s="1">
        <f t="shared" si="224"/>
        <v>2.4474027210884354E-2</v>
      </c>
      <c r="AE2837" s="2">
        <v>58800000</v>
      </c>
      <c r="AF2837" t="s">
        <v>279</v>
      </c>
      <c r="AG2837" t="s">
        <v>103</v>
      </c>
      <c r="AH2837" t="s">
        <v>104</v>
      </c>
      <c r="AI2837" t="s">
        <v>14816</v>
      </c>
      <c r="AJ2837">
        <v>29972373</v>
      </c>
      <c r="AK2837" s="2">
        <v>1439072.8</v>
      </c>
      <c r="AL2837" s="2">
        <v>1189304.8700000001</v>
      </c>
      <c r="AP2837">
        <v>30012159</v>
      </c>
      <c r="AQ2837" s="2">
        <v>1470341.79</v>
      </c>
      <c r="AR2837" s="2">
        <v>1215581.3400000001</v>
      </c>
      <c r="AV2837" t="s">
        <v>105</v>
      </c>
      <c r="AW2837" s="2" t="s">
        <v>105</v>
      </c>
      <c r="AX2837" s="2" t="s">
        <v>105</v>
      </c>
      <c r="BH2837" t="s">
        <v>19</v>
      </c>
      <c r="BI2837" t="s">
        <v>5</v>
      </c>
    </row>
    <row r="2838" spans="1:61" x14ac:dyDescent="0.25">
      <c r="A2838">
        <v>51735477</v>
      </c>
      <c r="B2838">
        <v>51735477</v>
      </c>
      <c r="C2838" t="s">
        <v>106</v>
      </c>
      <c r="D2838" t="s">
        <v>14817</v>
      </c>
      <c r="E2838">
        <v>0</v>
      </c>
      <c r="F2838" t="s">
        <v>1243</v>
      </c>
      <c r="G2838" t="s">
        <v>776</v>
      </c>
      <c r="H2838" s="30" t="s">
        <v>20718</v>
      </c>
      <c r="I2838" t="s">
        <v>14818</v>
      </c>
      <c r="J2838">
        <v>0</v>
      </c>
      <c r="K2838" t="s">
        <v>126</v>
      </c>
      <c r="L2838">
        <v>25</v>
      </c>
      <c r="M2838" t="s">
        <v>126</v>
      </c>
      <c r="O2838">
        <v>3144725807</v>
      </c>
      <c r="P2838">
        <v>0</v>
      </c>
      <c r="T2838" s="29" t="s">
        <v>429</v>
      </c>
      <c r="U2838">
        <f t="shared" si="222"/>
        <v>10</v>
      </c>
      <c r="V2838">
        <f t="shared" si="223"/>
        <v>7</v>
      </c>
      <c r="W2838">
        <v>2022</v>
      </c>
      <c r="X2838" t="s">
        <v>6569</v>
      </c>
      <c r="Y2838" t="s">
        <v>14819</v>
      </c>
      <c r="Z2838" t="s">
        <v>14820</v>
      </c>
      <c r="AA2838">
        <v>8001210</v>
      </c>
      <c r="AB2838" t="s">
        <v>100</v>
      </c>
      <c r="AC2838" t="s">
        <v>101</v>
      </c>
      <c r="AD2838" s="1">
        <f t="shared" si="224"/>
        <v>1.941559872E-2</v>
      </c>
      <c r="AE2838" s="2">
        <v>62500000</v>
      </c>
      <c r="AF2838" t="s">
        <v>133</v>
      </c>
      <c r="AG2838" t="s">
        <v>103</v>
      </c>
      <c r="AH2838" t="s">
        <v>104</v>
      </c>
      <c r="AI2838" t="s">
        <v>14821</v>
      </c>
      <c r="AJ2838">
        <v>29974939</v>
      </c>
      <c r="AK2838" s="2">
        <v>1213474.92</v>
      </c>
      <c r="AL2838" s="2">
        <v>999726.82</v>
      </c>
      <c r="AP2838">
        <v>30014729</v>
      </c>
      <c r="AQ2838" s="2">
        <v>1202170.57</v>
      </c>
      <c r="AR2838" s="2">
        <v>990227.37</v>
      </c>
      <c r="AV2838" t="s">
        <v>105</v>
      </c>
      <c r="AW2838" s="2" t="s">
        <v>105</v>
      </c>
      <c r="AX2838" s="2" t="s">
        <v>105</v>
      </c>
      <c r="BH2838" t="s">
        <v>19</v>
      </c>
      <c r="BI2838" t="s">
        <v>5</v>
      </c>
    </row>
    <row r="2839" spans="1:61" x14ac:dyDescent="0.25">
      <c r="A2839">
        <v>67012633</v>
      </c>
      <c r="B2839">
        <v>67012633</v>
      </c>
      <c r="C2839" t="s">
        <v>106</v>
      </c>
      <c r="D2839" t="s">
        <v>1405</v>
      </c>
      <c r="E2839">
        <v>0</v>
      </c>
      <c r="F2839" t="s">
        <v>14822</v>
      </c>
      <c r="G2839" t="s">
        <v>455</v>
      </c>
      <c r="H2839" s="30" t="s">
        <v>20719</v>
      </c>
      <c r="I2839" t="s">
        <v>14823</v>
      </c>
      <c r="J2839">
        <v>0</v>
      </c>
      <c r="K2839" t="s">
        <v>126</v>
      </c>
      <c r="L2839">
        <v>25</v>
      </c>
      <c r="M2839" t="s">
        <v>126</v>
      </c>
      <c r="O2839">
        <v>3154636683</v>
      </c>
      <c r="P2839">
        <v>0</v>
      </c>
      <c r="T2839" s="29" t="s">
        <v>204</v>
      </c>
      <c r="U2839">
        <f t="shared" si="222"/>
        <v>10</v>
      </c>
      <c r="V2839">
        <f t="shared" si="223"/>
        <v>2</v>
      </c>
      <c r="W2839">
        <v>2016</v>
      </c>
      <c r="X2839" t="s">
        <v>14824</v>
      </c>
      <c r="Y2839" t="s">
        <v>14825</v>
      </c>
      <c r="Z2839" t="s">
        <v>14826</v>
      </c>
      <c r="AA2839">
        <v>5208113</v>
      </c>
      <c r="AB2839" t="s">
        <v>7303</v>
      </c>
      <c r="AC2839" t="s">
        <v>7304</v>
      </c>
      <c r="AD2839" s="1">
        <f t="shared" si="224"/>
        <v>1.8430049958368028E-2</v>
      </c>
      <c r="AE2839" s="2">
        <v>120100000</v>
      </c>
      <c r="AF2839" t="s">
        <v>219</v>
      </c>
      <c r="AG2839" t="s">
        <v>452</v>
      </c>
      <c r="AH2839" t="s">
        <v>104</v>
      </c>
      <c r="AI2839" t="s">
        <v>14827</v>
      </c>
      <c r="AJ2839">
        <v>161816923</v>
      </c>
      <c r="AK2839" s="2">
        <v>2213449</v>
      </c>
      <c r="AL2839" s="2">
        <v>1840041.41</v>
      </c>
      <c r="AP2839" t="s">
        <v>105</v>
      </c>
      <c r="AQ2839" t="s">
        <v>105</v>
      </c>
      <c r="AR2839" t="s">
        <v>105</v>
      </c>
      <c r="AV2839" t="s">
        <v>105</v>
      </c>
      <c r="AW2839" t="s">
        <v>105</v>
      </c>
      <c r="AX2839" t="s">
        <v>105</v>
      </c>
      <c r="BH2839" t="s">
        <v>20</v>
      </c>
      <c r="BI2839" t="s">
        <v>5</v>
      </c>
    </row>
    <row r="2840" spans="1:61" x14ac:dyDescent="0.25">
      <c r="A2840">
        <v>1095934076</v>
      </c>
      <c r="B2840">
        <v>1095934076</v>
      </c>
      <c r="C2840" t="s">
        <v>106</v>
      </c>
      <c r="D2840" t="s">
        <v>14692</v>
      </c>
      <c r="E2840" t="s">
        <v>14828</v>
      </c>
      <c r="F2840" t="s">
        <v>768</v>
      </c>
      <c r="G2840" t="s">
        <v>9491</v>
      </c>
      <c r="H2840" s="30" t="s">
        <v>20720</v>
      </c>
      <c r="I2840" t="s">
        <v>14829</v>
      </c>
      <c r="J2840">
        <v>68001</v>
      </c>
      <c r="K2840" t="s">
        <v>317</v>
      </c>
      <c r="L2840">
        <v>68</v>
      </c>
      <c r="M2840" t="s">
        <v>227</v>
      </c>
      <c r="O2840">
        <v>3118129258</v>
      </c>
      <c r="P2840">
        <v>0</v>
      </c>
      <c r="T2840" s="29" t="s">
        <v>500</v>
      </c>
      <c r="U2840">
        <f t="shared" si="222"/>
        <v>10</v>
      </c>
      <c r="V2840">
        <f t="shared" si="223"/>
        <v>5</v>
      </c>
      <c r="W2840">
        <v>2021</v>
      </c>
      <c r="X2840" t="s">
        <v>459</v>
      </c>
      <c r="Y2840" t="s">
        <v>14830</v>
      </c>
      <c r="Z2840" t="s">
        <v>14831</v>
      </c>
      <c r="AA2840">
        <v>8008014</v>
      </c>
      <c r="AB2840" t="s">
        <v>100</v>
      </c>
      <c r="AC2840" t="s">
        <v>208</v>
      </c>
      <c r="AD2840" s="1">
        <f t="shared" si="224"/>
        <v>3.2718316546762591E-2</v>
      </c>
      <c r="AE2840" s="2">
        <v>69500000</v>
      </c>
      <c r="AF2840" t="s">
        <v>279</v>
      </c>
      <c r="AG2840" t="s">
        <v>452</v>
      </c>
      <c r="AH2840" t="s">
        <v>104</v>
      </c>
      <c r="AI2840" t="s">
        <v>14832</v>
      </c>
      <c r="AJ2840">
        <v>161831949</v>
      </c>
      <c r="AK2840" s="2">
        <v>2273923</v>
      </c>
      <c r="AL2840" s="2">
        <v>1890859.63</v>
      </c>
      <c r="AP2840" t="s">
        <v>105</v>
      </c>
      <c r="AQ2840" t="s">
        <v>105</v>
      </c>
      <c r="AR2840" t="s">
        <v>105</v>
      </c>
      <c r="AV2840" t="s">
        <v>105</v>
      </c>
      <c r="AW2840" t="s">
        <v>105</v>
      </c>
      <c r="AX2840" t="s">
        <v>105</v>
      </c>
      <c r="BH2840" t="s">
        <v>21</v>
      </c>
      <c r="BI2840" t="s">
        <v>5</v>
      </c>
    </row>
    <row r="2841" spans="1:61" x14ac:dyDescent="0.25">
      <c r="A2841">
        <v>66960581</v>
      </c>
      <c r="B2841">
        <v>66960581</v>
      </c>
      <c r="C2841" t="s">
        <v>106</v>
      </c>
      <c r="D2841" t="s">
        <v>312</v>
      </c>
      <c r="E2841">
        <v>0</v>
      </c>
      <c r="F2841" t="s">
        <v>5703</v>
      </c>
      <c r="G2841">
        <v>0</v>
      </c>
      <c r="H2841" s="30" t="s">
        <v>20721</v>
      </c>
      <c r="I2841" t="s">
        <v>14833</v>
      </c>
      <c r="J2841">
        <v>0</v>
      </c>
      <c r="K2841" t="s">
        <v>126</v>
      </c>
      <c r="L2841">
        <v>25</v>
      </c>
      <c r="M2841" t="s">
        <v>126</v>
      </c>
      <c r="O2841">
        <v>3166932129</v>
      </c>
      <c r="P2841">
        <v>3232234369</v>
      </c>
      <c r="T2841" s="29" t="s">
        <v>275</v>
      </c>
      <c r="U2841">
        <f t="shared" si="222"/>
        <v>10</v>
      </c>
      <c r="V2841">
        <f t="shared" si="223"/>
        <v>11</v>
      </c>
      <c r="W2841">
        <v>2021</v>
      </c>
      <c r="X2841" t="s">
        <v>2654</v>
      </c>
      <c r="Y2841" t="s">
        <v>14834</v>
      </c>
      <c r="Z2841" t="s">
        <v>14835</v>
      </c>
      <c r="AA2841">
        <v>3006148</v>
      </c>
      <c r="AB2841" t="s">
        <v>491</v>
      </c>
      <c r="AC2841" t="s">
        <v>2595</v>
      </c>
      <c r="AD2841" s="1">
        <f t="shared" si="224"/>
        <v>1.3127908545727136E-2</v>
      </c>
      <c r="AE2841" s="2">
        <v>133400000</v>
      </c>
      <c r="AF2841" t="s">
        <v>102</v>
      </c>
      <c r="AG2841" t="s">
        <v>120</v>
      </c>
      <c r="AH2841" t="s">
        <v>104</v>
      </c>
      <c r="AI2841" t="s">
        <v>14836</v>
      </c>
      <c r="AJ2841">
        <v>161932310</v>
      </c>
      <c r="AK2841" s="2">
        <v>1751263</v>
      </c>
      <c r="AL2841" s="2">
        <v>1451649.78</v>
      </c>
      <c r="AP2841" t="s">
        <v>105</v>
      </c>
      <c r="AQ2841" t="s">
        <v>105</v>
      </c>
      <c r="AR2841" t="s">
        <v>105</v>
      </c>
      <c r="AV2841" t="s">
        <v>105</v>
      </c>
      <c r="AW2841" t="s">
        <v>105</v>
      </c>
      <c r="AX2841" t="s">
        <v>105</v>
      </c>
      <c r="BH2841" s="3" t="s">
        <v>18</v>
      </c>
      <c r="BI2841" t="s">
        <v>5</v>
      </c>
    </row>
    <row r="2842" spans="1:61" x14ac:dyDescent="0.25">
      <c r="A2842">
        <v>42875744</v>
      </c>
      <c r="B2842">
        <v>42875744</v>
      </c>
      <c r="C2842" t="s">
        <v>106</v>
      </c>
      <c r="D2842" t="s">
        <v>1405</v>
      </c>
      <c r="E2842">
        <v>0</v>
      </c>
      <c r="F2842" t="s">
        <v>2357</v>
      </c>
      <c r="G2842" t="s">
        <v>5164</v>
      </c>
      <c r="H2842" s="30" t="s">
        <v>20722</v>
      </c>
      <c r="I2842" t="s">
        <v>14837</v>
      </c>
      <c r="J2842">
        <v>5001</v>
      </c>
      <c r="K2842" t="s">
        <v>202</v>
      </c>
      <c r="L2842">
        <v>5</v>
      </c>
      <c r="M2842" t="s">
        <v>203</v>
      </c>
      <c r="O2842">
        <v>3186228866</v>
      </c>
      <c r="P2842">
        <v>0</v>
      </c>
      <c r="T2842" s="29" t="s">
        <v>429</v>
      </c>
      <c r="U2842">
        <f t="shared" si="222"/>
        <v>10</v>
      </c>
      <c r="V2842">
        <f t="shared" si="223"/>
        <v>7</v>
      </c>
      <c r="W2842">
        <v>2016</v>
      </c>
      <c r="X2842" t="s">
        <v>14838</v>
      </c>
      <c r="Y2842" t="s">
        <v>14839</v>
      </c>
      <c r="Z2842" t="s">
        <v>14840</v>
      </c>
      <c r="AA2842">
        <v>9001137</v>
      </c>
      <c r="AB2842" t="s">
        <v>244</v>
      </c>
      <c r="AC2842" t="s">
        <v>245</v>
      </c>
      <c r="AD2842" s="1">
        <f t="shared" si="224"/>
        <v>2.5648379373848985E-2</v>
      </c>
      <c r="AE2842" s="2">
        <v>54300000</v>
      </c>
      <c r="AF2842" t="s">
        <v>133</v>
      </c>
      <c r="AG2842" t="s">
        <v>103</v>
      </c>
      <c r="AH2842" t="s">
        <v>104</v>
      </c>
      <c r="AI2842" t="s">
        <v>14841</v>
      </c>
      <c r="AJ2842">
        <v>161914424</v>
      </c>
      <c r="AK2842" s="2">
        <v>1392707</v>
      </c>
      <c r="AL2842" s="2">
        <v>1150342.29</v>
      </c>
      <c r="AP2842" t="s">
        <v>105</v>
      </c>
      <c r="AQ2842" t="s">
        <v>105</v>
      </c>
      <c r="AR2842" t="s">
        <v>105</v>
      </c>
      <c r="AV2842" t="s">
        <v>105</v>
      </c>
      <c r="AW2842" t="s">
        <v>105</v>
      </c>
      <c r="AX2842" t="s">
        <v>105</v>
      </c>
      <c r="BH2842" t="s">
        <v>19</v>
      </c>
      <c r="BI2842" t="s">
        <v>5</v>
      </c>
    </row>
    <row r="2843" spans="1:61" x14ac:dyDescent="0.25">
      <c r="A2843">
        <v>1111753268</v>
      </c>
      <c r="B2843">
        <v>1111753268</v>
      </c>
      <c r="C2843" t="s">
        <v>89</v>
      </c>
      <c r="D2843" t="s">
        <v>3570</v>
      </c>
      <c r="E2843" t="s">
        <v>11548</v>
      </c>
      <c r="F2843" t="s">
        <v>1072</v>
      </c>
      <c r="G2843" t="s">
        <v>933</v>
      </c>
      <c r="H2843" s="30" t="s">
        <v>20723</v>
      </c>
      <c r="I2843" t="s">
        <v>14842</v>
      </c>
      <c r="J2843">
        <v>5615</v>
      </c>
      <c r="K2843" t="s">
        <v>2322</v>
      </c>
      <c r="L2843">
        <v>5</v>
      </c>
      <c r="M2843" t="s">
        <v>203</v>
      </c>
      <c r="O2843">
        <v>3134161767</v>
      </c>
      <c r="P2843">
        <v>3008259384</v>
      </c>
      <c r="T2843" s="29" t="s">
        <v>275</v>
      </c>
      <c r="U2843">
        <f t="shared" si="222"/>
        <v>10</v>
      </c>
      <c r="V2843">
        <f t="shared" si="223"/>
        <v>11</v>
      </c>
      <c r="W2843">
        <v>2021</v>
      </c>
      <c r="X2843" t="s">
        <v>14843</v>
      </c>
      <c r="Y2843" t="s">
        <v>14844</v>
      </c>
      <c r="Z2843" t="s">
        <v>14845</v>
      </c>
      <c r="AA2843">
        <v>606052</v>
      </c>
      <c r="AB2843" t="s">
        <v>118</v>
      </c>
      <c r="AC2843" t="s">
        <v>8783</v>
      </c>
      <c r="AD2843" s="1">
        <f t="shared" si="224"/>
        <v>2.8952442748091604E-2</v>
      </c>
      <c r="AE2843" s="2">
        <v>91700000</v>
      </c>
      <c r="AF2843" t="s">
        <v>133</v>
      </c>
      <c r="AG2843" t="s">
        <v>120</v>
      </c>
      <c r="AH2843" t="s">
        <v>104</v>
      </c>
      <c r="AI2843" t="s">
        <v>14846</v>
      </c>
      <c r="AJ2843">
        <v>161898532</v>
      </c>
      <c r="AK2843" s="2">
        <v>2654939</v>
      </c>
      <c r="AL2843" s="2">
        <v>2211041.2599999998</v>
      </c>
      <c r="AP2843" t="s">
        <v>105</v>
      </c>
      <c r="AQ2843" t="s">
        <v>105</v>
      </c>
      <c r="AR2843" t="s">
        <v>105</v>
      </c>
      <c r="AV2843" t="s">
        <v>105</v>
      </c>
      <c r="AW2843" t="s">
        <v>105</v>
      </c>
      <c r="AX2843" t="s">
        <v>105</v>
      </c>
      <c r="BH2843" t="s">
        <v>21</v>
      </c>
      <c r="BI2843" t="s">
        <v>5</v>
      </c>
    </row>
    <row r="2844" spans="1:61" x14ac:dyDescent="0.25">
      <c r="A2844">
        <v>22492057</v>
      </c>
      <c r="B2844">
        <v>22492057</v>
      </c>
      <c r="C2844" t="s">
        <v>106</v>
      </c>
      <c r="D2844" t="s">
        <v>14847</v>
      </c>
      <c r="E2844">
        <v>0</v>
      </c>
      <c r="F2844" t="s">
        <v>2979</v>
      </c>
      <c r="G2844">
        <v>0</v>
      </c>
      <c r="H2844" s="30" t="s">
        <v>19971</v>
      </c>
      <c r="I2844" t="s">
        <v>14848</v>
      </c>
      <c r="J2844">
        <v>0</v>
      </c>
      <c r="K2844" t="s">
        <v>182</v>
      </c>
      <c r="L2844">
        <v>8</v>
      </c>
      <c r="M2844" t="s">
        <v>183</v>
      </c>
      <c r="O2844">
        <v>3016987700</v>
      </c>
      <c r="P2844">
        <v>3178477074</v>
      </c>
      <c r="T2844" s="29" t="s">
        <v>466</v>
      </c>
      <c r="U2844">
        <f t="shared" si="222"/>
        <v>10</v>
      </c>
      <c r="V2844">
        <f t="shared" si="223"/>
        <v>15</v>
      </c>
      <c r="W2844">
        <v>2013</v>
      </c>
      <c r="X2844" t="s">
        <v>13521</v>
      </c>
      <c r="Y2844" t="s">
        <v>14849</v>
      </c>
      <c r="Z2844" t="s">
        <v>14850</v>
      </c>
      <c r="AA2844">
        <v>4606080</v>
      </c>
      <c r="AB2844" t="s">
        <v>352</v>
      </c>
      <c r="AC2844" t="s">
        <v>353</v>
      </c>
      <c r="AD2844" s="1">
        <f t="shared" si="224"/>
        <v>3.6980210526315789E-2</v>
      </c>
      <c r="AE2844" s="2">
        <v>57000000</v>
      </c>
      <c r="AF2844" t="s">
        <v>102</v>
      </c>
      <c r="AG2844" t="s">
        <v>120</v>
      </c>
      <c r="AH2844" t="s">
        <v>104</v>
      </c>
      <c r="AI2844" t="s">
        <v>14851</v>
      </c>
      <c r="AJ2844">
        <v>161812601</v>
      </c>
      <c r="AK2844" s="2">
        <v>2107872</v>
      </c>
      <c r="AL2844" s="2">
        <v>1751320.87</v>
      </c>
      <c r="AP2844" t="s">
        <v>105</v>
      </c>
      <c r="AQ2844" t="s">
        <v>105</v>
      </c>
      <c r="AR2844" t="s">
        <v>105</v>
      </c>
      <c r="AV2844" t="s">
        <v>105</v>
      </c>
      <c r="AW2844" t="s">
        <v>105</v>
      </c>
      <c r="AX2844" t="s">
        <v>105</v>
      </c>
      <c r="BH2844" t="s">
        <v>21</v>
      </c>
      <c r="BI2844" t="s">
        <v>5</v>
      </c>
    </row>
    <row r="2845" spans="1:61" x14ac:dyDescent="0.25">
      <c r="A2845">
        <v>30404934</v>
      </c>
      <c r="B2845">
        <v>30404934</v>
      </c>
      <c r="C2845" t="s">
        <v>106</v>
      </c>
      <c r="D2845" t="s">
        <v>435</v>
      </c>
      <c r="E2845" t="s">
        <v>312</v>
      </c>
      <c r="F2845" t="s">
        <v>5375</v>
      </c>
      <c r="G2845" t="s">
        <v>2470</v>
      </c>
      <c r="H2845" s="30" t="s">
        <v>20119</v>
      </c>
      <c r="I2845" t="s">
        <v>14852</v>
      </c>
      <c r="J2845">
        <v>17001</v>
      </c>
      <c r="K2845" t="s">
        <v>140</v>
      </c>
      <c r="L2845">
        <v>17</v>
      </c>
      <c r="M2845" t="s">
        <v>141</v>
      </c>
      <c r="O2845">
        <v>3045671200</v>
      </c>
      <c r="P2845">
        <v>3137686760</v>
      </c>
      <c r="T2845" s="29" t="s">
        <v>887</v>
      </c>
      <c r="U2845">
        <f t="shared" si="222"/>
        <v>10</v>
      </c>
      <c r="V2845">
        <f t="shared" si="223"/>
        <v>3</v>
      </c>
      <c r="W2845">
        <v>2025</v>
      </c>
      <c r="X2845" t="s">
        <v>4026</v>
      </c>
      <c r="Y2845" t="s">
        <v>14853</v>
      </c>
      <c r="Z2845" t="s">
        <v>14854</v>
      </c>
      <c r="AA2845">
        <v>9206101</v>
      </c>
      <c r="AB2845" t="s">
        <v>268</v>
      </c>
      <c r="AC2845" t="s">
        <v>1025</v>
      </c>
      <c r="AD2845" s="1">
        <f t="shared" si="224"/>
        <v>3.213320553780618E-2</v>
      </c>
      <c r="AE2845" s="2">
        <v>93900000</v>
      </c>
      <c r="AF2845" t="s">
        <v>133</v>
      </c>
      <c r="AG2845" t="s">
        <v>120</v>
      </c>
      <c r="AH2845" t="s">
        <v>104</v>
      </c>
      <c r="AI2845" t="s">
        <v>14855</v>
      </c>
      <c r="AJ2845">
        <v>161904143</v>
      </c>
      <c r="AK2845" s="2">
        <v>3017308</v>
      </c>
      <c r="AL2845" s="2">
        <v>2515553.1800000002</v>
      </c>
      <c r="AP2845" t="s">
        <v>105</v>
      </c>
      <c r="AQ2845" t="s">
        <v>105</v>
      </c>
      <c r="AR2845" t="s">
        <v>105</v>
      </c>
      <c r="AV2845" t="s">
        <v>105</v>
      </c>
      <c r="AW2845" t="s">
        <v>105</v>
      </c>
      <c r="AX2845" t="s">
        <v>105</v>
      </c>
      <c r="BH2845" t="s">
        <v>21</v>
      </c>
      <c r="BI2845" t="s">
        <v>5</v>
      </c>
    </row>
    <row r="2846" spans="1:61" x14ac:dyDescent="0.25">
      <c r="A2846">
        <v>51696948</v>
      </c>
      <c r="B2846">
        <v>51696948</v>
      </c>
      <c r="C2846" t="s">
        <v>106</v>
      </c>
      <c r="D2846" t="s">
        <v>3505</v>
      </c>
      <c r="E2846" t="s">
        <v>122</v>
      </c>
      <c r="F2846" t="s">
        <v>14856</v>
      </c>
      <c r="G2846" t="s">
        <v>1163</v>
      </c>
      <c r="H2846" s="30" t="s">
        <v>20724</v>
      </c>
      <c r="I2846" t="s">
        <v>14857</v>
      </c>
      <c r="J2846">
        <v>20001</v>
      </c>
      <c r="K2846" t="s">
        <v>1837</v>
      </c>
      <c r="L2846">
        <v>20</v>
      </c>
      <c r="M2846" t="s">
        <v>1554</v>
      </c>
      <c r="O2846">
        <v>3135741297</v>
      </c>
      <c r="P2846">
        <v>0</v>
      </c>
      <c r="T2846" s="29" t="s">
        <v>114</v>
      </c>
      <c r="U2846">
        <f t="shared" si="222"/>
        <v>10</v>
      </c>
      <c r="V2846">
        <f t="shared" si="223"/>
        <v>28</v>
      </c>
      <c r="W2846">
        <v>2015</v>
      </c>
      <c r="X2846" t="s">
        <v>14858</v>
      </c>
      <c r="Y2846" t="s">
        <v>14859</v>
      </c>
      <c r="Z2846" t="s">
        <v>14859</v>
      </c>
      <c r="AA2846">
        <v>2421011</v>
      </c>
      <c r="AB2846" t="s">
        <v>480</v>
      </c>
      <c r="AC2846" t="s">
        <v>9509</v>
      </c>
      <c r="AD2846" s="1">
        <f t="shared" si="224"/>
        <v>3.0634181201550387E-2</v>
      </c>
      <c r="AE2846" s="2">
        <v>103200000</v>
      </c>
      <c r="AF2846" t="s">
        <v>175</v>
      </c>
      <c r="AG2846" t="s">
        <v>925</v>
      </c>
      <c r="AH2846" t="s">
        <v>104</v>
      </c>
      <c r="AI2846" t="s">
        <v>14860</v>
      </c>
      <c r="AJ2846">
        <v>29973031</v>
      </c>
      <c r="AK2846" s="2">
        <v>3161447.5</v>
      </c>
      <c r="AL2846" s="2">
        <v>2636678.5699999998</v>
      </c>
      <c r="AP2846" t="s">
        <v>105</v>
      </c>
      <c r="AQ2846" s="2" t="s">
        <v>105</v>
      </c>
      <c r="AR2846" s="2" t="s">
        <v>105</v>
      </c>
      <c r="AV2846">
        <v>30155118</v>
      </c>
      <c r="AW2846" s="2">
        <v>3506926.86</v>
      </c>
      <c r="AX2846" s="2">
        <v>2926997.36</v>
      </c>
      <c r="BH2846" t="s">
        <v>21</v>
      </c>
      <c r="BI2846" t="s">
        <v>5</v>
      </c>
    </row>
    <row r="2847" spans="1:61" x14ac:dyDescent="0.25">
      <c r="A2847">
        <v>35428291</v>
      </c>
      <c r="B2847">
        <v>35428291</v>
      </c>
      <c r="C2847" t="s">
        <v>106</v>
      </c>
      <c r="D2847" t="s">
        <v>355</v>
      </c>
      <c r="E2847" t="s">
        <v>343</v>
      </c>
      <c r="F2847" t="s">
        <v>14861</v>
      </c>
      <c r="G2847" t="s">
        <v>4268</v>
      </c>
      <c r="H2847" s="30" t="s">
        <v>20725</v>
      </c>
      <c r="I2847" t="s">
        <v>14862</v>
      </c>
      <c r="J2847">
        <v>25899</v>
      </c>
      <c r="K2847" t="s">
        <v>112</v>
      </c>
      <c r="L2847">
        <v>25</v>
      </c>
      <c r="M2847" t="s">
        <v>113</v>
      </c>
      <c r="O2847">
        <v>3208135464</v>
      </c>
      <c r="P2847">
        <v>0</v>
      </c>
      <c r="T2847" s="29" t="s">
        <v>500</v>
      </c>
      <c r="U2847">
        <f t="shared" si="222"/>
        <v>10</v>
      </c>
      <c r="V2847">
        <f t="shared" si="223"/>
        <v>5</v>
      </c>
      <c r="W2847">
        <v>2022</v>
      </c>
      <c r="X2847" t="s">
        <v>834</v>
      </c>
      <c r="Y2847" t="s">
        <v>14863</v>
      </c>
      <c r="Z2847" t="s">
        <v>14864</v>
      </c>
      <c r="AA2847">
        <v>3201389</v>
      </c>
      <c r="AB2847" t="s">
        <v>393</v>
      </c>
      <c r="AC2847" t="s">
        <v>837</v>
      </c>
      <c r="AD2847" s="1">
        <f t="shared" si="224"/>
        <v>2.1004318535825545E-2</v>
      </c>
      <c r="AE2847" s="2">
        <v>64200000</v>
      </c>
      <c r="AF2847" t="s">
        <v>133</v>
      </c>
      <c r="AG2847" t="s">
        <v>103</v>
      </c>
      <c r="AH2847" t="s">
        <v>104</v>
      </c>
      <c r="AI2847" t="s">
        <v>14865</v>
      </c>
      <c r="AJ2847">
        <v>29949507</v>
      </c>
      <c r="AK2847" s="2">
        <v>1348477.25</v>
      </c>
      <c r="AL2847" s="2">
        <v>1113174.1599999999</v>
      </c>
      <c r="AP2847">
        <v>30007482</v>
      </c>
      <c r="AQ2847" s="2">
        <v>1468051.68</v>
      </c>
      <c r="AR2847" s="2">
        <v>1213656.8700000001</v>
      </c>
      <c r="AV2847" t="s">
        <v>105</v>
      </c>
      <c r="AW2847" s="2" t="s">
        <v>105</v>
      </c>
      <c r="AX2847" s="2" t="s">
        <v>105</v>
      </c>
      <c r="BH2847" t="s">
        <v>19</v>
      </c>
      <c r="BI2847" t="s">
        <v>5</v>
      </c>
    </row>
    <row r="2848" spans="1:61" x14ac:dyDescent="0.25">
      <c r="A2848">
        <v>52703048</v>
      </c>
      <c r="B2848">
        <v>52703048</v>
      </c>
      <c r="C2848" t="s">
        <v>106</v>
      </c>
      <c r="D2848" t="s">
        <v>343</v>
      </c>
      <c r="E2848" t="s">
        <v>472</v>
      </c>
      <c r="F2848" t="s">
        <v>7902</v>
      </c>
      <c r="G2848" t="s">
        <v>387</v>
      </c>
      <c r="H2848" s="30" t="s">
        <v>20726</v>
      </c>
      <c r="I2848" t="s">
        <v>14866</v>
      </c>
      <c r="J2848">
        <v>0</v>
      </c>
      <c r="K2848" t="s">
        <v>126</v>
      </c>
      <c r="L2848">
        <v>25</v>
      </c>
      <c r="M2848" t="s">
        <v>126</v>
      </c>
      <c r="O2848">
        <v>3005686104</v>
      </c>
      <c r="P2848">
        <v>3154332799</v>
      </c>
      <c r="T2848" s="29" t="s">
        <v>184</v>
      </c>
      <c r="U2848">
        <f t="shared" si="222"/>
        <v>10</v>
      </c>
      <c r="V2848">
        <f t="shared" si="223"/>
        <v>10</v>
      </c>
      <c r="W2848">
        <v>2022</v>
      </c>
      <c r="X2848" t="s">
        <v>4455</v>
      </c>
      <c r="Y2848" t="s">
        <v>14867</v>
      </c>
      <c r="Z2848" t="s">
        <v>14868</v>
      </c>
      <c r="AA2848">
        <v>3206102</v>
      </c>
      <c r="AB2848" t="s">
        <v>393</v>
      </c>
      <c r="AC2848" t="s">
        <v>1256</v>
      </c>
      <c r="AD2848" s="1">
        <f t="shared" si="224"/>
        <v>1.8467565905096659E-2</v>
      </c>
      <c r="AE2848" s="2">
        <v>113800000</v>
      </c>
      <c r="AF2848" t="s">
        <v>133</v>
      </c>
      <c r="AG2848" t="s">
        <v>120</v>
      </c>
      <c r="AH2848" t="s">
        <v>104</v>
      </c>
      <c r="AI2848">
        <v>0</v>
      </c>
      <c r="AJ2848">
        <v>161813935</v>
      </c>
      <c r="AK2848" s="2">
        <v>2101609</v>
      </c>
      <c r="AL2848" s="2">
        <v>1746058.27</v>
      </c>
      <c r="AP2848" t="s">
        <v>105</v>
      </c>
      <c r="AQ2848" t="s">
        <v>105</v>
      </c>
      <c r="AR2848" t="s">
        <v>105</v>
      </c>
      <c r="AV2848" t="s">
        <v>105</v>
      </c>
      <c r="AW2848" t="s">
        <v>105</v>
      </c>
      <c r="AX2848" t="s">
        <v>105</v>
      </c>
      <c r="BH2848" t="s">
        <v>20</v>
      </c>
      <c r="BI2848" t="s">
        <v>5</v>
      </c>
    </row>
    <row r="2849" spans="1:61" x14ac:dyDescent="0.25">
      <c r="A2849">
        <v>1129564153</v>
      </c>
      <c r="B2849">
        <v>1129564153</v>
      </c>
      <c r="C2849" t="s">
        <v>106</v>
      </c>
      <c r="D2849" t="s">
        <v>14869</v>
      </c>
      <c r="E2849">
        <v>0</v>
      </c>
      <c r="F2849" t="s">
        <v>5009</v>
      </c>
      <c r="G2849" t="s">
        <v>14870</v>
      </c>
      <c r="H2849" s="30" t="s">
        <v>20727</v>
      </c>
      <c r="I2849" t="s">
        <v>14871</v>
      </c>
      <c r="J2849">
        <v>0</v>
      </c>
      <c r="K2849" t="s">
        <v>126</v>
      </c>
      <c r="L2849">
        <v>25</v>
      </c>
      <c r="M2849" t="s">
        <v>126</v>
      </c>
      <c r="O2849">
        <v>3006227990</v>
      </c>
      <c r="P2849">
        <v>0</v>
      </c>
      <c r="T2849" s="29" t="s">
        <v>448</v>
      </c>
      <c r="U2849">
        <f t="shared" si="222"/>
        <v>10</v>
      </c>
      <c r="V2849">
        <f t="shared" si="223"/>
        <v>9</v>
      </c>
      <c r="W2849">
        <v>2017</v>
      </c>
      <c r="X2849" t="s">
        <v>14872</v>
      </c>
      <c r="Y2849" t="s">
        <v>14873</v>
      </c>
      <c r="Z2849" t="s">
        <v>14873</v>
      </c>
      <c r="AA2849">
        <v>3001140</v>
      </c>
      <c r="AB2849" t="s">
        <v>491</v>
      </c>
      <c r="AC2849" t="s">
        <v>1475</v>
      </c>
      <c r="AD2849" s="1">
        <f t="shared" si="224"/>
        <v>3.382376498800959E-2</v>
      </c>
      <c r="AE2849" s="2">
        <v>41700000</v>
      </c>
      <c r="AF2849" t="s">
        <v>362</v>
      </c>
      <c r="AG2849" t="s">
        <v>103</v>
      </c>
      <c r="AH2849" t="s">
        <v>104</v>
      </c>
      <c r="AI2849">
        <v>0</v>
      </c>
      <c r="AJ2849">
        <v>161783178</v>
      </c>
      <c r="AK2849" s="2">
        <v>1410451</v>
      </c>
      <c r="AL2849" s="2">
        <v>1165253.2</v>
      </c>
      <c r="AP2849" t="s">
        <v>105</v>
      </c>
      <c r="AQ2849" t="s">
        <v>105</v>
      </c>
      <c r="AR2849" t="s">
        <v>105</v>
      </c>
      <c r="AV2849" t="s">
        <v>105</v>
      </c>
      <c r="AW2849" t="s">
        <v>105</v>
      </c>
      <c r="AX2849" t="s">
        <v>105</v>
      </c>
      <c r="BH2849" t="s">
        <v>21</v>
      </c>
      <c r="BI2849" t="s">
        <v>5</v>
      </c>
    </row>
    <row r="2850" spans="1:61" x14ac:dyDescent="0.25">
      <c r="A2850">
        <v>92641795</v>
      </c>
      <c r="B2850">
        <v>92641795</v>
      </c>
      <c r="C2850" t="s">
        <v>89</v>
      </c>
      <c r="D2850" t="s">
        <v>749</v>
      </c>
      <c r="E2850" t="s">
        <v>891</v>
      </c>
      <c r="F2850" t="s">
        <v>12691</v>
      </c>
      <c r="G2850" t="s">
        <v>408</v>
      </c>
      <c r="H2850" s="30" t="s">
        <v>20728</v>
      </c>
      <c r="I2850" t="s">
        <v>14874</v>
      </c>
      <c r="J2850">
        <v>70001</v>
      </c>
      <c r="K2850" t="s">
        <v>8598</v>
      </c>
      <c r="L2850">
        <v>70</v>
      </c>
      <c r="M2850" t="s">
        <v>8599</v>
      </c>
      <c r="O2850">
        <v>3218175902</v>
      </c>
      <c r="P2850">
        <v>0</v>
      </c>
      <c r="T2850" s="29" t="s">
        <v>299</v>
      </c>
      <c r="U2850">
        <f t="shared" si="222"/>
        <v>10</v>
      </c>
      <c r="V2850">
        <f t="shared" si="223"/>
        <v>23</v>
      </c>
      <c r="W2850">
        <v>2025</v>
      </c>
      <c r="X2850" t="s">
        <v>5178</v>
      </c>
      <c r="Y2850" t="s">
        <v>14875</v>
      </c>
      <c r="Z2850" t="s">
        <v>14876</v>
      </c>
      <c r="AA2850">
        <v>6406154</v>
      </c>
      <c r="AB2850" t="s">
        <v>131</v>
      </c>
      <c r="AC2850" t="s">
        <v>1174</v>
      </c>
      <c r="AD2850" s="1">
        <f t="shared" si="224"/>
        <v>2.8695361560418648E-2</v>
      </c>
      <c r="AE2850" s="2">
        <v>210200000</v>
      </c>
      <c r="AF2850" t="s">
        <v>219</v>
      </c>
      <c r="AG2850" t="s">
        <v>120</v>
      </c>
      <c r="AH2850" t="s">
        <v>104</v>
      </c>
      <c r="AI2850" t="s">
        <v>14877</v>
      </c>
      <c r="AJ2850">
        <v>161908943</v>
      </c>
      <c r="AK2850" s="2">
        <v>6031765</v>
      </c>
      <c r="AL2850" s="2">
        <v>5048709.79</v>
      </c>
      <c r="AP2850" t="s">
        <v>105</v>
      </c>
      <c r="AQ2850" t="s">
        <v>105</v>
      </c>
      <c r="AR2850" t="s">
        <v>105</v>
      </c>
      <c r="AV2850" t="s">
        <v>105</v>
      </c>
      <c r="AW2850" t="s">
        <v>105</v>
      </c>
      <c r="AX2850" t="s">
        <v>105</v>
      </c>
      <c r="BH2850" t="s">
        <v>21</v>
      </c>
      <c r="BI2850" t="s">
        <v>5</v>
      </c>
    </row>
    <row r="2851" spans="1:61" x14ac:dyDescent="0.25">
      <c r="A2851">
        <v>1090416546</v>
      </c>
      <c r="B2851">
        <v>1090416546</v>
      </c>
      <c r="C2851" t="s">
        <v>106</v>
      </c>
      <c r="D2851" t="s">
        <v>831</v>
      </c>
      <c r="E2851" t="s">
        <v>2433</v>
      </c>
      <c r="F2851" t="s">
        <v>1122</v>
      </c>
      <c r="G2851" t="s">
        <v>7049</v>
      </c>
      <c r="H2851" s="30" t="s">
        <v>20729</v>
      </c>
      <c r="I2851" t="s">
        <v>14878</v>
      </c>
      <c r="J2851">
        <v>0</v>
      </c>
      <c r="K2851" t="s">
        <v>1235</v>
      </c>
      <c r="L2851">
        <v>54</v>
      </c>
      <c r="M2851" t="s">
        <v>1236</v>
      </c>
      <c r="O2851">
        <v>3106744586</v>
      </c>
      <c r="P2851">
        <v>0</v>
      </c>
      <c r="T2851" s="29" t="s">
        <v>184</v>
      </c>
      <c r="U2851">
        <f t="shared" si="222"/>
        <v>10</v>
      </c>
      <c r="V2851">
        <f t="shared" si="223"/>
        <v>10</v>
      </c>
      <c r="W2851">
        <v>2018</v>
      </c>
      <c r="X2851" t="s">
        <v>11502</v>
      </c>
      <c r="Y2851" t="s">
        <v>14879</v>
      </c>
      <c r="Z2851" t="s">
        <v>14880</v>
      </c>
      <c r="AA2851">
        <v>9008188</v>
      </c>
      <c r="AB2851" t="s">
        <v>244</v>
      </c>
      <c r="AC2851" t="s">
        <v>1775</v>
      </c>
      <c r="AD2851" s="1">
        <f t="shared" si="224"/>
        <v>2.3127610030706243E-2</v>
      </c>
      <c r="AE2851" s="2">
        <v>195400000</v>
      </c>
      <c r="AF2851" t="s">
        <v>102</v>
      </c>
      <c r="AG2851" t="s">
        <v>452</v>
      </c>
      <c r="AH2851" t="s">
        <v>104</v>
      </c>
      <c r="AI2851" t="s">
        <v>14881</v>
      </c>
      <c r="AJ2851">
        <v>161811875</v>
      </c>
      <c r="AK2851" s="2">
        <v>4519135</v>
      </c>
      <c r="AL2851" s="2">
        <v>3777592.77</v>
      </c>
      <c r="AP2851" t="s">
        <v>105</v>
      </c>
      <c r="AQ2851" t="s">
        <v>105</v>
      </c>
      <c r="AR2851" t="s">
        <v>105</v>
      </c>
      <c r="AV2851" t="s">
        <v>105</v>
      </c>
      <c r="AW2851" t="s">
        <v>105</v>
      </c>
      <c r="AX2851" t="s">
        <v>105</v>
      </c>
      <c r="BH2851" t="s">
        <v>21</v>
      </c>
      <c r="BI2851" t="s">
        <v>5</v>
      </c>
    </row>
    <row r="2852" spans="1:61" x14ac:dyDescent="0.25">
      <c r="A2852">
        <v>73102448</v>
      </c>
      <c r="B2852">
        <v>73102448</v>
      </c>
      <c r="C2852" t="s">
        <v>89</v>
      </c>
      <c r="D2852" t="s">
        <v>1821</v>
      </c>
      <c r="E2852">
        <v>0</v>
      </c>
      <c r="F2852" t="s">
        <v>1976</v>
      </c>
      <c r="G2852" t="s">
        <v>650</v>
      </c>
      <c r="H2852" s="30" t="s">
        <v>20730</v>
      </c>
      <c r="I2852" t="s">
        <v>14882</v>
      </c>
      <c r="J2852">
        <v>0</v>
      </c>
      <c r="K2852" t="s">
        <v>182</v>
      </c>
      <c r="L2852">
        <v>8</v>
      </c>
      <c r="M2852" t="s">
        <v>183</v>
      </c>
      <c r="O2852">
        <v>3008042434</v>
      </c>
      <c r="P2852">
        <v>3054329697</v>
      </c>
      <c r="T2852" s="29" t="s">
        <v>142</v>
      </c>
      <c r="U2852">
        <f t="shared" si="222"/>
        <v>10</v>
      </c>
      <c r="V2852">
        <f t="shared" si="223"/>
        <v>12</v>
      </c>
      <c r="W2852">
        <v>2012</v>
      </c>
      <c r="X2852" t="s">
        <v>4093</v>
      </c>
      <c r="Y2852" t="s">
        <v>14883</v>
      </c>
      <c r="Z2852" t="s">
        <v>14884</v>
      </c>
      <c r="AA2852">
        <v>8001146</v>
      </c>
      <c r="AB2852" t="s">
        <v>100</v>
      </c>
      <c r="AC2852" t="s">
        <v>423</v>
      </c>
      <c r="AD2852" s="1">
        <f t="shared" si="224"/>
        <v>4.8835851798561147E-2</v>
      </c>
      <c r="AE2852" s="2">
        <v>27800000</v>
      </c>
      <c r="AF2852" t="s">
        <v>219</v>
      </c>
      <c r="AG2852" t="s">
        <v>103</v>
      </c>
      <c r="AH2852" t="s">
        <v>104</v>
      </c>
      <c r="AI2852" t="s">
        <v>14885</v>
      </c>
      <c r="AJ2852">
        <v>29957905</v>
      </c>
      <c r="AK2852" s="2">
        <v>1357636.68</v>
      </c>
      <c r="AL2852" s="2">
        <v>1120871.1599999999</v>
      </c>
      <c r="AP2852">
        <v>29985390</v>
      </c>
      <c r="AQ2852" s="2">
        <v>1452861.68</v>
      </c>
      <c r="AR2852" s="2">
        <v>1200892.17</v>
      </c>
      <c r="AV2852" t="s">
        <v>105</v>
      </c>
      <c r="AW2852" s="2" t="s">
        <v>105</v>
      </c>
      <c r="AX2852" s="2" t="s">
        <v>105</v>
      </c>
      <c r="BH2852" t="s">
        <v>21</v>
      </c>
      <c r="BI2852" t="s">
        <v>5</v>
      </c>
    </row>
    <row r="2853" spans="1:61" x14ac:dyDescent="0.25">
      <c r="A2853">
        <v>94426888</v>
      </c>
      <c r="B2853">
        <v>94426888</v>
      </c>
      <c r="C2853" t="s">
        <v>89</v>
      </c>
      <c r="D2853" t="s">
        <v>817</v>
      </c>
      <c r="E2853">
        <v>0</v>
      </c>
      <c r="F2853" t="s">
        <v>409</v>
      </c>
      <c r="G2853">
        <v>0</v>
      </c>
      <c r="H2853" s="30" t="s">
        <v>18228</v>
      </c>
      <c r="I2853" t="s">
        <v>14886</v>
      </c>
      <c r="J2853">
        <v>76001</v>
      </c>
      <c r="K2853" t="s">
        <v>486</v>
      </c>
      <c r="L2853">
        <v>76</v>
      </c>
      <c r="M2853" t="s">
        <v>95</v>
      </c>
      <c r="O2853">
        <v>3126331140</v>
      </c>
      <c r="P2853">
        <v>3157451407</v>
      </c>
      <c r="T2853" s="29" t="s">
        <v>142</v>
      </c>
      <c r="U2853">
        <f t="shared" si="222"/>
        <v>10</v>
      </c>
      <c r="V2853">
        <f t="shared" si="223"/>
        <v>12</v>
      </c>
      <c r="W2853">
        <v>2021</v>
      </c>
      <c r="X2853" t="s">
        <v>338</v>
      </c>
      <c r="Y2853" t="s">
        <v>14887</v>
      </c>
      <c r="Z2853" t="s">
        <v>14888</v>
      </c>
      <c r="AA2853">
        <v>5606101</v>
      </c>
      <c r="AB2853" t="s">
        <v>146</v>
      </c>
      <c r="AC2853" t="s">
        <v>341</v>
      </c>
      <c r="AD2853" s="1">
        <f t="shared" si="224"/>
        <v>3.1266823864836327E-2</v>
      </c>
      <c r="AE2853" s="2">
        <v>94700000</v>
      </c>
      <c r="AF2853" t="s">
        <v>219</v>
      </c>
      <c r="AG2853" t="s">
        <v>292</v>
      </c>
      <c r="AH2853" t="s">
        <v>104</v>
      </c>
      <c r="AI2853" t="s">
        <v>14889</v>
      </c>
      <c r="AJ2853">
        <v>29954701</v>
      </c>
      <c r="AK2853" s="2">
        <v>2960968.22</v>
      </c>
      <c r="AL2853" s="2">
        <v>2468208.59</v>
      </c>
      <c r="AP2853" t="s">
        <v>105</v>
      </c>
      <c r="AQ2853" s="2" t="s">
        <v>105</v>
      </c>
      <c r="AR2853" s="2" t="s">
        <v>105</v>
      </c>
      <c r="AV2853">
        <v>30035787</v>
      </c>
      <c r="AW2853" s="2">
        <v>3636469.81</v>
      </c>
      <c r="AX2853" s="2">
        <v>3035856.98</v>
      </c>
      <c r="BH2853" t="s">
        <v>21</v>
      </c>
      <c r="BI2853" t="s">
        <v>5</v>
      </c>
    </row>
    <row r="2854" spans="1:61" x14ac:dyDescent="0.25">
      <c r="A2854">
        <v>1130674669</v>
      </c>
      <c r="B2854">
        <v>1130674669</v>
      </c>
      <c r="C2854" t="s">
        <v>106</v>
      </c>
      <c r="D2854" t="s">
        <v>1035</v>
      </c>
      <c r="E2854">
        <v>0</v>
      </c>
      <c r="F2854" t="s">
        <v>14890</v>
      </c>
      <c r="G2854" t="s">
        <v>701</v>
      </c>
      <c r="H2854" s="30" t="s">
        <v>20731</v>
      </c>
      <c r="I2854" t="s">
        <v>14891</v>
      </c>
      <c r="J2854">
        <v>76001</v>
      </c>
      <c r="K2854" t="s">
        <v>486</v>
      </c>
      <c r="L2854">
        <v>76</v>
      </c>
      <c r="M2854" t="s">
        <v>95</v>
      </c>
      <c r="O2854">
        <v>3186508531</v>
      </c>
      <c r="P2854">
        <v>3208828525</v>
      </c>
      <c r="T2854" s="29" t="s">
        <v>337</v>
      </c>
      <c r="U2854">
        <f t="shared" si="222"/>
        <v>10</v>
      </c>
      <c r="V2854">
        <f t="shared" si="223"/>
        <v>8</v>
      </c>
      <c r="W2854">
        <v>2021</v>
      </c>
      <c r="X2854" t="s">
        <v>3439</v>
      </c>
      <c r="Y2854" t="s">
        <v>14892</v>
      </c>
      <c r="Z2854" t="s">
        <v>14893</v>
      </c>
      <c r="AA2854">
        <v>3006137</v>
      </c>
      <c r="AB2854" t="s">
        <v>491</v>
      </c>
      <c r="AC2854" t="s">
        <v>492</v>
      </c>
      <c r="AD2854" s="1">
        <f t="shared" si="224"/>
        <v>2.2778326133909288E-2</v>
      </c>
      <c r="AE2854" s="2">
        <v>92600000</v>
      </c>
      <c r="AF2854" t="s">
        <v>175</v>
      </c>
      <c r="AG2854" t="s">
        <v>120</v>
      </c>
      <c r="AH2854" t="s">
        <v>104</v>
      </c>
      <c r="AI2854" t="s">
        <v>14894</v>
      </c>
      <c r="AJ2854">
        <v>161892084</v>
      </c>
      <c r="AK2854" s="2">
        <v>2109273</v>
      </c>
      <c r="AL2854" s="2">
        <v>1752498.63</v>
      </c>
      <c r="AP2854" t="s">
        <v>105</v>
      </c>
      <c r="AQ2854" t="s">
        <v>105</v>
      </c>
      <c r="AR2854" t="s">
        <v>105</v>
      </c>
      <c r="AV2854" t="s">
        <v>105</v>
      </c>
      <c r="AW2854" t="s">
        <v>105</v>
      </c>
      <c r="AX2854" t="s">
        <v>105</v>
      </c>
      <c r="BH2854" t="s">
        <v>21</v>
      </c>
      <c r="BI2854" t="s">
        <v>5</v>
      </c>
    </row>
    <row r="2855" spans="1:61" x14ac:dyDescent="0.25">
      <c r="A2855">
        <v>11807732</v>
      </c>
      <c r="B2855">
        <v>11807732</v>
      </c>
      <c r="C2855" t="s">
        <v>89</v>
      </c>
      <c r="D2855" t="s">
        <v>14895</v>
      </c>
      <c r="E2855">
        <v>0</v>
      </c>
      <c r="F2855" t="s">
        <v>7415</v>
      </c>
      <c r="G2855" t="s">
        <v>7598</v>
      </c>
      <c r="H2855" s="30" t="s">
        <v>18808</v>
      </c>
      <c r="I2855" t="s">
        <v>14896</v>
      </c>
      <c r="J2855">
        <v>5001</v>
      </c>
      <c r="K2855" t="s">
        <v>202</v>
      </c>
      <c r="L2855">
        <v>5</v>
      </c>
      <c r="M2855" t="s">
        <v>203</v>
      </c>
      <c r="O2855">
        <v>3137961851</v>
      </c>
      <c r="P2855">
        <v>0</v>
      </c>
      <c r="T2855" s="29" t="s">
        <v>327</v>
      </c>
      <c r="U2855">
        <f t="shared" si="222"/>
        <v>10</v>
      </c>
      <c r="V2855">
        <f t="shared" si="223"/>
        <v>31</v>
      </c>
      <c r="W2855">
        <v>2013</v>
      </c>
      <c r="X2855" t="s">
        <v>994</v>
      </c>
      <c r="Y2855" t="s">
        <v>14897</v>
      </c>
      <c r="Z2855" t="s">
        <v>14898</v>
      </c>
      <c r="AA2855">
        <v>9006150</v>
      </c>
      <c r="AB2855" t="s">
        <v>244</v>
      </c>
      <c r="AC2855" t="s">
        <v>404</v>
      </c>
      <c r="AD2855" s="1">
        <f t="shared" si="224"/>
        <v>1.9861574840085286E-2</v>
      </c>
      <c r="AE2855" s="2">
        <v>93800000</v>
      </c>
      <c r="AF2855" t="s">
        <v>279</v>
      </c>
      <c r="AG2855" t="s">
        <v>292</v>
      </c>
      <c r="AH2855" t="s">
        <v>104</v>
      </c>
      <c r="AI2855">
        <v>0</v>
      </c>
      <c r="AJ2855">
        <v>29969143</v>
      </c>
      <c r="AK2855" s="2">
        <v>1863015.72</v>
      </c>
      <c r="AL2855" s="2">
        <v>1545559.43</v>
      </c>
      <c r="AP2855" t="s">
        <v>105</v>
      </c>
      <c r="AQ2855" s="2" t="s">
        <v>105</v>
      </c>
      <c r="AR2855" s="2" t="s">
        <v>105</v>
      </c>
      <c r="AV2855">
        <v>30151299</v>
      </c>
      <c r="AW2855" s="2">
        <v>4091708.65</v>
      </c>
      <c r="AX2855" s="2">
        <v>3418410.63</v>
      </c>
      <c r="BH2855" t="s">
        <v>19</v>
      </c>
      <c r="BI2855" t="s">
        <v>5</v>
      </c>
    </row>
    <row r="2856" spans="1:61" x14ac:dyDescent="0.25">
      <c r="A2856">
        <v>38872020</v>
      </c>
      <c r="B2856">
        <v>38872020</v>
      </c>
      <c r="C2856" t="s">
        <v>106</v>
      </c>
      <c r="D2856" t="s">
        <v>682</v>
      </c>
      <c r="E2856" t="s">
        <v>312</v>
      </c>
      <c r="F2856" t="s">
        <v>6028</v>
      </c>
      <c r="G2856" t="s">
        <v>2434</v>
      </c>
      <c r="H2856" s="30" t="s">
        <v>20732</v>
      </c>
      <c r="I2856" t="s">
        <v>14899</v>
      </c>
      <c r="J2856">
        <v>76001</v>
      </c>
      <c r="K2856" t="s">
        <v>486</v>
      </c>
      <c r="L2856">
        <v>76</v>
      </c>
      <c r="M2856" t="s">
        <v>95</v>
      </c>
      <c r="O2856">
        <v>3136594122</v>
      </c>
      <c r="P2856">
        <v>0</v>
      </c>
      <c r="T2856" s="29" t="s">
        <v>448</v>
      </c>
      <c r="U2856">
        <f t="shared" si="222"/>
        <v>10</v>
      </c>
      <c r="V2856">
        <f t="shared" si="223"/>
        <v>9</v>
      </c>
      <c r="W2856">
        <v>2020</v>
      </c>
      <c r="X2856" t="s">
        <v>4567</v>
      </c>
      <c r="Y2856" t="s">
        <v>14900</v>
      </c>
      <c r="Z2856" t="s">
        <v>14901</v>
      </c>
      <c r="AA2856">
        <v>6408114</v>
      </c>
      <c r="AB2856" t="s">
        <v>131</v>
      </c>
      <c r="AC2856" t="s">
        <v>1174</v>
      </c>
      <c r="AD2856" s="1">
        <f t="shared" si="224"/>
        <v>3.3665977985074626E-2</v>
      </c>
      <c r="AE2856" s="2">
        <v>107200000</v>
      </c>
      <c r="AF2856" t="s">
        <v>133</v>
      </c>
      <c r="AG2856" t="s">
        <v>452</v>
      </c>
      <c r="AH2856" t="s">
        <v>104</v>
      </c>
      <c r="AI2856" t="s">
        <v>14902</v>
      </c>
      <c r="AJ2856">
        <v>29931853</v>
      </c>
      <c r="AK2856" s="2">
        <v>3608992.84</v>
      </c>
      <c r="AL2856" s="2">
        <v>3012767.09</v>
      </c>
      <c r="AP2856" t="s">
        <v>105</v>
      </c>
      <c r="AQ2856" s="2" t="s">
        <v>105</v>
      </c>
      <c r="AR2856" s="2" t="s">
        <v>105</v>
      </c>
      <c r="AV2856">
        <v>30048773</v>
      </c>
      <c r="AW2856" s="2">
        <v>2313650.81</v>
      </c>
      <c r="AX2856" s="2">
        <v>1924244.38</v>
      </c>
      <c r="BH2856" t="s">
        <v>21</v>
      </c>
      <c r="BI2856" t="s">
        <v>5</v>
      </c>
    </row>
    <row r="2857" spans="1:61" x14ac:dyDescent="0.25">
      <c r="A2857">
        <v>46355233</v>
      </c>
      <c r="B2857">
        <v>46355233</v>
      </c>
      <c r="C2857" t="s">
        <v>106</v>
      </c>
      <c r="D2857" t="s">
        <v>343</v>
      </c>
      <c r="E2857" t="s">
        <v>344</v>
      </c>
      <c r="F2857" t="s">
        <v>495</v>
      </c>
      <c r="G2857" t="s">
        <v>1976</v>
      </c>
      <c r="H2857" s="30" t="s">
        <v>18723</v>
      </c>
      <c r="I2857" t="s">
        <v>14903</v>
      </c>
      <c r="J2857">
        <v>0</v>
      </c>
      <c r="K2857" t="s">
        <v>126</v>
      </c>
      <c r="L2857">
        <v>25</v>
      </c>
      <c r="M2857" t="s">
        <v>126</v>
      </c>
      <c r="O2857">
        <v>3108122105</v>
      </c>
      <c r="P2857">
        <v>3108122080</v>
      </c>
      <c r="T2857" s="29" t="s">
        <v>500</v>
      </c>
      <c r="U2857">
        <f t="shared" si="222"/>
        <v>10</v>
      </c>
      <c r="V2857">
        <f t="shared" si="223"/>
        <v>5</v>
      </c>
      <c r="W2857">
        <v>2019</v>
      </c>
      <c r="X2857" t="s">
        <v>2297</v>
      </c>
      <c r="Y2857">
        <v>27091031859956</v>
      </c>
      <c r="Z2857" t="s">
        <v>14904</v>
      </c>
      <c r="AA2857">
        <v>5806063</v>
      </c>
      <c r="AB2857" t="s">
        <v>469</v>
      </c>
      <c r="AC2857" t="s">
        <v>2299</v>
      </c>
      <c r="AD2857" s="1">
        <f t="shared" si="224"/>
        <v>1.7133604954499494E-2</v>
      </c>
      <c r="AE2857" s="2">
        <v>98900000</v>
      </c>
      <c r="AF2857" t="s">
        <v>219</v>
      </c>
      <c r="AG2857" t="s">
        <v>292</v>
      </c>
      <c r="AH2857" t="s">
        <v>104</v>
      </c>
      <c r="AI2857" t="s">
        <v>14905</v>
      </c>
      <c r="AJ2857">
        <v>29923895</v>
      </c>
      <c r="AK2857" s="2">
        <v>1694513.53</v>
      </c>
      <c r="AL2857" s="2">
        <v>1403960.95</v>
      </c>
      <c r="AP2857" t="s">
        <v>105</v>
      </c>
      <c r="AQ2857" s="2" t="s">
        <v>105</v>
      </c>
      <c r="AR2857" s="2" t="s">
        <v>105</v>
      </c>
      <c r="AV2857">
        <v>30034035</v>
      </c>
      <c r="AW2857" s="2">
        <v>1830137.07</v>
      </c>
      <c r="AX2857" s="2">
        <v>1517930.31</v>
      </c>
      <c r="BH2857" t="s">
        <v>19</v>
      </c>
      <c r="BI2857" t="s">
        <v>5</v>
      </c>
    </row>
    <row r="2858" spans="1:61" x14ac:dyDescent="0.25">
      <c r="A2858">
        <v>32480926</v>
      </c>
      <c r="B2858">
        <v>32480926</v>
      </c>
      <c r="C2858" t="s">
        <v>106</v>
      </c>
      <c r="D2858" t="s">
        <v>260</v>
      </c>
      <c r="E2858" t="s">
        <v>1390</v>
      </c>
      <c r="F2858" t="s">
        <v>2870</v>
      </c>
      <c r="G2858" t="s">
        <v>91</v>
      </c>
      <c r="H2858" s="30" t="s">
        <v>20733</v>
      </c>
      <c r="I2858" t="s">
        <v>14906</v>
      </c>
      <c r="J2858">
        <v>5001</v>
      </c>
      <c r="K2858" t="s">
        <v>202</v>
      </c>
      <c r="L2858">
        <v>5</v>
      </c>
      <c r="M2858" t="s">
        <v>203</v>
      </c>
      <c r="O2858">
        <v>3015581875</v>
      </c>
      <c r="P2858">
        <v>0</v>
      </c>
      <c r="T2858" s="29" t="s">
        <v>358</v>
      </c>
      <c r="U2858">
        <f t="shared" si="222"/>
        <v>10</v>
      </c>
      <c r="V2858">
        <f t="shared" si="223"/>
        <v>29</v>
      </c>
      <c r="W2858">
        <v>2025</v>
      </c>
      <c r="X2858" t="s">
        <v>842</v>
      </c>
      <c r="Y2858" t="s">
        <v>14907</v>
      </c>
      <c r="Z2858" t="s">
        <v>14908</v>
      </c>
      <c r="AA2858">
        <v>5606127</v>
      </c>
      <c r="AB2858" t="s">
        <v>146</v>
      </c>
      <c r="AC2858" t="s">
        <v>341</v>
      </c>
      <c r="AD2858" s="1">
        <f t="shared" si="224"/>
        <v>1.7447076023391812E-2</v>
      </c>
      <c r="AE2858" s="2">
        <v>119700000</v>
      </c>
      <c r="AF2858" t="s">
        <v>102</v>
      </c>
      <c r="AG2858" t="s">
        <v>120</v>
      </c>
      <c r="AH2858" t="s">
        <v>104</v>
      </c>
      <c r="AI2858" t="s">
        <v>14909</v>
      </c>
      <c r="AJ2858">
        <v>161802349</v>
      </c>
      <c r="AK2858" s="2">
        <v>2088415</v>
      </c>
      <c r="AL2858" s="2">
        <v>1734970.87</v>
      </c>
      <c r="AP2858" t="s">
        <v>105</v>
      </c>
      <c r="AQ2858" t="s">
        <v>105</v>
      </c>
      <c r="AR2858" t="s">
        <v>105</v>
      </c>
      <c r="AV2858" t="s">
        <v>105</v>
      </c>
      <c r="AW2858" t="s">
        <v>105</v>
      </c>
      <c r="AX2858" t="s">
        <v>105</v>
      </c>
      <c r="BH2858" t="s">
        <v>20</v>
      </c>
      <c r="BI2858" t="s">
        <v>5</v>
      </c>
    </row>
    <row r="2859" spans="1:61" x14ac:dyDescent="0.25">
      <c r="A2859">
        <v>1151946585</v>
      </c>
      <c r="B2859">
        <v>1151946585</v>
      </c>
      <c r="C2859" t="s">
        <v>106</v>
      </c>
      <c r="D2859" t="s">
        <v>9346</v>
      </c>
      <c r="E2859" t="s">
        <v>14910</v>
      </c>
      <c r="F2859" t="s">
        <v>985</v>
      </c>
      <c r="G2859" t="s">
        <v>1427</v>
      </c>
      <c r="H2859" s="30" t="s">
        <v>20734</v>
      </c>
      <c r="I2859" t="s">
        <v>14911</v>
      </c>
      <c r="J2859">
        <v>76001</v>
      </c>
      <c r="K2859" t="s">
        <v>486</v>
      </c>
      <c r="L2859">
        <v>76</v>
      </c>
      <c r="M2859" t="s">
        <v>95</v>
      </c>
      <c r="O2859">
        <v>3155707914</v>
      </c>
      <c r="P2859">
        <v>0</v>
      </c>
      <c r="T2859" s="29" t="s">
        <v>287</v>
      </c>
      <c r="U2859">
        <f t="shared" si="222"/>
        <v>10</v>
      </c>
      <c r="V2859">
        <f t="shared" si="223"/>
        <v>13</v>
      </c>
      <c r="W2859">
        <v>2022</v>
      </c>
      <c r="X2859" t="s">
        <v>2156</v>
      </c>
      <c r="Y2859" t="s">
        <v>14912</v>
      </c>
      <c r="Z2859" t="s">
        <v>14913</v>
      </c>
      <c r="AA2859">
        <v>8001206</v>
      </c>
      <c r="AB2859" t="s">
        <v>100</v>
      </c>
      <c r="AC2859" t="s">
        <v>423</v>
      </c>
      <c r="AD2859" s="1">
        <f t="shared" si="224"/>
        <v>4.4404960784313725E-2</v>
      </c>
      <c r="AE2859" s="2">
        <v>51000000</v>
      </c>
      <c r="AF2859" t="s">
        <v>219</v>
      </c>
      <c r="AG2859" t="s">
        <v>103</v>
      </c>
      <c r="AH2859" t="s">
        <v>104</v>
      </c>
      <c r="AI2859" t="s">
        <v>14914</v>
      </c>
      <c r="AJ2859">
        <v>161913642</v>
      </c>
      <c r="AK2859" s="2">
        <v>2264653</v>
      </c>
      <c r="AL2859" s="2">
        <v>1883070.01</v>
      </c>
      <c r="AP2859" t="s">
        <v>105</v>
      </c>
      <c r="AQ2859" t="s">
        <v>105</v>
      </c>
      <c r="AR2859" t="s">
        <v>105</v>
      </c>
      <c r="AV2859" t="s">
        <v>105</v>
      </c>
      <c r="AW2859" t="s">
        <v>105</v>
      </c>
      <c r="AX2859" t="s">
        <v>105</v>
      </c>
      <c r="BH2859" t="s">
        <v>21</v>
      </c>
      <c r="BI2859" t="s">
        <v>5</v>
      </c>
    </row>
    <row r="2860" spans="1:61" x14ac:dyDescent="0.25">
      <c r="A2860">
        <v>91274070</v>
      </c>
      <c r="B2860">
        <v>91274070</v>
      </c>
      <c r="C2860" t="s">
        <v>89</v>
      </c>
      <c r="D2860" t="s">
        <v>148</v>
      </c>
      <c r="E2860" t="s">
        <v>2701</v>
      </c>
      <c r="F2860" t="s">
        <v>12584</v>
      </c>
      <c r="G2860" t="s">
        <v>212</v>
      </c>
      <c r="H2860" s="30" t="s">
        <v>20735</v>
      </c>
      <c r="I2860" t="s">
        <v>14915</v>
      </c>
      <c r="J2860">
        <v>68001</v>
      </c>
      <c r="K2860" t="s">
        <v>317</v>
      </c>
      <c r="L2860">
        <v>68</v>
      </c>
      <c r="M2860" t="s">
        <v>227</v>
      </c>
      <c r="O2860">
        <v>3153837236</v>
      </c>
      <c r="P2860">
        <v>0</v>
      </c>
      <c r="T2860" s="29" t="s">
        <v>228</v>
      </c>
      <c r="U2860">
        <f t="shared" si="222"/>
        <v>10</v>
      </c>
      <c r="V2860">
        <f t="shared" si="223"/>
        <v>6</v>
      </c>
      <c r="W2860">
        <v>2016</v>
      </c>
      <c r="X2860" t="s">
        <v>229</v>
      </c>
      <c r="Y2860" t="s">
        <v>14916</v>
      </c>
      <c r="Z2860" t="s">
        <v>14917</v>
      </c>
      <c r="AA2860">
        <v>1601254</v>
      </c>
      <c r="AB2860" t="s">
        <v>173</v>
      </c>
      <c r="AC2860" t="s">
        <v>174</v>
      </c>
      <c r="AD2860" s="1">
        <f t="shared" si="224"/>
        <v>4.3827609824561402E-2</v>
      </c>
      <c r="AE2860" s="2">
        <v>28500000</v>
      </c>
      <c r="AF2860" t="s">
        <v>279</v>
      </c>
      <c r="AG2860" t="s">
        <v>103</v>
      </c>
      <c r="AH2860" t="s">
        <v>104</v>
      </c>
      <c r="AI2860" t="s">
        <v>14918</v>
      </c>
      <c r="AJ2860">
        <v>29954601</v>
      </c>
      <c r="AK2860" s="2">
        <v>1249086.8799999999</v>
      </c>
      <c r="AL2860" s="2">
        <v>1029652.84</v>
      </c>
      <c r="AP2860">
        <v>29982035</v>
      </c>
      <c r="AQ2860" s="2">
        <v>1230534.24</v>
      </c>
      <c r="AR2860" s="2">
        <v>1014062.39</v>
      </c>
      <c r="AV2860" t="s">
        <v>105</v>
      </c>
      <c r="AW2860" s="2" t="s">
        <v>105</v>
      </c>
      <c r="AX2860" s="2" t="s">
        <v>105</v>
      </c>
      <c r="BH2860" t="s">
        <v>21</v>
      </c>
      <c r="BI2860" t="s">
        <v>5</v>
      </c>
    </row>
    <row r="2861" spans="1:61" x14ac:dyDescent="0.25">
      <c r="A2861">
        <v>27952591</v>
      </c>
      <c r="B2861">
        <v>27952591</v>
      </c>
      <c r="C2861" t="s">
        <v>106</v>
      </c>
      <c r="D2861" t="s">
        <v>5322</v>
      </c>
      <c r="E2861">
        <v>0</v>
      </c>
      <c r="F2861" t="s">
        <v>863</v>
      </c>
      <c r="G2861" t="s">
        <v>14919</v>
      </c>
      <c r="H2861" s="30" t="s">
        <v>20736</v>
      </c>
      <c r="I2861" t="s">
        <v>14920</v>
      </c>
      <c r="J2861">
        <v>68001</v>
      </c>
      <c r="K2861" t="s">
        <v>317</v>
      </c>
      <c r="L2861">
        <v>68</v>
      </c>
      <c r="M2861" t="s">
        <v>227</v>
      </c>
      <c r="O2861">
        <v>3012281028</v>
      </c>
      <c r="P2861">
        <v>3213476517</v>
      </c>
      <c r="T2861" s="29" t="s">
        <v>287</v>
      </c>
      <c r="U2861">
        <f t="shared" si="222"/>
        <v>10</v>
      </c>
      <c r="V2861">
        <f t="shared" si="223"/>
        <v>13</v>
      </c>
      <c r="W2861">
        <v>2018</v>
      </c>
      <c r="X2861" t="s">
        <v>12007</v>
      </c>
      <c r="Y2861" t="s">
        <v>14921</v>
      </c>
      <c r="Z2861" t="s">
        <v>14922</v>
      </c>
      <c r="AA2861">
        <v>6401233</v>
      </c>
      <c r="AB2861" t="s">
        <v>131</v>
      </c>
      <c r="AC2861" t="s">
        <v>1126</v>
      </c>
      <c r="AD2861" s="1">
        <f t="shared" si="224"/>
        <v>2.9548284313725491E-2</v>
      </c>
      <c r="AE2861" s="2">
        <v>40800000</v>
      </c>
      <c r="AF2861" t="s">
        <v>362</v>
      </c>
      <c r="AG2861" t="s">
        <v>103</v>
      </c>
      <c r="AH2861" t="s">
        <v>104</v>
      </c>
      <c r="AI2861" t="s">
        <v>14923</v>
      </c>
      <c r="AJ2861">
        <v>161853825</v>
      </c>
      <c r="AK2861" s="2">
        <v>1205570</v>
      </c>
      <c r="AL2861" s="2">
        <v>993083.82</v>
      </c>
      <c r="AP2861" t="s">
        <v>105</v>
      </c>
      <c r="AQ2861" t="s">
        <v>105</v>
      </c>
      <c r="AR2861" t="s">
        <v>105</v>
      </c>
      <c r="AV2861" t="s">
        <v>105</v>
      </c>
      <c r="AW2861" t="s">
        <v>105</v>
      </c>
      <c r="AX2861" t="s">
        <v>105</v>
      </c>
      <c r="BH2861" t="s">
        <v>19</v>
      </c>
      <c r="BI2861" t="s">
        <v>5</v>
      </c>
    </row>
    <row r="2862" spans="1:61" x14ac:dyDescent="0.25">
      <c r="A2862">
        <v>70082841</v>
      </c>
      <c r="B2862">
        <v>70082841</v>
      </c>
      <c r="C2862" t="s">
        <v>89</v>
      </c>
      <c r="D2862" t="s">
        <v>3830</v>
      </c>
      <c r="E2862" t="s">
        <v>294</v>
      </c>
      <c r="F2862" t="s">
        <v>933</v>
      </c>
      <c r="G2862" t="s">
        <v>315</v>
      </c>
      <c r="H2862" s="30" t="s">
        <v>20737</v>
      </c>
      <c r="I2862" t="s">
        <v>14924</v>
      </c>
      <c r="J2862">
        <v>0</v>
      </c>
      <c r="K2862" t="s">
        <v>126</v>
      </c>
      <c r="L2862">
        <v>25</v>
      </c>
      <c r="M2862" t="s">
        <v>126</v>
      </c>
      <c r="O2862">
        <v>3127161108</v>
      </c>
      <c r="P2862">
        <v>3509886753</v>
      </c>
      <c r="T2862" s="29" t="s">
        <v>254</v>
      </c>
      <c r="U2862">
        <f t="shared" si="222"/>
        <v>10</v>
      </c>
      <c r="V2862">
        <f t="shared" si="223"/>
        <v>4</v>
      </c>
      <c r="W2862">
        <v>2025</v>
      </c>
      <c r="X2862" t="s">
        <v>909</v>
      </c>
      <c r="Y2862" t="s">
        <v>14925</v>
      </c>
      <c r="Z2862" t="s">
        <v>14926</v>
      </c>
      <c r="AA2862">
        <v>5606100</v>
      </c>
      <c r="AB2862" t="s">
        <v>146</v>
      </c>
      <c r="AC2862" t="s">
        <v>341</v>
      </c>
      <c r="AD2862" s="1">
        <f t="shared" si="224"/>
        <v>1.8269367088607595E-2</v>
      </c>
      <c r="AE2862" s="2">
        <v>102700000</v>
      </c>
      <c r="AF2862" t="s">
        <v>133</v>
      </c>
      <c r="AG2862" t="s">
        <v>120</v>
      </c>
      <c r="AH2862" t="s">
        <v>104</v>
      </c>
      <c r="AI2862" t="s">
        <v>14927</v>
      </c>
      <c r="AJ2862">
        <v>161908942</v>
      </c>
      <c r="AK2862" s="2">
        <v>1876264</v>
      </c>
      <c r="AL2862" s="2">
        <v>1556692.54</v>
      </c>
      <c r="AP2862" t="s">
        <v>105</v>
      </c>
      <c r="AQ2862" t="s">
        <v>105</v>
      </c>
      <c r="AR2862" t="s">
        <v>105</v>
      </c>
      <c r="AV2862" t="s">
        <v>105</v>
      </c>
      <c r="AW2862" t="s">
        <v>105</v>
      </c>
      <c r="AX2862" t="s">
        <v>105</v>
      </c>
      <c r="BH2862" t="s">
        <v>19</v>
      </c>
      <c r="BI2862" t="s">
        <v>5</v>
      </c>
    </row>
    <row r="2863" spans="1:61" x14ac:dyDescent="0.25">
      <c r="A2863">
        <v>17847183</v>
      </c>
      <c r="B2863">
        <v>17847183</v>
      </c>
      <c r="C2863" t="s">
        <v>89</v>
      </c>
      <c r="D2863" t="s">
        <v>494</v>
      </c>
      <c r="E2863" t="s">
        <v>14686</v>
      </c>
      <c r="F2863" t="s">
        <v>737</v>
      </c>
      <c r="G2863" t="s">
        <v>5164</v>
      </c>
      <c r="H2863" s="30" t="s">
        <v>20738</v>
      </c>
      <c r="I2863" t="s">
        <v>14928</v>
      </c>
      <c r="J2863">
        <v>66001</v>
      </c>
      <c r="K2863" t="s">
        <v>252</v>
      </c>
      <c r="L2863">
        <v>66</v>
      </c>
      <c r="M2863" t="s">
        <v>253</v>
      </c>
      <c r="O2863">
        <v>3186119010</v>
      </c>
      <c r="P2863">
        <v>3218975119</v>
      </c>
      <c r="T2863" s="29" t="s">
        <v>240</v>
      </c>
      <c r="U2863">
        <f t="shared" si="222"/>
        <v>10</v>
      </c>
      <c r="V2863">
        <f t="shared" si="223"/>
        <v>27</v>
      </c>
      <c r="W2863">
        <v>2016</v>
      </c>
      <c r="X2863" t="s">
        <v>255</v>
      </c>
      <c r="Y2863" t="s">
        <v>14929</v>
      </c>
      <c r="Z2863" t="s">
        <v>14930</v>
      </c>
      <c r="AA2863">
        <v>8001171</v>
      </c>
      <c r="AB2863" t="s">
        <v>100</v>
      </c>
      <c r="AC2863" t="s">
        <v>258</v>
      </c>
      <c r="AD2863" s="1">
        <f t="shared" si="224"/>
        <v>3.8702548476454296E-2</v>
      </c>
      <c r="AE2863" s="2">
        <v>36100000</v>
      </c>
      <c r="AF2863" t="s">
        <v>219</v>
      </c>
      <c r="AG2863" t="s">
        <v>103</v>
      </c>
      <c r="AH2863" t="s">
        <v>104</v>
      </c>
      <c r="AI2863" t="s">
        <v>14931</v>
      </c>
      <c r="AJ2863">
        <v>161854713</v>
      </c>
      <c r="AK2863" s="2">
        <v>1397162</v>
      </c>
      <c r="AL2863" s="2">
        <v>1154085.3500000001</v>
      </c>
      <c r="AP2863" t="s">
        <v>105</v>
      </c>
      <c r="AQ2863" t="s">
        <v>105</v>
      </c>
      <c r="AR2863" t="s">
        <v>105</v>
      </c>
      <c r="AV2863" t="s">
        <v>105</v>
      </c>
      <c r="AW2863" t="s">
        <v>105</v>
      </c>
      <c r="AX2863" t="s">
        <v>105</v>
      </c>
      <c r="BH2863" t="s">
        <v>21</v>
      </c>
      <c r="BI2863" t="s">
        <v>5</v>
      </c>
    </row>
    <row r="2864" spans="1:61" x14ac:dyDescent="0.25">
      <c r="A2864">
        <v>1136885220</v>
      </c>
      <c r="B2864">
        <v>1136885220</v>
      </c>
      <c r="C2864" t="s">
        <v>89</v>
      </c>
      <c r="D2864" t="s">
        <v>304</v>
      </c>
      <c r="E2864" t="s">
        <v>1516</v>
      </c>
      <c r="F2864" t="s">
        <v>8250</v>
      </c>
      <c r="G2864" t="s">
        <v>2519</v>
      </c>
      <c r="H2864" s="30" t="s">
        <v>20739</v>
      </c>
      <c r="I2864" t="s">
        <v>14932</v>
      </c>
      <c r="J2864">
        <v>0</v>
      </c>
      <c r="K2864" t="s">
        <v>126</v>
      </c>
      <c r="L2864">
        <v>25</v>
      </c>
      <c r="M2864" t="s">
        <v>126</v>
      </c>
      <c r="O2864">
        <v>3132456756</v>
      </c>
      <c r="P2864">
        <v>3138294422</v>
      </c>
      <c r="T2864" s="29" t="s">
        <v>240</v>
      </c>
      <c r="U2864">
        <f t="shared" si="222"/>
        <v>10</v>
      </c>
      <c r="V2864">
        <f t="shared" si="223"/>
        <v>27</v>
      </c>
      <c r="W2864">
        <v>2022</v>
      </c>
      <c r="X2864" t="s">
        <v>8006</v>
      </c>
      <c r="Y2864" t="s">
        <v>14933</v>
      </c>
      <c r="Z2864" t="s">
        <v>14934</v>
      </c>
      <c r="AA2864">
        <v>9201276</v>
      </c>
      <c r="AB2864" t="s">
        <v>268</v>
      </c>
      <c r="AC2864" t="s">
        <v>1420</v>
      </c>
      <c r="AD2864" s="1">
        <f t="shared" si="224"/>
        <v>3.3298284734133793E-2</v>
      </c>
      <c r="AE2864" s="2">
        <v>58300000</v>
      </c>
      <c r="AF2864" t="s">
        <v>133</v>
      </c>
      <c r="AG2864" t="s">
        <v>103</v>
      </c>
      <c r="AH2864" t="s">
        <v>104</v>
      </c>
      <c r="AI2864" t="s">
        <v>14935</v>
      </c>
      <c r="AJ2864">
        <v>161809762</v>
      </c>
      <c r="AK2864" s="2">
        <v>1941290</v>
      </c>
      <c r="AL2864" s="2">
        <v>1611336.46</v>
      </c>
      <c r="AP2864" t="s">
        <v>105</v>
      </c>
      <c r="AQ2864" t="s">
        <v>105</v>
      </c>
      <c r="AR2864" t="s">
        <v>105</v>
      </c>
      <c r="AV2864" t="s">
        <v>105</v>
      </c>
      <c r="AW2864" t="s">
        <v>105</v>
      </c>
      <c r="AX2864" t="s">
        <v>105</v>
      </c>
      <c r="BH2864" t="s">
        <v>21</v>
      </c>
      <c r="BI2864" t="s">
        <v>5</v>
      </c>
    </row>
    <row r="2865" spans="1:61" x14ac:dyDescent="0.25">
      <c r="A2865">
        <v>1053800864</v>
      </c>
      <c r="B2865">
        <v>1053800864</v>
      </c>
      <c r="C2865" t="s">
        <v>106</v>
      </c>
      <c r="D2865" t="s">
        <v>2571</v>
      </c>
      <c r="E2865">
        <v>0</v>
      </c>
      <c r="F2865" t="s">
        <v>2524</v>
      </c>
      <c r="G2865" t="s">
        <v>1015</v>
      </c>
      <c r="H2865" s="30" t="s">
        <v>20740</v>
      </c>
      <c r="I2865" t="s">
        <v>14936</v>
      </c>
      <c r="J2865">
        <v>17001</v>
      </c>
      <c r="K2865" t="s">
        <v>140</v>
      </c>
      <c r="L2865">
        <v>17</v>
      </c>
      <c r="M2865" t="s">
        <v>141</v>
      </c>
      <c r="O2865">
        <v>3207215440</v>
      </c>
      <c r="P2865">
        <v>0</v>
      </c>
      <c r="T2865" s="29" t="s">
        <v>558</v>
      </c>
      <c r="U2865">
        <f t="shared" si="222"/>
        <v>10</v>
      </c>
      <c r="V2865">
        <f t="shared" si="223"/>
        <v>5</v>
      </c>
      <c r="W2865">
        <v>2024</v>
      </c>
      <c r="X2865" t="s">
        <v>1377</v>
      </c>
      <c r="Y2865" t="s">
        <v>14937</v>
      </c>
      <c r="Z2865" t="s">
        <v>14938</v>
      </c>
      <c r="AA2865">
        <v>3201404</v>
      </c>
      <c r="AB2865" t="s">
        <v>393</v>
      </c>
      <c r="AC2865" t="s">
        <v>1380</v>
      </c>
      <c r="AD2865" s="1">
        <f t="shared" si="224"/>
        <v>3.6618198347107438E-2</v>
      </c>
      <c r="AE2865" s="2">
        <v>60500000</v>
      </c>
      <c r="AF2865" t="s">
        <v>175</v>
      </c>
      <c r="AG2865" t="s">
        <v>103</v>
      </c>
      <c r="AH2865" t="s">
        <v>104</v>
      </c>
      <c r="AI2865" t="s">
        <v>14939</v>
      </c>
      <c r="AJ2865">
        <v>161906922</v>
      </c>
      <c r="AK2865" s="2">
        <v>2215401</v>
      </c>
      <c r="AL2865" s="2">
        <v>1841681.17</v>
      </c>
      <c r="AP2865" t="s">
        <v>105</v>
      </c>
      <c r="AQ2865" t="s">
        <v>105</v>
      </c>
      <c r="AR2865" t="s">
        <v>105</v>
      </c>
      <c r="AV2865" t="s">
        <v>105</v>
      </c>
      <c r="AW2865" t="s">
        <v>105</v>
      </c>
      <c r="AX2865" t="s">
        <v>105</v>
      </c>
      <c r="BH2865" t="s">
        <v>21</v>
      </c>
      <c r="BI2865" t="s">
        <v>5</v>
      </c>
    </row>
    <row r="2866" spans="1:61" x14ac:dyDescent="0.25">
      <c r="A2866">
        <v>45435760</v>
      </c>
      <c r="B2866">
        <v>45435760</v>
      </c>
      <c r="C2866" t="s">
        <v>106</v>
      </c>
      <c r="D2866" t="s">
        <v>3774</v>
      </c>
      <c r="E2866" t="s">
        <v>1198</v>
      </c>
      <c r="F2866" t="s">
        <v>138</v>
      </c>
      <c r="G2866" t="s">
        <v>14940</v>
      </c>
      <c r="H2866" s="30" t="s">
        <v>20741</v>
      </c>
      <c r="I2866" t="s">
        <v>14941</v>
      </c>
      <c r="J2866">
        <v>76001</v>
      </c>
      <c r="K2866" t="s">
        <v>486</v>
      </c>
      <c r="L2866">
        <v>76</v>
      </c>
      <c r="M2866" t="s">
        <v>95</v>
      </c>
      <c r="O2866">
        <v>3154928228</v>
      </c>
      <c r="P2866">
        <v>0</v>
      </c>
      <c r="T2866" s="29" t="s">
        <v>142</v>
      </c>
      <c r="U2866">
        <f t="shared" si="222"/>
        <v>10</v>
      </c>
      <c r="V2866">
        <f t="shared" si="223"/>
        <v>12</v>
      </c>
      <c r="W2866">
        <v>2020</v>
      </c>
      <c r="X2866" t="s">
        <v>1268</v>
      </c>
      <c r="Y2866" t="s">
        <v>14942</v>
      </c>
      <c r="Z2866" t="s">
        <v>14943</v>
      </c>
      <c r="AA2866">
        <v>3006139</v>
      </c>
      <c r="AB2866" t="s">
        <v>491</v>
      </c>
      <c r="AC2866" t="s">
        <v>631</v>
      </c>
      <c r="AD2866" s="1">
        <f t="shared" si="224"/>
        <v>2.9795721003134795E-2</v>
      </c>
      <c r="AE2866" s="2">
        <v>63800000</v>
      </c>
      <c r="AF2866" t="s">
        <v>102</v>
      </c>
      <c r="AG2866" t="s">
        <v>120</v>
      </c>
      <c r="AH2866" t="s">
        <v>104</v>
      </c>
      <c r="AI2866" t="s">
        <v>14944</v>
      </c>
      <c r="AJ2866">
        <v>161902520</v>
      </c>
      <c r="AK2866" s="2">
        <v>1900967</v>
      </c>
      <c r="AL2866" s="2">
        <v>1577451.29</v>
      </c>
      <c r="AP2866" t="s">
        <v>105</v>
      </c>
      <c r="AQ2866" t="s">
        <v>105</v>
      </c>
      <c r="AR2866" t="s">
        <v>105</v>
      </c>
      <c r="AV2866" t="s">
        <v>105</v>
      </c>
      <c r="AW2866" t="s">
        <v>105</v>
      </c>
      <c r="AX2866" t="s">
        <v>105</v>
      </c>
      <c r="BH2866" t="s">
        <v>19</v>
      </c>
      <c r="BI2866" t="s">
        <v>5</v>
      </c>
    </row>
    <row r="2867" spans="1:61" x14ac:dyDescent="0.25">
      <c r="A2867">
        <v>1128269680</v>
      </c>
      <c r="B2867">
        <v>1128269680</v>
      </c>
      <c r="C2867" t="s">
        <v>106</v>
      </c>
      <c r="D2867" t="s">
        <v>1716</v>
      </c>
      <c r="E2867" t="s">
        <v>313</v>
      </c>
      <c r="F2867" t="s">
        <v>879</v>
      </c>
      <c r="G2867" t="s">
        <v>3701</v>
      </c>
      <c r="H2867" s="30" t="s">
        <v>20742</v>
      </c>
      <c r="I2867" t="s">
        <v>14945</v>
      </c>
      <c r="J2867">
        <v>5001</v>
      </c>
      <c r="K2867" t="s">
        <v>202</v>
      </c>
      <c r="L2867">
        <v>5</v>
      </c>
      <c r="M2867" t="s">
        <v>203</v>
      </c>
      <c r="O2867">
        <v>3136246137</v>
      </c>
      <c r="P2867">
        <v>0</v>
      </c>
      <c r="T2867" s="29" t="s">
        <v>127</v>
      </c>
      <c r="U2867">
        <f t="shared" si="222"/>
        <v>10</v>
      </c>
      <c r="V2867">
        <f t="shared" si="223"/>
        <v>18</v>
      </c>
      <c r="W2867">
        <v>2019</v>
      </c>
      <c r="X2867" t="s">
        <v>14946</v>
      </c>
      <c r="Y2867" t="s">
        <v>14947</v>
      </c>
      <c r="Z2867" t="s">
        <v>14948</v>
      </c>
      <c r="AA2867">
        <v>5601169</v>
      </c>
      <c r="AB2867" t="s">
        <v>146</v>
      </c>
      <c r="AC2867" t="s">
        <v>383</v>
      </c>
      <c r="AD2867" s="1">
        <f t="shared" si="224"/>
        <v>3.2026360898502498E-2</v>
      </c>
      <c r="AE2867" s="2">
        <v>60100000</v>
      </c>
      <c r="AF2867" t="s">
        <v>133</v>
      </c>
      <c r="AG2867" t="s">
        <v>103</v>
      </c>
      <c r="AH2867" t="s">
        <v>104</v>
      </c>
      <c r="AI2867" t="s">
        <v>14949</v>
      </c>
      <c r="AJ2867">
        <v>29928315</v>
      </c>
      <c r="AK2867" s="2">
        <v>1924784.29</v>
      </c>
      <c r="AL2867" s="2">
        <v>1597465.79</v>
      </c>
      <c r="AP2867">
        <v>29993529</v>
      </c>
      <c r="AQ2867" s="2">
        <v>3621942.87</v>
      </c>
      <c r="AR2867" s="2">
        <v>3023649.47</v>
      </c>
      <c r="AV2867" t="s">
        <v>105</v>
      </c>
      <c r="AW2867" s="2" t="s">
        <v>105</v>
      </c>
      <c r="AX2867" s="2" t="s">
        <v>105</v>
      </c>
      <c r="BH2867" t="s">
        <v>21</v>
      </c>
      <c r="BI2867" t="s">
        <v>5</v>
      </c>
    </row>
    <row r="2868" spans="1:61" x14ac:dyDescent="0.25">
      <c r="A2868">
        <v>91360339</v>
      </c>
      <c r="B2868">
        <v>91360339</v>
      </c>
      <c r="C2868" t="s">
        <v>89</v>
      </c>
      <c r="D2868" t="s">
        <v>667</v>
      </c>
      <c r="E2868">
        <v>0</v>
      </c>
      <c r="F2868" t="s">
        <v>1169</v>
      </c>
      <c r="G2868" t="s">
        <v>2785</v>
      </c>
      <c r="H2868" s="30" t="s">
        <v>20743</v>
      </c>
      <c r="I2868" t="s">
        <v>14950</v>
      </c>
      <c r="J2868">
        <v>0</v>
      </c>
      <c r="K2868" t="s">
        <v>7611</v>
      </c>
      <c r="L2868">
        <v>50</v>
      </c>
      <c r="M2868" t="s">
        <v>154</v>
      </c>
      <c r="O2868">
        <v>3112279530</v>
      </c>
      <c r="P2868">
        <v>0</v>
      </c>
      <c r="T2868" s="29" t="s">
        <v>1081</v>
      </c>
      <c r="U2868">
        <f t="shared" si="222"/>
        <v>10</v>
      </c>
      <c r="V2868">
        <f t="shared" si="223"/>
        <v>25</v>
      </c>
      <c r="W2868">
        <v>2019</v>
      </c>
      <c r="X2868" t="s">
        <v>5263</v>
      </c>
      <c r="Y2868" t="s">
        <v>14951</v>
      </c>
      <c r="Z2868" t="s">
        <v>14952</v>
      </c>
      <c r="AA2868">
        <v>1606233</v>
      </c>
      <c r="AB2868" t="s">
        <v>173</v>
      </c>
      <c r="AC2868" t="s">
        <v>815</v>
      </c>
      <c r="AD2868" s="1">
        <f t="shared" si="224"/>
        <v>3.4722797833935018E-2</v>
      </c>
      <c r="AE2868" s="2">
        <v>55400000</v>
      </c>
      <c r="AF2868" t="s">
        <v>1567</v>
      </c>
      <c r="AG2868" t="s">
        <v>120</v>
      </c>
      <c r="AH2868" t="s">
        <v>104</v>
      </c>
      <c r="AI2868" t="s">
        <v>14953</v>
      </c>
      <c r="AJ2868">
        <v>161773680</v>
      </c>
      <c r="AK2868" s="2">
        <v>1923643</v>
      </c>
      <c r="AL2868" s="2">
        <v>1596506.63</v>
      </c>
      <c r="AP2868" t="s">
        <v>105</v>
      </c>
      <c r="AQ2868" t="s">
        <v>105</v>
      </c>
      <c r="AR2868" t="s">
        <v>105</v>
      </c>
      <c r="AV2868" t="s">
        <v>105</v>
      </c>
      <c r="AW2868" t="s">
        <v>105</v>
      </c>
      <c r="AX2868" t="s">
        <v>105</v>
      </c>
      <c r="BH2868" t="s">
        <v>21</v>
      </c>
      <c r="BI2868" t="s">
        <v>5</v>
      </c>
    </row>
    <row r="2869" spans="1:61" x14ac:dyDescent="0.25">
      <c r="A2869">
        <v>39453597</v>
      </c>
      <c r="B2869">
        <v>39453597</v>
      </c>
      <c r="C2869" t="s">
        <v>106</v>
      </c>
      <c r="D2869" t="s">
        <v>5761</v>
      </c>
      <c r="E2869" t="s">
        <v>198</v>
      </c>
      <c r="F2869" t="s">
        <v>2013</v>
      </c>
      <c r="G2869" t="s">
        <v>2747</v>
      </c>
      <c r="H2869" s="30" t="s">
        <v>20744</v>
      </c>
      <c r="I2869" t="s">
        <v>14954</v>
      </c>
      <c r="J2869">
        <v>5615</v>
      </c>
      <c r="K2869" t="s">
        <v>2322</v>
      </c>
      <c r="L2869">
        <v>5</v>
      </c>
      <c r="M2869" t="s">
        <v>203</v>
      </c>
      <c r="O2869">
        <v>3128066378</v>
      </c>
      <c r="P2869">
        <v>0</v>
      </c>
      <c r="T2869" s="29" t="s">
        <v>849</v>
      </c>
      <c r="U2869">
        <f t="shared" si="222"/>
        <v>10</v>
      </c>
      <c r="V2869">
        <f t="shared" si="223"/>
        <v>19</v>
      </c>
      <c r="W2869">
        <v>2022</v>
      </c>
      <c r="X2869" t="s">
        <v>241</v>
      </c>
      <c r="Y2869" t="s">
        <v>14955</v>
      </c>
      <c r="Z2869" t="s">
        <v>14956</v>
      </c>
      <c r="AA2869">
        <v>9006179</v>
      </c>
      <c r="AB2869" t="s">
        <v>244</v>
      </c>
      <c r="AC2869" t="s">
        <v>245</v>
      </c>
      <c r="AD2869" s="1">
        <f t="shared" si="224"/>
        <v>2.0121970613656007E-2</v>
      </c>
      <c r="AE2869" s="2">
        <v>115700000</v>
      </c>
      <c r="AF2869" t="s">
        <v>362</v>
      </c>
      <c r="AG2869" t="s">
        <v>120</v>
      </c>
      <c r="AH2869" t="s">
        <v>104</v>
      </c>
      <c r="AI2869" t="s">
        <v>14957</v>
      </c>
      <c r="AJ2869">
        <v>161892342</v>
      </c>
      <c r="AK2869" s="2">
        <v>2328112</v>
      </c>
      <c r="AL2869" s="2">
        <v>1936396.9</v>
      </c>
      <c r="AP2869" t="s">
        <v>105</v>
      </c>
      <c r="AQ2869" t="s">
        <v>105</v>
      </c>
      <c r="AR2869" t="s">
        <v>105</v>
      </c>
      <c r="AV2869" t="s">
        <v>105</v>
      </c>
      <c r="AW2869" t="s">
        <v>105</v>
      </c>
      <c r="AX2869" t="s">
        <v>105</v>
      </c>
      <c r="BH2869" t="s">
        <v>21</v>
      </c>
      <c r="BI2869" t="s">
        <v>5</v>
      </c>
    </row>
    <row r="2870" spans="1:61" x14ac:dyDescent="0.25">
      <c r="A2870">
        <v>40012205</v>
      </c>
      <c r="B2870">
        <v>40012205</v>
      </c>
      <c r="C2870" t="s">
        <v>106</v>
      </c>
      <c r="D2870" t="s">
        <v>6036</v>
      </c>
      <c r="E2870" t="s">
        <v>122</v>
      </c>
      <c r="F2870" t="s">
        <v>1064</v>
      </c>
      <c r="G2870" t="s">
        <v>700</v>
      </c>
      <c r="H2870" s="30" t="s">
        <v>20745</v>
      </c>
      <c r="I2870" t="s">
        <v>14958</v>
      </c>
      <c r="J2870">
        <v>15001</v>
      </c>
      <c r="K2870" t="s">
        <v>1089</v>
      </c>
      <c r="L2870">
        <v>15</v>
      </c>
      <c r="M2870" t="s">
        <v>1090</v>
      </c>
      <c r="O2870">
        <v>3106806104</v>
      </c>
      <c r="P2870">
        <v>0</v>
      </c>
      <c r="T2870" s="29" t="s">
        <v>1081</v>
      </c>
      <c r="U2870">
        <f t="shared" si="222"/>
        <v>10</v>
      </c>
      <c r="V2870">
        <f t="shared" si="223"/>
        <v>25</v>
      </c>
      <c r="W2870">
        <v>2023</v>
      </c>
      <c r="X2870" t="s">
        <v>14843</v>
      </c>
      <c r="Y2870" t="s">
        <v>14959</v>
      </c>
      <c r="Z2870" t="s">
        <v>14960</v>
      </c>
      <c r="AA2870">
        <v>606052</v>
      </c>
      <c r="AB2870" t="s">
        <v>118</v>
      </c>
      <c r="AC2870" t="s">
        <v>8783</v>
      </c>
      <c r="AD2870" s="1">
        <f t="shared" si="224"/>
        <v>2.2787874439461883E-2</v>
      </c>
      <c r="AE2870" s="2">
        <v>111500000</v>
      </c>
      <c r="AF2870" t="s">
        <v>552</v>
      </c>
      <c r="AG2870" t="s">
        <v>120</v>
      </c>
      <c r="AH2870" t="s">
        <v>104</v>
      </c>
      <c r="AI2870">
        <v>0</v>
      </c>
      <c r="AJ2870">
        <v>161912631</v>
      </c>
      <c r="AK2870" s="2">
        <v>2540848</v>
      </c>
      <c r="AL2870" s="2">
        <v>2115166.2599999998</v>
      </c>
      <c r="AP2870" t="s">
        <v>105</v>
      </c>
      <c r="AQ2870" t="s">
        <v>105</v>
      </c>
      <c r="AR2870" t="s">
        <v>105</v>
      </c>
      <c r="AV2870" t="s">
        <v>105</v>
      </c>
      <c r="AW2870" t="s">
        <v>105</v>
      </c>
      <c r="AX2870" t="s">
        <v>105</v>
      </c>
      <c r="BH2870" t="s">
        <v>21</v>
      </c>
      <c r="BI2870" t="s">
        <v>5</v>
      </c>
    </row>
    <row r="2871" spans="1:61" x14ac:dyDescent="0.25">
      <c r="A2871">
        <v>6498829</v>
      </c>
      <c r="B2871">
        <v>6498829</v>
      </c>
      <c r="C2871" t="s">
        <v>89</v>
      </c>
      <c r="D2871" t="s">
        <v>304</v>
      </c>
      <c r="E2871" t="s">
        <v>537</v>
      </c>
      <c r="F2871" t="s">
        <v>213</v>
      </c>
      <c r="G2871" t="s">
        <v>514</v>
      </c>
      <c r="H2871" s="30" t="s">
        <v>20746</v>
      </c>
      <c r="I2871" t="s">
        <v>14961</v>
      </c>
      <c r="J2871">
        <v>0</v>
      </c>
      <c r="K2871" t="s">
        <v>952</v>
      </c>
      <c r="L2871">
        <v>76</v>
      </c>
      <c r="M2871" t="s">
        <v>95</v>
      </c>
      <c r="O2871">
        <v>3168246271</v>
      </c>
      <c r="P2871">
        <v>3128659828</v>
      </c>
      <c r="T2871" s="29" t="s">
        <v>327</v>
      </c>
      <c r="U2871">
        <f t="shared" si="222"/>
        <v>10</v>
      </c>
      <c r="V2871">
        <f t="shared" si="223"/>
        <v>31</v>
      </c>
      <c r="W2871">
        <v>2020</v>
      </c>
      <c r="X2871" t="s">
        <v>300</v>
      </c>
      <c r="Y2871" t="s">
        <v>14962</v>
      </c>
      <c r="Z2871" t="s">
        <v>14963</v>
      </c>
      <c r="AA2871">
        <v>5601142</v>
      </c>
      <c r="AB2871" t="s">
        <v>146</v>
      </c>
      <c r="AC2871" t="s">
        <v>188</v>
      </c>
      <c r="AD2871" s="1">
        <f t="shared" si="224"/>
        <v>4.0221443148688044E-2</v>
      </c>
      <c r="AE2871" s="2">
        <v>68600000</v>
      </c>
      <c r="AF2871" t="s">
        <v>219</v>
      </c>
      <c r="AG2871" t="s">
        <v>103</v>
      </c>
      <c r="AH2871" t="s">
        <v>104</v>
      </c>
      <c r="AI2871" t="s">
        <v>14964</v>
      </c>
      <c r="AJ2871">
        <v>161911339</v>
      </c>
      <c r="AK2871" s="2">
        <v>2759191</v>
      </c>
      <c r="AL2871" s="2">
        <v>2298648.09</v>
      </c>
      <c r="AP2871" t="s">
        <v>105</v>
      </c>
      <c r="AQ2871" t="s">
        <v>105</v>
      </c>
      <c r="AR2871" t="s">
        <v>105</v>
      </c>
      <c r="AV2871" t="s">
        <v>105</v>
      </c>
      <c r="AW2871" t="s">
        <v>105</v>
      </c>
      <c r="AX2871" t="s">
        <v>105</v>
      </c>
      <c r="BH2871" t="s">
        <v>21</v>
      </c>
      <c r="BI2871" t="s">
        <v>5</v>
      </c>
    </row>
    <row r="2872" spans="1:61" x14ac:dyDescent="0.25">
      <c r="A2872">
        <v>71671330</v>
      </c>
      <c r="B2872">
        <v>71671330</v>
      </c>
      <c r="C2872" t="s">
        <v>89</v>
      </c>
      <c r="D2872" t="s">
        <v>699</v>
      </c>
      <c r="E2872" t="s">
        <v>1931</v>
      </c>
      <c r="F2872" t="s">
        <v>1665</v>
      </c>
      <c r="G2872" t="s">
        <v>5375</v>
      </c>
      <c r="H2872" s="30" t="s">
        <v>20747</v>
      </c>
      <c r="I2872" t="s">
        <v>14965</v>
      </c>
      <c r="J2872">
        <v>63001</v>
      </c>
      <c r="K2872" t="s">
        <v>1443</v>
      </c>
      <c r="L2872">
        <v>63</v>
      </c>
      <c r="M2872" t="s">
        <v>1444</v>
      </c>
      <c r="O2872">
        <v>3006086856</v>
      </c>
      <c r="P2872">
        <v>0</v>
      </c>
      <c r="T2872" s="29" t="s">
        <v>448</v>
      </c>
      <c r="U2872">
        <f t="shared" si="222"/>
        <v>10</v>
      </c>
      <c r="V2872">
        <f t="shared" si="223"/>
        <v>9</v>
      </c>
      <c r="W2872">
        <v>2017</v>
      </c>
      <c r="X2872" t="s">
        <v>6951</v>
      </c>
      <c r="Y2872" t="s">
        <v>14966</v>
      </c>
      <c r="Z2872" t="s">
        <v>14967</v>
      </c>
      <c r="AA2872">
        <v>4606105</v>
      </c>
      <c r="AB2872" t="s">
        <v>352</v>
      </c>
      <c r="AC2872" t="s">
        <v>353</v>
      </c>
      <c r="AD2872" s="1">
        <f t="shared" si="224"/>
        <v>2.3959061277705345E-2</v>
      </c>
      <c r="AE2872" s="2">
        <v>76700000</v>
      </c>
      <c r="AF2872" t="s">
        <v>279</v>
      </c>
      <c r="AG2872" t="s">
        <v>120</v>
      </c>
      <c r="AH2872" t="s">
        <v>104</v>
      </c>
      <c r="AI2872">
        <v>0</v>
      </c>
      <c r="AJ2872">
        <v>161796130</v>
      </c>
      <c r="AK2872" s="2">
        <v>1837660</v>
      </c>
      <c r="AL2872" s="2">
        <v>1524251.81</v>
      </c>
      <c r="AP2872" t="s">
        <v>105</v>
      </c>
      <c r="AQ2872" t="s">
        <v>105</v>
      </c>
      <c r="AR2872" t="s">
        <v>105</v>
      </c>
      <c r="AV2872" t="s">
        <v>105</v>
      </c>
      <c r="AW2872" t="s">
        <v>105</v>
      </c>
      <c r="AX2872" t="s">
        <v>105</v>
      </c>
      <c r="BH2872" t="s">
        <v>19</v>
      </c>
      <c r="BI2872" t="s">
        <v>5</v>
      </c>
    </row>
    <row r="2873" spans="1:61" x14ac:dyDescent="0.25">
      <c r="A2873">
        <v>1030555549</v>
      </c>
      <c r="B2873">
        <v>1030555549</v>
      </c>
      <c r="C2873" t="s">
        <v>106</v>
      </c>
      <c r="D2873" t="s">
        <v>14968</v>
      </c>
      <c r="E2873" t="s">
        <v>1405</v>
      </c>
      <c r="F2873" t="s">
        <v>12890</v>
      </c>
      <c r="G2873" t="s">
        <v>1808</v>
      </c>
      <c r="H2873" s="30" t="s">
        <v>20748</v>
      </c>
      <c r="I2873" t="s">
        <v>14969</v>
      </c>
      <c r="J2873">
        <v>0</v>
      </c>
      <c r="K2873" t="s">
        <v>126</v>
      </c>
      <c r="L2873">
        <v>25</v>
      </c>
      <c r="M2873" t="s">
        <v>126</v>
      </c>
      <c r="O2873">
        <v>3012363041</v>
      </c>
      <c r="P2873">
        <v>0</v>
      </c>
      <c r="T2873" s="29" t="s">
        <v>114</v>
      </c>
      <c r="U2873">
        <f t="shared" si="222"/>
        <v>10</v>
      </c>
      <c r="V2873">
        <f t="shared" si="223"/>
        <v>28</v>
      </c>
      <c r="W2873">
        <v>2021</v>
      </c>
      <c r="X2873" t="s">
        <v>3988</v>
      </c>
      <c r="Y2873" t="s">
        <v>14970</v>
      </c>
      <c r="Z2873" t="s">
        <v>14971</v>
      </c>
      <c r="AA2873">
        <v>6406136</v>
      </c>
      <c r="AB2873" t="s">
        <v>131</v>
      </c>
      <c r="AC2873" t="s">
        <v>310</v>
      </c>
      <c r="AD2873" s="1">
        <f t="shared" si="224"/>
        <v>1.5183295099061522E-2</v>
      </c>
      <c r="AE2873" s="2">
        <v>95900000</v>
      </c>
      <c r="AF2873" t="s">
        <v>362</v>
      </c>
      <c r="AG2873" t="s">
        <v>120</v>
      </c>
      <c r="AH2873" t="s">
        <v>104</v>
      </c>
      <c r="AI2873" t="s">
        <v>14972</v>
      </c>
      <c r="AJ2873">
        <v>161905732</v>
      </c>
      <c r="AK2873" s="2">
        <v>1456078</v>
      </c>
      <c r="AL2873" s="2">
        <v>1203595.1299999999</v>
      </c>
      <c r="AP2873" t="s">
        <v>105</v>
      </c>
      <c r="AQ2873" t="s">
        <v>105</v>
      </c>
      <c r="AR2873" t="s">
        <v>105</v>
      </c>
      <c r="AV2873" t="s">
        <v>105</v>
      </c>
      <c r="AW2873" t="s">
        <v>105</v>
      </c>
      <c r="AX2873" t="s">
        <v>105</v>
      </c>
      <c r="BH2873" t="s">
        <v>19</v>
      </c>
      <c r="BI2873" t="s">
        <v>5</v>
      </c>
    </row>
    <row r="2874" spans="1:61" x14ac:dyDescent="0.25">
      <c r="A2874">
        <v>93367914</v>
      </c>
      <c r="B2874">
        <v>93367914</v>
      </c>
      <c r="C2874" t="s">
        <v>89</v>
      </c>
      <c r="D2874" t="s">
        <v>699</v>
      </c>
      <c r="E2874" t="s">
        <v>148</v>
      </c>
      <c r="F2874" t="s">
        <v>314</v>
      </c>
      <c r="G2874" t="s">
        <v>933</v>
      </c>
      <c r="H2874" s="30" t="s">
        <v>18623</v>
      </c>
      <c r="I2874" t="s">
        <v>14973</v>
      </c>
      <c r="J2874">
        <v>0</v>
      </c>
      <c r="K2874" t="s">
        <v>167</v>
      </c>
      <c r="L2874">
        <v>73</v>
      </c>
      <c r="M2874" t="s">
        <v>168</v>
      </c>
      <c r="O2874">
        <v>3123792696</v>
      </c>
      <c r="P2874">
        <v>0</v>
      </c>
      <c r="T2874" s="29" t="s">
        <v>958</v>
      </c>
      <c r="U2874">
        <f t="shared" si="222"/>
        <v>10</v>
      </c>
      <c r="V2874">
        <f t="shared" si="223"/>
        <v>24</v>
      </c>
      <c r="W2874">
        <v>2018</v>
      </c>
      <c r="X2874" t="s">
        <v>3734</v>
      </c>
      <c r="Y2874" t="s">
        <v>14974</v>
      </c>
      <c r="Z2874" t="s">
        <v>14975</v>
      </c>
      <c r="AA2874">
        <v>4208101</v>
      </c>
      <c r="AB2874" t="s">
        <v>1187</v>
      </c>
      <c r="AC2874" t="s">
        <v>3737</v>
      </c>
      <c r="AD2874" s="1">
        <f t="shared" si="224"/>
        <v>2.3543613387978141E-2</v>
      </c>
      <c r="AE2874" s="2">
        <v>146400000</v>
      </c>
      <c r="AF2874" t="s">
        <v>133</v>
      </c>
      <c r="AG2874" t="s">
        <v>452</v>
      </c>
      <c r="AH2874" t="s">
        <v>104</v>
      </c>
      <c r="AI2874" t="s">
        <v>14976</v>
      </c>
      <c r="AJ2874">
        <v>161842988</v>
      </c>
      <c r="AK2874" s="2">
        <v>3446785</v>
      </c>
      <c r="AL2874" s="2">
        <v>2876457.97</v>
      </c>
      <c r="AP2874" t="s">
        <v>105</v>
      </c>
      <c r="AQ2874" t="s">
        <v>105</v>
      </c>
      <c r="AR2874" t="s">
        <v>105</v>
      </c>
      <c r="AV2874" t="s">
        <v>105</v>
      </c>
      <c r="AW2874" t="s">
        <v>105</v>
      </c>
      <c r="AX2874" t="s">
        <v>105</v>
      </c>
      <c r="BH2874" t="s">
        <v>21</v>
      </c>
      <c r="BI2874" t="s">
        <v>5</v>
      </c>
    </row>
    <row r="2875" spans="1:61" x14ac:dyDescent="0.25">
      <c r="A2875">
        <v>41736048</v>
      </c>
      <c r="B2875">
        <v>41736048</v>
      </c>
      <c r="C2875" t="s">
        <v>106</v>
      </c>
      <c r="D2875" t="s">
        <v>343</v>
      </c>
      <c r="E2875" t="s">
        <v>344</v>
      </c>
      <c r="F2875" t="s">
        <v>4124</v>
      </c>
      <c r="G2875" t="s">
        <v>14977</v>
      </c>
      <c r="H2875" s="30" t="s">
        <v>20749</v>
      </c>
      <c r="I2875" t="s">
        <v>14978</v>
      </c>
      <c r="J2875">
        <v>0</v>
      </c>
      <c r="K2875" t="s">
        <v>126</v>
      </c>
      <c r="L2875">
        <v>25</v>
      </c>
      <c r="M2875" t="s">
        <v>126</v>
      </c>
      <c r="O2875">
        <v>3118540921</v>
      </c>
      <c r="P2875">
        <v>0</v>
      </c>
      <c r="T2875" s="29" t="s">
        <v>299</v>
      </c>
      <c r="U2875">
        <f t="shared" si="222"/>
        <v>10</v>
      </c>
      <c r="V2875">
        <f t="shared" si="223"/>
        <v>23</v>
      </c>
      <c r="W2875">
        <v>2021</v>
      </c>
      <c r="X2875" t="s">
        <v>1022</v>
      </c>
      <c r="Y2875" t="s">
        <v>14979</v>
      </c>
      <c r="Z2875" t="s">
        <v>14980</v>
      </c>
      <c r="AA2875">
        <v>9206078</v>
      </c>
      <c r="AB2875" t="s">
        <v>268</v>
      </c>
      <c r="AC2875" t="s">
        <v>1025</v>
      </c>
      <c r="AD2875" s="1">
        <f t="shared" si="224"/>
        <v>1.640043645699615E-2</v>
      </c>
      <c r="AE2875" s="2">
        <v>77900000</v>
      </c>
      <c r="AF2875" t="s">
        <v>133</v>
      </c>
      <c r="AG2875" t="s">
        <v>120</v>
      </c>
      <c r="AH2875" t="s">
        <v>104</v>
      </c>
      <c r="AI2875" t="s">
        <v>14981</v>
      </c>
      <c r="AJ2875">
        <v>161806157</v>
      </c>
      <c r="AK2875" s="2">
        <v>1277594</v>
      </c>
      <c r="AL2875" s="2">
        <v>1053608.2</v>
      </c>
      <c r="AP2875" t="s">
        <v>105</v>
      </c>
      <c r="AQ2875" t="s">
        <v>105</v>
      </c>
      <c r="AR2875" t="s">
        <v>105</v>
      </c>
      <c r="AV2875" t="s">
        <v>105</v>
      </c>
      <c r="AW2875" t="s">
        <v>105</v>
      </c>
      <c r="AX2875" t="s">
        <v>105</v>
      </c>
      <c r="BH2875" t="s">
        <v>19</v>
      </c>
      <c r="BI2875" t="s">
        <v>5</v>
      </c>
    </row>
    <row r="2876" spans="1:61" x14ac:dyDescent="0.25">
      <c r="A2876">
        <v>93386862</v>
      </c>
      <c r="B2876">
        <v>93386862</v>
      </c>
      <c r="C2876" t="s">
        <v>89</v>
      </c>
      <c r="D2876" t="s">
        <v>749</v>
      </c>
      <c r="E2876">
        <v>0</v>
      </c>
      <c r="F2876" t="s">
        <v>2525</v>
      </c>
      <c r="G2876" t="s">
        <v>315</v>
      </c>
      <c r="H2876" s="30" t="s">
        <v>20750</v>
      </c>
      <c r="I2876" t="s">
        <v>14982</v>
      </c>
      <c r="J2876">
        <v>0</v>
      </c>
      <c r="K2876" t="s">
        <v>126</v>
      </c>
      <c r="L2876">
        <v>25</v>
      </c>
      <c r="M2876" t="s">
        <v>126</v>
      </c>
      <c r="O2876">
        <v>3107855542</v>
      </c>
      <c r="P2876">
        <v>0</v>
      </c>
      <c r="T2876" s="29" t="s">
        <v>568</v>
      </c>
      <c r="U2876">
        <f t="shared" si="222"/>
        <v>10</v>
      </c>
      <c r="V2876">
        <f t="shared" si="223"/>
        <v>30</v>
      </c>
      <c r="W2876">
        <v>2023</v>
      </c>
      <c r="X2876" t="s">
        <v>14983</v>
      </c>
      <c r="Y2876" t="s">
        <v>14984</v>
      </c>
      <c r="Z2876" t="s">
        <v>14985</v>
      </c>
      <c r="AA2876">
        <v>8021008</v>
      </c>
      <c r="AB2876" t="s">
        <v>100</v>
      </c>
      <c r="AC2876" t="s">
        <v>1601</v>
      </c>
      <c r="AD2876" s="1">
        <f t="shared" si="224"/>
        <v>2.7068695187165776E-2</v>
      </c>
      <c r="AE2876" s="2">
        <v>93500000</v>
      </c>
      <c r="AF2876" t="s">
        <v>219</v>
      </c>
      <c r="AG2876" t="s">
        <v>697</v>
      </c>
      <c r="AH2876" t="s">
        <v>104</v>
      </c>
      <c r="AI2876" t="s">
        <v>14986</v>
      </c>
      <c r="AJ2876">
        <v>161790598</v>
      </c>
      <c r="AK2876" s="2">
        <v>2530923</v>
      </c>
      <c r="AL2876" s="2">
        <v>2106826.15</v>
      </c>
      <c r="AP2876" t="s">
        <v>105</v>
      </c>
      <c r="AQ2876" t="s">
        <v>105</v>
      </c>
      <c r="AR2876" t="s">
        <v>105</v>
      </c>
      <c r="AV2876" t="s">
        <v>105</v>
      </c>
      <c r="AW2876" t="s">
        <v>105</v>
      </c>
      <c r="AX2876" t="s">
        <v>105</v>
      </c>
      <c r="BH2876" t="s">
        <v>21</v>
      </c>
      <c r="BI2876" t="s">
        <v>5</v>
      </c>
    </row>
    <row r="2877" spans="1:61" x14ac:dyDescent="0.25">
      <c r="A2877">
        <v>98537227</v>
      </c>
      <c r="B2877">
        <v>98537227</v>
      </c>
      <c r="C2877" t="s">
        <v>89</v>
      </c>
      <c r="D2877" t="s">
        <v>14987</v>
      </c>
      <c r="E2877" t="s">
        <v>295</v>
      </c>
      <c r="F2877" t="s">
        <v>2013</v>
      </c>
      <c r="G2877" t="s">
        <v>445</v>
      </c>
      <c r="H2877" s="30" t="s">
        <v>20751</v>
      </c>
      <c r="I2877" t="s">
        <v>14988</v>
      </c>
      <c r="J2877">
        <v>5376</v>
      </c>
      <c r="K2877" t="s">
        <v>1634</v>
      </c>
      <c r="L2877">
        <v>5</v>
      </c>
      <c r="M2877" t="s">
        <v>203</v>
      </c>
      <c r="O2877">
        <v>3012308181</v>
      </c>
      <c r="P2877">
        <v>0</v>
      </c>
      <c r="T2877" s="29" t="s">
        <v>184</v>
      </c>
      <c r="U2877">
        <f t="shared" si="222"/>
        <v>10</v>
      </c>
      <c r="V2877">
        <f t="shared" si="223"/>
        <v>10</v>
      </c>
      <c r="W2877">
        <v>2023</v>
      </c>
      <c r="X2877" t="s">
        <v>9605</v>
      </c>
      <c r="Y2877" t="s">
        <v>14989</v>
      </c>
      <c r="Z2877" t="s">
        <v>14990</v>
      </c>
      <c r="AA2877">
        <v>1601340</v>
      </c>
      <c r="AB2877" t="s">
        <v>173</v>
      </c>
      <c r="AC2877" t="s">
        <v>373</v>
      </c>
      <c r="AD2877" s="1">
        <f t="shared" si="224"/>
        <v>4.3722766106870231E-2</v>
      </c>
      <c r="AE2877" s="2">
        <v>65500000</v>
      </c>
      <c r="AF2877" t="s">
        <v>102</v>
      </c>
      <c r="AG2877" t="s">
        <v>103</v>
      </c>
      <c r="AH2877" t="s">
        <v>104</v>
      </c>
      <c r="AI2877" t="s">
        <v>14991</v>
      </c>
      <c r="AJ2877">
        <v>29935328</v>
      </c>
      <c r="AK2877" s="2">
        <v>2863841.18</v>
      </c>
      <c r="AL2877" s="2">
        <v>2386589.23</v>
      </c>
      <c r="AP2877">
        <v>30000520</v>
      </c>
      <c r="AQ2877" s="2">
        <v>1922992.53</v>
      </c>
      <c r="AR2877" s="2">
        <v>1595960.11</v>
      </c>
      <c r="AV2877" t="s">
        <v>105</v>
      </c>
      <c r="AW2877" s="2" t="s">
        <v>105</v>
      </c>
      <c r="AX2877" s="2" t="s">
        <v>105</v>
      </c>
      <c r="BH2877" t="s">
        <v>21</v>
      </c>
      <c r="BI2877" t="s">
        <v>5</v>
      </c>
    </row>
    <row r="2878" spans="1:61" x14ac:dyDescent="0.25">
      <c r="A2878">
        <v>32304632</v>
      </c>
      <c r="B2878">
        <v>32304632</v>
      </c>
      <c r="C2878" t="s">
        <v>106</v>
      </c>
      <c r="D2878" t="s">
        <v>435</v>
      </c>
      <c r="E2878" t="s">
        <v>2824</v>
      </c>
      <c r="F2878" t="s">
        <v>2610</v>
      </c>
      <c r="G2878" t="s">
        <v>199</v>
      </c>
      <c r="H2878" s="30" t="s">
        <v>20752</v>
      </c>
      <c r="I2878" t="s">
        <v>14992</v>
      </c>
      <c r="J2878">
        <v>5001</v>
      </c>
      <c r="K2878" t="s">
        <v>202</v>
      </c>
      <c r="L2878">
        <v>5</v>
      </c>
      <c r="M2878" t="s">
        <v>203</v>
      </c>
      <c r="O2878">
        <v>3104239514</v>
      </c>
      <c r="P2878">
        <v>3344137118</v>
      </c>
      <c r="T2878" s="29" t="s">
        <v>299</v>
      </c>
      <c r="U2878">
        <f t="shared" si="222"/>
        <v>10</v>
      </c>
      <c r="V2878">
        <f t="shared" si="223"/>
        <v>23</v>
      </c>
      <c r="W2878">
        <v>2019</v>
      </c>
      <c r="X2878" t="s">
        <v>14993</v>
      </c>
      <c r="Y2878" t="s">
        <v>14994</v>
      </c>
      <c r="Z2878" t="s">
        <v>14995</v>
      </c>
      <c r="AA2878">
        <v>6420043</v>
      </c>
      <c r="AB2878" t="s">
        <v>131</v>
      </c>
      <c r="AC2878" t="s">
        <v>696</v>
      </c>
      <c r="AD2878" s="1">
        <f t="shared" si="224"/>
        <v>2.0848785460992909E-2</v>
      </c>
      <c r="AE2878" s="2">
        <v>112800000</v>
      </c>
      <c r="AF2878" t="s">
        <v>133</v>
      </c>
      <c r="AG2878" t="s">
        <v>6118</v>
      </c>
      <c r="AH2878" t="s">
        <v>104</v>
      </c>
      <c r="AI2878" t="s">
        <v>14996</v>
      </c>
      <c r="AJ2878">
        <v>161914664</v>
      </c>
      <c r="AK2878" s="2">
        <v>2351743</v>
      </c>
      <c r="AL2878" s="2">
        <v>1956254.42</v>
      </c>
      <c r="AP2878" t="s">
        <v>105</v>
      </c>
      <c r="AQ2878" t="s">
        <v>105</v>
      </c>
      <c r="AR2878" t="s">
        <v>105</v>
      </c>
      <c r="AV2878" t="s">
        <v>105</v>
      </c>
      <c r="AW2878" t="s">
        <v>105</v>
      </c>
      <c r="AX2878" t="s">
        <v>105</v>
      </c>
      <c r="BH2878" t="s">
        <v>21</v>
      </c>
      <c r="BI2878" t="s">
        <v>5</v>
      </c>
    </row>
    <row r="2879" spans="1:61" x14ac:dyDescent="0.25">
      <c r="A2879">
        <v>50925988</v>
      </c>
      <c r="B2879">
        <v>50925988</v>
      </c>
      <c r="C2879" t="s">
        <v>106</v>
      </c>
      <c r="D2879" t="s">
        <v>14997</v>
      </c>
      <c r="E2879" t="s">
        <v>775</v>
      </c>
      <c r="F2879" t="s">
        <v>14998</v>
      </c>
      <c r="G2879" t="s">
        <v>2839</v>
      </c>
      <c r="H2879" s="30" t="s">
        <v>20753</v>
      </c>
      <c r="I2879" t="s">
        <v>14999</v>
      </c>
      <c r="J2879">
        <v>0</v>
      </c>
      <c r="K2879" t="s">
        <v>498</v>
      </c>
      <c r="L2879">
        <v>0</v>
      </c>
      <c r="M2879" t="s">
        <v>499</v>
      </c>
      <c r="O2879">
        <v>3223040207</v>
      </c>
      <c r="P2879">
        <v>3172332435</v>
      </c>
      <c r="T2879" s="29" t="s">
        <v>429</v>
      </c>
      <c r="U2879">
        <f t="shared" si="222"/>
        <v>10</v>
      </c>
      <c r="V2879">
        <f t="shared" si="223"/>
        <v>7</v>
      </c>
      <c r="W2879">
        <v>2024</v>
      </c>
      <c r="X2879" t="s">
        <v>15000</v>
      </c>
      <c r="Y2879" t="s">
        <v>15001</v>
      </c>
      <c r="Z2879" t="s">
        <v>15002</v>
      </c>
      <c r="AA2879">
        <v>6421091</v>
      </c>
      <c r="AB2879" t="s">
        <v>131</v>
      </c>
      <c r="AC2879" t="s">
        <v>3178</v>
      </c>
      <c r="AD2879" s="1">
        <f t="shared" si="224"/>
        <v>2.5315048773364483E-2</v>
      </c>
      <c r="AE2879" s="2">
        <v>171200000</v>
      </c>
      <c r="AF2879" t="s">
        <v>219</v>
      </c>
      <c r="AG2879" t="s">
        <v>925</v>
      </c>
      <c r="AH2879" t="s">
        <v>104</v>
      </c>
      <c r="AI2879" t="s">
        <v>15003</v>
      </c>
      <c r="AJ2879">
        <v>29977341</v>
      </c>
      <c r="AK2879" s="2">
        <v>4333936.3499999996</v>
      </c>
      <c r="AL2879" s="2">
        <v>3621963.32</v>
      </c>
      <c r="AP2879" t="s">
        <v>105</v>
      </c>
      <c r="AQ2879" s="2" t="s">
        <v>105</v>
      </c>
      <c r="AR2879" s="2" t="s">
        <v>105</v>
      </c>
      <c r="AV2879">
        <v>30159328</v>
      </c>
      <c r="AW2879" s="2">
        <v>4953728.3600000003</v>
      </c>
      <c r="AX2879" s="2">
        <v>4142796.94</v>
      </c>
      <c r="BH2879" t="s">
        <v>21</v>
      </c>
      <c r="BI2879" t="s">
        <v>5</v>
      </c>
    </row>
    <row r="2880" spans="1:61" x14ac:dyDescent="0.25">
      <c r="A2880">
        <v>1115850972</v>
      </c>
      <c r="B2880">
        <v>1115850972</v>
      </c>
      <c r="C2880" t="s">
        <v>89</v>
      </c>
      <c r="D2880" t="s">
        <v>8296</v>
      </c>
      <c r="E2880" t="s">
        <v>304</v>
      </c>
      <c r="F2880" t="s">
        <v>15004</v>
      </c>
      <c r="G2880" t="s">
        <v>15005</v>
      </c>
      <c r="H2880" s="30" t="s">
        <v>20754</v>
      </c>
      <c r="I2880" t="s">
        <v>15006</v>
      </c>
      <c r="J2880">
        <v>85250</v>
      </c>
      <c r="K2880" t="s">
        <v>15007</v>
      </c>
      <c r="L2880">
        <v>85</v>
      </c>
      <c r="M2880" t="s">
        <v>787</v>
      </c>
      <c r="O2880">
        <v>3115457434</v>
      </c>
      <c r="P2880">
        <v>0</v>
      </c>
      <c r="T2880" s="29" t="s">
        <v>169</v>
      </c>
      <c r="U2880">
        <f t="shared" si="222"/>
        <v>10</v>
      </c>
      <c r="V2880">
        <f t="shared" si="223"/>
        <v>16</v>
      </c>
      <c r="W2880">
        <v>2020</v>
      </c>
      <c r="X2880" t="s">
        <v>1643</v>
      </c>
      <c r="Y2880" t="s">
        <v>15008</v>
      </c>
      <c r="Z2880" t="s">
        <v>15009</v>
      </c>
      <c r="AA2880">
        <v>1601331</v>
      </c>
      <c r="AB2880" t="s">
        <v>173</v>
      </c>
      <c r="AC2880" t="s">
        <v>373</v>
      </c>
      <c r="AD2880" s="1">
        <f t="shared" si="224"/>
        <v>2.8500184426229508E-2</v>
      </c>
      <c r="AE2880" s="2">
        <v>48800000</v>
      </c>
      <c r="AF2880" t="s">
        <v>219</v>
      </c>
      <c r="AG2880" t="s">
        <v>103</v>
      </c>
      <c r="AH2880" t="s">
        <v>104</v>
      </c>
      <c r="AI2880" t="s">
        <v>15010</v>
      </c>
      <c r="AJ2880">
        <v>161830157</v>
      </c>
      <c r="AK2880" s="2">
        <v>1390809</v>
      </c>
      <c r="AL2880" s="2">
        <v>1148747.31</v>
      </c>
      <c r="AP2880" t="s">
        <v>105</v>
      </c>
      <c r="AQ2880" t="s">
        <v>105</v>
      </c>
      <c r="AR2880" t="s">
        <v>105</v>
      </c>
      <c r="AV2880" t="s">
        <v>105</v>
      </c>
      <c r="AW2880" t="s">
        <v>105</v>
      </c>
      <c r="AX2880" t="s">
        <v>105</v>
      </c>
      <c r="BH2880" t="s">
        <v>19</v>
      </c>
      <c r="BI2880" t="s">
        <v>5</v>
      </c>
    </row>
    <row r="2881" spans="1:61" x14ac:dyDescent="0.25">
      <c r="A2881">
        <v>1128467518</v>
      </c>
      <c r="B2881">
        <v>1128467518</v>
      </c>
      <c r="C2881" t="s">
        <v>89</v>
      </c>
      <c r="D2881" t="s">
        <v>1286</v>
      </c>
      <c r="E2881">
        <v>0</v>
      </c>
      <c r="F2881" t="s">
        <v>3701</v>
      </c>
      <c r="G2881" t="s">
        <v>1976</v>
      </c>
      <c r="H2881" s="30" t="s">
        <v>20755</v>
      </c>
      <c r="I2881" t="s">
        <v>15011</v>
      </c>
      <c r="J2881">
        <v>5001</v>
      </c>
      <c r="K2881" t="s">
        <v>202</v>
      </c>
      <c r="L2881">
        <v>5</v>
      </c>
      <c r="M2881" t="s">
        <v>203</v>
      </c>
      <c r="O2881">
        <v>3175099395</v>
      </c>
      <c r="P2881">
        <v>0</v>
      </c>
      <c r="T2881" s="29" t="s">
        <v>448</v>
      </c>
      <c r="U2881">
        <f t="shared" si="222"/>
        <v>10</v>
      </c>
      <c r="V2881">
        <f t="shared" si="223"/>
        <v>9</v>
      </c>
      <c r="W2881">
        <v>2023</v>
      </c>
      <c r="X2881" t="s">
        <v>6915</v>
      </c>
      <c r="Y2881" t="s">
        <v>15012</v>
      </c>
      <c r="Z2881" t="s">
        <v>15013</v>
      </c>
      <c r="AA2881">
        <v>1601346</v>
      </c>
      <c r="AB2881" t="s">
        <v>173</v>
      </c>
      <c r="AC2881" t="s">
        <v>1527</v>
      </c>
      <c r="AD2881" s="1">
        <f t="shared" si="224"/>
        <v>3.3172799188640974E-2</v>
      </c>
      <c r="AE2881" s="2">
        <v>49300000</v>
      </c>
      <c r="AF2881" t="s">
        <v>219</v>
      </c>
      <c r="AG2881" t="s">
        <v>103</v>
      </c>
      <c r="AH2881" t="s">
        <v>104</v>
      </c>
      <c r="AI2881" t="s">
        <v>15014</v>
      </c>
      <c r="AJ2881">
        <v>161913391</v>
      </c>
      <c r="AK2881" s="2">
        <v>1635419</v>
      </c>
      <c r="AL2881" s="2">
        <v>1354301.6</v>
      </c>
      <c r="AP2881" t="s">
        <v>105</v>
      </c>
      <c r="AQ2881" t="s">
        <v>105</v>
      </c>
      <c r="AR2881" t="s">
        <v>105</v>
      </c>
      <c r="AV2881" t="s">
        <v>105</v>
      </c>
      <c r="AW2881" t="s">
        <v>105</v>
      </c>
      <c r="AX2881" t="s">
        <v>105</v>
      </c>
      <c r="BH2881" t="s">
        <v>21</v>
      </c>
      <c r="BI2881" t="s">
        <v>5</v>
      </c>
    </row>
    <row r="2882" spans="1:61" x14ac:dyDescent="0.25">
      <c r="A2882">
        <v>1031127850</v>
      </c>
      <c r="B2882">
        <v>1031127850</v>
      </c>
      <c r="C2882" t="s">
        <v>106</v>
      </c>
      <c r="D2882" t="s">
        <v>12184</v>
      </c>
      <c r="E2882" t="s">
        <v>583</v>
      </c>
      <c r="F2882" t="s">
        <v>1163</v>
      </c>
      <c r="G2882" t="s">
        <v>942</v>
      </c>
      <c r="H2882" s="30" t="s">
        <v>20756</v>
      </c>
      <c r="I2882" t="s">
        <v>15015</v>
      </c>
      <c r="J2882">
        <v>0</v>
      </c>
      <c r="K2882" t="s">
        <v>126</v>
      </c>
      <c r="L2882">
        <v>25</v>
      </c>
      <c r="M2882" t="s">
        <v>126</v>
      </c>
      <c r="O2882">
        <v>3012298195</v>
      </c>
      <c r="P2882">
        <v>0</v>
      </c>
      <c r="T2882" s="29" t="s">
        <v>155</v>
      </c>
      <c r="U2882">
        <f t="shared" si="222"/>
        <v>10</v>
      </c>
      <c r="V2882">
        <f t="shared" si="223"/>
        <v>14</v>
      </c>
      <c r="W2882">
        <v>2020</v>
      </c>
      <c r="X2882" t="s">
        <v>1919</v>
      </c>
      <c r="Y2882" t="s">
        <v>15016</v>
      </c>
      <c r="Z2882" t="s">
        <v>15017</v>
      </c>
      <c r="AA2882">
        <v>5606088</v>
      </c>
      <c r="AB2882" t="s">
        <v>146</v>
      </c>
      <c r="AC2882" t="s">
        <v>147</v>
      </c>
      <c r="AD2882" s="1">
        <f t="shared" si="224"/>
        <v>2.5471916439600364E-2</v>
      </c>
      <c r="AE2882" s="2">
        <v>110100000</v>
      </c>
      <c r="AF2882" t="s">
        <v>1567</v>
      </c>
      <c r="AG2882" t="s">
        <v>120</v>
      </c>
      <c r="AH2882" t="s">
        <v>104</v>
      </c>
      <c r="AI2882" t="s">
        <v>15018</v>
      </c>
      <c r="AJ2882">
        <v>161818627</v>
      </c>
      <c r="AK2882" s="2">
        <v>2804458</v>
      </c>
      <c r="AL2882" s="2">
        <v>2336687.17</v>
      </c>
      <c r="AP2882" t="s">
        <v>105</v>
      </c>
      <c r="AQ2882" t="s">
        <v>105</v>
      </c>
      <c r="AR2882" t="s">
        <v>105</v>
      </c>
      <c r="AV2882" t="s">
        <v>105</v>
      </c>
      <c r="AW2882" t="s">
        <v>105</v>
      </c>
      <c r="AX2882" t="s">
        <v>105</v>
      </c>
      <c r="BH2882" t="s">
        <v>21</v>
      </c>
      <c r="BI2882" t="s">
        <v>5</v>
      </c>
    </row>
    <row r="2883" spans="1:61" x14ac:dyDescent="0.25">
      <c r="A2883">
        <v>1010202361</v>
      </c>
      <c r="B2883">
        <v>1010202361</v>
      </c>
      <c r="C2883" t="s">
        <v>106</v>
      </c>
      <c r="D2883" t="s">
        <v>8114</v>
      </c>
      <c r="E2883" t="s">
        <v>2571</v>
      </c>
      <c r="F2883" t="s">
        <v>4334</v>
      </c>
      <c r="G2883" t="s">
        <v>709</v>
      </c>
      <c r="H2883" s="30" t="s">
        <v>20757</v>
      </c>
      <c r="I2883" t="s">
        <v>15019</v>
      </c>
      <c r="J2883">
        <v>0</v>
      </c>
      <c r="K2883" t="s">
        <v>126</v>
      </c>
      <c r="L2883">
        <v>25</v>
      </c>
      <c r="M2883" t="s">
        <v>126</v>
      </c>
      <c r="O2883">
        <v>3105674383</v>
      </c>
      <c r="P2883">
        <v>0</v>
      </c>
      <c r="T2883" s="29" t="s">
        <v>1081</v>
      </c>
      <c r="U2883">
        <f t="shared" si="222"/>
        <v>10</v>
      </c>
      <c r="V2883">
        <f t="shared" si="223"/>
        <v>25</v>
      </c>
      <c r="W2883">
        <v>2022</v>
      </c>
      <c r="X2883" t="s">
        <v>3043</v>
      </c>
      <c r="Y2883" t="s">
        <v>15020</v>
      </c>
      <c r="Z2883" t="s">
        <v>15021</v>
      </c>
      <c r="AA2883">
        <v>1601343</v>
      </c>
      <c r="AB2883" t="s">
        <v>173</v>
      </c>
      <c r="AC2883" t="s">
        <v>373</v>
      </c>
      <c r="AD2883" s="1">
        <f t="shared" si="224"/>
        <v>2.6413350515463917E-2</v>
      </c>
      <c r="AE2883" s="2">
        <v>58200000</v>
      </c>
      <c r="AF2883" t="s">
        <v>102</v>
      </c>
      <c r="AG2883" t="s">
        <v>103</v>
      </c>
      <c r="AH2883" t="s">
        <v>104</v>
      </c>
      <c r="AI2883" t="s">
        <v>15022</v>
      </c>
      <c r="AJ2883">
        <v>161843123</v>
      </c>
      <c r="AK2883" s="2">
        <v>1537257</v>
      </c>
      <c r="AL2883" s="2">
        <v>1271812.6599999999</v>
      </c>
      <c r="AP2883" t="s">
        <v>105</v>
      </c>
      <c r="AQ2883" t="s">
        <v>105</v>
      </c>
      <c r="AR2883" t="s">
        <v>105</v>
      </c>
      <c r="AV2883" t="s">
        <v>105</v>
      </c>
      <c r="AW2883" t="s">
        <v>105</v>
      </c>
      <c r="AX2883" t="s">
        <v>105</v>
      </c>
      <c r="BH2883" t="s">
        <v>19</v>
      </c>
      <c r="BI2883" t="s">
        <v>5</v>
      </c>
    </row>
    <row r="2884" spans="1:61" x14ac:dyDescent="0.25">
      <c r="A2884">
        <v>19265134</v>
      </c>
      <c r="B2884">
        <v>19265134</v>
      </c>
      <c r="C2884" t="s">
        <v>89</v>
      </c>
      <c r="D2884" t="s">
        <v>2701</v>
      </c>
      <c r="E2884">
        <v>0</v>
      </c>
      <c r="F2884" t="s">
        <v>6228</v>
      </c>
      <c r="G2884" t="s">
        <v>495</v>
      </c>
      <c r="H2884" s="30" t="s">
        <v>20758</v>
      </c>
      <c r="I2884" t="s">
        <v>15023</v>
      </c>
      <c r="J2884">
        <v>25307</v>
      </c>
      <c r="K2884" t="s">
        <v>2349</v>
      </c>
      <c r="L2884">
        <v>25</v>
      </c>
      <c r="M2884" t="s">
        <v>113</v>
      </c>
      <c r="O2884">
        <v>3224420800</v>
      </c>
      <c r="P2884">
        <v>3219529951</v>
      </c>
      <c r="T2884" s="29" t="s">
        <v>466</v>
      </c>
      <c r="U2884">
        <f t="shared" si="222"/>
        <v>10</v>
      </c>
      <c r="V2884">
        <f t="shared" si="223"/>
        <v>15</v>
      </c>
      <c r="W2884">
        <v>2023</v>
      </c>
      <c r="X2884" t="s">
        <v>3551</v>
      </c>
      <c r="Y2884" t="s">
        <v>15024</v>
      </c>
      <c r="Z2884" t="s">
        <v>15025</v>
      </c>
      <c r="AA2884">
        <v>1606245</v>
      </c>
      <c r="AB2884" t="s">
        <v>173</v>
      </c>
      <c r="AC2884" t="s">
        <v>291</v>
      </c>
      <c r="AD2884" s="1">
        <f t="shared" si="224"/>
        <v>2.9887599544937429E-2</v>
      </c>
      <c r="AE2884" s="2">
        <v>87900000</v>
      </c>
      <c r="AF2884" t="s">
        <v>102</v>
      </c>
      <c r="AG2884" t="s">
        <v>120</v>
      </c>
      <c r="AH2884" t="s">
        <v>104</v>
      </c>
      <c r="AI2884">
        <v>0</v>
      </c>
      <c r="AJ2884">
        <v>161825721</v>
      </c>
      <c r="AK2884" s="2">
        <v>2627120</v>
      </c>
      <c r="AL2884" s="2">
        <v>2187663.9300000002</v>
      </c>
      <c r="AP2884" t="s">
        <v>105</v>
      </c>
      <c r="AQ2884" t="s">
        <v>105</v>
      </c>
      <c r="AR2884" t="s">
        <v>105</v>
      </c>
      <c r="AV2884" t="s">
        <v>105</v>
      </c>
      <c r="AW2884" t="s">
        <v>105</v>
      </c>
      <c r="AX2884" t="s">
        <v>105</v>
      </c>
      <c r="BH2884" t="s">
        <v>21</v>
      </c>
      <c r="BI2884" t="s">
        <v>5</v>
      </c>
    </row>
    <row r="2885" spans="1:61" x14ac:dyDescent="0.25">
      <c r="A2885">
        <v>1121846611</v>
      </c>
      <c r="B2885">
        <v>1121846611</v>
      </c>
      <c r="C2885" t="s">
        <v>106</v>
      </c>
      <c r="D2885" t="s">
        <v>281</v>
      </c>
      <c r="E2885" t="s">
        <v>1035</v>
      </c>
      <c r="F2885" t="s">
        <v>684</v>
      </c>
      <c r="G2885" t="s">
        <v>1043</v>
      </c>
      <c r="H2885" s="30" t="s">
        <v>20179</v>
      </c>
      <c r="I2885" t="s">
        <v>15026</v>
      </c>
      <c r="J2885">
        <v>0</v>
      </c>
      <c r="K2885" t="s">
        <v>7157</v>
      </c>
      <c r="L2885">
        <v>95</v>
      </c>
      <c r="M2885" t="s">
        <v>7158</v>
      </c>
      <c r="O2885">
        <v>3202088297</v>
      </c>
      <c r="P2885">
        <v>3176065724</v>
      </c>
      <c r="T2885" s="29" t="s">
        <v>547</v>
      </c>
      <c r="U2885">
        <f t="shared" si="222"/>
        <v>10</v>
      </c>
      <c r="V2885">
        <f t="shared" si="223"/>
        <v>26</v>
      </c>
      <c r="W2885">
        <v>2023</v>
      </c>
      <c r="X2885" t="s">
        <v>3220</v>
      </c>
      <c r="Y2885" t="s">
        <v>15027</v>
      </c>
      <c r="Z2885" t="s">
        <v>15028</v>
      </c>
      <c r="AA2885">
        <v>6406140</v>
      </c>
      <c r="AB2885" t="s">
        <v>131</v>
      </c>
      <c r="AC2885" t="s">
        <v>580</v>
      </c>
      <c r="AD2885" s="1">
        <f t="shared" si="224"/>
        <v>3.5919688279301747E-2</v>
      </c>
      <c r="AE2885" s="2">
        <v>80200000</v>
      </c>
      <c r="AF2885" t="s">
        <v>102</v>
      </c>
      <c r="AG2885" t="s">
        <v>120</v>
      </c>
      <c r="AH2885" t="s">
        <v>104</v>
      </c>
      <c r="AI2885" t="s">
        <v>15029</v>
      </c>
      <c r="AJ2885">
        <v>161904336</v>
      </c>
      <c r="AK2885" s="2">
        <v>2880759</v>
      </c>
      <c r="AL2885" s="2">
        <v>2400805.5499999998</v>
      </c>
      <c r="AP2885" t="s">
        <v>105</v>
      </c>
      <c r="AQ2885" t="s">
        <v>105</v>
      </c>
      <c r="AR2885" t="s">
        <v>105</v>
      </c>
      <c r="AV2885" t="s">
        <v>105</v>
      </c>
      <c r="AW2885" t="s">
        <v>105</v>
      </c>
      <c r="AX2885" t="s">
        <v>105</v>
      </c>
      <c r="BH2885" t="s">
        <v>21</v>
      </c>
      <c r="BI2885" t="s">
        <v>5</v>
      </c>
    </row>
    <row r="2886" spans="1:61" x14ac:dyDescent="0.25">
      <c r="A2886">
        <v>79296318</v>
      </c>
      <c r="B2886">
        <v>79296318</v>
      </c>
      <c r="C2886" t="s">
        <v>89</v>
      </c>
      <c r="D2886" t="s">
        <v>1243</v>
      </c>
      <c r="E2886" t="s">
        <v>15030</v>
      </c>
      <c r="F2886" t="s">
        <v>6664</v>
      </c>
      <c r="G2886" t="s">
        <v>1163</v>
      </c>
      <c r="H2886" s="30" t="s">
        <v>20759</v>
      </c>
      <c r="I2886" t="s">
        <v>15031</v>
      </c>
      <c r="J2886">
        <v>5088</v>
      </c>
      <c r="K2886" t="s">
        <v>908</v>
      </c>
      <c r="L2886">
        <v>5</v>
      </c>
      <c r="M2886" t="s">
        <v>203</v>
      </c>
      <c r="O2886">
        <v>3006140261</v>
      </c>
      <c r="P2886">
        <v>0</v>
      </c>
      <c r="T2886" s="29" t="s">
        <v>275</v>
      </c>
      <c r="U2886">
        <f t="shared" si="222"/>
        <v>10</v>
      </c>
      <c r="V2886">
        <f t="shared" si="223"/>
        <v>11</v>
      </c>
      <c r="W2886">
        <v>2019</v>
      </c>
      <c r="X2886" t="s">
        <v>15032</v>
      </c>
      <c r="Y2886" t="s">
        <v>15033</v>
      </c>
      <c r="Z2886" t="s">
        <v>15034</v>
      </c>
      <c r="AA2886">
        <v>4601280</v>
      </c>
      <c r="AB2886" t="s">
        <v>352</v>
      </c>
      <c r="AC2886" t="s">
        <v>10735</v>
      </c>
      <c r="AD2886" s="1">
        <f t="shared" si="224"/>
        <v>4.4117996575342468E-2</v>
      </c>
      <c r="AE2886" s="2">
        <v>58400000</v>
      </c>
      <c r="AF2886" t="s">
        <v>219</v>
      </c>
      <c r="AG2886" t="s">
        <v>103</v>
      </c>
      <c r="AH2886" t="s">
        <v>104</v>
      </c>
      <c r="AI2886" t="s">
        <v>15035</v>
      </c>
      <c r="AJ2886">
        <v>161813726</v>
      </c>
      <c r="AK2886" s="2">
        <v>2576491</v>
      </c>
      <c r="AL2886" s="2">
        <v>2145118.1800000002</v>
      </c>
      <c r="AP2886" t="s">
        <v>105</v>
      </c>
      <c r="AQ2886" t="s">
        <v>105</v>
      </c>
      <c r="AR2886" t="s">
        <v>105</v>
      </c>
      <c r="AV2886" t="s">
        <v>105</v>
      </c>
      <c r="AW2886" t="s">
        <v>105</v>
      </c>
      <c r="AX2886" t="s">
        <v>105</v>
      </c>
      <c r="BH2886" t="s">
        <v>21</v>
      </c>
      <c r="BI2886" t="s">
        <v>5</v>
      </c>
    </row>
    <row r="2887" spans="1:61" x14ac:dyDescent="0.25">
      <c r="A2887">
        <v>52111638</v>
      </c>
      <c r="B2887">
        <v>52111638</v>
      </c>
      <c r="C2887" t="s">
        <v>106</v>
      </c>
      <c r="D2887" t="s">
        <v>107</v>
      </c>
      <c r="E2887" t="s">
        <v>10925</v>
      </c>
      <c r="F2887" t="s">
        <v>684</v>
      </c>
      <c r="G2887" t="s">
        <v>495</v>
      </c>
      <c r="H2887" s="30" t="s">
        <v>20760</v>
      </c>
      <c r="I2887" t="s">
        <v>15036</v>
      </c>
      <c r="J2887">
        <v>0</v>
      </c>
      <c r="K2887" t="s">
        <v>126</v>
      </c>
      <c r="L2887">
        <v>25</v>
      </c>
      <c r="M2887" t="s">
        <v>126</v>
      </c>
      <c r="O2887">
        <v>3118475544</v>
      </c>
      <c r="P2887">
        <v>3215660821</v>
      </c>
      <c r="T2887" s="29" t="s">
        <v>114</v>
      </c>
      <c r="U2887">
        <f t="shared" si="222"/>
        <v>10</v>
      </c>
      <c r="V2887">
        <f t="shared" si="223"/>
        <v>28</v>
      </c>
      <c r="W2887">
        <v>2023</v>
      </c>
      <c r="X2887" t="s">
        <v>1336</v>
      </c>
      <c r="Y2887" t="s">
        <v>15037</v>
      </c>
      <c r="Z2887" t="s">
        <v>15038</v>
      </c>
      <c r="AA2887">
        <v>5606111</v>
      </c>
      <c r="AB2887" t="s">
        <v>146</v>
      </c>
      <c r="AC2887" t="s">
        <v>341</v>
      </c>
      <c r="AD2887" s="1">
        <f t="shared" si="224"/>
        <v>1.4149675E-2</v>
      </c>
      <c r="AE2887" s="2">
        <v>120000000</v>
      </c>
      <c r="AF2887" t="s">
        <v>133</v>
      </c>
      <c r="AG2887" t="s">
        <v>120</v>
      </c>
      <c r="AH2887" t="s">
        <v>104</v>
      </c>
      <c r="AI2887" t="s">
        <v>15039</v>
      </c>
      <c r="AJ2887">
        <v>161914715</v>
      </c>
      <c r="AK2887" s="2">
        <v>1697961</v>
      </c>
      <c r="AL2887" s="2">
        <v>1406857.62</v>
      </c>
      <c r="AP2887" t="s">
        <v>105</v>
      </c>
      <c r="AQ2887" t="s">
        <v>105</v>
      </c>
      <c r="AR2887" t="s">
        <v>105</v>
      </c>
      <c r="AV2887" t="s">
        <v>105</v>
      </c>
      <c r="AW2887" t="s">
        <v>105</v>
      </c>
      <c r="AX2887" t="s">
        <v>105</v>
      </c>
      <c r="BH2887" s="3" t="s">
        <v>18</v>
      </c>
      <c r="BI2887" t="s">
        <v>5</v>
      </c>
    </row>
    <row r="2888" spans="1:61" x14ac:dyDescent="0.25">
      <c r="A2888">
        <v>71782885</v>
      </c>
      <c r="B2888">
        <v>71782885</v>
      </c>
      <c r="C2888" t="s">
        <v>89</v>
      </c>
      <c r="D2888" t="s">
        <v>699</v>
      </c>
      <c r="E2888" t="s">
        <v>1286</v>
      </c>
      <c r="F2888" t="s">
        <v>15040</v>
      </c>
      <c r="G2888" t="s">
        <v>585</v>
      </c>
      <c r="H2888" s="30" t="s">
        <v>20761</v>
      </c>
      <c r="I2888" t="s">
        <v>15041</v>
      </c>
      <c r="J2888">
        <v>5631</v>
      </c>
      <c r="K2888" t="s">
        <v>2726</v>
      </c>
      <c r="L2888">
        <v>5</v>
      </c>
      <c r="M2888" t="s">
        <v>203</v>
      </c>
      <c r="O2888">
        <v>3006199777</v>
      </c>
      <c r="P2888">
        <v>0</v>
      </c>
      <c r="T2888" s="29" t="s">
        <v>127</v>
      </c>
      <c r="U2888">
        <f t="shared" si="222"/>
        <v>10</v>
      </c>
      <c r="V2888">
        <f t="shared" si="223"/>
        <v>18</v>
      </c>
      <c r="W2888">
        <v>2021</v>
      </c>
      <c r="X2888" t="s">
        <v>5421</v>
      </c>
      <c r="Y2888" t="s">
        <v>15042</v>
      </c>
      <c r="Z2888" t="s">
        <v>15043</v>
      </c>
      <c r="AA2888">
        <v>3006144</v>
      </c>
      <c r="AB2888" t="s">
        <v>491</v>
      </c>
      <c r="AC2888" t="s">
        <v>492</v>
      </c>
      <c r="AD2888" s="1">
        <f t="shared" si="224"/>
        <v>1.8973467336683418E-2</v>
      </c>
      <c r="AE2888" s="2">
        <v>99500000</v>
      </c>
      <c r="AF2888" t="s">
        <v>102</v>
      </c>
      <c r="AG2888" t="s">
        <v>120</v>
      </c>
      <c r="AH2888" t="s">
        <v>104</v>
      </c>
      <c r="AI2888" t="s">
        <v>15044</v>
      </c>
      <c r="AJ2888">
        <v>161902910</v>
      </c>
      <c r="AK2888" s="2">
        <v>1887860</v>
      </c>
      <c r="AL2888" s="2">
        <v>1566436.72</v>
      </c>
      <c r="AP2888" t="s">
        <v>105</v>
      </c>
      <c r="AQ2888" t="s">
        <v>105</v>
      </c>
      <c r="AR2888" t="s">
        <v>105</v>
      </c>
      <c r="AV2888" t="s">
        <v>105</v>
      </c>
      <c r="AW2888" t="s">
        <v>105</v>
      </c>
      <c r="AX2888" t="s">
        <v>105</v>
      </c>
      <c r="BH2888" t="s">
        <v>19</v>
      </c>
      <c r="BI2888" t="s">
        <v>5</v>
      </c>
    </row>
    <row r="2889" spans="1:61" x14ac:dyDescent="0.25">
      <c r="A2889">
        <v>71377542</v>
      </c>
      <c r="B2889">
        <v>71377542</v>
      </c>
      <c r="C2889" t="s">
        <v>89</v>
      </c>
      <c r="D2889" t="s">
        <v>1136</v>
      </c>
      <c r="E2889">
        <v>0</v>
      </c>
      <c r="F2889" t="s">
        <v>1577</v>
      </c>
      <c r="G2889" t="s">
        <v>3123</v>
      </c>
      <c r="H2889" s="30" t="s">
        <v>20762</v>
      </c>
      <c r="I2889" t="s">
        <v>15045</v>
      </c>
      <c r="J2889">
        <v>5001</v>
      </c>
      <c r="K2889" t="s">
        <v>202</v>
      </c>
      <c r="L2889">
        <v>5</v>
      </c>
      <c r="M2889" t="s">
        <v>203</v>
      </c>
      <c r="O2889">
        <v>3003674426</v>
      </c>
      <c r="P2889">
        <v>3206888433</v>
      </c>
      <c r="T2889" s="29" t="s">
        <v>114</v>
      </c>
      <c r="U2889">
        <f t="shared" si="222"/>
        <v>10</v>
      </c>
      <c r="V2889">
        <f t="shared" si="223"/>
        <v>28</v>
      </c>
      <c r="W2889">
        <v>2025</v>
      </c>
      <c r="X2889" t="s">
        <v>7028</v>
      </c>
      <c r="Y2889" t="s">
        <v>15046</v>
      </c>
      <c r="Z2889" t="s">
        <v>15047</v>
      </c>
      <c r="AA2889">
        <v>8006095</v>
      </c>
      <c r="AB2889" t="s">
        <v>100</v>
      </c>
      <c r="AC2889" t="s">
        <v>3908</v>
      </c>
      <c r="AD2889" s="1">
        <f t="shared" si="224"/>
        <v>1.4857659208261619E-2</v>
      </c>
      <c r="AE2889" s="2">
        <v>116200000</v>
      </c>
      <c r="AF2889" t="s">
        <v>102</v>
      </c>
      <c r="AG2889" t="s">
        <v>120</v>
      </c>
      <c r="AH2889" t="s">
        <v>104</v>
      </c>
      <c r="AI2889" t="s">
        <v>15048</v>
      </c>
      <c r="AJ2889">
        <v>161812123</v>
      </c>
      <c r="AK2889" s="2">
        <v>1726460</v>
      </c>
      <c r="AL2889" s="2">
        <v>1430806.9</v>
      </c>
      <c r="AP2889" t="s">
        <v>105</v>
      </c>
      <c r="AQ2889" t="s">
        <v>105</v>
      </c>
      <c r="AR2889" t="s">
        <v>105</v>
      </c>
      <c r="AV2889" t="s">
        <v>105</v>
      </c>
      <c r="AW2889" t="s">
        <v>105</v>
      </c>
      <c r="AX2889" t="s">
        <v>105</v>
      </c>
      <c r="BH2889" s="3" t="s">
        <v>18</v>
      </c>
      <c r="BI2889" t="s">
        <v>5</v>
      </c>
    </row>
    <row r="2890" spans="1:61" x14ac:dyDescent="0.25">
      <c r="A2890">
        <v>37818146</v>
      </c>
      <c r="B2890">
        <v>37818146</v>
      </c>
      <c r="C2890" t="s">
        <v>106</v>
      </c>
      <c r="D2890" t="s">
        <v>312</v>
      </c>
      <c r="E2890" t="s">
        <v>3608</v>
      </c>
      <c r="F2890" t="s">
        <v>5710</v>
      </c>
      <c r="G2890" t="s">
        <v>1857</v>
      </c>
      <c r="H2890" s="30" t="s">
        <v>20763</v>
      </c>
      <c r="I2890" t="s">
        <v>15049</v>
      </c>
      <c r="J2890">
        <v>0</v>
      </c>
      <c r="K2890" t="s">
        <v>126</v>
      </c>
      <c r="L2890">
        <v>25</v>
      </c>
      <c r="M2890" t="s">
        <v>126</v>
      </c>
      <c r="O2890">
        <v>3002108471</v>
      </c>
      <c r="P2890">
        <v>0</v>
      </c>
      <c r="T2890" s="29" t="s">
        <v>155</v>
      </c>
      <c r="U2890">
        <f t="shared" ref="U2890:U2953" si="225">MONTH(T2890)</f>
        <v>10</v>
      </c>
      <c r="V2890">
        <f t="shared" ref="V2890:V2953" si="226">DAY(T2890)</f>
        <v>14</v>
      </c>
      <c r="W2890">
        <v>2018</v>
      </c>
      <c r="X2890" t="s">
        <v>1593</v>
      </c>
      <c r="Y2890" t="s">
        <v>15050</v>
      </c>
      <c r="Z2890" t="s">
        <v>15051</v>
      </c>
      <c r="AA2890">
        <v>8001183</v>
      </c>
      <c r="AB2890" t="s">
        <v>100</v>
      </c>
      <c r="AC2890" t="s">
        <v>258</v>
      </c>
      <c r="AD2890" s="1">
        <f t="shared" ref="AD2890:AD2953" si="227">+AK2890/AE2890</f>
        <v>2.8708364928909953E-2</v>
      </c>
      <c r="AE2890" s="2">
        <v>42200000</v>
      </c>
      <c r="AF2890" t="s">
        <v>102</v>
      </c>
      <c r="AG2890" t="s">
        <v>103</v>
      </c>
      <c r="AH2890" t="s">
        <v>104</v>
      </c>
      <c r="AI2890" t="s">
        <v>15052</v>
      </c>
      <c r="AJ2890">
        <v>161919456</v>
      </c>
      <c r="AK2890" s="2">
        <v>1211493</v>
      </c>
      <c r="AL2890" s="2">
        <v>998061.47</v>
      </c>
      <c r="AP2890" t="s">
        <v>105</v>
      </c>
      <c r="AQ2890" t="s">
        <v>105</v>
      </c>
      <c r="AR2890" t="s">
        <v>105</v>
      </c>
      <c r="AV2890" t="s">
        <v>105</v>
      </c>
      <c r="AW2890" t="s">
        <v>105</v>
      </c>
      <c r="AX2890" t="s">
        <v>105</v>
      </c>
      <c r="BH2890" t="s">
        <v>19</v>
      </c>
      <c r="BI2890" t="s">
        <v>5</v>
      </c>
    </row>
    <row r="2891" spans="1:61" x14ac:dyDescent="0.25">
      <c r="A2891">
        <v>5826638</v>
      </c>
      <c r="B2891">
        <v>5826638</v>
      </c>
      <c r="C2891" t="s">
        <v>89</v>
      </c>
      <c r="D2891" t="s">
        <v>2487</v>
      </c>
      <c r="E2891">
        <v>0</v>
      </c>
      <c r="F2891" t="s">
        <v>2131</v>
      </c>
      <c r="G2891" t="s">
        <v>750</v>
      </c>
      <c r="H2891" s="30" t="s">
        <v>20764</v>
      </c>
      <c r="I2891" t="s">
        <v>15053</v>
      </c>
      <c r="J2891">
        <v>0</v>
      </c>
      <c r="K2891" t="s">
        <v>167</v>
      </c>
      <c r="L2891">
        <v>73</v>
      </c>
      <c r="M2891" t="s">
        <v>168</v>
      </c>
      <c r="O2891">
        <v>3002178229</v>
      </c>
      <c r="P2891">
        <v>0</v>
      </c>
      <c r="T2891" s="29" t="s">
        <v>142</v>
      </c>
      <c r="U2891">
        <f t="shared" si="225"/>
        <v>10</v>
      </c>
      <c r="V2891">
        <f t="shared" si="226"/>
        <v>12</v>
      </c>
      <c r="W2891">
        <v>2019</v>
      </c>
      <c r="X2891" t="s">
        <v>3566</v>
      </c>
      <c r="Y2891" t="s">
        <v>15054</v>
      </c>
      <c r="Z2891" t="s">
        <v>15055</v>
      </c>
      <c r="AA2891">
        <v>6406132</v>
      </c>
      <c r="AB2891" t="s">
        <v>131</v>
      </c>
      <c r="AC2891" t="s">
        <v>580</v>
      </c>
      <c r="AD2891" s="1">
        <f t="shared" si="227"/>
        <v>1.8969605341246289E-2</v>
      </c>
      <c r="AE2891" s="2">
        <v>67400000</v>
      </c>
      <c r="AF2891" t="s">
        <v>219</v>
      </c>
      <c r="AG2891" t="s">
        <v>292</v>
      </c>
      <c r="AH2891" t="s">
        <v>104</v>
      </c>
      <c r="AI2891" t="s">
        <v>15056</v>
      </c>
      <c r="AJ2891">
        <v>29958625</v>
      </c>
      <c r="AK2891" s="2">
        <v>1278551.3999999999</v>
      </c>
      <c r="AL2891" s="2">
        <v>1054412.94</v>
      </c>
      <c r="AP2891">
        <v>29986098</v>
      </c>
      <c r="AQ2891" s="2">
        <v>1408556.58</v>
      </c>
      <c r="AR2891" s="2">
        <v>1163660.99</v>
      </c>
      <c r="AV2891" t="s">
        <v>105</v>
      </c>
      <c r="AW2891" s="2" t="s">
        <v>105</v>
      </c>
      <c r="AX2891" s="2" t="s">
        <v>105</v>
      </c>
      <c r="BH2891" t="s">
        <v>19</v>
      </c>
      <c r="BI2891" t="s">
        <v>5</v>
      </c>
    </row>
    <row r="2892" spans="1:61" x14ac:dyDescent="0.25">
      <c r="A2892">
        <v>78708741</v>
      </c>
      <c r="B2892">
        <v>78708741</v>
      </c>
      <c r="C2892" t="s">
        <v>89</v>
      </c>
      <c r="D2892" t="s">
        <v>1264</v>
      </c>
      <c r="E2892" t="s">
        <v>2701</v>
      </c>
      <c r="F2892" t="s">
        <v>15057</v>
      </c>
      <c r="G2892" t="s">
        <v>949</v>
      </c>
      <c r="H2892" s="30" t="s">
        <v>20765</v>
      </c>
      <c r="I2892" t="s">
        <v>15058</v>
      </c>
      <c r="J2892">
        <v>0</v>
      </c>
      <c r="K2892" t="s">
        <v>498</v>
      </c>
      <c r="L2892">
        <v>0</v>
      </c>
      <c r="M2892" t="s">
        <v>499</v>
      </c>
      <c r="O2892">
        <v>3122961958</v>
      </c>
      <c r="P2892">
        <v>3104708111</v>
      </c>
      <c r="T2892" s="29" t="s">
        <v>327</v>
      </c>
      <c r="U2892">
        <f t="shared" si="225"/>
        <v>10</v>
      </c>
      <c r="V2892">
        <f t="shared" si="226"/>
        <v>31</v>
      </c>
      <c r="W2892">
        <v>2025</v>
      </c>
      <c r="X2892" t="s">
        <v>9194</v>
      </c>
      <c r="Y2892" t="s">
        <v>15059</v>
      </c>
      <c r="Z2892" t="s">
        <v>15060</v>
      </c>
      <c r="AA2892">
        <v>8006073</v>
      </c>
      <c r="AB2892" t="s">
        <v>100</v>
      </c>
      <c r="AC2892" t="s">
        <v>208</v>
      </c>
      <c r="AD2892" s="1">
        <f t="shared" si="227"/>
        <v>1.4659467490118578E-2</v>
      </c>
      <c r="AE2892" s="2">
        <v>101200000</v>
      </c>
      <c r="AF2892" t="s">
        <v>219</v>
      </c>
      <c r="AG2892" t="s">
        <v>292</v>
      </c>
      <c r="AH2892" t="s">
        <v>104</v>
      </c>
      <c r="AI2892">
        <v>0</v>
      </c>
      <c r="AJ2892">
        <v>29946291</v>
      </c>
      <c r="AK2892" s="2">
        <v>1483538.11</v>
      </c>
      <c r="AL2892" s="2">
        <v>1226670.68</v>
      </c>
      <c r="AP2892" t="s">
        <v>105</v>
      </c>
      <c r="AQ2892" s="2" t="s">
        <v>105</v>
      </c>
      <c r="AR2892" s="2" t="s">
        <v>105</v>
      </c>
      <c r="AV2892">
        <v>30055919</v>
      </c>
      <c r="AW2892" s="2">
        <v>2686263.6</v>
      </c>
      <c r="AX2892" s="2">
        <v>2237364.37</v>
      </c>
      <c r="BH2892" s="3" t="s">
        <v>18</v>
      </c>
      <c r="BI2892" t="s">
        <v>5</v>
      </c>
    </row>
    <row r="2893" spans="1:61" x14ac:dyDescent="0.25">
      <c r="A2893">
        <v>4516477</v>
      </c>
      <c r="B2893">
        <v>4516477</v>
      </c>
      <c r="C2893" t="s">
        <v>89</v>
      </c>
      <c r="D2893" t="s">
        <v>699</v>
      </c>
      <c r="E2893" t="s">
        <v>758</v>
      </c>
      <c r="F2893" t="s">
        <v>1493</v>
      </c>
      <c r="G2893" t="s">
        <v>737</v>
      </c>
      <c r="H2893" s="30" t="s">
        <v>20766</v>
      </c>
      <c r="I2893" t="s">
        <v>15061</v>
      </c>
      <c r="J2893">
        <v>66001</v>
      </c>
      <c r="K2893" t="s">
        <v>252</v>
      </c>
      <c r="L2893">
        <v>66</v>
      </c>
      <c r="M2893" t="s">
        <v>253</v>
      </c>
      <c r="O2893">
        <v>3207198447</v>
      </c>
      <c r="P2893">
        <v>3104028787</v>
      </c>
      <c r="T2893" s="29" t="s">
        <v>358</v>
      </c>
      <c r="U2893">
        <f t="shared" si="225"/>
        <v>10</v>
      </c>
      <c r="V2893">
        <f t="shared" si="226"/>
        <v>29</v>
      </c>
      <c r="W2893">
        <v>2025</v>
      </c>
      <c r="X2893" t="s">
        <v>15062</v>
      </c>
      <c r="Y2893" t="s">
        <v>15063</v>
      </c>
      <c r="Z2893" t="s">
        <v>15064</v>
      </c>
      <c r="AA2893">
        <v>4601332</v>
      </c>
      <c r="AB2893" t="s">
        <v>352</v>
      </c>
      <c r="AC2893" t="s">
        <v>938</v>
      </c>
      <c r="AD2893" s="1">
        <f t="shared" si="227"/>
        <v>4.410117850953206E-2</v>
      </c>
      <c r="AE2893" s="2">
        <v>57700000</v>
      </c>
      <c r="AF2893" t="s">
        <v>175</v>
      </c>
      <c r="AG2893" t="s">
        <v>103</v>
      </c>
      <c r="AH2893" t="s">
        <v>104</v>
      </c>
      <c r="AI2893" t="s">
        <v>15065</v>
      </c>
      <c r="AJ2893">
        <v>161847690</v>
      </c>
      <c r="AK2893" s="2">
        <v>2544638</v>
      </c>
      <c r="AL2893" s="2">
        <v>2118351.4500000002</v>
      </c>
      <c r="AP2893" t="s">
        <v>105</v>
      </c>
      <c r="AQ2893" t="s">
        <v>105</v>
      </c>
      <c r="AR2893" t="s">
        <v>105</v>
      </c>
      <c r="AV2893" t="s">
        <v>105</v>
      </c>
      <c r="AW2893" t="s">
        <v>105</v>
      </c>
      <c r="AX2893" t="s">
        <v>105</v>
      </c>
      <c r="BH2893" t="s">
        <v>21</v>
      </c>
      <c r="BI2893" t="s">
        <v>5</v>
      </c>
    </row>
    <row r="2894" spans="1:61" x14ac:dyDescent="0.25">
      <c r="A2894">
        <v>1113661792</v>
      </c>
      <c r="B2894">
        <v>1113661792</v>
      </c>
      <c r="C2894" t="s">
        <v>89</v>
      </c>
      <c r="D2894" t="s">
        <v>375</v>
      </c>
      <c r="E2894" t="s">
        <v>162</v>
      </c>
      <c r="F2894" t="s">
        <v>409</v>
      </c>
      <c r="G2894" t="s">
        <v>2598</v>
      </c>
      <c r="H2894" s="30" t="s">
        <v>20767</v>
      </c>
      <c r="I2894" t="s">
        <v>15066</v>
      </c>
      <c r="J2894">
        <v>76520</v>
      </c>
      <c r="K2894" t="s">
        <v>2183</v>
      </c>
      <c r="L2894">
        <v>76</v>
      </c>
      <c r="M2894" t="s">
        <v>95</v>
      </c>
      <c r="O2894">
        <v>3183838168</v>
      </c>
      <c r="P2894">
        <v>3108264000</v>
      </c>
      <c r="T2894" s="29" t="s">
        <v>568</v>
      </c>
      <c r="U2894">
        <f t="shared" si="225"/>
        <v>10</v>
      </c>
      <c r="V2894">
        <f t="shared" si="226"/>
        <v>30</v>
      </c>
      <c r="W2894">
        <v>2023</v>
      </c>
      <c r="X2894" t="s">
        <v>1336</v>
      </c>
      <c r="Y2894" t="s">
        <v>15067</v>
      </c>
      <c r="Z2894" t="s">
        <v>15068</v>
      </c>
      <c r="AA2894">
        <v>5606111</v>
      </c>
      <c r="AB2894" t="s">
        <v>146</v>
      </c>
      <c r="AC2894" t="s">
        <v>341</v>
      </c>
      <c r="AD2894" s="1">
        <f t="shared" si="227"/>
        <v>4.1439749999999997E-2</v>
      </c>
      <c r="AE2894" s="2">
        <v>120000000</v>
      </c>
      <c r="AF2894" t="s">
        <v>102</v>
      </c>
      <c r="AG2894" t="s">
        <v>120</v>
      </c>
      <c r="AH2894" t="s">
        <v>104</v>
      </c>
      <c r="AI2894" t="s">
        <v>15069</v>
      </c>
      <c r="AJ2894">
        <v>161824816</v>
      </c>
      <c r="AK2894" s="2">
        <v>4972770</v>
      </c>
      <c r="AL2894" s="2">
        <v>4158798.64</v>
      </c>
      <c r="AP2894" t="s">
        <v>105</v>
      </c>
      <c r="AQ2894" t="s">
        <v>105</v>
      </c>
      <c r="AR2894" t="s">
        <v>105</v>
      </c>
      <c r="AV2894" t="s">
        <v>105</v>
      </c>
      <c r="AW2894" t="s">
        <v>105</v>
      </c>
      <c r="AX2894" t="s">
        <v>105</v>
      </c>
      <c r="BH2894" t="s">
        <v>21</v>
      </c>
      <c r="BI2894" t="s">
        <v>5</v>
      </c>
    </row>
    <row r="2895" spans="1:61" x14ac:dyDescent="0.25">
      <c r="A2895">
        <v>43025909</v>
      </c>
      <c r="B2895">
        <v>43025909</v>
      </c>
      <c r="C2895" t="s">
        <v>106</v>
      </c>
      <c r="D2895" t="s">
        <v>355</v>
      </c>
      <c r="E2895" t="s">
        <v>178</v>
      </c>
      <c r="F2895" t="s">
        <v>2542</v>
      </c>
      <c r="G2895" t="s">
        <v>4555</v>
      </c>
      <c r="H2895" s="30" t="s">
        <v>20768</v>
      </c>
      <c r="I2895" t="s">
        <v>15070</v>
      </c>
      <c r="J2895">
        <v>5001</v>
      </c>
      <c r="K2895" t="s">
        <v>202</v>
      </c>
      <c r="L2895">
        <v>5</v>
      </c>
      <c r="M2895" t="s">
        <v>203</v>
      </c>
      <c r="O2895">
        <v>3184267654</v>
      </c>
      <c r="P2895">
        <v>0</v>
      </c>
      <c r="T2895" s="29" t="s">
        <v>487</v>
      </c>
      <c r="U2895">
        <f t="shared" si="225"/>
        <v>10</v>
      </c>
      <c r="V2895">
        <f t="shared" si="226"/>
        <v>8</v>
      </c>
      <c r="W2895">
        <v>2022</v>
      </c>
      <c r="X2895" t="s">
        <v>15071</v>
      </c>
      <c r="Y2895" t="s">
        <v>15072</v>
      </c>
      <c r="Z2895" t="s">
        <v>15073</v>
      </c>
      <c r="AA2895">
        <v>9201274</v>
      </c>
      <c r="AB2895" t="s">
        <v>268</v>
      </c>
      <c r="AC2895" t="s">
        <v>269</v>
      </c>
      <c r="AD2895" s="1">
        <f t="shared" si="227"/>
        <v>2.7931358288770053E-2</v>
      </c>
      <c r="AE2895" s="2">
        <v>56100000</v>
      </c>
      <c r="AF2895" t="s">
        <v>362</v>
      </c>
      <c r="AG2895" t="s">
        <v>103</v>
      </c>
      <c r="AH2895" t="s">
        <v>104</v>
      </c>
      <c r="AI2895" t="s">
        <v>15074</v>
      </c>
      <c r="AJ2895">
        <v>29950253</v>
      </c>
      <c r="AK2895" s="2">
        <v>1566949.2</v>
      </c>
      <c r="AL2895" s="2">
        <v>1296764.03</v>
      </c>
      <c r="AP2895">
        <v>30007871</v>
      </c>
      <c r="AQ2895" s="2">
        <v>1645713.08</v>
      </c>
      <c r="AR2895" s="2">
        <v>1362952.17</v>
      </c>
      <c r="AV2895" t="s">
        <v>105</v>
      </c>
      <c r="AW2895" s="2" t="s">
        <v>105</v>
      </c>
      <c r="AX2895" s="2" t="s">
        <v>105</v>
      </c>
      <c r="BH2895" t="s">
        <v>19</v>
      </c>
      <c r="BI2895" t="s">
        <v>5</v>
      </c>
    </row>
    <row r="2896" spans="1:61" x14ac:dyDescent="0.25">
      <c r="A2896">
        <v>79575233</v>
      </c>
      <c r="B2896">
        <v>79575233</v>
      </c>
      <c r="C2896" t="s">
        <v>89</v>
      </c>
      <c r="D2896" t="s">
        <v>674</v>
      </c>
      <c r="E2896" t="s">
        <v>1821</v>
      </c>
      <c r="F2896" t="s">
        <v>1528</v>
      </c>
      <c r="G2896" t="s">
        <v>15075</v>
      </c>
      <c r="H2896" s="30" t="s">
        <v>20769</v>
      </c>
      <c r="I2896" t="s">
        <v>15076</v>
      </c>
      <c r="J2896">
        <v>0</v>
      </c>
      <c r="K2896" t="s">
        <v>126</v>
      </c>
      <c r="L2896">
        <v>25</v>
      </c>
      <c r="M2896" t="s">
        <v>126</v>
      </c>
      <c r="O2896">
        <v>3213103077</v>
      </c>
      <c r="P2896">
        <v>0</v>
      </c>
      <c r="T2896" s="29" t="s">
        <v>887</v>
      </c>
      <c r="U2896">
        <f t="shared" si="225"/>
        <v>10</v>
      </c>
      <c r="V2896">
        <f t="shared" si="226"/>
        <v>3</v>
      </c>
      <c r="W2896">
        <v>2013</v>
      </c>
      <c r="X2896" t="s">
        <v>15077</v>
      </c>
      <c r="Y2896" t="s">
        <v>15078</v>
      </c>
      <c r="Z2896" t="s">
        <v>15079</v>
      </c>
      <c r="AA2896">
        <v>4601145</v>
      </c>
      <c r="AB2896" t="s">
        <v>352</v>
      </c>
      <c r="AC2896" t="s">
        <v>1230</v>
      </c>
      <c r="AD2896" s="1">
        <f t="shared" si="227"/>
        <v>4.0605512820512821E-2</v>
      </c>
      <c r="AE2896" s="2">
        <v>31200000</v>
      </c>
      <c r="AF2896" t="s">
        <v>102</v>
      </c>
      <c r="AG2896" t="s">
        <v>103</v>
      </c>
      <c r="AH2896" t="s">
        <v>104</v>
      </c>
      <c r="AI2896">
        <v>0</v>
      </c>
      <c r="AJ2896">
        <v>161818210</v>
      </c>
      <c r="AK2896" s="2">
        <v>1266892</v>
      </c>
      <c r="AL2896" s="2">
        <v>1044615.19</v>
      </c>
      <c r="AP2896" t="s">
        <v>105</v>
      </c>
      <c r="AQ2896" t="s">
        <v>105</v>
      </c>
      <c r="AR2896" t="s">
        <v>105</v>
      </c>
      <c r="AV2896" t="s">
        <v>105</v>
      </c>
      <c r="AW2896" t="s">
        <v>105</v>
      </c>
      <c r="AX2896" t="s">
        <v>105</v>
      </c>
      <c r="BH2896" t="s">
        <v>21</v>
      </c>
      <c r="BI2896" t="s">
        <v>5</v>
      </c>
    </row>
    <row r="2897" spans="1:61" x14ac:dyDescent="0.25">
      <c r="A2897">
        <v>26606170</v>
      </c>
      <c r="B2897">
        <v>26606170</v>
      </c>
      <c r="C2897" t="s">
        <v>106</v>
      </c>
      <c r="D2897" t="s">
        <v>616</v>
      </c>
      <c r="E2897" t="s">
        <v>122</v>
      </c>
      <c r="F2897" t="s">
        <v>7806</v>
      </c>
      <c r="G2897" t="s">
        <v>9298</v>
      </c>
      <c r="H2897" s="30" t="s">
        <v>20770</v>
      </c>
      <c r="I2897" t="s">
        <v>15080</v>
      </c>
      <c r="J2897">
        <v>41001</v>
      </c>
      <c r="K2897" t="s">
        <v>285</v>
      </c>
      <c r="L2897">
        <v>41</v>
      </c>
      <c r="M2897" t="s">
        <v>286</v>
      </c>
      <c r="O2897">
        <v>3176412081</v>
      </c>
      <c r="P2897">
        <v>0</v>
      </c>
      <c r="T2897" s="29" t="s">
        <v>448</v>
      </c>
      <c r="U2897">
        <f t="shared" si="225"/>
        <v>10</v>
      </c>
      <c r="V2897">
        <f t="shared" si="226"/>
        <v>9</v>
      </c>
      <c r="W2897">
        <v>2020</v>
      </c>
      <c r="X2897" t="s">
        <v>15081</v>
      </c>
      <c r="Y2897" t="s">
        <v>15082</v>
      </c>
      <c r="Z2897" t="s">
        <v>15083</v>
      </c>
      <c r="AA2897">
        <v>3406041</v>
      </c>
      <c r="AB2897" t="s">
        <v>321</v>
      </c>
      <c r="AC2897" t="s">
        <v>6249</v>
      </c>
      <c r="AD2897" s="1">
        <f t="shared" si="227"/>
        <v>2.8252270408163267E-2</v>
      </c>
      <c r="AE2897" s="2">
        <v>78400000</v>
      </c>
      <c r="AF2897" t="s">
        <v>133</v>
      </c>
      <c r="AG2897" t="s">
        <v>120</v>
      </c>
      <c r="AH2897" t="s">
        <v>104</v>
      </c>
      <c r="AI2897" t="s">
        <v>15084</v>
      </c>
      <c r="AJ2897">
        <v>161815220</v>
      </c>
      <c r="AK2897" s="2">
        <v>2214978</v>
      </c>
      <c r="AL2897" s="2">
        <v>1841325.7</v>
      </c>
      <c r="AP2897" t="s">
        <v>105</v>
      </c>
      <c r="AQ2897" t="s">
        <v>105</v>
      </c>
      <c r="AR2897" t="s">
        <v>105</v>
      </c>
      <c r="AV2897" t="s">
        <v>105</v>
      </c>
      <c r="AW2897" t="s">
        <v>105</v>
      </c>
      <c r="AX2897" t="s">
        <v>105</v>
      </c>
      <c r="BH2897" t="s">
        <v>21</v>
      </c>
      <c r="BI2897" t="s">
        <v>5</v>
      </c>
    </row>
    <row r="2898" spans="1:61" x14ac:dyDescent="0.25">
      <c r="A2898">
        <v>32878788</v>
      </c>
      <c r="B2898">
        <v>32878788</v>
      </c>
      <c r="C2898" t="s">
        <v>106</v>
      </c>
      <c r="D2898" t="s">
        <v>1063</v>
      </c>
      <c r="E2898" t="s">
        <v>312</v>
      </c>
      <c r="F2898" t="s">
        <v>399</v>
      </c>
      <c r="G2898" t="s">
        <v>15085</v>
      </c>
      <c r="H2898" s="30" t="s">
        <v>20771</v>
      </c>
      <c r="I2898" t="s">
        <v>15086</v>
      </c>
      <c r="J2898">
        <v>0</v>
      </c>
      <c r="K2898" t="s">
        <v>182</v>
      </c>
      <c r="L2898">
        <v>8</v>
      </c>
      <c r="M2898" t="s">
        <v>183</v>
      </c>
      <c r="O2898">
        <v>3114060076</v>
      </c>
      <c r="P2898">
        <v>0</v>
      </c>
      <c r="T2898" s="29" t="s">
        <v>744</v>
      </c>
      <c r="U2898">
        <f t="shared" si="225"/>
        <v>10</v>
      </c>
      <c r="V2898">
        <f t="shared" si="226"/>
        <v>9</v>
      </c>
      <c r="W2898">
        <v>2021</v>
      </c>
      <c r="X2898" t="s">
        <v>11575</v>
      </c>
      <c r="Y2898" t="s">
        <v>15087</v>
      </c>
      <c r="Z2898" t="s">
        <v>15088</v>
      </c>
      <c r="AA2898">
        <v>6401254</v>
      </c>
      <c r="AB2898" t="s">
        <v>131</v>
      </c>
      <c r="AC2898" t="s">
        <v>132</v>
      </c>
      <c r="AD2898" s="1">
        <f t="shared" si="227"/>
        <v>3.6258101788170564E-2</v>
      </c>
      <c r="AE2898" s="2">
        <v>72700000</v>
      </c>
      <c r="AF2898" t="s">
        <v>175</v>
      </c>
      <c r="AG2898" t="s">
        <v>103</v>
      </c>
      <c r="AH2898" t="s">
        <v>104</v>
      </c>
      <c r="AI2898" t="s">
        <v>15089</v>
      </c>
      <c r="AJ2898">
        <v>161812134</v>
      </c>
      <c r="AK2898" s="2">
        <v>2635964</v>
      </c>
      <c r="AL2898" s="2">
        <v>2195095.61</v>
      </c>
      <c r="AP2898" t="s">
        <v>105</v>
      </c>
      <c r="AQ2898" t="s">
        <v>105</v>
      </c>
      <c r="AR2898" t="s">
        <v>105</v>
      </c>
      <c r="AV2898" t="s">
        <v>105</v>
      </c>
      <c r="AW2898" t="s">
        <v>105</v>
      </c>
      <c r="AX2898" t="s">
        <v>105</v>
      </c>
      <c r="BH2898" t="s">
        <v>21</v>
      </c>
      <c r="BI2898" t="s">
        <v>5</v>
      </c>
    </row>
    <row r="2899" spans="1:61" x14ac:dyDescent="0.25">
      <c r="A2899">
        <v>45540759</v>
      </c>
      <c r="B2899">
        <v>45540759</v>
      </c>
      <c r="C2899" t="s">
        <v>106</v>
      </c>
      <c r="D2899" t="s">
        <v>472</v>
      </c>
      <c r="E2899" t="s">
        <v>312</v>
      </c>
      <c r="F2899" t="s">
        <v>15090</v>
      </c>
      <c r="G2899" t="s">
        <v>6697</v>
      </c>
      <c r="H2899" s="30" t="s">
        <v>20772</v>
      </c>
      <c r="I2899" t="s">
        <v>15091</v>
      </c>
      <c r="J2899">
        <v>0</v>
      </c>
      <c r="K2899" t="s">
        <v>126</v>
      </c>
      <c r="L2899">
        <v>25</v>
      </c>
      <c r="M2899" t="s">
        <v>126</v>
      </c>
      <c r="O2899">
        <v>3102474601</v>
      </c>
      <c r="P2899">
        <v>3002037769</v>
      </c>
      <c r="T2899" s="29" t="s">
        <v>299</v>
      </c>
      <c r="U2899">
        <f t="shared" si="225"/>
        <v>10</v>
      </c>
      <c r="V2899">
        <f t="shared" si="226"/>
        <v>23</v>
      </c>
      <c r="W2899">
        <v>2018</v>
      </c>
      <c r="X2899" t="s">
        <v>4368</v>
      </c>
      <c r="Y2899" t="s">
        <v>15092</v>
      </c>
      <c r="Z2899" t="s">
        <v>15093</v>
      </c>
      <c r="AA2899">
        <v>8001183</v>
      </c>
      <c r="AB2899" t="s">
        <v>100</v>
      </c>
      <c r="AC2899" t="s">
        <v>258</v>
      </c>
      <c r="AD2899" s="1">
        <f t="shared" si="227"/>
        <v>2.8759973459715638E-2</v>
      </c>
      <c r="AE2899" s="2">
        <v>42200000</v>
      </c>
      <c r="AF2899" t="s">
        <v>133</v>
      </c>
      <c r="AG2899" t="s">
        <v>103</v>
      </c>
      <c r="AH2899" t="s">
        <v>104</v>
      </c>
      <c r="AI2899" t="s">
        <v>15094</v>
      </c>
      <c r="AJ2899">
        <v>29926071</v>
      </c>
      <c r="AK2899" s="2">
        <v>1213670.8799999999</v>
      </c>
      <c r="AL2899" s="2">
        <v>999891.5</v>
      </c>
      <c r="AP2899">
        <v>29991281</v>
      </c>
      <c r="AQ2899" s="2">
        <v>1442701.76</v>
      </c>
      <c r="AR2899" s="2">
        <v>1192354.42</v>
      </c>
      <c r="AV2899" t="s">
        <v>105</v>
      </c>
      <c r="AW2899" s="2" t="s">
        <v>105</v>
      </c>
      <c r="AX2899" s="2" t="s">
        <v>105</v>
      </c>
      <c r="BH2899" t="s">
        <v>19</v>
      </c>
      <c r="BI2899" t="s">
        <v>5</v>
      </c>
    </row>
    <row r="2900" spans="1:61" x14ac:dyDescent="0.25">
      <c r="A2900">
        <v>80061967</v>
      </c>
      <c r="B2900">
        <v>80061967</v>
      </c>
      <c r="C2900" t="s">
        <v>89</v>
      </c>
      <c r="D2900" t="s">
        <v>656</v>
      </c>
      <c r="E2900" t="s">
        <v>749</v>
      </c>
      <c r="F2900" t="s">
        <v>263</v>
      </c>
      <c r="G2900" t="s">
        <v>262</v>
      </c>
      <c r="H2900" s="30" t="s">
        <v>20773</v>
      </c>
      <c r="I2900" t="s">
        <v>15095</v>
      </c>
      <c r="J2900">
        <v>76622</v>
      </c>
      <c r="K2900" t="s">
        <v>2364</v>
      </c>
      <c r="L2900">
        <v>76</v>
      </c>
      <c r="M2900" t="s">
        <v>95</v>
      </c>
      <c r="O2900">
        <v>3216397730</v>
      </c>
      <c r="P2900">
        <v>0</v>
      </c>
      <c r="T2900" s="29" t="s">
        <v>169</v>
      </c>
      <c r="U2900">
        <f t="shared" si="225"/>
        <v>10</v>
      </c>
      <c r="V2900">
        <f t="shared" si="226"/>
        <v>16</v>
      </c>
      <c r="W2900">
        <v>2023</v>
      </c>
      <c r="X2900" t="s">
        <v>6470</v>
      </c>
      <c r="Y2900" t="s">
        <v>15096</v>
      </c>
      <c r="Z2900" t="s">
        <v>15097</v>
      </c>
      <c r="AA2900">
        <v>9021084</v>
      </c>
      <c r="AB2900" t="s">
        <v>244</v>
      </c>
      <c r="AC2900" t="s">
        <v>1153</v>
      </c>
      <c r="AD2900" s="1">
        <f t="shared" si="227"/>
        <v>2.9444374034003091E-2</v>
      </c>
      <c r="AE2900" s="2">
        <v>194100000</v>
      </c>
      <c r="AF2900" t="s">
        <v>362</v>
      </c>
      <c r="AG2900" t="s">
        <v>697</v>
      </c>
      <c r="AH2900" t="s">
        <v>104</v>
      </c>
      <c r="AI2900">
        <v>0</v>
      </c>
      <c r="AJ2900">
        <v>161900079</v>
      </c>
      <c r="AK2900" s="2">
        <v>5715153</v>
      </c>
      <c r="AL2900" s="2">
        <v>4782649.59</v>
      </c>
      <c r="AP2900" t="s">
        <v>105</v>
      </c>
      <c r="AQ2900" t="s">
        <v>105</v>
      </c>
      <c r="AR2900" t="s">
        <v>105</v>
      </c>
      <c r="AV2900" t="s">
        <v>105</v>
      </c>
      <c r="AW2900" t="s">
        <v>105</v>
      </c>
      <c r="AX2900" t="s">
        <v>105</v>
      </c>
      <c r="BH2900" t="s">
        <v>21</v>
      </c>
      <c r="BI2900" t="s">
        <v>5</v>
      </c>
    </row>
    <row r="2901" spans="1:61" x14ac:dyDescent="0.25">
      <c r="A2901">
        <v>8698939</v>
      </c>
      <c r="B2901">
        <v>8698939</v>
      </c>
      <c r="C2901" t="s">
        <v>89</v>
      </c>
      <c r="D2901" t="s">
        <v>3489</v>
      </c>
      <c r="E2901">
        <v>0</v>
      </c>
      <c r="F2901" t="s">
        <v>6146</v>
      </c>
      <c r="G2901">
        <v>0</v>
      </c>
      <c r="H2901" s="30" t="s">
        <v>20774</v>
      </c>
      <c r="I2901" t="s">
        <v>15098</v>
      </c>
      <c r="J2901">
        <v>0</v>
      </c>
      <c r="K2901" t="s">
        <v>1235</v>
      </c>
      <c r="L2901">
        <v>54</v>
      </c>
      <c r="M2901" t="s">
        <v>1236</v>
      </c>
      <c r="O2901">
        <v>3219262554</v>
      </c>
      <c r="P2901">
        <v>0</v>
      </c>
      <c r="T2901" s="29" t="s">
        <v>254</v>
      </c>
      <c r="U2901">
        <f t="shared" si="225"/>
        <v>10</v>
      </c>
      <c r="V2901">
        <f t="shared" si="226"/>
        <v>4</v>
      </c>
      <c r="W2901">
        <v>2025</v>
      </c>
      <c r="X2901" t="s">
        <v>4051</v>
      </c>
      <c r="Y2901" t="s">
        <v>15099</v>
      </c>
      <c r="Z2901" t="s">
        <v>15100</v>
      </c>
      <c r="AA2901">
        <v>8001215</v>
      </c>
      <c r="AB2901" t="s">
        <v>100</v>
      </c>
      <c r="AC2901" t="s">
        <v>159</v>
      </c>
      <c r="AD2901" s="1">
        <f t="shared" si="227"/>
        <v>2.653176492985972E-2</v>
      </c>
      <c r="AE2901" s="2">
        <v>49900000</v>
      </c>
      <c r="AF2901" t="s">
        <v>133</v>
      </c>
      <c r="AG2901" t="s">
        <v>103</v>
      </c>
      <c r="AH2901" t="s">
        <v>104</v>
      </c>
      <c r="AI2901" t="s">
        <v>15101</v>
      </c>
      <c r="AJ2901">
        <v>29934267</v>
      </c>
      <c r="AK2901" s="2">
        <v>1323935.07</v>
      </c>
      <c r="AL2901" s="2">
        <v>1092550.48</v>
      </c>
      <c r="AP2901">
        <v>30000039</v>
      </c>
      <c r="AQ2901" s="2">
        <v>1301586.97</v>
      </c>
      <c r="AR2901" s="2">
        <v>1073770.56</v>
      </c>
      <c r="AV2901" t="s">
        <v>105</v>
      </c>
      <c r="AW2901" s="2" t="s">
        <v>105</v>
      </c>
      <c r="AX2901" s="2" t="s">
        <v>105</v>
      </c>
      <c r="BH2901" t="s">
        <v>19</v>
      </c>
      <c r="BI2901" t="s">
        <v>5</v>
      </c>
    </row>
    <row r="2902" spans="1:61" x14ac:dyDescent="0.25">
      <c r="A2902">
        <v>1087489391</v>
      </c>
      <c r="B2902">
        <v>1087489391</v>
      </c>
      <c r="C2902" t="s">
        <v>106</v>
      </c>
      <c r="D2902" t="s">
        <v>1334</v>
      </c>
      <c r="E2902" t="s">
        <v>1440</v>
      </c>
      <c r="F2902" t="s">
        <v>985</v>
      </c>
      <c r="G2902" t="s">
        <v>1112</v>
      </c>
      <c r="H2902" s="30" t="s">
        <v>20775</v>
      </c>
      <c r="I2902" t="s">
        <v>15102</v>
      </c>
      <c r="J2902">
        <v>66001</v>
      </c>
      <c r="K2902" t="s">
        <v>252</v>
      </c>
      <c r="L2902">
        <v>66</v>
      </c>
      <c r="M2902" t="s">
        <v>253</v>
      </c>
      <c r="O2902">
        <v>3218521608</v>
      </c>
      <c r="P2902">
        <v>0</v>
      </c>
      <c r="T2902" s="29" t="s">
        <v>254</v>
      </c>
      <c r="U2902">
        <f t="shared" si="225"/>
        <v>10</v>
      </c>
      <c r="V2902">
        <f t="shared" si="226"/>
        <v>4</v>
      </c>
      <c r="W2902">
        <v>2020</v>
      </c>
      <c r="X2902" t="s">
        <v>3588</v>
      </c>
      <c r="Y2902" t="s">
        <v>15103</v>
      </c>
      <c r="Z2902" t="s">
        <v>15104</v>
      </c>
      <c r="AA2902">
        <v>1606235</v>
      </c>
      <c r="AB2902" t="s">
        <v>173</v>
      </c>
      <c r="AC2902" t="s">
        <v>815</v>
      </c>
      <c r="AD2902" s="1">
        <f t="shared" si="227"/>
        <v>2.8867769255663429E-2</v>
      </c>
      <c r="AE2902" s="2">
        <v>61800000</v>
      </c>
      <c r="AF2902" t="s">
        <v>133</v>
      </c>
      <c r="AG2902" t="s">
        <v>292</v>
      </c>
      <c r="AH2902" t="s">
        <v>104</v>
      </c>
      <c r="AI2902" t="s">
        <v>15105</v>
      </c>
      <c r="AJ2902">
        <v>29957483</v>
      </c>
      <c r="AK2902" s="2">
        <v>1784028.14</v>
      </c>
      <c r="AL2902" s="2">
        <v>1479183.31</v>
      </c>
      <c r="AP2902">
        <v>29984937</v>
      </c>
      <c r="AQ2902" s="2">
        <v>1766604.31</v>
      </c>
      <c r="AR2902" s="2">
        <v>1464541.44</v>
      </c>
      <c r="AV2902" t="s">
        <v>105</v>
      </c>
      <c r="AW2902" s="2" t="s">
        <v>105</v>
      </c>
      <c r="AX2902" s="2" t="s">
        <v>105</v>
      </c>
      <c r="BH2902" t="s">
        <v>19</v>
      </c>
      <c r="BI2902" t="s">
        <v>5</v>
      </c>
    </row>
    <row r="2903" spans="1:61" x14ac:dyDescent="0.25">
      <c r="A2903">
        <v>51923666</v>
      </c>
      <c r="B2903">
        <v>51923666</v>
      </c>
      <c r="C2903" t="s">
        <v>106</v>
      </c>
      <c r="D2903" t="s">
        <v>1405</v>
      </c>
      <c r="E2903" t="s">
        <v>136</v>
      </c>
      <c r="F2903" t="s">
        <v>5276</v>
      </c>
      <c r="G2903" t="s">
        <v>3189</v>
      </c>
      <c r="H2903" s="30" t="s">
        <v>20776</v>
      </c>
      <c r="I2903" t="s">
        <v>15106</v>
      </c>
      <c r="J2903">
        <v>0</v>
      </c>
      <c r="K2903" t="s">
        <v>126</v>
      </c>
      <c r="L2903">
        <v>25</v>
      </c>
      <c r="M2903" t="s">
        <v>126</v>
      </c>
      <c r="O2903">
        <v>3182098091</v>
      </c>
      <c r="P2903">
        <v>0</v>
      </c>
      <c r="T2903" s="29" t="s">
        <v>96</v>
      </c>
      <c r="U2903">
        <f t="shared" si="225"/>
        <v>10</v>
      </c>
      <c r="V2903">
        <f t="shared" si="226"/>
        <v>22</v>
      </c>
      <c r="W2903">
        <v>2013</v>
      </c>
      <c r="X2903" t="s">
        <v>881</v>
      </c>
      <c r="Y2903" t="s">
        <v>15107</v>
      </c>
      <c r="Z2903" t="s">
        <v>15108</v>
      </c>
      <c r="AA2903">
        <v>6401190</v>
      </c>
      <c r="AB2903" t="s">
        <v>131</v>
      </c>
      <c r="AC2903" t="s">
        <v>607</v>
      </c>
      <c r="AD2903" s="1">
        <f t="shared" si="227"/>
        <v>3.8617106918238997E-2</v>
      </c>
      <c r="AE2903" s="2">
        <v>31800000</v>
      </c>
      <c r="AF2903" t="s">
        <v>102</v>
      </c>
      <c r="AG2903" t="s">
        <v>103</v>
      </c>
      <c r="AH2903" t="s">
        <v>104</v>
      </c>
      <c r="AI2903" t="s">
        <v>15109</v>
      </c>
      <c r="AJ2903">
        <v>161911581</v>
      </c>
      <c r="AK2903" s="2">
        <v>1228024</v>
      </c>
      <c r="AL2903" s="2">
        <v>1011952.78</v>
      </c>
      <c r="AP2903" t="s">
        <v>105</v>
      </c>
      <c r="AQ2903" t="s">
        <v>105</v>
      </c>
      <c r="AR2903" t="s">
        <v>105</v>
      </c>
      <c r="AV2903" t="s">
        <v>105</v>
      </c>
      <c r="AW2903" t="s">
        <v>105</v>
      </c>
      <c r="AX2903" t="s">
        <v>105</v>
      </c>
      <c r="BH2903" t="s">
        <v>21</v>
      </c>
      <c r="BI2903" t="s">
        <v>5</v>
      </c>
    </row>
    <row r="2904" spans="1:61" x14ac:dyDescent="0.25">
      <c r="A2904">
        <v>1045672870</v>
      </c>
      <c r="B2904">
        <v>1045672870</v>
      </c>
      <c r="C2904" t="s">
        <v>106</v>
      </c>
      <c r="D2904" t="s">
        <v>15110</v>
      </c>
      <c r="E2904" t="s">
        <v>2075</v>
      </c>
      <c r="F2904" t="s">
        <v>250</v>
      </c>
      <c r="G2904" t="s">
        <v>594</v>
      </c>
      <c r="H2904" s="30" t="s">
        <v>20777</v>
      </c>
      <c r="I2904" t="s">
        <v>15111</v>
      </c>
      <c r="J2904">
        <v>5001</v>
      </c>
      <c r="K2904" t="s">
        <v>202</v>
      </c>
      <c r="L2904">
        <v>5</v>
      </c>
      <c r="M2904" t="s">
        <v>203</v>
      </c>
      <c r="O2904">
        <v>3136252788</v>
      </c>
      <c r="P2904">
        <v>0</v>
      </c>
      <c r="T2904" s="29" t="s">
        <v>299</v>
      </c>
      <c r="U2904">
        <f t="shared" si="225"/>
        <v>10</v>
      </c>
      <c r="V2904">
        <f t="shared" si="226"/>
        <v>23</v>
      </c>
      <c r="W2904">
        <v>2025</v>
      </c>
      <c r="X2904" t="s">
        <v>5160</v>
      </c>
      <c r="Y2904" t="s">
        <v>15112</v>
      </c>
      <c r="Z2904" t="s">
        <v>15113</v>
      </c>
      <c r="AA2904">
        <v>4601329</v>
      </c>
      <c r="AB2904" t="s">
        <v>352</v>
      </c>
      <c r="AC2904" t="s">
        <v>2124</v>
      </c>
      <c r="AD2904" s="1">
        <f t="shared" si="227"/>
        <v>4.8681773455377574E-2</v>
      </c>
      <c r="AE2904" s="2">
        <v>87400000</v>
      </c>
      <c r="AF2904" t="s">
        <v>102</v>
      </c>
      <c r="AG2904" t="s">
        <v>103</v>
      </c>
      <c r="AH2904" t="s">
        <v>104</v>
      </c>
      <c r="AI2904" t="s">
        <v>15114</v>
      </c>
      <c r="AJ2904">
        <v>161813197</v>
      </c>
      <c r="AK2904" s="2">
        <v>4254787</v>
      </c>
      <c r="AL2904" s="2">
        <v>3555450.98</v>
      </c>
      <c r="AP2904" t="s">
        <v>105</v>
      </c>
      <c r="AQ2904" t="s">
        <v>105</v>
      </c>
      <c r="AR2904" t="s">
        <v>105</v>
      </c>
      <c r="AV2904" t="s">
        <v>105</v>
      </c>
      <c r="AW2904" t="s">
        <v>105</v>
      </c>
      <c r="AX2904" t="s">
        <v>105</v>
      </c>
      <c r="BH2904" t="s">
        <v>21</v>
      </c>
      <c r="BI2904" t="s">
        <v>5</v>
      </c>
    </row>
    <row r="2905" spans="1:61" x14ac:dyDescent="0.25">
      <c r="A2905">
        <v>33102976</v>
      </c>
      <c r="B2905">
        <v>33102976</v>
      </c>
      <c r="C2905" t="s">
        <v>106</v>
      </c>
      <c r="D2905" t="s">
        <v>2082</v>
      </c>
      <c r="E2905" t="s">
        <v>583</v>
      </c>
      <c r="F2905" t="s">
        <v>124</v>
      </c>
      <c r="G2905" t="s">
        <v>124</v>
      </c>
      <c r="H2905" s="30" t="s">
        <v>20778</v>
      </c>
      <c r="I2905" t="s">
        <v>15115</v>
      </c>
      <c r="J2905">
        <v>13836</v>
      </c>
      <c r="K2905" t="s">
        <v>10799</v>
      </c>
      <c r="L2905">
        <v>13</v>
      </c>
      <c r="M2905" t="s">
        <v>175</v>
      </c>
      <c r="O2905">
        <v>3003120794</v>
      </c>
      <c r="P2905">
        <v>3154865339</v>
      </c>
      <c r="T2905" s="29" t="s">
        <v>358</v>
      </c>
      <c r="U2905">
        <f t="shared" si="225"/>
        <v>10</v>
      </c>
      <c r="V2905">
        <f t="shared" si="226"/>
        <v>29</v>
      </c>
      <c r="W2905">
        <v>2016</v>
      </c>
      <c r="X2905" t="s">
        <v>7672</v>
      </c>
      <c r="Y2905" t="s">
        <v>15116</v>
      </c>
      <c r="Z2905" t="s">
        <v>15117</v>
      </c>
      <c r="AA2905">
        <v>8001150</v>
      </c>
      <c r="AB2905" t="s">
        <v>100</v>
      </c>
      <c r="AC2905" t="s">
        <v>423</v>
      </c>
      <c r="AD2905" s="1">
        <f t="shared" si="227"/>
        <v>3.8971353846153849E-2</v>
      </c>
      <c r="AE2905" s="2">
        <v>32500000</v>
      </c>
      <c r="AF2905" t="s">
        <v>362</v>
      </c>
      <c r="AG2905" t="s">
        <v>103</v>
      </c>
      <c r="AH2905" t="s">
        <v>104</v>
      </c>
      <c r="AI2905" t="s">
        <v>15118</v>
      </c>
      <c r="AJ2905">
        <v>161912738</v>
      </c>
      <c r="AK2905" s="2">
        <v>1266569</v>
      </c>
      <c r="AL2905" s="2">
        <v>1044343.68</v>
      </c>
      <c r="AP2905" t="s">
        <v>105</v>
      </c>
      <c r="AQ2905" t="s">
        <v>105</v>
      </c>
      <c r="AR2905" t="s">
        <v>105</v>
      </c>
      <c r="AV2905" t="s">
        <v>105</v>
      </c>
      <c r="AW2905" t="s">
        <v>105</v>
      </c>
      <c r="AX2905" t="s">
        <v>105</v>
      </c>
      <c r="BH2905" t="s">
        <v>21</v>
      </c>
      <c r="BI2905" t="s">
        <v>5</v>
      </c>
    </row>
    <row r="2906" spans="1:61" x14ac:dyDescent="0.25">
      <c r="A2906">
        <v>63307784</v>
      </c>
      <c r="B2906">
        <v>63307784</v>
      </c>
      <c r="C2906" t="s">
        <v>106</v>
      </c>
      <c r="D2906" t="s">
        <v>312</v>
      </c>
      <c r="E2906" t="s">
        <v>1198</v>
      </c>
      <c r="F2906" t="s">
        <v>11950</v>
      </c>
      <c r="G2906">
        <v>0</v>
      </c>
      <c r="H2906" s="30" t="s">
        <v>20779</v>
      </c>
      <c r="I2906" t="s">
        <v>15119</v>
      </c>
      <c r="J2906">
        <v>68276</v>
      </c>
      <c r="K2906" t="s">
        <v>226</v>
      </c>
      <c r="L2906">
        <v>68</v>
      </c>
      <c r="M2906" t="s">
        <v>227</v>
      </c>
      <c r="O2906">
        <v>3153765087</v>
      </c>
      <c r="P2906">
        <v>0</v>
      </c>
      <c r="T2906" s="29" t="s">
        <v>254</v>
      </c>
      <c r="U2906">
        <f t="shared" si="225"/>
        <v>10</v>
      </c>
      <c r="V2906">
        <f t="shared" si="226"/>
        <v>4</v>
      </c>
      <c r="W2906">
        <v>2022</v>
      </c>
      <c r="X2906" t="s">
        <v>9314</v>
      </c>
      <c r="Y2906" t="s">
        <v>15120</v>
      </c>
      <c r="Z2906" t="s">
        <v>15121</v>
      </c>
      <c r="AA2906">
        <v>3021079</v>
      </c>
      <c r="AB2906" t="s">
        <v>491</v>
      </c>
      <c r="AC2906" t="s">
        <v>1744</v>
      </c>
      <c r="AD2906" s="1">
        <f t="shared" si="227"/>
        <v>1.3733002853067047E-2</v>
      </c>
      <c r="AE2906" s="2">
        <v>140200000</v>
      </c>
      <c r="AF2906" t="s">
        <v>362</v>
      </c>
      <c r="AG2906" t="s">
        <v>697</v>
      </c>
      <c r="AH2906" t="s">
        <v>104</v>
      </c>
      <c r="AI2906" t="s">
        <v>15122</v>
      </c>
      <c r="AJ2906">
        <v>161818988</v>
      </c>
      <c r="AK2906" s="2">
        <v>1925367</v>
      </c>
      <c r="AL2906" s="2">
        <v>1597955.86</v>
      </c>
      <c r="AP2906" t="s">
        <v>105</v>
      </c>
      <c r="AQ2906" t="s">
        <v>105</v>
      </c>
      <c r="AR2906" t="s">
        <v>105</v>
      </c>
      <c r="AV2906" t="s">
        <v>105</v>
      </c>
      <c r="AW2906" t="s">
        <v>105</v>
      </c>
      <c r="AX2906" t="s">
        <v>105</v>
      </c>
      <c r="BH2906" s="3" t="s">
        <v>18</v>
      </c>
      <c r="BI2906" t="s">
        <v>5</v>
      </c>
    </row>
    <row r="2907" spans="1:61" x14ac:dyDescent="0.25">
      <c r="A2907">
        <v>37888019</v>
      </c>
      <c r="B2907">
        <v>37888019</v>
      </c>
      <c r="C2907" t="s">
        <v>106</v>
      </c>
      <c r="D2907" t="s">
        <v>385</v>
      </c>
      <c r="E2907" t="s">
        <v>1590</v>
      </c>
      <c r="F2907" t="s">
        <v>15123</v>
      </c>
      <c r="G2907" t="s">
        <v>1065</v>
      </c>
      <c r="H2907" s="30" t="s">
        <v>20780</v>
      </c>
      <c r="I2907" t="s">
        <v>15124</v>
      </c>
      <c r="J2907">
        <v>15001</v>
      </c>
      <c r="K2907" t="s">
        <v>1089</v>
      </c>
      <c r="L2907">
        <v>15</v>
      </c>
      <c r="M2907" t="s">
        <v>1090</v>
      </c>
      <c r="O2907">
        <v>3103344137</v>
      </c>
      <c r="P2907">
        <v>3004336979</v>
      </c>
      <c r="T2907" s="29" t="s">
        <v>500</v>
      </c>
      <c r="U2907">
        <f t="shared" si="225"/>
        <v>10</v>
      </c>
      <c r="V2907">
        <f t="shared" si="226"/>
        <v>5</v>
      </c>
      <c r="W2907">
        <v>2019</v>
      </c>
      <c r="X2907" t="s">
        <v>620</v>
      </c>
      <c r="Y2907" t="s">
        <v>15125</v>
      </c>
      <c r="Z2907" t="s">
        <v>15126</v>
      </c>
      <c r="AA2907">
        <v>6406130</v>
      </c>
      <c r="AB2907" t="s">
        <v>131</v>
      </c>
      <c r="AC2907" t="s">
        <v>580</v>
      </c>
      <c r="AD2907" s="1">
        <f t="shared" si="227"/>
        <v>2.3603624394184168E-2</v>
      </c>
      <c r="AE2907" s="2">
        <v>61900000</v>
      </c>
      <c r="AF2907" t="s">
        <v>102</v>
      </c>
      <c r="AG2907" t="s">
        <v>292</v>
      </c>
      <c r="AH2907" t="s">
        <v>104</v>
      </c>
      <c r="AI2907" t="s">
        <v>15127</v>
      </c>
      <c r="AJ2907">
        <v>29971676</v>
      </c>
      <c r="AK2907" s="2">
        <v>1461064.35</v>
      </c>
      <c r="AL2907" s="2">
        <v>1207785.17</v>
      </c>
      <c r="AP2907">
        <v>30011461</v>
      </c>
      <c r="AQ2907" s="2">
        <v>1212865.72</v>
      </c>
      <c r="AR2907" s="2">
        <v>999214.89</v>
      </c>
      <c r="AV2907" t="s">
        <v>105</v>
      </c>
      <c r="AW2907" s="2" t="s">
        <v>105</v>
      </c>
      <c r="AX2907" s="2" t="s">
        <v>105</v>
      </c>
      <c r="BH2907" t="s">
        <v>19</v>
      </c>
      <c r="BI2907" t="s">
        <v>5</v>
      </c>
    </row>
    <row r="2908" spans="1:61" x14ac:dyDescent="0.25">
      <c r="A2908">
        <v>24827028</v>
      </c>
      <c r="B2908">
        <v>24827028</v>
      </c>
      <c r="C2908" t="s">
        <v>106</v>
      </c>
      <c r="D2908" t="s">
        <v>355</v>
      </c>
      <c r="E2908" t="s">
        <v>775</v>
      </c>
      <c r="F2908" t="s">
        <v>684</v>
      </c>
      <c r="G2908" t="s">
        <v>863</v>
      </c>
      <c r="H2908" s="30" t="s">
        <v>20781</v>
      </c>
      <c r="I2908" t="s">
        <v>15128</v>
      </c>
      <c r="J2908">
        <v>17001</v>
      </c>
      <c r="K2908" t="s">
        <v>140</v>
      </c>
      <c r="L2908">
        <v>17</v>
      </c>
      <c r="M2908" t="s">
        <v>141</v>
      </c>
      <c r="O2908">
        <v>3206777750</v>
      </c>
      <c r="P2908">
        <v>3127282926</v>
      </c>
      <c r="T2908" s="29" t="s">
        <v>547</v>
      </c>
      <c r="U2908">
        <f t="shared" si="225"/>
        <v>10</v>
      </c>
      <c r="V2908">
        <f t="shared" si="226"/>
        <v>26</v>
      </c>
      <c r="W2908">
        <v>2019</v>
      </c>
      <c r="X2908" t="s">
        <v>3185</v>
      </c>
      <c r="Y2908" t="s">
        <v>15129</v>
      </c>
      <c r="Z2908" t="s">
        <v>15130</v>
      </c>
      <c r="AA2908">
        <v>5601171</v>
      </c>
      <c r="AB2908" t="s">
        <v>146</v>
      </c>
      <c r="AC2908" t="s">
        <v>383</v>
      </c>
      <c r="AD2908" s="1">
        <f t="shared" si="227"/>
        <v>2.5505777414075285E-2</v>
      </c>
      <c r="AE2908" s="2">
        <v>61100000</v>
      </c>
      <c r="AF2908" t="s">
        <v>175</v>
      </c>
      <c r="AG2908" t="s">
        <v>103</v>
      </c>
      <c r="AH2908" t="s">
        <v>104</v>
      </c>
      <c r="AI2908" t="s">
        <v>15131</v>
      </c>
      <c r="AJ2908">
        <v>161903647</v>
      </c>
      <c r="AK2908" s="2">
        <v>1558403</v>
      </c>
      <c r="AL2908" s="2">
        <v>1289582.69</v>
      </c>
      <c r="AP2908" t="s">
        <v>105</v>
      </c>
      <c r="AQ2908" t="s">
        <v>105</v>
      </c>
      <c r="AR2908" t="s">
        <v>105</v>
      </c>
      <c r="AV2908" t="s">
        <v>105</v>
      </c>
      <c r="AW2908" t="s">
        <v>105</v>
      </c>
      <c r="AX2908" t="s">
        <v>105</v>
      </c>
      <c r="BH2908" t="s">
        <v>19</v>
      </c>
      <c r="BI2908" t="s">
        <v>5</v>
      </c>
    </row>
    <row r="2909" spans="1:61" x14ac:dyDescent="0.25">
      <c r="A2909">
        <v>1094896114</v>
      </c>
      <c r="B2909">
        <v>1094896114</v>
      </c>
      <c r="C2909" t="s">
        <v>106</v>
      </c>
      <c r="D2909" t="s">
        <v>2075</v>
      </c>
      <c r="E2909" t="s">
        <v>136</v>
      </c>
      <c r="F2909" t="s">
        <v>1028</v>
      </c>
      <c r="G2909" t="s">
        <v>6510</v>
      </c>
      <c r="H2909" s="30" t="s">
        <v>20782</v>
      </c>
      <c r="I2909" t="s">
        <v>15132</v>
      </c>
      <c r="J2909">
        <v>0</v>
      </c>
      <c r="K2909" t="s">
        <v>498</v>
      </c>
      <c r="L2909">
        <v>0</v>
      </c>
      <c r="M2909" t="s">
        <v>499</v>
      </c>
      <c r="O2909">
        <v>3134373980</v>
      </c>
      <c r="P2909">
        <v>0</v>
      </c>
      <c r="T2909" s="29" t="s">
        <v>429</v>
      </c>
      <c r="U2909">
        <f t="shared" si="225"/>
        <v>10</v>
      </c>
      <c r="V2909">
        <f t="shared" si="226"/>
        <v>7</v>
      </c>
      <c r="W2909">
        <v>2023</v>
      </c>
      <c r="X2909" t="s">
        <v>1810</v>
      </c>
      <c r="Y2909" t="s">
        <v>15133</v>
      </c>
      <c r="Z2909" t="s">
        <v>15134</v>
      </c>
      <c r="AA2909">
        <v>9021086</v>
      </c>
      <c r="AB2909" t="s">
        <v>244</v>
      </c>
      <c r="AC2909" t="s">
        <v>1153</v>
      </c>
      <c r="AD2909" s="1">
        <f t="shared" si="227"/>
        <v>2.5758250241970964E-2</v>
      </c>
      <c r="AE2909" s="2">
        <v>227300000</v>
      </c>
      <c r="AF2909" t="s">
        <v>362</v>
      </c>
      <c r="AG2909" t="s">
        <v>925</v>
      </c>
      <c r="AH2909" t="s">
        <v>104</v>
      </c>
      <c r="AI2909" t="s">
        <v>15135</v>
      </c>
      <c r="AJ2909">
        <v>29930537</v>
      </c>
      <c r="AK2909" s="2">
        <v>5854850.2800000003</v>
      </c>
      <c r="AL2909" s="2">
        <v>4900042.25</v>
      </c>
      <c r="AP2909" t="s">
        <v>105</v>
      </c>
      <c r="AQ2909" s="2" t="s">
        <v>105</v>
      </c>
      <c r="AR2909" s="2" t="s">
        <v>105</v>
      </c>
      <c r="AV2909">
        <v>30047369</v>
      </c>
      <c r="AW2909" s="2">
        <v>9256609.7899999991</v>
      </c>
      <c r="AX2909" s="2">
        <v>7758663.6900000004</v>
      </c>
      <c r="BH2909" t="s">
        <v>21</v>
      </c>
      <c r="BI2909" t="s">
        <v>5</v>
      </c>
    </row>
    <row r="2910" spans="1:61" x14ac:dyDescent="0.25">
      <c r="A2910">
        <v>52419012</v>
      </c>
      <c r="B2910">
        <v>52419012</v>
      </c>
      <c r="C2910" t="s">
        <v>106</v>
      </c>
      <c r="D2910" t="s">
        <v>1302</v>
      </c>
      <c r="E2910" t="s">
        <v>9563</v>
      </c>
      <c r="F2910" t="s">
        <v>819</v>
      </c>
      <c r="G2910" t="s">
        <v>776</v>
      </c>
      <c r="H2910" s="30" t="s">
        <v>20783</v>
      </c>
      <c r="I2910" t="s">
        <v>15136</v>
      </c>
      <c r="J2910">
        <v>0</v>
      </c>
      <c r="K2910" t="s">
        <v>126</v>
      </c>
      <c r="L2910">
        <v>25</v>
      </c>
      <c r="M2910" t="s">
        <v>126</v>
      </c>
      <c r="O2910">
        <v>3208535823</v>
      </c>
      <c r="P2910">
        <v>0</v>
      </c>
      <c r="T2910" s="29" t="s">
        <v>14127</v>
      </c>
      <c r="U2910">
        <f t="shared" si="225"/>
        <v>10</v>
      </c>
      <c r="V2910">
        <f t="shared" si="226"/>
        <v>17</v>
      </c>
      <c r="W2910">
        <v>2025</v>
      </c>
      <c r="X2910" t="s">
        <v>6197</v>
      </c>
      <c r="Y2910" t="s">
        <v>15137</v>
      </c>
      <c r="Z2910" t="s">
        <v>15138</v>
      </c>
      <c r="AA2910">
        <v>4601331</v>
      </c>
      <c r="AB2910" t="s">
        <v>352</v>
      </c>
      <c r="AC2910" t="s">
        <v>938</v>
      </c>
      <c r="AD2910" s="1">
        <f t="shared" si="227"/>
        <v>4.5673320312500001E-2</v>
      </c>
      <c r="AE2910" s="2">
        <v>51200000</v>
      </c>
      <c r="AF2910" t="s">
        <v>102</v>
      </c>
      <c r="AG2910" t="s">
        <v>103</v>
      </c>
      <c r="AH2910" t="s">
        <v>104</v>
      </c>
      <c r="AI2910" t="s">
        <v>15139</v>
      </c>
      <c r="AJ2910">
        <v>161913982</v>
      </c>
      <c r="AK2910" s="2">
        <v>2338474</v>
      </c>
      <c r="AL2910" s="2">
        <v>1945104.14</v>
      </c>
      <c r="AP2910" t="s">
        <v>105</v>
      </c>
      <c r="AQ2910" t="s">
        <v>105</v>
      </c>
      <c r="AR2910" t="s">
        <v>105</v>
      </c>
      <c r="AV2910" t="s">
        <v>105</v>
      </c>
      <c r="AW2910" t="s">
        <v>105</v>
      </c>
      <c r="AX2910" t="s">
        <v>105</v>
      </c>
      <c r="BH2910" t="s">
        <v>21</v>
      </c>
      <c r="BI2910" t="s">
        <v>5</v>
      </c>
    </row>
    <row r="2911" spans="1:61" x14ac:dyDescent="0.25">
      <c r="A2911">
        <v>80083825</v>
      </c>
      <c r="B2911">
        <v>80083825</v>
      </c>
      <c r="C2911" t="s">
        <v>89</v>
      </c>
      <c r="D2911" t="s">
        <v>891</v>
      </c>
      <c r="E2911" t="s">
        <v>3029</v>
      </c>
      <c r="F2911" t="s">
        <v>263</v>
      </c>
      <c r="G2911" t="s">
        <v>768</v>
      </c>
      <c r="H2911" s="30" t="s">
        <v>20784</v>
      </c>
      <c r="I2911" t="s">
        <v>15140</v>
      </c>
      <c r="J2911">
        <v>0</v>
      </c>
      <c r="K2911" t="s">
        <v>126</v>
      </c>
      <c r="L2911">
        <v>25</v>
      </c>
      <c r="M2911" t="s">
        <v>126</v>
      </c>
      <c r="O2911">
        <v>3208792862</v>
      </c>
      <c r="P2911">
        <v>3102996182</v>
      </c>
      <c r="T2911" s="29" t="s">
        <v>169</v>
      </c>
      <c r="U2911">
        <f t="shared" si="225"/>
        <v>10</v>
      </c>
      <c r="V2911">
        <f t="shared" si="226"/>
        <v>16</v>
      </c>
      <c r="W2911">
        <v>2020</v>
      </c>
      <c r="X2911" t="s">
        <v>1674</v>
      </c>
      <c r="Y2911" t="s">
        <v>15141</v>
      </c>
      <c r="Z2911" t="s">
        <v>15142</v>
      </c>
      <c r="AA2911">
        <v>8006056</v>
      </c>
      <c r="AB2911" t="s">
        <v>100</v>
      </c>
      <c r="AC2911" t="s">
        <v>1677</v>
      </c>
      <c r="AD2911" s="1">
        <f t="shared" si="227"/>
        <v>1.7589752547307134E-2</v>
      </c>
      <c r="AE2911" s="2">
        <v>68700000</v>
      </c>
      <c r="AF2911" t="s">
        <v>102</v>
      </c>
      <c r="AG2911" t="s">
        <v>120</v>
      </c>
      <c r="AH2911" t="s">
        <v>104</v>
      </c>
      <c r="AI2911" t="s">
        <v>15143</v>
      </c>
      <c r="AJ2911">
        <v>161811823</v>
      </c>
      <c r="AK2911" s="2">
        <v>1208416</v>
      </c>
      <c r="AL2911" s="2">
        <v>995475.22</v>
      </c>
      <c r="AP2911" t="s">
        <v>105</v>
      </c>
      <c r="AQ2911" t="s">
        <v>105</v>
      </c>
      <c r="AR2911" t="s">
        <v>105</v>
      </c>
      <c r="AV2911" t="s">
        <v>105</v>
      </c>
      <c r="AW2911" t="s">
        <v>105</v>
      </c>
      <c r="AX2911" t="s">
        <v>105</v>
      </c>
      <c r="BH2911" t="s">
        <v>19</v>
      </c>
      <c r="BI2911" t="s">
        <v>5</v>
      </c>
    </row>
    <row r="2912" spans="1:61" x14ac:dyDescent="0.25">
      <c r="A2912">
        <v>36695492</v>
      </c>
      <c r="B2912">
        <v>36695492</v>
      </c>
      <c r="C2912" t="s">
        <v>106</v>
      </c>
      <c r="D2912" t="s">
        <v>15144</v>
      </c>
      <c r="E2912" t="s">
        <v>15145</v>
      </c>
      <c r="F2912" t="s">
        <v>1942</v>
      </c>
      <c r="G2912" t="s">
        <v>768</v>
      </c>
      <c r="H2912" s="30" t="s">
        <v>20785</v>
      </c>
      <c r="I2912" t="s">
        <v>15146</v>
      </c>
      <c r="J2912">
        <v>0</v>
      </c>
      <c r="K2912" t="s">
        <v>238</v>
      </c>
      <c r="L2912">
        <v>47</v>
      </c>
      <c r="M2912" t="s">
        <v>239</v>
      </c>
      <c r="O2912">
        <v>3008045529</v>
      </c>
      <c r="P2912">
        <v>0</v>
      </c>
      <c r="T2912" s="29" t="s">
        <v>184</v>
      </c>
      <c r="U2912">
        <f t="shared" si="225"/>
        <v>10</v>
      </c>
      <c r="V2912">
        <f t="shared" si="226"/>
        <v>10</v>
      </c>
      <c r="W2912">
        <v>2019</v>
      </c>
      <c r="X2912" t="s">
        <v>15147</v>
      </c>
      <c r="Y2912" t="s">
        <v>15148</v>
      </c>
      <c r="Z2912" t="s">
        <v>15148</v>
      </c>
      <c r="AA2912">
        <v>6801241</v>
      </c>
      <c r="AB2912" t="s">
        <v>413</v>
      </c>
      <c r="AC2912" t="s">
        <v>15149</v>
      </c>
      <c r="AD2912" s="1">
        <f t="shared" si="227"/>
        <v>4.6210960784313727E-2</v>
      </c>
      <c r="AE2912" s="2">
        <v>51000000</v>
      </c>
      <c r="AF2912" t="s">
        <v>362</v>
      </c>
      <c r="AG2912" t="s">
        <v>103</v>
      </c>
      <c r="AH2912" t="s">
        <v>104</v>
      </c>
      <c r="AI2912" t="s">
        <v>15150</v>
      </c>
      <c r="AJ2912">
        <v>161907446</v>
      </c>
      <c r="AK2912" s="2">
        <v>2356759</v>
      </c>
      <c r="AL2912" s="2">
        <v>1960470.06</v>
      </c>
      <c r="AP2912" t="s">
        <v>105</v>
      </c>
      <c r="AQ2912" t="s">
        <v>105</v>
      </c>
      <c r="AR2912" t="s">
        <v>105</v>
      </c>
      <c r="AV2912" t="s">
        <v>105</v>
      </c>
      <c r="AW2912" t="s">
        <v>105</v>
      </c>
      <c r="AX2912" t="s">
        <v>105</v>
      </c>
      <c r="BH2912" t="s">
        <v>21</v>
      </c>
      <c r="BI2912" t="s">
        <v>5</v>
      </c>
    </row>
    <row r="2913" spans="1:61" x14ac:dyDescent="0.25">
      <c r="A2913">
        <v>43452570</v>
      </c>
      <c r="B2913">
        <v>43452570</v>
      </c>
      <c r="C2913" t="s">
        <v>106</v>
      </c>
      <c r="D2913" t="s">
        <v>281</v>
      </c>
      <c r="E2913" t="s">
        <v>3384</v>
      </c>
      <c r="F2913" t="s">
        <v>4226</v>
      </c>
      <c r="G2913" t="s">
        <v>684</v>
      </c>
      <c r="H2913" s="30" t="s">
        <v>20786</v>
      </c>
      <c r="I2913" t="s">
        <v>15151</v>
      </c>
      <c r="J2913">
        <v>0</v>
      </c>
      <c r="K2913" t="s">
        <v>5674</v>
      </c>
      <c r="L2913">
        <v>0</v>
      </c>
      <c r="M2913" t="s">
        <v>499</v>
      </c>
      <c r="O2913">
        <v>3126253553</v>
      </c>
      <c r="P2913">
        <v>0</v>
      </c>
      <c r="T2913" s="29" t="s">
        <v>142</v>
      </c>
      <c r="U2913">
        <f t="shared" si="225"/>
        <v>10</v>
      </c>
      <c r="V2913">
        <f t="shared" si="226"/>
        <v>12</v>
      </c>
      <c r="W2913">
        <v>2020</v>
      </c>
      <c r="X2913" t="s">
        <v>3380</v>
      </c>
      <c r="Y2913" t="s">
        <v>15152</v>
      </c>
      <c r="Z2913" t="s">
        <v>15153</v>
      </c>
      <c r="AA2913">
        <v>8001177</v>
      </c>
      <c r="AB2913" t="s">
        <v>100</v>
      </c>
      <c r="AC2913" t="s">
        <v>101</v>
      </c>
      <c r="AD2913" s="1">
        <f t="shared" si="227"/>
        <v>3.2103686200378075E-2</v>
      </c>
      <c r="AE2913" s="2">
        <v>52900000</v>
      </c>
      <c r="AF2913" t="s">
        <v>102</v>
      </c>
      <c r="AG2913" t="s">
        <v>103</v>
      </c>
      <c r="AH2913" t="s">
        <v>104</v>
      </c>
      <c r="AI2913" t="s">
        <v>15154</v>
      </c>
      <c r="AJ2913">
        <v>161941656</v>
      </c>
      <c r="AK2913" s="2">
        <v>1698285</v>
      </c>
      <c r="AL2913" s="2">
        <v>1407129.92</v>
      </c>
      <c r="AP2913" t="s">
        <v>105</v>
      </c>
      <c r="AQ2913" t="s">
        <v>105</v>
      </c>
      <c r="AR2913" t="s">
        <v>105</v>
      </c>
      <c r="AV2913" t="s">
        <v>105</v>
      </c>
      <c r="AW2913" t="s">
        <v>105</v>
      </c>
      <c r="AX2913" t="s">
        <v>105</v>
      </c>
      <c r="BH2913" t="s">
        <v>21</v>
      </c>
      <c r="BI2913" t="s">
        <v>5</v>
      </c>
    </row>
    <row r="2914" spans="1:61" x14ac:dyDescent="0.25">
      <c r="A2914">
        <v>52226898</v>
      </c>
      <c r="B2914">
        <v>52226898</v>
      </c>
      <c r="C2914" t="s">
        <v>106</v>
      </c>
      <c r="D2914" t="s">
        <v>435</v>
      </c>
      <c r="E2914" t="s">
        <v>10375</v>
      </c>
      <c r="F2914" t="s">
        <v>15155</v>
      </c>
      <c r="G2914" t="s">
        <v>709</v>
      </c>
      <c r="H2914" s="30" t="s">
        <v>20787</v>
      </c>
      <c r="I2914" t="s">
        <v>15156</v>
      </c>
      <c r="J2914">
        <v>0</v>
      </c>
      <c r="K2914" t="s">
        <v>126</v>
      </c>
      <c r="L2914">
        <v>25</v>
      </c>
      <c r="M2914" t="s">
        <v>126</v>
      </c>
      <c r="O2914">
        <v>3112818293</v>
      </c>
      <c r="P2914">
        <v>0</v>
      </c>
      <c r="T2914" s="29" t="s">
        <v>254</v>
      </c>
      <c r="U2914">
        <f t="shared" si="225"/>
        <v>10</v>
      </c>
      <c r="V2914">
        <f t="shared" si="226"/>
        <v>4</v>
      </c>
      <c r="W2914">
        <v>2023</v>
      </c>
      <c r="X2914" t="s">
        <v>8402</v>
      </c>
      <c r="Y2914" t="s">
        <v>15157</v>
      </c>
      <c r="Z2914" t="s">
        <v>15158</v>
      </c>
      <c r="AA2914">
        <v>8001201</v>
      </c>
      <c r="AB2914" t="s">
        <v>100</v>
      </c>
      <c r="AC2914" t="s">
        <v>258</v>
      </c>
      <c r="AD2914" s="1">
        <f t="shared" si="227"/>
        <v>3.7812457466918713E-2</v>
      </c>
      <c r="AE2914" s="2">
        <v>52900000</v>
      </c>
      <c r="AF2914" t="s">
        <v>102</v>
      </c>
      <c r="AG2914" t="s">
        <v>103</v>
      </c>
      <c r="AH2914" t="s">
        <v>104</v>
      </c>
      <c r="AI2914" t="s">
        <v>15159</v>
      </c>
      <c r="AJ2914">
        <v>161913979</v>
      </c>
      <c r="AK2914" s="2">
        <v>2000279</v>
      </c>
      <c r="AL2914" s="2">
        <v>1660906.33</v>
      </c>
      <c r="AP2914" t="s">
        <v>105</v>
      </c>
      <c r="AQ2914" t="s">
        <v>105</v>
      </c>
      <c r="AR2914" t="s">
        <v>105</v>
      </c>
      <c r="AV2914" t="s">
        <v>105</v>
      </c>
      <c r="AW2914" t="s">
        <v>105</v>
      </c>
      <c r="AX2914" t="s">
        <v>105</v>
      </c>
      <c r="BH2914" t="s">
        <v>21</v>
      </c>
      <c r="BI2914" t="s">
        <v>5</v>
      </c>
    </row>
    <row r="2915" spans="1:61" x14ac:dyDescent="0.25">
      <c r="A2915">
        <v>39681920</v>
      </c>
      <c r="B2915">
        <v>39681920</v>
      </c>
      <c r="C2915" t="s">
        <v>106</v>
      </c>
      <c r="D2915" t="s">
        <v>312</v>
      </c>
      <c r="E2915" t="s">
        <v>15160</v>
      </c>
      <c r="F2915" t="s">
        <v>1028</v>
      </c>
      <c r="G2915" t="s">
        <v>9130</v>
      </c>
      <c r="H2915" s="30" t="s">
        <v>20788</v>
      </c>
      <c r="I2915" t="s">
        <v>15161</v>
      </c>
      <c r="J2915">
        <v>0</v>
      </c>
      <c r="K2915" t="s">
        <v>126</v>
      </c>
      <c r="L2915">
        <v>25</v>
      </c>
      <c r="M2915" t="s">
        <v>126</v>
      </c>
      <c r="O2915">
        <v>3212104190</v>
      </c>
      <c r="P2915">
        <v>0</v>
      </c>
      <c r="T2915" s="29" t="s">
        <v>287</v>
      </c>
      <c r="U2915">
        <f t="shared" si="225"/>
        <v>10</v>
      </c>
      <c r="V2915">
        <f t="shared" si="226"/>
        <v>13</v>
      </c>
      <c r="W2915">
        <v>2018</v>
      </c>
      <c r="X2915" t="s">
        <v>15162</v>
      </c>
      <c r="Y2915" t="s">
        <v>15163</v>
      </c>
      <c r="Z2915" t="s">
        <v>15164</v>
      </c>
      <c r="AA2915">
        <v>9206070</v>
      </c>
      <c r="AB2915" t="s">
        <v>268</v>
      </c>
      <c r="AC2915" t="s">
        <v>551</v>
      </c>
      <c r="AD2915" s="1">
        <f t="shared" si="227"/>
        <v>1.5703136246786632E-2</v>
      </c>
      <c r="AE2915" s="2">
        <v>77800000</v>
      </c>
      <c r="AF2915" t="s">
        <v>219</v>
      </c>
      <c r="AG2915" t="s">
        <v>120</v>
      </c>
      <c r="AH2915" t="s">
        <v>104</v>
      </c>
      <c r="AI2915" t="s">
        <v>15165</v>
      </c>
      <c r="AJ2915">
        <v>161806839</v>
      </c>
      <c r="AK2915" s="2">
        <v>1221704</v>
      </c>
      <c r="AL2915" s="2">
        <v>1006641.82</v>
      </c>
      <c r="AP2915" t="s">
        <v>105</v>
      </c>
      <c r="AQ2915" t="s">
        <v>105</v>
      </c>
      <c r="AR2915" t="s">
        <v>105</v>
      </c>
      <c r="AV2915" t="s">
        <v>105</v>
      </c>
      <c r="AW2915" t="s">
        <v>105</v>
      </c>
      <c r="AX2915" t="s">
        <v>105</v>
      </c>
      <c r="BH2915" t="s">
        <v>19</v>
      </c>
      <c r="BI2915" t="s">
        <v>5</v>
      </c>
    </row>
    <row r="2916" spans="1:61" x14ac:dyDescent="0.25">
      <c r="A2916">
        <v>94302514</v>
      </c>
      <c r="B2916">
        <v>94302514</v>
      </c>
      <c r="C2916" t="s">
        <v>89</v>
      </c>
      <c r="D2916" t="s">
        <v>304</v>
      </c>
      <c r="E2916" t="s">
        <v>7462</v>
      </c>
      <c r="F2916" t="s">
        <v>3789</v>
      </c>
      <c r="G2916" t="s">
        <v>334</v>
      </c>
      <c r="H2916" s="30" t="s">
        <v>20789</v>
      </c>
      <c r="I2916" t="s">
        <v>15166</v>
      </c>
      <c r="J2916">
        <v>76563</v>
      </c>
      <c r="K2916" t="s">
        <v>15167</v>
      </c>
      <c r="L2916">
        <v>76</v>
      </c>
      <c r="M2916" t="s">
        <v>95</v>
      </c>
      <c r="O2916">
        <v>3116437423</v>
      </c>
      <c r="P2916">
        <v>3136653850</v>
      </c>
      <c r="T2916" s="29" t="s">
        <v>429</v>
      </c>
      <c r="U2916">
        <f t="shared" si="225"/>
        <v>10</v>
      </c>
      <c r="V2916">
        <f t="shared" si="226"/>
        <v>7</v>
      </c>
      <c r="W2916">
        <v>2018</v>
      </c>
      <c r="X2916" t="s">
        <v>5263</v>
      </c>
      <c r="Y2916" t="s">
        <v>15168</v>
      </c>
      <c r="Z2916" t="s">
        <v>15169</v>
      </c>
      <c r="AA2916">
        <v>1606233</v>
      </c>
      <c r="AB2916" t="s">
        <v>173</v>
      </c>
      <c r="AC2916" t="s">
        <v>815</v>
      </c>
      <c r="AD2916" s="1">
        <f t="shared" si="227"/>
        <v>3.5950968992248061E-2</v>
      </c>
      <c r="AE2916" s="2">
        <v>51600000</v>
      </c>
      <c r="AF2916" t="s">
        <v>362</v>
      </c>
      <c r="AG2916" t="s">
        <v>120</v>
      </c>
      <c r="AH2916" t="s">
        <v>104</v>
      </c>
      <c r="AI2916" t="s">
        <v>15170</v>
      </c>
      <c r="AJ2916">
        <v>161877999</v>
      </c>
      <c r="AK2916" s="2">
        <v>1855070</v>
      </c>
      <c r="AL2916" s="2">
        <v>1538882.33</v>
      </c>
      <c r="AP2916" t="s">
        <v>105</v>
      </c>
      <c r="AQ2916" t="s">
        <v>105</v>
      </c>
      <c r="AR2916" t="s">
        <v>105</v>
      </c>
      <c r="AV2916" t="s">
        <v>105</v>
      </c>
      <c r="AW2916" t="s">
        <v>105</v>
      </c>
      <c r="AX2916" t="s">
        <v>105</v>
      </c>
      <c r="BH2916" t="s">
        <v>21</v>
      </c>
      <c r="BI2916" t="s">
        <v>5</v>
      </c>
    </row>
    <row r="2917" spans="1:61" x14ac:dyDescent="0.25">
      <c r="A2917">
        <v>1007403240</v>
      </c>
      <c r="B2917">
        <v>1007403240</v>
      </c>
      <c r="C2917" t="s">
        <v>106</v>
      </c>
      <c r="D2917" t="s">
        <v>1539</v>
      </c>
      <c r="E2917">
        <v>0</v>
      </c>
      <c r="F2917" t="s">
        <v>11531</v>
      </c>
      <c r="G2917" t="s">
        <v>4424</v>
      </c>
      <c r="H2917" s="30" t="s">
        <v>20790</v>
      </c>
      <c r="I2917" t="s">
        <v>15171</v>
      </c>
      <c r="J2917">
        <v>0</v>
      </c>
      <c r="K2917" t="s">
        <v>126</v>
      </c>
      <c r="L2917">
        <v>25</v>
      </c>
      <c r="M2917" t="s">
        <v>126</v>
      </c>
      <c r="O2917">
        <v>3232330420</v>
      </c>
      <c r="P2917">
        <v>3134821639</v>
      </c>
      <c r="T2917" s="29" t="s">
        <v>568</v>
      </c>
      <c r="U2917">
        <f t="shared" si="225"/>
        <v>10</v>
      </c>
      <c r="V2917">
        <f t="shared" si="226"/>
        <v>30</v>
      </c>
      <c r="W2917">
        <v>2018</v>
      </c>
      <c r="X2917" t="s">
        <v>8169</v>
      </c>
      <c r="Y2917" t="s">
        <v>15172</v>
      </c>
      <c r="Z2917" t="s">
        <v>15173</v>
      </c>
      <c r="AA2917">
        <v>8001178</v>
      </c>
      <c r="AB2917" t="s">
        <v>100</v>
      </c>
      <c r="AC2917" t="s">
        <v>423</v>
      </c>
      <c r="AD2917" s="1">
        <f t="shared" si="227"/>
        <v>4.8525629453681711E-2</v>
      </c>
      <c r="AE2917" s="2">
        <v>42100000</v>
      </c>
      <c r="AF2917" t="s">
        <v>133</v>
      </c>
      <c r="AG2917" t="s">
        <v>103</v>
      </c>
      <c r="AH2917" t="s">
        <v>104</v>
      </c>
      <c r="AI2917" t="s">
        <v>15174</v>
      </c>
      <c r="AJ2917">
        <v>161815211</v>
      </c>
      <c r="AK2917" s="2">
        <v>2042929</v>
      </c>
      <c r="AL2917" s="2">
        <v>1696747.19</v>
      </c>
      <c r="AP2917" t="s">
        <v>105</v>
      </c>
      <c r="AQ2917" t="s">
        <v>105</v>
      </c>
      <c r="AR2917" t="s">
        <v>105</v>
      </c>
      <c r="AV2917" t="s">
        <v>105</v>
      </c>
      <c r="AW2917" t="s">
        <v>105</v>
      </c>
      <c r="AX2917" t="s">
        <v>105</v>
      </c>
      <c r="BH2917" t="s">
        <v>21</v>
      </c>
      <c r="BI2917" t="s">
        <v>5</v>
      </c>
    </row>
    <row r="2918" spans="1:61" x14ac:dyDescent="0.25">
      <c r="A2918">
        <v>71772565</v>
      </c>
      <c r="B2918">
        <v>71772565</v>
      </c>
      <c r="C2918" t="s">
        <v>89</v>
      </c>
      <c r="D2918" t="s">
        <v>148</v>
      </c>
      <c r="E2918" t="s">
        <v>656</v>
      </c>
      <c r="F2918" t="s">
        <v>399</v>
      </c>
      <c r="G2918" t="s">
        <v>315</v>
      </c>
      <c r="H2918" s="30" t="s">
        <v>20791</v>
      </c>
      <c r="I2918" t="s">
        <v>15175</v>
      </c>
      <c r="J2918">
        <v>5266</v>
      </c>
      <c r="K2918" t="s">
        <v>428</v>
      </c>
      <c r="L2918">
        <v>5</v>
      </c>
      <c r="M2918" t="s">
        <v>203</v>
      </c>
      <c r="O2918">
        <v>3007733434</v>
      </c>
      <c r="P2918">
        <v>3178552422</v>
      </c>
      <c r="T2918" s="29" t="s">
        <v>466</v>
      </c>
      <c r="U2918">
        <f t="shared" si="225"/>
        <v>10</v>
      </c>
      <c r="V2918">
        <f t="shared" si="226"/>
        <v>15</v>
      </c>
      <c r="W2918">
        <v>2020</v>
      </c>
      <c r="X2918" t="s">
        <v>1865</v>
      </c>
      <c r="Y2918" t="s">
        <v>15176</v>
      </c>
      <c r="Z2918" t="s">
        <v>15177</v>
      </c>
      <c r="AA2918">
        <v>9001146</v>
      </c>
      <c r="AB2918" t="s">
        <v>244</v>
      </c>
      <c r="AC2918" t="s">
        <v>245</v>
      </c>
      <c r="AD2918" s="1">
        <f t="shared" si="227"/>
        <v>1.8929504031354984E-2</v>
      </c>
      <c r="AE2918" s="2">
        <v>89300000</v>
      </c>
      <c r="AF2918" t="s">
        <v>133</v>
      </c>
      <c r="AG2918" t="s">
        <v>103</v>
      </c>
      <c r="AH2918" t="s">
        <v>104</v>
      </c>
      <c r="AI2918" t="s">
        <v>15178</v>
      </c>
      <c r="AJ2918">
        <v>29953933</v>
      </c>
      <c r="AK2918" s="2">
        <v>1690404.71</v>
      </c>
      <c r="AL2918" s="2">
        <v>1400508.16</v>
      </c>
      <c r="AP2918" t="s">
        <v>105</v>
      </c>
      <c r="AQ2918" s="2" t="s">
        <v>105</v>
      </c>
      <c r="AR2918" s="2" t="s">
        <v>105</v>
      </c>
      <c r="AV2918">
        <v>30034327</v>
      </c>
      <c r="AW2918" s="2">
        <v>11217377.15</v>
      </c>
      <c r="AX2918" s="2">
        <v>9406367.3499999996</v>
      </c>
      <c r="BH2918" t="s">
        <v>19</v>
      </c>
      <c r="BI2918" t="s">
        <v>5</v>
      </c>
    </row>
    <row r="2919" spans="1:61" x14ac:dyDescent="0.25">
      <c r="A2919">
        <v>52817421</v>
      </c>
      <c r="B2919">
        <v>52817421</v>
      </c>
      <c r="C2919" t="s">
        <v>106</v>
      </c>
      <c r="D2919" t="s">
        <v>11861</v>
      </c>
      <c r="E2919" t="s">
        <v>136</v>
      </c>
      <c r="F2919" t="s">
        <v>1722</v>
      </c>
      <c r="G2919" t="s">
        <v>4023</v>
      </c>
      <c r="H2919" s="30" t="s">
        <v>20792</v>
      </c>
      <c r="I2919" t="s">
        <v>15179</v>
      </c>
      <c r="J2919">
        <v>0</v>
      </c>
      <c r="K2919" t="s">
        <v>126</v>
      </c>
      <c r="L2919">
        <v>25</v>
      </c>
      <c r="M2919" t="s">
        <v>126</v>
      </c>
      <c r="O2919">
        <v>3042152301</v>
      </c>
      <c r="P2919">
        <v>3167433172</v>
      </c>
      <c r="T2919" s="29" t="s">
        <v>215</v>
      </c>
      <c r="U2919">
        <f t="shared" si="225"/>
        <v>10</v>
      </c>
      <c r="V2919">
        <f t="shared" si="226"/>
        <v>20</v>
      </c>
      <c r="W2919">
        <v>2023</v>
      </c>
      <c r="X2919" t="s">
        <v>9194</v>
      </c>
      <c r="Y2919" t="s">
        <v>15180</v>
      </c>
      <c r="Z2919" t="s">
        <v>15181</v>
      </c>
      <c r="AA2919">
        <v>8006073</v>
      </c>
      <c r="AB2919" t="s">
        <v>100</v>
      </c>
      <c r="AC2919" t="s">
        <v>208</v>
      </c>
      <c r="AD2919" s="1">
        <f t="shared" si="227"/>
        <v>1.5396837708830548E-2</v>
      </c>
      <c r="AE2919" s="2">
        <v>83800000</v>
      </c>
      <c r="AF2919" t="s">
        <v>219</v>
      </c>
      <c r="AG2919" t="s">
        <v>120</v>
      </c>
      <c r="AH2919" t="s">
        <v>104</v>
      </c>
      <c r="AI2919" t="s">
        <v>15182</v>
      </c>
      <c r="AJ2919">
        <v>161837907</v>
      </c>
      <c r="AK2919" s="2">
        <v>1290255</v>
      </c>
      <c r="AL2919" s="2">
        <v>1064247.75</v>
      </c>
      <c r="AP2919" t="s">
        <v>105</v>
      </c>
      <c r="AQ2919" t="s">
        <v>105</v>
      </c>
      <c r="AR2919" t="s">
        <v>105</v>
      </c>
      <c r="AV2919" t="s">
        <v>105</v>
      </c>
      <c r="AW2919" t="s">
        <v>105</v>
      </c>
      <c r="AX2919" t="s">
        <v>105</v>
      </c>
      <c r="BH2919" t="s">
        <v>19</v>
      </c>
      <c r="BI2919" t="s">
        <v>5</v>
      </c>
    </row>
    <row r="2920" spans="1:61" x14ac:dyDescent="0.25">
      <c r="A2920">
        <v>1038767625</v>
      </c>
      <c r="B2920">
        <v>1038767625</v>
      </c>
      <c r="C2920" t="s">
        <v>89</v>
      </c>
      <c r="D2920" t="s">
        <v>375</v>
      </c>
      <c r="E2920" t="s">
        <v>1136</v>
      </c>
      <c r="F2920" t="s">
        <v>15183</v>
      </c>
      <c r="G2920" t="s">
        <v>1886</v>
      </c>
      <c r="H2920" s="30" t="s">
        <v>20793</v>
      </c>
      <c r="I2920" t="s">
        <v>15184</v>
      </c>
      <c r="J2920">
        <v>5129</v>
      </c>
      <c r="K2920" t="s">
        <v>141</v>
      </c>
      <c r="L2920">
        <v>5</v>
      </c>
      <c r="M2920" t="s">
        <v>203</v>
      </c>
      <c r="O2920">
        <v>3136323720</v>
      </c>
      <c r="P2920">
        <v>0</v>
      </c>
      <c r="T2920" s="29" t="s">
        <v>114</v>
      </c>
      <c r="U2920">
        <f t="shared" si="225"/>
        <v>10</v>
      </c>
      <c r="V2920">
        <f t="shared" si="226"/>
        <v>28</v>
      </c>
      <c r="W2920">
        <v>2021</v>
      </c>
      <c r="X2920" t="s">
        <v>5653</v>
      </c>
      <c r="Y2920" t="s">
        <v>15185</v>
      </c>
      <c r="Z2920" t="s">
        <v>15186</v>
      </c>
      <c r="AA2920">
        <v>3006142</v>
      </c>
      <c r="AB2920" t="s">
        <v>491</v>
      </c>
      <c r="AC2920" t="s">
        <v>492</v>
      </c>
      <c r="AD2920" s="1">
        <f t="shared" si="227"/>
        <v>3.5892161051766638E-2</v>
      </c>
      <c r="AE2920" s="2">
        <v>121700000</v>
      </c>
      <c r="AF2920" t="s">
        <v>5632</v>
      </c>
      <c r="AG2920" t="s">
        <v>120</v>
      </c>
      <c r="AH2920" t="s">
        <v>104</v>
      </c>
      <c r="AI2920">
        <v>0</v>
      </c>
      <c r="AJ2920">
        <v>161866632</v>
      </c>
      <c r="AK2920" s="2">
        <v>4368076</v>
      </c>
      <c r="AL2920" s="2">
        <v>3650651.9</v>
      </c>
      <c r="AP2920" t="s">
        <v>105</v>
      </c>
      <c r="AQ2920" t="s">
        <v>105</v>
      </c>
      <c r="AR2920" t="s">
        <v>105</v>
      </c>
      <c r="AV2920" t="s">
        <v>105</v>
      </c>
      <c r="AW2920" t="s">
        <v>105</v>
      </c>
      <c r="AX2920" t="s">
        <v>105</v>
      </c>
      <c r="BH2920" t="s">
        <v>21</v>
      </c>
      <c r="BI2920" t="s">
        <v>5</v>
      </c>
    </row>
    <row r="2921" spans="1:61" x14ac:dyDescent="0.25">
      <c r="A2921">
        <v>66830565</v>
      </c>
      <c r="B2921">
        <v>66830565</v>
      </c>
      <c r="C2921" t="s">
        <v>106</v>
      </c>
      <c r="D2921" t="s">
        <v>107</v>
      </c>
      <c r="E2921" t="s">
        <v>3749</v>
      </c>
      <c r="F2921" t="s">
        <v>2291</v>
      </c>
      <c r="G2921" t="s">
        <v>446</v>
      </c>
      <c r="H2921" s="30" t="s">
        <v>20794</v>
      </c>
      <c r="I2921" t="s">
        <v>15187</v>
      </c>
      <c r="J2921">
        <v>76001</v>
      </c>
      <c r="K2921" t="s">
        <v>486</v>
      </c>
      <c r="L2921">
        <v>76</v>
      </c>
      <c r="M2921" t="s">
        <v>95</v>
      </c>
      <c r="O2921">
        <v>3176680554</v>
      </c>
      <c r="P2921">
        <v>3131766805</v>
      </c>
      <c r="T2921" s="29" t="s">
        <v>287</v>
      </c>
      <c r="U2921">
        <f t="shared" si="225"/>
        <v>10</v>
      </c>
      <c r="V2921">
        <f t="shared" si="226"/>
        <v>13</v>
      </c>
      <c r="W2921">
        <v>2022</v>
      </c>
      <c r="X2921" t="s">
        <v>241</v>
      </c>
      <c r="Y2921" t="s">
        <v>15188</v>
      </c>
      <c r="Z2921" t="s">
        <v>15189</v>
      </c>
      <c r="AA2921">
        <v>9006179</v>
      </c>
      <c r="AB2921" t="s">
        <v>244</v>
      </c>
      <c r="AC2921" t="s">
        <v>245</v>
      </c>
      <c r="AD2921" s="1">
        <f t="shared" si="227"/>
        <v>2.3970976663785653E-2</v>
      </c>
      <c r="AE2921" s="2">
        <v>115700000</v>
      </c>
      <c r="AF2921" t="s">
        <v>102</v>
      </c>
      <c r="AG2921" t="s">
        <v>120</v>
      </c>
      <c r="AH2921" t="s">
        <v>104</v>
      </c>
      <c r="AI2921" t="s">
        <v>15190</v>
      </c>
      <c r="AJ2921">
        <v>161915834</v>
      </c>
      <c r="AK2921" s="2">
        <v>2773442</v>
      </c>
      <c r="AL2921" s="2">
        <v>2310623.88</v>
      </c>
      <c r="AP2921" t="s">
        <v>105</v>
      </c>
      <c r="AQ2921" t="s">
        <v>105</v>
      </c>
      <c r="AR2921" t="s">
        <v>105</v>
      </c>
      <c r="AV2921" t="s">
        <v>105</v>
      </c>
      <c r="AW2921" t="s">
        <v>105</v>
      </c>
      <c r="AX2921" t="s">
        <v>105</v>
      </c>
      <c r="BH2921" t="s">
        <v>21</v>
      </c>
      <c r="BI2921" t="s">
        <v>5</v>
      </c>
    </row>
    <row r="2922" spans="1:61" x14ac:dyDescent="0.25">
      <c r="A2922">
        <v>41685490</v>
      </c>
      <c r="B2922">
        <v>41685490</v>
      </c>
      <c r="C2922" t="s">
        <v>106</v>
      </c>
      <c r="D2922" t="s">
        <v>15191</v>
      </c>
      <c r="E2922">
        <v>0</v>
      </c>
      <c r="F2922" t="s">
        <v>2033</v>
      </c>
      <c r="G2922" t="s">
        <v>819</v>
      </c>
      <c r="H2922" s="30" t="s">
        <v>20795</v>
      </c>
      <c r="I2922" t="s">
        <v>15192</v>
      </c>
      <c r="J2922">
        <v>0</v>
      </c>
      <c r="K2922" t="s">
        <v>126</v>
      </c>
      <c r="L2922">
        <v>25</v>
      </c>
      <c r="M2922" t="s">
        <v>126</v>
      </c>
      <c r="O2922">
        <v>3005649577</v>
      </c>
      <c r="P2922">
        <v>3182822747</v>
      </c>
      <c r="T2922" s="29" t="s">
        <v>327</v>
      </c>
      <c r="U2922">
        <f t="shared" si="225"/>
        <v>10</v>
      </c>
      <c r="V2922">
        <f t="shared" si="226"/>
        <v>31</v>
      </c>
      <c r="W2922">
        <v>2015</v>
      </c>
      <c r="X2922" t="s">
        <v>1282</v>
      </c>
      <c r="Y2922" t="s">
        <v>15193</v>
      </c>
      <c r="Z2922" t="s">
        <v>15194</v>
      </c>
      <c r="AA2922">
        <v>6401212</v>
      </c>
      <c r="AB2922" t="s">
        <v>131</v>
      </c>
      <c r="AC2922" t="s">
        <v>607</v>
      </c>
      <c r="AD2922" s="1">
        <f t="shared" si="227"/>
        <v>3.4176140845070424E-2</v>
      </c>
      <c r="AE2922" s="2">
        <v>35500000</v>
      </c>
      <c r="AF2922" t="s">
        <v>102</v>
      </c>
      <c r="AG2922" t="s">
        <v>103</v>
      </c>
      <c r="AH2922" t="s">
        <v>104</v>
      </c>
      <c r="AI2922">
        <v>0</v>
      </c>
      <c r="AJ2922">
        <v>161846261</v>
      </c>
      <c r="AK2922" s="2">
        <v>1213253</v>
      </c>
      <c r="AL2922" s="2">
        <v>999540.65</v>
      </c>
      <c r="AP2922" t="s">
        <v>105</v>
      </c>
      <c r="AQ2922" t="s">
        <v>105</v>
      </c>
      <c r="AR2922" t="s">
        <v>105</v>
      </c>
      <c r="AV2922" t="s">
        <v>105</v>
      </c>
      <c r="AW2922" t="s">
        <v>105</v>
      </c>
      <c r="AX2922" t="s">
        <v>105</v>
      </c>
      <c r="BH2922" t="s">
        <v>21</v>
      </c>
      <c r="BI2922" t="s">
        <v>5</v>
      </c>
    </row>
    <row r="2923" spans="1:61" x14ac:dyDescent="0.25">
      <c r="A2923">
        <v>51856374</v>
      </c>
      <c r="B2923">
        <v>51856374</v>
      </c>
      <c r="C2923" t="s">
        <v>106</v>
      </c>
      <c r="D2923" t="s">
        <v>385</v>
      </c>
      <c r="E2923" t="s">
        <v>1224</v>
      </c>
      <c r="F2923" t="s">
        <v>2979</v>
      </c>
      <c r="G2923" t="s">
        <v>650</v>
      </c>
      <c r="H2923" s="30" t="s">
        <v>20796</v>
      </c>
      <c r="I2923" t="s">
        <v>15195</v>
      </c>
      <c r="J2923">
        <v>0</v>
      </c>
      <c r="K2923" t="s">
        <v>126</v>
      </c>
      <c r="L2923">
        <v>25</v>
      </c>
      <c r="M2923" t="s">
        <v>126</v>
      </c>
      <c r="O2923">
        <v>3115338574</v>
      </c>
      <c r="P2923">
        <v>3118906853</v>
      </c>
      <c r="T2923" s="29" t="s">
        <v>8500</v>
      </c>
      <c r="U2923">
        <f t="shared" si="225"/>
        <v>10</v>
      </c>
      <c r="V2923">
        <f t="shared" si="226"/>
        <v>16</v>
      </c>
      <c r="W2923">
        <v>2022</v>
      </c>
      <c r="X2923" t="s">
        <v>3941</v>
      </c>
      <c r="Y2923" t="s">
        <v>15196</v>
      </c>
      <c r="Z2923" t="s">
        <v>15197</v>
      </c>
      <c r="AA2923">
        <v>9201266</v>
      </c>
      <c r="AB2923" t="s">
        <v>268</v>
      </c>
      <c r="AC2923" t="s">
        <v>1420</v>
      </c>
      <c r="AD2923" s="1">
        <f t="shared" si="227"/>
        <v>3.4835587188612099E-2</v>
      </c>
      <c r="AE2923" s="2">
        <v>56200000</v>
      </c>
      <c r="AF2923" t="s">
        <v>102</v>
      </c>
      <c r="AG2923" t="s">
        <v>103</v>
      </c>
      <c r="AH2923" t="s">
        <v>104</v>
      </c>
      <c r="AI2923" t="s">
        <v>15198</v>
      </c>
      <c r="AJ2923">
        <v>161901515</v>
      </c>
      <c r="AK2923" s="2">
        <v>1957760</v>
      </c>
      <c r="AL2923" s="2">
        <v>1625176.41</v>
      </c>
      <c r="AP2923" t="s">
        <v>105</v>
      </c>
      <c r="AQ2923" t="s">
        <v>105</v>
      </c>
      <c r="AR2923" t="s">
        <v>105</v>
      </c>
      <c r="AV2923" t="s">
        <v>105</v>
      </c>
      <c r="AW2923" t="s">
        <v>105</v>
      </c>
      <c r="AX2923" t="s">
        <v>105</v>
      </c>
      <c r="BH2923" t="s">
        <v>21</v>
      </c>
      <c r="BI2923" t="s">
        <v>5</v>
      </c>
    </row>
    <row r="2924" spans="1:61" x14ac:dyDescent="0.25">
      <c r="A2924">
        <v>10069656</v>
      </c>
      <c r="B2924">
        <v>10069656</v>
      </c>
      <c r="C2924" t="s">
        <v>89</v>
      </c>
      <c r="D2924" t="s">
        <v>6013</v>
      </c>
      <c r="E2924" t="s">
        <v>294</v>
      </c>
      <c r="F2924" t="s">
        <v>1029</v>
      </c>
      <c r="G2924" t="s">
        <v>1029</v>
      </c>
      <c r="H2924" s="30" t="s">
        <v>20797</v>
      </c>
      <c r="I2924" t="s">
        <v>15199</v>
      </c>
      <c r="J2924">
        <v>66001</v>
      </c>
      <c r="K2924" t="s">
        <v>252</v>
      </c>
      <c r="L2924">
        <v>66</v>
      </c>
      <c r="M2924" t="s">
        <v>253</v>
      </c>
      <c r="O2924">
        <v>3012905332</v>
      </c>
      <c r="P2924">
        <v>0</v>
      </c>
      <c r="T2924" s="29" t="s">
        <v>114</v>
      </c>
      <c r="U2924">
        <f t="shared" si="225"/>
        <v>10</v>
      </c>
      <c r="V2924">
        <f t="shared" si="226"/>
        <v>28</v>
      </c>
      <c r="W2924">
        <v>2021</v>
      </c>
      <c r="X2924" t="s">
        <v>12782</v>
      </c>
      <c r="Y2924" t="s">
        <v>15200</v>
      </c>
      <c r="Z2924" t="s">
        <v>15201</v>
      </c>
      <c r="AA2924">
        <v>8021006</v>
      </c>
      <c r="AB2924" t="s">
        <v>100</v>
      </c>
      <c r="AC2924" t="s">
        <v>208</v>
      </c>
      <c r="AD2924" s="1">
        <f t="shared" si="227"/>
        <v>3.1514236298421809E-2</v>
      </c>
      <c r="AE2924" s="2">
        <v>69700000</v>
      </c>
      <c r="AF2924" t="s">
        <v>133</v>
      </c>
      <c r="AG2924" t="s">
        <v>925</v>
      </c>
      <c r="AH2924" t="s">
        <v>104</v>
      </c>
      <c r="AI2924">
        <v>0</v>
      </c>
      <c r="AJ2924">
        <v>29959217</v>
      </c>
      <c r="AK2924" s="2">
        <v>2196542.27</v>
      </c>
      <c r="AL2924" s="2">
        <v>1825833.84</v>
      </c>
      <c r="AP2924">
        <v>29986706</v>
      </c>
      <c r="AQ2924" s="2">
        <v>1343635.4</v>
      </c>
      <c r="AR2924" s="2">
        <v>1109105.3799999999</v>
      </c>
      <c r="AV2924" t="s">
        <v>105</v>
      </c>
      <c r="AW2924" s="2" t="s">
        <v>105</v>
      </c>
      <c r="AX2924" s="2" t="s">
        <v>105</v>
      </c>
      <c r="BH2924" t="s">
        <v>21</v>
      </c>
      <c r="BI2924" t="s">
        <v>5</v>
      </c>
    </row>
    <row r="2925" spans="1:61" x14ac:dyDescent="0.25">
      <c r="A2925">
        <v>28544631</v>
      </c>
      <c r="B2925">
        <v>28544631</v>
      </c>
      <c r="C2925" t="s">
        <v>106</v>
      </c>
      <c r="D2925" t="s">
        <v>5365</v>
      </c>
      <c r="E2925">
        <v>0</v>
      </c>
      <c r="F2925" t="s">
        <v>15202</v>
      </c>
      <c r="G2925" t="s">
        <v>737</v>
      </c>
      <c r="H2925" s="30" t="s">
        <v>20798</v>
      </c>
      <c r="I2925" t="s">
        <v>15203</v>
      </c>
      <c r="J2925">
        <v>0</v>
      </c>
      <c r="K2925" t="s">
        <v>167</v>
      </c>
      <c r="L2925">
        <v>73</v>
      </c>
      <c r="M2925" t="s">
        <v>168</v>
      </c>
      <c r="O2925">
        <v>3204399917</v>
      </c>
      <c r="P2925">
        <v>0</v>
      </c>
      <c r="T2925" s="29" t="s">
        <v>4181</v>
      </c>
      <c r="U2925">
        <f t="shared" si="225"/>
        <v>10</v>
      </c>
      <c r="V2925">
        <f t="shared" si="226"/>
        <v>18</v>
      </c>
      <c r="W2925">
        <v>2016</v>
      </c>
      <c r="X2925" t="s">
        <v>8970</v>
      </c>
      <c r="Y2925" t="s">
        <v>15204</v>
      </c>
      <c r="Z2925" t="s">
        <v>15205</v>
      </c>
      <c r="AA2925">
        <v>1601261</v>
      </c>
      <c r="AB2925" t="s">
        <v>173</v>
      </c>
      <c r="AC2925" t="s">
        <v>2876</v>
      </c>
      <c r="AD2925" s="1">
        <f t="shared" si="227"/>
        <v>3.6939468112244897E-2</v>
      </c>
      <c r="AE2925" s="2">
        <v>39200000</v>
      </c>
      <c r="AF2925" t="s">
        <v>102</v>
      </c>
      <c r="AG2925" t="s">
        <v>103</v>
      </c>
      <c r="AH2925" t="s">
        <v>104</v>
      </c>
      <c r="AI2925" t="s">
        <v>15206</v>
      </c>
      <c r="AJ2925">
        <v>29928555</v>
      </c>
      <c r="AK2925" s="2">
        <v>1448027.15</v>
      </c>
      <c r="AL2925" s="2">
        <v>1196829.54</v>
      </c>
      <c r="AP2925">
        <v>29993773</v>
      </c>
      <c r="AQ2925" s="2">
        <v>2935350.83</v>
      </c>
      <c r="AR2925" s="2">
        <v>2446681.37</v>
      </c>
      <c r="AV2925" t="s">
        <v>105</v>
      </c>
      <c r="AW2925" s="2" t="s">
        <v>105</v>
      </c>
      <c r="AX2925" s="2" t="s">
        <v>105</v>
      </c>
      <c r="BH2925" t="s">
        <v>21</v>
      </c>
      <c r="BI2925" t="s">
        <v>5</v>
      </c>
    </row>
    <row r="2926" spans="1:61" x14ac:dyDescent="0.25">
      <c r="A2926">
        <v>63503260</v>
      </c>
      <c r="B2926">
        <v>63503260</v>
      </c>
      <c r="C2926" t="s">
        <v>106</v>
      </c>
      <c r="D2926" t="s">
        <v>10077</v>
      </c>
      <c r="E2926">
        <v>0</v>
      </c>
      <c r="F2926" t="s">
        <v>409</v>
      </c>
      <c r="G2926" t="s">
        <v>1576</v>
      </c>
      <c r="H2926" s="30" t="s">
        <v>20799</v>
      </c>
      <c r="I2926" t="s">
        <v>15207</v>
      </c>
      <c r="J2926">
        <v>68276</v>
      </c>
      <c r="K2926" t="s">
        <v>226</v>
      </c>
      <c r="L2926">
        <v>68</v>
      </c>
      <c r="M2926" t="s">
        <v>227</v>
      </c>
      <c r="O2926">
        <v>3108748686</v>
      </c>
      <c r="P2926">
        <v>3182479891</v>
      </c>
      <c r="T2926" s="29" t="s">
        <v>169</v>
      </c>
      <c r="U2926">
        <f t="shared" si="225"/>
        <v>10</v>
      </c>
      <c r="V2926">
        <f t="shared" si="226"/>
        <v>16</v>
      </c>
      <c r="W2926">
        <v>2019</v>
      </c>
      <c r="X2926" t="s">
        <v>15208</v>
      </c>
      <c r="Y2926" t="s">
        <v>15209</v>
      </c>
      <c r="Z2926" t="s">
        <v>15210</v>
      </c>
      <c r="AA2926">
        <v>9201250</v>
      </c>
      <c r="AB2926" t="s">
        <v>268</v>
      </c>
      <c r="AC2926" t="s">
        <v>519</v>
      </c>
      <c r="AD2926" s="1">
        <f t="shared" si="227"/>
        <v>3.045210155148096E-2</v>
      </c>
      <c r="AE2926" s="2">
        <v>70900000</v>
      </c>
      <c r="AF2926" t="s">
        <v>279</v>
      </c>
      <c r="AG2926" t="s">
        <v>103</v>
      </c>
      <c r="AH2926" t="s">
        <v>104</v>
      </c>
      <c r="AI2926" t="s">
        <v>15211</v>
      </c>
      <c r="AJ2926">
        <v>161817109</v>
      </c>
      <c r="AK2926" s="2">
        <v>2159054</v>
      </c>
      <c r="AL2926" s="2">
        <v>1794331.51</v>
      </c>
      <c r="AP2926" t="s">
        <v>105</v>
      </c>
      <c r="AQ2926" t="s">
        <v>105</v>
      </c>
      <c r="AR2926" t="s">
        <v>105</v>
      </c>
      <c r="AV2926" t="s">
        <v>105</v>
      </c>
      <c r="AW2926" t="s">
        <v>105</v>
      </c>
      <c r="AX2926" t="s">
        <v>105</v>
      </c>
      <c r="BH2926" t="s">
        <v>21</v>
      </c>
      <c r="BI2926" t="s">
        <v>5</v>
      </c>
    </row>
    <row r="2927" spans="1:61" x14ac:dyDescent="0.25">
      <c r="A2927">
        <v>29500540</v>
      </c>
      <c r="B2927">
        <v>29500540</v>
      </c>
      <c r="C2927" t="s">
        <v>106</v>
      </c>
      <c r="D2927" t="s">
        <v>15212</v>
      </c>
      <c r="E2927">
        <v>0</v>
      </c>
      <c r="F2927" t="s">
        <v>138</v>
      </c>
      <c r="G2927" t="s">
        <v>666</v>
      </c>
      <c r="H2927" s="30" t="s">
        <v>20800</v>
      </c>
      <c r="I2927" t="s">
        <v>15213</v>
      </c>
      <c r="J2927">
        <v>76275</v>
      </c>
      <c r="K2927" t="s">
        <v>15214</v>
      </c>
      <c r="L2927">
        <v>76</v>
      </c>
      <c r="M2927" t="s">
        <v>95</v>
      </c>
      <c r="O2927">
        <v>3146797167</v>
      </c>
      <c r="P2927">
        <v>0</v>
      </c>
      <c r="T2927" s="29" t="s">
        <v>958</v>
      </c>
      <c r="U2927">
        <f t="shared" si="225"/>
        <v>10</v>
      </c>
      <c r="V2927">
        <f t="shared" si="226"/>
        <v>24</v>
      </c>
      <c r="W2927">
        <v>2024</v>
      </c>
      <c r="X2927" t="s">
        <v>2464</v>
      </c>
      <c r="Y2927" t="s">
        <v>15215</v>
      </c>
      <c r="Z2927" t="s">
        <v>15216</v>
      </c>
      <c r="AA2927">
        <v>6401256</v>
      </c>
      <c r="AB2927" t="s">
        <v>131</v>
      </c>
      <c r="AC2927" t="s">
        <v>1126</v>
      </c>
      <c r="AD2927" s="1">
        <f t="shared" si="227"/>
        <v>2.5884268707482994E-2</v>
      </c>
      <c r="AE2927" s="2">
        <v>58800000</v>
      </c>
      <c r="AF2927" t="s">
        <v>102</v>
      </c>
      <c r="AG2927" t="s">
        <v>103</v>
      </c>
      <c r="AH2927" t="s">
        <v>104</v>
      </c>
      <c r="AI2927" t="s">
        <v>15217</v>
      </c>
      <c r="AJ2927">
        <v>161815811</v>
      </c>
      <c r="AK2927" s="2">
        <v>1521995</v>
      </c>
      <c r="AL2927" s="2">
        <v>1258987.6299999999</v>
      </c>
      <c r="AP2927" t="s">
        <v>105</v>
      </c>
      <c r="AQ2927" t="s">
        <v>105</v>
      </c>
      <c r="AR2927" t="s">
        <v>105</v>
      </c>
      <c r="AV2927" t="s">
        <v>105</v>
      </c>
      <c r="AW2927" t="s">
        <v>105</v>
      </c>
      <c r="AX2927" t="s">
        <v>105</v>
      </c>
      <c r="BH2927" t="s">
        <v>19</v>
      </c>
      <c r="BI2927" t="s">
        <v>5</v>
      </c>
    </row>
    <row r="2928" spans="1:61" x14ac:dyDescent="0.25">
      <c r="A2928">
        <v>42883611</v>
      </c>
      <c r="B2928">
        <v>42883611</v>
      </c>
      <c r="C2928" t="s">
        <v>106</v>
      </c>
      <c r="D2928" t="s">
        <v>472</v>
      </c>
      <c r="E2928" t="s">
        <v>312</v>
      </c>
      <c r="F2928" t="s">
        <v>793</v>
      </c>
      <c r="G2928" t="s">
        <v>223</v>
      </c>
      <c r="H2928" s="30" t="s">
        <v>20801</v>
      </c>
      <c r="I2928" t="s">
        <v>15218</v>
      </c>
      <c r="J2928">
        <v>5001</v>
      </c>
      <c r="K2928" t="s">
        <v>202</v>
      </c>
      <c r="L2928">
        <v>5</v>
      </c>
      <c r="M2928" t="s">
        <v>203</v>
      </c>
      <c r="O2928">
        <v>3014000652</v>
      </c>
      <c r="P2928">
        <v>0</v>
      </c>
      <c r="T2928" s="29" t="s">
        <v>887</v>
      </c>
      <c r="U2928">
        <f t="shared" si="225"/>
        <v>10</v>
      </c>
      <c r="V2928">
        <f t="shared" si="226"/>
        <v>3</v>
      </c>
      <c r="W2928">
        <v>2019</v>
      </c>
      <c r="X2928" t="s">
        <v>1082</v>
      </c>
      <c r="Y2928" t="s">
        <v>15219</v>
      </c>
      <c r="Z2928" t="s">
        <v>15220</v>
      </c>
      <c r="AA2928">
        <v>8001193</v>
      </c>
      <c r="AB2928" t="s">
        <v>100</v>
      </c>
      <c r="AC2928" t="s">
        <v>101</v>
      </c>
      <c r="AD2928" s="1">
        <f t="shared" si="227"/>
        <v>2.6879938144329898E-2</v>
      </c>
      <c r="AE2928" s="2">
        <v>48500000</v>
      </c>
      <c r="AF2928" t="s">
        <v>133</v>
      </c>
      <c r="AG2928" t="s">
        <v>103</v>
      </c>
      <c r="AH2928" t="s">
        <v>104</v>
      </c>
      <c r="AI2928" t="s">
        <v>15221</v>
      </c>
      <c r="AJ2928">
        <v>161803488</v>
      </c>
      <c r="AK2928" s="2">
        <v>1303677</v>
      </c>
      <c r="AL2928" s="2">
        <v>1075526.6000000001</v>
      </c>
      <c r="AP2928" t="s">
        <v>105</v>
      </c>
      <c r="AQ2928" t="s">
        <v>105</v>
      </c>
      <c r="AR2928" t="s">
        <v>105</v>
      </c>
      <c r="AV2928" t="s">
        <v>105</v>
      </c>
      <c r="AW2928" t="s">
        <v>105</v>
      </c>
      <c r="AX2928" t="s">
        <v>105</v>
      </c>
      <c r="BH2928" t="s">
        <v>19</v>
      </c>
      <c r="BI2928" t="s">
        <v>5</v>
      </c>
    </row>
    <row r="2929" spans="1:61" x14ac:dyDescent="0.25">
      <c r="A2929">
        <v>19330956</v>
      </c>
      <c r="B2929">
        <v>19330956</v>
      </c>
      <c r="C2929" t="s">
        <v>89</v>
      </c>
      <c r="D2929" t="s">
        <v>891</v>
      </c>
      <c r="E2929" t="s">
        <v>6478</v>
      </c>
      <c r="F2929" t="s">
        <v>1312</v>
      </c>
      <c r="G2929" t="s">
        <v>819</v>
      </c>
      <c r="H2929" s="30" t="s">
        <v>20802</v>
      </c>
      <c r="I2929" t="s">
        <v>15222</v>
      </c>
      <c r="J2929">
        <v>0</v>
      </c>
      <c r="K2929" t="s">
        <v>126</v>
      </c>
      <c r="L2929">
        <v>25</v>
      </c>
      <c r="M2929" t="s">
        <v>126</v>
      </c>
      <c r="O2929">
        <v>3013908986</v>
      </c>
      <c r="P2929">
        <v>3103419874</v>
      </c>
      <c r="T2929" s="29" t="s">
        <v>369</v>
      </c>
      <c r="U2929">
        <f t="shared" si="225"/>
        <v>10</v>
      </c>
      <c r="V2929">
        <f t="shared" si="226"/>
        <v>21</v>
      </c>
      <c r="W2929">
        <v>2017</v>
      </c>
      <c r="X2929" t="s">
        <v>9804</v>
      </c>
      <c r="Y2929">
        <v>27592030977430</v>
      </c>
      <c r="Z2929" t="s">
        <v>15223</v>
      </c>
      <c r="AA2929">
        <v>5801286</v>
      </c>
      <c r="AB2929" t="s">
        <v>469</v>
      </c>
      <c r="AC2929" t="s">
        <v>1558</v>
      </c>
      <c r="AD2929" s="1">
        <f t="shared" si="227"/>
        <v>1.8065820734341254E-2</v>
      </c>
      <c r="AE2929" s="2">
        <v>92600000</v>
      </c>
      <c r="AF2929" t="s">
        <v>219</v>
      </c>
      <c r="AG2929" t="s">
        <v>103</v>
      </c>
      <c r="AH2929" t="s">
        <v>104</v>
      </c>
      <c r="AI2929" t="s">
        <v>15224</v>
      </c>
      <c r="AJ2929">
        <v>161906624</v>
      </c>
      <c r="AK2929" s="2">
        <v>1672895</v>
      </c>
      <c r="AL2929" s="2">
        <v>1385794.4</v>
      </c>
      <c r="AP2929" t="s">
        <v>105</v>
      </c>
      <c r="AQ2929" t="s">
        <v>105</v>
      </c>
      <c r="AR2929" t="s">
        <v>105</v>
      </c>
      <c r="AV2929" t="s">
        <v>105</v>
      </c>
      <c r="AW2929" t="s">
        <v>105</v>
      </c>
      <c r="AX2929" t="s">
        <v>105</v>
      </c>
      <c r="BH2929" t="s">
        <v>19</v>
      </c>
      <c r="BI2929" t="s">
        <v>5</v>
      </c>
    </row>
    <row r="2930" spans="1:61" x14ac:dyDescent="0.25">
      <c r="A2930">
        <v>80470646</v>
      </c>
      <c r="B2930">
        <v>80470646</v>
      </c>
      <c r="C2930" t="s">
        <v>89</v>
      </c>
      <c r="D2930" t="s">
        <v>15225</v>
      </c>
      <c r="E2930">
        <v>0</v>
      </c>
      <c r="F2930" t="s">
        <v>409</v>
      </c>
      <c r="G2930" t="s">
        <v>666</v>
      </c>
      <c r="H2930" s="30" t="s">
        <v>20803</v>
      </c>
      <c r="I2930" t="s">
        <v>15226</v>
      </c>
      <c r="J2930">
        <v>0</v>
      </c>
      <c r="K2930" t="s">
        <v>126</v>
      </c>
      <c r="L2930">
        <v>25</v>
      </c>
      <c r="M2930" t="s">
        <v>126</v>
      </c>
      <c r="O2930">
        <v>3233234507</v>
      </c>
      <c r="P2930">
        <v>3204962306</v>
      </c>
      <c r="T2930" s="29" t="s">
        <v>184</v>
      </c>
      <c r="U2930">
        <f t="shared" si="225"/>
        <v>10</v>
      </c>
      <c r="V2930">
        <f t="shared" si="226"/>
        <v>10</v>
      </c>
      <c r="W2930">
        <v>2024</v>
      </c>
      <c r="X2930" t="s">
        <v>15227</v>
      </c>
      <c r="Y2930" t="s">
        <v>15228</v>
      </c>
      <c r="Z2930" t="s">
        <v>15229</v>
      </c>
      <c r="AA2930">
        <v>9021091</v>
      </c>
      <c r="AB2930" t="s">
        <v>244</v>
      </c>
      <c r="AC2930" t="s">
        <v>1153</v>
      </c>
      <c r="AD2930" s="1">
        <f t="shared" si="227"/>
        <v>1.3403026E-2</v>
      </c>
      <c r="AE2930" s="2">
        <v>270000000</v>
      </c>
      <c r="AF2930" t="s">
        <v>102</v>
      </c>
      <c r="AG2930" t="s">
        <v>925</v>
      </c>
      <c r="AH2930" t="s">
        <v>104</v>
      </c>
      <c r="AI2930" t="s">
        <v>15230</v>
      </c>
      <c r="AJ2930">
        <v>29975973</v>
      </c>
      <c r="AK2930" s="2">
        <v>3618817.02</v>
      </c>
      <c r="AL2930" s="2">
        <v>3021022.71</v>
      </c>
      <c r="AP2930" t="s">
        <v>105</v>
      </c>
      <c r="AQ2930" s="2" t="s">
        <v>105</v>
      </c>
      <c r="AR2930" s="2" t="s">
        <v>105</v>
      </c>
      <c r="AV2930">
        <v>30158149</v>
      </c>
      <c r="AW2930" s="2">
        <v>5115167.5199999996</v>
      </c>
      <c r="AX2930" s="2">
        <v>4278460.0999999996</v>
      </c>
      <c r="BH2930" s="3" t="s">
        <v>18</v>
      </c>
      <c r="BI2930" t="s">
        <v>5</v>
      </c>
    </row>
    <row r="2931" spans="1:61" x14ac:dyDescent="0.25">
      <c r="A2931">
        <v>41577486</v>
      </c>
      <c r="B2931">
        <v>41577486</v>
      </c>
      <c r="C2931" t="s">
        <v>106</v>
      </c>
      <c r="D2931" t="s">
        <v>1198</v>
      </c>
      <c r="E2931" t="s">
        <v>15231</v>
      </c>
      <c r="F2931" t="s">
        <v>1886</v>
      </c>
      <c r="G2931" t="s">
        <v>2013</v>
      </c>
      <c r="H2931" s="30" t="s">
        <v>20804</v>
      </c>
      <c r="I2931" t="s">
        <v>15232</v>
      </c>
      <c r="J2931">
        <v>0</v>
      </c>
      <c r="K2931" t="s">
        <v>126</v>
      </c>
      <c r="L2931">
        <v>25</v>
      </c>
      <c r="M2931" t="s">
        <v>126</v>
      </c>
      <c r="O2931">
        <v>3115137014</v>
      </c>
      <c r="P2931">
        <v>3213563654</v>
      </c>
      <c r="T2931" s="29" t="s">
        <v>587</v>
      </c>
      <c r="U2931">
        <f t="shared" si="225"/>
        <v>10</v>
      </c>
      <c r="V2931">
        <f t="shared" si="226"/>
        <v>17</v>
      </c>
      <c r="W2931">
        <v>2014</v>
      </c>
      <c r="X2931" t="s">
        <v>13613</v>
      </c>
      <c r="Y2931" t="s">
        <v>15233</v>
      </c>
      <c r="Z2931" t="s">
        <v>15234</v>
      </c>
      <c r="AA2931">
        <v>6401148</v>
      </c>
      <c r="AB2931" t="s">
        <v>131</v>
      </c>
      <c r="AC2931" t="s">
        <v>196</v>
      </c>
      <c r="AD2931" s="1">
        <f t="shared" si="227"/>
        <v>3.4833487031700291E-2</v>
      </c>
      <c r="AE2931" s="2">
        <v>34700000</v>
      </c>
      <c r="AF2931" t="s">
        <v>102</v>
      </c>
      <c r="AG2931" t="s">
        <v>103</v>
      </c>
      <c r="AH2931" t="s">
        <v>104</v>
      </c>
      <c r="AI2931" t="s">
        <v>15235</v>
      </c>
      <c r="AJ2931">
        <v>161813911</v>
      </c>
      <c r="AK2931" s="2">
        <v>1208722</v>
      </c>
      <c r="AL2931" s="2">
        <v>995732.64</v>
      </c>
      <c r="AP2931" t="s">
        <v>105</v>
      </c>
      <c r="AQ2931" t="s">
        <v>105</v>
      </c>
      <c r="AR2931" t="s">
        <v>105</v>
      </c>
      <c r="AV2931" t="s">
        <v>105</v>
      </c>
      <c r="AW2931" t="s">
        <v>105</v>
      </c>
      <c r="AX2931" t="s">
        <v>105</v>
      </c>
      <c r="BH2931" t="s">
        <v>21</v>
      </c>
      <c r="BI2931" t="s">
        <v>5</v>
      </c>
    </row>
    <row r="2932" spans="1:61" x14ac:dyDescent="0.25">
      <c r="A2932">
        <v>31446759</v>
      </c>
      <c r="B2932">
        <v>31446759</v>
      </c>
      <c r="C2932" t="s">
        <v>106</v>
      </c>
      <c r="D2932" t="s">
        <v>8322</v>
      </c>
      <c r="E2932">
        <v>0</v>
      </c>
      <c r="F2932" t="s">
        <v>15236</v>
      </c>
      <c r="G2932" t="s">
        <v>1065</v>
      </c>
      <c r="H2932" s="30" t="s">
        <v>20805</v>
      </c>
      <c r="I2932" t="s">
        <v>15237</v>
      </c>
      <c r="J2932">
        <v>76001</v>
      </c>
      <c r="K2932" t="s">
        <v>486</v>
      </c>
      <c r="L2932">
        <v>76</v>
      </c>
      <c r="M2932" t="s">
        <v>95</v>
      </c>
      <c r="O2932">
        <v>3163254081</v>
      </c>
      <c r="P2932">
        <v>3102856714</v>
      </c>
      <c r="T2932" s="29" t="s">
        <v>448</v>
      </c>
      <c r="U2932">
        <f t="shared" si="225"/>
        <v>10</v>
      </c>
      <c r="V2932">
        <f t="shared" si="226"/>
        <v>9</v>
      </c>
      <c r="W2932">
        <v>2017</v>
      </c>
      <c r="X2932" t="s">
        <v>15238</v>
      </c>
      <c r="Y2932" t="s">
        <v>15239</v>
      </c>
      <c r="Z2932" t="s">
        <v>15240</v>
      </c>
      <c r="AA2932">
        <v>6421067</v>
      </c>
      <c r="AB2932" t="s">
        <v>131</v>
      </c>
      <c r="AC2932" t="s">
        <v>696</v>
      </c>
      <c r="AD2932" s="1">
        <f t="shared" si="227"/>
        <v>3.8366474644549765E-2</v>
      </c>
      <c r="AE2932" s="2">
        <v>84400000</v>
      </c>
      <c r="AF2932" t="s">
        <v>102</v>
      </c>
      <c r="AG2932" t="s">
        <v>925</v>
      </c>
      <c r="AH2932" t="s">
        <v>104</v>
      </c>
      <c r="AI2932" t="s">
        <v>15241</v>
      </c>
      <c r="AJ2932">
        <v>29939689</v>
      </c>
      <c r="AK2932" s="2">
        <v>3238130.46</v>
      </c>
      <c r="AL2932" s="2">
        <v>2701118.03</v>
      </c>
      <c r="AP2932" t="s">
        <v>105</v>
      </c>
      <c r="AQ2932" s="2" t="s">
        <v>105</v>
      </c>
      <c r="AR2932" s="2" t="s">
        <v>105</v>
      </c>
      <c r="AV2932">
        <v>30052670</v>
      </c>
      <c r="AW2932" s="2">
        <v>3220602.74</v>
      </c>
      <c r="AX2932" s="2">
        <v>2686388.86</v>
      </c>
      <c r="BH2932" t="s">
        <v>21</v>
      </c>
      <c r="BI2932" t="s">
        <v>5</v>
      </c>
    </row>
    <row r="2933" spans="1:61" x14ac:dyDescent="0.25">
      <c r="A2933">
        <v>79159432</v>
      </c>
      <c r="B2933">
        <v>79159432</v>
      </c>
      <c r="C2933" t="s">
        <v>89</v>
      </c>
      <c r="D2933" t="s">
        <v>454</v>
      </c>
      <c r="E2933">
        <v>0</v>
      </c>
      <c r="F2933" t="s">
        <v>863</v>
      </c>
      <c r="G2933" t="s">
        <v>283</v>
      </c>
      <c r="H2933" s="30" t="s">
        <v>20806</v>
      </c>
      <c r="I2933" t="s">
        <v>15242</v>
      </c>
      <c r="J2933">
        <v>0</v>
      </c>
      <c r="K2933" t="s">
        <v>126</v>
      </c>
      <c r="L2933">
        <v>25</v>
      </c>
      <c r="M2933" t="s">
        <v>126</v>
      </c>
      <c r="O2933">
        <v>3108144793</v>
      </c>
      <c r="P2933">
        <v>0</v>
      </c>
      <c r="T2933" s="29" t="s">
        <v>327</v>
      </c>
      <c r="U2933">
        <f t="shared" si="225"/>
        <v>10</v>
      </c>
      <c r="V2933">
        <f t="shared" si="226"/>
        <v>31</v>
      </c>
      <c r="W2933">
        <v>2011</v>
      </c>
      <c r="X2933" t="s">
        <v>15243</v>
      </c>
      <c r="Y2933">
        <v>27182030182080</v>
      </c>
      <c r="Z2933" t="s">
        <v>15244</v>
      </c>
      <c r="AA2933">
        <v>5801229</v>
      </c>
      <c r="AB2933" t="s">
        <v>469</v>
      </c>
      <c r="AC2933" t="s">
        <v>1558</v>
      </c>
      <c r="AD2933" s="1">
        <f t="shared" si="227"/>
        <v>3.0849831685393257E-2</v>
      </c>
      <c r="AE2933" s="2">
        <v>44500000</v>
      </c>
      <c r="AF2933" t="s">
        <v>362</v>
      </c>
      <c r="AG2933" t="s">
        <v>103</v>
      </c>
      <c r="AH2933" t="s">
        <v>104</v>
      </c>
      <c r="AI2933" t="s">
        <v>15245</v>
      </c>
      <c r="AJ2933">
        <v>29958589</v>
      </c>
      <c r="AK2933" s="2">
        <v>1372817.51</v>
      </c>
      <c r="AL2933" s="2">
        <v>1133628.1599999999</v>
      </c>
      <c r="AP2933">
        <v>29986072</v>
      </c>
      <c r="AQ2933" s="2">
        <v>1435297.79</v>
      </c>
      <c r="AR2933" s="2">
        <v>1186132.6000000001</v>
      </c>
      <c r="AV2933" t="s">
        <v>105</v>
      </c>
      <c r="AW2933" s="2" t="s">
        <v>105</v>
      </c>
      <c r="AX2933" s="2" t="s">
        <v>105</v>
      </c>
      <c r="BH2933" t="s">
        <v>21</v>
      </c>
      <c r="BI2933" t="s">
        <v>5</v>
      </c>
    </row>
    <row r="2934" spans="1:61" x14ac:dyDescent="0.25">
      <c r="A2934">
        <v>1075656952</v>
      </c>
      <c r="B2934">
        <v>1075656952</v>
      </c>
      <c r="C2934" t="s">
        <v>106</v>
      </c>
      <c r="D2934" t="s">
        <v>15246</v>
      </c>
      <c r="E2934" t="s">
        <v>1063</v>
      </c>
      <c r="F2934" t="s">
        <v>212</v>
      </c>
      <c r="G2934" t="s">
        <v>2925</v>
      </c>
      <c r="H2934" s="30" t="s">
        <v>20807</v>
      </c>
      <c r="I2934" t="s">
        <v>15247</v>
      </c>
      <c r="J2934">
        <v>0</v>
      </c>
      <c r="K2934" t="s">
        <v>126</v>
      </c>
      <c r="L2934">
        <v>25</v>
      </c>
      <c r="M2934" t="s">
        <v>126</v>
      </c>
      <c r="O2934">
        <v>3102100173</v>
      </c>
      <c r="P2934">
        <v>3144001038</v>
      </c>
      <c r="T2934" s="29" t="s">
        <v>587</v>
      </c>
      <c r="U2934">
        <f t="shared" si="225"/>
        <v>10</v>
      </c>
      <c r="V2934">
        <f t="shared" si="226"/>
        <v>17</v>
      </c>
      <c r="W2934">
        <v>2022</v>
      </c>
      <c r="X2934" t="s">
        <v>1314</v>
      </c>
      <c r="Y2934" t="s">
        <v>15248</v>
      </c>
      <c r="Z2934" t="s">
        <v>15249</v>
      </c>
      <c r="AA2934">
        <v>8801057</v>
      </c>
      <c r="AB2934" t="s">
        <v>662</v>
      </c>
      <c r="AC2934" t="s">
        <v>773</v>
      </c>
      <c r="AD2934" s="1">
        <f t="shared" si="227"/>
        <v>3.8507581395348836E-2</v>
      </c>
      <c r="AE2934" s="2">
        <v>60200000</v>
      </c>
      <c r="AF2934" t="s">
        <v>133</v>
      </c>
      <c r="AG2934" t="s">
        <v>103</v>
      </c>
      <c r="AH2934" t="s">
        <v>104</v>
      </c>
      <c r="AI2934" t="s">
        <v>15250</v>
      </c>
      <c r="AJ2934">
        <v>29974523</v>
      </c>
      <c r="AK2934" s="2">
        <v>2318156.4</v>
      </c>
      <c r="AL2934" s="2">
        <v>1928030.59</v>
      </c>
      <c r="AP2934">
        <v>30014309</v>
      </c>
      <c r="AQ2934" s="2">
        <v>1253831.9099999999</v>
      </c>
      <c r="AR2934" s="2">
        <v>1033640.26</v>
      </c>
      <c r="AV2934" t="s">
        <v>105</v>
      </c>
      <c r="AW2934" s="2" t="s">
        <v>105</v>
      </c>
      <c r="AX2934" s="2" t="s">
        <v>105</v>
      </c>
      <c r="BH2934" t="s">
        <v>21</v>
      </c>
      <c r="BI2934" t="s">
        <v>5</v>
      </c>
    </row>
    <row r="2935" spans="1:61" x14ac:dyDescent="0.25">
      <c r="A2935">
        <v>39189977</v>
      </c>
      <c r="B2935">
        <v>39189977</v>
      </c>
      <c r="C2935" t="s">
        <v>106</v>
      </c>
      <c r="D2935" t="s">
        <v>15251</v>
      </c>
      <c r="E2935" t="s">
        <v>2075</v>
      </c>
      <c r="F2935" t="s">
        <v>1327</v>
      </c>
      <c r="G2935" t="s">
        <v>2434</v>
      </c>
      <c r="H2935" s="30" t="s">
        <v>20808</v>
      </c>
      <c r="I2935" t="s">
        <v>15252</v>
      </c>
      <c r="J2935">
        <v>5376</v>
      </c>
      <c r="K2935" t="s">
        <v>1634</v>
      </c>
      <c r="L2935">
        <v>5</v>
      </c>
      <c r="M2935" t="s">
        <v>203</v>
      </c>
      <c r="O2935">
        <v>3148527867</v>
      </c>
      <c r="P2935">
        <v>0</v>
      </c>
      <c r="T2935" s="29" t="s">
        <v>887</v>
      </c>
      <c r="U2935">
        <f t="shared" si="225"/>
        <v>10</v>
      </c>
      <c r="V2935">
        <f t="shared" si="226"/>
        <v>3</v>
      </c>
      <c r="W2935">
        <v>2025</v>
      </c>
      <c r="X2935" t="s">
        <v>3930</v>
      </c>
      <c r="Y2935" t="s">
        <v>15253</v>
      </c>
      <c r="Z2935" t="s">
        <v>15254</v>
      </c>
      <c r="AA2935">
        <v>5606111</v>
      </c>
      <c r="AB2935" t="s">
        <v>146</v>
      </c>
      <c r="AC2935" t="s">
        <v>341</v>
      </c>
      <c r="AD2935" s="1">
        <f t="shared" si="227"/>
        <v>2.1968133333333334E-2</v>
      </c>
      <c r="AE2935" s="2">
        <v>121800000</v>
      </c>
      <c r="AF2935" t="s">
        <v>362</v>
      </c>
      <c r="AG2935" t="s">
        <v>292</v>
      </c>
      <c r="AH2935" t="s">
        <v>104</v>
      </c>
      <c r="AI2935" t="s">
        <v>15255</v>
      </c>
      <c r="AJ2935">
        <v>29977017</v>
      </c>
      <c r="AK2935" s="2">
        <v>2675718.64</v>
      </c>
      <c r="AL2935" s="2">
        <v>2228503.06</v>
      </c>
      <c r="AP2935" t="s">
        <v>105</v>
      </c>
      <c r="AQ2935" s="2" t="s">
        <v>105</v>
      </c>
      <c r="AR2935" s="2" t="s">
        <v>105</v>
      </c>
      <c r="AV2935">
        <v>30159015</v>
      </c>
      <c r="AW2935" s="2">
        <v>17385522.760000002</v>
      </c>
      <c r="AX2935" s="2">
        <v>14589682.99</v>
      </c>
      <c r="BH2935" t="s">
        <v>21</v>
      </c>
      <c r="BI2935" t="s">
        <v>5</v>
      </c>
    </row>
    <row r="2936" spans="1:61" x14ac:dyDescent="0.25">
      <c r="A2936">
        <v>31240138</v>
      </c>
      <c r="B2936">
        <v>31240138</v>
      </c>
      <c r="C2936" t="s">
        <v>106</v>
      </c>
      <c r="D2936" t="s">
        <v>6683</v>
      </c>
      <c r="E2936">
        <v>0</v>
      </c>
      <c r="F2936" t="s">
        <v>1711</v>
      </c>
      <c r="G2936" t="s">
        <v>315</v>
      </c>
      <c r="H2936" s="30" t="s">
        <v>20809</v>
      </c>
      <c r="I2936" t="s">
        <v>15256</v>
      </c>
      <c r="J2936">
        <v>76001</v>
      </c>
      <c r="K2936" t="s">
        <v>486</v>
      </c>
      <c r="L2936">
        <v>76</v>
      </c>
      <c r="M2936" t="s">
        <v>95</v>
      </c>
      <c r="O2936">
        <v>3046199035</v>
      </c>
      <c r="P2936">
        <v>0</v>
      </c>
      <c r="T2936" s="29" t="s">
        <v>287</v>
      </c>
      <c r="U2936">
        <f t="shared" si="225"/>
        <v>10</v>
      </c>
      <c r="V2936">
        <f t="shared" si="226"/>
        <v>13</v>
      </c>
      <c r="W2936">
        <v>2020</v>
      </c>
      <c r="X2936" t="s">
        <v>15257</v>
      </c>
      <c r="Y2936" t="s">
        <v>15258</v>
      </c>
      <c r="Z2936" t="s">
        <v>15259</v>
      </c>
      <c r="AA2936">
        <v>6401234</v>
      </c>
      <c r="AB2936" t="s">
        <v>131</v>
      </c>
      <c r="AC2936" t="s">
        <v>1160</v>
      </c>
      <c r="AD2936" s="1">
        <f t="shared" si="227"/>
        <v>3.9645161290322584E-2</v>
      </c>
      <c r="AE2936" s="2">
        <v>49600000</v>
      </c>
      <c r="AF2936" t="s">
        <v>133</v>
      </c>
      <c r="AG2936" t="s">
        <v>103</v>
      </c>
      <c r="AH2936" t="s">
        <v>104</v>
      </c>
      <c r="AI2936" t="s">
        <v>15260</v>
      </c>
      <c r="AJ2936">
        <v>161885237</v>
      </c>
      <c r="AK2936" s="2">
        <v>1966400</v>
      </c>
      <c r="AL2936" s="2">
        <v>1632436.65</v>
      </c>
      <c r="AP2936" t="s">
        <v>105</v>
      </c>
      <c r="AQ2936" t="s">
        <v>105</v>
      </c>
      <c r="AR2936" t="s">
        <v>105</v>
      </c>
      <c r="AV2936" t="s">
        <v>105</v>
      </c>
      <c r="AW2936" t="s">
        <v>105</v>
      </c>
      <c r="AX2936" t="s">
        <v>105</v>
      </c>
      <c r="BH2936" t="s">
        <v>21</v>
      </c>
      <c r="BI2936" t="s">
        <v>5</v>
      </c>
    </row>
    <row r="2937" spans="1:61" x14ac:dyDescent="0.25">
      <c r="A2937">
        <v>80429815</v>
      </c>
      <c r="B2937">
        <v>80429815</v>
      </c>
      <c r="C2937" t="s">
        <v>89</v>
      </c>
      <c r="D2937" t="s">
        <v>8296</v>
      </c>
      <c r="E2937" t="s">
        <v>708</v>
      </c>
      <c r="F2937" t="s">
        <v>684</v>
      </c>
      <c r="G2937" t="s">
        <v>1899</v>
      </c>
      <c r="H2937" s="30" t="s">
        <v>20810</v>
      </c>
      <c r="I2937" t="s">
        <v>15261</v>
      </c>
      <c r="J2937">
        <v>0</v>
      </c>
      <c r="K2937" t="s">
        <v>126</v>
      </c>
      <c r="L2937">
        <v>25</v>
      </c>
      <c r="M2937" t="s">
        <v>126</v>
      </c>
      <c r="O2937">
        <v>3128062449</v>
      </c>
      <c r="P2937">
        <v>3215417933</v>
      </c>
      <c r="T2937" s="29" t="s">
        <v>448</v>
      </c>
      <c r="U2937">
        <f t="shared" si="225"/>
        <v>10</v>
      </c>
      <c r="V2937">
        <f t="shared" si="226"/>
        <v>9</v>
      </c>
      <c r="W2937">
        <v>2021</v>
      </c>
      <c r="X2937" t="s">
        <v>3551</v>
      </c>
      <c r="Y2937" t="s">
        <v>15262</v>
      </c>
      <c r="Z2937" t="s">
        <v>15263</v>
      </c>
      <c r="AA2937">
        <v>1606245</v>
      </c>
      <c r="AB2937" t="s">
        <v>173</v>
      </c>
      <c r="AC2937" t="s">
        <v>291</v>
      </c>
      <c r="AD2937" s="1">
        <f t="shared" si="227"/>
        <v>1.8538737113402062E-2</v>
      </c>
      <c r="AE2937" s="2">
        <v>77600000</v>
      </c>
      <c r="AF2937" t="s">
        <v>219</v>
      </c>
      <c r="AG2937" t="s">
        <v>120</v>
      </c>
      <c r="AH2937" t="s">
        <v>104</v>
      </c>
      <c r="AI2937" t="s">
        <v>15264</v>
      </c>
      <c r="AJ2937">
        <v>161911911</v>
      </c>
      <c r="AK2937" s="2">
        <v>1438606</v>
      </c>
      <c r="AL2937" s="2">
        <v>1188912.8400000001</v>
      </c>
      <c r="AP2937" t="s">
        <v>105</v>
      </c>
      <c r="AQ2937" t="s">
        <v>105</v>
      </c>
      <c r="AR2937" t="s">
        <v>105</v>
      </c>
      <c r="AV2937" t="s">
        <v>105</v>
      </c>
      <c r="AW2937" t="s">
        <v>105</v>
      </c>
      <c r="AX2937" t="s">
        <v>105</v>
      </c>
      <c r="BH2937" t="s">
        <v>19</v>
      </c>
      <c r="BI2937" t="s">
        <v>5</v>
      </c>
    </row>
    <row r="2938" spans="1:61" x14ac:dyDescent="0.25">
      <c r="A2938">
        <v>52336425</v>
      </c>
      <c r="B2938">
        <v>52336425</v>
      </c>
      <c r="C2938" t="s">
        <v>106</v>
      </c>
      <c r="D2938" t="s">
        <v>355</v>
      </c>
      <c r="E2938" t="s">
        <v>682</v>
      </c>
      <c r="F2938" t="s">
        <v>3652</v>
      </c>
      <c r="G2938" t="s">
        <v>1603</v>
      </c>
      <c r="H2938" s="30" t="s">
        <v>19788</v>
      </c>
      <c r="I2938" t="s">
        <v>15265</v>
      </c>
      <c r="J2938">
        <v>0</v>
      </c>
      <c r="K2938" t="s">
        <v>126</v>
      </c>
      <c r="L2938">
        <v>25</v>
      </c>
      <c r="M2938" t="s">
        <v>126</v>
      </c>
      <c r="O2938">
        <v>3187118073</v>
      </c>
      <c r="P2938">
        <v>3187118083</v>
      </c>
      <c r="T2938" s="29" t="s">
        <v>254</v>
      </c>
      <c r="U2938">
        <f t="shared" si="225"/>
        <v>10</v>
      </c>
      <c r="V2938">
        <f t="shared" si="226"/>
        <v>4</v>
      </c>
      <c r="W2938">
        <v>2015</v>
      </c>
      <c r="X2938" t="s">
        <v>2744</v>
      </c>
      <c r="Y2938" t="s">
        <v>15266</v>
      </c>
      <c r="Z2938" t="s">
        <v>15267</v>
      </c>
      <c r="AA2938">
        <v>3006124</v>
      </c>
      <c r="AB2938" t="s">
        <v>491</v>
      </c>
      <c r="AC2938" t="s">
        <v>492</v>
      </c>
      <c r="AD2938" s="1">
        <f t="shared" si="227"/>
        <v>2.5485654761904761E-2</v>
      </c>
      <c r="AE2938" s="2">
        <v>50400000</v>
      </c>
      <c r="AF2938" t="s">
        <v>102</v>
      </c>
      <c r="AG2938" t="s">
        <v>120</v>
      </c>
      <c r="AH2938" t="s">
        <v>104</v>
      </c>
      <c r="AI2938" t="s">
        <v>15268</v>
      </c>
      <c r="AJ2938">
        <v>161815972</v>
      </c>
      <c r="AK2938" s="2">
        <v>1284477</v>
      </c>
      <c r="AL2938" s="2">
        <v>1059392.43</v>
      </c>
      <c r="AP2938" t="s">
        <v>105</v>
      </c>
      <c r="AQ2938" t="s">
        <v>105</v>
      </c>
      <c r="AR2938" t="s">
        <v>105</v>
      </c>
      <c r="AV2938" t="s">
        <v>105</v>
      </c>
      <c r="AW2938" t="s">
        <v>105</v>
      </c>
      <c r="AX2938" t="s">
        <v>105</v>
      </c>
      <c r="BH2938" t="s">
        <v>19</v>
      </c>
      <c r="BI2938" t="s">
        <v>5</v>
      </c>
    </row>
    <row r="2939" spans="1:61" x14ac:dyDescent="0.25">
      <c r="A2939">
        <v>19472080</v>
      </c>
      <c r="B2939">
        <v>19472080</v>
      </c>
      <c r="C2939" t="s">
        <v>89</v>
      </c>
      <c r="D2939" t="s">
        <v>6158</v>
      </c>
      <c r="E2939" t="s">
        <v>632</v>
      </c>
      <c r="F2939" t="s">
        <v>768</v>
      </c>
      <c r="G2939" t="s">
        <v>212</v>
      </c>
      <c r="H2939" s="30" t="s">
        <v>20811</v>
      </c>
      <c r="I2939" t="s">
        <v>15269</v>
      </c>
      <c r="J2939">
        <v>0</v>
      </c>
      <c r="K2939" t="s">
        <v>126</v>
      </c>
      <c r="L2939">
        <v>25</v>
      </c>
      <c r="M2939" t="s">
        <v>126</v>
      </c>
      <c r="O2939">
        <v>3103936966</v>
      </c>
      <c r="P2939">
        <v>3212053657</v>
      </c>
      <c r="T2939" s="29" t="s">
        <v>155</v>
      </c>
      <c r="U2939">
        <f t="shared" si="225"/>
        <v>10</v>
      </c>
      <c r="V2939">
        <f t="shared" si="226"/>
        <v>14</v>
      </c>
      <c r="W2939">
        <v>2023</v>
      </c>
      <c r="X2939" t="s">
        <v>15270</v>
      </c>
      <c r="Y2939" t="s">
        <v>15271</v>
      </c>
      <c r="Z2939" t="s">
        <v>15272</v>
      </c>
      <c r="AA2939">
        <v>5606105</v>
      </c>
      <c r="AB2939" t="s">
        <v>146</v>
      </c>
      <c r="AC2939" t="s">
        <v>147</v>
      </c>
      <c r="AD2939" s="1">
        <f t="shared" si="227"/>
        <v>1.8831077957446811E-2</v>
      </c>
      <c r="AE2939" s="2">
        <v>117500000</v>
      </c>
      <c r="AF2939" t="s">
        <v>219</v>
      </c>
      <c r="AG2939" t="s">
        <v>292</v>
      </c>
      <c r="AH2939" t="s">
        <v>104</v>
      </c>
      <c r="AI2939" t="s">
        <v>15273</v>
      </c>
      <c r="AJ2939">
        <v>29957867</v>
      </c>
      <c r="AK2939" s="2">
        <v>2212651.66</v>
      </c>
      <c r="AL2939" s="2">
        <v>1839371.14</v>
      </c>
      <c r="AP2939" t="s">
        <v>105</v>
      </c>
      <c r="AQ2939" s="2" t="s">
        <v>105</v>
      </c>
      <c r="AR2939" s="2" t="s">
        <v>105</v>
      </c>
      <c r="AV2939">
        <v>30041993</v>
      </c>
      <c r="AW2939" s="2">
        <v>2028931.98</v>
      </c>
      <c r="AX2939" s="2">
        <v>1684984.86</v>
      </c>
      <c r="BH2939" t="s">
        <v>20</v>
      </c>
      <c r="BI2939" t="s">
        <v>5</v>
      </c>
    </row>
    <row r="2940" spans="1:61" x14ac:dyDescent="0.25">
      <c r="A2940">
        <v>5554754</v>
      </c>
      <c r="B2940">
        <v>5554754</v>
      </c>
      <c r="C2940" t="s">
        <v>89</v>
      </c>
      <c r="D2940" t="s">
        <v>148</v>
      </c>
      <c r="E2940" t="s">
        <v>294</v>
      </c>
      <c r="F2940" t="s">
        <v>409</v>
      </c>
      <c r="G2940" t="s">
        <v>1728</v>
      </c>
      <c r="H2940" s="30" t="s">
        <v>20812</v>
      </c>
      <c r="I2940" t="s">
        <v>15274</v>
      </c>
      <c r="J2940">
        <v>0</v>
      </c>
      <c r="K2940" t="s">
        <v>126</v>
      </c>
      <c r="L2940">
        <v>25</v>
      </c>
      <c r="M2940" t="s">
        <v>126</v>
      </c>
      <c r="O2940">
        <v>3102642411</v>
      </c>
      <c r="P2940">
        <v>0</v>
      </c>
      <c r="T2940" s="29" t="s">
        <v>500</v>
      </c>
      <c r="U2940">
        <f t="shared" si="225"/>
        <v>10</v>
      </c>
      <c r="V2940">
        <f t="shared" si="226"/>
        <v>5</v>
      </c>
      <c r="W2940">
        <v>2013</v>
      </c>
      <c r="X2940" t="s">
        <v>15275</v>
      </c>
      <c r="Y2940">
        <v>27695730234352</v>
      </c>
      <c r="Z2940" t="s">
        <v>15276</v>
      </c>
      <c r="AA2940">
        <v>5808035</v>
      </c>
      <c r="AB2940" t="s">
        <v>469</v>
      </c>
      <c r="AC2940" t="s">
        <v>15277</v>
      </c>
      <c r="AD2940" s="1">
        <f t="shared" si="227"/>
        <v>2.807403409090909E-2</v>
      </c>
      <c r="AE2940" s="2">
        <v>70400000</v>
      </c>
      <c r="AF2940" t="s">
        <v>219</v>
      </c>
      <c r="AG2940" t="s">
        <v>452</v>
      </c>
      <c r="AH2940" t="s">
        <v>104</v>
      </c>
      <c r="AI2940" t="s">
        <v>15278</v>
      </c>
      <c r="AJ2940">
        <v>161908365</v>
      </c>
      <c r="AK2940" s="2">
        <v>1976412</v>
      </c>
      <c r="AL2940" s="2">
        <v>1640850.47</v>
      </c>
      <c r="AP2940" t="s">
        <v>105</v>
      </c>
      <c r="AQ2940" t="s">
        <v>105</v>
      </c>
      <c r="AR2940" t="s">
        <v>105</v>
      </c>
      <c r="AV2940" t="s">
        <v>105</v>
      </c>
      <c r="AW2940" t="s">
        <v>105</v>
      </c>
      <c r="AX2940" t="s">
        <v>105</v>
      </c>
      <c r="BH2940" t="s">
        <v>19</v>
      </c>
      <c r="BI2940" t="s">
        <v>5</v>
      </c>
    </row>
    <row r="2941" spans="1:61" x14ac:dyDescent="0.25">
      <c r="A2941">
        <v>39810274</v>
      </c>
      <c r="B2941">
        <v>39810274</v>
      </c>
      <c r="C2941" t="s">
        <v>106</v>
      </c>
      <c r="D2941" t="s">
        <v>343</v>
      </c>
      <c r="E2941" t="s">
        <v>1794</v>
      </c>
      <c r="F2941" t="s">
        <v>4355</v>
      </c>
      <c r="G2941" t="s">
        <v>1659</v>
      </c>
      <c r="H2941" s="30" t="s">
        <v>20418</v>
      </c>
      <c r="I2941" t="s">
        <v>15279</v>
      </c>
      <c r="J2941">
        <v>25899</v>
      </c>
      <c r="K2941" t="s">
        <v>112</v>
      </c>
      <c r="L2941">
        <v>25</v>
      </c>
      <c r="M2941" t="s">
        <v>113</v>
      </c>
      <c r="O2941">
        <v>3138308146</v>
      </c>
      <c r="P2941">
        <v>0</v>
      </c>
      <c r="T2941" s="29" t="s">
        <v>287</v>
      </c>
      <c r="U2941">
        <f t="shared" si="225"/>
        <v>10</v>
      </c>
      <c r="V2941">
        <f t="shared" si="226"/>
        <v>13</v>
      </c>
      <c r="W2941">
        <v>2024</v>
      </c>
      <c r="X2941" t="s">
        <v>4736</v>
      </c>
      <c r="Y2941" t="s">
        <v>15280</v>
      </c>
      <c r="Z2941" t="s">
        <v>15281</v>
      </c>
      <c r="AA2941">
        <v>8001217</v>
      </c>
      <c r="AB2941" t="s">
        <v>100</v>
      </c>
      <c r="AC2941" t="s">
        <v>159</v>
      </c>
      <c r="AD2941" s="1">
        <f t="shared" si="227"/>
        <v>3.1689682875264268E-2</v>
      </c>
      <c r="AE2941" s="2">
        <v>47300000</v>
      </c>
      <c r="AF2941" t="s">
        <v>279</v>
      </c>
      <c r="AG2941" t="s">
        <v>103</v>
      </c>
      <c r="AH2941" t="s">
        <v>104</v>
      </c>
      <c r="AI2941" t="s">
        <v>15282</v>
      </c>
      <c r="AJ2941">
        <v>161964040</v>
      </c>
      <c r="AK2941" s="2">
        <v>1498922</v>
      </c>
      <c r="AL2941" s="2">
        <v>1239598.69</v>
      </c>
      <c r="AP2941" t="s">
        <v>105</v>
      </c>
      <c r="AQ2941" t="s">
        <v>105</v>
      </c>
      <c r="AR2941" t="s">
        <v>105</v>
      </c>
      <c r="AV2941" t="s">
        <v>105</v>
      </c>
      <c r="AW2941" t="s">
        <v>105</v>
      </c>
      <c r="AX2941" t="s">
        <v>105</v>
      </c>
      <c r="BH2941" t="s">
        <v>21</v>
      </c>
      <c r="BI2941" t="s">
        <v>5</v>
      </c>
    </row>
    <row r="2942" spans="1:61" x14ac:dyDescent="0.25">
      <c r="A2942">
        <v>79571348</v>
      </c>
      <c r="B2942">
        <v>79571348</v>
      </c>
      <c r="C2942" t="s">
        <v>89</v>
      </c>
      <c r="D2942" t="s">
        <v>15283</v>
      </c>
      <c r="E2942">
        <v>0</v>
      </c>
      <c r="F2942" t="s">
        <v>2979</v>
      </c>
      <c r="G2942" t="s">
        <v>1065</v>
      </c>
      <c r="H2942" s="30" t="s">
        <v>20813</v>
      </c>
      <c r="I2942" t="s">
        <v>15284</v>
      </c>
      <c r="J2942">
        <v>0</v>
      </c>
      <c r="K2942" t="s">
        <v>126</v>
      </c>
      <c r="L2942">
        <v>25</v>
      </c>
      <c r="M2942" t="s">
        <v>126</v>
      </c>
      <c r="O2942">
        <v>3118104152</v>
      </c>
      <c r="P2942">
        <v>0</v>
      </c>
      <c r="T2942" s="29" t="s">
        <v>142</v>
      </c>
      <c r="U2942">
        <f t="shared" si="225"/>
        <v>10</v>
      </c>
      <c r="V2942">
        <f t="shared" si="226"/>
        <v>12</v>
      </c>
      <c r="W2942">
        <v>2019</v>
      </c>
      <c r="X2942" t="s">
        <v>15285</v>
      </c>
      <c r="Y2942" t="s">
        <v>15286</v>
      </c>
      <c r="Z2942" t="s">
        <v>15287</v>
      </c>
      <c r="AA2942">
        <v>8006052</v>
      </c>
      <c r="AB2942" t="s">
        <v>100</v>
      </c>
      <c r="AC2942" t="s">
        <v>208</v>
      </c>
      <c r="AD2942" s="1">
        <f t="shared" si="227"/>
        <v>2.1705643177892919E-2</v>
      </c>
      <c r="AE2942" s="2">
        <v>57900000</v>
      </c>
      <c r="AF2942" t="s">
        <v>160</v>
      </c>
      <c r="AG2942" t="s">
        <v>292</v>
      </c>
      <c r="AH2942" t="s">
        <v>104</v>
      </c>
      <c r="AI2942" t="s">
        <v>15288</v>
      </c>
      <c r="AJ2942">
        <v>29969807</v>
      </c>
      <c r="AK2942" s="2">
        <v>1256756.74</v>
      </c>
      <c r="AL2942" s="2">
        <v>1036098.1</v>
      </c>
      <c r="AP2942">
        <v>30009601</v>
      </c>
      <c r="AQ2942" s="2">
        <v>1205746.56</v>
      </c>
      <c r="AR2942" s="2">
        <v>993232.4</v>
      </c>
      <c r="AV2942" t="s">
        <v>105</v>
      </c>
      <c r="AW2942" s="2" t="s">
        <v>105</v>
      </c>
      <c r="AX2942" s="2" t="s">
        <v>105</v>
      </c>
      <c r="BH2942" t="s">
        <v>19</v>
      </c>
      <c r="BI2942" t="s">
        <v>5</v>
      </c>
    </row>
    <row r="2943" spans="1:61" x14ac:dyDescent="0.25">
      <c r="A2943">
        <v>15451046</v>
      </c>
      <c r="B2943">
        <v>15451046</v>
      </c>
      <c r="C2943" t="s">
        <v>89</v>
      </c>
      <c r="D2943" t="s">
        <v>15289</v>
      </c>
      <c r="E2943" t="s">
        <v>15290</v>
      </c>
      <c r="F2943" t="s">
        <v>1427</v>
      </c>
      <c r="G2943" t="s">
        <v>6028</v>
      </c>
      <c r="H2943" s="30" t="s">
        <v>20814</v>
      </c>
      <c r="I2943" t="s">
        <v>15291</v>
      </c>
      <c r="J2943">
        <v>5360</v>
      </c>
      <c r="K2943" t="s">
        <v>1115</v>
      </c>
      <c r="L2943">
        <v>5</v>
      </c>
      <c r="M2943" t="s">
        <v>203</v>
      </c>
      <c r="O2943">
        <v>3006535328</v>
      </c>
      <c r="P2943">
        <v>0</v>
      </c>
      <c r="T2943" s="29" t="s">
        <v>887</v>
      </c>
      <c r="U2943">
        <f t="shared" si="225"/>
        <v>10</v>
      </c>
      <c r="V2943">
        <f t="shared" si="226"/>
        <v>3</v>
      </c>
      <c r="W2943">
        <v>2022</v>
      </c>
      <c r="X2943" t="s">
        <v>4077</v>
      </c>
      <c r="Y2943" t="s">
        <v>15292</v>
      </c>
      <c r="Z2943" t="s">
        <v>15293</v>
      </c>
      <c r="AA2943">
        <v>9006179</v>
      </c>
      <c r="AB2943" t="s">
        <v>244</v>
      </c>
      <c r="AC2943" t="s">
        <v>245</v>
      </c>
      <c r="AD2943" s="1">
        <f t="shared" si="227"/>
        <v>2.5686015384615384E-2</v>
      </c>
      <c r="AE2943" s="2">
        <v>115700000</v>
      </c>
      <c r="AF2943" t="s">
        <v>133</v>
      </c>
      <c r="AG2943" t="s">
        <v>292</v>
      </c>
      <c r="AH2943" t="s">
        <v>104</v>
      </c>
      <c r="AI2943" t="s">
        <v>15294</v>
      </c>
      <c r="AJ2943">
        <v>29959255</v>
      </c>
      <c r="AK2943" s="2">
        <v>2971871.98</v>
      </c>
      <c r="AL2943" s="2">
        <v>2477371.41</v>
      </c>
      <c r="AP2943" t="s">
        <v>105</v>
      </c>
      <c r="AQ2943" s="2" t="s">
        <v>105</v>
      </c>
      <c r="AR2943" s="2" t="s">
        <v>105</v>
      </c>
      <c r="AV2943">
        <v>30044885</v>
      </c>
      <c r="AW2943" s="2">
        <v>3887449.09</v>
      </c>
      <c r="AX2943" s="2">
        <v>3246763.94</v>
      </c>
      <c r="BH2943" t="s">
        <v>21</v>
      </c>
      <c r="BI2943" t="s">
        <v>5</v>
      </c>
    </row>
    <row r="2944" spans="1:61" x14ac:dyDescent="0.25">
      <c r="A2944">
        <v>52515841</v>
      </c>
      <c r="B2944">
        <v>52515841</v>
      </c>
      <c r="C2944" t="s">
        <v>106</v>
      </c>
      <c r="D2944" t="s">
        <v>898</v>
      </c>
      <c r="E2944" t="s">
        <v>136</v>
      </c>
      <c r="F2944" t="s">
        <v>199</v>
      </c>
      <c r="G2944" t="s">
        <v>15295</v>
      </c>
      <c r="H2944" s="30" t="s">
        <v>20815</v>
      </c>
      <c r="I2944" t="s">
        <v>15296</v>
      </c>
      <c r="J2944">
        <v>0</v>
      </c>
      <c r="K2944" t="s">
        <v>126</v>
      </c>
      <c r="L2944">
        <v>25</v>
      </c>
      <c r="M2944" t="s">
        <v>126</v>
      </c>
      <c r="O2944">
        <v>3208995811</v>
      </c>
      <c r="P2944">
        <v>0</v>
      </c>
      <c r="T2944" s="29" t="s">
        <v>958</v>
      </c>
      <c r="U2944">
        <f t="shared" si="225"/>
        <v>10</v>
      </c>
      <c r="V2944">
        <f t="shared" si="226"/>
        <v>24</v>
      </c>
      <c r="W2944">
        <v>2021</v>
      </c>
      <c r="X2944" t="s">
        <v>15297</v>
      </c>
      <c r="Y2944" t="s">
        <v>15298</v>
      </c>
      <c r="Z2944" t="s">
        <v>15299</v>
      </c>
      <c r="AA2944">
        <v>9008237</v>
      </c>
      <c r="AB2944" t="s">
        <v>244</v>
      </c>
      <c r="AC2944" t="s">
        <v>404</v>
      </c>
      <c r="AD2944" s="1">
        <f t="shared" si="227"/>
        <v>1.6993689483065955E-2</v>
      </c>
      <c r="AE2944" s="2">
        <v>224400000</v>
      </c>
      <c r="AF2944" t="s">
        <v>102</v>
      </c>
      <c r="AG2944" t="s">
        <v>452</v>
      </c>
      <c r="AH2944" t="s">
        <v>104</v>
      </c>
      <c r="AI2944" t="s">
        <v>15300</v>
      </c>
      <c r="AJ2944">
        <v>29931047</v>
      </c>
      <c r="AK2944" s="2">
        <v>3813383.92</v>
      </c>
      <c r="AL2944" s="2">
        <v>3184524.3</v>
      </c>
      <c r="AP2944" t="s">
        <v>105</v>
      </c>
      <c r="AQ2944" s="2" t="s">
        <v>105</v>
      </c>
      <c r="AR2944" s="2" t="s">
        <v>105</v>
      </c>
      <c r="AV2944">
        <v>30048025</v>
      </c>
      <c r="AW2944" s="2">
        <v>2873452.54</v>
      </c>
      <c r="AX2944" s="2">
        <v>2394666</v>
      </c>
      <c r="BH2944" t="s">
        <v>20</v>
      </c>
      <c r="BI2944" t="s">
        <v>5</v>
      </c>
    </row>
    <row r="2945" spans="1:61" x14ac:dyDescent="0.25">
      <c r="A2945">
        <v>51921733</v>
      </c>
      <c r="B2945">
        <v>51921733</v>
      </c>
      <c r="C2945" t="s">
        <v>106</v>
      </c>
      <c r="D2945" t="s">
        <v>343</v>
      </c>
      <c r="E2945" t="s">
        <v>2597</v>
      </c>
      <c r="F2945" t="s">
        <v>8484</v>
      </c>
      <c r="G2945" t="s">
        <v>1122</v>
      </c>
      <c r="H2945" s="30" t="s">
        <v>20816</v>
      </c>
      <c r="I2945" t="s">
        <v>15301</v>
      </c>
      <c r="J2945">
        <v>68276</v>
      </c>
      <c r="K2945" t="s">
        <v>226</v>
      </c>
      <c r="L2945">
        <v>68</v>
      </c>
      <c r="M2945" t="s">
        <v>227</v>
      </c>
      <c r="O2945">
        <v>3156234626</v>
      </c>
      <c r="P2945">
        <v>3174255296</v>
      </c>
      <c r="T2945" s="29" t="s">
        <v>448</v>
      </c>
      <c r="U2945">
        <f t="shared" si="225"/>
        <v>10</v>
      </c>
      <c r="V2945">
        <f t="shared" si="226"/>
        <v>9</v>
      </c>
      <c r="W2945">
        <v>2025</v>
      </c>
      <c r="X2945" t="s">
        <v>842</v>
      </c>
      <c r="Y2945" t="s">
        <v>15302</v>
      </c>
      <c r="Z2945" t="s">
        <v>15303</v>
      </c>
      <c r="AA2945">
        <v>5606127</v>
      </c>
      <c r="AB2945" t="s">
        <v>146</v>
      </c>
      <c r="AC2945" t="s">
        <v>341</v>
      </c>
      <c r="AD2945" s="1">
        <f t="shared" si="227"/>
        <v>2.3395764411027569E-2</v>
      </c>
      <c r="AE2945" s="2">
        <v>119700000</v>
      </c>
      <c r="AF2945" t="s">
        <v>133</v>
      </c>
      <c r="AG2945" t="s">
        <v>120</v>
      </c>
      <c r="AH2945" t="s">
        <v>104</v>
      </c>
      <c r="AI2945" t="s">
        <v>15304</v>
      </c>
      <c r="AJ2945">
        <v>161816601</v>
      </c>
      <c r="AK2945" s="2">
        <v>2800473</v>
      </c>
      <c r="AL2945" s="2">
        <v>2333338.8199999998</v>
      </c>
      <c r="AP2945" t="s">
        <v>105</v>
      </c>
      <c r="AQ2945" t="s">
        <v>105</v>
      </c>
      <c r="AR2945" t="s">
        <v>105</v>
      </c>
      <c r="AV2945" t="s">
        <v>105</v>
      </c>
      <c r="AW2945" t="s">
        <v>105</v>
      </c>
      <c r="AX2945" t="s">
        <v>105</v>
      </c>
      <c r="BH2945" t="s">
        <v>21</v>
      </c>
      <c r="BI2945" t="s">
        <v>5</v>
      </c>
    </row>
    <row r="2946" spans="1:61" x14ac:dyDescent="0.25">
      <c r="A2946">
        <v>1020756080</v>
      </c>
      <c r="B2946">
        <v>1020756080</v>
      </c>
      <c r="C2946" t="s">
        <v>106</v>
      </c>
      <c r="D2946" t="s">
        <v>1727</v>
      </c>
      <c r="E2946" t="s">
        <v>2571</v>
      </c>
      <c r="F2946" t="s">
        <v>2651</v>
      </c>
      <c r="G2946" t="s">
        <v>6433</v>
      </c>
      <c r="H2946" s="30" t="s">
        <v>20817</v>
      </c>
      <c r="I2946" t="s">
        <v>15305</v>
      </c>
      <c r="J2946">
        <v>0</v>
      </c>
      <c r="K2946" t="s">
        <v>126</v>
      </c>
      <c r="L2946">
        <v>25</v>
      </c>
      <c r="M2946" t="s">
        <v>126</v>
      </c>
      <c r="O2946">
        <v>3057137157</v>
      </c>
      <c r="P2946">
        <v>3178948531</v>
      </c>
      <c r="T2946" s="29" t="s">
        <v>228</v>
      </c>
      <c r="U2946">
        <f t="shared" si="225"/>
        <v>10</v>
      </c>
      <c r="V2946">
        <f t="shared" si="226"/>
        <v>6</v>
      </c>
      <c r="W2946">
        <v>2020</v>
      </c>
      <c r="X2946" t="s">
        <v>8006</v>
      </c>
      <c r="Y2946" t="s">
        <v>15306</v>
      </c>
      <c r="Z2946" t="s">
        <v>15307</v>
      </c>
      <c r="AA2946">
        <v>9201276</v>
      </c>
      <c r="AB2946" t="s">
        <v>268</v>
      </c>
      <c r="AC2946" t="s">
        <v>1420</v>
      </c>
      <c r="AD2946" s="1">
        <f t="shared" si="227"/>
        <v>4.3411394891944989E-2</v>
      </c>
      <c r="AE2946" s="2">
        <v>50900000</v>
      </c>
      <c r="AF2946" t="s">
        <v>3855</v>
      </c>
      <c r="AG2946" t="s">
        <v>103</v>
      </c>
      <c r="AH2946" t="s">
        <v>104</v>
      </c>
      <c r="AI2946" t="s">
        <v>15308</v>
      </c>
      <c r="AJ2946">
        <v>161810651</v>
      </c>
      <c r="AK2946" s="2">
        <v>2209640</v>
      </c>
      <c r="AL2946" s="2">
        <v>1836840.59</v>
      </c>
      <c r="AP2946" t="s">
        <v>105</v>
      </c>
      <c r="AQ2946" t="s">
        <v>105</v>
      </c>
      <c r="AR2946" t="s">
        <v>105</v>
      </c>
      <c r="AV2946" t="s">
        <v>105</v>
      </c>
      <c r="AW2946" t="s">
        <v>105</v>
      </c>
      <c r="AX2946" t="s">
        <v>105</v>
      </c>
      <c r="BH2946" t="s">
        <v>21</v>
      </c>
      <c r="BI2946" t="s">
        <v>5</v>
      </c>
    </row>
    <row r="2947" spans="1:61" x14ac:dyDescent="0.25">
      <c r="A2947">
        <v>52112865</v>
      </c>
      <c r="B2947">
        <v>52112865</v>
      </c>
      <c r="C2947" t="s">
        <v>106</v>
      </c>
      <c r="D2947" t="s">
        <v>2066</v>
      </c>
      <c r="E2947">
        <v>0</v>
      </c>
      <c r="F2947" t="s">
        <v>2256</v>
      </c>
      <c r="G2947" t="s">
        <v>700</v>
      </c>
      <c r="H2947" s="30" t="s">
        <v>20818</v>
      </c>
      <c r="I2947" t="s">
        <v>15309</v>
      </c>
      <c r="J2947">
        <v>0</v>
      </c>
      <c r="K2947" t="s">
        <v>126</v>
      </c>
      <c r="L2947">
        <v>25</v>
      </c>
      <c r="M2947" t="s">
        <v>126</v>
      </c>
      <c r="O2947">
        <v>3133946797</v>
      </c>
      <c r="P2947">
        <v>3164153985</v>
      </c>
      <c r="T2947" s="29" t="s">
        <v>958</v>
      </c>
      <c r="U2947">
        <f t="shared" si="225"/>
        <v>10</v>
      </c>
      <c r="V2947">
        <f t="shared" si="226"/>
        <v>24</v>
      </c>
      <c r="W2947">
        <v>2023</v>
      </c>
      <c r="X2947" t="s">
        <v>1305</v>
      </c>
      <c r="Y2947" t="s">
        <v>15310</v>
      </c>
      <c r="Z2947" t="s">
        <v>15311</v>
      </c>
      <c r="AA2947">
        <v>1606249</v>
      </c>
      <c r="AB2947" t="s">
        <v>173</v>
      </c>
      <c r="AC2947" t="s">
        <v>815</v>
      </c>
      <c r="AD2947" s="1">
        <f t="shared" si="227"/>
        <v>2.079636798088411E-2</v>
      </c>
      <c r="AE2947" s="2">
        <v>83700000</v>
      </c>
      <c r="AF2947" t="s">
        <v>219</v>
      </c>
      <c r="AG2947" t="s">
        <v>120</v>
      </c>
      <c r="AH2947" t="s">
        <v>104</v>
      </c>
      <c r="AI2947" t="s">
        <v>15312</v>
      </c>
      <c r="AJ2947">
        <v>161817844</v>
      </c>
      <c r="AK2947" s="2">
        <v>1740656</v>
      </c>
      <c r="AL2947" s="2">
        <v>1442735.82</v>
      </c>
      <c r="AP2947" t="s">
        <v>105</v>
      </c>
      <c r="AQ2947" t="s">
        <v>105</v>
      </c>
      <c r="AR2947" t="s">
        <v>105</v>
      </c>
      <c r="AV2947" t="s">
        <v>105</v>
      </c>
      <c r="AW2947" t="s">
        <v>105</v>
      </c>
      <c r="AX2947" t="s">
        <v>105</v>
      </c>
      <c r="BH2947" t="s">
        <v>19</v>
      </c>
      <c r="BI2947" t="s">
        <v>5</v>
      </c>
    </row>
    <row r="2948" spans="1:61" x14ac:dyDescent="0.25">
      <c r="A2948">
        <v>19439929</v>
      </c>
      <c r="B2948">
        <v>19439929</v>
      </c>
      <c r="C2948" t="s">
        <v>89</v>
      </c>
      <c r="D2948" t="s">
        <v>375</v>
      </c>
      <c r="E2948" t="s">
        <v>149</v>
      </c>
      <c r="F2948" t="s">
        <v>566</v>
      </c>
      <c r="G2948" t="s">
        <v>91</v>
      </c>
      <c r="H2948" s="30" t="s">
        <v>20033</v>
      </c>
      <c r="I2948" t="s">
        <v>15313</v>
      </c>
      <c r="J2948">
        <v>0</v>
      </c>
      <c r="K2948" t="s">
        <v>126</v>
      </c>
      <c r="L2948">
        <v>25</v>
      </c>
      <c r="M2948" t="s">
        <v>126</v>
      </c>
      <c r="O2948">
        <v>3108071500</v>
      </c>
      <c r="P2948">
        <v>3108071544</v>
      </c>
      <c r="T2948" s="29" t="s">
        <v>228</v>
      </c>
      <c r="U2948">
        <f t="shared" si="225"/>
        <v>10</v>
      </c>
      <c r="V2948">
        <f t="shared" si="226"/>
        <v>6</v>
      </c>
      <c r="W2948">
        <v>2020</v>
      </c>
      <c r="X2948" t="s">
        <v>6263</v>
      </c>
      <c r="Y2948" t="s">
        <v>15314</v>
      </c>
      <c r="Z2948" t="s">
        <v>15315</v>
      </c>
      <c r="AA2948">
        <v>6408114</v>
      </c>
      <c r="AB2948" t="s">
        <v>131</v>
      </c>
      <c r="AC2948" t="s">
        <v>1174</v>
      </c>
      <c r="AD2948" s="1">
        <f t="shared" si="227"/>
        <v>1.2669981343283582E-2</v>
      </c>
      <c r="AE2948" s="2">
        <v>107200000</v>
      </c>
      <c r="AF2948" t="s">
        <v>219</v>
      </c>
      <c r="AG2948" t="s">
        <v>452</v>
      </c>
      <c r="AH2948" t="s">
        <v>104</v>
      </c>
      <c r="AI2948" t="s">
        <v>15316</v>
      </c>
      <c r="AJ2948">
        <v>161906746</v>
      </c>
      <c r="AK2948" s="2">
        <v>1358222</v>
      </c>
      <c r="AL2948" s="2">
        <v>1121362.8999999999</v>
      </c>
      <c r="AP2948" t="s">
        <v>105</v>
      </c>
      <c r="AQ2948" t="s">
        <v>105</v>
      </c>
      <c r="AR2948" t="s">
        <v>105</v>
      </c>
      <c r="AV2948" t="s">
        <v>105</v>
      </c>
      <c r="AW2948" t="s">
        <v>105</v>
      </c>
      <c r="AX2948" t="s">
        <v>105</v>
      </c>
      <c r="BH2948" s="3" t="s">
        <v>18</v>
      </c>
      <c r="BI2948" t="s">
        <v>5</v>
      </c>
    </row>
    <row r="2949" spans="1:61" x14ac:dyDescent="0.25">
      <c r="A2949">
        <v>37330689</v>
      </c>
      <c r="B2949">
        <v>37330689</v>
      </c>
      <c r="C2949" t="s">
        <v>106</v>
      </c>
      <c r="D2949" t="s">
        <v>2369</v>
      </c>
      <c r="E2949" t="s">
        <v>15317</v>
      </c>
      <c r="F2949" t="s">
        <v>863</v>
      </c>
      <c r="G2949" t="s">
        <v>15318</v>
      </c>
      <c r="H2949" s="30" t="s">
        <v>20819</v>
      </c>
      <c r="I2949" t="s">
        <v>15319</v>
      </c>
      <c r="J2949">
        <v>54498</v>
      </c>
      <c r="K2949" t="s">
        <v>378</v>
      </c>
      <c r="L2949">
        <v>54</v>
      </c>
      <c r="M2949" t="s">
        <v>1236</v>
      </c>
      <c r="O2949">
        <v>3174003759</v>
      </c>
      <c r="P2949">
        <v>3217094574</v>
      </c>
      <c r="T2949" s="29" t="s">
        <v>142</v>
      </c>
      <c r="U2949">
        <f t="shared" si="225"/>
        <v>10</v>
      </c>
      <c r="V2949">
        <f t="shared" si="226"/>
        <v>12</v>
      </c>
      <c r="W2949">
        <v>2025</v>
      </c>
      <c r="X2949" t="s">
        <v>5178</v>
      </c>
      <c r="Y2949" t="s">
        <v>15320</v>
      </c>
      <c r="Z2949" t="s">
        <v>15321</v>
      </c>
      <c r="AA2949">
        <v>6406158</v>
      </c>
      <c r="AB2949" t="s">
        <v>131</v>
      </c>
      <c r="AC2949" t="s">
        <v>1174</v>
      </c>
      <c r="AD2949" s="1">
        <f t="shared" si="227"/>
        <v>1.4718548225152129E-2</v>
      </c>
      <c r="AE2949" s="2">
        <v>197200000</v>
      </c>
      <c r="AF2949" t="s">
        <v>219</v>
      </c>
      <c r="AG2949" t="s">
        <v>292</v>
      </c>
      <c r="AH2949" t="s">
        <v>104</v>
      </c>
      <c r="AI2949" t="s">
        <v>15322</v>
      </c>
      <c r="AJ2949">
        <v>29939785</v>
      </c>
      <c r="AK2949" s="2">
        <v>2902497.71</v>
      </c>
      <c r="AL2949" s="2">
        <v>2419073.71</v>
      </c>
      <c r="AP2949" t="s">
        <v>105</v>
      </c>
      <c r="AQ2949" s="2" t="s">
        <v>105</v>
      </c>
      <c r="AR2949" s="2" t="s">
        <v>105</v>
      </c>
      <c r="AV2949">
        <v>30052735</v>
      </c>
      <c r="AW2949" s="2">
        <v>3417497.37</v>
      </c>
      <c r="AX2949" s="2">
        <v>2851846.53</v>
      </c>
      <c r="BH2949" s="3" t="s">
        <v>18</v>
      </c>
      <c r="BI2949" t="s">
        <v>5</v>
      </c>
    </row>
    <row r="2950" spans="1:61" x14ac:dyDescent="0.25">
      <c r="A2950">
        <v>1098651864</v>
      </c>
      <c r="B2950">
        <v>1098651864</v>
      </c>
      <c r="C2950" t="s">
        <v>89</v>
      </c>
      <c r="D2950" t="s">
        <v>1846</v>
      </c>
      <c r="E2950" t="s">
        <v>537</v>
      </c>
      <c r="F2950" t="s">
        <v>3111</v>
      </c>
      <c r="G2950" t="s">
        <v>4424</v>
      </c>
      <c r="H2950" s="30" t="s">
        <v>20820</v>
      </c>
      <c r="I2950" t="s">
        <v>15323</v>
      </c>
      <c r="J2950">
        <v>0</v>
      </c>
      <c r="K2950" t="s">
        <v>5688</v>
      </c>
      <c r="L2950">
        <v>68</v>
      </c>
      <c r="M2950" t="s">
        <v>227</v>
      </c>
      <c r="O2950">
        <v>3174918659</v>
      </c>
      <c r="P2950">
        <v>0</v>
      </c>
      <c r="T2950" s="29" t="s">
        <v>240</v>
      </c>
      <c r="U2950">
        <f t="shared" si="225"/>
        <v>10</v>
      </c>
      <c r="V2950">
        <f t="shared" si="226"/>
        <v>27</v>
      </c>
      <c r="W2950">
        <v>2020</v>
      </c>
      <c r="X2950" t="s">
        <v>15324</v>
      </c>
      <c r="Y2950" t="s">
        <v>15325</v>
      </c>
      <c r="Z2950" t="s">
        <v>15326</v>
      </c>
      <c r="AA2950">
        <v>1601335</v>
      </c>
      <c r="AB2950" t="s">
        <v>173</v>
      </c>
      <c r="AC2950" t="s">
        <v>1683</v>
      </c>
      <c r="AD2950" s="1">
        <f t="shared" si="227"/>
        <v>3.0386647775175645E-2</v>
      </c>
      <c r="AE2950" s="2">
        <v>42700000</v>
      </c>
      <c r="AF2950" t="s">
        <v>102</v>
      </c>
      <c r="AG2950" t="s">
        <v>103</v>
      </c>
      <c r="AH2950" t="s">
        <v>104</v>
      </c>
      <c r="AI2950" t="s">
        <v>15327</v>
      </c>
      <c r="AJ2950">
        <v>29936663</v>
      </c>
      <c r="AK2950" s="2">
        <v>1297509.8600000001</v>
      </c>
      <c r="AL2950" s="2">
        <v>1070344.42</v>
      </c>
      <c r="AP2950">
        <v>30001189</v>
      </c>
      <c r="AQ2950" s="2">
        <v>1730807.26</v>
      </c>
      <c r="AR2950" s="2">
        <v>1434459.88</v>
      </c>
      <c r="AV2950" t="s">
        <v>105</v>
      </c>
      <c r="AW2950" s="2" t="s">
        <v>105</v>
      </c>
      <c r="AX2950" s="2" t="s">
        <v>105</v>
      </c>
      <c r="BH2950" t="s">
        <v>21</v>
      </c>
      <c r="BI2950" t="s">
        <v>5</v>
      </c>
    </row>
    <row r="2951" spans="1:61" x14ac:dyDescent="0.25">
      <c r="A2951">
        <v>52917236</v>
      </c>
      <c r="B2951">
        <v>52917236</v>
      </c>
      <c r="C2951" t="s">
        <v>106</v>
      </c>
      <c r="D2951" t="s">
        <v>15328</v>
      </c>
      <c r="E2951">
        <v>0</v>
      </c>
      <c r="F2951" t="s">
        <v>6130</v>
      </c>
      <c r="G2951" t="s">
        <v>1603</v>
      </c>
      <c r="H2951" s="30" t="s">
        <v>20821</v>
      </c>
      <c r="I2951" t="s">
        <v>15329</v>
      </c>
      <c r="J2951">
        <v>25754</v>
      </c>
      <c r="K2951" t="s">
        <v>458</v>
      </c>
      <c r="L2951">
        <v>25</v>
      </c>
      <c r="M2951" t="s">
        <v>113</v>
      </c>
      <c r="O2951">
        <v>3203948537</v>
      </c>
      <c r="P2951">
        <v>0</v>
      </c>
      <c r="T2951" s="29" t="s">
        <v>487</v>
      </c>
      <c r="U2951">
        <f t="shared" si="225"/>
        <v>10</v>
      </c>
      <c r="V2951">
        <f t="shared" si="226"/>
        <v>8</v>
      </c>
      <c r="W2951">
        <v>2015</v>
      </c>
      <c r="X2951" t="s">
        <v>216</v>
      </c>
      <c r="Y2951" t="s">
        <v>15330</v>
      </c>
      <c r="Z2951" t="s">
        <v>15331</v>
      </c>
      <c r="AA2951">
        <v>8001155</v>
      </c>
      <c r="AB2951" t="s">
        <v>100</v>
      </c>
      <c r="AC2951" t="s">
        <v>101</v>
      </c>
      <c r="AD2951" s="1">
        <f t="shared" si="227"/>
        <v>3.9028587784090907E-2</v>
      </c>
      <c r="AE2951" s="2">
        <v>35200000</v>
      </c>
      <c r="AF2951" t="s">
        <v>160</v>
      </c>
      <c r="AG2951" t="s">
        <v>103</v>
      </c>
      <c r="AH2951" t="s">
        <v>104</v>
      </c>
      <c r="AI2951" t="s">
        <v>15332</v>
      </c>
      <c r="AJ2951">
        <v>29971985</v>
      </c>
      <c r="AK2951" s="2">
        <v>1373806.29</v>
      </c>
      <c r="AL2951" s="2">
        <v>1134459.07</v>
      </c>
      <c r="AP2951">
        <v>30011767</v>
      </c>
      <c r="AQ2951" s="2">
        <v>1291870.1599999999</v>
      </c>
      <c r="AR2951" s="2">
        <v>1065605.18</v>
      </c>
      <c r="AV2951" t="s">
        <v>105</v>
      </c>
      <c r="AW2951" s="2" t="s">
        <v>105</v>
      </c>
      <c r="AX2951" s="2" t="s">
        <v>105</v>
      </c>
      <c r="BH2951" t="s">
        <v>21</v>
      </c>
      <c r="BI2951" t="s">
        <v>5</v>
      </c>
    </row>
    <row r="2952" spans="1:61" x14ac:dyDescent="0.25">
      <c r="A2952">
        <v>79374413</v>
      </c>
      <c r="B2952">
        <v>79374413</v>
      </c>
      <c r="C2952" t="s">
        <v>89</v>
      </c>
      <c r="D2952" t="s">
        <v>15333</v>
      </c>
      <c r="E2952" t="s">
        <v>397</v>
      </c>
      <c r="F2952" t="s">
        <v>1995</v>
      </c>
      <c r="G2952" t="s">
        <v>180</v>
      </c>
      <c r="H2952" s="30" t="s">
        <v>20822</v>
      </c>
      <c r="I2952" t="s">
        <v>15334</v>
      </c>
      <c r="J2952">
        <v>0</v>
      </c>
      <c r="K2952" t="s">
        <v>126</v>
      </c>
      <c r="L2952">
        <v>25</v>
      </c>
      <c r="M2952" t="s">
        <v>126</v>
      </c>
      <c r="O2952">
        <v>3223740322</v>
      </c>
      <c r="P2952">
        <v>0</v>
      </c>
      <c r="T2952" s="29" t="s">
        <v>568</v>
      </c>
      <c r="U2952">
        <f t="shared" si="225"/>
        <v>10</v>
      </c>
      <c r="V2952">
        <f t="shared" si="226"/>
        <v>30</v>
      </c>
      <c r="W2952">
        <v>2025</v>
      </c>
      <c r="X2952" t="s">
        <v>5994</v>
      </c>
      <c r="Y2952" t="s">
        <v>15335</v>
      </c>
      <c r="Z2952" t="s">
        <v>15336</v>
      </c>
      <c r="AA2952">
        <v>9006182</v>
      </c>
      <c r="AB2952" t="s">
        <v>244</v>
      </c>
      <c r="AC2952" t="s">
        <v>2694</v>
      </c>
      <c r="AD2952" s="1">
        <f t="shared" si="227"/>
        <v>1.4144521674140507E-2</v>
      </c>
      <c r="AE2952" s="2">
        <v>133800000</v>
      </c>
      <c r="AF2952" t="s">
        <v>102</v>
      </c>
      <c r="AG2952" t="s">
        <v>120</v>
      </c>
      <c r="AH2952" t="s">
        <v>104</v>
      </c>
      <c r="AI2952">
        <v>0</v>
      </c>
      <c r="AJ2952">
        <v>161816465</v>
      </c>
      <c r="AK2952" s="2">
        <v>1892537</v>
      </c>
      <c r="AL2952" s="2">
        <v>1570367.45</v>
      </c>
      <c r="AP2952" t="s">
        <v>105</v>
      </c>
      <c r="AQ2952" t="s">
        <v>105</v>
      </c>
      <c r="AR2952" t="s">
        <v>105</v>
      </c>
      <c r="AV2952" t="s">
        <v>105</v>
      </c>
      <c r="AW2952" t="s">
        <v>105</v>
      </c>
      <c r="AX2952" t="s">
        <v>105</v>
      </c>
      <c r="BH2952" s="3" t="s">
        <v>18</v>
      </c>
      <c r="BI2952" t="s">
        <v>5</v>
      </c>
    </row>
    <row r="2953" spans="1:61" x14ac:dyDescent="0.25">
      <c r="A2953">
        <v>60395107</v>
      </c>
      <c r="B2953">
        <v>60395107</v>
      </c>
      <c r="C2953" t="s">
        <v>106</v>
      </c>
      <c r="D2953" t="s">
        <v>13954</v>
      </c>
      <c r="E2953" t="s">
        <v>2025</v>
      </c>
      <c r="F2953" t="s">
        <v>15337</v>
      </c>
      <c r="G2953" t="s">
        <v>594</v>
      </c>
      <c r="H2953" s="30" t="s">
        <v>20823</v>
      </c>
      <c r="I2953" t="s">
        <v>15338</v>
      </c>
      <c r="J2953">
        <v>0</v>
      </c>
      <c r="K2953" t="s">
        <v>1235</v>
      </c>
      <c r="L2953">
        <v>54</v>
      </c>
      <c r="M2953" t="s">
        <v>1236</v>
      </c>
      <c r="O2953">
        <v>3165264313</v>
      </c>
      <c r="P2953">
        <v>0</v>
      </c>
      <c r="T2953" s="29" t="s">
        <v>327</v>
      </c>
      <c r="U2953">
        <f t="shared" si="225"/>
        <v>10</v>
      </c>
      <c r="V2953">
        <f t="shared" si="226"/>
        <v>31</v>
      </c>
      <c r="W2953">
        <v>2025</v>
      </c>
      <c r="X2953" t="s">
        <v>7371</v>
      </c>
      <c r="Y2953" t="s">
        <v>15339</v>
      </c>
      <c r="Z2953" t="s">
        <v>15340</v>
      </c>
      <c r="AA2953">
        <v>1601341</v>
      </c>
      <c r="AB2953" t="s">
        <v>173</v>
      </c>
      <c r="AC2953" t="s">
        <v>373</v>
      </c>
      <c r="AD2953" s="1">
        <f t="shared" si="227"/>
        <v>3.890832394366197E-2</v>
      </c>
      <c r="AE2953" s="2">
        <v>71000000</v>
      </c>
      <c r="AF2953" t="s">
        <v>102</v>
      </c>
      <c r="AG2953" t="s">
        <v>103</v>
      </c>
      <c r="AH2953" t="s">
        <v>104</v>
      </c>
      <c r="AI2953">
        <v>0</v>
      </c>
      <c r="AJ2953">
        <v>161811911</v>
      </c>
      <c r="AK2953" s="2">
        <v>2762491</v>
      </c>
      <c r="AL2953" s="2">
        <v>2301420.69</v>
      </c>
      <c r="AP2953" t="s">
        <v>105</v>
      </c>
      <c r="AQ2953" t="s">
        <v>105</v>
      </c>
      <c r="AR2953" t="s">
        <v>105</v>
      </c>
      <c r="AV2953" t="s">
        <v>105</v>
      </c>
      <c r="AW2953" t="s">
        <v>105</v>
      </c>
      <c r="AX2953" t="s">
        <v>105</v>
      </c>
      <c r="BH2953" t="s">
        <v>21</v>
      </c>
      <c r="BI2953" t="s">
        <v>5</v>
      </c>
    </row>
    <row r="2954" spans="1:61" x14ac:dyDescent="0.25">
      <c r="A2954">
        <v>1128448254</v>
      </c>
      <c r="B2954">
        <v>1128448254</v>
      </c>
      <c r="C2954" t="s">
        <v>89</v>
      </c>
      <c r="D2954" t="s">
        <v>648</v>
      </c>
      <c r="E2954" t="s">
        <v>1334</v>
      </c>
      <c r="F2954" t="s">
        <v>730</v>
      </c>
      <c r="G2954" t="s">
        <v>1976</v>
      </c>
      <c r="H2954" s="30" t="s">
        <v>20824</v>
      </c>
      <c r="I2954" t="s">
        <v>15341</v>
      </c>
      <c r="J2954">
        <v>5001</v>
      </c>
      <c r="K2954" t="s">
        <v>202</v>
      </c>
      <c r="L2954">
        <v>5</v>
      </c>
      <c r="M2954" t="s">
        <v>203</v>
      </c>
      <c r="O2954">
        <v>3004670165</v>
      </c>
      <c r="P2954">
        <v>3178902378</v>
      </c>
      <c r="T2954" s="29" t="s">
        <v>1081</v>
      </c>
      <c r="U2954">
        <f t="shared" ref="U2954:U3017" si="228">MONTH(T2954)</f>
        <v>10</v>
      </c>
      <c r="V2954">
        <f t="shared" ref="V2954:V3017" si="229">DAY(T2954)</f>
        <v>25</v>
      </c>
      <c r="W2954">
        <v>2025</v>
      </c>
      <c r="X2954" t="s">
        <v>2061</v>
      </c>
      <c r="Y2954" t="s">
        <v>15342</v>
      </c>
      <c r="Z2954" t="s">
        <v>15343</v>
      </c>
      <c r="AA2954">
        <v>8006074</v>
      </c>
      <c r="AB2954" t="s">
        <v>100</v>
      </c>
      <c r="AC2954" t="s">
        <v>208</v>
      </c>
      <c r="AD2954" s="1">
        <f t="shared" ref="AD2954:AD3017" si="230">+AK2954/AE2954</f>
        <v>1.5985160288461538E-2</v>
      </c>
      <c r="AE2954" s="2">
        <v>104000000</v>
      </c>
      <c r="AF2954" t="s">
        <v>102</v>
      </c>
      <c r="AG2954" t="s">
        <v>292</v>
      </c>
      <c r="AH2954" t="s">
        <v>104</v>
      </c>
      <c r="AI2954" t="s">
        <v>15344</v>
      </c>
      <c r="AJ2954">
        <v>29956719</v>
      </c>
      <c r="AK2954" s="2">
        <v>1662456.67</v>
      </c>
      <c r="AL2954" s="2">
        <v>1377022.41</v>
      </c>
      <c r="AP2954" t="s">
        <v>105</v>
      </c>
      <c r="AQ2954" s="2" t="s">
        <v>105</v>
      </c>
      <c r="AR2954" s="2" t="s">
        <v>105</v>
      </c>
      <c r="AV2954">
        <v>30039859</v>
      </c>
      <c r="AW2954" s="2">
        <v>3246496.31</v>
      </c>
      <c r="AX2954" s="2">
        <v>2708148.16</v>
      </c>
      <c r="BH2954" t="s">
        <v>19</v>
      </c>
      <c r="BI2954" t="s">
        <v>5</v>
      </c>
    </row>
    <row r="2955" spans="1:61" x14ac:dyDescent="0.25">
      <c r="A2955">
        <v>1065863453</v>
      </c>
      <c r="B2955">
        <v>1065863453</v>
      </c>
      <c r="C2955" t="s">
        <v>106</v>
      </c>
      <c r="D2955" t="s">
        <v>1197</v>
      </c>
      <c r="E2955" t="s">
        <v>1516</v>
      </c>
      <c r="F2955" t="s">
        <v>776</v>
      </c>
      <c r="G2955" t="s">
        <v>1028</v>
      </c>
      <c r="H2955" s="30" t="s">
        <v>20825</v>
      </c>
      <c r="I2955" t="s">
        <v>15345</v>
      </c>
      <c r="J2955">
        <v>20011</v>
      </c>
      <c r="K2955" t="s">
        <v>2235</v>
      </c>
      <c r="L2955">
        <v>20</v>
      </c>
      <c r="M2955" t="s">
        <v>1554</v>
      </c>
      <c r="O2955">
        <v>3154158177</v>
      </c>
      <c r="P2955">
        <v>3124646515</v>
      </c>
      <c r="T2955" s="29" t="s">
        <v>275</v>
      </c>
      <c r="U2955">
        <f t="shared" si="228"/>
        <v>10</v>
      </c>
      <c r="V2955">
        <f t="shared" si="229"/>
        <v>11</v>
      </c>
      <c r="W2955">
        <v>2018</v>
      </c>
      <c r="X2955" t="s">
        <v>5768</v>
      </c>
      <c r="Y2955" t="s">
        <v>15346</v>
      </c>
      <c r="Z2955" t="s">
        <v>15347</v>
      </c>
      <c r="AA2955">
        <v>6406131</v>
      </c>
      <c r="AB2955" t="s">
        <v>131</v>
      </c>
      <c r="AC2955" t="s">
        <v>580</v>
      </c>
      <c r="AD2955" s="1">
        <f t="shared" si="230"/>
        <v>2.1401448503937007E-2</v>
      </c>
      <c r="AE2955" s="2">
        <v>63500000</v>
      </c>
      <c r="AF2955" t="s">
        <v>160</v>
      </c>
      <c r="AG2955" t="s">
        <v>292</v>
      </c>
      <c r="AH2955" t="s">
        <v>104</v>
      </c>
      <c r="AI2955" t="s">
        <v>15348</v>
      </c>
      <c r="AJ2955">
        <v>29927832</v>
      </c>
      <c r="AK2955" s="2">
        <v>1358991.98</v>
      </c>
      <c r="AL2955" s="2">
        <v>1122010.07</v>
      </c>
      <c r="AP2955">
        <v>29993045</v>
      </c>
      <c r="AQ2955" s="2">
        <v>1446552.29</v>
      </c>
      <c r="AR2955" s="2">
        <v>1195590.1599999999</v>
      </c>
      <c r="AV2955" t="s">
        <v>105</v>
      </c>
      <c r="AW2955" s="2" t="s">
        <v>105</v>
      </c>
      <c r="AX2955" s="2" t="s">
        <v>105</v>
      </c>
      <c r="BH2955" t="s">
        <v>19</v>
      </c>
      <c r="BI2955" t="s">
        <v>5</v>
      </c>
    </row>
    <row r="2956" spans="1:61" x14ac:dyDescent="0.25">
      <c r="A2956">
        <v>70547502</v>
      </c>
      <c r="B2956">
        <v>70547502</v>
      </c>
      <c r="C2956" t="s">
        <v>89</v>
      </c>
      <c r="D2956" t="s">
        <v>554</v>
      </c>
      <c r="E2956">
        <v>0</v>
      </c>
      <c r="F2956" t="s">
        <v>3891</v>
      </c>
      <c r="G2956" t="s">
        <v>445</v>
      </c>
      <c r="H2956" s="30" t="s">
        <v>20826</v>
      </c>
      <c r="I2956" t="s">
        <v>15349</v>
      </c>
      <c r="J2956">
        <v>5001</v>
      </c>
      <c r="K2956" t="s">
        <v>202</v>
      </c>
      <c r="L2956">
        <v>5</v>
      </c>
      <c r="M2956" t="s">
        <v>203</v>
      </c>
      <c r="O2956">
        <v>3154115310</v>
      </c>
      <c r="P2956">
        <v>3154115311</v>
      </c>
      <c r="T2956" s="29" t="s">
        <v>587</v>
      </c>
      <c r="U2956">
        <f t="shared" si="228"/>
        <v>10</v>
      </c>
      <c r="V2956">
        <f t="shared" si="229"/>
        <v>17</v>
      </c>
      <c r="W2956">
        <v>2018</v>
      </c>
      <c r="X2956" t="s">
        <v>1321</v>
      </c>
      <c r="Y2956" t="s">
        <v>15350</v>
      </c>
      <c r="Z2956" t="s">
        <v>15351</v>
      </c>
      <c r="AA2956">
        <v>8001188</v>
      </c>
      <c r="AB2956" t="s">
        <v>100</v>
      </c>
      <c r="AC2956" t="s">
        <v>423</v>
      </c>
      <c r="AD2956" s="1">
        <f t="shared" si="230"/>
        <v>3.2955437665782496E-2</v>
      </c>
      <c r="AE2956" s="2">
        <v>37700000</v>
      </c>
      <c r="AF2956" t="s">
        <v>362</v>
      </c>
      <c r="AG2956" t="s">
        <v>103</v>
      </c>
      <c r="AH2956" t="s">
        <v>104</v>
      </c>
      <c r="AI2956" t="s">
        <v>15352</v>
      </c>
      <c r="AJ2956">
        <v>161920065</v>
      </c>
      <c r="AK2956" s="2">
        <v>1242420</v>
      </c>
      <c r="AL2956" s="2">
        <v>1024050.63</v>
      </c>
      <c r="AP2956" t="s">
        <v>105</v>
      </c>
      <c r="AQ2956" t="s">
        <v>105</v>
      </c>
      <c r="AR2956" t="s">
        <v>105</v>
      </c>
      <c r="AV2956" t="s">
        <v>105</v>
      </c>
      <c r="AW2956" t="s">
        <v>105</v>
      </c>
      <c r="AX2956" t="s">
        <v>105</v>
      </c>
      <c r="BH2956" t="s">
        <v>21</v>
      </c>
      <c r="BI2956" t="s">
        <v>5</v>
      </c>
    </row>
    <row r="2957" spans="1:61" x14ac:dyDescent="0.25">
      <c r="A2957">
        <v>19497983</v>
      </c>
      <c r="B2957">
        <v>19497983</v>
      </c>
      <c r="C2957" t="s">
        <v>89</v>
      </c>
      <c r="D2957" t="s">
        <v>162</v>
      </c>
      <c r="E2957" t="s">
        <v>1670</v>
      </c>
      <c r="F2957" t="s">
        <v>9701</v>
      </c>
      <c r="G2957" t="s">
        <v>137</v>
      </c>
      <c r="H2957" s="30" t="s">
        <v>20827</v>
      </c>
      <c r="I2957" t="s">
        <v>15353</v>
      </c>
      <c r="J2957">
        <v>0</v>
      </c>
      <c r="K2957" t="s">
        <v>7611</v>
      </c>
      <c r="L2957">
        <v>50</v>
      </c>
      <c r="M2957" t="s">
        <v>154</v>
      </c>
      <c r="O2957">
        <v>3153040433</v>
      </c>
      <c r="P2957">
        <v>0</v>
      </c>
      <c r="T2957" s="29" t="s">
        <v>448</v>
      </c>
      <c r="U2957">
        <f t="shared" si="228"/>
        <v>10</v>
      </c>
      <c r="V2957">
        <f t="shared" si="229"/>
        <v>9</v>
      </c>
      <c r="W2957">
        <v>2023</v>
      </c>
      <c r="X2957" t="s">
        <v>2592</v>
      </c>
      <c r="Y2957" t="s">
        <v>15354</v>
      </c>
      <c r="Z2957" t="s">
        <v>15355</v>
      </c>
      <c r="AA2957">
        <v>3006148</v>
      </c>
      <c r="AB2957" t="s">
        <v>491</v>
      </c>
      <c r="AC2957" t="s">
        <v>2595</v>
      </c>
      <c r="AD2957" s="1">
        <f t="shared" si="230"/>
        <v>2.6698182498373454E-2</v>
      </c>
      <c r="AE2957" s="2">
        <v>153700000</v>
      </c>
      <c r="AF2957" t="s">
        <v>102</v>
      </c>
      <c r="AG2957" t="s">
        <v>292</v>
      </c>
      <c r="AH2957" t="s">
        <v>104</v>
      </c>
      <c r="AI2957" t="s">
        <v>15356</v>
      </c>
      <c r="AJ2957">
        <v>29942641</v>
      </c>
      <c r="AK2957" s="2">
        <v>4103510.65</v>
      </c>
      <c r="AL2957" s="2">
        <v>3428328.28</v>
      </c>
      <c r="AP2957" t="s">
        <v>105</v>
      </c>
      <c r="AQ2957" s="2" t="s">
        <v>105</v>
      </c>
      <c r="AR2957" s="2" t="s">
        <v>105</v>
      </c>
      <c r="AV2957">
        <v>30054266</v>
      </c>
      <c r="AW2957" s="2">
        <v>2777678.1</v>
      </c>
      <c r="AX2957" s="2">
        <v>2314183.2799999998</v>
      </c>
      <c r="BH2957" t="s">
        <v>21</v>
      </c>
      <c r="BI2957" t="s">
        <v>5</v>
      </c>
    </row>
    <row r="2958" spans="1:61" x14ac:dyDescent="0.25">
      <c r="A2958">
        <v>43039250</v>
      </c>
      <c r="B2958">
        <v>43039250</v>
      </c>
      <c r="C2958" t="s">
        <v>106</v>
      </c>
      <c r="D2958" t="s">
        <v>15357</v>
      </c>
      <c r="E2958" t="s">
        <v>15358</v>
      </c>
      <c r="F2958" t="s">
        <v>15359</v>
      </c>
      <c r="G2958" t="s">
        <v>15360</v>
      </c>
      <c r="H2958" s="30" t="s">
        <v>19117</v>
      </c>
      <c r="I2958" t="s">
        <v>15361</v>
      </c>
      <c r="J2958">
        <v>5001</v>
      </c>
      <c r="K2958" t="s">
        <v>202</v>
      </c>
      <c r="L2958">
        <v>5</v>
      </c>
      <c r="M2958" t="s">
        <v>203</v>
      </c>
      <c r="O2958">
        <v>3104265551</v>
      </c>
      <c r="P2958">
        <v>3128547655</v>
      </c>
      <c r="T2958" s="29" t="s">
        <v>240</v>
      </c>
      <c r="U2958">
        <f t="shared" si="228"/>
        <v>10</v>
      </c>
      <c r="V2958">
        <f t="shared" si="229"/>
        <v>27</v>
      </c>
      <c r="W2958">
        <v>2024</v>
      </c>
      <c r="X2958" t="s">
        <v>15362</v>
      </c>
      <c r="Y2958" t="s">
        <v>15363</v>
      </c>
      <c r="Z2958" t="s">
        <v>15364</v>
      </c>
      <c r="AA2958">
        <v>6401245</v>
      </c>
      <c r="AB2958" t="s">
        <v>131</v>
      </c>
      <c r="AC2958" t="s">
        <v>607</v>
      </c>
      <c r="AD2958" s="1">
        <f t="shared" si="230"/>
        <v>2.2132674331550802E-2</v>
      </c>
      <c r="AE2958" s="2">
        <v>74800000</v>
      </c>
      <c r="AF2958" t="s">
        <v>133</v>
      </c>
      <c r="AG2958" t="s">
        <v>103</v>
      </c>
      <c r="AH2958" t="s">
        <v>104</v>
      </c>
      <c r="AI2958" t="s">
        <v>15365</v>
      </c>
      <c r="AJ2958">
        <v>29977207</v>
      </c>
      <c r="AK2958" s="2">
        <v>1655524.04</v>
      </c>
      <c r="AL2958" s="2">
        <v>1371196.67</v>
      </c>
      <c r="AP2958" t="s">
        <v>105</v>
      </c>
      <c r="AQ2958" s="2" t="s">
        <v>105</v>
      </c>
      <c r="AR2958" s="2" t="s">
        <v>105</v>
      </c>
      <c r="AV2958">
        <v>30159410</v>
      </c>
      <c r="AW2958" s="2">
        <v>1858279.41</v>
      </c>
      <c r="AX2958" s="2">
        <v>1541579.34</v>
      </c>
      <c r="BH2958" t="s">
        <v>19</v>
      </c>
      <c r="BI2958" t="s">
        <v>5</v>
      </c>
    </row>
    <row r="2959" spans="1:61" x14ac:dyDescent="0.25">
      <c r="A2959">
        <v>35503261</v>
      </c>
      <c r="B2959">
        <v>35503261</v>
      </c>
      <c r="C2959" t="s">
        <v>106</v>
      </c>
      <c r="D2959" t="s">
        <v>211</v>
      </c>
      <c r="E2959" t="s">
        <v>2790</v>
      </c>
      <c r="F2959" t="s">
        <v>5021</v>
      </c>
      <c r="G2959" t="s">
        <v>212</v>
      </c>
      <c r="H2959" s="30" t="s">
        <v>19827</v>
      </c>
      <c r="I2959" t="s">
        <v>15366</v>
      </c>
      <c r="J2959">
        <v>0</v>
      </c>
      <c r="K2959" t="s">
        <v>126</v>
      </c>
      <c r="L2959">
        <v>25</v>
      </c>
      <c r="M2959" t="s">
        <v>126</v>
      </c>
      <c r="O2959">
        <v>3185218856</v>
      </c>
      <c r="P2959">
        <v>3124574620</v>
      </c>
      <c r="T2959" s="29" t="s">
        <v>254</v>
      </c>
      <c r="U2959">
        <f t="shared" si="228"/>
        <v>10</v>
      </c>
      <c r="V2959">
        <f t="shared" si="229"/>
        <v>4</v>
      </c>
      <c r="W2959">
        <v>2021</v>
      </c>
      <c r="X2959" t="s">
        <v>8759</v>
      </c>
      <c r="Y2959">
        <v>26492030300907</v>
      </c>
      <c r="Z2959" t="s">
        <v>15367</v>
      </c>
      <c r="AA2959">
        <v>5801334</v>
      </c>
      <c r="AB2959" t="s">
        <v>469</v>
      </c>
      <c r="AC2959" t="s">
        <v>1558</v>
      </c>
      <c r="AD2959" s="1">
        <f t="shared" si="230"/>
        <v>1.6370762010221463E-2</v>
      </c>
      <c r="AE2959" s="2">
        <v>117400000</v>
      </c>
      <c r="AF2959" t="s">
        <v>102</v>
      </c>
      <c r="AG2959" t="s">
        <v>103</v>
      </c>
      <c r="AH2959" t="s">
        <v>104</v>
      </c>
      <c r="AI2959" t="s">
        <v>15368</v>
      </c>
      <c r="AJ2959">
        <v>29932817</v>
      </c>
      <c r="AK2959" s="2">
        <v>1921927.46</v>
      </c>
      <c r="AL2959" s="2">
        <v>1595065.09</v>
      </c>
      <c r="AP2959" t="s">
        <v>105</v>
      </c>
      <c r="AQ2959" s="2" t="s">
        <v>105</v>
      </c>
      <c r="AR2959" s="2" t="s">
        <v>105</v>
      </c>
      <c r="AV2959">
        <v>30049259</v>
      </c>
      <c r="AW2959" s="2">
        <v>1948309.01</v>
      </c>
      <c r="AX2959" s="2">
        <v>1617234.46</v>
      </c>
      <c r="BH2959" t="s">
        <v>19</v>
      </c>
      <c r="BI2959" t="s">
        <v>5</v>
      </c>
    </row>
    <row r="2960" spans="1:61" x14ac:dyDescent="0.25">
      <c r="A2960">
        <v>1114834160</v>
      </c>
      <c r="B2960">
        <v>1114834160</v>
      </c>
      <c r="C2960" t="s">
        <v>106</v>
      </c>
      <c r="D2960" t="s">
        <v>3236</v>
      </c>
      <c r="E2960">
        <v>0</v>
      </c>
      <c r="F2960" t="s">
        <v>484</v>
      </c>
      <c r="G2960" t="s">
        <v>4000</v>
      </c>
      <c r="H2960" s="30" t="s">
        <v>20828</v>
      </c>
      <c r="I2960" t="s">
        <v>15369</v>
      </c>
      <c r="J2960">
        <v>76001</v>
      </c>
      <c r="K2960" t="s">
        <v>486</v>
      </c>
      <c r="L2960">
        <v>76</v>
      </c>
      <c r="M2960" t="s">
        <v>95</v>
      </c>
      <c r="O2960">
        <v>3175465482</v>
      </c>
      <c r="P2960">
        <v>0</v>
      </c>
      <c r="T2960" s="29" t="s">
        <v>568</v>
      </c>
      <c r="U2960">
        <f t="shared" si="228"/>
        <v>10</v>
      </c>
      <c r="V2960">
        <f t="shared" si="229"/>
        <v>30</v>
      </c>
      <c r="W2960">
        <v>2025</v>
      </c>
      <c r="X2960" t="s">
        <v>1364</v>
      </c>
      <c r="Y2960" t="s">
        <v>15370</v>
      </c>
      <c r="Z2960" t="s">
        <v>15371</v>
      </c>
      <c r="AA2960">
        <v>9006197</v>
      </c>
      <c r="AB2960" t="s">
        <v>244</v>
      </c>
      <c r="AC2960" t="s">
        <v>245</v>
      </c>
      <c r="AD2960" s="1">
        <f t="shared" si="230"/>
        <v>2.0315408895265424E-2</v>
      </c>
      <c r="AE2960" s="2">
        <v>139400000</v>
      </c>
      <c r="AF2960" t="s">
        <v>219</v>
      </c>
      <c r="AG2960" t="s">
        <v>120</v>
      </c>
      <c r="AH2960" t="s">
        <v>104</v>
      </c>
      <c r="AI2960" t="s">
        <v>15372</v>
      </c>
      <c r="AJ2960">
        <v>161887131</v>
      </c>
      <c r="AK2960" s="2">
        <v>2831968</v>
      </c>
      <c r="AL2960" s="2">
        <v>2359804.9900000002</v>
      </c>
      <c r="AP2960" t="s">
        <v>105</v>
      </c>
      <c r="AQ2960" t="s">
        <v>105</v>
      </c>
      <c r="AR2960" t="s">
        <v>105</v>
      </c>
      <c r="AV2960" t="s">
        <v>105</v>
      </c>
      <c r="AW2960" t="s">
        <v>105</v>
      </c>
      <c r="AX2960" t="s">
        <v>105</v>
      </c>
      <c r="BH2960" t="s">
        <v>21</v>
      </c>
      <c r="BI2960" t="s">
        <v>5</v>
      </c>
    </row>
    <row r="2961" spans="1:61" x14ac:dyDescent="0.25">
      <c r="A2961">
        <v>52100287</v>
      </c>
      <c r="B2961">
        <v>52100287</v>
      </c>
      <c r="C2961" t="s">
        <v>106</v>
      </c>
      <c r="D2961" t="s">
        <v>1128</v>
      </c>
      <c r="E2961" t="s">
        <v>9563</v>
      </c>
      <c r="F2961" t="s">
        <v>1659</v>
      </c>
      <c r="G2961" t="s">
        <v>6649</v>
      </c>
      <c r="H2961" s="30" t="s">
        <v>20829</v>
      </c>
      <c r="I2961" t="s">
        <v>15373</v>
      </c>
      <c r="J2961">
        <v>0</v>
      </c>
      <c r="K2961" t="s">
        <v>126</v>
      </c>
      <c r="L2961">
        <v>25</v>
      </c>
      <c r="M2961" t="s">
        <v>126</v>
      </c>
      <c r="O2961">
        <v>3114707053</v>
      </c>
      <c r="P2961">
        <v>0</v>
      </c>
      <c r="T2961" s="29" t="s">
        <v>254</v>
      </c>
      <c r="U2961">
        <f t="shared" si="228"/>
        <v>10</v>
      </c>
      <c r="V2961">
        <f t="shared" si="229"/>
        <v>4</v>
      </c>
      <c r="W2961">
        <v>2018</v>
      </c>
      <c r="X2961" t="s">
        <v>5299</v>
      </c>
      <c r="Y2961">
        <v>27091031306406</v>
      </c>
      <c r="Z2961" t="s">
        <v>15374</v>
      </c>
      <c r="AA2961">
        <v>5801284</v>
      </c>
      <c r="AB2961" t="s">
        <v>469</v>
      </c>
      <c r="AC2961" t="s">
        <v>5301</v>
      </c>
      <c r="AD2961" s="1">
        <f t="shared" si="230"/>
        <v>3.2119584E-2</v>
      </c>
      <c r="AE2961" s="2">
        <v>62500000</v>
      </c>
      <c r="AF2961" t="s">
        <v>102</v>
      </c>
      <c r="AG2961" t="s">
        <v>103</v>
      </c>
      <c r="AH2961" t="s">
        <v>104</v>
      </c>
      <c r="AI2961" t="s">
        <v>15375</v>
      </c>
      <c r="AJ2961">
        <v>161814361</v>
      </c>
      <c r="AK2961" s="2">
        <v>2007474</v>
      </c>
      <c r="AL2961" s="2">
        <v>1666952.56</v>
      </c>
      <c r="AP2961" t="s">
        <v>105</v>
      </c>
      <c r="AQ2961" t="s">
        <v>105</v>
      </c>
      <c r="AR2961" t="s">
        <v>105</v>
      </c>
      <c r="AV2961" t="s">
        <v>105</v>
      </c>
      <c r="AW2961" t="s">
        <v>105</v>
      </c>
      <c r="AX2961" t="s">
        <v>105</v>
      </c>
      <c r="BH2961" t="s">
        <v>21</v>
      </c>
      <c r="BI2961" t="s">
        <v>5</v>
      </c>
    </row>
    <row r="2962" spans="1:61" x14ac:dyDescent="0.25">
      <c r="A2962">
        <v>20946178</v>
      </c>
      <c r="B2962">
        <v>20946178</v>
      </c>
      <c r="C2962" t="s">
        <v>106</v>
      </c>
      <c r="D2962" t="s">
        <v>312</v>
      </c>
      <c r="E2962" t="s">
        <v>5121</v>
      </c>
      <c r="F2962" t="s">
        <v>1058</v>
      </c>
      <c r="G2962" t="s">
        <v>574</v>
      </c>
      <c r="H2962" s="30" t="s">
        <v>20830</v>
      </c>
      <c r="I2962" t="s">
        <v>15376</v>
      </c>
      <c r="J2962">
        <v>0</v>
      </c>
      <c r="K2962" t="s">
        <v>126</v>
      </c>
      <c r="L2962">
        <v>25</v>
      </c>
      <c r="M2962" t="s">
        <v>126</v>
      </c>
      <c r="O2962">
        <v>3165213430</v>
      </c>
      <c r="P2962">
        <v>0</v>
      </c>
      <c r="T2962" s="29" t="s">
        <v>114</v>
      </c>
      <c r="U2962">
        <f t="shared" si="228"/>
        <v>10</v>
      </c>
      <c r="V2962">
        <f t="shared" si="229"/>
        <v>28</v>
      </c>
      <c r="W2962">
        <v>2019</v>
      </c>
      <c r="X2962" t="s">
        <v>15377</v>
      </c>
      <c r="Y2962" t="s">
        <v>15378</v>
      </c>
      <c r="Z2962" t="s">
        <v>15379</v>
      </c>
      <c r="AA2962">
        <v>9201225</v>
      </c>
      <c r="AB2962" t="s">
        <v>268</v>
      </c>
      <c r="AC2962" t="s">
        <v>1420</v>
      </c>
      <c r="AD2962" s="1">
        <f t="shared" si="230"/>
        <v>3.0131141439205957E-2</v>
      </c>
      <c r="AE2962" s="2">
        <v>40300000</v>
      </c>
      <c r="AF2962" t="s">
        <v>133</v>
      </c>
      <c r="AG2962" t="s">
        <v>103</v>
      </c>
      <c r="AH2962" t="s">
        <v>104</v>
      </c>
      <c r="AI2962" t="s">
        <v>15380</v>
      </c>
      <c r="AJ2962">
        <v>161812429</v>
      </c>
      <c r="AK2962" s="2">
        <v>1214285</v>
      </c>
      <c r="AL2962" s="2">
        <v>1000407.32</v>
      </c>
      <c r="AP2962" t="s">
        <v>105</v>
      </c>
      <c r="AQ2962" t="s">
        <v>105</v>
      </c>
      <c r="AR2962" t="s">
        <v>105</v>
      </c>
      <c r="AV2962" t="s">
        <v>105</v>
      </c>
      <c r="AW2962" t="s">
        <v>105</v>
      </c>
      <c r="AX2962" t="s">
        <v>105</v>
      </c>
      <c r="BH2962" t="s">
        <v>21</v>
      </c>
      <c r="BI2962" t="s">
        <v>5</v>
      </c>
    </row>
    <row r="2963" spans="1:61" x14ac:dyDescent="0.25">
      <c r="A2963">
        <v>1101754110</v>
      </c>
      <c r="B2963">
        <v>1101754110</v>
      </c>
      <c r="C2963" t="s">
        <v>106</v>
      </c>
      <c r="D2963" t="s">
        <v>1197</v>
      </c>
      <c r="E2963" t="s">
        <v>2046</v>
      </c>
      <c r="F2963" t="s">
        <v>409</v>
      </c>
      <c r="G2963" t="s">
        <v>495</v>
      </c>
      <c r="H2963" s="30" t="s">
        <v>20831</v>
      </c>
      <c r="I2963" t="s">
        <v>15381</v>
      </c>
      <c r="J2963">
        <v>0</v>
      </c>
      <c r="K2963" t="s">
        <v>126</v>
      </c>
      <c r="L2963">
        <v>25</v>
      </c>
      <c r="M2963" t="s">
        <v>126</v>
      </c>
      <c r="O2963">
        <v>3175339549</v>
      </c>
      <c r="P2963">
        <v>0</v>
      </c>
      <c r="T2963" s="29" t="s">
        <v>369</v>
      </c>
      <c r="U2963">
        <f t="shared" si="228"/>
        <v>10</v>
      </c>
      <c r="V2963">
        <f t="shared" si="229"/>
        <v>21</v>
      </c>
      <c r="W2963">
        <v>2021</v>
      </c>
      <c r="X2963" t="s">
        <v>4120</v>
      </c>
      <c r="Y2963" t="s">
        <v>15382</v>
      </c>
      <c r="Z2963" t="s">
        <v>15383</v>
      </c>
      <c r="AA2963">
        <v>6401233</v>
      </c>
      <c r="AB2963" t="s">
        <v>131</v>
      </c>
      <c r="AC2963" t="s">
        <v>1126</v>
      </c>
      <c r="AD2963" s="1">
        <f t="shared" si="230"/>
        <v>3.1239789161554191E-2</v>
      </c>
      <c r="AE2963" s="2">
        <v>48900000</v>
      </c>
      <c r="AF2963" t="s">
        <v>362</v>
      </c>
      <c r="AG2963" t="s">
        <v>103</v>
      </c>
      <c r="AH2963" t="s">
        <v>104</v>
      </c>
      <c r="AI2963" t="s">
        <v>15384</v>
      </c>
      <c r="AJ2963">
        <v>29927859</v>
      </c>
      <c r="AK2963" s="2">
        <v>1527625.69</v>
      </c>
      <c r="AL2963" s="2">
        <v>1263719.07</v>
      </c>
      <c r="AP2963">
        <v>29993087</v>
      </c>
      <c r="AQ2963" s="2">
        <v>1736985.55</v>
      </c>
      <c r="AR2963" s="2">
        <v>1439651.72</v>
      </c>
      <c r="AV2963" t="s">
        <v>105</v>
      </c>
      <c r="AW2963" s="2" t="s">
        <v>105</v>
      </c>
      <c r="AX2963" s="2" t="s">
        <v>105</v>
      </c>
      <c r="BH2963" t="s">
        <v>21</v>
      </c>
      <c r="BI2963" t="s">
        <v>5</v>
      </c>
    </row>
    <row r="2964" spans="1:61" x14ac:dyDescent="0.25">
      <c r="A2964">
        <v>40079881</v>
      </c>
      <c r="B2964">
        <v>40079881</v>
      </c>
      <c r="C2964" t="s">
        <v>106</v>
      </c>
      <c r="D2964" t="s">
        <v>10056</v>
      </c>
      <c r="E2964" t="s">
        <v>15385</v>
      </c>
      <c r="F2964" t="s">
        <v>495</v>
      </c>
      <c r="G2964" t="s">
        <v>5208</v>
      </c>
      <c r="H2964" s="30" t="s">
        <v>20832</v>
      </c>
      <c r="I2964" t="s">
        <v>15386</v>
      </c>
      <c r="J2964">
        <v>41001</v>
      </c>
      <c r="K2964" t="s">
        <v>285</v>
      </c>
      <c r="L2964">
        <v>41</v>
      </c>
      <c r="M2964" t="s">
        <v>286</v>
      </c>
      <c r="O2964">
        <v>3212546185</v>
      </c>
      <c r="P2964">
        <v>0</v>
      </c>
      <c r="T2964" s="29" t="s">
        <v>358</v>
      </c>
      <c r="U2964">
        <f t="shared" si="228"/>
        <v>10</v>
      </c>
      <c r="V2964">
        <f t="shared" si="229"/>
        <v>29</v>
      </c>
      <c r="W2964">
        <v>2019</v>
      </c>
      <c r="X2964" t="s">
        <v>15387</v>
      </c>
      <c r="Y2964" t="s">
        <v>15388</v>
      </c>
      <c r="Z2964" t="s">
        <v>15389</v>
      </c>
      <c r="AA2964">
        <v>6421062</v>
      </c>
      <c r="AB2964" t="s">
        <v>131</v>
      </c>
      <c r="AC2964" t="s">
        <v>696</v>
      </c>
      <c r="AD2964" s="1">
        <f t="shared" si="230"/>
        <v>2.8204342226310946E-2</v>
      </c>
      <c r="AE2964" s="2">
        <v>108700000</v>
      </c>
      <c r="AF2964" t="s">
        <v>175</v>
      </c>
      <c r="AG2964" t="s">
        <v>697</v>
      </c>
      <c r="AH2964" t="s">
        <v>104</v>
      </c>
      <c r="AI2964" t="s">
        <v>15390</v>
      </c>
      <c r="AJ2964">
        <v>161815517</v>
      </c>
      <c r="AK2964" s="2">
        <v>3065812</v>
      </c>
      <c r="AL2964" s="2">
        <v>2556312.65</v>
      </c>
      <c r="AP2964" t="s">
        <v>105</v>
      </c>
      <c r="AQ2964" t="s">
        <v>105</v>
      </c>
      <c r="AR2964" t="s">
        <v>105</v>
      </c>
      <c r="AV2964" t="s">
        <v>105</v>
      </c>
      <c r="AW2964" t="s">
        <v>105</v>
      </c>
      <c r="AX2964" t="s">
        <v>105</v>
      </c>
      <c r="BH2964" t="s">
        <v>21</v>
      </c>
      <c r="BI2964" t="s">
        <v>5</v>
      </c>
    </row>
    <row r="2965" spans="1:61" x14ac:dyDescent="0.25">
      <c r="A2965">
        <v>71645095</v>
      </c>
      <c r="B2965">
        <v>71645095</v>
      </c>
      <c r="C2965" t="s">
        <v>89</v>
      </c>
      <c r="D2965" t="s">
        <v>3308</v>
      </c>
      <c r="E2965">
        <v>0</v>
      </c>
      <c r="F2965" t="s">
        <v>2610</v>
      </c>
      <c r="G2965" t="s">
        <v>7746</v>
      </c>
      <c r="H2965" s="30" t="s">
        <v>18306</v>
      </c>
      <c r="I2965" t="s">
        <v>15391</v>
      </c>
      <c r="J2965">
        <v>5001</v>
      </c>
      <c r="K2965" t="s">
        <v>202</v>
      </c>
      <c r="L2965">
        <v>5</v>
      </c>
      <c r="M2965" t="s">
        <v>203</v>
      </c>
      <c r="O2965">
        <v>3007757265</v>
      </c>
      <c r="P2965">
        <v>0</v>
      </c>
      <c r="T2965" s="29" t="s">
        <v>240</v>
      </c>
      <c r="U2965">
        <f t="shared" si="228"/>
        <v>10</v>
      </c>
      <c r="V2965">
        <f t="shared" si="229"/>
        <v>27</v>
      </c>
      <c r="W2965">
        <v>2016</v>
      </c>
      <c r="X2965" t="s">
        <v>812</v>
      </c>
      <c r="Y2965" t="s">
        <v>15392</v>
      </c>
      <c r="Z2965" t="s">
        <v>15393</v>
      </c>
      <c r="AA2965">
        <v>1606224</v>
      </c>
      <c r="AB2965" t="s">
        <v>173</v>
      </c>
      <c r="AC2965" t="s">
        <v>815</v>
      </c>
      <c r="AD2965" s="1">
        <f t="shared" si="230"/>
        <v>3.1363941189931348E-2</v>
      </c>
      <c r="AE2965" s="2">
        <v>43700000</v>
      </c>
      <c r="AF2965" t="s">
        <v>219</v>
      </c>
      <c r="AG2965" t="s">
        <v>292</v>
      </c>
      <c r="AH2965" t="s">
        <v>104</v>
      </c>
      <c r="AI2965" t="s">
        <v>15394</v>
      </c>
      <c r="AJ2965">
        <v>29945431</v>
      </c>
      <c r="AK2965" s="2">
        <v>1370604.23</v>
      </c>
      <c r="AL2965" s="2">
        <v>1131768.26</v>
      </c>
      <c r="AP2965">
        <v>30005513</v>
      </c>
      <c r="AQ2965" s="2">
        <v>1647408.18</v>
      </c>
      <c r="AR2965" s="2">
        <v>1364376.62</v>
      </c>
      <c r="AV2965" t="s">
        <v>105</v>
      </c>
      <c r="AW2965" s="2" t="s">
        <v>105</v>
      </c>
      <c r="AX2965" s="2" t="s">
        <v>105</v>
      </c>
      <c r="BH2965" t="s">
        <v>21</v>
      </c>
      <c r="BI2965" t="s">
        <v>5</v>
      </c>
    </row>
    <row r="2966" spans="1:61" x14ac:dyDescent="0.25">
      <c r="A2966">
        <v>13810963</v>
      </c>
      <c r="B2966">
        <v>13810963</v>
      </c>
      <c r="C2966" t="s">
        <v>89</v>
      </c>
      <c r="D2966" t="s">
        <v>494</v>
      </c>
      <c r="E2966">
        <v>0</v>
      </c>
      <c r="F2966" t="s">
        <v>408</v>
      </c>
      <c r="G2966" t="s">
        <v>2240</v>
      </c>
      <c r="H2966" s="30" t="s">
        <v>20833</v>
      </c>
      <c r="I2966" t="s">
        <v>15395</v>
      </c>
      <c r="J2966">
        <v>68276</v>
      </c>
      <c r="K2966" t="s">
        <v>226</v>
      </c>
      <c r="L2966">
        <v>68</v>
      </c>
      <c r="M2966" t="s">
        <v>227</v>
      </c>
      <c r="O2966">
        <v>3106695975</v>
      </c>
      <c r="P2966">
        <v>3232146552</v>
      </c>
      <c r="T2966" s="29" t="s">
        <v>254</v>
      </c>
      <c r="U2966">
        <f t="shared" si="228"/>
        <v>10</v>
      </c>
      <c r="V2966">
        <f t="shared" si="229"/>
        <v>4</v>
      </c>
      <c r="W2966">
        <v>2022</v>
      </c>
      <c r="X2966" t="s">
        <v>15396</v>
      </c>
      <c r="Y2966" t="s">
        <v>15397</v>
      </c>
      <c r="Z2966" t="s">
        <v>15398</v>
      </c>
      <c r="AA2966">
        <v>8001213</v>
      </c>
      <c r="AB2966" t="s">
        <v>100</v>
      </c>
      <c r="AC2966" t="s">
        <v>159</v>
      </c>
      <c r="AD2966" s="1">
        <f t="shared" si="230"/>
        <v>3.217710997442455E-2</v>
      </c>
      <c r="AE2966" s="2">
        <v>39100000</v>
      </c>
      <c r="AF2966" t="s">
        <v>102</v>
      </c>
      <c r="AG2966" t="s">
        <v>103</v>
      </c>
      <c r="AH2966" t="s">
        <v>104</v>
      </c>
      <c r="AI2966" t="s">
        <v>15399</v>
      </c>
      <c r="AJ2966">
        <v>161816336</v>
      </c>
      <c r="AK2966" s="2">
        <v>1258125</v>
      </c>
      <c r="AL2966" s="2">
        <v>1037247.65</v>
      </c>
      <c r="AP2966" t="s">
        <v>105</v>
      </c>
      <c r="AQ2966" t="s">
        <v>105</v>
      </c>
      <c r="AR2966" t="s">
        <v>105</v>
      </c>
      <c r="AV2966" t="s">
        <v>105</v>
      </c>
      <c r="AW2966" t="s">
        <v>105</v>
      </c>
      <c r="AX2966" t="s">
        <v>105</v>
      </c>
      <c r="BH2966" t="s">
        <v>21</v>
      </c>
      <c r="BI2966" t="s">
        <v>5</v>
      </c>
    </row>
    <row r="2967" spans="1:61" x14ac:dyDescent="0.25">
      <c r="A2967">
        <v>41725534</v>
      </c>
      <c r="B2967">
        <v>41725534</v>
      </c>
      <c r="C2967" t="s">
        <v>106</v>
      </c>
      <c r="D2967" t="s">
        <v>15400</v>
      </c>
      <c r="E2967" t="s">
        <v>3608</v>
      </c>
      <c r="F2967" t="s">
        <v>6041</v>
      </c>
      <c r="G2967" t="s">
        <v>15401</v>
      </c>
      <c r="H2967" s="30" t="s">
        <v>20834</v>
      </c>
      <c r="I2967" t="s">
        <v>15402</v>
      </c>
      <c r="J2967">
        <v>0</v>
      </c>
      <c r="K2967" t="s">
        <v>2140</v>
      </c>
      <c r="L2967">
        <v>25</v>
      </c>
      <c r="M2967" t="s">
        <v>113</v>
      </c>
      <c r="O2967">
        <v>3212418077</v>
      </c>
      <c r="P2967">
        <v>0</v>
      </c>
      <c r="T2967" s="29" t="s">
        <v>358</v>
      </c>
      <c r="U2967">
        <f t="shared" si="228"/>
        <v>10</v>
      </c>
      <c r="V2967">
        <f t="shared" si="229"/>
        <v>29</v>
      </c>
      <c r="W2967">
        <v>2022</v>
      </c>
      <c r="X2967" t="s">
        <v>5861</v>
      </c>
      <c r="Y2967" t="s">
        <v>15403</v>
      </c>
      <c r="Z2967" t="s">
        <v>15404</v>
      </c>
      <c r="AA2967">
        <v>9201274</v>
      </c>
      <c r="AB2967" t="s">
        <v>268</v>
      </c>
      <c r="AC2967" t="s">
        <v>269</v>
      </c>
      <c r="AD2967" s="1">
        <f t="shared" si="230"/>
        <v>2.6577094474153299E-2</v>
      </c>
      <c r="AE2967" s="2">
        <v>56100000</v>
      </c>
      <c r="AF2967" t="s">
        <v>362</v>
      </c>
      <c r="AG2967" t="s">
        <v>103</v>
      </c>
      <c r="AH2967" t="s">
        <v>104</v>
      </c>
      <c r="AI2967" t="s">
        <v>15405</v>
      </c>
      <c r="AJ2967">
        <v>161863663</v>
      </c>
      <c r="AK2967" s="2">
        <v>1490975</v>
      </c>
      <c r="AL2967" s="2">
        <v>1232920.01</v>
      </c>
      <c r="AP2967" t="s">
        <v>105</v>
      </c>
      <c r="AQ2967" t="s">
        <v>105</v>
      </c>
      <c r="AR2967" t="s">
        <v>105</v>
      </c>
      <c r="AV2967" t="s">
        <v>105</v>
      </c>
      <c r="AW2967" t="s">
        <v>105</v>
      </c>
      <c r="AX2967" t="s">
        <v>105</v>
      </c>
      <c r="BH2967" t="s">
        <v>19</v>
      </c>
      <c r="BI2967" t="s">
        <v>5</v>
      </c>
    </row>
    <row r="2968" spans="1:61" x14ac:dyDescent="0.25">
      <c r="A2968">
        <v>35324180</v>
      </c>
      <c r="B2968">
        <v>35324180</v>
      </c>
      <c r="C2968" t="s">
        <v>106</v>
      </c>
      <c r="D2968" t="s">
        <v>5761</v>
      </c>
      <c r="E2968">
        <v>0</v>
      </c>
      <c r="F2968" t="s">
        <v>1942</v>
      </c>
      <c r="G2968" t="s">
        <v>7909</v>
      </c>
      <c r="H2968" s="30" t="s">
        <v>20835</v>
      </c>
      <c r="I2968" t="s">
        <v>15406</v>
      </c>
      <c r="J2968">
        <v>0</v>
      </c>
      <c r="K2968" t="s">
        <v>126</v>
      </c>
      <c r="L2968">
        <v>25</v>
      </c>
      <c r="M2968" t="s">
        <v>126</v>
      </c>
      <c r="O2968">
        <v>3152360208</v>
      </c>
      <c r="P2968">
        <v>0</v>
      </c>
      <c r="T2968" s="29" t="s">
        <v>254</v>
      </c>
      <c r="U2968">
        <f t="shared" si="228"/>
        <v>10</v>
      </c>
      <c r="V2968">
        <f t="shared" si="229"/>
        <v>4</v>
      </c>
      <c r="W2968">
        <v>2012</v>
      </c>
      <c r="X2968" t="s">
        <v>15407</v>
      </c>
      <c r="Y2968" t="s">
        <v>15408</v>
      </c>
      <c r="Z2968" t="s">
        <v>15409</v>
      </c>
      <c r="AA2968">
        <v>8008009</v>
      </c>
      <c r="AB2968" t="s">
        <v>100</v>
      </c>
      <c r="AC2968" t="s">
        <v>433</v>
      </c>
      <c r="AD2968" s="1">
        <f t="shared" si="230"/>
        <v>3.8236435897435896E-2</v>
      </c>
      <c r="AE2968" s="2">
        <v>39000000</v>
      </c>
      <c r="AF2968" t="s">
        <v>219</v>
      </c>
      <c r="AG2968" t="s">
        <v>452</v>
      </c>
      <c r="AH2968" t="s">
        <v>104</v>
      </c>
      <c r="AI2968" t="s">
        <v>15410</v>
      </c>
      <c r="AJ2968">
        <v>161886210</v>
      </c>
      <c r="AK2968" s="2">
        <v>1491221</v>
      </c>
      <c r="AL2968" s="2">
        <v>1233127.29</v>
      </c>
      <c r="AP2968" t="s">
        <v>105</v>
      </c>
      <c r="AQ2968" t="s">
        <v>105</v>
      </c>
      <c r="AR2968" t="s">
        <v>105</v>
      </c>
      <c r="AV2968" t="s">
        <v>105</v>
      </c>
      <c r="AW2968" t="s">
        <v>105</v>
      </c>
      <c r="AX2968" t="s">
        <v>105</v>
      </c>
      <c r="BH2968" t="s">
        <v>21</v>
      </c>
      <c r="BI2968" t="s">
        <v>5</v>
      </c>
    </row>
    <row r="2969" spans="1:61" x14ac:dyDescent="0.25">
      <c r="A2969">
        <v>32106968</v>
      </c>
      <c r="B2969">
        <v>32106968</v>
      </c>
      <c r="C2969" t="s">
        <v>106</v>
      </c>
      <c r="D2969" t="s">
        <v>4070</v>
      </c>
      <c r="E2969">
        <v>0</v>
      </c>
      <c r="F2969" t="s">
        <v>6255</v>
      </c>
      <c r="G2969" t="s">
        <v>296</v>
      </c>
      <c r="H2969" s="30" t="s">
        <v>20836</v>
      </c>
      <c r="I2969" t="s">
        <v>15411</v>
      </c>
      <c r="J2969">
        <v>0</v>
      </c>
      <c r="K2969" t="s">
        <v>126</v>
      </c>
      <c r="L2969">
        <v>25</v>
      </c>
      <c r="M2969" t="s">
        <v>126</v>
      </c>
      <c r="O2969">
        <v>3102140518</v>
      </c>
      <c r="P2969">
        <v>0</v>
      </c>
      <c r="T2969" s="29" t="s">
        <v>547</v>
      </c>
      <c r="U2969">
        <f t="shared" si="228"/>
        <v>10</v>
      </c>
      <c r="V2969">
        <f t="shared" si="229"/>
        <v>26</v>
      </c>
      <c r="W2969">
        <v>2018</v>
      </c>
      <c r="X2969" t="s">
        <v>5481</v>
      </c>
      <c r="Y2969" t="s">
        <v>15412</v>
      </c>
      <c r="Z2969" t="s">
        <v>15413</v>
      </c>
      <c r="AA2969">
        <v>9006160</v>
      </c>
      <c r="AB2969" t="s">
        <v>244</v>
      </c>
      <c r="AC2969" t="s">
        <v>404</v>
      </c>
      <c r="AD2969" s="1">
        <f t="shared" si="230"/>
        <v>1.3888742774566474E-2</v>
      </c>
      <c r="AE2969" s="2">
        <v>138400000</v>
      </c>
      <c r="AF2969" t="s">
        <v>102</v>
      </c>
      <c r="AG2969" t="s">
        <v>120</v>
      </c>
      <c r="AH2969" t="s">
        <v>104</v>
      </c>
      <c r="AI2969" t="s">
        <v>15414</v>
      </c>
      <c r="AJ2969">
        <v>161811547</v>
      </c>
      <c r="AK2969" s="2">
        <v>1922202</v>
      </c>
      <c r="AL2969" s="2">
        <v>1595295.44</v>
      </c>
      <c r="AP2969" t="s">
        <v>105</v>
      </c>
      <c r="AQ2969" t="s">
        <v>105</v>
      </c>
      <c r="AR2969" t="s">
        <v>105</v>
      </c>
      <c r="AV2969" t="s">
        <v>105</v>
      </c>
      <c r="AW2969" t="s">
        <v>105</v>
      </c>
      <c r="AX2969" t="s">
        <v>105</v>
      </c>
      <c r="BH2969" s="3" t="s">
        <v>18</v>
      </c>
      <c r="BI2969" t="s">
        <v>5</v>
      </c>
    </row>
    <row r="2970" spans="1:61" x14ac:dyDescent="0.25">
      <c r="A2970">
        <v>38280995</v>
      </c>
      <c r="B2970">
        <v>38280995</v>
      </c>
      <c r="C2970" t="s">
        <v>106</v>
      </c>
      <c r="D2970" t="s">
        <v>2327</v>
      </c>
      <c r="E2970">
        <v>0</v>
      </c>
      <c r="F2970" t="s">
        <v>1122</v>
      </c>
      <c r="G2970" t="s">
        <v>3195</v>
      </c>
      <c r="H2970" s="30" t="s">
        <v>20837</v>
      </c>
      <c r="I2970" t="s">
        <v>15415</v>
      </c>
      <c r="J2970">
        <v>0</v>
      </c>
      <c r="K2970" t="s">
        <v>126</v>
      </c>
      <c r="L2970">
        <v>25</v>
      </c>
      <c r="M2970" t="s">
        <v>126</v>
      </c>
      <c r="O2970">
        <v>3222357682</v>
      </c>
      <c r="P2970">
        <v>3106291065</v>
      </c>
      <c r="T2970" s="29" t="s">
        <v>275</v>
      </c>
      <c r="U2970">
        <f t="shared" si="228"/>
        <v>10</v>
      </c>
      <c r="V2970">
        <f t="shared" si="229"/>
        <v>11</v>
      </c>
      <c r="W2970">
        <v>2023</v>
      </c>
      <c r="X2970" t="s">
        <v>753</v>
      </c>
      <c r="Y2970" t="s">
        <v>15416</v>
      </c>
      <c r="Z2970" t="s">
        <v>15417</v>
      </c>
      <c r="AA2970">
        <v>8001211</v>
      </c>
      <c r="AB2970" t="s">
        <v>100</v>
      </c>
      <c r="AC2970" t="s">
        <v>101</v>
      </c>
      <c r="AD2970" s="1">
        <f t="shared" si="230"/>
        <v>2.1089285714285713E-2</v>
      </c>
      <c r="AE2970" s="2">
        <v>71400000</v>
      </c>
      <c r="AF2970" t="s">
        <v>219</v>
      </c>
      <c r="AG2970" t="s">
        <v>103</v>
      </c>
      <c r="AH2970" t="s">
        <v>104</v>
      </c>
      <c r="AI2970" t="s">
        <v>15418</v>
      </c>
      <c r="AJ2970">
        <v>161910918</v>
      </c>
      <c r="AK2970" s="2">
        <v>1505775</v>
      </c>
      <c r="AL2970" s="2">
        <v>1245357.42</v>
      </c>
      <c r="AP2970" t="s">
        <v>105</v>
      </c>
      <c r="AQ2970" t="s">
        <v>105</v>
      </c>
      <c r="AR2970" t="s">
        <v>105</v>
      </c>
      <c r="AV2970" t="s">
        <v>105</v>
      </c>
      <c r="AW2970" t="s">
        <v>105</v>
      </c>
      <c r="AX2970" t="s">
        <v>105</v>
      </c>
      <c r="BH2970" t="s">
        <v>19</v>
      </c>
      <c r="BI2970" t="s">
        <v>5</v>
      </c>
    </row>
    <row r="2971" spans="1:61" x14ac:dyDescent="0.25">
      <c r="A2971">
        <v>98658575</v>
      </c>
      <c r="B2971">
        <v>98658575</v>
      </c>
      <c r="C2971" t="s">
        <v>89</v>
      </c>
      <c r="D2971" t="s">
        <v>148</v>
      </c>
      <c r="E2971" t="s">
        <v>149</v>
      </c>
      <c r="F2971" t="s">
        <v>315</v>
      </c>
      <c r="G2971" t="s">
        <v>2195</v>
      </c>
      <c r="H2971" s="30" t="s">
        <v>20838</v>
      </c>
      <c r="I2971" t="s">
        <v>15419</v>
      </c>
      <c r="J2971">
        <v>5001</v>
      </c>
      <c r="K2971" t="s">
        <v>202</v>
      </c>
      <c r="L2971">
        <v>5</v>
      </c>
      <c r="M2971" t="s">
        <v>203</v>
      </c>
      <c r="O2971">
        <v>3154185708</v>
      </c>
      <c r="P2971">
        <v>0</v>
      </c>
      <c r="T2971" s="29" t="s">
        <v>254</v>
      </c>
      <c r="U2971">
        <f t="shared" si="228"/>
        <v>10</v>
      </c>
      <c r="V2971">
        <f t="shared" si="229"/>
        <v>4</v>
      </c>
      <c r="W2971">
        <v>2017</v>
      </c>
      <c r="X2971" t="s">
        <v>15420</v>
      </c>
      <c r="Y2971" t="s">
        <v>15421</v>
      </c>
      <c r="Z2971" t="s">
        <v>15422</v>
      </c>
      <c r="AA2971">
        <v>8001179</v>
      </c>
      <c r="AB2971" t="s">
        <v>100</v>
      </c>
      <c r="AC2971" t="s">
        <v>423</v>
      </c>
      <c r="AD2971" s="1">
        <f t="shared" si="230"/>
        <v>4.0446211699164347E-2</v>
      </c>
      <c r="AE2971" s="2">
        <v>35900000</v>
      </c>
      <c r="AF2971" t="s">
        <v>219</v>
      </c>
      <c r="AG2971" t="s">
        <v>103</v>
      </c>
      <c r="AH2971" t="s">
        <v>104</v>
      </c>
      <c r="AI2971" t="s">
        <v>15423</v>
      </c>
      <c r="AJ2971">
        <v>161809703</v>
      </c>
      <c r="AK2971" s="2">
        <v>1452019</v>
      </c>
      <c r="AL2971" s="2">
        <v>1200184.4099999999</v>
      </c>
      <c r="AP2971" t="s">
        <v>105</v>
      </c>
      <c r="AQ2971" t="s">
        <v>105</v>
      </c>
      <c r="AR2971" t="s">
        <v>105</v>
      </c>
      <c r="AV2971" t="s">
        <v>105</v>
      </c>
      <c r="AW2971" t="s">
        <v>105</v>
      </c>
      <c r="AX2971" t="s">
        <v>105</v>
      </c>
      <c r="BH2971" t="s">
        <v>21</v>
      </c>
      <c r="BI2971" t="s">
        <v>5</v>
      </c>
    </row>
    <row r="2972" spans="1:61" x14ac:dyDescent="0.25">
      <c r="A2972">
        <v>75068726</v>
      </c>
      <c r="B2972">
        <v>75068726</v>
      </c>
      <c r="C2972" t="s">
        <v>89</v>
      </c>
      <c r="D2972" t="s">
        <v>375</v>
      </c>
      <c r="E2972" t="s">
        <v>656</v>
      </c>
      <c r="F2972" t="s">
        <v>2040</v>
      </c>
      <c r="G2972" t="s">
        <v>15424</v>
      </c>
      <c r="H2972" s="30" t="s">
        <v>20839</v>
      </c>
      <c r="I2972" t="s">
        <v>15425</v>
      </c>
      <c r="J2972">
        <v>66001</v>
      </c>
      <c r="K2972" t="s">
        <v>252</v>
      </c>
      <c r="L2972">
        <v>66</v>
      </c>
      <c r="M2972" t="s">
        <v>253</v>
      </c>
      <c r="O2972">
        <v>3104010233</v>
      </c>
      <c r="P2972">
        <v>3102417825</v>
      </c>
      <c r="T2972" s="29" t="s">
        <v>11696</v>
      </c>
      <c r="U2972">
        <f t="shared" si="228"/>
        <v>10</v>
      </c>
      <c r="V2972">
        <f t="shared" si="229"/>
        <v>24</v>
      </c>
      <c r="W2972">
        <v>2020</v>
      </c>
      <c r="X2972" t="s">
        <v>6263</v>
      </c>
      <c r="Y2972" t="s">
        <v>15426</v>
      </c>
      <c r="Z2972" t="s">
        <v>15427</v>
      </c>
      <c r="AA2972">
        <v>6408114</v>
      </c>
      <c r="AB2972" t="s">
        <v>131</v>
      </c>
      <c r="AC2972" t="s">
        <v>1174</v>
      </c>
      <c r="AD2972" s="1">
        <f t="shared" si="230"/>
        <v>2.5012798507462686E-2</v>
      </c>
      <c r="AE2972" s="2">
        <v>107200000</v>
      </c>
      <c r="AF2972" t="s">
        <v>219</v>
      </c>
      <c r="AG2972" t="s">
        <v>452</v>
      </c>
      <c r="AH2972" t="s">
        <v>104</v>
      </c>
      <c r="AI2972" t="s">
        <v>15428</v>
      </c>
      <c r="AJ2972">
        <v>161857930</v>
      </c>
      <c r="AK2972" s="2">
        <v>2681372</v>
      </c>
      <c r="AL2972" s="2">
        <v>2233253.36</v>
      </c>
      <c r="AP2972" t="s">
        <v>105</v>
      </c>
      <c r="AQ2972" t="s">
        <v>105</v>
      </c>
      <c r="AR2972" t="s">
        <v>105</v>
      </c>
      <c r="AV2972" t="s">
        <v>105</v>
      </c>
      <c r="AW2972" t="s">
        <v>105</v>
      </c>
      <c r="AX2972" t="s">
        <v>105</v>
      </c>
      <c r="BH2972" t="s">
        <v>21</v>
      </c>
      <c r="BI2972" t="s">
        <v>5</v>
      </c>
    </row>
    <row r="2973" spans="1:61" x14ac:dyDescent="0.25">
      <c r="A2973">
        <v>42093412</v>
      </c>
      <c r="B2973">
        <v>42093412</v>
      </c>
      <c r="C2973" t="s">
        <v>106</v>
      </c>
      <c r="D2973" t="s">
        <v>682</v>
      </c>
      <c r="E2973" t="s">
        <v>583</v>
      </c>
      <c r="F2973" t="s">
        <v>2194</v>
      </c>
      <c r="G2973" t="s">
        <v>2434</v>
      </c>
      <c r="H2973" s="30" t="s">
        <v>20840</v>
      </c>
      <c r="I2973" t="s">
        <v>15429</v>
      </c>
      <c r="J2973">
        <v>66001</v>
      </c>
      <c r="K2973" t="s">
        <v>252</v>
      </c>
      <c r="L2973">
        <v>66</v>
      </c>
      <c r="M2973" t="s">
        <v>253</v>
      </c>
      <c r="O2973">
        <v>3003130448</v>
      </c>
      <c r="P2973">
        <v>3162372875</v>
      </c>
      <c r="T2973" s="29" t="s">
        <v>448</v>
      </c>
      <c r="U2973">
        <f t="shared" si="228"/>
        <v>10</v>
      </c>
      <c r="V2973">
        <f t="shared" si="229"/>
        <v>9</v>
      </c>
      <c r="W2973">
        <v>2025</v>
      </c>
      <c r="X2973" t="s">
        <v>1446</v>
      </c>
      <c r="Y2973" t="s">
        <v>15430</v>
      </c>
      <c r="Z2973" t="s">
        <v>15431</v>
      </c>
      <c r="AA2973">
        <v>4606154</v>
      </c>
      <c r="AB2973" t="s">
        <v>352</v>
      </c>
      <c r="AC2973" t="s">
        <v>353</v>
      </c>
      <c r="AD2973" s="1">
        <f t="shared" si="230"/>
        <v>3.0110061443932412E-2</v>
      </c>
      <c r="AE2973" s="2">
        <v>130200000</v>
      </c>
      <c r="AF2973" t="s">
        <v>362</v>
      </c>
      <c r="AG2973" t="s">
        <v>120</v>
      </c>
      <c r="AH2973" t="s">
        <v>104</v>
      </c>
      <c r="AI2973" t="s">
        <v>15432</v>
      </c>
      <c r="AJ2973">
        <v>161847245</v>
      </c>
      <c r="AK2973" s="2">
        <v>3920330</v>
      </c>
      <c r="AL2973" s="2">
        <v>3274394.8</v>
      </c>
      <c r="AP2973" t="s">
        <v>105</v>
      </c>
      <c r="AQ2973" t="s">
        <v>105</v>
      </c>
      <c r="AR2973" t="s">
        <v>105</v>
      </c>
      <c r="AV2973" t="s">
        <v>105</v>
      </c>
      <c r="AW2973" t="s">
        <v>105</v>
      </c>
      <c r="AX2973" t="s">
        <v>105</v>
      </c>
      <c r="BH2973" t="s">
        <v>21</v>
      </c>
      <c r="BI2973" t="s">
        <v>5</v>
      </c>
    </row>
    <row r="2974" spans="1:61" x14ac:dyDescent="0.25">
      <c r="A2974">
        <v>14240747</v>
      </c>
      <c r="B2974">
        <v>14240747</v>
      </c>
      <c r="C2974" t="s">
        <v>89</v>
      </c>
      <c r="D2974" t="s">
        <v>708</v>
      </c>
      <c r="E2974" t="s">
        <v>1136</v>
      </c>
      <c r="F2974" t="s">
        <v>12475</v>
      </c>
      <c r="G2974" t="s">
        <v>3078</v>
      </c>
      <c r="H2974" s="30" t="s">
        <v>20841</v>
      </c>
      <c r="I2974" t="s">
        <v>15433</v>
      </c>
      <c r="J2974">
        <v>41001</v>
      </c>
      <c r="K2974" t="s">
        <v>285</v>
      </c>
      <c r="L2974">
        <v>41</v>
      </c>
      <c r="M2974" t="s">
        <v>286</v>
      </c>
      <c r="O2974">
        <v>3116305840</v>
      </c>
      <c r="P2974">
        <v>0</v>
      </c>
      <c r="T2974" s="29" t="s">
        <v>1267</v>
      </c>
      <c r="U2974">
        <f t="shared" si="228"/>
        <v>10</v>
      </c>
      <c r="V2974">
        <f t="shared" si="229"/>
        <v>7</v>
      </c>
      <c r="W2974">
        <v>2020</v>
      </c>
      <c r="X2974" t="s">
        <v>5344</v>
      </c>
      <c r="Y2974" t="s">
        <v>15434</v>
      </c>
      <c r="Z2974" t="s">
        <v>15435</v>
      </c>
      <c r="AA2974">
        <v>8808038</v>
      </c>
      <c r="AB2974" t="s">
        <v>662</v>
      </c>
      <c r="AC2974" t="s">
        <v>663</v>
      </c>
      <c r="AD2974" s="1">
        <f t="shared" si="230"/>
        <v>3.079656551724138E-2</v>
      </c>
      <c r="AE2974" s="2">
        <v>72500000</v>
      </c>
      <c r="AF2974" t="s">
        <v>175</v>
      </c>
      <c r="AG2974" t="s">
        <v>452</v>
      </c>
      <c r="AH2974" t="s">
        <v>104</v>
      </c>
      <c r="AI2974" t="s">
        <v>15436</v>
      </c>
      <c r="AJ2974">
        <v>161815200</v>
      </c>
      <c r="AK2974" s="2">
        <v>2232751</v>
      </c>
      <c r="AL2974" s="2">
        <v>1856261.63</v>
      </c>
      <c r="AP2974" t="s">
        <v>105</v>
      </c>
      <c r="AQ2974" t="s">
        <v>105</v>
      </c>
      <c r="AR2974" t="s">
        <v>105</v>
      </c>
      <c r="AV2974" t="s">
        <v>105</v>
      </c>
      <c r="AW2974" t="s">
        <v>105</v>
      </c>
      <c r="AX2974" t="s">
        <v>105</v>
      </c>
      <c r="BH2974" t="s">
        <v>21</v>
      </c>
      <c r="BI2974" t="s">
        <v>5</v>
      </c>
    </row>
    <row r="2975" spans="1:61" x14ac:dyDescent="0.25">
      <c r="A2975">
        <v>13743467</v>
      </c>
      <c r="B2975">
        <v>13743467</v>
      </c>
      <c r="C2975" t="s">
        <v>89</v>
      </c>
      <c r="D2975" t="s">
        <v>7858</v>
      </c>
      <c r="E2975">
        <v>0</v>
      </c>
      <c r="F2975" t="s">
        <v>14042</v>
      </c>
      <c r="G2975" t="s">
        <v>12696</v>
      </c>
      <c r="H2975" s="30" t="s">
        <v>19580</v>
      </c>
      <c r="I2975" t="s">
        <v>15437</v>
      </c>
      <c r="J2975">
        <v>68276</v>
      </c>
      <c r="K2975" t="s">
        <v>226</v>
      </c>
      <c r="L2975">
        <v>68</v>
      </c>
      <c r="M2975" t="s">
        <v>227</v>
      </c>
      <c r="O2975">
        <v>3176470635</v>
      </c>
      <c r="P2975">
        <v>0</v>
      </c>
      <c r="T2975" s="29" t="s">
        <v>254</v>
      </c>
      <c r="U2975">
        <f t="shared" si="228"/>
        <v>10</v>
      </c>
      <c r="V2975">
        <f t="shared" si="229"/>
        <v>4</v>
      </c>
      <c r="W2975">
        <v>2022</v>
      </c>
      <c r="X2975" t="s">
        <v>1512</v>
      </c>
      <c r="Y2975" t="s">
        <v>15438</v>
      </c>
      <c r="Z2975" t="s">
        <v>15439</v>
      </c>
      <c r="AA2975">
        <v>5606090</v>
      </c>
      <c r="AB2975" t="s">
        <v>146</v>
      </c>
      <c r="AC2975" t="s">
        <v>147</v>
      </c>
      <c r="AD2975" s="1">
        <f t="shared" si="230"/>
        <v>2.9054998627925748E-2</v>
      </c>
      <c r="AE2975" s="2">
        <v>123900000</v>
      </c>
      <c r="AF2975" t="s">
        <v>362</v>
      </c>
      <c r="AG2975" t="s">
        <v>292</v>
      </c>
      <c r="AH2975" t="s">
        <v>104</v>
      </c>
      <c r="AI2975" t="s">
        <v>15440</v>
      </c>
      <c r="AJ2975">
        <v>29959199</v>
      </c>
      <c r="AK2975" s="2">
        <v>3599914.33</v>
      </c>
      <c r="AL2975" s="2">
        <v>3005138.09</v>
      </c>
      <c r="AP2975" t="s">
        <v>105</v>
      </c>
      <c r="AQ2975" s="2" t="s">
        <v>105</v>
      </c>
      <c r="AR2975" s="2" t="s">
        <v>105</v>
      </c>
      <c r="AV2975">
        <v>30044765</v>
      </c>
      <c r="AW2975" s="2">
        <v>5500018.1200000001</v>
      </c>
      <c r="AX2975" s="2">
        <v>4601863.97</v>
      </c>
      <c r="BH2975" t="s">
        <v>21</v>
      </c>
      <c r="BI2975" t="s">
        <v>5</v>
      </c>
    </row>
    <row r="2976" spans="1:61" x14ac:dyDescent="0.25">
      <c r="A2976">
        <v>1018408785</v>
      </c>
      <c r="B2976">
        <v>1018408785</v>
      </c>
      <c r="C2976" t="s">
        <v>106</v>
      </c>
      <c r="D2976" t="s">
        <v>107</v>
      </c>
      <c r="E2976" t="s">
        <v>108</v>
      </c>
      <c r="F2976" t="s">
        <v>6146</v>
      </c>
      <c r="G2976" t="s">
        <v>1842</v>
      </c>
      <c r="H2976" s="30" t="s">
        <v>20842</v>
      </c>
      <c r="I2976" t="s">
        <v>15441</v>
      </c>
      <c r="J2976">
        <v>0</v>
      </c>
      <c r="K2976" t="s">
        <v>126</v>
      </c>
      <c r="L2976">
        <v>25</v>
      </c>
      <c r="M2976" t="s">
        <v>126</v>
      </c>
      <c r="O2976">
        <v>3005254329</v>
      </c>
      <c r="P2976">
        <v>0</v>
      </c>
      <c r="T2976" s="29" t="s">
        <v>327</v>
      </c>
      <c r="U2976">
        <f t="shared" si="228"/>
        <v>10</v>
      </c>
      <c r="V2976">
        <f t="shared" si="229"/>
        <v>31</v>
      </c>
      <c r="W2976">
        <v>2021</v>
      </c>
      <c r="X2976" t="s">
        <v>7262</v>
      </c>
      <c r="Y2976" t="s">
        <v>15442</v>
      </c>
      <c r="Z2976" t="s">
        <v>15443</v>
      </c>
      <c r="AA2976">
        <v>4601251</v>
      </c>
      <c r="AB2976" t="s">
        <v>352</v>
      </c>
      <c r="AC2976" t="s">
        <v>938</v>
      </c>
      <c r="AD2976" s="1">
        <f t="shared" si="230"/>
        <v>3.4317442580645161E-2</v>
      </c>
      <c r="AE2976" s="2">
        <v>46500000</v>
      </c>
      <c r="AF2976" t="s">
        <v>279</v>
      </c>
      <c r="AG2976" t="s">
        <v>103</v>
      </c>
      <c r="AH2976" t="s">
        <v>104</v>
      </c>
      <c r="AI2976" t="s">
        <v>15444</v>
      </c>
      <c r="AJ2976">
        <v>29924703</v>
      </c>
      <c r="AK2976" s="2">
        <v>1595761.08</v>
      </c>
      <c r="AL2976" s="2">
        <v>1320975.7</v>
      </c>
      <c r="AP2976">
        <v>29989915</v>
      </c>
      <c r="AQ2976" s="2">
        <v>1865026.88</v>
      </c>
      <c r="AR2976" s="2">
        <v>1547249.48</v>
      </c>
      <c r="AV2976" t="s">
        <v>105</v>
      </c>
      <c r="AW2976" s="2" t="s">
        <v>105</v>
      </c>
      <c r="AX2976" s="2" t="s">
        <v>105</v>
      </c>
      <c r="BH2976" t="s">
        <v>21</v>
      </c>
      <c r="BI2976" t="s">
        <v>5</v>
      </c>
    </row>
    <row r="2977" spans="1:61" x14ac:dyDescent="0.25">
      <c r="A2977">
        <v>52427824</v>
      </c>
      <c r="B2977">
        <v>52427824</v>
      </c>
      <c r="C2977" t="s">
        <v>106</v>
      </c>
      <c r="D2977" t="s">
        <v>107</v>
      </c>
      <c r="E2977" t="s">
        <v>1405</v>
      </c>
      <c r="F2977" t="s">
        <v>4203</v>
      </c>
      <c r="G2977" t="s">
        <v>6146</v>
      </c>
      <c r="H2977" s="30" t="s">
        <v>20843</v>
      </c>
      <c r="I2977" t="s">
        <v>15445</v>
      </c>
      <c r="J2977">
        <v>25214</v>
      </c>
      <c r="K2977" t="s">
        <v>5712</v>
      </c>
      <c r="L2977">
        <v>25</v>
      </c>
      <c r="M2977" t="s">
        <v>113</v>
      </c>
      <c r="O2977">
        <v>3123517233</v>
      </c>
      <c r="P2977">
        <v>0</v>
      </c>
      <c r="T2977" s="29" t="s">
        <v>254</v>
      </c>
      <c r="U2977">
        <f t="shared" si="228"/>
        <v>10</v>
      </c>
      <c r="V2977">
        <f t="shared" si="229"/>
        <v>4</v>
      </c>
      <c r="W2977">
        <v>2023</v>
      </c>
      <c r="X2977" t="s">
        <v>1336</v>
      </c>
      <c r="Y2977" t="s">
        <v>15446</v>
      </c>
      <c r="Z2977" t="s">
        <v>15447</v>
      </c>
      <c r="AA2977">
        <v>5606111</v>
      </c>
      <c r="AB2977" t="s">
        <v>146</v>
      </c>
      <c r="AC2977" t="s">
        <v>341</v>
      </c>
      <c r="AD2977" s="1">
        <f t="shared" si="230"/>
        <v>2.1663775E-2</v>
      </c>
      <c r="AE2977" s="2">
        <v>120000000</v>
      </c>
      <c r="AF2977" t="s">
        <v>362</v>
      </c>
      <c r="AG2977" t="s">
        <v>120</v>
      </c>
      <c r="AH2977" t="s">
        <v>104</v>
      </c>
      <c r="AI2977">
        <v>0</v>
      </c>
      <c r="AJ2977">
        <v>161811765</v>
      </c>
      <c r="AK2977" s="2">
        <v>2599653</v>
      </c>
      <c r="AL2977" s="2">
        <v>2164582.67</v>
      </c>
      <c r="AP2977" t="s">
        <v>105</v>
      </c>
      <c r="AQ2977" t="s">
        <v>105</v>
      </c>
      <c r="AR2977" t="s">
        <v>105</v>
      </c>
      <c r="AV2977" t="s">
        <v>105</v>
      </c>
      <c r="AW2977" t="s">
        <v>105</v>
      </c>
      <c r="AX2977" t="s">
        <v>105</v>
      </c>
      <c r="BH2977" t="s">
        <v>21</v>
      </c>
      <c r="BI2977" t="s">
        <v>5</v>
      </c>
    </row>
    <row r="2978" spans="1:61" x14ac:dyDescent="0.25">
      <c r="A2978">
        <v>11790921</v>
      </c>
      <c r="B2978">
        <v>11790921</v>
      </c>
      <c r="C2978" t="s">
        <v>89</v>
      </c>
      <c r="D2978" t="s">
        <v>3159</v>
      </c>
      <c r="E2978">
        <v>0</v>
      </c>
      <c r="F2978" t="s">
        <v>3224</v>
      </c>
      <c r="G2978" t="s">
        <v>985</v>
      </c>
      <c r="H2978" s="30" t="s">
        <v>20844</v>
      </c>
      <c r="I2978" t="s">
        <v>15448</v>
      </c>
      <c r="J2978">
        <v>5001</v>
      </c>
      <c r="K2978" t="s">
        <v>202</v>
      </c>
      <c r="L2978">
        <v>5</v>
      </c>
      <c r="M2978" t="s">
        <v>203</v>
      </c>
      <c r="O2978">
        <v>3104190819</v>
      </c>
      <c r="P2978">
        <v>0</v>
      </c>
      <c r="T2978" s="29" t="s">
        <v>1297</v>
      </c>
      <c r="U2978">
        <f t="shared" si="228"/>
        <v>10</v>
      </c>
      <c r="V2978">
        <f t="shared" si="229"/>
        <v>2</v>
      </c>
      <c r="W2978">
        <v>2017</v>
      </c>
      <c r="X2978" t="s">
        <v>15449</v>
      </c>
      <c r="Y2978" t="s">
        <v>15450</v>
      </c>
      <c r="Z2978" t="s">
        <v>15451</v>
      </c>
      <c r="AA2978">
        <v>8008013</v>
      </c>
      <c r="AB2978" t="s">
        <v>100</v>
      </c>
      <c r="AC2978" t="s">
        <v>433</v>
      </c>
      <c r="AD2978" s="1">
        <f t="shared" si="230"/>
        <v>2.2927771264367815E-2</v>
      </c>
      <c r="AE2978" s="2">
        <v>69600000</v>
      </c>
      <c r="AF2978" t="s">
        <v>175</v>
      </c>
      <c r="AG2978" t="s">
        <v>452</v>
      </c>
      <c r="AH2978" t="s">
        <v>104</v>
      </c>
      <c r="AI2978" t="s">
        <v>15452</v>
      </c>
      <c r="AJ2978">
        <v>29936785</v>
      </c>
      <c r="AK2978" s="2">
        <v>1595772.88</v>
      </c>
      <c r="AL2978" s="2">
        <v>1320985.6100000001</v>
      </c>
      <c r="AP2978">
        <v>30001345</v>
      </c>
      <c r="AQ2978" s="2">
        <v>1566467.9</v>
      </c>
      <c r="AR2978" s="2">
        <v>1296359.58</v>
      </c>
      <c r="AV2978" t="s">
        <v>105</v>
      </c>
      <c r="AW2978" s="2" t="s">
        <v>105</v>
      </c>
      <c r="AX2978" s="2" t="s">
        <v>105</v>
      </c>
      <c r="BH2978" t="s">
        <v>19</v>
      </c>
      <c r="BI2978" t="s">
        <v>5</v>
      </c>
    </row>
    <row r="2979" spans="1:61" x14ac:dyDescent="0.25">
      <c r="A2979">
        <v>15384857</v>
      </c>
      <c r="B2979">
        <v>15384857</v>
      </c>
      <c r="C2979" t="s">
        <v>89</v>
      </c>
      <c r="D2979" t="s">
        <v>656</v>
      </c>
      <c r="E2979" t="s">
        <v>537</v>
      </c>
      <c r="F2979" t="s">
        <v>825</v>
      </c>
      <c r="G2979" t="s">
        <v>484</v>
      </c>
      <c r="H2979" s="30" t="s">
        <v>20845</v>
      </c>
      <c r="I2979" t="s">
        <v>15453</v>
      </c>
      <c r="J2979">
        <v>5376</v>
      </c>
      <c r="K2979" t="s">
        <v>1634</v>
      </c>
      <c r="L2979">
        <v>5</v>
      </c>
      <c r="M2979" t="s">
        <v>203</v>
      </c>
      <c r="O2979">
        <v>3104259446</v>
      </c>
      <c r="P2979">
        <v>0</v>
      </c>
      <c r="T2979" s="29" t="s">
        <v>487</v>
      </c>
      <c r="U2979">
        <f t="shared" si="228"/>
        <v>10</v>
      </c>
      <c r="V2979">
        <f t="shared" si="229"/>
        <v>8</v>
      </c>
      <c r="W2979">
        <v>2021</v>
      </c>
      <c r="X2979" t="s">
        <v>6862</v>
      </c>
      <c r="Y2979" t="s">
        <v>15454</v>
      </c>
      <c r="Z2979" t="s">
        <v>15455</v>
      </c>
      <c r="AA2979">
        <v>4606140</v>
      </c>
      <c r="AB2979" t="s">
        <v>352</v>
      </c>
      <c r="AC2979" t="s">
        <v>353</v>
      </c>
      <c r="AD2979" s="1">
        <f t="shared" si="230"/>
        <v>2.4594309701492536E-2</v>
      </c>
      <c r="AE2979" s="2">
        <v>107200000</v>
      </c>
      <c r="AF2979" t="s">
        <v>175</v>
      </c>
      <c r="AG2979" t="s">
        <v>120</v>
      </c>
      <c r="AH2979" t="s">
        <v>104</v>
      </c>
      <c r="AI2979" t="s">
        <v>15456</v>
      </c>
      <c r="AJ2979">
        <v>161891072</v>
      </c>
      <c r="AK2979" s="2">
        <v>2636510</v>
      </c>
      <c r="AL2979" s="2">
        <v>2195554.2799999998</v>
      </c>
      <c r="AP2979" t="s">
        <v>105</v>
      </c>
      <c r="AQ2979" t="s">
        <v>105</v>
      </c>
      <c r="AR2979" t="s">
        <v>105</v>
      </c>
      <c r="AV2979" t="s">
        <v>105</v>
      </c>
      <c r="AW2979" t="s">
        <v>105</v>
      </c>
      <c r="AX2979" t="s">
        <v>105</v>
      </c>
      <c r="BH2979" t="s">
        <v>21</v>
      </c>
      <c r="BI2979" t="s">
        <v>5</v>
      </c>
    </row>
    <row r="2980" spans="1:61" x14ac:dyDescent="0.25">
      <c r="A2980">
        <v>10281088</v>
      </c>
      <c r="B2980">
        <v>10281088</v>
      </c>
      <c r="C2980" t="s">
        <v>89</v>
      </c>
      <c r="D2980" t="s">
        <v>758</v>
      </c>
      <c r="E2980" t="s">
        <v>1286</v>
      </c>
      <c r="F2980" t="s">
        <v>1327</v>
      </c>
      <c r="G2980" t="s">
        <v>445</v>
      </c>
      <c r="H2980" s="30" t="s">
        <v>20846</v>
      </c>
      <c r="I2980" t="s">
        <v>15457</v>
      </c>
      <c r="J2980">
        <v>17001</v>
      </c>
      <c r="K2980" t="s">
        <v>140</v>
      </c>
      <c r="L2980">
        <v>17</v>
      </c>
      <c r="M2980" t="s">
        <v>141</v>
      </c>
      <c r="O2980">
        <v>3148146012</v>
      </c>
      <c r="P2980">
        <v>0</v>
      </c>
      <c r="T2980" s="29" t="s">
        <v>448</v>
      </c>
      <c r="U2980">
        <f t="shared" si="228"/>
        <v>10</v>
      </c>
      <c r="V2980">
        <f t="shared" si="229"/>
        <v>9</v>
      </c>
      <c r="W2980">
        <v>2016</v>
      </c>
      <c r="X2980" t="s">
        <v>15458</v>
      </c>
      <c r="Y2980">
        <v>4812184</v>
      </c>
      <c r="Z2980" t="s">
        <v>15459</v>
      </c>
      <c r="AA2980">
        <v>9406040</v>
      </c>
      <c r="AB2980" t="s">
        <v>1882</v>
      </c>
      <c r="AC2980" t="s">
        <v>4065</v>
      </c>
      <c r="AD2980" s="1">
        <f t="shared" si="230"/>
        <v>3.6886488549618318E-2</v>
      </c>
      <c r="AE2980" s="2">
        <v>91700000</v>
      </c>
      <c r="AF2980" t="s">
        <v>362</v>
      </c>
      <c r="AG2980" t="s">
        <v>120</v>
      </c>
      <c r="AH2980" t="s">
        <v>104</v>
      </c>
      <c r="AI2980" t="s">
        <v>15460</v>
      </c>
      <c r="AJ2980">
        <v>161903814</v>
      </c>
      <c r="AK2980" s="2">
        <v>3382491</v>
      </c>
      <c r="AL2980" s="2">
        <v>2822429.58</v>
      </c>
      <c r="AP2980" t="s">
        <v>105</v>
      </c>
      <c r="AQ2980" t="s">
        <v>105</v>
      </c>
      <c r="AR2980" t="s">
        <v>105</v>
      </c>
      <c r="AV2980" t="s">
        <v>105</v>
      </c>
      <c r="AW2980" t="s">
        <v>105</v>
      </c>
      <c r="AX2980" t="s">
        <v>105</v>
      </c>
      <c r="BH2980" t="s">
        <v>21</v>
      </c>
      <c r="BI2980" t="s">
        <v>5</v>
      </c>
    </row>
    <row r="2981" spans="1:61" x14ac:dyDescent="0.25">
      <c r="A2981">
        <v>1018474041</v>
      </c>
      <c r="B2981">
        <v>1018474041</v>
      </c>
      <c r="C2981" t="s">
        <v>106</v>
      </c>
      <c r="D2981" t="s">
        <v>15461</v>
      </c>
      <c r="E2981" t="s">
        <v>108</v>
      </c>
      <c r="F2981" t="s">
        <v>15462</v>
      </c>
      <c r="G2981" t="s">
        <v>191</v>
      </c>
      <c r="H2981" s="30" t="s">
        <v>20847</v>
      </c>
      <c r="I2981" t="s">
        <v>15463</v>
      </c>
      <c r="J2981">
        <v>0</v>
      </c>
      <c r="K2981" t="s">
        <v>126</v>
      </c>
      <c r="L2981">
        <v>25</v>
      </c>
      <c r="M2981" t="s">
        <v>126</v>
      </c>
      <c r="O2981">
        <v>3505706998</v>
      </c>
      <c r="P2981">
        <v>0</v>
      </c>
      <c r="T2981" s="29" t="s">
        <v>114</v>
      </c>
      <c r="U2981">
        <f t="shared" si="228"/>
        <v>10</v>
      </c>
      <c r="V2981">
        <f t="shared" si="229"/>
        <v>28</v>
      </c>
      <c r="W2981">
        <v>2025</v>
      </c>
      <c r="X2981" t="s">
        <v>5160</v>
      </c>
      <c r="Y2981" t="s">
        <v>15464</v>
      </c>
      <c r="Z2981" t="s">
        <v>15465</v>
      </c>
      <c r="AA2981">
        <v>4601329</v>
      </c>
      <c r="AB2981" t="s">
        <v>352</v>
      </c>
      <c r="AC2981" t="s">
        <v>2124</v>
      </c>
      <c r="AD2981" s="1">
        <f t="shared" si="230"/>
        <v>2.8153215102974829E-2</v>
      </c>
      <c r="AE2981" s="2">
        <v>87400000</v>
      </c>
      <c r="AF2981" t="s">
        <v>175</v>
      </c>
      <c r="AG2981" t="s">
        <v>103</v>
      </c>
      <c r="AH2981" t="s">
        <v>104</v>
      </c>
      <c r="AI2981" t="s">
        <v>15466</v>
      </c>
      <c r="AJ2981">
        <v>161820370</v>
      </c>
      <c r="AK2981" s="2">
        <v>2460591</v>
      </c>
      <c r="AL2981" s="2">
        <v>2047723.63</v>
      </c>
      <c r="AP2981" t="s">
        <v>105</v>
      </c>
      <c r="AQ2981" t="s">
        <v>105</v>
      </c>
      <c r="AR2981" t="s">
        <v>105</v>
      </c>
      <c r="AV2981" t="s">
        <v>105</v>
      </c>
      <c r="AW2981" t="s">
        <v>105</v>
      </c>
      <c r="AX2981" t="s">
        <v>105</v>
      </c>
      <c r="BH2981" t="s">
        <v>21</v>
      </c>
      <c r="BI2981" t="s">
        <v>5</v>
      </c>
    </row>
    <row r="2982" spans="1:61" x14ac:dyDescent="0.25">
      <c r="A2982">
        <v>52855058</v>
      </c>
      <c r="B2982">
        <v>52855058</v>
      </c>
      <c r="C2982" t="s">
        <v>106</v>
      </c>
      <c r="D2982" t="s">
        <v>385</v>
      </c>
      <c r="E2982" t="s">
        <v>15467</v>
      </c>
      <c r="F2982" t="s">
        <v>684</v>
      </c>
      <c r="G2982" t="s">
        <v>700</v>
      </c>
      <c r="H2982" s="30" t="s">
        <v>20848</v>
      </c>
      <c r="I2982" t="s">
        <v>15468</v>
      </c>
      <c r="J2982">
        <v>0</v>
      </c>
      <c r="K2982" t="s">
        <v>126</v>
      </c>
      <c r="L2982">
        <v>25</v>
      </c>
      <c r="M2982" t="s">
        <v>126</v>
      </c>
      <c r="O2982">
        <v>3106131023</v>
      </c>
      <c r="P2982">
        <v>0</v>
      </c>
      <c r="T2982" s="29" t="s">
        <v>254</v>
      </c>
      <c r="U2982">
        <f t="shared" si="228"/>
        <v>10</v>
      </c>
      <c r="V2982">
        <f t="shared" si="229"/>
        <v>4</v>
      </c>
      <c r="W2982">
        <v>2015</v>
      </c>
      <c r="X2982" t="s">
        <v>5112</v>
      </c>
      <c r="Y2982" t="s">
        <v>15469</v>
      </c>
      <c r="Z2982" t="s">
        <v>15469</v>
      </c>
      <c r="AA2982">
        <v>4206057</v>
      </c>
      <c r="AB2982" t="s">
        <v>1187</v>
      </c>
      <c r="AC2982" t="s">
        <v>5114</v>
      </c>
      <c r="AD2982" s="1">
        <f t="shared" si="230"/>
        <v>2.8017922948073704E-2</v>
      </c>
      <c r="AE2982" s="2">
        <v>59700000</v>
      </c>
      <c r="AF2982" t="s">
        <v>219</v>
      </c>
      <c r="AG2982" t="s">
        <v>120</v>
      </c>
      <c r="AH2982" t="s">
        <v>104</v>
      </c>
      <c r="AI2982" t="s">
        <v>15470</v>
      </c>
      <c r="AJ2982">
        <v>161815744</v>
      </c>
      <c r="AK2982" s="2">
        <v>1672670</v>
      </c>
      <c r="AL2982" s="2">
        <v>1385604.86</v>
      </c>
      <c r="AP2982" t="s">
        <v>105</v>
      </c>
      <c r="AQ2982" t="s">
        <v>105</v>
      </c>
      <c r="AR2982" t="s">
        <v>105</v>
      </c>
      <c r="AV2982" t="s">
        <v>105</v>
      </c>
      <c r="AW2982" t="s">
        <v>105</v>
      </c>
      <c r="AX2982" t="s">
        <v>105</v>
      </c>
      <c r="BH2982" t="s">
        <v>19</v>
      </c>
      <c r="BI2982" t="s">
        <v>5</v>
      </c>
    </row>
    <row r="2983" spans="1:61" x14ac:dyDescent="0.25">
      <c r="A2983">
        <v>38222802</v>
      </c>
      <c r="B2983">
        <v>38222802</v>
      </c>
      <c r="C2983" t="s">
        <v>106</v>
      </c>
      <c r="D2983" t="s">
        <v>4040</v>
      </c>
      <c r="E2983" t="s">
        <v>5275</v>
      </c>
      <c r="F2983" t="s">
        <v>618</v>
      </c>
      <c r="G2983" t="s">
        <v>137</v>
      </c>
      <c r="H2983" s="30" t="s">
        <v>20849</v>
      </c>
      <c r="I2983" t="s">
        <v>15471</v>
      </c>
      <c r="J2983">
        <v>0</v>
      </c>
      <c r="K2983" t="s">
        <v>167</v>
      </c>
      <c r="L2983">
        <v>73</v>
      </c>
      <c r="M2983" t="s">
        <v>168</v>
      </c>
      <c r="O2983">
        <v>3102581358</v>
      </c>
      <c r="P2983">
        <v>0</v>
      </c>
      <c r="T2983" s="29" t="s">
        <v>114</v>
      </c>
      <c r="U2983">
        <f t="shared" si="228"/>
        <v>10</v>
      </c>
      <c r="V2983">
        <f t="shared" si="229"/>
        <v>28</v>
      </c>
      <c r="W2983">
        <v>2020</v>
      </c>
      <c r="X2983" t="s">
        <v>5263</v>
      </c>
      <c r="Y2983" t="s">
        <v>15472</v>
      </c>
      <c r="Z2983" t="s">
        <v>15473</v>
      </c>
      <c r="AA2983">
        <v>1606233</v>
      </c>
      <c r="AB2983" t="s">
        <v>173</v>
      </c>
      <c r="AC2983" t="s">
        <v>815</v>
      </c>
      <c r="AD2983" s="1">
        <f t="shared" si="230"/>
        <v>4.0838084033613442E-2</v>
      </c>
      <c r="AE2983" s="2">
        <v>59500000</v>
      </c>
      <c r="AF2983" t="s">
        <v>102</v>
      </c>
      <c r="AG2983" t="s">
        <v>120</v>
      </c>
      <c r="AH2983" t="s">
        <v>104</v>
      </c>
      <c r="AI2983" t="s">
        <v>15474</v>
      </c>
      <c r="AJ2983">
        <v>161843634</v>
      </c>
      <c r="AK2983" s="2">
        <v>2429866</v>
      </c>
      <c r="AL2983" s="2">
        <v>2021904.24</v>
      </c>
      <c r="AP2983" t="s">
        <v>105</v>
      </c>
      <c r="AQ2983" t="s">
        <v>105</v>
      </c>
      <c r="AR2983" t="s">
        <v>105</v>
      </c>
      <c r="AV2983" t="s">
        <v>105</v>
      </c>
      <c r="AW2983" t="s">
        <v>105</v>
      </c>
      <c r="AX2983" t="s">
        <v>105</v>
      </c>
      <c r="BH2983" t="s">
        <v>21</v>
      </c>
      <c r="BI2983" t="s">
        <v>5</v>
      </c>
    </row>
    <row r="2984" spans="1:61" x14ac:dyDescent="0.25">
      <c r="A2984">
        <v>80744762</v>
      </c>
      <c r="B2984">
        <v>80744762</v>
      </c>
      <c r="C2984" t="s">
        <v>89</v>
      </c>
      <c r="D2984" t="s">
        <v>304</v>
      </c>
      <c r="E2984" t="s">
        <v>11222</v>
      </c>
      <c r="F2984" t="s">
        <v>1375</v>
      </c>
      <c r="G2984" t="s">
        <v>872</v>
      </c>
      <c r="H2984" s="30" t="s">
        <v>20850</v>
      </c>
      <c r="I2984" t="s">
        <v>15475</v>
      </c>
      <c r="J2984">
        <v>0</v>
      </c>
      <c r="K2984" t="s">
        <v>126</v>
      </c>
      <c r="L2984">
        <v>25</v>
      </c>
      <c r="M2984" t="s">
        <v>126</v>
      </c>
      <c r="O2984">
        <v>3125336285</v>
      </c>
      <c r="P2984">
        <v>0</v>
      </c>
      <c r="T2984" s="29" t="s">
        <v>114</v>
      </c>
      <c r="U2984">
        <f t="shared" si="228"/>
        <v>10</v>
      </c>
      <c r="V2984">
        <f t="shared" si="229"/>
        <v>28</v>
      </c>
      <c r="W2984">
        <v>2022</v>
      </c>
      <c r="X2984" t="s">
        <v>6359</v>
      </c>
      <c r="Y2984" t="s">
        <v>15476</v>
      </c>
      <c r="Z2984" t="s">
        <v>15477</v>
      </c>
      <c r="AA2984">
        <v>4606150</v>
      </c>
      <c r="AB2984" t="s">
        <v>352</v>
      </c>
      <c r="AC2984" t="s">
        <v>1412</v>
      </c>
      <c r="AD2984" s="1">
        <f t="shared" si="230"/>
        <v>1.9969676300578033E-2</v>
      </c>
      <c r="AE2984" s="2">
        <v>86500000</v>
      </c>
      <c r="AF2984" t="s">
        <v>133</v>
      </c>
      <c r="AG2984" t="s">
        <v>120</v>
      </c>
      <c r="AH2984" t="s">
        <v>104</v>
      </c>
      <c r="AI2984" t="s">
        <v>15478</v>
      </c>
      <c r="AJ2984">
        <v>161917303</v>
      </c>
      <c r="AK2984" s="2">
        <v>1727377</v>
      </c>
      <c r="AL2984" s="2">
        <v>1431577.16</v>
      </c>
      <c r="AP2984" t="s">
        <v>105</v>
      </c>
      <c r="AQ2984" t="s">
        <v>105</v>
      </c>
      <c r="AR2984" t="s">
        <v>105</v>
      </c>
      <c r="AV2984" t="s">
        <v>105</v>
      </c>
      <c r="AW2984" t="s">
        <v>105</v>
      </c>
      <c r="AX2984" t="s">
        <v>105</v>
      </c>
      <c r="BH2984" t="s">
        <v>19</v>
      </c>
      <c r="BI2984" t="s">
        <v>5</v>
      </c>
    </row>
    <row r="2985" spans="1:61" x14ac:dyDescent="0.25">
      <c r="A2985">
        <v>91533011</v>
      </c>
      <c r="B2985">
        <v>91533011</v>
      </c>
      <c r="C2985" t="s">
        <v>89</v>
      </c>
      <c r="D2985" t="s">
        <v>1821</v>
      </c>
      <c r="E2985" t="s">
        <v>1326</v>
      </c>
      <c r="F2985" t="s">
        <v>522</v>
      </c>
      <c r="G2985" t="s">
        <v>700</v>
      </c>
      <c r="H2985" s="30" t="s">
        <v>20851</v>
      </c>
      <c r="I2985" t="s">
        <v>15479</v>
      </c>
      <c r="J2985">
        <v>20011</v>
      </c>
      <c r="K2985" t="s">
        <v>2235</v>
      </c>
      <c r="L2985">
        <v>20</v>
      </c>
      <c r="M2985" t="s">
        <v>1554</v>
      </c>
      <c r="O2985">
        <v>3128635164</v>
      </c>
      <c r="P2985">
        <v>0</v>
      </c>
      <c r="T2985" s="29" t="s">
        <v>2379</v>
      </c>
      <c r="U2985">
        <f t="shared" si="228"/>
        <v>10</v>
      </c>
      <c r="V2985">
        <f t="shared" si="229"/>
        <v>6</v>
      </c>
      <c r="W2985">
        <v>2020</v>
      </c>
      <c r="X2985" t="s">
        <v>12518</v>
      </c>
      <c r="Y2985" t="s">
        <v>15480</v>
      </c>
      <c r="Z2985" t="s">
        <v>15481</v>
      </c>
      <c r="AA2985">
        <v>6421064</v>
      </c>
      <c r="AB2985" t="s">
        <v>131</v>
      </c>
      <c r="AC2985" t="s">
        <v>696</v>
      </c>
      <c r="AD2985" s="1">
        <f t="shared" si="230"/>
        <v>2.3716627101879328E-2</v>
      </c>
      <c r="AE2985" s="2">
        <v>101100000</v>
      </c>
      <c r="AF2985" t="s">
        <v>175</v>
      </c>
      <c r="AG2985" t="s">
        <v>697</v>
      </c>
      <c r="AH2985" t="s">
        <v>104</v>
      </c>
      <c r="AI2985" t="s">
        <v>15482</v>
      </c>
      <c r="AJ2985">
        <v>161774944</v>
      </c>
      <c r="AK2985" s="2">
        <v>2397751</v>
      </c>
      <c r="AL2985" s="2">
        <v>1994917.19</v>
      </c>
      <c r="AP2985" t="s">
        <v>105</v>
      </c>
      <c r="AQ2985" t="s">
        <v>105</v>
      </c>
      <c r="AR2985" t="s">
        <v>105</v>
      </c>
      <c r="AV2985" t="s">
        <v>105</v>
      </c>
      <c r="AW2985" t="s">
        <v>105</v>
      </c>
      <c r="AX2985" t="s">
        <v>105</v>
      </c>
      <c r="BH2985" t="s">
        <v>21</v>
      </c>
      <c r="BI2985" t="s">
        <v>5</v>
      </c>
    </row>
    <row r="2986" spans="1:61" x14ac:dyDescent="0.25">
      <c r="A2986">
        <v>53075642</v>
      </c>
      <c r="B2986">
        <v>53075642</v>
      </c>
      <c r="C2986" t="s">
        <v>106</v>
      </c>
      <c r="D2986" t="s">
        <v>281</v>
      </c>
      <c r="E2986" t="s">
        <v>2075</v>
      </c>
      <c r="F2986" t="s">
        <v>2598</v>
      </c>
      <c r="G2986" t="s">
        <v>315</v>
      </c>
      <c r="H2986" s="30" t="s">
        <v>20852</v>
      </c>
      <c r="I2986" t="s">
        <v>15483</v>
      </c>
      <c r="J2986">
        <v>0</v>
      </c>
      <c r="K2986" t="s">
        <v>126</v>
      </c>
      <c r="L2986">
        <v>25</v>
      </c>
      <c r="M2986" t="s">
        <v>126</v>
      </c>
      <c r="O2986">
        <v>3186296408</v>
      </c>
      <c r="P2986">
        <v>3153369359</v>
      </c>
      <c r="T2986" s="29" t="s">
        <v>568</v>
      </c>
      <c r="U2986">
        <f t="shared" si="228"/>
        <v>10</v>
      </c>
      <c r="V2986">
        <f t="shared" si="229"/>
        <v>30</v>
      </c>
      <c r="W2986">
        <v>2020</v>
      </c>
      <c r="X2986" t="s">
        <v>3551</v>
      </c>
      <c r="Y2986" t="s">
        <v>15484</v>
      </c>
      <c r="Z2986" t="s">
        <v>15485</v>
      </c>
      <c r="AA2986">
        <v>1606245</v>
      </c>
      <c r="AB2986" t="s">
        <v>173</v>
      </c>
      <c r="AC2986" t="s">
        <v>291</v>
      </c>
      <c r="AD2986" s="1">
        <f t="shared" si="230"/>
        <v>1.7213757435197815E-2</v>
      </c>
      <c r="AE2986" s="2">
        <v>73300000</v>
      </c>
      <c r="AF2986" t="s">
        <v>175</v>
      </c>
      <c r="AG2986" t="s">
        <v>292</v>
      </c>
      <c r="AH2986" t="s">
        <v>104</v>
      </c>
      <c r="AI2986" t="s">
        <v>15486</v>
      </c>
      <c r="AJ2986">
        <v>29959587</v>
      </c>
      <c r="AK2986" s="2">
        <v>1261768.42</v>
      </c>
      <c r="AL2986" s="2">
        <v>1040309.6</v>
      </c>
      <c r="AP2986" t="s">
        <v>105</v>
      </c>
      <c r="AQ2986" s="2" t="s">
        <v>105</v>
      </c>
      <c r="AR2986" s="2" t="s">
        <v>105</v>
      </c>
      <c r="AV2986">
        <v>30045373</v>
      </c>
      <c r="AW2986" s="2">
        <v>1269671.02</v>
      </c>
      <c r="AX2986" s="2">
        <v>1046950.44</v>
      </c>
      <c r="BH2986" t="s">
        <v>19</v>
      </c>
      <c r="BI2986" t="s">
        <v>5</v>
      </c>
    </row>
    <row r="2987" spans="1:61" x14ac:dyDescent="0.25">
      <c r="A2987">
        <v>39583772</v>
      </c>
      <c r="B2987">
        <v>39583772</v>
      </c>
      <c r="C2987" t="s">
        <v>106</v>
      </c>
      <c r="D2987" t="s">
        <v>15487</v>
      </c>
      <c r="E2987" t="s">
        <v>521</v>
      </c>
      <c r="F2987" t="s">
        <v>202</v>
      </c>
      <c r="G2987" t="s">
        <v>315</v>
      </c>
      <c r="H2987" s="30" t="s">
        <v>20853</v>
      </c>
      <c r="I2987" t="s">
        <v>15488</v>
      </c>
      <c r="J2987">
        <v>25307</v>
      </c>
      <c r="K2987" t="s">
        <v>2349</v>
      </c>
      <c r="L2987">
        <v>25</v>
      </c>
      <c r="M2987" t="s">
        <v>113</v>
      </c>
      <c r="O2987">
        <v>3506141001</v>
      </c>
      <c r="P2987">
        <v>0</v>
      </c>
      <c r="T2987" s="29" t="s">
        <v>358</v>
      </c>
      <c r="U2987">
        <f t="shared" si="228"/>
        <v>10</v>
      </c>
      <c r="V2987">
        <f t="shared" si="229"/>
        <v>29</v>
      </c>
      <c r="W2987">
        <v>2022</v>
      </c>
      <c r="X2987" t="s">
        <v>6705</v>
      </c>
      <c r="Y2987" t="s">
        <v>15489</v>
      </c>
      <c r="Z2987" t="s">
        <v>15490</v>
      </c>
      <c r="AA2987">
        <v>5601199</v>
      </c>
      <c r="AB2987" t="s">
        <v>146</v>
      </c>
      <c r="AC2987" t="s">
        <v>383</v>
      </c>
      <c r="AD2987" s="1">
        <f t="shared" si="230"/>
        <v>1.9802752808988765E-2</v>
      </c>
      <c r="AE2987" s="2">
        <v>71200000</v>
      </c>
      <c r="AF2987" t="s">
        <v>133</v>
      </c>
      <c r="AG2987" t="s">
        <v>103</v>
      </c>
      <c r="AH2987" t="s">
        <v>104</v>
      </c>
      <c r="AI2987">
        <v>0</v>
      </c>
      <c r="AJ2987">
        <v>161826355</v>
      </c>
      <c r="AK2987" s="2">
        <v>1409956</v>
      </c>
      <c r="AL2987" s="2">
        <v>1164836.76</v>
      </c>
      <c r="AP2987" t="s">
        <v>105</v>
      </c>
      <c r="AQ2987" t="s">
        <v>105</v>
      </c>
      <c r="AR2987" t="s">
        <v>105</v>
      </c>
      <c r="AV2987" t="s">
        <v>105</v>
      </c>
      <c r="AW2987" t="s">
        <v>105</v>
      </c>
      <c r="AX2987" t="s">
        <v>105</v>
      </c>
      <c r="BH2987" t="s">
        <v>19</v>
      </c>
      <c r="BI2987" t="s">
        <v>5</v>
      </c>
    </row>
    <row r="2988" spans="1:61" x14ac:dyDescent="0.25">
      <c r="A2988">
        <v>80353932</v>
      </c>
      <c r="B2988">
        <v>80353932</v>
      </c>
      <c r="C2988" t="s">
        <v>89</v>
      </c>
      <c r="D2988" t="s">
        <v>817</v>
      </c>
      <c r="E2988" t="s">
        <v>295</v>
      </c>
      <c r="F2988" t="s">
        <v>314</v>
      </c>
      <c r="G2988" t="s">
        <v>409</v>
      </c>
      <c r="H2988" s="30" t="s">
        <v>20854</v>
      </c>
      <c r="I2988" t="s">
        <v>15491</v>
      </c>
      <c r="J2988">
        <v>0</v>
      </c>
      <c r="K2988" t="s">
        <v>126</v>
      </c>
      <c r="L2988">
        <v>25</v>
      </c>
      <c r="M2988" t="s">
        <v>126</v>
      </c>
      <c r="O2988">
        <v>3112532451</v>
      </c>
      <c r="P2988">
        <v>3112173027</v>
      </c>
      <c r="T2988" s="29" t="s">
        <v>240</v>
      </c>
      <c r="U2988">
        <f t="shared" si="228"/>
        <v>10</v>
      </c>
      <c r="V2988">
        <f t="shared" si="229"/>
        <v>27</v>
      </c>
      <c r="W2988">
        <v>2023</v>
      </c>
      <c r="X2988" t="s">
        <v>10701</v>
      </c>
      <c r="Y2988" t="s">
        <v>15492</v>
      </c>
      <c r="Z2988" t="s">
        <v>15493</v>
      </c>
      <c r="AA2988">
        <v>3206115</v>
      </c>
      <c r="AB2988" t="s">
        <v>393</v>
      </c>
      <c r="AC2988" t="s">
        <v>1256</v>
      </c>
      <c r="AD2988" s="1">
        <f t="shared" si="230"/>
        <v>1.407748988657845E-2</v>
      </c>
      <c r="AE2988" s="2">
        <v>105800000</v>
      </c>
      <c r="AF2988" t="s">
        <v>133</v>
      </c>
      <c r="AG2988" t="s">
        <v>292</v>
      </c>
      <c r="AH2988" t="s">
        <v>104</v>
      </c>
      <c r="AI2988" t="s">
        <v>15494</v>
      </c>
      <c r="AJ2988">
        <v>29954767</v>
      </c>
      <c r="AK2988" s="2">
        <v>1489398.43</v>
      </c>
      <c r="AL2988" s="2">
        <v>1231595.32</v>
      </c>
      <c r="AP2988" t="s">
        <v>105</v>
      </c>
      <c r="AQ2988" s="2" t="s">
        <v>105</v>
      </c>
      <c r="AR2988" s="2" t="s">
        <v>105</v>
      </c>
      <c r="AV2988">
        <v>30035929</v>
      </c>
      <c r="AW2988" s="2">
        <v>1530110.32</v>
      </c>
      <c r="AX2988" s="2">
        <v>1265806.99</v>
      </c>
      <c r="BH2988" s="3" t="s">
        <v>18</v>
      </c>
      <c r="BI2988" t="s">
        <v>5</v>
      </c>
    </row>
    <row r="2989" spans="1:61" x14ac:dyDescent="0.25">
      <c r="A2989">
        <v>1013604387</v>
      </c>
      <c r="B2989">
        <v>1013604387</v>
      </c>
      <c r="C2989" t="s">
        <v>106</v>
      </c>
      <c r="D2989" t="s">
        <v>15495</v>
      </c>
      <c r="E2989" t="s">
        <v>1516</v>
      </c>
      <c r="F2989" t="s">
        <v>15496</v>
      </c>
      <c r="G2989" t="s">
        <v>3922</v>
      </c>
      <c r="H2989" s="30" t="s">
        <v>20855</v>
      </c>
      <c r="I2989" t="s">
        <v>15497</v>
      </c>
      <c r="J2989">
        <v>0</v>
      </c>
      <c r="K2989" t="s">
        <v>126</v>
      </c>
      <c r="L2989">
        <v>25</v>
      </c>
      <c r="M2989" t="s">
        <v>126</v>
      </c>
      <c r="O2989">
        <v>3053594238</v>
      </c>
      <c r="P2989">
        <v>3142469535</v>
      </c>
      <c r="T2989" s="29" t="s">
        <v>1081</v>
      </c>
      <c r="U2989">
        <f t="shared" si="228"/>
        <v>10</v>
      </c>
      <c r="V2989">
        <f t="shared" si="229"/>
        <v>25</v>
      </c>
      <c r="W2989">
        <v>2018</v>
      </c>
      <c r="X2989" t="s">
        <v>2450</v>
      </c>
      <c r="Y2989" t="s">
        <v>15498</v>
      </c>
      <c r="Z2989" t="s">
        <v>15499</v>
      </c>
      <c r="AA2989">
        <v>8001190</v>
      </c>
      <c r="AB2989" t="s">
        <v>100</v>
      </c>
      <c r="AC2989" t="s">
        <v>423</v>
      </c>
      <c r="AD2989" s="1">
        <f t="shared" si="230"/>
        <v>3.6902314248021109E-2</v>
      </c>
      <c r="AE2989" s="2">
        <v>37900000</v>
      </c>
      <c r="AF2989" t="s">
        <v>102</v>
      </c>
      <c r="AG2989" t="s">
        <v>103</v>
      </c>
      <c r="AH2989" t="s">
        <v>104</v>
      </c>
      <c r="AI2989" t="s">
        <v>15500</v>
      </c>
      <c r="AJ2989">
        <v>29975653</v>
      </c>
      <c r="AK2989" s="2">
        <v>1398597.71</v>
      </c>
      <c r="AL2989" s="2">
        <v>1155292.19</v>
      </c>
      <c r="AP2989">
        <v>30015437</v>
      </c>
      <c r="AQ2989" s="2">
        <v>2621378.9900000002</v>
      </c>
      <c r="AR2989" s="2">
        <v>2182839.4900000002</v>
      </c>
      <c r="AV2989" t="s">
        <v>105</v>
      </c>
      <c r="AW2989" s="2" t="s">
        <v>105</v>
      </c>
      <c r="AX2989" s="2" t="s">
        <v>105</v>
      </c>
      <c r="BH2989" t="s">
        <v>21</v>
      </c>
      <c r="BI2989" t="s">
        <v>5</v>
      </c>
    </row>
    <row r="2990" spans="1:61" x14ac:dyDescent="0.25">
      <c r="A2990">
        <v>79292300</v>
      </c>
      <c r="B2990">
        <v>79292300</v>
      </c>
      <c r="C2990" t="s">
        <v>89</v>
      </c>
      <c r="D2990" t="s">
        <v>375</v>
      </c>
      <c r="E2990" t="s">
        <v>295</v>
      </c>
      <c r="F2990" t="s">
        <v>7049</v>
      </c>
      <c r="G2990" t="s">
        <v>7049</v>
      </c>
      <c r="H2990" s="30" t="s">
        <v>20856</v>
      </c>
      <c r="I2990" t="s">
        <v>15501</v>
      </c>
      <c r="J2990">
        <v>0</v>
      </c>
      <c r="K2990" t="s">
        <v>126</v>
      </c>
      <c r="L2990">
        <v>25</v>
      </c>
      <c r="M2990" t="s">
        <v>126</v>
      </c>
      <c r="O2990">
        <v>3152996191</v>
      </c>
      <c r="P2990">
        <v>0</v>
      </c>
      <c r="T2990" s="29" t="s">
        <v>240</v>
      </c>
      <c r="U2990">
        <f t="shared" si="228"/>
        <v>10</v>
      </c>
      <c r="V2990">
        <f t="shared" si="229"/>
        <v>27</v>
      </c>
      <c r="W2990">
        <v>2024</v>
      </c>
      <c r="X2990" t="s">
        <v>8450</v>
      </c>
      <c r="Y2990" t="s">
        <v>15502</v>
      </c>
      <c r="Z2990" t="s">
        <v>15503</v>
      </c>
      <c r="AA2990">
        <v>11106013</v>
      </c>
      <c r="AB2990" t="s">
        <v>1961</v>
      </c>
      <c r="AC2990" t="s">
        <v>2648</v>
      </c>
      <c r="AD2990" s="1">
        <f t="shared" si="230"/>
        <v>1.5746714824120604E-2</v>
      </c>
      <c r="AE2990" s="2">
        <v>159200000</v>
      </c>
      <c r="AF2990" t="s">
        <v>102</v>
      </c>
      <c r="AG2990" t="s">
        <v>120</v>
      </c>
      <c r="AH2990" t="s">
        <v>104</v>
      </c>
      <c r="AI2990" t="s">
        <v>15504</v>
      </c>
      <c r="AJ2990">
        <v>161899021</v>
      </c>
      <c r="AK2990" s="2">
        <v>2506877</v>
      </c>
      <c r="AL2990" s="2">
        <v>2086619.68</v>
      </c>
      <c r="AP2990" t="s">
        <v>105</v>
      </c>
      <c r="AQ2990" t="s">
        <v>105</v>
      </c>
      <c r="AR2990" t="s">
        <v>105</v>
      </c>
      <c r="AV2990" t="s">
        <v>105</v>
      </c>
      <c r="AW2990" t="s">
        <v>105</v>
      </c>
      <c r="AX2990" t="s">
        <v>105</v>
      </c>
      <c r="BH2990" t="s">
        <v>20</v>
      </c>
      <c r="BI2990" t="s">
        <v>5</v>
      </c>
    </row>
    <row r="2991" spans="1:61" x14ac:dyDescent="0.25">
      <c r="A2991">
        <v>51608834</v>
      </c>
      <c r="B2991">
        <v>51608834</v>
      </c>
      <c r="C2991" t="s">
        <v>106</v>
      </c>
      <c r="D2991" t="s">
        <v>1727</v>
      </c>
      <c r="E2991">
        <v>0</v>
      </c>
      <c r="F2991" t="s">
        <v>1112</v>
      </c>
      <c r="G2991" t="s">
        <v>2040</v>
      </c>
      <c r="H2991" s="30" t="s">
        <v>20857</v>
      </c>
      <c r="I2991" t="s">
        <v>15505</v>
      </c>
      <c r="J2991">
        <v>0</v>
      </c>
      <c r="K2991" t="s">
        <v>238</v>
      </c>
      <c r="L2991">
        <v>47</v>
      </c>
      <c r="M2991" t="s">
        <v>239</v>
      </c>
      <c r="O2991">
        <v>3008381056</v>
      </c>
      <c r="P2991">
        <v>3164757181</v>
      </c>
      <c r="T2991" s="29" t="s">
        <v>958</v>
      </c>
      <c r="U2991">
        <f t="shared" si="228"/>
        <v>10</v>
      </c>
      <c r="V2991">
        <f t="shared" si="229"/>
        <v>24</v>
      </c>
      <c r="W2991">
        <v>2020</v>
      </c>
      <c r="X2991" t="s">
        <v>2236</v>
      </c>
      <c r="Y2991" t="s">
        <v>15506</v>
      </c>
      <c r="Z2991" t="s">
        <v>15507</v>
      </c>
      <c r="AA2991">
        <v>9006167</v>
      </c>
      <c r="AB2991" t="s">
        <v>244</v>
      </c>
      <c r="AC2991" t="s">
        <v>1048</v>
      </c>
      <c r="AD2991" s="1">
        <f t="shared" si="230"/>
        <v>2.1196642628205128E-2</v>
      </c>
      <c r="AE2991" s="2">
        <v>124800000</v>
      </c>
      <c r="AF2991" t="s">
        <v>219</v>
      </c>
      <c r="AG2991" t="s">
        <v>120</v>
      </c>
      <c r="AH2991" t="s">
        <v>104</v>
      </c>
      <c r="AI2991" t="s">
        <v>15508</v>
      </c>
      <c r="AJ2991">
        <v>161905390</v>
      </c>
      <c r="AK2991" s="2">
        <v>2645341</v>
      </c>
      <c r="AL2991" s="2">
        <v>2202976.02</v>
      </c>
      <c r="AP2991" t="s">
        <v>105</v>
      </c>
      <c r="AQ2991" t="s">
        <v>105</v>
      </c>
      <c r="AR2991" t="s">
        <v>105</v>
      </c>
      <c r="AV2991" t="s">
        <v>105</v>
      </c>
      <c r="AW2991" t="s">
        <v>105</v>
      </c>
      <c r="AX2991" t="s">
        <v>105</v>
      </c>
      <c r="BH2991" t="s">
        <v>21</v>
      </c>
      <c r="BI2991" t="s">
        <v>5</v>
      </c>
    </row>
    <row r="2992" spans="1:61" x14ac:dyDescent="0.25">
      <c r="A2992">
        <v>1088257934</v>
      </c>
      <c r="B2992">
        <v>1088257934</v>
      </c>
      <c r="C2992" t="s">
        <v>106</v>
      </c>
      <c r="D2992" t="s">
        <v>10028</v>
      </c>
      <c r="E2992">
        <v>0</v>
      </c>
      <c r="F2992" t="s">
        <v>200</v>
      </c>
      <c r="G2992" t="s">
        <v>296</v>
      </c>
      <c r="H2992" s="30" t="s">
        <v>20858</v>
      </c>
      <c r="I2992" t="s">
        <v>15509</v>
      </c>
      <c r="J2992">
        <v>66001</v>
      </c>
      <c r="K2992" t="s">
        <v>252</v>
      </c>
      <c r="L2992">
        <v>66</v>
      </c>
      <c r="M2992" t="s">
        <v>253</v>
      </c>
      <c r="O2992">
        <v>3166995798</v>
      </c>
      <c r="P2992">
        <v>3206163196</v>
      </c>
      <c r="T2992" s="29" t="s">
        <v>500</v>
      </c>
      <c r="U2992">
        <f t="shared" si="228"/>
        <v>10</v>
      </c>
      <c r="V2992">
        <f t="shared" si="229"/>
        <v>5</v>
      </c>
      <c r="W2992">
        <v>2020</v>
      </c>
      <c r="X2992" t="s">
        <v>5923</v>
      </c>
      <c r="Y2992" t="s">
        <v>15510</v>
      </c>
      <c r="Z2992" t="s">
        <v>15511</v>
      </c>
      <c r="AA2992">
        <v>1606242</v>
      </c>
      <c r="AB2992" t="s">
        <v>173</v>
      </c>
      <c r="AC2992" t="s">
        <v>5926</v>
      </c>
      <c r="AD2992" s="1">
        <f t="shared" si="230"/>
        <v>1.5640856455493183E-2</v>
      </c>
      <c r="AE2992" s="2">
        <v>124700000</v>
      </c>
      <c r="AF2992" t="s">
        <v>133</v>
      </c>
      <c r="AG2992" t="s">
        <v>292</v>
      </c>
      <c r="AH2992" t="s">
        <v>104</v>
      </c>
      <c r="AI2992" t="s">
        <v>15512</v>
      </c>
      <c r="AJ2992">
        <v>29969135</v>
      </c>
      <c r="AK2992" s="2">
        <v>1950414.8</v>
      </c>
      <c r="AL2992" s="2">
        <v>1619004.03</v>
      </c>
      <c r="AP2992" t="s">
        <v>105</v>
      </c>
      <c r="AQ2992" s="2" t="s">
        <v>105</v>
      </c>
      <c r="AR2992" s="2" t="s">
        <v>105</v>
      </c>
      <c r="AV2992">
        <v>30151254</v>
      </c>
      <c r="AW2992" s="2">
        <v>4112782.37</v>
      </c>
      <c r="AX2992" s="2">
        <v>3436119.64</v>
      </c>
      <c r="BH2992" t="s">
        <v>19</v>
      </c>
      <c r="BI2992" t="s">
        <v>5</v>
      </c>
    </row>
    <row r="2993" spans="1:61" x14ac:dyDescent="0.25">
      <c r="A2993">
        <v>79148766</v>
      </c>
      <c r="B2993">
        <v>79148766</v>
      </c>
      <c r="C2993" t="s">
        <v>89</v>
      </c>
      <c r="D2993" t="s">
        <v>699</v>
      </c>
      <c r="E2993" t="s">
        <v>2805</v>
      </c>
      <c r="F2993" t="s">
        <v>137</v>
      </c>
      <c r="G2993" t="s">
        <v>1823</v>
      </c>
      <c r="H2993" s="30" t="s">
        <v>20859</v>
      </c>
      <c r="I2993" t="s">
        <v>15513</v>
      </c>
      <c r="J2993">
        <v>0</v>
      </c>
      <c r="K2993" t="s">
        <v>126</v>
      </c>
      <c r="L2993">
        <v>25</v>
      </c>
      <c r="M2993" t="s">
        <v>126</v>
      </c>
      <c r="O2993">
        <v>3112337089</v>
      </c>
      <c r="P2993">
        <v>0</v>
      </c>
      <c r="T2993" s="29" t="s">
        <v>127</v>
      </c>
      <c r="U2993">
        <f t="shared" si="228"/>
        <v>10</v>
      </c>
      <c r="V2993">
        <f t="shared" si="229"/>
        <v>18</v>
      </c>
      <c r="W2993">
        <v>2023</v>
      </c>
      <c r="X2993" t="s">
        <v>7371</v>
      </c>
      <c r="Y2993" t="s">
        <v>15514</v>
      </c>
      <c r="Z2993" t="s">
        <v>15515</v>
      </c>
      <c r="AA2993">
        <v>1601341</v>
      </c>
      <c r="AB2993" t="s">
        <v>173</v>
      </c>
      <c r="AC2993" t="s">
        <v>373</v>
      </c>
      <c r="AD2993" s="1">
        <f t="shared" si="230"/>
        <v>2.8535631399317408E-2</v>
      </c>
      <c r="AE2993" s="2">
        <v>58600000</v>
      </c>
      <c r="AF2993" t="s">
        <v>102</v>
      </c>
      <c r="AG2993" t="s">
        <v>103</v>
      </c>
      <c r="AH2993" t="s">
        <v>104</v>
      </c>
      <c r="AI2993" t="s">
        <v>15516</v>
      </c>
      <c r="AJ2993">
        <v>161859191</v>
      </c>
      <c r="AK2993" s="2">
        <v>1672188</v>
      </c>
      <c r="AL2993" s="2">
        <v>1385200.24</v>
      </c>
      <c r="AP2993" t="s">
        <v>105</v>
      </c>
      <c r="AQ2993" t="s">
        <v>105</v>
      </c>
      <c r="AR2993" t="s">
        <v>105</v>
      </c>
      <c r="AV2993" t="s">
        <v>105</v>
      </c>
      <c r="AW2993" t="s">
        <v>105</v>
      </c>
      <c r="AX2993" t="s">
        <v>105</v>
      </c>
      <c r="BH2993" t="s">
        <v>19</v>
      </c>
      <c r="BI2993" t="s">
        <v>5</v>
      </c>
    </row>
    <row r="2994" spans="1:61" x14ac:dyDescent="0.25">
      <c r="A2994">
        <v>1020843905</v>
      </c>
      <c r="B2994">
        <v>1020843905</v>
      </c>
      <c r="C2994" t="s">
        <v>106</v>
      </c>
      <c r="D2994" t="s">
        <v>5342</v>
      </c>
      <c r="E2994" t="s">
        <v>1516</v>
      </c>
      <c r="F2994" t="s">
        <v>8297</v>
      </c>
      <c r="G2994" t="s">
        <v>15517</v>
      </c>
      <c r="H2994" s="30" t="s">
        <v>20860</v>
      </c>
      <c r="I2994" t="s">
        <v>15518</v>
      </c>
      <c r="J2994">
        <v>0</v>
      </c>
      <c r="K2994" t="s">
        <v>126</v>
      </c>
      <c r="L2994">
        <v>25</v>
      </c>
      <c r="M2994" t="s">
        <v>126</v>
      </c>
      <c r="O2994">
        <v>3138889511</v>
      </c>
      <c r="P2994">
        <v>0</v>
      </c>
      <c r="T2994" s="29" t="s">
        <v>96</v>
      </c>
      <c r="U2994">
        <f t="shared" si="228"/>
        <v>10</v>
      </c>
      <c r="V2994">
        <f t="shared" si="229"/>
        <v>22</v>
      </c>
      <c r="W2994">
        <v>2016</v>
      </c>
      <c r="X2994" t="s">
        <v>4445</v>
      </c>
      <c r="Y2994" t="s">
        <v>15519</v>
      </c>
      <c r="Z2994" t="s">
        <v>15520</v>
      </c>
      <c r="AA2994">
        <v>4606086</v>
      </c>
      <c r="AB2994" t="s">
        <v>352</v>
      </c>
      <c r="AC2994" t="s">
        <v>353</v>
      </c>
      <c r="AD2994" s="1">
        <f t="shared" si="230"/>
        <v>3.4980075528700909E-2</v>
      </c>
      <c r="AE2994" s="2">
        <v>66200000</v>
      </c>
      <c r="AF2994" t="s">
        <v>219</v>
      </c>
      <c r="AG2994" t="s">
        <v>120</v>
      </c>
      <c r="AH2994" t="s">
        <v>104</v>
      </c>
      <c r="AI2994" t="s">
        <v>15521</v>
      </c>
      <c r="AJ2994">
        <v>161842157</v>
      </c>
      <c r="AK2994" s="2">
        <v>2315681</v>
      </c>
      <c r="AL2994" s="2">
        <v>1925950.7</v>
      </c>
      <c r="AP2994" t="s">
        <v>105</v>
      </c>
      <c r="AQ2994" t="s">
        <v>105</v>
      </c>
      <c r="AR2994" t="s">
        <v>105</v>
      </c>
      <c r="AV2994" t="s">
        <v>105</v>
      </c>
      <c r="AW2994" t="s">
        <v>105</v>
      </c>
      <c r="AX2994" t="s">
        <v>105</v>
      </c>
      <c r="BH2994" t="s">
        <v>21</v>
      </c>
      <c r="BI2994" t="s">
        <v>5</v>
      </c>
    </row>
    <row r="2995" spans="1:61" x14ac:dyDescent="0.25">
      <c r="A2995">
        <v>1119816921</v>
      </c>
      <c r="B2995">
        <v>1119816921</v>
      </c>
      <c r="C2995" t="s">
        <v>106</v>
      </c>
      <c r="D2995" t="s">
        <v>15522</v>
      </c>
      <c r="E2995">
        <v>0</v>
      </c>
      <c r="F2995" t="s">
        <v>14822</v>
      </c>
      <c r="G2995">
        <v>0</v>
      </c>
      <c r="H2995" s="30" t="s">
        <v>20861</v>
      </c>
      <c r="I2995" t="s">
        <v>15523</v>
      </c>
      <c r="J2995">
        <v>20001</v>
      </c>
      <c r="K2995" t="s">
        <v>1837</v>
      </c>
      <c r="L2995">
        <v>20</v>
      </c>
      <c r="M2995" t="s">
        <v>1554</v>
      </c>
      <c r="O2995">
        <v>3183916672</v>
      </c>
      <c r="P2995">
        <v>0</v>
      </c>
      <c r="T2995" s="29" t="s">
        <v>127</v>
      </c>
      <c r="U2995">
        <f t="shared" si="228"/>
        <v>10</v>
      </c>
      <c r="V2995">
        <f t="shared" si="229"/>
        <v>18</v>
      </c>
      <c r="W2995">
        <v>2025</v>
      </c>
      <c r="X2995" t="s">
        <v>15524</v>
      </c>
      <c r="Y2995" t="s">
        <v>15525</v>
      </c>
      <c r="Z2995" t="s">
        <v>15526</v>
      </c>
      <c r="AA2995">
        <v>8006088</v>
      </c>
      <c r="AB2995" t="s">
        <v>100</v>
      </c>
      <c r="AC2995" t="s">
        <v>208</v>
      </c>
      <c r="AD2995" s="1">
        <f t="shared" si="230"/>
        <v>4.2825528089887641E-2</v>
      </c>
      <c r="AE2995" s="2">
        <v>89000000</v>
      </c>
      <c r="AF2995" t="s">
        <v>133</v>
      </c>
      <c r="AG2995" t="s">
        <v>120</v>
      </c>
      <c r="AH2995" t="s">
        <v>104</v>
      </c>
      <c r="AI2995" t="s">
        <v>15527</v>
      </c>
      <c r="AJ2995">
        <v>161914423</v>
      </c>
      <c r="AK2995" s="2">
        <v>3811472</v>
      </c>
      <c r="AL2995" s="2">
        <v>3182917.3</v>
      </c>
      <c r="AP2995" t="s">
        <v>105</v>
      </c>
      <c r="AQ2995" t="s">
        <v>105</v>
      </c>
      <c r="AR2995" t="s">
        <v>105</v>
      </c>
      <c r="AV2995" t="s">
        <v>105</v>
      </c>
      <c r="AW2995" t="s">
        <v>105</v>
      </c>
      <c r="AX2995" t="s">
        <v>105</v>
      </c>
      <c r="BH2995" t="s">
        <v>21</v>
      </c>
      <c r="BI2995" t="s">
        <v>5</v>
      </c>
    </row>
    <row r="2996" spans="1:61" x14ac:dyDescent="0.25">
      <c r="A2996">
        <v>32488332</v>
      </c>
      <c r="B2996">
        <v>32488332</v>
      </c>
      <c r="C2996" t="s">
        <v>106</v>
      </c>
      <c r="D2996" t="s">
        <v>1355</v>
      </c>
      <c r="E2996" t="s">
        <v>312</v>
      </c>
      <c r="F2996" t="s">
        <v>2621</v>
      </c>
      <c r="G2996" t="s">
        <v>3701</v>
      </c>
      <c r="H2996" s="30" t="s">
        <v>20862</v>
      </c>
      <c r="I2996" t="s">
        <v>15528</v>
      </c>
      <c r="J2996">
        <v>5001</v>
      </c>
      <c r="K2996" t="s">
        <v>202</v>
      </c>
      <c r="L2996">
        <v>5</v>
      </c>
      <c r="M2996" t="s">
        <v>203</v>
      </c>
      <c r="O2996">
        <v>3125219201</v>
      </c>
      <c r="P2996">
        <v>3124219201</v>
      </c>
      <c r="T2996" s="29" t="s">
        <v>327</v>
      </c>
      <c r="U2996">
        <f t="shared" si="228"/>
        <v>10</v>
      </c>
      <c r="V2996">
        <f t="shared" si="229"/>
        <v>31</v>
      </c>
      <c r="W2996">
        <v>2015</v>
      </c>
      <c r="X2996" t="s">
        <v>1713</v>
      </c>
      <c r="Y2996" t="s">
        <v>15529</v>
      </c>
      <c r="Z2996" t="s">
        <v>15530</v>
      </c>
      <c r="AA2996">
        <v>9201179</v>
      </c>
      <c r="AB2996" t="s">
        <v>268</v>
      </c>
      <c r="AC2996" t="s">
        <v>519</v>
      </c>
      <c r="AD2996" s="1">
        <f t="shared" si="230"/>
        <v>4.1618155844155846E-2</v>
      </c>
      <c r="AE2996" s="2">
        <v>38500000</v>
      </c>
      <c r="AF2996" t="s">
        <v>362</v>
      </c>
      <c r="AG2996" t="s">
        <v>103</v>
      </c>
      <c r="AH2996" t="s">
        <v>104</v>
      </c>
      <c r="AI2996" t="s">
        <v>15531</v>
      </c>
      <c r="AJ2996">
        <v>161805953</v>
      </c>
      <c r="AK2996" s="2">
        <v>1602299</v>
      </c>
      <c r="AL2996" s="2">
        <v>1326469.55</v>
      </c>
      <c r="AP2996" t="s">
        <v>105</v>
      </c>
      <c r="AQ2996" t="s">
        <v>105</v>
      </c>
      <c r="AR2996" t="s">
        <v>105</v>
      </c>
      <c r="AV2996" t="s">
        <v>105</v>
      </c>
      <c r="AW2996" t="s">
        <v>105</v>
      </c>
      <c r="AX2996" t="s">
        <v>105</v>
      </c>
      <c r="BH2996" t="s">
        <v>21</v>
      </c>
      <c r="BI2996" t="s">
        <v>5</v>
      </c>
    </row>
    <row r="2997" spans="1:61" x14ac:dyDescent="0.25">
      <c r="A2997">
        <v>1018423796</v>
      </c>
      <c r="B2997">
        <v>1018423796</v>
      </c>
      <c r="C2997" t="s">
        <v>106</v>
      </c>
      <c r="D2997" t="s">
        <v>1727</v>
      </c>
      <c r="E2997" t="s">
        <v>178</v>
      </c>
      <c r="F2997" t="s">
        <v>236</v>
      </c>
      <c r="G2997" t="s">
        <v>2108</v>
      </c>
      <c r="H2997" s="30" t="s">
        <v>20863</v>
      </c>
      <c r="I2997" t="s">
        <v>15532</v>
      </c>
      <c r="J2997">
        <v>0</v>
      </c>
      <c r="K2997" t="s">
        <v>126</v>
      </c>
      <c r="L2997">
        <v>25</v>
      </c>
      <c r="M2997" t="s">
        <v>126</v>
      </c>
      <c r="O2997">
        <v>3057134677</v>
      </c>
      <c r="P2997">
        <v>3172669954</v>
      </c>
      <c r="T2997" s="29" t="s">
        <v>299</v>
      </c>
      <c r="U2997">
        <f t="shared" si="228"/>
        <v>10</v>
      </c>
      <c r="V2997">
        <f t="shared" si="229"/>
        <v>23</v>
      </c>
      <c r="W2997">
        <v>2021</v>
      </c>
      <c r="X2997" t="s">
        <v>15533</v>
      </c>
      <c r="Y2997" t="s">
        <v>15534</v>
      </c>
      <c r="Z2997" t="s">
        <v>15535</v>
      </c>
      <c r="AA2997">
        <v>4601275</v>
      </c>
      <c r="AB2997" t="s">
        <v>352</v>
      </c>
      <c r="AC2997" t="s">
        <v>938</v>
      </c>
      <c r="AD2997" s="1">
        <f t="shared" si="230"/>
        <v>3.2125039363817096E-2</v>
      </c>
      <c r="AE2997" s="2">
        <v>50300000</v>
      </c>
      <c r="AF2997" t="s">
        <v>133</v>
      </c>
      <c r="AG2997" t="s">
        <v>103</v>
      </c>
      <c r="AH2997" t="s">
        <v>104</v>
      </c>
      <c r="AI2997" t="s">
        <v>15536</v>
      </c>
      <c r="AJ2997">
        <v>29927040</v>
      </c>
      <c r="AK2997" s="2">
        <v>1615889.48</v>
      </c>
      <c r="AL2997" s="2">
        <v>1337890.32</v>
      </c>
      <c r="AP2997">
        <v>29992253</v>
      </c>
      <c r="AQ2997" s="2">
        <v>1668450.88</v>
      </c>
      <c r="AR2997" s="2">
        <v>1382059.56</v>
      </c>
      <c r="AV2997" t="s">
        <v>105</v>
      </c>
      <c r="AW2997" s="2" t="s">
        <v>105</v>
      </c>
      <c r="AX2997" s="2" t="s">
        <v>105</v>
      </c>
      <c r="BH2997" t="s">
        <v>21</v>
      </c>
      <c r="BI2997" t="s">
        <v>5</v>
      </c>
    </row>
    <row r="2998" spans="1:61" x14ac:dyDescent="0.25">
      <c r="A2998">
        <v>71310199</v>
      </c>
      <c r="B2998">
        <v>71310199</v>
      </c>
      <c r="C2998" t="s">
        <v>89</v>
      </c>
      <c r="D2998" t="s">
        <v>891</v>
      </c>
      <c r="E2998">
        <v>0</v>
      </c>
      <c r="F2998" t="s">
        <v>334</v>
      </c>
      <c r="G2998" t="s">
        <v>2906</v>
      </c>
      <c r="H2998" s="30" t="s">
        <v>20864</v>
      </c>
      <c r="I2998" t="s">
        <v>15537</v>
      </c>
      <c r="J2998">
        <v>5001</v>
      </c>
      <c r="K2998" t="s">
        <v>202</v>
      </c>
      <c r="L2998">
        <v>5</v>
      </c>
      <c r="M2998" t="s">
        <v>203</v>
      </c>
      <c r="O2998">
        <v>3012901668</v>
      </c>
      <c r="P2998">
        <v>0</v>
      </c>
      <c r="T2998" s="29" t="s">
        <v>240</v>
      </c>
      <c r="U2998">
        <f t="shared" si="228"/>
        <v>10</v>
      </c>
      <c r="V2998">
        <f t="shared" si="229"/>
        <v>27</v>
      </c>
      <c r="W2998">
        <v>2020</v>
      </c>
      <c r="X2998" t="s">
        <v>11324</v>
      </c>
      <c r="Y2998" t="s">
        <v>15538</v>
      </c>
      <c r="Z2998" t="s">
        <v>15539</v>
      </c>
      <c r="AA2998">
        <v>8021006</v>
      </c>
      <c r="AB2998" t="s">
        <v>100</v>
      </c>
      <c r="AC2998" t="s">
        <v>208</v>
      </c>
      <c r="AD2998" s="1">
        <f t="shared" si="230"/>
        <v>4.0322466567607726E-2</v>
      </c>
      <c r="AE2998" s="2">
        <v>67300000</v>
      </c>
      <c r="AF2998" t="s">
        <v>219</v>
      </c>
      <c r="AG2998" t="s">
        <v>697</v>
      </c>
      <c r="AH2998" t="s">
        <v>104</v>
      </c>
      <c r="AI2998" t="s">
        <v>15540</v>
      </c>
      <c r="AJ2998">
        <v>161812829</v>
      </c>
      <c r="AK2998" s="2">
        <v>2713702</v>
      </c>
      <c r="AL2998" s="2">
        <v>2260422.06</v>
      </c>
      <c r="AP2998" t="s">
        <v>105</v>
      </c>
      <c r="AQ2998" t="s">
        <v>105</v>
      </c>
      <c r="AR2998" t="s">
        <v>105</v>
      </c>
      <c r="AV2998" t="s">
        <v>105</v>
      </c>
      <c r="AW2998" t="s">
        <v>105</v>
      </c>
      <c r="AX2998" t="s">
        <v>105</v>
      </c>
      <c r="BH2998" t="s">
        <v>21</v>
      </c>
      <c r="BI2998" t="s">
        <v>5</v>
      </c>
    </row>
    <row r="2999" spans="1:61" x14ac:dyDescent="0.25">
      <c r="A2999">
        <v>22869588</v>
      </c>
      <c r="B2999">
        <v>22869588</v>
      </c>
      <c r="C2999" t="s">
        <v>106</v>
      </c>
      <c r="D2999" t="s">
        <v>1099</v>
      </c>
      <c r="E2999" t="s">
        <v>583</v>
      </c>
      <c r="F2999" t="s">
        <v>250</v>
      </c>
      <c r="G2999" t="s">
        <v>7821</v>
      </c>
      <c r="H2999" s="30" t="s">
        <v>20865</v>
      </c>
      <c r="I2999" t="s">
        <v>15541</v>
      </c>
      <c r="J2999">
        <v>0</v>
      </c>
      <c r="K2999" t="s">
        <v>274</v>
      </c>
      <c r="L2999">
        <v>13</v>
      </c>
      <c r="M2999" t="s">
        <v>175</v>
      </c>
      <c r="O2999">
        <v>3043572233</v>
      </c>
      <c r="P2999">
        <v>0</v>
      </c>
      <c r="T2999" s="29" t="s">
        <v>327</v>
      </c>
      <c r="U2999">
        <f t="shared" si="228"/>
        <v>10</v>
      </c>
      <c r="V2999">
        <f t="shared" si="229"/>
        <v>31</v>
      </c>
      <c r="W2999">
        <v>2022</v>
      </c>
      <c r="X2999" t="s">
        <v>980</v>
      </c>
      <c r="Y2999" t="s">
        <v>15542</v>
      </c>
      <c r="Z2999" t="s">
        <v>15543</v>
      </c>
      <c r="AA2999">
        <v>9006178</v>
      </c>
      <c r="AB2999" t="s">
        <v>244</v>
      </c>
      <c r="AC2999" t="s">
        <v>245</v>
      </c>
      <c r="AD2999" s="1">
        <f t="shared" si="230"/>
        <v>3.3851360895779503E-2</v>
      </c>
      <c r="AE2999" s="2">
        <v>116100000</v>
      </c>
      <c r="AF2999" t="s">
        <v>102</v>
      </c>
      <c r="AG2999" t="s">
        <v>120</v>
      </c>
      <c r="AH2999" t="s">
        <v>104</v>
      </c>
      <c r="AI2999">
        <v>0</v>
      </c>
      <c r="AJ2999">
        <v>161800371</v>
      </c>
      <c r="AK2999" s="2">
        <v>3930143</v>
      </c>
      <c r="AL2999" s="2">
        <v>3282641.24</v>
      </c>
      <c r="AP2999" t="s">
        <v>105</v>
      </c>
      <c r="AQ2999" t="s">
        <v>105</v>
      </c>
      <c r="AR2999" t="s">
        <v>105</v>
      </c>
      <c r="AV2999" t="s">
        <v>105</v>
      </c>
      <c r="AW2999" t="s">
        <v>105</v>
      </c>
      <c r="AX2999" t="s">
        <v>105</v>
      </c>
      <c r="BH2999" t="s">
        <v>21</v>
      </c>
      <c r="BI2999" t="s">
        <v>5</v>
      </c>
    </row>
    <row r="3000" spans="1:61" x14ac:dyDescent="0.25">
      <c r="A3000">
        <v>79554525</v>
      </c>
      <c r="B3000">
        <v>79554525</v>
      </c>
      <c r="C3000" t="s">
        <v>89</v>
      </c>
      <c r="D3000" t="s">
        <v>674</v>
      </c>
      <c r="E3000">
        <v>0</v>
      </c>
      <c r="F3000" t="s">
        <v>484</v>
      </c>
      <c r="G3000" t="s">
        <v>2335</v>
      </c>
      <c r="H3000" s="30" t="s">
        <v>20866</v>
      </c>
      <c r="I3000" t="s">
        <v>15544</v>
      </c>
      <c r="J3000">
        <v>0</v>
      </c>
      <c r="K3000" t="s">
        <v>126</v>
      </c>
      <c r="L3000">
        <v>25</v>
      </c>
      <c r="M3000" t="s">
        <v>126</v>
      </c>
      <c r="O3000">
        <v>3002009628</v>
      </c>
      <c r="P3000">
        <v>0</v>
      </c>
      <c r="T3000" s="29" t="s">
        <v>240</v>
      </c>
      <c r="U3000">
        <f t="shared" si="228"/>
        <v>10</v>
      </c>
      <c r="V3000">
        <f t="shared" si="229"/>
        <v>27</v>
      </c>
      <c r="W3000">
        <v>2019</v>
      </c>
      <c r="X3000" t="s">
        <v>300</v>
      </c>
      <c r="Y3000" t="s">
        <v>15545</v>
      </c>
      <c r="Z3000" t="s">
        <v>15546</v>
      </c>
      <c r="AA3000">
        <v>5601142</v>
      </c>
      <c r="AB3000" t="s">
        <v>146</v>
      </c>
      <c r="AC3000" t="s">
        <v>188</v>
      </c>
      <c r="AD3000" s="1">
        <f t="shared" si="230"/>
        <v>3.13590625E-2</v>
      </c>
      <c r="AE3000" s="2">
        <v>64000000</v>
      </c>
      <c r="AF3000" t="s">
        <v>102</v>
      </c>
      <c r="AG3000" t="s">
        <v>103</v>
      </c>
      <c r="AH3000" t="s">
        <v>104</v>
      </c>
      <c r="AI3000" t="s">
        <v>15547</v>
      </c>
      <c r="AJ3000">
        <v>161811516</v>
      </c>
      <c r="AK3000" s="2">
        <v>2006980</v>
      </c>
      <c r="AL3000" s="2">
        <v>1666538.01</v>
      </c>
      <c r="AP3000" t="s">
        <v>105</v>
      </c>
      <c r="AQ3000" t="s">
        <v>105</v>
      </c>
      <c r="AR3000" t="s">
        <v>105</v>
      </c>
      <c r="AV3000" t="s">
        <v>105</v>
      </c>
      <c r="AW3000" t="s">
        <v>105</v>
      </c>
      <c r="AX3000" t="s">
        <v>105</v>
      </c>
      <c r="BH3000" t="s">
        <v>21</v>
      </c>
      <c r="BI3000" t="s">
        <v>5</v>
      </c>
    </row>
    <row r="3001" spans="1:61" x14ac:dyDescent="0.25">
      <c r="A3001">
        <v>39695622</v>
      </c>
      <c r="B3001">
        <v>39695622</v>
      </c>
      <c r="C3001" t="s">
        <v>106</v>
      </c>
      <c r="D3001" t="s">
        <v>211</v>
      </c>
      <c r="E3001">
        <v>0</v>
      </c>
      <c r="F3001" t="s">
        <v>2291</v>
      </c>
      <c r="G3001" t="s">
        <v>1427</v>
      </c>
      <c r="H3001" s="30" t="s">
        <v>19307</v>
      </c>
      <c r="I3001" t="s">
        <v>15548</v>
      </c>
      <c r="J3001">
        <v>66001</v>
      </c>
      <c r="K3001" t="s">
        <v>252</v>
      </c>
      <c r="L3001">
        <v>66</v>
      </c>
      <c r="M3001" t="s">
        <v>253</v>
      </c>
      <c r="O3001">
        <v>3158124501</v>
      </c>
      <c r="P3001">
        <v>3164801197</v>
      </c>
      <c r="T3001" s="29" t="s">
        <v>287</v>
      </c>
      <c r="U3001">
        <f t="shared" si="228"/>
        <v>10</v>
      </c>
      <c r="V3001">
        <f t="shared" si="229"/>
        <v>13</v>
      </c>
      <c r="W3001">
        <v>2021</v>
      </c>
      <c r="X3001" t="s">
        <v>4491</v>
      </c>
      <c r="Y3001" t="s">
        <v>15549</v>
      </c>
      <c r="Z3001" t="s">
        <v>15550</v>
      </c>
      <c r="AA3001">
        <v>4601251</v>
      </c>
      <c r="AB3001" t="s">
        <v>352</v>
      </c>
      <c r="AC3001" t="s">
        <v>938</v>
      </c>
      <c r="AD3001" s="1">
        <f t="shared" si="230"/>
        <v>3.0579161290322579E-2</v>
      </c>
      <c r="AE3001" s="2">
        <v>46500000</v>
      </c>
      <c r="AF3001" t="s">
        <v>219</v>
      </c>
      <c r="AG3001" t="s">
        <v>103</v>
      </c>
      <c r="AH3001" t="s">
        <v>104</v>
      </c>
      <c r="AI3001" t="s">
        <v>15551</v>
      </c>
      <c r="AJ3001">
        <v>161859066</v>
      </c>
      <c r="AK3001" s="2">
        <v>1421931</v>
      </c>
      <c r="AL3001" s="2">
        <v>1174900.25</v>
      </c>
      <c r="AP3001" t="s">
        <v>105</v>
      </c>
      <c r="AQ3001" t="s">
        <v>105</v>
      </c>
      <c r="AR3001" t="s">
        <v>105</v>
      </c>
      <c r="AV3001" t="s">
        <v>105</v>
      </c>
      <c r="AW3001" t="s">
        <v>105</v>
      </c>
      <c r="AX3001" t="s">
        <v>105</v>
      </c>
      <c r="BH3001" t="s">
        <v>21</v>
      </c>
      <c r="BI3001" t="s">
        <v>5</v>
      </c>
    </row>
    <row r="3002" spans="1:61" x14ac:dyDescent="0.25">
      <c r="A3002">
        <v>71786433</v>
      </c>
      <c r="B3002">
        <v>71786433</v>
      </c>
      <c r="C3002" t="s">
        <v>89</v>
      </c>
      <c r="D3002" t="s">
        <v>148</v>
      </c>
      <c r="E3002" t="s">
        <v>839</v>
      </c>
      <c r="F3002" t="s">
        <v>2434</v>
      </c>
      <c r="G3002" t="s">
        <v>985</v>
      </c>
      <c r="H3002" s="30" t="s">
        <v>20867</v>
      </c>
      <c r="I3002" t="s">
        <v>15552</v>
      </c>
      <c r="J3002">
        <v>0</v>
      </c>
      <c r="K3002" t="s">
        <v>126</v>
      </c>
      <c r="L3002">
        <v>25</v>
      </c>
      <c r="M3002" t="s">
        <v>126</v>
      </c>
      <c r="O3002">
        <v>3006165868</v>
      </c>
      <c r="P3002">
        <v>0</v>
      </c>
      <c r="T3002" s="29" t="s">
        <v>448</v>
      </c>
      <c r="U3002">
        <f t="shared" si="228"/>
        <v>10</v>
      </c>
      <c r="V3002">
        <f t="shared" si="229"/>
        <v>9</v>
      </c>
      <c r="W3002">
        <v>2020</v>
      </c>
      <c r="X3002" t="s">
        <v>156</v>
      </c>
      <c r="Y3002" t="s">
        <v>15553</v>
      </c>
      <c r="Z3002" t="s">
        <v>15554</v>
      </c>
      <c r="AA3002">
        <v>8001195</v>
      </c>
      <c r="AB3002" t="s">
        <v>100</v>
      </c>
      <c r="AC3002" t="s">
        <v>159</v>
      </c>
      <c r="AD3002" s="1">
        <f t="shared" si="230"/>
        <v>3.5422556818181815E-2</v>
      </c>
      <c r="AE3002" s="2">
        <v>35200000</v>
      </c>
      <c r="AF3002" t="s">
        <v>362</v>
      </c>
      <c r="AG3002" t="s">
        <v>103</v>
      </c>
      <c r="AH3002" t="s">
        <v>104</v>
      </c>
      <c r="AI3002" t="s">
        <v>15555</v>
      </c>
      <c r="AJ3002">
        <v>161814344</v>
      </c>
      <c r="AK3002" s="2">
        <v>1246874</v>
      </c>
      <c r="AL3002" s="2">
        <v>1027793.02</v>
      </c>
      <c r="AP3002" t="s">
        <v>105</v>
      </c>
      <c r="AQ3002" t="s">
        <v>105</v>
      </c>
      <c r="AR3002" t="s">
        <v>105</v>
      </c>
      <c r="AV3002" t="s">
        <v>105</v>
      </c>
      <c r="AW3002" t="s">
        <v>105</v>
      </c>
      <c r="AX3002" t="s">
        <v>105</v>
      </c>
      <c r="BH3002" t="s">
        <v>21</v>
      </c>
      <c r="BI3002" t="s">
        <v>5</v>
      </c>
    </row>
    <row r="3003" spans="1:61" x14ac:dyDescent="0.25">
      <c r="A3003">
        <v>22669706</v>
      </c>
      <c r="B3003">
        <v>22669706</v>
      </c>
      <c r="C3003" t="s">
        <v>106</v>
      </c>
      <c r="D3003" t="s">
        <v>248</v>
      </c>
      <c r="E3003">
        <v>0</v>
      </c>
      <c r="F3003" t="s">
        <v>2346</v>
      </c>
      <c r="G3003" t="s">
        <v>15556</v>
      </c>
      <c r="H3003" s="30" t="s">
        <v>20868</v>
      </c>
      <c r="I3003" t="s">
        <v>15557</v>
      </c>
      <c r="J3003">
        <v>0</v>
      </c>
      <c r="K3003" t="s">
        <v>126</v>
      </c>
      <c r="L3003">
        <v>25</v>
      </c>
      <c r="M3003" t="s">
        <v>126</v>
      </c>
      <c r="O3003">
        <v>3118812611</v>
      </c>
      <c r="P3003">
        <v>3012695221</v>
      </c>
      <c r="T3003" s="29" t="s">
        <v>142</v>
      </c>
      <c r="U3003">
        <f t="shared" si="228"/>
        <v>10</v>
      </c>
      <c r="V3003">
        <f t="shared" si="229"/>
        <v>12</v>
      </c>
      <c r="W3003">
        <v>2023</v>
      </c>
      <c r="X3003" t="s">
        <v>4313</v>
      </c>
      <c r="Y3003" t="s">
        <v>15558</v>
      </c>
      <c r="Z3003" t="s">
        <v>15559</v>
      </c>
      <c r="AA3003">
        <v>9006173</v>
      </c>
      <c r="AB3003" t="s">
        <v>244</v>
      </c>
      <c r="AC3003" t="s">
        <v>404</v>
      </c>
      <c r="AD3003" s="1">
        <f t="shared" si="230"/>
        <v>1.3883309958696652E-2</v>
      </c>
      <c r="AE3003" s="2">
        <v>217900000</v>
      </c>
      <c r="AF3003" t="s">
        <v>102</v>
      </c>
      <c r="AG3003" t="s">
        <v>292</v>
      </c>
      <c r="AH3003" t="s">
        <v>104</v>
      </c>
      <c r="AI3003" t="s">
        <v>15560</v>
      </c>
      <c r="AJ3003">
        <v>29947287</v>
      </c>
      <c r="AK3003" s="2">
        <v>3025173.24</v>
      </c>
      <c r="AL3003" s="2">
        <v>2522162.39</v>
      </c>
      <c r="AP3003" t="s">
        <v>105</v>
      </c>
      <c r="AQ3003" s="2" t="s">
        <v>105</v>
      </c>
      <c r="AR3003" s="2" t="s">
        <v>105</v>
      </c>
      <c r="AV3003">
        <v>30056607</v>
      </c>
      <c r="AW3003" s="2">
        <v>1782456.21</v>
      </c>
      <c r="AX3003" s="2">
        <v>1477862.36</v>
      </c>
      <c r="BH3003" s="3" t="s">
        <v>18</v>
      </c>
      <c r="BI3003" t="s">
        <v>5</v>
      </c>
    </row>
    <row r="3004" spans="1:61" x14ac:dyDescent="0.25">
      <c r="A3004">
        <v>63508103</v>
      </c>
      <c r="B3004">
        <v>63508103</v>
      </c>
      <c r="C3004" t="s">
        <v>106</v>
      </c>
      <c r="D3004" t="s">
        <v>2263</v>
      </c>
      <c r="E3004">
        <v>0</v>
      </c>
      <c r="F3004" t="s">
        <v>3706</v>
      </c>
      <c r="G3004" t="s">
        <v>455</v>
      </c>
      <c r="H3004" s="30" t="s">
        <v>20869</v>
      </c>
      <c r="I3004" t="s">
        <v>15561</v>
      </c>
      <c r="J3004">
        <v>0</v>
      </c>
      <c r="K3004" t="s">
        <v>15562</v>
      </c>
      <c r="L3004">
        <v>68</v>
      </c>
      <c r="M3004" t="s">
        <v>227</v>
      </c>
      <c r="O3004">
        <v>3005241228</v>
      </c>
      <c r="P3004">
        <v>3112516405</v>
      </c>
      <c r="T3004" s="29" t="s">
        <v>369</v>
      </c>
      <c r="U3004">
        <f t="shared" si="228"/>
        <v>10</v>
      </c>
      <c r="V3004">
        <f t="shared" si="229"/>
        <v>21</v>
      </c>
      <c r="W3004">
        <v>2018</v>
      </c>
      <c r="X3004" t="s">
        <v>620</v>
      </c>
      <c r="Y3004" t="s">
        <v>15563</v>
      </c>
      <c r="Z3004" t="s">
        <v>15564</v>
      </c>
      <c r="AA3004">
        <v>6406130</v>
      </c>
      <c r="AB3004" t="s">
        <v>131</v>
      </c>
      <c r="AC3004" t="s">
        <v>580</v>
      </c>
      <c r="AD3004" s="1">
        <f t="shared" si="230"/>
        <v>2.6751352730375426E-2</v>
      </c>
      <c r="AE3004" s="2">
        <v>58600000</v>
      </c>
      <c r="AF3004" t="s">
        <v>102</v>
      </c>
      <c r="AG3004" t="s">
        <v>292</v>
      </c>
      <c r="AH3004" t="s">
        <v>104</v>
      </c>
      <c r="AI3004" t="s">
        <v>15565</v>
      </c>
      <c r="AJ3004">
        <v>29937141</v>
      </c>
      <c r="AK3004" s="2">
        <v>1567629.27</v>
      </c>
      <c r="AL3004" s="2">
        <v>1297335.52</v>
      </c>
      <c r="AP3004">
        <v>30001553</v>
      </c>
      <c r="AQ3004" s="2">
        <v>1770058.68</v>
      </c>
      <c r="AR3004" s="2">
        <v>1467444.27</v>
      </c>
      <c r="AV3004" t="s">
        <v>105</v>
      </c>
      <c r="AW3004" s="2" t="s">
        <v>105</v>
      </c>
      <c r="AX3004" s="2" t="s">
        <v>105</v>
      </c>
      <c r="BH3004" t="s">
        <v>19</v>
      </c>
      <c r="BI3004" t="s">
        <v>5</v>
      </c>
    </row>
    <row r="3005" spans="1:61" x14ac:dyDescent="0.25">
      <c r="A3005">
        <v>52324932</v>
      </c>
      <c r="B3005">
        <v>52324932</v>
      </c>
      <c r="C3005" t="s">
        <v>106</v>
      </c>
      <c r="D3005" t="s">
        <v>10354</v>
      </c>
      <c r="E3005">
        <v>0</v>
      </c>
      <c r="F3005" t="s">
        <v>3669</v>
      </c>
      <c r="G3005" t="s">
        <v>123</v>
      </c>
      <c r="H3005" s="30" t="s">
        <v>20870</v>
      </c>
      <c r="I3005" t="s">
        <v>15566</v>
      </c>
      <c r="J3005">
        <v>0</v>
      </c>
      <c r="K3005" t="s">
        <v>126</v>
      </c>
      <c r="L3005">
        <v>25</v>
      </c>
      <c r="M3005" t="s">
        <v>126</v>
      </c>
      <c r="O3005">
        <v>3158140098</v>
      </c>
      <c r="P3005">
        <v>0</v>
      </c>
      <c r="T3005" s="29" t="s">
        <v>547</v>
      </c>
      <c r="U3005">
        <f t="shared" si="228"/>
        <v>10</v>
      </c>
      <c r="V3005">
        <f t="shared" si="229"/>
        <v>26</v>
      </c>
      <c r="W3005">
        <v>2023</v>
      </c>
      <c r="X3005" t="s">
        <v>1655</v>
      </c>
      <c r="Y3005" t="s">
        <v>15567</v>
      </c>
      <c r="Z3005" t="s">
        <v>15568</v>
      </c>
      <c r="AA3005">
        <v>8001203</v>
      </c>
      <c r="AB3005" t="s">
        <v>100</v>
      </c>
      <c r="AC3005" t="s">
        <v>258</v>
      </c>
      <c r="AD3005" s="1">
        <f t="shared" si="230"/>
        <v>4.0627363945578233E-2</v>
      </c>
      <c r="AE3005" s="2">
        <v>58800000</v>
      </c>
      <c r="AF3005" t="s">
        <v>102</v>
      </c>
      <c r="AG3005" t="s">
        <v>103</v>
      </c>
      <c r="AH3005" t="s">
        <v>104</v>
      </c>
      <c r="AI3005" t="s">
        <v>15569</v>
      </c>
      <c r="AJ3005">
        <v>161792409</v>
      </c>
      <c r="AK3005" s="2">
        <v>2388889</v>
      </c>
      <c r="AL3005" s="2">
        <v>1987469.44</v>
      </c>
      <c r="AP3005" t="s">
        <v>105</v>
      </c>
      <c r="AQ3005" t="s">
        <v>105</v>
      </c>
      <c r="AR3005" t="s">
        <v>105</v>
      </c>
      <c r="AV3005" t="s">
        <v>105</v>
      </c>
      <c r="AW3005" t="s">
        <v>105</v>
      </c>
      <c r="AX3005" t="s">
        <v>105</v>
      </c>
      <c r="BH3005" t="s">
        <v>21</v>
      </c>
      <c r="BI3005" t="s">
        <v>5</v>
      </c>
    </row>
    <row r="3006" spans="1:61" x14ac:dyDescent="0.25">
      <c r="A3006">
        <v>80796491</v>
      </c>
      <c r="B3006">
        <v>80796491</v>
      </c>
      <c r="C3006" t="s">
        <v>89</v>
      </c>
      <c r="D3006" t="s">
        <v>162</v>
      </c>
      <c r="E3006" t="s">
        <v>1136</v>
      </c>
      <c r="F3006" t="s">
        <v>5751</v>
      </c>
      <c r="G3006" t="s">
        <v>5751</v>
      </c>
      <c r="H3006" s="30" t="s">
        <v>20871</v>
      </c>
      <c r="I3006" t="s">
        <v>15570</v>
      </c>
      <c r="J3006">
        <v>0</v>
      </c>
      <c r="K3006" t="s">
        <v>126</v>
      </c>
      <c r="L3006">
        <v>25</v>
      </c>
      <c r="M3006" t="s">
        <v>126</v>
      </c>
      <c r="O3006">
        <v>3115803697</v>
      </c>
      <c r="P3006">
        <v>0</v>
      </c>
      <c r="T3006" s="29" t="s">
        <v>299</v>
      </c>
      <c r="U3006">
        <f t="shared" si="228"/>
        <v>10</v>
      </c>
      <c r="V3006">
        <f t="shared" si="229"/>
        <v>23</v>
      </c>
      <c r="W3006">
        <v>2020</v>
      </c>
      <c r="X3006" t="s">
        <v>6973</v>
      </c>
      <c r="Y3006" t="s">
        <v>15571</v>
      </c>
      <c r="Z3006" t="s">
        <v>15572</v>
      </c>
      <c r="AA3006">
        <v>5601159</v>
      </c>
      <c r="AB3006" t="s">
        <v>146</v>
      </c>
      <c r="AC3006" t="s">
        <v>188</v>
      </c>
      <c r="AD3006" s="1">
        <f t="shared" si="230"/>
        <v>2.2523766707168894E-2</v>
      </c>
      <c r="AE3006" s="2">
        <v>82300000</v>
      </c>
      <c r="AF3006" t="s">
        <v>160</v>
      </c>
      <c r="AG3006" t="s">
        <v>103</v>
      </c>
      <c r="AH3006" t="s">
        <v>104</v>
      </c>
      <c r="AI3006" t="s">
        <v>15573</v>
      </c>
      <c r="AJ3006">
        <v>161901824</v>
      </c>
      <c r="AK3006" s="2">
        <v>1853706</v>
      </c>
      <c r="AL3006" s="2">
        <v>1537735.72</v>
      </c>
      <c r="AP3006" t="s">
        <v>105</v>
      </c>
      <c r="AQ3006" t="s">
        <v>105</v>
      </c>
      <c r="AR3006" t="s">
        <v>105</v>
      </c>
      <c r="AV3006" t="s">
        <v>105</v>
      </c>
      <c r="AW3006" t="s">
        <v>105</v>
      </c>
      <c r="AX3006" t="s">
        <v>105</v>
      </c>
      <c r="BH3006" t="s">
        <v>19</v>
      </c>
      <c r="BI3006" t="s">
        <v>5</v>
      </c>
    </row>
    <row r="3007" spans="1:61" x14ac:dyDescent="0.25">
      <c r="A3007">
        <v>12435985</v>
      </c>
      <c r="B3007">
        <v>12435985</v>
      </c>
      <c r="C3007" t="s">
        <v>89</v>
      </c>
      <c r="D3007" t="s">
        <v>162</v>
      </c>
      <c r="E3007" t="s">
        <v>10825</v>
      </c>
      <c r="F3007" t="s">
        <v>2799</v>
      </c>
      <c r="G3007" t="s">
        <v>199</v>
      </c>
      <c r="H3007" s="30" t="s">
        <v>20872</v>
      </c>
      <c r="I3007" t="s">
        <v>15574</v>
      </c>
      <c r="J3007">
        <v>20001</v>
      </c>
      <c r="K3007" t="s">
        <v>1837</v>
      </c>
      <c r="L3007">
        <v>20</v>
      </c>
      <c r="M3007" t="s">
        <v>1554</v>
      </c>
      <c r="O3007">
        <v>3215484052</v>
      </c>
      <c r="P3007">
        <v>3008163471</v>
      </c>
      <c r="T3007" s="29" t="s">
        <v>299</v>
      </c>
      <c r="U3007">
        <f t="shared" si="228"/>
        <v>10</v>
      </c>
      <c r="V3007">
        <f t="shared" si="229"/>
        <v>23</v>
      </c>
      <c r="W3007">
        <v>2017</v>
      </c>
      <c r="X3007" t="s">
        <v>2677</v>
      </c>
      <c r="Y3007" t="s">
        <v>15575</v>
      </c>
      <c r="Z3007" t="s">
        <v>15576</v>
      </c>
      <c r="AA3007">
        <v>5606079</v>
      </c>
      <c r="AB3007" t="s">
        <v>146</v>
      </c>
      <c r="AC3007" t="s">
        <v>147</v>
      </c>
      <c r="AD3007" s="1">
        <f t="shared" si="230"/>
        <v>3.3059160305343512E-2</v>
      </c>
      <c r="AE3007" s="2">
        <v>78600000</v>
      </c>
      <c r="AF3007" t="s">
        <v>1567</v>
      </c>
      <c r="AG3007" t="s">
        <v>120</v>
      </c>
      <c r="AH3007" t="s">
        <v>104</v>
      </c>
      <c r="AI3007">
        <v>0</v>
      </c>
      <c r="AJ3007">
        <v>161914415</v>
      </c>
      <c r="AK3007" s="2">
        <v>2598450</v>
      </c>
      <c r="AL3007" s="2">
        <v>2163571.85</v>
      </c>
      <c r="AP3007" t="s">
        <v>105</v>
      </c>
      <c r="AQ3007" t="s">
        <v>105</v>
      </c>
      <c r="AR3007" t="s">
        <v>105</v>
      </c>
      <c r="AV3007" t="s">
        <v>105</v>
      </c>
      <c r="AW3007" t="s">
        <v>105</v>
      </c>
      <c r="AX3007" t="s">
        <v>105</v>
      </c>
      <c r="BH3007" t="s">
        <v>21</v>
      </c>
      <c r="BI3007" t="s">
        <v>5</v>
      </c>
    </row>
    <row r="3008" spans="1:61" x14ac:dyDescent="0.25">
      <c r="A3008">
        <v>8852826</v>
      </c>
      <c r="B3008">
        <v>8852826</v>
      </c>
      <c r="C3008" t="s">
        <v>89</v>
      </c>
      <c r="D3008" t="s">
        <v>148</v>
      </c>
      <c r="E3008" t="s">
        <v>839</v>
      </c>
      <c r="F3008" t="s">
        <v>179</v>
      </c>
      <c r="G3008" t="s">
        <v>2397</v>
      </c>
      <c r="H3008" s="30" t="s">
        <v>20216</v>
      </c>
      <c r="I3008" t="s">
        <v>15577</v>
      </c>
      <c r="J3008">
        <v>0</v>
      </c>
      <c r="K3008" t="s">
        <v>126</v>
      </c>
      <c r="L3008">
        <v>25</v>
      </c>
      <c r="M3008" t="s">
        <v>126</v>
      </c>
      <c r="O3008">
        <v>3107074993</v>
      </c>
      <c r="P3008">
        <v>0</v>
      </c>
      <c r="T3008" s="29" t="s">
        <v>114</v>
      </c>
      <c r="U3008">
        <f t="shared" si="228"/>
        <v>10</v>
      </c>
      <c r="V3008">
        <f t="shared" si="229"/>
        <v>28</v>
      </c>
      <c r="W3008">
        <v>2021</v>
      </c>
      <c r="X3008" t="s">
        <v>14011</v>
      </c>
      <c r="Y3008" t="s">
        <v>15578</v>
      </c>
      <c r="Z3008" t="s">
        <v>15579</v>
      </c>
      <c r="AA3008">
        <v>808060</v>
      </c>
      <c r="AB3008" t="s">
        <v>542</v>
      </c>
      <c r="AC3008" t="s">
        <v>1947</v>
      </c>
      <c r="AD3008" s="1">
        <f t="shared" si="230"/>
        <v>1.9897589053092503E-2</v>
      </c>
      <c r="AE3008" s="2">
        <v>182700000</v>
      </c>
      <c r="AF3008" t="s">
        <v>1567</v>
      </c>
      <c r="AG3008" t="s">
        <v>452</v>
      </c>
      <c r="AH3008" t="s">
        <v>104</v>
      </c>
      <c r="AI3008" t="s">
        <v>15580</v>
      </c>
      <c r="AJ3008">
        <v>29954647</v>
      </c>
      <c r="AK3008" s="2">
        <v>3635289.52</v>
      </c>
      <c r="AL3008" s="2">
        <v>3034865.14</v>
      </c>
      <c r="AP3008" t="s">
        <v>105</v>
      </c>
      <c r="AQ3008" s="2" t="s">
        <v>105</v>
      </c>
      <c r="AR3008" s="2" t="s">
        <v>105</v>
      </c>
      <c r="AV3008">
        <v>30035675</v>
      </c>
      <c r="AW3008" s="2">
        <v>4092608.8</v>
      </c>
      <c r="AX3008" s="2">
        <v>3419167.06</v>
      </c>
      <c r="BH3008" t="s">
        <v>20</v>
      </c>
      <c r="BI3008" t="s">
        <v>5</v>
      </c>
    </row>
    <row r="3009" spans="1:61" x14ac:dyDescent="0.25">
      <c r="A3009">
        <v>9921456</v>
      </c>
      <c r="B3009">
        <v>9921456</v>
      </c>
      <c r="C3009" t="s">
        <v>89</v>
      </c>
      <c r="D3009" t="s">
        <v>162</v>
      </c>
      <c r="E3009" t="s">
        <v>13299</v>
      </c>
      <c r="F3009" t="s">
        <v>2434</v>
      </c>
      <c r="G3009" t="s">
        <v>1591</v>
      </c>
      <c r="H3009" s="30" t="s">
        <v>20873</v>
      </c>
      <c r="I3009" t="s">
        <v>15581</v>
      </c>
      <c r="J3009">
        <v>17616</v>
      </c>
      <c r="K3009" t="s">
        <v>253</v>
      </c>
      <c r="L3009">
        <v>17</v>
      </c>
      <c r="M3009" t="s">
        <v>141</v>
      </c>
      <c r="O3009">
        <v>3104065185</v>
      </c>
      <c r="P3009">
        <v>0</v>
      </c>
      <c r="T3009" s="29" t="s">
        <v>568</v>
      </c>
      <c r="U3009">
        <f t="shared" si="228"/>
        <v>10</v>
      </c>
      <c r="V3009">
        <f t="shared" si="229"/>
        <v>30</v>
      </c>
      <c r="W3009">
        <v>2020</v>
      </c>
      <c r="X3009" t="s">
        <v>15582</v>
      </c>
      <c r="Y3009" t="s">
        <v>15583</v>
      </c>
      <c r="Z3009" t="s">
        <v>15584</v>
      </c>
      <c r="AA3009">
        <v>9021078</v>
      </c>
      <c r="AB3009" t="s">
        <v>244</v>
      </c>
      <c r="AC3009" t="s">
        <v>1153</v>
      </c>
      <c r="AD3009" s="1">
        <f t="shared" si="230"/>
        <v>1.8404429223744294E-2</v>
      </c>
      <c r="AE3009" s="2">
        <v>197100000</v>
      </c>
      <c r="AF3009" t="s">
        <v>102</v>
      </c>
      <c r="AG3009" t="s">
        <v>697</v>
      </c>
      <c r="AH3009" t="s">
        <v>104</v>
      </c>
      <c r="AI3009" t="s">
        <v>15585</v>
      </c>
      <c r="AJ3009">
        <v>161899280</v>
      </c>
      <c r="AK3009" s="2">
        <v>3627513</v>
      </c>
      <c r="AL3009" s="2">
        <v>3028329.9</v>
      </c>
      <c r="AP3009" t="s">
        <v>105</v>
      </c>
      <c r="AQ3009" t="s">
        <v>105</v>
      </c>
      <c r="AR3009" t="s">
        <v>105</v>
      </c>
      <c r="AV3009" t="s">
        <v>105</v>
      </c>
      <c r="AW3009" t="s">
        <v>105</v>
      </c>
      <c r="AX3009" t="s">
        <v>105</v>
      </c>
      <c r="BH3009" t="s">
        <v>20</v>
      </c>
      <c r="BI3009" t="s">
        <v>5</v>
      </c>
    </row>
    <row r="3010" spans="1:61" x14ac:dyDescent="0.25">
      <c r="A3010">
        <v>91230199</v>
      </c>
      <c r="B3010">
        <v>91230199</v>
      </c>
      <c r="C3010" t="s">
        <v>89</v>
      </c>
      <c r="D3010" t="s">
        <v>758</v>
      </c>
      <c r="E3010" t="s">
        <v>294</v>
      </c>
      <c r="F3010" t="s">
        <v>819</v>
      </c>
      <c r="G3010" t="s">
        <v>12394</v>
      </c>
      <c r="H3010" s="30" t="s">
        <v>20874</v>
      </c>
      <c r="I3010" t="s">
        <v>15586</v>
      </c>
      <c r="J3010">
        <v>68001</v>
      </c>
      <c r="K3010" t="s">
        <v>317</v>
      </c>
      <c r="L3010">
        <v>68</v>
      </c>
      <c r="M3010" t="s">
        <v>227</v>
      </c>
      <c r="O3010">
        <v>3223076743</v>
      </c>
      <c r="P3010">
        <v>3176392409</v>
      </c>
      <c r="T3010" s="29" t="s">
        <v>2379</v>
      </c>
      <c r="U3010">
        <f t="shared" si="228"/>
        <v>10</v>
      </c>
      <c r="V3010">
        <f t="shared" si="229"/>
        <v>6</v>
      </c>
      <c r="W3010">
        <v>2024</v>
      </c>
      <c r="X3010" t="s">
        <v>3685</v>
      </c>
      <c r="Y3010" t="s">
        <v>15587</v>
      </c>
      <c r="Z3010" t="s">
        <v>15588</v>
      </c>
      <c r="AA3010">
        <v>6406143</v>
      </c>
      <c r="AB3010" t="s">
        <v>131</v>
      </c>
      <c r="AC3010" t="s">
        <v>580</v>
      </c>
      <c r="AD3010" s="1">
        <f t="shared" si="230"/>
        <v>1.4196899470899471E-2</v>
      </c>
      <c r="AE3010" s="2">
        <v>94500000</v>
      </c>
      <c r="AF3010" t="s">
        <v>175</v>
      </c>
      <c r="AG3010" t="s">
        <v>120</v>
      </c>
      <c r="AH3010" t="s">
        <v>104</v>
      </c>
      <c r="AI3010">
        <v>0</v>
      </c>
      <c r="AJ3010">
        <v>161839431</v>
      </c>
      <c r="AK3010" s="2">
        <v>1341607</v>
      </c>
      <c r="AL3010" s="2">
        <v>1107400.47</v>
      </c>
      <c r="AP3010" t="s">
        <v>105</v>
      </c>
      <c r="AQ3010" t="s">
        <v>105</v>
      </c>
      <c r="AR3010" t="s">
        <v>105</v>
      </c>
      <c r="AV3010" t="s">
        <v>105</v>
      </c>
      <c r="AW3010" t="s">
        <v>105</v>
      </c>
      <c r="AX3010" t="s">
        <v>105</v>
      </c>
      <c r="BH3010" s="3" t="s">
        <v>18</v>
      </c>
      <c r="BI3010" t="s">
        <v>5</v>
      </c>
    </row>
    <row r="3011" spans="1:61" x14ac:dyDescent="0.25">
      <c r="A3011">
        <v>40387353</v>
      </c>
      <c r="B3011">
        <v>40387353</v>
      </c>
      <c r="C3011" t="s">
        <v>106</v>
      </c>
      <c r="D3011" t="s">
        <v>3477</v>
      </c>
      <c r="E3011" t="s">
        <v>122</v>
      </c>
      <c r="F3011" t="s">
        <v>417</v>
      </c>
      <c r="G3011" t="s">
        <v>138</v>
      </c>
      <c r="H3011" s="30" t="s">
        <v>20875</v>
      </c>
      <c r="I3011" t="s">
        <v>15589</v>
      </c>
      <c r="J3011">
        <v>50001</v>
      </c>
      <c r="K3011" t="s">
        <v>153</v>
      </c>
      <c r="L3011">
        <v>50</v>
      </c>
      <c r="M3011" t="s">
        <v>154</v>
      </c>
      <c r="O3011">
        <v>3203480008</v>
      </c>
      <c r="P3011">
        <v>3123719021</v>
      </c>
      <c r="T3011" s="29" t="s">
        <v>240</v>
      </c>
      <c r="U3011">
        <f t="shared" si="228"/>
        <v>10</v>
      </c>
      <c r="V3011">
        <f t="shared" si="229"/>
        <v>27</v>
      </c>
      <c r="W3011">
        <v>2022</v>
      </c>
      <c r="X3011" t="s">
        <v>6982</v>
      </c>
      <c r="Y3011" t="s">
        <v>15590</v>
      </c>
      <c r="Z3011" t="s">
        <v>15591</v>
      </c>
      <c r="AA3011">
        <v>6421078</v>
      </c>
      <c r="AB3011" t="s">
        <v>131</v>
      </c>
      <c r="AC3011" t="s">
        <v>3178</v>
      </c>
      <c r="AD3011" s="1">
        <f t="shared" si="230"/>
        <v>1.7566977501826151E-2</v>
      </c>
      <c r="AE3011" s="2">
        <v>136900000</v>
      </c>
      <c r="AF3011" t="s">
        <v>133</v>
      </c>
      <c r="AG3011" t="s">
        <v>925</v>
      </c>
      <c r="AH3011" t="s">
        <v>104</v>
      </c>
      <c r="AI3011" t="s">
        <v>15592</v>
      </c>
      <c r="AJ3011">
        <v>29945890</v>
      </c>
      <c r="AK3011" s="2">
        <v>2404919.2200000002</v>
      </c>
      <c r="AL3011" s="2">
        <v>2000940.52</v>
      </c>
      <c r="AP3011" t="s">
        <v>105</v>
      </c>
      <c r="AQ3011" s="2" t="s">
        <v>105</v>
      </c>
      <c r="AR3011" s="2" t="s">
        <v>105</v>
      </c>
      <c r="AV3011">
        <v>30055712</v>
      </c>
      <c r="AW3011" s="2">
        <v>2907723.81</v>
      </c>
      <c r="AX3011" s="2">
        <v>2423465.39</v>
      </c>
      <c r="BH3011" t="s">
        <v>20</v>
      </c>
      <c r="BI3011" t="s">
        <v>5</v>
      </c>
    </row>
    <row r="3012" spans="1:61" x14ac:dyDescent="0.25">
      <c r="A3012">
        <v>1053765799</v>
      </c>
      <c r="B3012">
        <v>1053765799</v>
      </c>
      <c r="C3012" t="s">
        <v>106</v>
      </c>
      <c r="D3012" t="s">
        <v>898</v>
      </c>
      <c r="E3012" t="s">
        <v>2630</v>
      </c>
      <c r="F3012" t="s">
        <v>484</v>
      </c>
      <c r="G3012" t="s">
        <v>474</v>
      </c>
      <c r="H3012" s="30" t="s">
        <v>20876</v>
      </c>
      <c r="I3012" t="s">
        <v>15593</v>
      </c>
      <c r="J3012">
        <v>17001</v>
      </c>
      <c r="K3012" t="s">
        <v>140</v>
      </c>
      <c r="L3012">
        <v>17</v>
      </c>
      <c r="M3012" t="s">
        <v>141</v>
      </c>
      <c r="O3012">
        <v>3136338329</v>
      </c>
      <c r="P3012">
        <v>3122000939</v>
      </c>
      <c r="T3012" s="29" t="s">
        <v>254</v>
      </c>
      <c r="U3012">
        <f t="shared" si="228"/>
        <v>10</v>
      </c>
      <c r="V3012">
        <f t="shared" si="229"/>
        <v>4</v>
      </c>
      <c r="W3012">
        <v>2018</v>
      </c>
      <c r="X3012" t="s">
        <v>12708</v>
      </c>
      <c r="Y3012" t="s">
        <v>15594</v>
      </c>
      <c r="Z3012" t="s">
        <v>15595</v>
      </c>
      <c r="AA3012">
        <v>5601156</v>
      </c>
      <c r="AB3012" t="s">
        <v>146</v>
      </c>
      <c r="AC3012" t="s">
        <v>383</v>
      </c>
      <c r="AD3012" s="1">
        <f t="shared" si="230"/>
        <v>4.0230840625E-2</v>
      </c>
      <c r="AE3012" s="2">
        <v>51200000</v>
      </c>
      <c r="AF3012" t="s">
        <v>175</v>
      </c>
      <c r="AG3012" t="s">
        <v>103</v>
      </c>
      <c r="AH3012" t="s">
        <v>104</v>
      </c>
      <c r="AI3012" t="s">
        <v>15596</v>
      </c>
      <c r="AJ3012">
        <v>29930975</v>
      </c>
      <c r="AK3012" s="2">
        <v>2059819.04</v>
      </c>
      <c r="AL3012" s="2">
        <v>1710940.37</v>
      </c>
      <c r="AP3012">
        <v>29996185</v>
      </c>
      <c r="AQ3012" s="2">
        <v>13519051.970000001</v>
      </c>
      <c r="AR3012" s="2">
        <v>11340547.869999999</v>
      </c>
      <c r="AV3012" t="s">
        <v>105</v>
      </c>
      <c r="AW3012" s="2" t="s">
        <v>105</v>
      </c>
      <c r="AX3012" s="2" t="s">
        <v>105</v>
      </c>
      <c r="BH3012" t="s">
        <v>21</v>
      </c>
      <c r="BI3012" t="s">
        <v>5</v>
      </c>
    </row>
    <row r="3013" spans="1:61" x14ac:dyDescent="0.25">
      <c r="A3013">
        <v>71767118</v>
      </c>
      <c r="B3013">
        <v>71767118</v>
      </c>
      <c r="C3013" t="s">
        <v>89</v>
      </c>
      <c r="D3013" t="s">
        <v>537</v>
      </c>
      <c r="E3013">
        <v>0</v>
      </c>
      <c r="F3013" t="s">
        <v>2101</v>
      </c>
      <c r="G3013" t="s">
        <v>334</v>
      </c>
      <c r="H3013" s="30" t="s">
        <v>19594</v>
      </c>
      <c r="I3013" t="s">
        <v>15597</v>
      </c>
      <c r="J3013">
        <v>5001</v>
      </c>
      <c r="K3013" t="s">
        <v>202</v>
      </c>
      <c r="L3013">
        <v>5</v>
      </c>
      <c r="M3013" t="s">
        <v>203</v>
      </c>
      <c r="O3013">
        <v>3154318531</v>
      </c>
      <c r="P3013">
        <v>0</v>
      </c>
      <c r="T3013" s="29" t="s">
        <v>142</v>
      </c>
      <c r="U3013">
        <f t="shared" si="228"/>
        <v>10</v>
      </c>
      <c r="V3013">
        <f t="shared" si="229"/>
        <v>12</v>
      </c>
      <c r="W3013">
        <v>2016</v>
      </c>
      <c r="X3013" t="s">
        <v>300</v>
      </c>
      <c r="Y3013" t="s">
        <v>15598</v>
      </c>
      <c r="Z3013" t="s">
        <v>15599</v>
      </c>
      <c r="AA3013">
        <v>5601142</v>
      </c>
      <c r="AB3013" t="s">
        <v>146</v>
      </c>
      <c r="AC3013" t="s">
        <v>188</v>
      </c>
      <c r="AD3013" s="1">
        <f t="shared" si="230"/>
        <v>4.9850522243713731E-2</v>
      </c>
      <c r="AE3013" s="2">
        <v>51700000</v>
      </c>
      <c r="AF3013" t="s">
        <v>219</v>
      </c>
      <c r="AG3013" t="s">
        <v>103</v>
      </c>
      <c r="AH3013" t="s">
        <v>104</v>
      </c>
      <c r="AI3013" t="s">
        <v>15600</v>
      </c>
      <c r="AJ3013">
        <v>161811467</v>
      </c>
      <c r="AK3013" s="2">
        <v>2577272</v>
      </c>
      <c r="AL3013" s="2">
        <v>2145774.46</v>
      </c>
      <c r="AP3013" t="s">
        <v>105</v>
      </c>
      <c r="AQ3013" t="s">
        <v>105</v>
      </c>
      <c r="AR3013" t="s">
        <v>105</v>
      </c>
      <c r="AV3013" t="s">
        <v>105</v>
      </c>
      <c r="AW3013" t="s">
        <v>105</v>
      </c>
      <c r="AX3013" t="s">
        <v>105</v>
      </c>
      <c r="BH3013" t="s">
        <v>21</v>
      </c>
      <c r="BI3013" t="s">
        <v>5</v>
      </c>
    </row>
    <row r="3014" spans="1:61" x14ac:dyDescent="0.25">
      <c r="A3014">
        <v>43751714</v>
      </c>
      <c r="B3014">
        <v>43751714</v>
      </c>
      <c r="C3014" t="s">
        <v>106</v>
      </c>
      <c r="D3014" t="s">
        <v>343</v>
      </c>
      <c r="E3014" t="s">
        <v>6520</v>
      </c>
      <c r="F3014" t="s">
        <v>1894</v>
      </c>
      <c r="G3014" t="s">
        <v>1120</v>
      </c>
      <c r="H3014" s="30" t="s">
        <v>20877</v>
      </c>
      <c r="I3014" t="s">
        <v>15601</v>
      </c>
      <c r="J3014">
        <v>5631</v>
      </c>
      <c r="K3014" t="s">
        <v>2726</v>
      </c>
      <c r="L3014">
        <v>5</v>
      </c>
      <c r="M3014" t="s">
        <v>203</v>
      </c>
      <c r="O3014">
        <v>3146084509</v>
      </c>
      <c r="P3014">
        <v>3023523984</v>
      </c>
      <c r="T3014" s="29" t="s">
        <v>114</v>
      </c>
      <c r="U3014">
        <f t="shared" si="228"/>
        <v>10</v>
      </c>
      <c r="V3014">
        <f t="shared" si="229"/>
        <v>28</v>
      </c>
      <c r="W3014">
        <v>2013</v>
      </c>
      <c r="X3014" t="s">
        <v>15602</v>
      </c>
      <c r="Y3014" t="s">
        <v>15603</v>
      </c>
      <c r="Z3014" t="s">
        <v>15604</v>
      </c>
      <c r="AA3014">
        <v>4601134</v>
      </c>
      <c r="AB3014" t="s">
        <v>352</v>
      </c>
      <c r="AC3014" t="s">
        <v>2502</v>
      </c>
      <c r="AD3014" s="1">
        <f t="shared" si="230"/>
        <v>4.3220034782608698E-2</v>
      </c>
      <c r="AE3014" s="2">
        <v>39100000</v>
      </c>
      <c r="AF3014" t="s">
        <v>5632</v>
      </c>
      <c r="AG3014" t="s">
        <v>103</v>
      </c>
      <c r="AH3014" t="s">
        <v>104</v>
      </c>
      <c r="AI3014" t="s">
        <v>15605</v>
      </c>
      <c r="AJ3014">
        <v>29923496</v>
      </c>
      <c r="AK3014" s="2">
        <v>1689903.36</v>
      </c>
      <c r="AL3014" s="2">
        <v>1400086.86</v>
      </c>
      <c r="AP3014">
        <v>29988649</v>
      </c>
      <c r="AQ3014" s="2">
        <v>1845794.35</v>
      </c>
      <c r="AR3014" s="2">
        <v>1531087.69</v>
      </c>
      <c r="AV3014" t="s">
        <v>105</v>
      </c>
      <c r="AW3014" s="2" t="s">
        <v>105</v>
      </c>
      <c r="AX3014" s="2" t="s">
        <v>105</v>
      </c>
      <c r="BH3014" t="s">
        <v>21</v>
      </c>
      <c r="BI3014" t="s">
        <v>5</v>
      </c>
    </row>
    <row r="3015" spans="1:61" x14ac:dyDescent="0.25">
      <c r="A3015">
        <v>42088322</v>
      </c>
      <c r="B3015">
        <v>42088322</v>
      </c>
      <c r="C3015" t="s">
        <v>106</v>
      </c>
      <c r="D3015" t="s">
        <v>582</v>
      </c>
      <c r="E3015">
        <v>0</v>
      </c>
      <c r="F3015" t="s">
        <v>15606</v>
      </c>
      <c r="G3015" t="s">
        <v>1163</v>
      </c>
      <c r="H3015" s="30" t="s">
        <v>20878</v>
      </c>
      <c r="I3015" t="s">
        <v>15607</v>
      </c>
      <c r="J3015">
        <v>0</v>
      </c>
      <c r="K3015" t="s">
        <v>2208</v>
      </c>
      <c r="L3015">
        <v>66</v>
      </c>
      <c r="M3015" t="s">
        <v>253</v>
      </c>
      <c r="O3015">
        <v>3108466411</v>
      </c>
      <c r="P3015">
        <v>0</v>
      </c>
      <c r="T3015" s="29" t="s">
        <v>299</v>
      </c>
      <c r="U3015">
        <f t="shared" si="228"/>
        <v>10</v>
      </c>
      <c r="V3015">
        <f t="shared" si="229"/>
        <v>23</v>
      </c>
      <c r="W3015">
        <v>2011</v>
      </c>
      <c r="X3015" t="s">
        <v>4537</v>
      </c>
      <c r="Y3015" t="s">
        <v>15608</v>
      </c>
      <c r="Z3015" t="s">
        <v>15609</v>
      </c>
      <c r="AA3015">
        <v>9201121</v>
      </c>
      <c r="AB3015" t="s">
        <v>268</v>
      </c>
      <c r="AC3015" t="s">
        <v>519</v>
      </c>
      <c r="AD3015" s="1">
        <f t="shared" si="230"/>
        <v>4.814364197530864E-2</v>
      </c>
      <c r="AE3015" s="2">
        <v>32400000</v>
      </c>
      <c r="AF3015" t="s">
        <v>219</v>
      </c>
      <c r="AG3015" t="s">
        <v>103</v>
      </c>
      <c r="AH3015" t="s">
        <v>104</v>
      </c>
      <c r="AI3015">
        <v>0</v>
      </c>
      <c r="AJ3015">
        <v>161812761</v>
      </c>
      <c r="AK3015" s="2">
        <v>1559854</v>
      </c>
      <c r="AL3015" s="2">
        <v>1290801.82</v>
      </c>
      <c r="AP3015" t="s">
        <v>105</v>
      </c>
      <c r="AQ3015" t="s">
        <v>105</v>
      </c>
      <c r="AR3015" t="s">
        <v>105</v>
      </c>
      <c r="AV3015" t="s">
        <v>105</v>
      </c>
      <c r="AW3015" t="s">
        <v>105</v>
      </c>
      <c r="AX3015" t="s">
        <v>105</v>
      </c>
      <c r="BH3015" t="s">
        <v>21</v>
      </c>
      <c r="BI3015" t="s">
        <v>5</v>
      </c>
    </row>
    <row r="3016" spans="1:61" x14ac:dyDescent="0.25">
      <c r="A3016">
        <v>2969164</v>
      </c>
      <c r="B3016">
        <v>2969164</v>
      </c>
      <c r="C3016" t="s">
        <v>89</v>
      </c>
      <c r="D3016" t="s">
        <v>632</v>
      </c>
      <c r="E3016" t="s">
        <v>163</v>
      </c>
      <c r="F3016" t="s">
        <v>700</v>
      </c>
      <c r="G3016" t="s">
        <v>15610</v>
      </c>
      <c r="H3016" s="30" t="s">
        <v>20879</v>
      </c>
      <c r="I3016" t="s">
        <v>15611</v>
      </c>
      <c r="J3016">
        <v>0</v>
      </c>
      <c r="K3016" t="s">
        <v>2140</v>
      </c>
      <c r="L3016">
        <v>25</v>
      </c>
      <c r="M3016" t="s">
        <v>113</v>
      </c>
      <c r="O3016">
        <v>3112182400</v>
      </c>
      <c r="P3016">
        <v>0</v>
      </c>
      <c r="T3016" s="29" t="s">
        <v>1267</v>
      </c>
      <c r="U3016">
        <f t="shared" si="228"/>
        <v>10</v>
      </c>
      <c r="V3016">
        <f t="shared" si="229"/>
        <v>7</v>
      </c>
      <c r="W3016">
        <v>2019</v>
      </c>
      <c r="X3016" t="s">
        <v>15612</v>
      </c>
      <c r="Y3016" t="s">
        <v>15613</v>
      </c>
      <c r="Z3016" t="s">
        <v>15614</v>
      </c>
      <c r="AA3016">
        <v>6806042</v>
      </c>
      <c r="AB3016" t="s">
        <v>413</v>
      </c>
      <c r="AC3016" t="s">
        <v>414</v>
      </c>
      <c r="AD3016" s="1">
        <f t="shared" si="230"/>
        <v>1.6057925764192141E-2</v>
      </c>
      <c r="AE3016" s="2">
        <v>91600000</v>
      </c>
      <c r="AF3016" t="s">
        <v>175</v>
      </c>
      <c r="AG3016" t="s">
        <v>120</v>
      </c>
      <c r="AH3016" t="s">
        <v>104</v>
      </c>
      <c r="AI3016" t="s">
        <v>15615</v>
      </c>
      <c r="AJ3016">
        <v>161863952</v>
      </c>
      <c r="AK3016" s="2">
        <v>1470906</v>
      </c>
      <c r="AL3016" s="2">
        <v>1216055.0900000001</v>
      </c>
      <c r="AP3016" t="s">
        <v>105</v>
      </c>
      <c r="AQ3016" t="s">
        <v>105</v>
      </c>
      <c r="AR3016" t="s">
        <v>105</v>
      </c>
      <c r="AV3016" t="s">
        <v>105</v>
      </c>
      <c r="AW3016" t="s">
        <v>105</v>
      </c>
      <c r="AX3016" t="s">
        <v>105</v>
      </c>
      <c r="BH3016" t="s">
        <v>19</v>
      </c>
      <c r="BI3016" t="s">
        <v>5</v>
      </c>
    </row>
    <row r="3017" spans="1:61" x14ac:dyDescent="0.25">
      <c r="A3017">
        <v>14639701</v>
      </c>
      <c r="B3017">
        <v>14639701</v>
      </c>
      <c r="C3017" t="s">
        <v>89</v>
      </c>
      <c r="D3017" t="s">
        <v>891</v>
      </c>
      <c r="E3017" t="s">
        <v>1079</v>
      </c>
      <c r="F3017" t="s">
        <v>137</v>
      </c>
      <c r="G3017" t="s">
        <v>5529</v>
      </c>
      <c r="H3017" s="30" t="s">
        <v>20880</v>
      </c>
      <c r="I3017" t="s">
        <v>15616</v>
      </c>
      <c r="J3017">
        <v>76001</v>
      </c>
      <c r="K3017" t="s">
        <v>486</v>
      </c>
      <c r="L3017">
        <v>76</v>
      </c>
      <c r="M3017" t="s">
        <v>95</v>
      </c>
      <c r="O3017">
        <v>3176454209</v>
      </c>
      <c r="P3017">
        <v>3104326374</v>
      </c>
      <c r="T3017" s="29" t="s">
        <v>448</v>
      </c>
      <c r="U3017">
        <f t="shared" si="228"/>
        <v>10</v>
      </c>
      <c r="V3017">
        <f t="shared" si="229"/>
        <v>9</v>
      </c>
      <c r="W3017">
        <v>2022</v>
      </c>
      <c r="X3017" t="s">
        <v>2998</v>
      </c>
      <c r="Y3017" t="s">
        <v>15617</v>
      </c>
      <c r="Z3017" t="s">
        <v>15618</v>
      </c>
      <c r="AA3017">
        <v>5606086</v>
      </c>
      <c r="AB3017" t="s">
        <v>146</v>
      </c>
      <c r="AC3017" t="s">
        <v>147</v>
      </c>
      <c r="AD3017" s="1">
        <f t="shared" si="230"/>
        <v>3.0291092211280214E-2</v>
      </c>
      <c r="AE3017" s="2">
        <v>111700000</v>
      </c>
      <c r="AF3017" t="s">
        <v>133</v>
      </c>
      <c r="AG3017" t="s">
        <v>120</v>
      </c>
      <c r="AH3017" t="s">
        <v>104</v>
      </c>
      <c r="AI3017">
        <v>0</v>
      </c>
      <c r="AJ3017">
        <v>161774878</v>
      </c>
      <c r="AK3017" s="2">
        <v>3383515</v>
      </c>
      <c r="AL3017" s="2">
        <v>2823289.94</v>
      </c>
      <c r="AP3017" t="s">
        <v>105</v>
      </c>
      <c r="AQ3017" t="s">
        <v>105</v>
      </c>
      <c r="AR3017" t="s">
        <v>105</v>
      </c>
      <c r="AV3017" t="s">
        <v>105</v>
      </c>
      <c r="AW3017" t="s">
        <v>105</v>
      </c>
      <c r="AX3017" t="s">
        <v>105</v>
      </c>
      <c r="BH3017" t="s">
        <v>21</v>
      </c>
      <c r="BI3017" t="s">
        <v>5</v>
      </c>
    </row>
    <row r="3018" spans="1:61" x14ac:dyDescent="0.25">
      <c r="A3018">
        <v>1032357023</v>
      </c>
      <c r="B3018">
        <v>1032357023</v>
      </c>
      <c r="C3018" t="s">
        <v>89</v>
      </c>
      <c r="D3018" t="s">
        <v>656</v>
      </c>
      <c r="E3018" t="s">
        <v>1286</v>
      </c>
      <c r="F3018" t="s">
        <v>2972</v>
      </c>
      <c r="G3018" t="s">
        <v>15619</v>
      </c>
      <c r="H3018" s="30" t="s">
        <v>20881</v>
      </c>
      <c r="I3018" t="s">
        <v>15620</v>
      </c>
      <c r="J3018">
        <v>0</v>
      </c>
      <c r="K3018" t="s">
        <v>126</v>
      </c>
      <c r="L3018">
        <v>25</v>
      </c>
      <c r="M3018" t="s">
        <v>126</v>
      </c>
      <c r="O3018">
        <v>3213506457</v>
      </c>
      <c r="P3018">
        <v>0</v>
      </c>
      <c r="T3018" s="29" t="s">
        <v>547</v>
      </c>
      <c r="U3018">
        <f t="shared" ref="U3018:U3081" si="231">MONTH(T3018)</f>
        <v>10</v>
      </c>
      <c r="V3018">
        <f t="shared" ref="V3018:V3081" si="232">DAY(T3018)</f>
        <v>26</v>
      </c>
      <c r="W3018">
        <v>2021</v>
      </c>
      <c r="X3018" t="s">
        <v>15621</v>
      </c>
      <c r="Y3018" t="s">
        <v>15622</v>
      </c>
      <c r="Z3018" t="s">
        <v>15623</v>
      </c>
      <c r="AA3018">
        <v>808060</v>
      </c>
      <c r="AB3018" t="s">
        <v>542</v>
      </c>
      <c r="AC3018" t="s">
        <v>1947</v>
      </c>
      <c r="AD3018" s="1">
        <f t="shared" ref="AD3018:AD3081" si="233">+AK3018/AE3018</f>
        <v>2.5473574165298302E-2</v>
      </c>
      <c r="AE3018" s="2">
        <v>182700000</v>
      </c>
      <c r="AF3018" t="s">
        <v>362</v>
      </c>
      <c r="AG3018" t="s">
        <v>452</v>
      </c>
      <c r="AH3018" t="s">
        <v>104</v>
      </c>
      <c r="AI3018" t="s">
        <v>15624</v>
      </c>
      <c r="AJ3018">
        <v>161911011</v>
      </c>
      <c r="AK3018" s="2">
        <v>4654022</v>
      </c>
      <c r="AL3018" s="2">
        <v>3890942.8</v>
      </c>
      <c r="AP3018" t="s">
        <v>105</v>
      </c>
      <c r="AQ3018" t="s">
        <v>105</v>
      </c>
      <c r="AR3018" t="s">
        <v>105</v>
      </c>
      <c r="AV3018" t="s">
        <v>105</v>
      </c>
      <c r="AW3018" t="s">
        <v>105</v>
      </c>
      <c r="AX3018" t="s">
        <v>105</v>
      </c>
      <c r="BH3018" t="s">
        <v>21</v>
      </c>
      <c r="BI3018" t="s">
        <v>5</v>
      </c>
    </row>
    <row r="3019" spans="1:61" x14ac:dyDescent="0.25">
      <c r="A3019">
        <v>1053768307</v>
      </c>
      <c r="B3019">
        <v>1053768307</v>
      </c>
      <c r="C3019" t="s">
        <v>106</v>
      </c>
      <c r="D3019" t="s">
        <v>729</v>
      </c>
      <c r="E3019">
        <v>0</v>
      </c>
      <c r="F3019" t="s">
        <v>1942</v>
      </c>
      <c r="G3019" t="s">
        <v>1050</v>
      </c>
      <c r="H3019" s="30" t="s">
        <v>20882</v>
      </c>
      <c r="I3019" t="s">
        <v>15625</v>
      </c>
      <c r="J3019">
        <v>50001</v>
      </c>
      <c r="K3019" t="s">
        <v>153</v>
      </c>
      <c r="L3019">
        <v>50</v>
      </c>
      <c r="M3019" t="s">
        <v>154</v>
      </c>
      <c r="O3019">
        <v>3113674901</v>
      </c>
      <c r="P3019">
        <v>0</v>
      </c>
      <c r="T3019" s="29" t="s">
        <v>184</v>
      </c>
      <c r="U3019">
        <f t="shared" si="231"/>
        <v>10</v>
      </c>
      <c r="V3019">
        <f t="shared" si="232"/>
        <v>10</v>
      </c>
      <c r="W3019">
        <v>2022</v>
      </c>
      <c r="X3019" t="s">
        <v>401</v>
      </c>
      <c r="Y3019" t="s">
        <v>15626</v>
      </c>
      <c r="Z3019" t="s">
        <v>15627</v>
      </c>
      <c r="AA3019">
        <v>9006183</v>
      </c>
      <c r="AB3019" t="s">
        <v>244</v>
      </c>
      <c r="AC3019" t="s">
        <v>404</v>
      </c>
      <c r="AD3019" s="1">
        <f t="shared" si="233"/>
        <v>2.141607142857143E-2</v>
      </c>
      <c r="AE3019" s="2">
        <v>218400000</v>
      </c>
      <c r="AF3019" t="s">
        <v>160</v>
      </c>
      <c r="AG3019" t="s">
        <v>120</v>
      </c>
      <c r="AH3019" t="s">
        <v>104</v>
      </c>
      <c r="AI3019" t="s">
        <v>15628</v>
      </c>
      <c r="AJ3019">
        <v>161953423</v>
      </c>
      <c r="AK3019" s="2">
        <v>4677270</v>
      </c>
      <c r="AL3019" s="2">
        <v>3910479.38</v>
      </c>
      <c r="AP3019" t="s">
        <v>105</v>
      </c>
      <c r="AQ3019" t="s">
        <v>105</v>
      </c>
      <c r="AR3019" t="s">
        <v>105</v>
      </c>
      <c r="AV3019" t="s">
        <v>105</v>
      </c>
      <c r="AW3019" t="s">
        <v>105</v>
      </c>
      <c r="AX3019" t="s">
        <v>105</v>
      </c>
      <c r="BH3019" t="s">
        <v>21</v>
      </c>
      <c r="BI3019" t="s">
        <v>5</v>
      </c>
    </row>
    <row r="3020" spans="1:61" x14ac:dyDescent="0.25">
      <c r="A3020">
        <v>40038300</v>
      </c>
      <c r="B3020">
        <v>40038300</v>
      </c>
      <c r="C3020" t="s">
        <v>106</v>
      </c>
      <c r="D3020" t="s">
        <v>8820</v>
      </c>
      <c r="E3020" t="s">
        <v>1272</v>
      </c>
      <c r="F3020" t="s">
        <v>15629</v>
      </c>
      <c r="G3020" t="s">
        <v>1319</v>
      </c>
      <c r="H3020" s="30" t="s">
        <v>20883</v>
      </c>
      <c r="I3020" t="s">
        <v>15630</v>
      </c>
      <c r="J3020">
        <v>0</v>
      </c>
      <c r="K3020" t="s">
        <v>126</v>
      </c>
      <c r="L3020">
        <v>25</v>
      </c>
      <c r="M3020" t="s">
        <v>126</v>
      </c>
      <c r="O3020">
        <v>3504617882</v>
      </c>
      <c r="P3020">
        <v>0</v>
      </c>
      <c r="T3020" s="29" t="s">
        <v>169</v>
      </c>
      <c r="U3020">
        <f t="shared" si="231"/>
        <v>10</v>
      </c>
      <c r="V3020">
        <f t="shared" si="232"/>
        <v>16</v>
      </c>
      <c r="W3020">
        <v>2021</v>
      </c>
      <c r="X3020" t="s">
        <v>128</v>
      </c>
      <c r="Y3020" t="s">
        <v>15631</v>
      </c>
      <c r="Z3020" t="s">
        <v>15632</v>
      </c>
      <c r="AA3020">
        <v>6401252</v>
      </c>
      <c r="AB3020" t="s">
        <v>131</v>
      </c>
      <c r="AC3020" t="s">
        <v>132</v>
      </c>
      <c r="AD3020" s="1">
        <f t="shared" si="233"/>
        <v>1.5531406844106465E-2</v>
      </c>
      <c r="AE3020" s="2">
        <v>78900000</v>
      </c>
      <c r="AF3020" t="s">
        <v>133</v>
      </c>
      <c r="AG3020" t="s">
        <v>103</v>
      </c>
      <c r="AH3020" t="s">
        <v>104</v>
      </c>
      <c r="AI3020" t="s">
        <v>15633</v>
      </c>
      <c r="AJ3020">
        <v>161814099</v>
      </c>
      <c r="AK3020" s="2">
        <v>1225428</v>
      </c>
      <c r="AL3020" s="2">
        <v>1009771.36</v>
      </c>
      <c r="AP3020" t="s">
        <v>105</v>
      </c>
      <c r="AQ3020" t="s">
        <v>105</v>
      </c>
      <c r="AR3020" t="s">
        <v>105</v>
      </c>
      <c r="AV3020" t="s">
        <v>105</v>
      </c>
      <c r="AW3020" t="s">
        <v>105</v>
      </c>
      <c r="AX3020" t="s">
        <v>105</v>
      </c>
      <c r="BH3020" t="s">
        <v>19</v>
      </c>
      <c r="BI3020" t="s">
        <v>5</v>
      </c>
    </row>
    <row r="3021" spans="1:61" x14ac:dyDescent="0.25">
      <c r="A3021">
        <v>1022342549</v>
      </c>
      <c r="B3021">
        <v>1022342549</v>
      </c>
      <c r="C3021" t="s">
        <v>106</v>
      </c>
      <c r="D3021" t="s">
        <v>4423</v>
      </c>
      <c r="E3021" t="s">
        <v>15634</v>
      </c>
      <c r="F3021" t="s">
        <v>9148</v>
      </c>
      <c r="G3021" t="s">
        <v>1414</v>
      </c>
      <c r="H3021" s="30" t="s">
        <v>20884</v>
      </c>
      <c r="I3021" t="s">
        <v>15635</v>
      </c>
      <c r="J3021">
        <v>0</v>
      </c>
      <c r="K3021" t="s">
        <v>126</v>
      </c>
      <c r="L3021">
        <v>25</v>
      </c>
      <c r="M3021" t="s">
        <v>126</v>
      </c>
      <c r="O3021">
        <v>3138296615</v>
      </c>
      <c r="P3021">
        <v>3138246615</v>
      </c>
      <c r="T3021" s="29" t="s">
        <v>448</v>
      </c>
      <c r="U3021">
        <f t="shared" si="231"/>
        <v>10</v>
      </c>
      <c r="V3021">
        <f t="shared" si="232"/>
        <v>9</v>
      </c>
      <c r="W3021">
        <v>2025</v>
      </c>
      <c r="X3021" t="s">
        <v>15636</v>
      </c>
      <c r="Y3021">
        <v>17495012503041</v>
      </c>
      <c r="Z3021" t="s">
        <v>15637</v>
      </c>
      <c r="AA3021">
        <v>8306096</v>
      </c>
      <c r="AB3021" t="s">
        <v>561</v>
      </c>
      <c r="AC3021" t="s">
        <v>15638</v>
      </c>
      <c r="AD3021" s="1">
        <f t="shared" si="233"/>
        <v>2.5563942652329748E-2</v>
      </c>
      <c r="AE3021" s="2">
        <v>167400000</v>
      </c>
      <c r="AF3021" t="s">
        <v>133</v>
      </c>
      <c r="AG3021" t="s">
        <v>120</v>
      </c>
      <c r="AH3021" t="s">
        <v>104</v>
      </c>
      <c r="AI3021">
        <v>0</v>
      </c>
      <c r="AJ3021">
        <v>161815278</v>
      </c>
      <c r="AK3021" s="2">
        <v>4279404</v>
      </c>
      <c r="AL3021" s="2">
        <v>3576138.05</v>
      </c>
      <c r="AP3021" t="s">
        <v>105</v>
      </c>
      <c r="AQ3021" t="s">
        <v>105</v>
      </c>
      <c r="AR3021" t="s">
        <v>105</v>
      </c>
      <c r="AV3021" t="s">
        <v>105</v>
      </c>
      <c r="AW3021" t="s">
        <v>105</v>
      </c>
      <c r="AX3021" t="s">
        <v>105</v>
      </c>
      <c r="BH3021" t="s">
        <v>21</v>
      </c>
      <c r="BI3021" t="s">
        <v>5</v>
      </c>
    </row>
    <row r="3022" spans="1:61" x14ac:dyDescent="0.25">
      <c r="A3022">
        <v>28626814</v>
      </c>
      <c r="B3022">
        <v>28626814</v>
      </c>
      <c r="C3022" t="s">
        <v>106</v>
      </c>
      <c r="D3022" t="s">
        <v>312</v>
      </c>
      <c r="E3022" t="s">
        <v>4324</v>
      </c>
      <c r="F3022" t="s">
        <v>626</v>
      </c>
      <c r="G3022">
        <v>0</v>
      </c>
      <c r="H3022" s="30" t="s">
        <v>20885</v>
      </c>
      <c r="I3022" t="s">
        <v>15639</v>
      </c>
      <c r="J3022">
        <v>0</v>
      </c>
      <c r="K3022" t="s">
        <v>126</v>
      </c>
      <c r="L3022">
        <v>25</v>
      </c>
      <c r="M3022" t="s">
        <v>126</v>
      </c>
      <c r="O3022">
        <v>3158368874</v>
      </c>
      <c r="P3022">
        <v>0</v>
      </c>
      <c r="T3022" s="29" t="s">
        <v>254</v>
      </c>
      <c r="U3022">
        <f t="shared" si="231"/>
        <v>10</v>
      </c>
      <c r="V3022">
        <f t="shared" si="232"/>
        <v>4</v>
      </c>
      <c r="W3022">
        <v>2022</v>
      </c>
      <c r="X3022" t="s">
        <v>8490</v>
      </c>
      <c r="Y3022" t="s">
        <v>15640</v>
      </c>
      <c r="Z3022" t="s">
        <v>15641</v>
      </c>
      <c r="AA3022">
        <v>3206098</v>
      </c>
      <c r="AB3022" t="s">
        <v>393</v>
      </c>
      <c r="AC3022" t="s">
        <v>2962</v>
      </c>
      <c r="AD3022" s="1">
        <f t="shared" si="233"/>
        <v>1.640970398970399E-2</v>
      </c>
      <c r="AE3022" s="2">
        <v>77700000</v>
      </c>
      <c r="AF3022" t="s">
        <v>133</v>
      </c>
      <c r="AG3022" t="s">
        <v>120</v>
      </c>
      <c r="AH3022" t="s">
        <v>104</v>
      </c>
      <c r="AI3022">
        <v>0</v>
      </c>
      <c r="AJ3022">
        <v>161900247</v>
      </c>
      <c r="AK3022" s="2">
        <v>1275034</v>
      </c>
      <c r="AL3022" s="2">
        <v>1051457.46</v>
      </c>
      <c r="AP3022" t="s">
        <v>105</v>
      </c>
      <c r="AQ3022" t="s">
        <v>105</v>
      </c>
      <c r="AR3022" t="s">
        <v>105</v>
      </c>
      <c r="AV3022" t="s">
        <v>105</v>
      </c>
      <c r="AW3022" t="s">
        <v>105</v>
      </c>
      <c r="AX3022" t="s">
        <v>105</v>
      </c>
      <c r="BH3022" t="s">
        <v>19</v>
      </c>
      <c r="BI3022" t="s">
        <v>5</v>
      </c>
    </row>
    <row r="3023" spans="1:61" x14ac:dyDescent="0.25">
      <c r="A3023">
        <v>1055835985</v>
      </c>
      <c r="B3023">
        <v>1055835985</v>
      </c>
      <c r="C3023" t="s">
        <v>106</v>
      </c>
      <c r="D3023" t="s">
        <v>15642</v>
      </c>
      <c r="E3023" t="s">
        <v>3236</v>
      </c>
      <c r="F3023" t="s">
        <v>2434</v>
      </c>
      <c r="G3023" t="s">
        <v>250</v>
      </c>
      <c r="H3023" s="30" t="s">
        <v>20886</v>
      </c>
      <c r="I3023" t="s">
        <v>15643</v>
      </c>
      <c r="J3023">
        <v>17013</v>
      </c>
      <c r="K3023" t="s">
        <v>2258</v>
      </c>
      <c r="L3023">
        <v>17</v>
      </c>
      <c r="M3023" t="s">
        <v>141</v>
      </c>
      <c r="O3023">
        <v>3128628300</v>
      </c>
      <c r="P3023">
        <v>0</v>
      </c>
      <c r="T3023" s="29" t="s">
        <v>228</v>
      </c>
      <c r="U3023">
        <f t="shared" si="231"/>
        <v>10</v>
      </c>
      <c r="V3023">
        <f t="shared" si="232"/>
        <v>6</v>
      </c>
      <c r="W3023">
        <v>2020</v>
      </c>
      <c r="X3023" t="s">
        <v>6569</v>
      </c>
      <c r="Y3023" t="s">
        <v>15644</v>
      </c>
      <c r="Z3023" t="s">
        <v>15645</v>
      </c>
      <c r="AA3023">
        <v>8001210</v>
      </c>
      <c r="AB3023" t="s">
        <v>100</v>
      </c>
      <c r="AC3023" t="s">
        <v>101</v>
      </c>
      <c r="AD3023" s="1">
        <f t="shared" si="233"/>
        <v>3.6087859963436927E-2</v>
      </c>
      <c r="AE3023" s="2">
        <v>54700000</v>
      </c>
      <c r="AF3023" t="s">
        <v>133</v>
      </c>
      <c r="AG3023" t="s">
        <v>103</v>
      </c>
      <c r="AH3023" t="s">
        <v>104</v>
      </c>
      <c r="AI3023">
        <v>0</v>
      </c>
      <c r="AJ3023">
        <v>29973553</v>
      </c>
      <c r="AK3023" s="2">
        <v>1974005.94</v>
      </c>
      <c r="AL3023" s="2">
        <v>1638828.52</v>
      </c>
      <c r="AP3023">
        <v>30013349</v>
      </c>
      <c r="AQ3023" s="2">
        <v>2247697.7599999998</v>
      </c>
      <c r="AR3023" s="2">
        <v>1868821.65</v>
      </c>
      <c r="AV3023" t="s">
        <v>105</v>
      </c>
      <c r="AW3023" s="2" t="s">
        <v>105</v>
      </c>
      <c r="AX3023" s="2" t="s">
        <v>105</v>
      </c>
      <c r="BH3023" t="s">
        <v>21</v>
      </c>
      <c r="BI3023" t="s">
        <v>5</v>
      </c>
    </row>
    <row r="3024" spans="1:61" x14ac:dyDescent="0.25">
      <c r="A3024">
        <v>1032473428</v>
      </c>
      <c r="B3024">
        <v>1032473428</v>
      </c>
      <c r="C3024" t="s">
        <v>106</v>
      </c>
      <c r="D3024" t="s">
        <v>15646</v>
      </c>
      <c r="E3024">
        <v>0</v>
      </c>
      <c r="F3024" t="s">
        <v>594</v>
      </c>
      <c r="G3024" t="s">
        <v>123</v>
      </c>
      <c r="H3024" s="30" t="s">
        <v>20887</v>
      </c>
      <c r="I3024" t="s">
        <v>15647</v>
      </c>
      <c r="J3024">
        <v>0</v>
      </c>
      <c r="K3024" t="s">
        <v>2265</v>
      </c>
      <c r="L3024">
        <v>25</v>
      </c>
      <c r="M3024" t="s">
        <v>113</v>
      </c>
      <c r="O3024">
        <v>3125126711</v>
      </c>
      <c r="P3024">
        <v>3175943873</v>
      </c>
      <c r="T3024" s="29" t="s">
        <v>500</v>
      </c>
      <c r="U3024">
        <f t="shared" si="231"/>
        <v>10</v>
      </c>
      <c r="V3024">
        <f t="shared" si="232"/>
        <v>5</v>
      </c>
      <c r="W3024">
        <v>2017</v>
      </c>
      <c r="X3024" t="s">
        <v>5518</v>
      </c>
      <c r="Y3024" t="s">
        <v>15648</v>
      </c>
      <c r="Z3024" t="s">
        <v>15649</v>
      </c>
      <c r="AA3024">
        <v>1606232</v>
      </c>
      <c r="AB3024" t="s">
        <v>173</v>
      </c>
      <c r="AC3024" t="s">
        <v>815</v>
      </c>
      <c r="AD3024" s="1">
        <f t="shared" si="233"/>
        <v>4.0192052745098038E-2</v>
      </c>
      <c r="AE3024" s="2">
        <v>51000000</v>
      </c>
      <c r="AF3024" t="s">
        <v>102</v>
      </c>
      <c r="AG3024" t="s">
        <v>292</v>
      </c>
      <c r="AH3024" t="s">
        <v>104</v>
      </c>
      <c r="AI3024" t="s">
        <v>15650</v>
      </c>
      <c r="AJ3024">
        <v>29941057</v>
      </c>
      <c r="AK3024" s="2">
        <v>2049794.69</v>
      </c>
      <c r="AL3024" s="2">
        <v>1702516.55</v>
      </c>
      <c r="AP3024">
        <v>30003379</v>
      </c>
      <c r="AQ3024" s="2">
        <v>2363195.14</v>
      </c>
      <c r="AR3024" s="2">
        <v>1965878.27</v>
      </c>
      <c r="AV3024" t="s">
        <v>105</v>
      </c>
      <c r="AW3024" s="2" t="s">
        <v>105</v>
      </c>
      <c r="AX3024" s="2" t="s">
        <v>105</v>
      </c>
      <c r="BH3024" t="s">
        <v>21</v>
      </c>
      <c r="BI3024" t="s">
        <v>5</v>
      </c>
    </row>
    <row r="3025" spans="1:61" x14ac:dyDescent="0.25">
      <c r="A3025">
        <v>93405553</v>
      </c>
      <c r="B3025">
        <v>93405553</v>
      </c>
      <c r="C3025" t="s">
        <v>89</v>
      </c>
      <c r="D3025" t="s">
        <v>3570</v>
      </c>
      <c r="E3025" t="s">
        <v>1264</v>
      </c>
      <c r="F3025" t="s">
        <v>1856</v>
      </c>
      <c r="G3025" t="s">
        <v>6228</v>
      </c>
      <c r="H3025" s="30" t="s">
        <v>20888</v>
      </c>
      <c r="I3025" t="s">
        <v>15651</v>
      </c>
      <c r="J3025">
        <v>0</v>
      </c>
      <c r="K3025" t="s">
        <v>167</v>
      </c>
      <c r="L3025">
        <v>73</v>
      </c>
      <c r="M3025" t="s">
        <v>168</v>
      </c>
      <c r="O3025">
        <v>3165229410</v>
      </c>
      <c r="P3025">
        <v>3105773214</v>
      </c>
      <c r="T3025" s="29" t="s">
        <v>958</v>
      </c>
      <c r="U3025">
        <f t="shared" si="231"/>
        <v>10</v>
      </c>
      <c r="V3025">
        <f t="shared" si="232"/>
        <v>24</v>
      </c>
      <c r="W3025">
        <v>2021</v>
      </c>
      <c r="X3025" t="s">
        <v>3566</v>
      </c>
      <c r="Y3025" t="s">
        <v>15652</v>
      </c>
      <c r="Z3025" t="s">
        <v>15653</v>
      </c>
      <c r="AA3025">
        <v>6406132</v>
      </c>
      <c r="AB3025" t="s">
        <v>131</v>
      </c>
      <c r="AC3025" t="s">
        <v>580</v>
      </c>
      <c r="AD3025" s="1">
        <f t="shared" si="233"/>
        <v>1.8069645056320398E-2</v>
      </c>
      <c r="AE3025" s="2">
        <v>79900000</v>
      </c>
      <c r="AF3025" t="s">
        <v>219</v>
      </c>
      <c r="AG3025" t="s">
        <v>292</v>
      </c>
      <c r="AH3025" t="s">
        <v>104</v>
      </c>
      <c r="AI3025" t="s">
        <v>15654</v>
      </c>
      <c r="AJ3025">
        <v>29968613</v>
      </c>
      <c r="AK3025" s="2">
        <v>1443764.64</v>
      </c>
      <c r="AL3025" s="2">
        <v>1193247.6000000001</v>
      </c>
      <c r="AP3025" t="s">
        <v>105</v>
      </c>
      <c r="AQ3025" s="2" t="s">
        <v>105</v>
      </c>
      <c r="AR3025" s="2" t="s">
        <v>105</v>
      </c>
      <c r="AV3025">
        <v>30150734</v>
      </c>
      <c r="AW3025" s="2">
        <v>11960394.140000001</v>
      </c>
      <c r="AX3025" s="2">
        <v>10030751.380000001</v>
      </c>
      <c r="BH3025" t="s">
        <v>19</v>
      </c>
      <c r="BI3025" t="s">
        <v>5</v>
      </c>
    </row>
    <row r="3026" spans="1:61" x14ac:dyDescent="0.25">
      <c r="A3026">
        <v>31446833</v>
      </c>
      <c r="B3026">
        <v>31446833</v>
      </c>
      <c r="C3026" t="s">
        <v>106</v>
      </c>
      <c r="D3026" t="s">
        <v>312</v>
      </c>
      <c r="E3026" t="s">
        <v>282</v>
      </c>
      <c r="F3026" t="s">
        <v>4500</v>
      </c>
      <c r="G3026" t="s">
        <v>474</v>
      </c>
      <c r="H3026" s="30" t="s">
        <v>20889</v>
      </c>
      <c r="I3026" t="s">
        <v>15655</v>
      </c>
      <c r="J3026">
        <v>0</v>
      </c>
      <c r="K3026" t="s">
        <v>833</v>
      </c>
      <c r="L3026">
        <v>76</v>
      </c>
      <c r="M3026" t="s">
        <v>95</v>
      </c>
      <c r="O3026">
        <v>3214465885</v>
      </c>
      <c r="P3026">
        <v>3123199672</v>
      </c>
      <c r="T3026" s="29" t="s">
        <v>358</v>
      </c>
      <c r="U3026">
        <f t="shared" si="231"/>
        <v>10</v>
      </c>
      <c r="V3026">
        <f t="shared" si="232"/>
        <v>29</v>
      </c>
      <c r="W3026">
        <v>2023</v>
      </c>
      <c r="X3026" t="s">
        <v>15656</v>
      </c>
      <c r="Y3026" t="s">
        <v>15657</v>
      </c>
      <c r="Z3026" t="s">
        <v>15658</v>
      </c>
      <c r="AA3026">
        <v>3406049</v>
      </c>
      <c r="AB3026" t="s">
        <v>321</v>
      </c>
      <c r="AC3026" t="s">
        <v>1792</v>
      </c>
      <c r="AD3026" s="1">
        <f t="shared" si="233"/>
        <v>2.8740497785016288E-2</v>
      </c>
      <c r="AE3026" s="2">
        <v>153500000</v>
      </c>
      <c r="AF3026" t="s">
        <v>362</v>
      </c>
      <c r="AG3026" t="s">
        <v>292</v>
      </c>
      <c r="AH3026" t="s">
        <v>104</v>
      </c>
      <c r="AI3026" t="s">
        <v>15659</v>
      </c>
      <c r="AJ3026">
        <v>29952847</v>
      </c>
      <c r="AK3026" s="2">
        <v>4411666.41</v>
      </c>
      <c r="AL3026" s="2">
        <v>3687282.7</v>
      </c>
      <c r="AP3026" t="s">
        <v>105</v>
      </c>
      <c r="AQ3026" s="2" t="s">
        <v>105</v>
      </c>
      <c r="AR3026" s="2" t="s">
        <v>105</v>
      </c>
      <c r="AV3026">
        <v>30032125</v>
      </c>
      <c r="AW3026" s="2">
        <v>4802232.96</v>
      </c>
      <c r="AX3026" s="2">
        <v>4015489.88</v>
      </c>
      <c r="BH3026" t="s">
        <v>21</v>
      </c>
      <c r="BI3026" t="s">
        <v>5</v>
      </c>
    </row>
    <row r="3027" spans="1:61" x14ac:dyDescent="0.25">
      <c r="A3027">
        <v>52215288</v>
      </c>
      <c r="B3027">
        <v>52215288</v>
      </c>
      <c r="C3027" t="s">
        <v>106</v>
      </c>
      <c r="D3027" t="s">
        <v>1128</v>
      </c>
      <c r="E3027">
        <v>0</v>
      </c>
      <c r="F3027" t="s">
        <v>700</v>
      </c>
      <c r="G3027" t="s">
        <v>15660</v>
      </c>
      <c r="H3027" s="30" t="s">
        <v>20890</v>
      </c>
      <c r="I3027" t="s">
        <v>15661</v>
      </c>
      <c r="J3027">
        <v>0</v>
      </c>
      <c r="K3027" t="s">
        <v>126</v>
      </c>
      <c r="L3027">
        <v>25</v>
      </c>
      <c r="M3027" t="s">
        <v>126</v>
      </c>
      <c r="O3027">
        <v>3143094722</v>
      </c>
      <c r="P3027">
        <v>0</v>
      </c>
      <c r="T3027" s="29" t="s">
        <v>142</v>
      </c>
      <c r="U3027">
        <f t="shared" si="231"/>
        <v>10</v>
      </c>
      <c r="V3027">
        <f t="shared" si="232"/>
        <v>12</v>
      </c>
      <c r="W3027">
        <v>2019</v>
      </c>
      <c r="X3027" t="s">
        <v>3439</v>
      </c>
      <c r="Y3027" t="s">
        <v>15662</v>
      </c>
      <c r="Z3027" t="s">
        <v>15663</v>
      </c>
      <c r="AA3027">
        <v>3006137</v>
      </c>
      <c r="AB3027" t="s">
        <v>491</v>
      </c>
      <c r="AC3027" t="s">
        <v>492</v>
      </c>
      <c r="AD3027" s="1">
        <f t="shared" si="233"/>
        <v>3.0968917910447761E-2</v>
      </c>
      <c r="AE3027" s="2">
        <v>80400000</v>
      </c>
      <c r="AF3027" t="s">
        <v>219</v>
      </c>
      <c r="AG3027" t="s">
        <v>120</v>
      </c>
      <c r="AH3027" t="s">
        <v>104</v>
      </c>
      <c r="AI3027" t="s">
        <v>15664</v>
      </c>
      <c r="AJ3027">
        <v>161814098</v>
      </c>
      <c r="AK3027" s="2">
        <v>2489901</v>
      </c>
      <c r="AL3027" s="2">
        <v>2072354.09</v>
      </c>
      <c r="AP3027" t="s">
        <v>105</v>
      </c>
      <c r="AQ3027" t="s">
        <v>105</v>
      </c>
      <c r="AR3027" t="s">
        <v>105</v>
      </c>
      <c r="AV3027" t="s">
        <v>105</v>
      </c>
      <c r="AW3027" t="s">
        <v>105</v>
      </c>
      <c r="AX3027" t="s">
        <v>105</v>
      </c>
      <c r="BH3027" t="s">
        <v>21</v>
      </c>
      <c r="BI3027" t="s">
        <v>5</v>
      </c>
    </row>
    <row r="3028" spans="1:61" x14ac:dyDescent="0.25">
      <c r="A3028">
        <v>78749739</v>
      </c>
      <c r="B3028">
        <v>78749739</v>
      </c>
      <c r="C3028" t="s">
        <v>89</v>
      </c>
      <c r="D3028" t="s">
        <v>1135</v>
      </c>
      <c r="E3028" t="s">
        <v>294</v>
      </c>
      <c r="F3028" t="s">
        <v>1079</v>
      </c>
      <c r="G3028" t="s">
        <v>1528</v>
      </c>
      <c r="H3028" s="30" t="s">
        <v>20891</v>
      </c>
      <c r="I3028" t="s">
        <v>15665</v>
      </c>
      <c r="J3028">
        <v>0</v>
      </c>
      <c r="K3028" t="s">
        <v>498</v>
      </c>
      <c r="L3028">
        <v>0</v>
      </c>
      <c r="M3028" t="s">
        <v>499</v>
      </c>
      <c r="O3028">
        <v>3226738139</v>
      </c>
      <c r="P3028">
        <v>3177230379</v>
      </c>
      <c r="T3028" s="29" t="s">
        <v>487</v>
      </c>
      <c r="U3028">
        <f t="shared" si="231"/>
        <v>10</v>
      </c>
      <c r="V3028">
        <f t="shared" si="232"/>
        <v>8</v>
      </c>
      <c r="W3028">
        <v>2025</v>
      </c>
      <c r="X3028" t="s">
        <v>97</v>
      </c>
      <c r="Y3028" t="s">
        <v>15666</v>
      </c>
      <c r="Z3028" t="s">
        <v>15667</v>
      </c>
      <c r="AA3028">
        <v>8001210</v>
      </c>
      <c r="AB3028" t="s">
        <v>100</v>
      </c>
      <c r="AC3028" t="s">
        <v>101</v>
      </c>
      <c r="AD3028" s="1">
        <f t="shared" si="233"/>
        <v>2.6716671087533155E-2</v>
      </c>
      <c r="AE3028" s="2">
        <v>75400000</v>
      </c>
      <c r="AF3028" t="s">
        <v>102</v>
      </c>
      <c r="AG3028" t="s">
        <v>103</v>
      </c>
      <c r="AH3028" t="s">
        <v>104</v>
      </c>
      <c r="AI3028" t="s">
        <v>15668</v>
      </c>
      <c r="AJ3028">
        <v>161814235</v>
      </c>
      <c r="AK3028" s="2">
        <v>2014437</v>
      </c>
      <c r="AL3028" s="2">
        <v>1672804.06</v>
      </c>
      <c r="AP3028" t="s">
        <v>105</v>
      </c>
      <c r="AQ3028" t="s">
        <v>105</v>
      </c>
      <c r="AR3028" t="s">
        <v>105</v>
      </c>
      <c r="AV3028" t="s">
        <v>105</v>
      </c>
      <c r="AW3028" t="s">
        <v>105</v>
      </c>
      <c r="AX3028" t="s">
        <v>105</v>
      </c>
      <c r="BH3028" t="s">
        <v>21</v>
      </c>
      <c r="BI3028" t="s">
        <v>5</v>
      </c>
    </row>
    <row r="3029" spans="1:61" x14ac:dyDescent="0.25">
      <c r="A3029">
        <v>79387649</v>
      </c>
      <c r="B3029">
        <v>79387649</v>
      </c>
      <c r="C3029" t="s">
        <v>89</v>
      </c>
      <c r="D3029" t="s">
        <v>304</v>
      </c>
      <c r="E3029" t="s">
        <v>1625</v>
      </c>
      <c r="F3029" t="s">
        <v>4203</v>
      </c>
      <c r="G3029" t="s">
        <v>2275</v>
      </c>
      <c r="H3029" s="30" t="s">
        <v>19021</v>
      </c>
      <c r="I3029" t="s">
        <v>15669</v>
      </c>
      <c r="J3029">
        <v>0</v>
      </c>
      <c r="K3029" t="s">
        <v>126</v>
      </c>
      <c r="L3029">
        <v>25</v>
      </c>
      <c r="M3029" t="s">
        <v>126</v>
      </c>
      <c r="O3029">
        <v>3103346379</v>
      </c>
      <c r="P3029">
        <v>0</v>
      </c>
      <c r="T3029" s="29" t="s">
        <v>369</v>
      </c>
      <c r="U3029">
        <f t="shared" si="231"/>
        <v>10</v>
      </c>
      <c r="V3029">
        <f t="shared" si="232"/>
        <v>21</v>
      </c>
      <c r="W3029">
        <v>2015</v>
      </c>
      <c r="X3029" t="s">
        <v>10894</v>
      </c>
      <c r="Y3029" t="s">
        <v>15670</v>
      </c>
      <c r="Z3029" t="s">
        <v>15671</v>
      </c>
      <c r="AA3029">
        <v>9201119</v>
      </c>
      <c r="AB3029" t="s">
        <v>268</v>
      </c>
      <c r="AC3029" t="s">
        <v>519</v>
      </c>
      <c r="AD3029" s="1">
        <f t="shared" si="233"/>
        <v>3.2582623376623376E-2</v>
      </c>
      <c r="AE3029" s="2">
        <v>38500000</v>
      </c>
      <c r="AF3029" t="s">
        <v>219</v>
      </c>
      <c r="AG3029" t="s">
        <v>103</v>
      </c>
      <c r="AH3029" t="s">
        <v>104</v>
      </c>
      <c r="AI3029" t="s">
        <v>15672</v>
      </c>
      <c r="AJ3029">
        <v>161793437</v>
      </c>
      <c r="AK3029" s="2">
        <v>1254431</v>
      </c>
      <c r="AL3029" s="2">
        <v>1034143.37</v>
      </c>
      <c r="AP3029" t="s">
        <v>105</v>
      </c>
      <c r="AQ3029" t="s">
        <v>105</v>
      </c>
      <c r="AR3029" t="s">
        <v>105</v>
      </c>
      <c r="AV3029" t="s">
        <v>105</v>
      </c>
      <c r="AW3029" t="s">
        <v>105</v>
      </c>
      <c r="AX3029" t="s">
        <v>105</v>
      </c>
      <c r="BH3029" t="s">
        <v>21</v>
      </c>
      <c r="BI3029" t="s">
        <v>5</v>
      </c>
    </row>
    <row r="3030" spans="1:61" x14ac:dyDescent="0.25">
      <c r="A3030">
        <v>1018458351</v>
      </c>
      <c r="B3030">
        <v>1018458351</v>
      </c>
      <c r="C3030" t="s">
        <v>89</v>
      </c>
      <c r="D3030" t="s">
        <v>1334</v>
      </c>
      <c r="E3030" t="s">
        <v>15673</v>
      </c>
      <c r="F3030" t="s">
        <v>879</v>
      </c>
      <c r="G3030" t="s">
        <v>879</v>
      </c>
      <c r="H3030" s="30" t="s">
        <v>20892</v>
      </c>
      <c r="I3030" t="s">
        <v>15674</v>
      </c>
      <c r="J3030">
        <v>0</v>
      </c>
      <c r="K3030" t="s">
        <v>126</v>
      </c>
      <c r="L3030">
        <v>25</v>
      </c>
      <c r="M3030" t="s">
        <v>126</v>
      </c>
      <c r="O3030">
        <v>3212477987</v>
      </c>
      <c r="P3030">
        <v>0</v>
      </c>
      <c r="T3030" s="29" t="s">
        <v>369</v>
      </c>
      <c r="U3030">
        <f t="shared" si="231"/>
        <v>10</v>
      </c>
      <c r="V3030">
        <f t="shared" si="232"/>
        <v>21</v>
      </c>
      <c r="W3030">
        <v>2024</v>
      </c>
      <c r="X3030" t="s">
        <v>2202</v>
      </c>
      <c r="Y3030" t="s">
        <v>15675</v>
      </c>
      <c r="Z3030" t="s">
        <v>15676</v>
      </c>
      <c r="AA3030">
        <v>4606179</v>
      </c>
      <c r="AB3030" t="s">
        <v>352</v>
      </c>
      <c r="AC3030" t="s">
        <v>2205</v>
      </c>
      <c r="AD3030" s="1">
        <f t="shared" si="233"/>
        <v>3.8458789237668163E-2</v>
      </c>
      <c r="AE3030" s="2">
        <v>89200000</v>
      </c>
      <c r="AF3030" t="s">
        <v>175</v>
      </c>
      <c r="AG3030" t="s">
        <v>120</v>
      </c>
      <c r="AH3030" t="s">
        <v>104</v>
      </c>
      <c r="AI3030" t="s">
        <v>15677</v>
      </c>
      <c r="AJ3030">
        <v>161814262</v>
      </c>
      <c r="AK3030" s="2">
        <v>3430524</v>
      </c>
      <c r="AL3030" s="2">
        <v>2862793.29</v>
      </c>
      <c r="AP3030" t="s">
        <v>105</v>
      </c>
      <c r="AQ3030" t="s">
        <v>105</v>
      </c>
      <c r="AR3030" t="s">
        <v>105</v>
      </c>
      <c r="AV3030" t="s">
        <v>105</v>
      </c>
      <c r="AW3030" t="s">
        <v>105</v>
      </c>
      <c r="AX3030" t="s">
        <v>105</v>
      </c>
      <c r="BH3030" t="s">
        <v>21</v>
      </c>
      <c r="BI3030" t="s">
        <v>5</v>
      </c>
    </row>
    <row r="3031" spans="1:61" x14ac:dyDescent="0.25">
      <c r="A3031">
        <v>1026297113</v>
      </c>
      <c r="B3031">
        <v>1026297113</v>
      </c>
      <c r="C3031" t="s">
        <v>89</v>
      </c>
      <c r="D3031" t="s">
        <v>10071</v>
      </c>
      <c r="E3031" t="s">
        <v>537</v>
      </c>
      <c r="F3031" t="s">
        <v>15678</v>
      </c>
      <c r="G3031" t="s">
        <v>124</v>
      </c>
      <c r="H3031" s="30" t="s">
        <v>20893</v>
      </c>
      <c r="I3031" t="s">
        <v>15679</v>
      </c>
      <c r="J3031">
        <v>0</v>
      </c>
      <c r="K3031" t="s">
        <v>126</v>
      </c>
      <c r="L3031">
        <v>25</v>
      </c>
      <c r="M3031" t="s">
        <v>126</v>
      </c>
      <c r="O3031">
        <v>3112572482</v>
      </c>
      <c r="P3031">
        <v>0</v>
      </c>
      <c r="T3031" s="29" t="s">
        <v>228</v>
      </c>
      <c r="U3031">
        <f t="shared" si="231"/>
        <v>10</v>
      </c>
      <c r="V3031">
        <f t="shared" si="232"/>
        <v>6</v>
      </c>
      <c r="W3031">
        <v>2022</v>
      </c>
      <c r="X3031" t="s">
        <v>15680</v>
      </c>
      <c r="Y3031" t="s">
        <v>15681</v>
      </c>
      <c r="Z3031" t="s">
        <v>15682</v>
      </c>
      <c r="AA3031">
        <v>4601299</v>
      </c>
      <c r="AB3031" t="s">
        <v>352</v>
      </c>
      <c r="AC3031" t="s">
        <v>938</v>
      </c>
      <c r="AD3031" s="1">
        <f t="shared" si="233"/>
        <v>4.057028E-2</v>
      </c>
      <c r="AE3031" s="2">
        <v>50000000</v>
      </c>
      <c r="AF3031" t="s">
        <v>279</v>
      </c>
      <c r="AG3031" t="s">
        <v>103</v>
      </c>
      <c r="AH3031" t="s">
        <v>104</v>
      </c>
      <c r="AI3031" t="s">
        <v>15683</v>
      </c>
      <c r="AJ3031">
        <v>161843528</v>
      </c>
      <c r="AK3031" s="2">
        <v>2028514</v>
      </c>
      <c r="AL3031" s="2">
        <v>1684633.99</v>
      </c>
      <c r="AP3031" t="s">
        <v>105</v>
      </c>
      <c r="AQ3031" t="s">
        <v>105</v>
      </c>
      <c r="AR3031" t="s">
        <v>105</v>
      </c>
      <c r="AV3031" t="s">
        <v>105</v>
      </c>
      <c r="AW3031" t="s">
        <v>105</v>
      </c>
      <c r="AX3031" t="s">
        <v>105</v>
      </c>
      <c r="BH3031" t="s">
        <v>21</v>
      </c>
      <c r="BI3031" t="s">
        <v>5</v>
      </c>
    </row>
    <row r="3032" spans="1:61" x14ac:dyDescent="0.25">
      <c r="A3032">
        <v>30298218</v>
      </c>
      <c r="B3032">
        <v>30298218</v>
      </c>
      <c r="C3032" t="s">
        <v>106</v>
      </c>
      <c r="D3032" t="s">
        <v>1099</v>
      </c>
      <c r="E3032" t="s">
        <v>583</v>
      </c>
      <c r="F3032" t="s">
        <v>11803</v>
      </c>
      <c r="G3032" t="s">
        <v>609</v>
      </c>
      <c r="H3032" s="30" t="s">
        <v>20894</v>
      </c>
      <c r="I3032" t="s">
        <v>15684</v>
      </c>
      <c r="J3032">
        <v>0</v>
      </c>
      <c r="K3032" t="s">
        <v>126</v>
      </c>
      <c r="L3032">
        <v>25</v>
      </c>
      <c r="M3032" t="s">
        <v>126</v>
      </c>
      <c r="O3032">
        <v>3113541202</v>
      </c>
      <c r="P3032">
        <v>0</v>
      </c>
      <c r="T3032" s="29" t="s">
        <v>487</v>
      </c>
      <c r="U3032">
        <f t="shared" si="231"/>
        <v>10</v>
      </c>
      <c r="V3032">
        <f t="shared" si="232"/>
        <v>8</v>
      </c>
      <c r="W3032">
        <v>2025</v>
      </c>
      <c r="X3032" t="s">
        <v>2061</v>
      </c>
      <c r="Y3032" t="s">
        <v>15685</v>
      </c>
      <c r="Z3032" t="s">
        <v>15686</v>
      </c>
      <c r="AA3032">
        <v>8006074</v>
      </c>
      <c r="AB3032" t="s">
        <v>100</v>
      </c>
      <c r="AC3032" t="s">
        <v>208</v>
      </c>
      <c r="AD3032" s="1">
        <f t="shared" si="233"/>
        <v>1.2650940576923078E-2</v>
      </c>
      <c r="AE3032" s="2">
        <v>104000000</v>
      </c>
      <c r="AF3032" t="s">
        <v>133</v>
      </c>
      <c r="AG3032" t="s">
        <v>292</v>
      </c>
      <c r="AH3032" t="s">
        <v>104</v>
      </c>
      <c r="AI3032">
        <v>0</v>
      </c>
      <c r="AJ3032">
        <v>29935951</v>
      </c>
      <c r="AK3032" s="2">
        <v>1315697.82</v>
      </c>
      <c r="AL3032" s="2">
        <v>1085628.42</v>
      </c>
      <c r="AP3032" t="s">
        <v>105</v>
      </c>
      <c r="AQ3032" s="2" t="s">
        <v>105</v>
      </c>
      <c r="AR3032" s="2" t="s">
        <v>105</v>
      </c>
      <c r="AV3032">
        <v>30050831</v>
      </c>
      <c r="AW3032" s="2">
        <v>1431664.81</v>
      </c>
      <c r="AX3032" s="2">
        <v>1183079.67</v>
      </c>
      <c r="BH3032" s="3" t="s">
        <v>18</v>
      </c>
      <c r="BI3032" t="s">
        <v>5</v>
      </c>
    </row>
    <row r="3033" spans="1:61" x14ac:dyDescent="0.25">
      <c r="A3033">
        <v>79497437</v>
      </c>
      <c r="B3033">
        <v>79497437</v>
      </c>
      <c r="C3033" t="s">
        <v>89</v>
      </c>
      <c r="D3033" t="s">
        <v>304</v>
      </c>
      <c r="E3033" t="s">
        <v>6102</v>
      </c>
      <c r="F3033" t="s">
        <v>263</v>
      </c>
      <c r="G3033">
        <v>0</v>
      </c>
      <c r="H3033" s="30" t="s">
        <v>20895</v>
      </c>
      <c r="I3033" t="s">
        <v>15687</v>
      </c>
      <c r="J3033">
        <v>0</v>
      </c>
      <c r="K3033" t="s">
        <v>126</v>
      </c>
      <c r="L3033">
        <v>25</v>
      </c>
      <c r="M3033" t="s">
        <v>126</v>
      </c>
      <c r="O3033">
        <v>3022426600</v>
      </c>
      <c r="P3033">
        <v>0</v>
      </c>
      <c r="T3033" s="29" t="s">
        <v>2379</v>
      </c>
      <c r="U3033">
        <f t="shared" si="231"/>
        <v>10</v>
      </c>
      <c r="V3033">
        <f t="shared" si="232"/>
        <v>6</v>
      </c>
      <c r="W3033">
        <v>2016</v>
      </c>
      <c r="X3033" t="s">
        <v>14480</v>
      </c>
      <c r="Y3033" t="s">
        <v>15688</v>
      </c>
      <c r="Z3033" t="s">
        <v>15689</v>
      </c>
      <c r="AA3033">
        <v>6421051</v>
      </c>
      <c r="AB3033" t="s">
        <v>131</v>
      </c>
      <c r="AC3033" t="s">
        <v>696</v>
      </c>
      <c r="AD3033" s="1">
        <f t="shared" si="233"/>
        <v>1.8110677233429396E-2</v>
      </c>
      <c r="AE3033" s="2">
        <v>69400000</v>
      </c>
      <c r="AF3033" t="s">
        <v>175</v>
      </c>
      <c r="AG3033" t="s">
        <v>697</v>
      </c>
      <c r="AH3033" t="s">
        <v>104</v>
      </c>
      <c r="AI3033" t="s">
        <v>15690</v>
      </c>
      <c r="AJ3033">
        <v>161832985</v>
      </c>
      <c r="AK3033" s="2">
        <v>1256881</v>
      </c>
      <c r="AL3033" s="2">
        <v>1036202.63</v>
      </c>
      <c r="AP3033" t="s">
        <v>105</v>
      </c>
      <c r="AQ3033" t="s">
        <v>105</v>
      </c>
      <c r="AR3033" t="s">
        <v>105</v>
      </c>
      <c r="AV3033" t="s">
        <v>105</v>
      </c>
      <c r="AW3033" t="s">
        <v>105</v>
      </c>
      <c r="AX3033" t="s">
        <v>105</v>
      </c>
      <c r="BH3033" t="s">
        <v>19</v>
      </c>
      <c r="BI3033" t="s">
        <v>5</v>
      </c>
    </row>
    <row r="3034" spans="1:61" x14ac:dyDescent="0.25">
      <c r="A3034">
        <v>88255210</v>
      </c>
      <c r="B3034">
        <v>88255210</v>
      </c>
      <c r="C3034" t="s">
        <v>89</v>
      </c>
      <c r="D3034" t="s">
        <v>4360</v>
      </c>
      <c r="E3034" t="s">
        <v>537</v>
      </c>
      <c r="F3034" t="s">
        <v>6028</v>
      </c>
      <c r="G3034" t="s">
        <v>191</v>
      </c>
      <c r="H3034" s="30" t="s">
        <v>20896</v>
      </c>
      <c r="I3034" t="s">
        <v>15691</v>
      </c>
      <c r="J3034">
        <v>0</v>
      </c>
      <c r="K3034" t="s">
        <v>1235</v>
      </c>
      <c r="L3034">
        <v>54</v>
      </c>
      <c r="M3034" t="s">
        <v>1236</v>
      </c>
      <c r="O3034">
        <v>3115221349</v>
      </c>
      <c r="P3034">
        <v>0</v>
      </c>
      <c r="T3034" s="29" t="s">
        <v>127</v>
      </c>
      <c r="U3034">
        <f t="shared" si="231"/>
        <v>10</v>
      </c>
      <c r="V3034">
        <f t="shared" si="232"/>
        <v>18</v>
      </c>
      <c r="W3034">
        <v>2016</v>
      </c>
      <c r="X3034" t="s">
        <v>8210</v>
      </c>
      <c r="Y3034" t="s">
        <v>15692</v>
      </c>
      <c r="Z3034" t="s">
        <v>15693</v>
      </c>
      <c r="AA3034">
        <v>1601282</v>
      </c>
      <c r="AB3034" t="s">
        <v>173</v>
      </c>
      <c r="AC3034" t="s">
        <v>1683</v>
      </c>
      <c r="AD3034" s="1">
        <f t="shared" si="233"/>
        <v>4.664920153846154E-2</v>
      </c>
      <c r="AE3034" s="2">
        <v>26000000</v>
      </c>
      <c r="AF3034" t="s">
        <v>133</v>
      </c>
      <c r="AG3034" t="s">
        <v>103</v>
      </c>
      <c r="AH3034" t="s">
        <v>104</v>
      </c>
      <c r="AI3034" t="s">
        <v>15694</v>
      </c>
      <c r="AJ3034">
        <v>29927190</v>
      </c>
      <c r="AK3034" s="2">
        <v>1212879.24</v>
      </c>
      <c r="AL3034" s="2">
        <v>999226.25</v>
      </c>
      <c r="AP3034">
        <v>29992407</v>
      </c>
      <c r="AQ3034" s="2">
        <v>1283497.1599999999</v>
      </c>
      <c r="AR3034" s="2">
        <v>1058569.04</v>
      </c>
      <c r="AV3034" t="s">
        <v>105</v>
      </c>
      <c r="AW3034" s="2" t="s">
        <v>105</v>
      </c>
      <c r="AX3034" s="2" t="s">
        <v>105</v>
      </c>
      <c r="BH3034" t="s">
        <v>21</v>
      </c>
      <c r="BI3034" t="s">
        <v>5</v>
      </c>
    </row>
    <row r="3035" spans="1:61" x14ac:dyDescent="0.25">
      <c r="A3035">
        <v>12121607</v>
      </c>
      <c r="B3035">
        <v>12121607</v>
      </c>
      <c r="C3035" t="s">
        <v>89</v>
      </c>
      <c r="D3035" t="s">
        <v>375</v>
      </c>
      <c r="E3035" t="s">
        <v>162</v>
      </c>
      <c r="F3035" t="s">
        <v>4564</v>
      </c>
      <c r="G3035" t="s">
        <v>4564</v>
      </c>
      <c r="H3035" s="30" t="s">
        <v>19722</v>
      </c>
      <c r="I3035" t="s">
        <v>15695</v>
      </c>
      <c r="J3035">
        <v>41001</v>
      </c>
      <c r="K3035" t="s">
        <v>285</v>
      </c>
      <c r="L3035">
        <v>41</v>
      </c>
      <c r="M3035" t="s">
        <v>286</v>
      </c>
      <c r="O3035">
        <v>3103279609</v>
      </c>
      <c r="P3035">
        <v>3105084370</v>
      </c>
      <c r="T3035" s="29" t="s">
        <v>240</v>
      </c>
      <c r="U3035">
        <f t="shared" si="231"/>
        <v>10</v>
      </c>
      <c r="V3035">
        <f t="shared" si="232"/>
        <v>27</v>
      </c>
      <c r="W3035">
        <v>2016</v>
      </c>
      <c r="X3035" t="s">
        <v>15696</v>
      </c>
      <c r="Y3035" t="s">
        <v>15697</v>
      </c>
      <c r="Z3035" t="s">
        <v>15698</v>
      </c>
      <c r="AA3035">
        <v>4601205</v>
      </c>
      <c r="AB3035" t="s">
        <v>352</v>
      </c>
      <c r="AC3035" t="s">
        <v>938</v>
      </c>
      <c r="AD3035" s="1">
        <f t="shared" si="233"/>
        <v>4.6985885714285712E-2</v>
      </c>
      <c r="AE3035" s="2">
        <v>35000000</v>
      </c>
      <c r="AF3035" t="s">
        <v>102</v>
      </c>
      <c r="AG3035" t="s">
        <v>103</v>
      </c>
      <c r="AH3035" t="s">
        <v>104</v>
      </c>
      <c r="AI3035" t="s">
        <v>9515</v>
      </c>
      <c r="AJ3035">
        <v>161815417</v>
      </c>
      <c r="AK3035" s="2">
        <v>1644506</v>
      </c>
      <c r="AL3035" s="2">
        <v>1361937.62</v>
      </c>
      <c r="AP3035" t="s">
        <v>105</v>
      </c>
      <c r="AQ3035" t="s">
        <v>105</v>
      </c>
      <c r="AR3035" t="s">
        <v>105</v>
      </c>
      <c r="AV3035" t="s">
        <v>105</v>
      </c>
      <c r="AW3035" t="s">
        <v>105</v>
      </c>
      <c r="AX3035" t="s">
        <v>105</v>
      </c>
      <c r="BH3035" t="s">
        <v>21</v>
      </c>
      <c r="BI3035" t="s">
        <v>5</v>
      </c>
    </row>
    <row r="3036" spans="1:61" x14ac:dyDescent="0.25">
      <c r="A3036">
        <v>78033961</v>
      </c>
      <c r="B3036">
        <v>78033961</v>
      </c>
      <c r="C3036" t="s">
        <v>89</v>
      </c>
      <c r="D3036" t="s">
        <v>294</v>
      </c>
      <c r="E3036" t="s">
        <v>304</v>
      </c>
      <c r="F3036" t="s">
        <v>7902</v>
      </c>
      <c r="G3036" t="s">
        <v>15699</v>
      </c>
      <c r="H3036" s="30" t="s">
        <v>20897</v>
      </c>
      <c r="I3036" t="s">
        <v>15700</v>
      </c>
      <c r="J3036">
        <v>0</v>
      </c>
      <c r="K3036" t="s">
        <v>498</v>
      </c>
      <c r="L3036">
        <v>0</v>
      </c>
      <c r="M3036" t="s">
        <v>499</v>
      </c>
      <c r="O3036">
        <v>3002678255</v>
      </c>
      <c r="P3036">
        <v>3002647825</v>
      </c>
      <c r="T3036" s="29" t="s">
        <v>958</v>
      </c>
      <c r="U3036">
        <f t="shared" si="231"/>
        <v>10</v>
      </c>
      <c r="V3036">
        <f t="shared" si="232"/>
        <v>24</v>
      </c>
      <c r="W3036">
        <v>2023</v>
      </c>
      <c r="X3036" t="s">
        <v>3050</v>
      </c>
      <c r="Y3036" t="s">
        <v>15701</v>
      </c>
      <c r="Z3036" t="s">
        <v>15702</v>
      </c>
      <c r="AA3036">
        <v>9006173</v>
      </c>
      <c r="AB3036" t="s">
        <v>244</v>
      </c>
      <c r="AC3036" t="s">
        <v>404</v>
      </c>
      <c r="AD3036" s="1">
        <f t="shared" si="233"/>
        <v>2.4679458467186784E-2</v>
      </c>
      <c r="AE3036" s="2">
        <v>217900000</v>
      </c>
      <c r="AF3036" t="s">
        <v>219</v>
      </c>
      <c r="AG3036" t="s">
        <v>120</v>
      </c>
      <c r="AH3036" t="s">
        <v>104</v>
      </c>
      <c r="AI3036">
        <v>0</v>
      </c>
      <c r="AJ3036">
        <v>161814549</v>
      </c>
      <c r="AK3036" s="2">
        <v>5377654</v>
      </c>
      <c r="AL3036" s="2">
        <v>4499036.6100000003</v>
      </c>
      <c r="AP3036" t="s">
        <v>105</v>
      </c>
      <c r="AQ3036" t="s">
        <v>105</v>
      </c>
      <c r="AR3036" t="s">
        <v>105</v>
      </c>
      <c r="AV3036" t="s">
        <v>105</v>
      </c>
      <c r="AW3036" t="s">
        <v>105</v>
      </c>
      <c r="AX3036" t="s">
        <v>105</v>
      </c>
      <c r="BH3036" t="s">
        <v>21</v>
      </c>
      <c r="BI3036" t="s">
        <v>5</v>
      </c>
    </row>
    <row r="3037" spans="1:61" x14ac:dyDescent="0.25">
      <c r="A3037">
        <v>79606633</v>
      </c>
      <c r="B3037">
        <v>79606633</v>
      </c>
      <c r="C3037" t="s">
        <v>89</v>
      </c>
      <c r="D3037" t="s">
        <v>699</v>
      </c>
      <c r="E3037" t="s">
        <v>148</v>
      </c>
      <c r="F3037" t="s">
        <v>8250</v>
      </c>
      <c r="G3037" t="s">
        <v>594</v>
      </c>
      <c r="H3037" s="30" t="s">
        <v>20898</v>
      </c>
      <c r="I3037" t="s">
        <v>15703</v>
      </c>
      <c r="J3037">
        <v>0</v>
      </c>
      <c r="K3037" t="s">
        <v>872</v>
      </c>
      <c r="L3037">
        <v>25</v>
      </c>
      <c r="M3037" t="s">
        <v>113</v>
      </c>
      <c r="O3037">
        <v>3134692996</v>
      </c>
      <c r="P3037">
        <v>0</v>
      </c>
      <c r="T3037" s="29" t="s">
        <v>142</v>
      </c>
      <c r="U3037">
        <f t="shared" si="231"/>
        <v>10</v>
      </c>
      <c r="V3037">
        <f t="shared" si="232"/>
        <v>12</v>
      </c>
      <c r="W3037">
        <v>2020</v>
      </c>
      <c r="X3037" t="s">
        <v>2927</v>
      </c>
      <c r="Y3037" t="s">
        <v>15704</v>
      </c>
      <c r="Z3037" t="s">
        <v>15705</v>
      </c>
      <c r="AA3037">
        <v>3006134</v>
      </c>
      <c r="AB3037" t="s">
        <v>491</v>
      </c>
      <c r="AC3037" t="s">
        <v>631</v>
      </c>
      <c r="AD3037" s="1">
        <f t="shared" si="233"/>
        <v>1.8952551928783382E-2</v>
      </c>
      <c r="AE3037" s="2">
        <v>67400000</v>
      </c>
      <c r="AF3037" t="s">
        <v>1567</v>
      </c>
      <c r="AG3037" t="s">
        <v>120</v>
      </c>
      <c r="AH3037" t="s">
        <v>104</v>
      </c>
      <c r="AI3037" t="s">
        <v>15706</v>
      </c>
      <c r="AJ3037">
        <v>161810424</v>
      </c>
      <c r="AK3037" s="2">
        <v>1277402</v>
      </c>
      <c r="AL3037" s="2">
        <v>1053446.99</v>
      </c>
      <c r="AP3037" t="s">
        <v>105</v>
      </c>
      <c r="AQ3037" t="s">
        <v>105</v>
      </c>
      <c r="AR3037" t="s">
        <v>105</v>
      </c>
      <c r="AV3037" t="s">
        <v>105</v>
      </c>
      <c r="AW3037" t="s">
        <v>105</v>
      </c>
      <c r="AX3037" t="s">
        <v>105</v>
      </c>
      <c r="BH3037" t="s">
        <v>19</v>
      </c>
      <c r="BI3037" t="s">
        <v>5</v>
      </c>
    </row>
    <row r="3038" spans="1:61" x14ac:dyDescent="0.25">
      <c r="A3038">
        <v>8033403</v>
      </c>
      <c r="B3038">
        <v>8033403</v>
      </c>
      <c r="C3038" t="s">
        <v>89</v>
      </c>
      <c r="D3038" t="s">
        <v>649</v>
      </c>
      <c r="E3038" t="s">
        <v>3029</v>
      </c>
      <c r="F3038" t="s">
        <v>819</v>
      </c>
      <c r="G3038" t="s">
        <v>513</v>
      </c>
      <c r="H3038" s="30" t="s">
        <v>20899</v>
      </c>
      <c r="I3038" t="s">
        <v>15707</v>
      </c>
      <c r="J3038">
        <v>5266</v>
      </c>
      <c r="K3038" t="s">
        <v>428</v>
      </c>
      <c r="L3038">
        <v>5</v>
      </c>
      <c r="M3038" t="s">
        <v>203</v>
      </c>
      <c r="O3038">
        <v>3217184888</v>
      </c>
      <c r="P3038">
        <v>0</v>
      </c>
      <c r="T3038" s="29" t="s">
        <v>228</v>
      </c>
      <c r="U3038">
        <f t="shared" si="231"/>
        <v>10</v>
      </c>
      <c r="V3038">
        <f t="shared" si="232"/>
        <v>6</v>
      </c>
      <c r="W3038">
        <v>2022</v>
      </c>
      <c r="X3038" t="s">
        <v>241</v>
      </c>
      <c r="Y3038" t="s">
        <v>15708</v>
      </c>
      <c r="Z3038" t="s">
        <v>15709</v>
      </c>
      <c r="AA3038">
        <v>9006179</v>
      </c>
      <c r="AB3038" t="s">
        <v>244</v>
      </c>
      <c r="AC3038" t="s">
        <v>245</v>
      </c>
      <c r="AD3038" s="1">
        <f t="shared" si="233"/>
        <v>3.2584779602420053E-2</v>
      </c>
      <c r="AE3038" s="2">
        <v>115700000</v>
      </c>
      <c r="AF3038" t="s">
        <v>102</v>
      </c>
      <c r="AG3038" t="s">
        <v>120</v>
      </c>
      <c r="AH3038" t="s">
        <v>104</v>
      </c>
      <c r="AI3038" t="s">
        <v>15710</v>
      </c>
      <c r="AJ3038">
        <v>161814720</v>
      </c>
      <c r="AK3038" s="2">
        <v>3770059</v>
      </c>
      <c r="AL3038" s="2">
        <v>3148117.19</v>
      </c>
      <c r="AP3038" t="s">
        <v>105</v>
      </c>
      <c r="AQ3038" t="s">
        <v>105</v>
      </c>
      <c r="AR3038" t="s">
        <v>105</v>
      </c>
      <c r="AV3038" t="s">
        <v>105</v>
      </c>
      <c r="AW3038" t="s">
        <v>105</v>
      </c>
      <c r="AX3038" t="s">
        <v>105</v>
      </c>
      <c r="BH3038" t="s">
        <v>21</v>
      </c>
      <c r="BI3038" t="s">
        <v>5</v>
      </c>
    </row>
    <row r="3039" spans="1:61" x14ac:dyDescent="0.25">
      <c r="A3039">
        <v>79046572</v>
      </c>
      <c r="B3039">
        <v>79046572</v>
      </c>
      <c r="C3039" t="s">
        <v>89</v>
      </c>
      <c r="D3039" t="s">
        <v>304</v>
      </c>
      <c r="E3039" t="s">
        <v>15711</v>
      </c>
      <c r="F3039" t="s">
        <v>985</v>
      </c>
      <c r="G3039" t="s">
        <v>933</v>
      </c>
      <c r="H3039" s="30" t="s">
        <v>20900</v>
      </c>
      <c r="I3039" t="s">
        <v>15712</v>
      </c>
      <c r="J3039">
        <v>0</v>
      </c>
      <c r="K3039" t="s">
        <v>126</v>
      </c>
      <c r="L3039">
        <v>25</v>
      </c>
      <c r="M3039" t="s">
        <v>126</v>
      </c>
      <c r="O3039">
        <v>3118892200</v>
      </c>
      <c r="P3039">
        <v>0</v>
      </c>
      <c r="T3039" s="29" t="s">
        <v>228</v>
      </c>
      <c r="U3039">
        <f t="shared" si="231"/>
        <v>10</v>
      </c>
      <c r="V3039">
        <f t="shared" si="232"/>
        <v>6</v>
      </c>
      <c r="W3039">
        <v>2014</v>
      </c>
      <c r="X3039" t="s">
        <v>1193</v>
      </c>
      <c r="Y3039" t="s">
        <v>15713</v>
      </c>
      <c r="Z3039" t="s">
        <v>15714</v>
      </c>
      <c r="AA3039">
        <v>1606222</v>
      </c>
      <c r="AB3039" t="s">
        <v>173</v>
      </c>
      <c r="AC3039" t="s">
        <v>815</v>
      </c>
      <c r="AD3039" s="1">
        <f t="shared" si="233"/>
        <v>3.5703787465940051E-2</v>
      </c>
      <c r="AE3039" s="2">
        <v>36700000</v>
      </c>
      <c r="AF3039" t="s">
        <v>102</v>
      </c>
      <c r="AG3039" t="s">
        <v>120</v>
      </c>
      <c r="AH3039" t="s">
        <v>104</v>
      </c>
      <c r="AI3039" t="s">
        <v>15715</v>
      </c>
      <c r="AJ3039">
        <v>161813998</v>
      </c>
      <c r="AK3039" s="2">
        <v>1310329</v>
      </c>
      <c r="AL3039" s="2">
        <v>1081116.82</v>
      </c>
      <c r="AP3039" t="s">
        <v>105</v>
      </c>
      <c r="AQ3039" t="s">
        <v>105</v>
      </c>
      <c r="AR3039" t="s">
        <v>105</v>
      </c>
      <c r="AV3039" t="s">
        <v>105</v>
      </c>
      <c r="AW3039" t="s">
        <v>105</v>
      </c>
      <c r="AX3039" t="s">
        <v>105</v>
      </c>
      <c r="BH3039" t="s">
        <v>21</v>
      </c>
      <c r="BI3039" t="s">
        <v>5</v>
      </c>
    </row>
    <row r="3040" spans="1:61" x14ac:dyDescent="0.25">
      <c r="A3040">
        <v>6769163</v>
      </c>
      <c r="B3040">
        <v>6769163</v>
      </c>
      <c r="C3040" t="s">
        <v>89</v>
      </c>
      <c r="D3040" t="s">
        <v>148</v>
      </c>
      <c r="E3040" t="s">
        <v>3128</v>
      </c>
      <c r="F3040" t="s">
        <v>15716</v>
      </c>
      <c r="G3040" t="s">
        <v>11349</v>
      </c>
      <c r="H3040" s="30" t="s">
        <v>20901</v>
      </c>
      <c r="I3040" t="s">
        <v>15717</v>
      </c>
      <c r="J3040">
        <v>0</v>
      </c>
      <c r="K3040" t="s">
        <v>126</v>
      </c>
      <c r="L3040">
        <v>25</v>
      </c>
      <c r="M3040" t="s">
        <v>126</v>
      </c>
      <c r="O3040">
        <v>3208579950</v>
      </c>
      <c r="P3040">
        <v>3208579951</v>
      </c>
      <c r="T3040" s="29" t="s">
        <v>155</v>
      </c>
      <c r="U3040">
        <f t="shared" si="231"/>
        <v>10</v>
      </c>
      <c r="V3040">
        <f t="shared" si="232"/>
        <v>14</v>
      </c>
      <c r="W3040">
        <v>2018</v>
      </c>
      <c r="X3040" t="s">
        <v>4087</v>
      </c>
      <c r="Y3040" t="s">
        <v>15718</v>
      </c>
      <c r="Z3040" t="s">
        <v>15719</v>
      </c>
      <c r="AA3040">
        <v>9021067</v>
      </c>
      <c r="AB3040" t="s">
        <v>244</v>
      </c>
      <c r="AC3040" t="s">
        <v>1153</v>
      </c>
      <c r="AD3040" s="1">
        <f t="shared" si="233"/>
        <v>2.2093258620689653E-2</v>
      </c>
      <c r="AE3040" s="2">
        <v>174000000</v>
      </c>
      <c r="AF3040" t="s">
        <v>102</v>
      </c>
      <c r="AG3040" t="s">
        <v>697</v>
      </c>
      <c r="AH3040" t="s">
        <v>104</v>
      </c>
      <c r="AI3040" t="s">
        <v>15720</v>
      </c>
      <c r="AJ3040">
        <v>161816569</v>
      </c>
      <c r="AK3040" s="2">
        <v>3844227</v>
      </c>
      <c r="AL3040" s="2">
        <v>3210442.8</v>
      </c>
      <c r="AP3040" t="s">
        <v>105</v>
      </c>
      <c r="AQ3040" t="s">
        <v>105</v>
      </c>
      <c r="AR3040" t="s">
        <v>105</v>
      </c>
      <c r="AV3040" t="s">
        <v>105</v>
      </c>
      <c r="AW3040" t="s">
        <v>105</v>
      </c>
      <c r="AX3040" t="s">
        <v>105</v>
      </c>
      <c r="BH3040" t="s">
        <v>21</v>
      </c>
      <c r="BI3040" t="s">
        <v>5</v>
      </c>
    </row>
    <row r="3041" spans="1:61" x14ac:dyDescent="0.25">
      <c r="A3041">
        <v>1014214622</v>
      </c>
      <c r="B3041">
        <v>1014214622</v>
      </c>
      <c r="C3041" t="s">
        <v>106</v>
      </c>
      <c r="D3041" t="s">
        <v>2846</v>
      </c>
      <c r="E3041" t="s">
        <v>15721</v>
      </c>
      <c r="F3041" t="s">
        <v>15722</v>
      </c>
      <c r="G3041" t="s">
        <v>387</v>
      </c>
      <c r="H3041" s="30" t="s">
        <v>20902</v>
      </c>
      <c r="I3041" t="s">
        <v>15723</v>
      </c>
      <c r="J3041">
        <v>0</v>
      </c>
      <c r="K3041" t="s">
        <v>126</v>
      </c>
      <c r="L3041">
        <v>25</v>
      </c>
      <c r="M3041" t="s">
        <v>126</v>
      </c>
      <c r="O3041">
        <v>3208456295</v>
      </c>
      <c r="P3041">
        <v>3112918372</v>
      </c>
      <c r="T3041" s="29" t="s">
        <v>327</v>
      </c>
      <c r="U3041">
        <f t="shared" si="231"/>
        <v>10</v>
      </c>
      <c r="V3041">
        <f t="shared" si="232"/>
        <v>31</v>
      </c>
      <c r="W3041">
        <v>2025</v>
      </c>
      <c r="X3041" t="s">
        <v>15724</v>
      </c>
      <c r="Y3041" t="s">
        <v>15725</v>
      </c>
      <c r="Z3041" t="s">
        <v>15726</v>
      </c>
      <c r="AA3041">
        <v>5606118</v>
      </c>
      <c r="AB3041" t="s">
        <v>146</v>
      </c>
      <c r="AC3041" t="s">
        <v>15727</v>
      </c>
      <c r="AD3041" s="1">
        <f t="shared" si="233"/>
        <v>1.9737905633124699E-2</v>
      </c>
      <c r="AE3041" s="2">
        <v>207700000</v>
      </c>
      <c r="AF3041" t="s">
        <v>219</v>
      </c>
      <c r="AG3041" t="s">
        <v>120</v>
      </c>
      <c r="AH3041" t="s">
        <v>104</v>
      </c>
      <c r="AI3041" t="s">
        <v>15728</v>
      </c>
      <c r="AJ3041">
        <v>161813930</v>
      </c>
      <c r="AK3041" s="2">
        <v>4099563</v>
      </c>
      <c r="AL3041" s="2">
        <v>3425010.77</v>
      </c>
      <c r="AP3041" t="s">
        <v>105</v>
      </c>
      <c r="AQ3041" t="s">
        <v>105</v>
      </c>
      <c r="AR3041" t="s">
        <v>105</v>
      </c>
      <c r="AV3041" t="s">
        <v>105</v>
      </c>
      <c r="AW3041" t="s">
        <v>105</v>
      </c>
      <c r="AX3041" t="s">
        <v>105</v>
      </c>
      <c r="BH3041" t="s">
        <v>20</v>
      </c>
      <c r="BI3041" t="s">
        <v>5</v>
      </c>
    </row>
    <row r="3042" spans="1:61" x14ac:dyDescent="0.25">
      <c r="A3042">
        <v>10065222</v>
      </c>
      <c r="B3042">
        <v>10065222</v>
      </c>
      <c r="C3042" t="s">
        <v>89</v>
      </c>
      <c r="D3042" t="s">
        <v>304</v>
      </c>
      <c r="E3042" t="s">
        <v>749</v>
      </c>
      <c r="F3042" t="s">
        <v>399</v>
      </c>
      <c r="G3042" t="s">
        <v>2357</v>
      </c>
      <c r="H3042" s="30" t="s">
        <v>20903</v>
      </c>
      <c r="I3042" t="s">
        <v>15729</v>
      </c>
      <c r="J3042">
        <v>66001</v>
      </c>
      <c r="K3042" t="s">
        <v>252</v>
      </c>
      <c r="L3042">
        <v>66</v>
      </c>
      <c r="M3042" t="s">
        <v>253</v>
      </c>
      <c r="O3042">
        <v>3118281051</v>
      </c>
      <c r="P3042">
        <v>0</v>
      </c>
      <c r="T3042" s="29" t="s">
        <v>114</v>
      </c>
      <c r="U3042">
        <f t="shared" si="231"/>
        <v>10</v>
      </c>
      <c r="V3042">
        <f t="shared" si="232"/>
        <v>28</v>
      </c>
      <c r="W3042">
        <v>2019</v>
      </c>
      <c r="X3042" t="s">
        <v>2670</v>
      </c>
      <c r="Y3042" t="s">
        <v>15730</v>
      </c>
      <c r="Z3042" t="s">
        <v>15731</v>
      </c>
      <c r="AA3042">
        <v>8006055</v>
      </c>
      <c r="AB3042" t="s">
        <v>100</v>
      </c>
      <c r="AC3042" t="s">
        <v>1677</v>
      </c>
      <c r="AD3042" s="1">
        <f t="shared" si="233"/>
        <v>2.8692776831345825E-2</v>
      </c>
      <c r="AE3042" s="2">
        <v>58700000</v>
      </c>
      <c r="AF3042" t="s">
        <v>362</v>
      </c>
      <c r="AG3042" t="s">
        <v>120</v>
      </c>
      <c r="AH3042" t="s">
        <v>104</v>
      </c>
      <c r="AI3042" t="s">
        <v>15732</v>
      </c>
      <c r="AJ3042">
        <v>161836301</v>
      </c>
      <c r="AK3042" s="2">
        <v>1684266</v>
      </c>
      <c r="AL3042" s="2">
        <v>1395349.95</v>
      </c>
      <c r="AP3042" t="s">
        <v>105</v>
      </c>
      <c r="AQ3042" t="s">
        <v>105</v>
      </c>
      <c r="AR3042" t="s">
        <v>105</v>
      </c>
      <c r="AV3042" t="s">
        <v>105</v>
      </c>
      <c r="AW3042" t="s">
        <v>105</v>
      </c>
      <c r="AX3042" t="s">
        <v>105</v>
      </c>
      <c r="BH3042" t="s">
        <v>19</v>
      </c>
      <c r="BI3042" t="s">
        <v>5</v>
      </c>
    </row>
    <row r="3043" spans="1:61" x14ac:dyDescent="0.25">
      <c r="A3043">
        <v>17109740</v>
      </c>
      <c r="B3043">
        <v>17109740</v>
      </c>
      <c r="C3043" t="s">
        <v>89</v>
      </c>
      <c r="D3043" t="s">
        <v>148</v>
      </c>
      <c r="E3043">
        <v>0</v>
      </c>
      <c r="F3043" t="s">
        <v>15733</v>
      </c>
      <c r="G3043" t="s">
        <v>3609</v>
      </c>
      <c r="H3043" s="30" t="s">
        <v>20904</v>
      </c>
      <c r="I3043" t="s">
        <v>15734</v>
      </c>
      <c r="J3043">
        <v>0</v>
      </c>
      <c r="K3043" t="s">
        <v>126</v>
      </c>
      <c r="L3043">
        <v>25</v>
      </c>
      <c r="M3043" t="s">
        <v>126</v>
      </c>
      <c r="O3043">
        <v>3108196090</v>
      </c>
      <c r="P3043">
        <v>0</v>
      </c>
      <c r="T3043" s="29" t="s">
        <v>348</v>
      </c>
      <c r="U3043">
        <f t="shared" si="231"/>
        <v>10</v>
      </c>
      <c r="V3043">
        <f t="shared" si="232"/>
        <v>14</v>
      </c>
      <c r="W3043">
        <v>2012</v>
      </c>
      <c r="X3043" t="s">
        <v>9734</v>
      </c>
      <c r="Y3043" t="s">
        <v>15735</v>
      </c>
      <c r="Z3043" t="s">
        <v>15736</v>
      </c>
      <c r="AA3043">
        <v>6408038</v>
      </c>
      <c r="AB3043" t="s">
        <v>131</v>
      </c>
      <c r="AC3043" t="s">
        <v>1174</v>
      </c>
      <c r="AD3043" s="1">
        <f t="shared" si="233"/>
        <v>2.3621902912621361E-2</v>
      </c>
      <c r="AE3043" s="2">
        <v>51500000</v>
      </c>
      <c r="AF3043" t="s">
        <v>175</v>
      </c>
      <c r="AG3043" t="s">
        <v>452</v>
      </c>
      <c r="AH3043" t="s">
        <v>104</v>
      </c>
      <c r="AI3043" t="s">
        <v>15737</v>
      </c>
      <c r="AJ3043">
        <v>161911489</v>
      </c>
      <c r="AK3043" s="2">
        <v>1216528</v>
      </c>
      <c r="AL3043" s="2">
        <v>1002292.08</v>
      </c>
      <c r="AP3043" t="s">
        <v>105</v>
      </c>
      <c r="AQ3043" t="s">
        <v>105</v>
      </c>
      <c r="AR3043" t="s">
        <v>105</v>
      </c>
      <c r="AV3043" t="s">
        <v>105</v>
      </c>
      <c r="AW3043" t="s">
        <v>105</v>
      </c>
      <c r="AX3043" t="s">
        <v>105</v>
      </c>
      <c r="BH3043" t="s">
        <v>19</v>
      </c>
      <c r="BI3043" t="s">
        <v>5</v>
      </c>
    </row>
    <row r="3044" spans="1:61" x14ac:dyDescent="0.25">
      <c r="A3044">
        <v>1014233039</v>
      </c>
      <c r="B3044">
        <v>1014233039</v>
      </c>
      <c r="C3044" t="s">
        <v>106</v>
      </c>
      <c r="D3044" t="s">
        <v>11470</v>
      </c>
      <c r="E3044" t="s">
        <v>136</v>
      </c>
      <c r="F3044" t="s">
        <v>417</v>
      </c>
      <c r="G3044" t="s">
        <v>9952</v>
      </c>
      <c r="H3044" s="30" t="s">
        <v>20905</v>
      </c>
      <c r="I3044" t="s">
        <v>15738</v>
      </c>
      <c r="J3044">
        <v>0</v>
      </c>
      <c r="K3044" t="s">
        <v>126</v>
      </c>
      <c r="L3044">
        <v>25</v>
      </c>
      <c r="M3044" t="s">
        <v>126</v>
      </c>
      <c r="O3044">
        <v>3115284822</v>
      </c>
      <c r="P3044">
        <v>0</v>
      </c>
      <c r="T3044" s="29" t="s">
        <v>299</v>
      </c>
      <c r="U3044">
        <f t="shared" si="231"/>
        <v>10</v>
      </c>
      <c r="V3044">
        <f t="shared" si="232"/>
        <v>23</v>
      </c>
      <c r="W3044">
        <v>2023</v>
      </c>
      <c r="X3044" t="s">
        <v>5593</v>
      </c>
      <c r="Y3044" t="s">
        <v>15739</v>
      </c>
      <c r="Z3044" t="s">
        <v>15740</v>
      </c>
      <c r="AA3044">
        <v>8806031</v>
      </c>
      <c r="AB3044" t="s">
        <v>662</v>
      </c>
      <c r="AC3044" t="s">
        <v>721</v>
      </c>
      <c r="AD3044" s="1">
        <f t="shared" si="233"/>
        <v>2.2962929105839414E-2</v>
      </c>
      <c r="AE3044" s="2">
        <v>109600000</v>
      </c>
      <c r="AF3044" t="s">
        <v>175</v>
      </c>
      <c r="AG3044" t="s">
        <v>292</v>
      </c>
      <c r="AH3044" t="s">
        <v>104</v>
      </c>
      <c r="AI3044" t="s">
        <v>15741</v>
      </c>
      <c r="AJ3044">
        <v>29971797</v>
      </c>
      <c r="AK3044" s="2">
        <v>2516737.0299999998</v>
      </c>
      <c r="AL3044" s="2">
        <v>2094905.07</v>
      </c>
      <c r="AP3044" t="s">
        <v>105</v>
      </c>
      <c r="AQ3044" s="2" t="s">
        <v>105</v>
      </c>
      <c r="AR3044" s="2" t="s">
        <v>105</v>
      </c>
      <c r="AV3044">
        <v>30153878</v>
      </c>
      <c r="AW3044" s="2">
        <v>3185021.18</v>
      </c>
      <c r="AX3044" s="2">
        <v>2656488.39</v>
      </c>
      <c r="BH3044" t="s">
        <v>21</v>
      </c>
      <c r="BI3044" t="s">
        <v>5</v>
      </c>
    </row>
    <row r="3045" spans="1:61" x14ac:dyDescent="0.25">
      <c r="A3045">
        <v>1020833751</v>
      </c>
      <c r="B3045">
        <v>1020833751</v>
      </c>
      <c r="C3045" t="s">
        <v>89</v>
      </c>
      <c r="D3045" t="s">
        <v>1334</v>
      </c>
      <c r="E3045">
        <v>0</v>
      </c>
      <c r="F3045" t="s">
        <v>1808</v>
      </c>
      <c r="G3045" t="s">
        <v>1757</v>
      </c>
      <c r="H3045" s="30" t="s">
        <v>20906</v>
      </c>
      <c r="I3045" t="s">
        <v>15742</v>
      </c>
      <c r="J3045">
        <v>0</v>
      </c>
      <c r="K3045" t="s">
        <v>126</v>
      </c>
      <c r="L3045">
        <v>25</v>
      </c>
      <c r="M3045" t="s">
        <v>126</v>
      </c>
      <c r="O3045">
        <v>3115661016</v>
      </c>
      <c r="P3045">
        <v>0</v>
      </c>
      <c r="T3045" s="29" t="s">
        <v>254</v>
      </c>
      <c r="U3045">
        <f t="shared" si="231"/>
        <v>10</v>
      </c>
      <c r="V3045">
        <f t="shared" si="232"/>
        <v>4</v>
      </c>
      <c r="W3045">
        <v>2016</v>
      </c>
      <c r="X3045" t="s">
        <v>11246</v>
      </c>
      <c r="Y3045" t="s">
        <v>15743</v>
      </c>
      <c r="Z3045" t="s">
        <v>15744</v>
      </c>
      <c r="AA3045">
        <v>5601143</v>
      </c>
      <c r="AB3045" t="s">
        <v>146</v>
      </c>
      <c r="AC3045" t="s">
        <v>188</v>
      </c>
      <c r="AD3045" s="1">
        <f t="shared" si="233"/>
        <v>2.1937327619047618E-2</v>
      </c>
      <c r="AE3045" s="2">
        <v>63000000</v>
      </c>
      <c r="AF3045" t="s">
        <v>133</v>
      </c>
      <c r="AG3045" t="s">
        <v>103</v>
      </c>
      <c r="AH3045" t="s">
        <v>104</v>
      </c>
      <c r="AI3045" t="s">
        <v>15745</v>
      </c>
      <c r="AJ3045">
        <v>29957421</v>
      </c>
      <c r="AK3045" s="2">
        <v>1382051.64</v>
      </c>
      <c r="AL3045" s="2">
        <v>1141387.93</v>
      </c>
      <c r="AP3045">
        <v>29984861</v>
      </c>
      <c r="AQ3045" s="2">
        <v>3013980.5</v>
      </c>
      <c r="AR3045" s="2">
        <v>2512756.7200000002</v>
      </c>
      <c r="AV3045" t="s">
        <v>105</v>
      </c>
      <c r="AW3045" s="2" t="s">
        <v>105</v>
      </c>
      <c r="AX3045" s="2" t="s">
        <v>105</v>
      </c>
      <c r="BH3045" t="s">
        <v>19</v>
      </c>
      <c r="BI3045" t="s">
        <v>5</v>
      </c>
    </row>
    <row r="3046" spans="1:61" x14ac:dyDescent="0.25">
      <c r="A3046">
        <v>17314464</v>
      </c>
      <c r="B3046">
        <v>17314464</v>
      </c>
      <c r="C3046" t="s">
        <v>89</v>
      </c>
      <c r="D3046" t="s">
        <v>1846</v>
      </c>
      <c r="E3046" t="s">
        <v>1326</v>
      </c>
      <c r="F3046" t="s">
        <v>484</v>
      </c>
      <c r="G3046" t="s">
        <v>15746</v>
      </c>
      <c r="H3046" s="30" t="s">
        <v>20907</v>
      </c>
      <c r="I3046" t="s">
        <v>15747</v>
      </c>
      <c r="J3046">
        <v>0</v>
      </c>
      <c r="K3046" t="s">
        <v>1564</v>
      </c>
      <c r="L3046">
        <v>63</v>
      </c>
      <c r="M3046" t="s">
        <v>1444</v>
      </c>
      <c r="O3046">
        <v>3116217781</v>
      </c>
      <c r="P3046">
        <v>0</v>
      </c>
      <c r="T3046" s="29" t="s">
        <v>240</v>
      </c>
      <c r="U3046">
        <f t="shared" si="231"/>
        <v>10</v>
      </c>
      <c r="V3046">
        <f t="shared" si="232"/>
        <v>27</v>
      </c>
      <c r="W3046">
        <v>2015</v>
      </c>
      <c r="X3046" t="s">
        <v>11180</v>
      </c>
      <c r="Y3046" t="s">
        <v>15748</v>
      </c>
      <c r="Z3046" t="s">
        <v>15749</v>
      </c>
      <c r="AA3046">
        <v>3006125</v>
      </c>
      <c r="AB3046" t="s">
        <v>491</v>
      </c>
      <c r="AC3046" t="s">
        <v>631</v>
      </c>
      <c r="AD3046" s="1">
        <f t="shared" si="233"/>
        <v>4.5645693430656935E-2</v>
      </c>
      <c r="AE3046" s="2">
        <v>41100000</v>
      </c>
      <c r="AF3046" t="s">
        <v>160</v>
      </c>
      <c r="AG3046" t="s">
        <v>120</v>
      </c>
      <c r="AH3046" t="s">
        <v>104</v>
      </c>
      <c r="AI3046">
        <v>0</v>
      </c>
      <c r="AJ3046">
        <v>161864672</v>
      </c>
      <c r="AK3046" s="2">
        <v>1876038</v>
      </c>
      <c r="AL3046" s="2">
        <v>1556502.77</v>
      </c>
      <c r="AP3046" t="s">
        <v>105</v>
      </c>
      <c r="AQ3046" t="s">
        <v>105</v>
      </c>
      <c r="AR3046" t="s">
        <v>105</v>
      </c>
      <c r="AV3046" t="s">
        <v>105</v>
      </c>
      <c r="AW3046" t="s">
        <v>105</v>
      </c>
      <c r="AX3046" t="s">
        <v>105</v>
      </c>
      <c r="BH3046" t="s">
        <v>21</v>
      </c>
      <c r="BI3046" t="s">
        <v>5</v>
      </c>
    </row>
    <row r="3047" spans="1:61" x14ac:dyDescent="0.25">
      <c r="A3047">
        <v>1035128242</v>
      </c>
      <c r="B3047">
        <v>1035128242</v>
      </c>
      <c r="C3047" t="s">
        <v>89</v>
      </c>
      <c r="D3047" t="s">
        <v>149</v>
      </c>
      <c r="E3047" t="s">
        <v>3159</v>
      </c>
      <c r="F3047" t="s">
        <v>2172</v>
      </c>
      <c r="G3047" t="s">
        <v>2621</v>
      </c>
      <c r="H3047" s="30" t="s">
        <v>20908</v>
      </c>
      <c r="I3047" t="s">
        <v>15750</v>
      </c>
      <c r="J3047">
        <v>0</v>
      </c>
      <c r="K3047" t="s">
        <v>274</v>
      </c>
      <c r="L3047">
        <v>13</v>
      </c>
      <c r="M3047" t="s">
        <v>175</v>
      </c>
      <c r="O3047">
        <v>3004345608</v>
      </c>
      <c r="P3047">
        <v>3233347822</v>
      </c>
      <c r="T3047" s="29" t="s">
        <v>275</v>
      </c>
      <c r="U3047">
        <f t="shared" si="231"/>
        <v>10</v>
      </c>
      <c r="V3047">
        <f t="shared" si="232"/>
        <v>11</v>
      </c>
      <c r="W3047">
        <v>2021</v>
      </c>
      <c r="X3047" t="s">
        <v>1919</v>
      </c>
      <c r="Y3047" t="s">
        <v>15751</v>
      </c>
      <c r="Z3047" t="s">
        <v>15752</v>
      </c>
      <c r="AA3047">
        <v>5606090</v>
      </c>
      <c r="AB3047" t="s">
        <v>146</v>
      </c>
      <c r="AC3047" t="s">
        <v>147</v>
      </c>
      <c r="AD3047" s="1">
        <f t="shared" si="233"/>
        <v>3.6534259740259742E-2</v>
      </c>
      <c r="AE3047" s="2">
        <v>115500000</v>
      </c>
      <c r="AF3047" t="s">
        <v>362</v>
      </c>
      <c r="AG3047" t="s">
        <v>120</v>
      </c>
      <c r="AH3047" t="s">
        <v>104</v>
      </c>
      <c r="AI3047" t="s">
        <v>15753</v>
      </c>
      <c r="AJ3047">
        <v>161800447</v>
      </c>
      <c r="AK3047" s="2">
        <v>4219707</v>
      </c>
      <c r="AL3047" s="2">
        <v>3525972.42</v>
      </c>
      <c r="AP3047" t="s">
        <v>105</v>
      </c>
      <c r="AQ3047" t="s">
        <v>105</v>
      </c>
      <c r="AR3047" t="s">
        <v>105</v>
      </c>
      <c r="AV3047" t="s">
        <v>105</v>
      </c>
      <c r="AW3047" t="s">
        <v>105</v>
      </c>
      <c r="AX3047" t="s">
        <v>105</v>
      </c>
      <c r="BH3047" t="s">
        <v>21</v>
      </c>
      <c r="BI3047" t="s">
        <v>5</v>
      </c>
    </row>
    <row r="3048" spans="1:61" x14ac:dyDescent="0.25">
      <c r="A3048">
        <v>63344311</v>
      </c>
      <c r="B3048">
        <v>63344311</v>
      </c>
      <c r="C3048" t="s">
        <v>106</v>
      </c>
      <c r="D3048" t="s">
        <v>583</v>
      </c>
      <c r="E3048">
        <v>0</v>
      </c>
      <c r="F3048" t="s">
        <v>315</v>
      </c>
      <c r="G3048" t="s">
        <v>1427</v>
      </c>
      <c r="H3048" s="30" t="s">
        <v>19541</v>
      </c>
      <c r="I3048" t="s">
        <v>15754</v>
      </c>
      <c r="J3048">
        <v>0</v>
      </c>
      <c r="K3048" t="s">
        <v>126</v>
      </c>
      <c r="L3048">
        <v>25</v>
      </c>
      <c r="M3048" t="s">
        <v>126</v>
      </c>
      <c r="O3048">
        <v>3184520581</v>
      </c>
      <c r="P3048">
        <v>0</v>
      </c>
      <c r="T3048" s="29" t="s">
        <v>184</v>
      </c>
      <c r="U3048">
        <f t="shared" si="231"/>
        <v>10</v>
      </c>
      <c r="V3048">
        <f t="shared" si="232"/>
        <v>10</v>
      </c>
      <c r="W3048">
        <v>2016</v>
      </c>
      <c r="X3048" t="s">
        <v>15755</v>
      </c>
      <c r="Y3048" t="s">
        <v>15756</v>
      </c>
      <c r="Z3048" t="s">
        <v>15757</v>
      </c>
      <c r="AA3048">
        <v>8201065</v>
      </c>
      <c r="AB3048" t="s">
        <v>3334</v>
      </c>
      <c r="AC3048" t="s">
        <v>13439</v>
      </c>
      <c r="AD3048" s="1">
        <f t="shared" si="233"/>
        <v>3.045084745762712E-2</v>
      </c>
      <c r="AE3048" s="2">
        <v>41300000</v>
      </c>
      <c r="AF3048" t="s">
        <v>133</v>
      </c>
      <c r="AG3048" t="s">
        <v>103</v>
      </c>
      <c r="AH3048" t="s">
        <v>104</v>
      </c>
      <c r="AI3048">
        <v>0</v>
      </c>
      <c r="AJ3048">
        <v>161797620</v>
      </c>
      <c r="AK3048" s="2">
        <v>1257620</v>
      </c>
      <c r="AL3048" s="2">
        <v>1036823.23</v>
      </c>
      <c r="AP3048" t="s">
        <v>105</v>
      </c>
      <c r="AQ3048" t="s">
        <v>105</v>
      </c>
      <c r="AR3048" t="s">
        <v>105</v>
      </c>
      <c r="AV3048" t="s">
        <v>105</v>
      </c>
      <c r="AW3048" t="s">
        <v>105</v>
      </c>
      <c r="AX3048" t="s">
        <v>105</v>
      </c>
      <c r="BH3048" t="s">
        <v>21</v>
      </c>
      <c r="BI3048" t="s">
        <v>5</v>
      </c>
    </row>
    <row r="3049" spans="1:61" x14ac:dyDescent="0.25">
      <c r="A3049">
        <v>71660172</v>
      </c>
      <c r="B3049">
        <v>71660172</v>
      </c>
      <c r="C3049" t="s">
        <v>89</v>
      </c>
      <c r="D3049" t="s">
        <v>15758</v>
      </c>
      <c r="E3049" t="s">
        <v>149</v>
      </c>
      <c r="F3049" t="s">
        <v>1795</v>
      </c>
      <c r="G3049" t="s">
        <v>1112</v>
      </c>
      <c r="H3049" s="30" t="s">
        <v>20909</v>
      </c>
      <c r="I3049" t="s">
        <v>15759</v>
      </c>
      <c r="J3049">
        <v>5376</v>
      </c>
      <c r="K3049" t="s">
        <v>1634</v>
      </c>
      <c r="L3049">
        <v>5</v>
      </c>
      <c r="M3049" t="s">
        <v>203</v>
      </c>
      <c r="O3049">
        <v>3116286805</v>
      </c>
      <c r="P3049">
        <v>0</v>
      </c>
      <c r="T3049" s="29" t="s">
        <v>204</v>
      </c>
      <c r="U3049">
        <f t="shared" si="231"/>
        <v>10</v>
      </c>
      <c r="V3049">
        <f t="shared" si="232"/>
        <v>2</v>
      </c>
      <c r="W3049">
        <v>2019</v>
      </c>
      <c r="X3049" t="s">
        <v>4232</v>
      </c>
      <c r="Y3049" t="s">
        <v>15760</v>
      </c>
      <c r="Z3049" t="s">
        <v>15761</v>
      </c>
      <c r="AA3049">
        <v>1601334</v>
      </c>
      <c r="AB3049" t="s">
        <v>173</v>
      </c>
      <c r="AC3049" t="s">
        <v>373</v>
      </c>
      <c r="AD3049" s="1">
        <f t="shared" si="233"/>
        <v>3.4820866807610991E-2</v>
      </c>
      <c r="AE3049" s="2">
        <v>47300000</v>
      </c>
      <c r="AF3049" t="s">
        <v>133</v>
      </c>
      <c r="AG3049" t="s">
        <v>103</v>
      </c>
      <c r="AH3049" t="s">
        <v>104</v>
      </c>
      <c r="AI3049" t="s">
        <v>15762</v>
      </c>
      <c r="AJ3049">
        <v>161890431</v>
      </c>
      <c r="AK3049" s="2">
        <v>1647027</v>
      </c>
      <c r="AL3049" s="2">
        <v>1364056.31</v>
      </c>
      <c r="AP3049" t="s">
        <v>105</v>
      </c>
      <c r="AQ3049" t="s">
        <v>105</v>
      </c>
      <c r="AR3049" t="s">
        <v>105</v>
      </c>
      <c r="AV3049" t="s">
        <v>105</v>
      </c>
      <c r="AW3049" t="s">
        <v>105</v>
      </c>
      <c r="AX3049" t="s">
        <v>105</v>
      </c>
      <c r="BH3049" t="s">
        <v>21</v>
      </c>
      <c r="BI3049" t="s">
        <v>5</v>
      </c>
    </row>
    <row r="3050" spans="1:61" x14ac:dyDescent="0.25">
      <c r="A3050">
        <v>6003866</v>
      </c>
      <c r="B3050">
        <v>6003866</v>
      </c>
      <c r="C3050" t="s">
        <v>89</v>
      </c>
      <c r="D3050" t="s">
        <v>5338</v>
      </c>
      <c r="E3050">
        <v>0</v>
      </c>
      <c r="F3050" t="s">
        <v>1163</v>
      </c>
      <c r="G3050" t="s">
        <v>1856</v>
      </c>
      <c r="H3050" s="30" t="s">
        <v>20910</v>
      </c>
      <c r="I3050" t="s">
        <v>15763</v>
      </c>
      <c r="J3050">
        <v>73678</v>
      </c>
      <c r="K3050" t="s">
        <v>15764</v>
      </c>
      <c r="L3050">
        <v>73</v>
      </c>
      <c r="M3050" t="s">
        <v>168</v>
      </c>
      <c r="O3050">
        <v>3144712274</v>
      </c>
      <c r="P3050">
        <v>0</v>
      </c>
      <c r="T3050" s="29" t="s">
        <v>358</v>
      </c>
      <c r="U3050">
        <f t="shared" si="231"/>
        <v>10</v>
      </c>
      <c r="V3050">
        <f t="shared" si="232"/>
        <v>29</v>
      </c>
      <c r="W3050">
        <v>2022</v>
      </c>
      <c r="X3050" t="s">
        <v>1859</v>
      </c>
      <c r="Y3050" t="s">
        <v>15765</v>
      </c>
      <c r="Z3050" t="s">
        <v>15766</v>
      </c>
      <c r="AA3050">
        <v>8001208</v>
      </c>
      <c r="AB3050" t="s">
        <v>100</v>
      </c>
      <c r="AC3050" t="s">
        <v>101</v>
      </c>
      <c r="AD3050" s="1">
        <f t="shared" si="233"/>
        <v>2.8238412969283276E-2</v>
      </c>
      <c r="AE3050" s="2">
        <v>58600000</v>
      </c>
      <c r="AF3050" t="s">
        <v>102</v>
      </c>
      <c r="AG3050" t="s">
        <v>103</v>
      </c>
      <c r="AH3050" t="s">
        <v>104</v>
      </c>
      <c r="AI3050" t="s">
        <v>15767</v>
      </c>
      <c r="AJ3050">
        <v>161904525</v>
      </c>
      <c r="AK3050" s="2">
        <v>1654771</v>
      </c>
      <c r="AL3050" s="2">
        <v>1370563.66</v>
      </c>
      <c r="AP3050" t="s">
        <v>105</v>
      </c>
      <c r="AQ3050" t="s">
        <v>105</v>
      </c>
      <c r="AR3050" t="s">
        <v>105</v>
      </c>
      <c r="AV3050" t="s">
        <v>105</v>
      </c>
      <c r="AW3050" t="s">
        <v>105</v>
      </c>
      <c r="AX3050" t="s">
        <v>105</v>
      </c>
      <c r="BH3050" t="s">
        <v>19</v>
      </c>
      <c r="BI3050" t="s">
        <v>5</v>
      </c>
    </row>
    <row r="3051" spans="1:61" x14ac:dyDescent="0.25">
      <c r="A3051">
        <v>14297277</v>
      </c>
      <c r="B3051">
        <v>14297277</v>
      </c>
      <c r="C3051" t="s">
        <v>89</v>
      </c>
      <c r="D3051" t="s">
        <v>15768</v>
      </c>
      <c r="E3051" t="s">
        <v>537</v>
      </c>
      <c r="F3051" t="s">
        <v>5082</v>
      </c>
      <c r="G3051" t="s">
        <v>1976</v>
      </c>
      <c r="H3051" s="30" t="s">
        <v>20660</v>
      </c>
      <c r="I3051" t="s">
        <v>15769</v>
      </c>
      <c r="J3051">
        <v>0</v>
      </c>
      <c r="K3051" t="s">
        <v>126</v>
      </c>
      <c r="L3051">
        <v>25</v>
      </c>
      <c r="M3051" t="s">
        <v>126</v>
      </c>
      <c r="O3051">
        <v>3105594071</v>
      </c>
      <c r="P3051">
        <v>0</v>
      </c>
      <c r="T3051" s="29" t="s">
        <v>275</v>
      </c>
      <c r="U3051">
        <f t="shared" si="231"/>
        <v>10</v>
      </c>
      <c r="V3051">
        <f t="shared" si="232"/>
        <v>11</v>
      </c>
      <c r="W3051">
        <v>2022</v>
      </c>
      <c r="X3051" t="s">
        <v>909</v>
      </c>
      <c r="Y3051" t="s">
        <v>15770</v>
      </c>
      <c r="Z3051" t="s">
        <v>15771</v>
      </c>
      <c r="AA3051">
        <v>5606100</v>
      </c>
      <c r="AB3051" t="s">
        <v>146</v>
      </c>
      <c r="AC3051" t="s">
        <v>341</v>
      </c>
      <c r="AD3051" s="1">
        <f t="shared" si="233"/>
        <v>2.9290079817559864E-2</v>
      </c>
      <c r="AE3051" s="2">
        <v>87700000</v>
      </c>
      <c r="AF3051" t="s">
        <v>133</v>
      </c>
      <c r="AG3051" t="s">
        <v>120</v>
      </c>
      <c r="AH3051" t="s">
        <v>104</v>
      </c>
      <c r="AI3051" t="s">
        <v>15772</v>
      </c>
      <c r="AJ3051">
        <v>161813505</v>
      </c>
      <c r="AK3051" s="2">
        <v>2568740</v>
      </c>
      <c r="AL3051" s="2">
        <v>2138605.21</v>
      </c>
      <c r="AP3051" t="s">
        <v>105</v>
      </c>
      <c r="AQ3051" t="s">
        <v>105</v>
      </c>
      <c r="AR3051" t="s">
        <v>105</v>
      </c>
      <c r="AV3051" t="s">
        <v>105</v>
      </c>
      <c r="AW3051" t="s">
        <v>105</v>
      </c>
      <c r="AX3051" t="s">
        <v>105</v>
      </c>
      <c r="BH3051" t="s">
        <v>21</v>
      </c>
      <c r="BI3051" t="s">
        <v>5</v>
      </c>
    </row>
    <row r="3052" spans="1:61" x14ac:dyDescent="0.25">
      <c r="A3052">
        <v>71702821</v>
      </c>
      <c r="B3052">
        <v>71702821</v>
      </c>
      <c r="C3052" t="s">
        <v>89</v>
      </c>
      <c r="D3052" t="s">
        <v>1492</v>
      </c>
      <c r="E3052" t="s">
        <v>149</v>
      </c>
      <c r="F3052" t="s">
        <v>825</v>
      </c>
      <c r="G3052" t="s">
        <v>15773</v>
      </c>
      <c r="H3052" s="30" t="s">
        <v>20911</v>
      </c>
      <c r="I3052" t="s">
        <v>15774</v>
      </c>
      <c r="J3052">
        <v>5001</v>
      </c>
      <c r="K3052" t="s">
        <v>202</v>
      </c>
      <c r="L3052">
        <v>5</v>
      </c>
      <c r="M3052" t="s">
        <v>203</v>
      </c>
      <c r="O3052">
        <v>3005458255</v>
      </c>
      <c r="P3052">
        <v>0</v>
      </c>
      <c r="T3052" s="29" t="s">
        <v>127</v>
      </c>
      <c r="U3052">
        <f t="shared" si="231"/>
        <v>10</v>
      </c>
      <c r="V3052">
        <f t="shared" si="232"/>
        <v>18</v>
      </c>
      <c r="W3052">
        <v>2025</v>
      </c>
      <c r="X3052" t="s">
        <v>15775</v>
      </c>
      <c r="Y3052" t="s">
        <v>15776</v>
      </c>
      <c r="Z3052" t="s">
        <v>15777</v>
      </c>
      <c r="AA3052">
        <v>5601192</v>
      </c>
      <c r="AB3052" t="s">
        <v>146</v>
      </c>
      <c r="AC3052" t="s">
        <v>383</v>
      </c>
      <c r="AD3052" s="1">
        <f t="shared" si="233"/>
        <v>2.4233441594022416E-2</v>
      </c>
      <c r="AE3052" s="2">
        <v>80300000</v>
      </c>
      <c r="AF3052" t="s">
        <v>133</v>
      </c>
      <c r="AG3052" t="s">
        <v>103</v>
      </c>
      <c r="AH3052" t="s">
        <v>104</v>
      </c>
      <c r="AI3052" t="s">
        <v>15778</v>
      </c>
      <c r="AJ3052">
        <v>29958816</v>
      </c>
      <c r="AK3052" s="2">
        <v>1945945.36</v>
      </c>
      <c r="AL3052" s="2">
        <v>1615248.2</v>
      </c>
      <c r="AP3052" t="s">
        <v>105</v>
      </c>
      <c r="AQ3052" s="2" t="s">
        <v>105</v>
      </c>
      <c r="AR3052" s="2" t="s">
        <v>105</v>
      </c>
      <c r="AV3052">
        <v>30043817</v>
      </c>
      <c r="AW3052" s="2">
        <v>3607945.51</v>
      </c>
      <c r="AX3052" s="2">
        <v>3011886.98</v>
      </c>
      <c r="BH3052" t="s">
        <v>19</v>
      </c>
      <c r="BI3052" t="s">
        <v>5</v>
      </c>
    </row>
    <row r="3053" spans="1:61" x14ac:dyDescent="0.25">
      <c r="A3053">
        <v>79783790</v>
      </c>
      <c r="B3053">
        <v>79783790</v>
      </c>
      <c r="C3053" t="s">
        <v>89</v>
      </c>
      <c r="D3053" t="s">
        <v>162</v>
      </c>
      <c r="E3053" t="s">
        <v>3013</v>
      </c>
      <c r="F3053" t="s">
        <v>2308</v>
      </c>
      <c r="G3053" t="s">
        <v>5710</v>
      </c>
      <c r="H3053" s="30" t="s">
        <v>20912</v>
      </c>
      <c r="I3053" t="s">
        <v>15779</v>
      </c>
      <c r="J3053">
        <v>0</v>
      </c>
      <c r="K3053" t="s">
        <v>126</v>
      </c>
      <c r="L3053">
        <v>25</v>
      </c>
      <c r="M3053" t="s">
        <v>126</v>
      </c>
      <c r="O3053">
        <v>3102692891</v>
      </c>
      <c r="P3053">
        <v>0</v>
      </c>
      <c r="T3053" s="29" t="s">
        <v>96</v>
      </c>
      <c r="U3053">
        <f t="shared" si="231"/>
        <v>10</v>
      </c>
      <c r="V3053">
        <f t="shared" si="232"/>
        <v>22</v>
      </c>
      <c r="W3053">
        <v>2020</v>
      </c>
      <c r="X3053" t="s">
        <v>1965</v>
      </c>
      <c r="Y3053" t="s">
        <v>15780</v>
      </c>
      <c r="Z3053" t="s">
        <v>15781</v>
      </c>
      <c r="AA3053">
        <v>9008205</v>
      </c>
      <c r="AB3053" t="s">
        <v>244</v>
      </c>
      <c r="AC3053" t="s">
        <v>614</v>
      </c>
      <c r="AD3053" s="1">
        <f t="shared" si="233"/>
        <v>9.0309505520883345E-3</v>
      </c>
      <c r="AE3053" s="2">
        <v>208300000</v>
      </c>
      <c r="AF3053" t="s">
        <v>133</v>
      </c>
      <c r="AG3053" t="s">
        <v>452</v>
      </c>
      <c r="AH3053" t="s">
        <v>104</v>
      </c>
      <c r="AI3053" t="s">
        <v>15782</v>
      </c>
      <c r="AJ3053">
        <v>161799239</v>
      </c>
      <c r="AK3053" s="2">
        <v>1881147</v>
      </c>
      <c r="AL3053" s="2">
        <v>1560795.92</v>
      </c>
      <c r="AP3053" t="s">
        <v>105</v>
      </c>
      <c r="AQ3053" t="s">
        <v>105</v>
      </c>
      <c r="AR3053" t="s">
        <v>105</v>
      </c>
      <c r="AV3053" t="s">
        <v>105</v>
      </c>
      <c r="AW3053" t="s">
        <v>105</v>
      </c>
      <c r="AX3053" t="s">
        <v>105</v>
      </c>
      <c r="BH3053" s="3" t="s">
        <v>18</v>
      </c>
      <c r="BI3053" t="s">
        <v>5</v>
      </c>
    </row>
    <row r="3054" spans="1:61" x14ac:dyDescent="0.25">
      <c r="A3054">
        <v>10239885</v>
      </c>
      <c r="B3054">
        <v>10239885</v>
      </c>
      <c r="C3054" t="s">
        <v>89</v>
      </c>
      <c r="D3054" t="s">
        <v>295</v>
      </c>
      <c r="E3054">
        <v>0</v>
      </c>
      <c r="F3054" t="s">
        <v>334</v>
      </c>
      <c r="G3054" t="s">
        <v>179</v>
      </c>
      <c r="H3054" s="30" t="s">
        <v>20913</v>
      </c>
      <c r="I3054" t="s">
        <v>15783</v>
      </c>
      <c r="J3054">
        <v>66001</v>
      </c>
      <c r="K3054" t="s">
        <v>252</v>
      </c>
      <c r="L3054">
        <v>66</v>
      </c>
      <c r="M3054" t="s">
        <v>253</v>
      </c>
      <c r="O3054">
        <v>3206803663</v>
      </c>
      <c r="P3054">
        <v>3175388002</v>
      </c>
      <c r="T3054" s="29" t="s">
        <v>358</v>
      </c>
      <c r="U3054">
        <f t="shared" si="231"/>
        <v>10</v>
      </c>
      <c r="V3054">
        <f t="shared" si="232"/>
        <v>29</v>
      </c>
      <c r="W3054">
        <v>2018</v>
      </c>
      <c r="X3054" t="s">
        <v>15784</v>
      </c>
      <c r="Y3054" t="s">
        <v>15785</v>
      </c>
      <c r="Z3054" t="s">
        <v>15786</v>
      </c>
      <c r="AA3054">
        <v>1601309</v>
      </c>
      <c r="AB3054" t="s">
        <v>173</v>
      </c>
      <c r="AC3054" t="s">
        <v>2876</v>
      </c>
      <c r="AD3054" s="1">
        <f t="shared" si="233"/>
        <v>3.1771128909952602E-2</v>
      </c>
      <c r="AE3054" s="2">
        <v>42200000</v>
      </c>
      <c r="AF3054" t="s">
        <v>219</v>
      </c>
      <c r="AG3054" t="s">
        <v>103</v>
      </c>
      <c r="AH3054" t="s">
        <v>104</v>
      </c>
      <c r="AI3054" t="s">
        <v>15787</v>
      </c>
      <c r="AJ3054">
        <v>29933501</v>
      </c>
      <c r="AK3054" s="2">
        <v>1340741.6399999999</v>
      </c>
      <c r="AL3054" s="2">
        <v>1106673.6499999999</v>
      </c>
      <c r="AP3054">
        <v>29999660</v>
      </c>
      <c r="AQ3054" s="2">
        <v>1318971.44</v>
      </c>
      <c r="AR3054" s="2">
        <v>1088379.3600000001</v>
      </c>
      <c r="AV3054" t="s">
        <v>105</v>
      </c>
      <c r="AW3054" s="2" t="s">
        <v>105</v>
      </c>
      <c r="AX3054" s="2" t="s">
        <v>105</v>
      </c>
      <c r="BH3054" t="s">
        <v>21</v>
      </c>
      <c r="BI3054" t="s">
        <v>5</v>
      </c>
    </row>
    <row r="3055" spans="1:61" x14ac:dyDescent="0.25">
      <c r="A3055">
        <v>52527801</v>
      </c>
      <c r="B3055">
        <v>52527801</v>
      </c>
      <c r="C3055" t="s">
        <v>106</v>
      </c>
      <c r="D3055" t="s">
        <v>15788</v>
      </c>
      <c r="E3055" t="s">
        <v>521</v>
      </c>
      <c r="F3055" t="s">
        <v>315</v>
      </c>
      <c r="G3055" t="s">
        <v>4555</v>
      </c>
      <c r="H3055" s="30" t="s">
        <v>20914</v>
      </c>
      <c r="I3055" t="s">
        <v>15789</v>
      </c>
      <c r="J3055">
        <v>0</v>
      </c>
      <c r="K3055" t="s">
        <v>126</v>
      </c>
      <c r="L3055">
        <v>25</v>
      </c>
      <c r="M3055" t="s">
        <v>126</v>
      </c>
      <c r="O3055">
        <v>3102486238</v>
      </c>
      <c r="P3055">
        <v>0</v>
      </c>
      <c r="T3055" s="29" t="s">
        <v>547</v>
      </c>
      <c r="U3055">
        <f t="shared" si="231"/>
        <v>10</v>
      </c>
      <c r="V3055">
        <f t="shared" si="232"/>
        <v>26</v>
      </c>
      <c r="W3055">
        <v>2016</v>
      </c>
      <c r="X3055" t="s">
        <v>15790</v>
      </c>
      <c r="Y3055" t="s">
        <v>15791</v>
      </c>
      <c r="Z3055" t="s">
        <v>15792</v>
      </c>
      <c r="AA3055">
        <v>3408055</v>
      </c>
      <c r="AB3055" t="s">
        <v>321</v>
      </c>
      <c r="AC3055" t="s">
        <v>1792</v>
      </c>
      <c r="AD3055" s="1">
        <f t="shared" si="233"/>
        <v>4.1699140853658535E-2</v>
      </c>
      <c r="AE3055" s="2">
        <v>82000000</v>
      </c>
      <c r="AF3055" t="s">
        <v>102</v>
      </c>
      <c r="AG3055" t="s">
        <v>452</v>
      </c>
      <c r="AH3055" t="s">
        <v>104</v>
      </c>
      <c r="AI3055" t="s">
        <v>15793</v>
      </c>
      <c r="AJ3055">
        <v>29974666</v>
      </c>
      <c r="AK3055" s="2">
        <v>3419329.55</v>
      </c>
      <c r="AL3055" s="2">
        <v>2853386.18</v>
      </c>
      <c r="AP3055" t="s">
        <v>105</v>
      </c>
      <c r="AQ3055" s="2" t="s">
        <v>105</v>
      </c>
      <c r="AR3055" s="2" t="s">
        <v>105</v>
      </c>
      <c r="AV3055">
        <v>30156722</v>
      </c>
      <c r="AW3055" s="2">
        <v>3597145.35</v>
      </c>
      <c r="AX3055" s="2">
        <v>3002811.22</v>
      </c>
      <c r="BH3055" t="s">
        <v>21</v>
      </c>
      <c r="BI3055" t="s">
        <v>5</v>
      </c>
    </row>
    <row r="3056" spans="1:61" x14ac:dyDescent="0.25">
      <c r="A3056">
        <v>63353142</v>
      </c>
      <c r="B3056">
        <v>63353142</v>
      </c>
      <c r="C3056" t="s">
        <v>106</v>
      </c>
      <c r="D3056" t="s">
        <v>2420</v>
      </c>
      <c r="E3056" t="s">
        <v>312</v>
      </c>
      <c r="F3056" t="s">
        <v>4846</v>
      </c>
      <c r="G3056" t="s">
        <v>5752</v>
      </c>
      <c r="H3056" s="30" t="s">
        <v>20915</v>
      </c>
      <c r="I3056" t="s">
        <v>15794</v>
      </c>
      <c r="J3056">
        <v>68001</v>
      </c>
      <c r="K3056" t="s">
        <v>317</v>
      </c>
      <c r="L3056">
        <v>68</v>
      </c>
      <c r="M3056" t="s">
        <v>227</v>
      </c>
      <c r="O3056">
        <v>3174282205</v>
      </c>
      <c r="P3056">
        <v>3052292110</v>
      </c>
      <c r="T3056" s="29" t="s">
        <v>114</v>
      </c>
      <c r="U3056">
        <f t="shared" si="231"/>
        <v>10</v>
      </c>
      <c r="V3056">
        <f t="shared" si="232"/>
        <v>28</v>
      </c>
      <c r="W3056">
        <v>2020</v>
      </c>
      <c r="X3056" t="s">
        <v>1674</v>
      </c>
      <c r="Y3056" t="s">
        <v>15795</v>
      </c>
      <c r="Z3056" t="s">
        <v>15796</v>
      </c>
      <c r="AA3056">
        <v>8006056</v>
      </c>
      <c r="AB3056" t="s">
        <v>100</v>
      </c>
      <c r="AC3056" t="s">
        <v>1677</v>
      </c>
      <c r="AD3056" s="1">
        <f t="shared" si="233"/>
        <v>2.0489170305676856E-2</v>
      </c>
      <c r="AE3056" s="2">
        <v>68700000</v>
      </c>
      <c r="AF3056" t="s">
        <v>102</v>
      </c>
      <c r="AG3056" t="s">
        <v>120</v>
      </c>
      <c r="AH3056" t="s">
        <v>104</v>
      </c>
      <c r="AI3056" t="s">
        <v>15797</v>
      </c>
      <c r="AJ3056">
        <v>161851340</v>
      </c>
      <c r="AK3056" s="2">
        <v>1407606</v>
      </c>
      <c r="AL3056" s="2">
        <v>1162862.1100000001</v>
      </c>
      <c r="AP3056" t="s">
        <v>105</v>
      </c>
      <c r="AQ3056" t="s">
        <v>105</v>
      </c>
      <c r="AR3056" t="s">
        <v>105</v>
      </c>
      <c r="AV3056" t="s">
        <v>105</v>
      </c>
      <c r="AW3056" t="s">
        <v>105</v>
      </c>
      <c r="AX3056" t="s">
        <v>105</v>
      </c>
      <c r="BH3056" t="s">
        <v>19</v>
      </c>
      <c r="BI3056" t="s">
        <v>5</v>
      </c>
    </row>
    <row r="3057" spans="1:61" x14ac:dyDescent="0.25">
      <c r="A3057">
        <v>1020727533</v>
      </c>
      <c r="B3057">
        <v>1020727533</v>
      </c>
      <c r="C3057" t="s">
        <v>89</v>
      </c>
      <c r="D3057" t="s">
        <v>1136</v>
      </c>
      <c r="E3057">
        <v>0</v>
      </c>
      <c r="F3057" t="s">
        <v>3123</v>
      </c>
      <c r="G3057" t="s">
        <v>455</v>
      </c>
      <c r="H3057" s="30" t="s">
        <v>20023</v>
      </c>
      <c r="I3057" t="s">
        <v>15798</v>
      </c>
      <c r="J3057">
        <v>15759</v>
      </c>
      <c r="K3057" t="s">
        <v>2002</v>
      </c>
      <c r="L3057">
        <v>15</v>
      </c>
      <c r="M3057" t="s">
        <v>1090</v>
      </c>
      <c r="O3057">
        <v>3123665849</v>
      </c>
      <c r="P3057">
        <v>3387550607</v>
      </c>
      <c r="T3057" s="29" t="s">
        <v>240</v>
      </c>
      <c r="U3057">
        <f t="shared" si="231"/>
        <v>10</v>
      </c>
      <c r="V3057">
        <f t="shared" si="232"/>
        <v>27</v>
      </c>
      <c r="W3057">
        <v>2021</v>
      </c>
      <c r="X3057" t="s">
        <v>1512</v>
      </c>
      <c r="Y3057" t="s">
        <v>15799</v>
      </c>
      <c r="Z3057" t="s">
        <v>15800</v>
      </c>
      <c r="AA3057">
        <v>5606088</v>
      </c>
      <c r="AB3057" t="s">
        <v>146</v>
      </c>
      <c r="AC3057" t="s">
        <v>147</v>
      </c>
      <c r="AD3057" s="1">
        <f t="shared" si="233"/>
        <v>1.4151782571912012E-2</v>
      </c>
      <c r="AE3057" s="2">
        <v>118200000</v>
      </c>
      <c r="AF3057" t="s">
        <v>219</v>
      </c>
      <c r="AG3057" t="s">
        <v>292</v>
      </c>
      <c r="AH3057" t="s">
        <v>104</v>
      </c>
      <c r="AI3057" t="s">
        <v>15801</v>
      </c>
      <c r="AJ3057">
        <v>29970899</v>
      </c>
      <c r="AK3057" s="2">
        <v>1672740.7</v>
      </c>
      <c r="AL3057" s="2">
        <v>1385664.45</v>
      </c>
      <c r="AP3057" t="s">
        <v>105</v>
      </c>
      <c r="AQ3057" s="2" t="s">
        <v>105</v>
      </c>
      <c r="AR3057" s="2" t="s">
        <v>105</v>
      </c>
      <c r="AV3057">
        <v>30153054</v>
      </c>
      <c r="AW3057" s="2">
        <v>2489675.2400000002</v>
      </c>
      <c r="AX3057" s="2">
        <v>2072164.07</v>
      </c>
      <c r="BH3057" s="3" t="s">
        <v>18</v>
      </c>
      <c r="BI3057" t="s">
        <v>5</v>
      </c>
    </row>
    <row r="3058" spans="1:61" x14ac:dyDescent="0.25">
      <c r="A3058">
        <v>1010171336</v>
      </c>
      <c r="B3058">
        <v>1010171336</v>
      </c>
      <c r="C3058" t="s">
        <v>106</v>
      </c>
      <c r="D3058" t="s">
        <v>2301</v>
      </c>
      <c r="E3058" t="s">
        <v>1516</v>
      </c>
      <c r="F3058" t="s">
        <v>12975</v>
      </c>
      <c r="G3058" t="s">
        <v>1641</v>
      </c>
      <c r="H3058" s="30" t="s">
        <v>19999</v>
      </c>
      <c r="I3058" t="s">
        <v>15802</v>
      </c>
      <c r="J3058">
        <v>17001</v>
      </c>
      <c r="K3058" t="s">
        <v>140</v>
      </c>
      <c r="L3058">
        <v>17</v>
      </c>
      <c r="M3058" t="s">
        <v>141</v>
      </c>
      <c r="O3058">
        <v>3116349264</v>
      </c>
      <c r="P3058">
        <v>0</v>
      </c>
      <c r="T3058" s="29" t="s">
        <v>275</v>
      </c>
      <c r="U3058">
        <f t="shared" si="231"/>
        <v>10</v>
      </c>
      <c r="V3058">
        <f t="shared" si="232"/>
        <v>11</v>
      </c>
      <c r="W3058">
        <v>2025</v>
      </c>
      <c r="X3058" t="s">
        <v>15803</v>
      </c>
      <c r="Y3058" t="s">
        <v>15804</v>
      </c>
      <c r="Z3058" t="s">
        <v>15805</v>
      </c>
      <c r="AA3058">
        <v>9006192</v>
      </c>
      <c r="AB3058" t="s">
        <v>244</v>
      </c>
      <c r="AC3058" t="s">
        <v>245</v>
      </c>
      <c r="AD3058" s="1">
        <f t="shared" si="233"/>
        <v>1.867148679245283E-2</v>
      </c>
      <c r="AE3058" s="2">
        <v>132500000</v>
      </c>
      <c r="AF3058" t="s">
        <v>219</v>
      </c>
      <c r="AG3058" t="s">
        <v>120</v>
      </c>
      <c r="AH3058" t="s">
        <v>104</v>
      </c>
      <c r="AI3058" t="s">
        <v>15806</v>
      </c>
      <c r="AJ3058">
        <v>161908873</v>
      </c>
      <c r="AK3058" s="2">
        <v>2473972</v>
      </c>
      <c r="AL3058" s="2">
        <v>2058967.83</v>
      </c>
      <c r="AP3058" t="s">
        <v>105</v>
      </c>
      <c r="AQ3058" t="s">
        <v>105</v>
      </c>
      <c r="AR3058" t="s">
        <v>105</v>
      </c>
      <c r="AV3058" t="s">
        <v>105</v>
      </c>
      <c r="AW3058" t="s">
        <v>105</v>
      </c>
      <c r="AX3058" t="s">
        <v>105</v>
      </c>
      <c r="BH3058" t="s">
        <v>20</v>
      </c>
      <c r="BI3058" t="s">
        <v>5</v>
      </c>
    </row>
    <row r="3059" spans="1:61" x14ac:dyDescent="0.25">
      <c r="A3059">
        <v>10181911</v>
      </c>
      <c r="B3059">
        <v>10181911</v>
      </c>
      <c r="C3059" t="s">
        <v>89</v>
      </c>
      <c r="D3059" t="s">
        <v>15807</v>
      </c>
      <c r="E3059">
        <v>0</v>
      </c>
      <c r="F3059" t="s">
        <v>1924</v>
      </c>
      <c r="G3059" t="s">
        <v>1924</v>
      </c>
      <c r="H3059" s="30" t="s">
        <v>19344</v>
      </c>
      <c r="I3059" t="s">
        <v>15808</v>
      </c>
      <c r="J3059">
        <v>5360</v>
      </c>
      <c r="K3059" t="s">
        <v>1115</v>
      </c>
      <c r="L3059">
        <v>5</v>
      </c>
      <c r="M3059" t="s">
        <v>203</v>
      </c>
      <c r="O3059">
        <v>3007179607</v>
      </c>
      <c r="P3059">
        <v>3235211784</v>
      </c>
      <c r="T3059" s="29" t="s">
        <v>887</v>
      </c>
      <c r="U3059">
        <f t="shared" si="231"/>
        <v>10</v>
      </c>
      <c r="V3059">
        <f t="shared" si="232"/>
        <v>3</v>
      </c>
      <c r="W3059">
        <v>2023</v>
      </c>
      <c r="X3059" t="s">
        <v>5427</v>
      </c>
      <c r="Y3059" t="s">
        <v>15809</v>
      </c>
      <c r="Z3059" t="s">
        <v>15810</v>
      </c>
      <c r="AA3059">
        <v>1606247</v>
      </c>
      <c r="AB3059" t="s">
        <v>173</v>
      </c>
      <c r="AC3059" t="s">
        <v>815</v>
      </c>
      <c r="AD3059" s="1">
        <f t="shared" si="233"/>
        <v>2.8909193387314441E-2</v>
      </c>
      <c r="AE3059" s="2">
        <v>74100000</v>
      </c>
      <c r="AF3059" t="s">
        <v>1567</v>
      </c>
      <c r="AG3059" t="s">
        <v>292</v>
      </c>
      <c r="AH3059" t="s">
        <v>104</v>
      </c>
      <c r="AI3059" t="s">
        <v>15811</v>
      </c>
      <c r="AJ3059">
        <v>29977015</v>
      </c>
      <c r="AK3059" s="2">
        <v>2142171.23</v>
      </c>
      <c r="AL3059" s="2">
        <v>1780143.89</v>
      </c>
      <c r="AP3059" t="s">
        <v>105</v>
      </c>
      <c r="AQ3059" s="2" t="s">
        <v>105</v>
      </c>
      <c r="AR3059" s="2" t="s">
        <v>105</v>
      </c>
      <c r="AV3059">
        <v>30159008</v>
      </c>
      <c r="AW3059" s="2">
        <v>2127957.11</v>
      </c>
      <c r="AX3059" s="2">
        <v>1768199.25</v>
      </c>
      <c r="BH3059" t="s">
        <v>21</v>
      </c>
      <c r="BI3059" t="s">
        <v>5</v>
      </c>
    </row>
    <row r="3060" spans="1:61" x14ac:dyDescent="0.25">
      <c r="A3060">
        <v>1073158797</v>
      </c>
      <c r="B3060">
        <v>1073158797</v>
      </c>
      <c r="C3060" t="s">
        <v>89</v>
      </c>
      <c r="D3060" t="s">
        <v>162</v>
      </c>
      <c r="E3060" t="s">
        <v>1136</v>
      </c>
      <c r="F3060" t="s">
        <v>2194</v>
      </c>
      <c r="G3060" t="s">
        <v>666</v>
      </c>
      <c r="H3060" s="30" t="s">
        <v>20916</v>
      </c>
      <c r="I3060" t="s">
        <v>15812</v>
      </c>
      <c r="J3060">
        <v>25430</v>
      </c>
      <c r="K3060" t="s">
        <v>4479</v>
      </c>
      <c r="L3060">
        <v>25</v>
      </c>
      <c r="M3060" t="s">
        <v>113</v>
      </c>
      <c r="O3060">
        <v>3108126115</v>
      </c>
      <c r="P3060">
        <v>0</v>
      </c>
      <c r="T3060" s="29" t="s">
        <v>184</v>
      </c>
      <c r="U3060">
        <f t="shared" si="231"/>
        <v>10</v>
      </c>
      <c r="V3060">
        <f t="shared" si="232"/>
        <v>10</v>
      </c>
      <c r="W3060">
        <v>2025</v>
      </c>
      <c r="X3060" t="s">
        <v>686</v>
      </c>
      <c r="Y3060" t="s">
        <v>15813</v>
      </c>
      <c r="Z3060" t="s">
        <v>15814</v>
      </c>
      <c r="AA3060">
        <v>5606108</v>
      </c>
      <c r="AB3060" t="s">
        <v>146</v>
      </c>
      <c r="AC3060" t="s">
        <v>147</v>
      </c>
      <c r="AD3060" s="1">
        <f t="shared" si="233"/>
        <v>2.814642487046632E-2</v>
      </c>
      <c r="AE3060" s="2">
        <v>154400000</v>
      </c>
      <c r="AF3060" t="s">
        <v>362</v>
      </c>
      <c r="AG3060" t="s">
        <v>120</v>
      </c>
      <c r="AH3060" t="s">
        <v>104</v>
      </c>
      <c r="AI3060" t="s">
        <v>15815</v>
      </c>
      <c r="AJ3060">
        <v>161900392</v>
      </c>
      <c r="AK3060" s="2">
        <v>4345808</v>
      </c>
      <c r="AL3060" s="2">
        <v>3631939.52</v>
      </c>
      <c r="AP3060" t="s">
        <v>105</v>
      </c>
      <c r="AQ3060" t="s">
        <v>105</v>
      </c>
      <c r="AR3060" t="s">
        <v>105</v>
      </c>
      <c r="AV3060" t="s">
        <v>105</v>
      </c>
      <c r="AW3060" t="s">
        <v>105</v>
      </c>
      <c r="AX3060" t="s">
        <v>105</v>
      </c>
      <c r="BH3060" t="s">
        <v>21</v>
      </c>
      <c r="BI3060" t="s">
        <v>5</v>
      </c>
    </row>
    <row r="3061" spans="1:61" x14ac:dyDescent="0.25">
      <c r="A3061">
        <v>32883513</v>
      </c>
      <c r="B3061">
        <v>32883513</v>
      </c>
      <c r="C3061" t="s">
        <v>106</v>
      </c>
      <c r="D3061" t="s">
        <v>15816</v>
      </c>
      <c r="E3061">
        <v>0</v>
      </c>
      <c r="F3061" t="s">
        <v>7241</v>
      </c>
      <c r="G3061" t="s">
        <v>1499</v>
      </c>
      <c r="H3061" s="30" t="s">
        <v>20681</v>
      </c>
      <c r="I3061" t="s">
        <v>15817</v>
      </c>
      <c r="J3061">
        <v>0</v>
      </c>
      <c r="K3061" t="s">
        <v>182</v>
      </c>
      <c r="L3061">
        <v>8</v>
      </c>
      <c r="M3061" t="s">
        <v>183</v>
      </c>
      <c r="O3061">
        <v>3215413458</v>
      </c>
      <c r="P3061">
        <v>0</v>
      </c>
      <c r="T3061" s="29" t="s">
        <v>204</v>
      </c>
      <c r="U3061">
        <f t="shared" si="231"/>
        <v>10</v>
      </c>
      <c r="V3061">
        <f t="shared" si="232"/>
        <v>2</v>
      </c>
      <c r="W3061">
        <v>2014</v>
      </c>
      <c r="X3061" t="s">
        <v>15818</v>
      </c>
      <c r="Y3061" t="s">
        <v>15819</v>
      </c>
      <c r="Z3061" t="s">
        <v>15820</v>
      </c>
      <c r="AA3061">
        <v>6408109</v>
      </c>
      <c r="AB3061" t="s">
        <v>131</v>
      </c>
      <c r="AC3061" t="s">
        <v>2318</v>
      </c>
      <c r="AD3061" s="1">
        <f t="shared" si="233"/>
        <v>2.5691679842519684E-2</v>
      </c>
      <c r="AE3061" s="2">
        <v>63500000</v>
      </c>
      <c r="AF3061" t="s">
        <v>219</v>
      </c>
      <c r="AG3061" t="s">
        <v>452</v>
      </c>
      <c r="AH3061" t="s">
        <v>104</v>
      </c>
      <c r="AI3061">
        <v>0</v>
      </c>
      <c r="AJ3061">
        <v>29975347</v>
      </c>
      <c r="AK3061" s="2">
        <v>1631421.67</v>
      </c>
      <c r="AL3061" s="2">
        <v>1350942.58</v>
      </c>
      <c r="AP3061">
        <v>30015123</v>
      </c>
      <c r="AQ3061" s="2">
        <v>2882322.76</v>
      </c>
      <c r="AR3061" s="2">
        <v>2402119.9700000002</v>
      </c>
      <c r="AV3061" t="s">
        <v>105</v>
      </c>
      <c r="AW3061" s="2" t="s">
        <v>105</v>
      </c>
      <c r="AX3061" s="2" t="s">
        <v>105</v>
      </c>
      <c r="BH3061" t="s">
        <v>19</v>
      </c>
      <c r="BI3061" t="s">
        <v>5</v>
      </c>
    </row>
    <row r="3062" spans="1:61" x14ac:dyDescent="0.25">
      <c r="A3062">
        <v>19250147</v>
      </c>
      <c r="B3062">
        <v>19250147</v>
      </c>
      <c r="C3062" t="s">
        <v>89</v>
      </c>
      <c r="D3062" t="s">
        <v>10825</v>
      </c>
      <c r="E3062">
        <v>0</v>
      </c>
      <c r="F3062" t="s">
        <v>3544</v>
      </c>
      <c r="G3062" t="s">
        <v>409</v>
      </c>
      <c r="H3062" s="30" t="s">
        <v>20917</v>
      </c>
      <c r="I3062" t="s">
        <v>15821</v>
      </c>
      <c r="J3062">
        <v>0</v>
      </c>
      <c r="K3062" t="s">
        <v>872</v>
      </c>
      <c r="L3062">
        <v>25</v>
      </c>
      <c r="M3062" t="s">
        <v>113</v>
      </c>
      <c r="O3062">
        <v>3108834053</v>
      </c>
      <c r="P3062">
        <v>0</v>
      </c>
      <c r="T3062" s="29" t="s">
        <v>215</v>
      </c>
      <c r="U3062">
        <f t="shared" si="231"/>
        <v>10</v>
      </c>
      <c r="V3062">
        <f t="shared" si="232"/>
        <v>20</v>
      </c>
      <c r="W3062">
        <v>2023</v>
      </c>
      <c r="X3062" t="s">
        <v>14983</v>
      </c>
      <c r="Y3062" t="s">
        <v>15822</v>
      </c>
      <c r="Z3062" t="s">
        <v>15823</v>
      </c>
      <c r="AA3062">
        <v>8021008</v>
      </c>
      <c r="AB3062" t="s">
        <v>100</v>
      </c>
      <c r="AC3062" t="s">
        <v>1601</v>
      </c>
      <c r="AD3062" s="1">
        <f t="shared" si="233"/>
        <v>1.4677026737967915E-2</v>
      </c>
      <c r="AE3062" s="2">
        <v>93500000</v>
      </c>
      <c r="AF3062" t="s">
        <v>362</v>
      </c>
      <c r="AG3062" t="s">
        <v>697</v>
      </c>
      <c r="AH3062" t="s">
        <v>104</v>
      </c>
      <c r="AI3062" t="s">
        <v>15824</v>
      </c>
      <c r="AJ3062">
        <v>161809201</v>
      </c>
      <c r="AK3062" s="2">
        <v>1372302</v>
      </c>
      <c r="AL3062" s="2">
        <v>1133194.56</v>
      </c>
      <c r="AP3062" t="s">
        <v>105</v>
      </c>
      <c r="AQ3062" t="s">
        <v>105</v>
      </c>
      <c r="AR3062" t="s">
        <v>105</v>
      </c>
      <c r="AV3062" t="s">
        <v>105</v>
      </c>
      <c r="AW3062" t="s">
        <v>105</v>
      </c>
      <c r="AX3062" t="s">
        <v>105</v>
      </c>
      <c r="BH3062" s="3" t="s">
        <v>18</v>
      </c>
      <c r="BI3062" t="s">
        <v>5</v>
      </c>
    </row>
    <row r="3063" spans="1:61" x14ac:dyDescent="0.25">
      <c r="A3063">
        <v>36559528</v>
      </c>
      <c r="B3063">
        <v>36559528</v>
      </c>
      <c r="C3063" t="s">
        <v>106</v>
      </c>
      <c r="D3063" t="s">
        <v>15825</v>
      </c>
      <c r="E3063">
        <v>0</v>
      </c>
      <c r="F3063" t="s">
        <v>9548</v>
      </c>
      <c r="G3063" t="s">
        <v>314</v>
      </c>
      <c r="H3063" s="30" t="s">
        <v>20918</v>
      </c>
      <c r="I3063" t="s">
        <v>15826</v>
      </c>
      <c r="J3063">
        <v>20060</v>
      </c>
      <c r="K3063" t="s">
        <v>15827</v>
      </c>
      <c r="L3063">
        <v>20</v>
      </c>
      <c r="M3063" t="s">
        <v>1554</v>
      </c>
      <c r="O3063">
        <v>3016816799</v>
      </c>
      <c r="P3063">
        <v>3242440801</v>
      </c>
      <c r="T3063" s="29" t="s">
        <v>184</v>
      </c>
      <c r="U3063">
        <f t="shared" si="231"/>
        <v>10</v>
      </c>
      <c r="V3063">
        <f t="shared" si="232"/>
        <v>10</v>
      </c>
      <c r="W3063">
        <v>2019</v>
      </c>
      <c r="X3063" t="s">
        <v>1358</v>
      </c>
      <c r="Y3063" t="s">
        <v>15828</v>
      </c>
      <c r="Z3063" t="s">
        <v>15829</v>
      </c>
      <c r="AA3063">
        <v>5601143</v>
      </c>
      <c r="AB3063" t="s">
        <v>146</v>
      </c>
      <c r="AC3063" t="s">
        <v>188</v>
      </c>
      <c r="AD3063" s="1">
        <f t="shared" si="233"/>
        <v>4.5098722002635046E-2</v>
      </c>
      <c r="AE3063" s="2">
        <v>75900000</v>
      </c>
      <c r="AF3063" t="s">
        <v>133</v>
      </c>
      <c r="AG3063" t="s">
        <v>103</v>
      </c>
      <c r="AH3063" t="s">
        <v>104</v>
      </c>
      <c r="AI3063" t="s">
        <v>15830</v>
      </c>
      <c r="AJ3063">
        <v>161826809</v>
      </c>
      <c r="AK3063" s="2">
        <v>3422993</v>
      </c>
      <c r="AL3063" s="2">
        <v>2856464.74</v>
      </c>
      <c r="AP3063" t="s">
        <v>105</v>
      </c>
      <c r="AQ3063" t="s">
        <v>105</v>
      </c>
      <c r="AR3063" t="s">
        <v>105</v>
      </c>
      <c r="AV3063" t="s">
        <v>105</v>
      </c>
      <c r="AW3063" t="s">
        <v>105</v>
      </c>
      <c r="AX3063" t="s">
        <v>105</v>
      </c>
      <c r="BH3063" t="s">
        <v>21</v>
      </c>
      <c r="BI3063" t="s">
        <v>5</v>
      </c>
    </row>
    <row r="3064" spans="1:61" x14ac:dyDescent="0.25">
      <c r="A3064">
        <v>32528629</v>
      </c>
      <c r="B3064">
        <v>32528629</v>
      </c>
      <c r="C3064" t="s">
        <v>106</v>
      </c>
      <c r="D3064" t="s">
        <v>4750</v>
      </c>
      <c r="E3064" t="s">
        <v>282</v>
      </c>
      <c r="F3064" t="s">
        <v>15831</v>
      </c>
      <c r="G3064" t="s">
        <v>1050</v>
      </c>
      <c r="H3064" s="30" t="s">
        <v>20919</v>
      </c>
      <c r="I3064" t="s">
        <v>15832</v>
      </c>
      <c r="J3064">
        <v>5001</v>
      </c>
      <c r="K3064" t="s">
        <v>202</v>
      </c>
      <c r="L3064">
        <v>5</v>
      </c>
      <c r="M3064" t="s">
        <v>203</v>
      </c>
      <c r="O3064">
        <v>3113902277</v>
      </c>
      <c r="P3064">
        <v>3225689456</v>
      </c>
      <c r="T3064" s="29" t="s">
        <v>142</v>
      </c>
      <c r="U3064">
        <f t="shared" si="231"/>
        <v>10</v>
      </c>
      <c r="V3064">
        <f t="shared" si="232"/>
        <v>12</v>
      </c>
      <c r="W3064">
        <v>2020</v>
      </c>
      <c r="X3064" t="s">
        <v>1031</v>
      </c>
      <c r="Y3064" t="s">
        <v>15833</v>
      </c>
      <c r="Z3064" t="s">
        <v>15834</v>
      </c>
      <c r="AA3064">
        <v>5606087</v>
      </c>
      <c r="AB3064" t="s">
        <v>146</v>
      </c>
      <c r="AC3064" t="s">
        <v>147</v>
      </c>
      <c r="AD3064" s="1">
        <f t="shared" si="233"/>
        <v>2.9575424836601309E-2</v>
      </c>
      <c r="AE3064" s="2">
        <v>107100000</v>
      </c>
      <c r="AF3064" t="s">
        <v>362</v>
      </c>
      <c r="AG3064" t="s">
        <v>120</v>
      </c>
      <c r="AH3064" t="s">
        <v>104</v>
      </c>
      <c r="AI3064">
        <v>0</v>
      </c>
      <c r="AJ3064">
        <v>161938001</v>
      </c>
      <c r="AK3064" s="2">
        <v>3167528</v>
      </c>
      <c r="AL3064" s="2">
        <v>2641788.5699999998</v>
      </c>
      <c r="AP3064" t="s">
        <v>105</v>
      </c>
      <c r="AQ3064" t="s">
        <v>105</v>
      </c>
      <c r="AR3064" t="s">
        <v>105</v>
      </c>
      <c r="AV3064" t="s">
        <v>105</v>
      </c>
      <c r="AW3064" t="s">
        <v>105</v>
      </c>
      <c r="AX3064" t="s">
        <v>105</v>
      </c>
      <c r="BH3064" t="s">
        <v>21</v>
      </c>
      <c r="BI3064" t="s">
        <v>5</v>
      </c>
    </row>
    <row r="3065" spans="1:61" x14ac:dyDescent="0.25">
      <c r="A3065">
        <v>71490735</v>
      </c>
      <c r="B3065">
        <v>71490735</v>
      </c>
      <c r="C3065" t="s">
        <v>89</v>
      </c>
      <c r="D3065" t="s">
        <v>2496</v>
      </c>
      <c r="E3065" t="s">
        <v>1554</v>
      </c>
      <c r="F3065" t="s">
        <v>985</v>
      </c>
      <c r="G3065" t="s">
        <v>4500</v>
      </c>
      <c r="H3065" s="30" t="s">
        <v>20920</v>
      </c>
      <c r="I3065" t="s">
        <v>15835</v>
      </c>
      <c r="J3065">
        <v>5209</v>
      </c>
      <c r="K3065" t="s">
        <v>15836</v>
      </c>
      <c r="L3065">
        <v>5</v>
      </c>
      <c r="M3065" t="s">
        <v>203</v>
      </c>
      <c r="O3065">
        <v>3207198731</v>
      </c>
      <c r="P3065">
        <v>0</v>
      </c>
      <c r="T3065" s="29" t="s">
        <v>142</v>
      </c>
      <c r="U3065">
        <f t="shared" si="231"/>
        <v>10</v>
      </c>
      <c r="V3065">
        <f t="shared" si="232"/>
        <v>12</v>
      </c>
      <c r="W3065">
        <v>2017</v>
      </c>
      <c r="X3065" t="s">
        <v>6230</v>
      </c>
      <c r="Y3065" t="s">
        <v>15837</v>
      </c>
      <c r="Z3065" t="s">
        <v>15838</v>
      </c>
      <c r="AA3065">
        <v>5608005</v>
      </c>
      <c r="AB3065" t="s">
        <v>146</v>
      </c>
      <c r="AC3065" t="s">
        <v>147</v>
      </c>
      <c r="AD3065" s="1">
        <f t="shared" si="233"/>
        <v>4.2014963882618508E-2</v>
      </c>
      <c r="AE3065" s="2">
        <v>88600000</v>
      </c>
      <c r="AF3065" t="s">
        <v>362</v>
      </c>
      <c r="AG3065" t="s">
        <v>452</v>
      </c>
      <c r="AH3065" t="s">
        <v>104</v>
      </c>
      <c r="AI3065" t="s">
        <v>15839</v>
      </c>
      <c r="AJ3065">
        <v>29957549</v>
      </c>
      <c r="AK3065" s="2">
        <v>3722525.8</v>
      </c>
      <c r="AL3065" s="2">
        <v>3108172.94</v>
      </c>
      <c r="AP3065" t="s">
        <v>105</v>
      </c>
      <c r="AQ3065" s="2" t="s">
        <v>105</v>
      </c>
      <c r="AR3065" s="2" t="s">
        <v>105</v>
      </c>
      <c r="AV3065">
        <v>30041595</v>
      </c>
      <c r="AW3065" s="2">
        <v>8272638.9500000002</v>
      </c>
      <c r="AX3065" s="2">
        <v>6931797.4400000004</v>
      </c>
      <c r="BH3065" t="s">
        <v>21</v>
      </c>
      <c r="BI3065" t="s">
        <v>5</v>
      </c>
    </row>
    <row r="3066" spans="1:61" x14ac:dyDescent="0.25">
      <c r="A3066">
        <v>39660040</v>
      </c>
      <c r="B3066">
        <v>39660040</v>
      </c>
      <c r="C3066" t="s">
        <v>106</v>
      </c>
      <c r="D3066" t="s">
        <v>616</v>
      </c>
      <c r="E3066" t="s">
        <v>1224</v>
      </c>
      <c r="F3066" t="s">
        <v>3322</v>
      </c>
      <c r="G3066" t="s">
        <v>9813</v>
      </c>
      <c r="H3066" s="30" t="s">
        <v>20921</v>
      </c>
      <c r="I3066" t="s">
        <v>15840</v>
      </c>
      <c r="J3066">
        <v>0</v>
      </c>
      <c r="K3066" t="s">
        <v>126</v>
      </c>
      <c r="L3066">
        <v>25</v>
      </c>
      <c r="M3066" t="s">
        <v>126</v>
      </c>
      <c r="O3066">
        <v>3133716106</v>
      </c>
      <c r="P3066">
        <v>3209107690</v>
      </c>
      <c r="T3066" s="29" t="s">
        <v>337</v>
      </c>
      <c r="U3066">
        <f t="shared" si="231"/>
        <v>10</v>
      </c>
      <c r="V3066">
        <f t="shared" si="232"/>
        <v>8</v>
      </c>
      <c r="W3066">
        <v>2013</v>
      </c>
      <c r="X3066" t="s">
        <v>5989</v>
      </c>
      <c r="Y3066" t="s">
        <v>15841</v>
      </c>
      <c r="Z3066" t="s">
        <v>15842</v>
      </c>
      <c r="AA3066">
        <v>3408049</v>
      </c>
      <c r="AB3066" t="s">
        <v>321</v>
      </c>
      <c r="AC3066" t="s">
        <v>1792</v>
      </c>
      <c r="AD3066" s="1">
        <f t="shared" si="233"/>
        <v>2.1545892255892256E-2</v>
      </c>
      <c r="AE3066" s="2">
        <v>59400000</v>
      </c>
      <c r="AF3066" t="s">
        <v>175</v>
      </c>
      <c r="AG3066" t="s">
        <v>452</v>
      </c>
      <c r="AH3066" t="s">
        <v>104</v>
      </c>
      <c r="AI3066">
        <v>0</v>
      </c>
      <c r="AJ3066">
        <v>161903263</v>
      </c>
      <c r="AK3066" s="2">
        <v>1279826</v>
      </c>
      <c r="AL3066" s="2">
        <v>1055483.8799999999</v>
      </c>
      <c r="AP3066" t="s">
        <v>105</v>
      </c>
      <c r="AQ3066" t="s">
        <v>105</v>
      </c>
      <c r="AR3066" t="s">
        <v>105</v>
      </c>
      <c r="AV3066" t="s">
        <v>105</v>
      </c>
      <c r="AW3066" t="s">
        <v>105</v>
      </c>
      <c r="AX3066" t="s">
        <v>105</v>
      </c>
      <c r="BH3066" t="s">
        <v>19</v>
      </c>
      <c r="BI3066" t="s">
        <v>5</v>
      </c>
    </row>
    <row r="3067" spans="1:61" x14ac:dyDescent="0.25">
      <c r="A3067">
        <v>66721383</v>
      </c>
      <c r="B3067">
        <v>66721383</v>
      </c>
      <c r="C3067" t="s">
        <v>106</v>
      </c>
      <c r="D3067" t="s">
        <v>177</v>
      </c>
      <c r="E3067">
        <v>0</v>
      </c>
      <c r="F3067" t="s">
        <v>314</v>
      </c>
      <c r="G3067" t="s">
        <v>3135</v>
      </c>
      <c r="H3067" s="30" t="s">
        <v>20922</v>
      </c>
      <c r="I3067" t="s">
        <v>15843</v>
      </c>
      <c r="J3067">
        <v>76130</v>
      </c>
      <c r="K3067" t="s">
        <v>4324</v>
      </c>
      <c r="L3067">
        <v>76</v>
      </c>
      <c r="M3067" t="s">
        <v>95</v>
      </c>
      <c r="O3067">
        <v>3163251636</v>
      </c>
      <c r="P3067">
        <v>0</v>
      </c>
      <c r="T3067" s="29" t="s">
        <v>547</v>
      </c>
      <c r="U3067">
        <f t="shared" si="231"/>
        <v>10</v>
      </c>
      <c r="V3067">
        <f t="shared" si="232"/>
        <v>26</v>
      </c>
      <c r="W3067">
        <v>2019</v>
      </c>
      <c r="X3067" t="s">
        <v>6441</v>
      </c>
      <c r="Y3067" t="s">
        <v>15844</v>
      </c>
      <c r="Z3067" t="s">
        <v>15845</v>
      </c>
      <c r="AA3067">
        <v>1601331</v>
      </c>
      <c r="AB3067" t="s">
        <v>173</v>
      </c>
      <c r="AC3067" t="s">
        <v>373</v>
      </c>
      <c r="AD3067" s="1">
        <f t="shared" si="233"/>
        <v>4.5634642128603103E-2</v>
      </c>
      <c r="AE3067" s="2">
        <v>45100000</v>
      </c>
      <c r="AF3067" t="s">
        <v>102</v>
      </c>
      <c r="AG3067" t="s">
        <v>103</v>
      </c>
      <c r="AH3067" t="s">
        <v>104</v>
      </c>
      <c r="AI3067" t="s">
        <v>15846</v>
      </c>
      <c r="AJ3067">
        <v>29924261</v>
      </c>
      <c r="AK3067" s="2">
        <v>2058122.36</v>
      </c>
      <c r="AL3067" s="2">
        <v>1709514.59</v>
      </c>
      <c r="AP3067">
        <v>29989491</v>
      </c>
      <c r="AQ3067" s="2">
        <v>4297754.51</v>
      </c>
      <c r="AR3067" s="2">
        <v>3591558.41</v>
      </c>
      <c r="AV3067" t="s">
        <v>105</v>
      </c>
      <c r="AW3067" s="2" t="s">
        <v>105</v>
      </c>
      <c r="AX3067" s="2" t="s">
        <v>105</v>
      </c>
      <c r="BH3067" t="s">
        <v>21</v>
      </c>
      <c r="BI3067" t="s">
        <v>5</v>
      </c>
    </row>
    <row r="3068" spans="1:61" x14ac:dyDescent="0.25">
      <c r="A3068">
        <v>41635196</v>
      </c>
      <c r="B3068">
        <v>41635196</v>
      </c>
      <c r="C3068" t="s">
        <v>106</v>
      </c>
      <c r="D3068" t="s">
        <v>343</v>
      </c>
      <c r="E3068" t="s">
        <v>3505</v>
      </c>
      <c r="F3068" t="s">
        <v>1120</v>
      </c>
      <c r="G3068" t="s">
        <v>1540</v>
      </c>
      <c r="H3068" s="30" t="s">
        <v>20923</v>
      </c>
      <c r="I3068" t="s">
        <v>15847</v>
      </c>
      <c r="J3068">
        <v>0</v>
      </c>
      <c r="K3068" t="s">
        <v>126</v>
      </c>
      <c r="L3068">
        <v>25</v>
      </c>
      <c r="M3068" t="s">
        <v>126</v>
      </c>
      <c r="O3068">
        <v>3115318269</v>
      </c>
      <c r="P3068">
        <v>0</v>
      </c>
      <c r="T3068" s="29" t="s">
        <v>547</v>
      </c>
      <c r="U3068">
        <f t="shared" si="231"/>
        <v>10</v>
      </c>
      <c r="V3068">
        <f t="shared" si="232"/>
        <v>26</v>
      </c>
      <c r="W3068">
        <v>2021</v>
      </c>
      <c r="X3068" t="s">
        <v>11910</v>
      </c>
      <c r="Y3068">
        <v>34956001</v>
      </c>
      <c r="Z3068" t="s">
        <v>15848</v>
      </c>
      <c r="AA3068">
        <v>806033</v>
      </c>
      <c r="AB3068" t="s">
        <v>542</v>
      </c>
      <c r="AC3068" t="s">
        <v>2231</v>
      </c>
      <c r="AD3068" s="1">
        <f t="shared" si="233"/>
        <v>1.6414452324665089E-2</v>
      </c>
      <c r="AE3068" s="2">
        <v>126900000</v>
      </c>
      <c r="AF3068" t="s">
        <v>160</v>
      </c>
      <c r="AG3068" t="s">
        <v>120</v>
      </c>
      <c r="AH3068" t="s">
        <v>104</v>
      </c>
      <c r="AI3068" t="s">
        <v>15849</v>
      </c>
      <c r="AJ3068">
        <v>161913656</v>
      </c>
      <c r="AK3068" s="2">
        <v>2082994</v>
      </c>
      <c r="AL3068" s="2">
        <v>1730414.94</v>
      </c>
      <c r="AP3068" t="s">
        <v>105</v>
      </c>
      <c r="AQ3068" t="s">
        <v>105</v>
      </c>
      <c r="AR3068" t="s">
        <v>105</v>
      </c>
      <c r="AV3068" t="s">
        <v>105</v>
      </c>
      <c r="AW3068" t="s">
        <v>105</v>
      </c>
      <c r="AX3068" t="s">
        <v>105</v>
      </c>
      <c r="BH3068" t="s">
        <v>20</v>
      </c>
      <c r="BI3068" t="s">
        <v>5</v>
      </c>
    </row>
    <row r="3069" spans="1:61" x14ac:dyDescent="0.25">
      <c r="A3069">
        <v>25016270</v>
      </c>
      <c r="B3069">
        <v>25016270</v>
      </c>
      <c r="C3069" t="s">
        <v>106</v>
      </c>
      <c r="D3069" t="s">
        <v>355</v>
      </c>
      <c r="E3069" t="s">
        <v>178</v>
      </c>
      <c r="F3069" t="s">
        <v>1217</v>
      </c>
      <c r="G3069" t="s">
        <v>5907</v>
      </c>
      <c r="H3069" s="30" t="s">
        <v>20924</v>
      </c>
      <c r="I3069" t="s">
        <v>15850</v>
      </c>
      <c r="J3069">
        <v>63001</v>
      </c>
      <c r="K3069" t="s">
        <v>1443</v>
      </c>
      <c r="L3069">
        <v>63</v>
      </c>
      <c r="M3069" t="s">
        <v>1444</v>
      </c>
      <c r="O3069">
        <v>3173819920</v>
      </c>
      <c r="P3069">
        <v>3004360594</v>
      </c>
      <c r="T3069" s="29" t="s">
        <v>958</v>
      </c>
      <c r="U3069">
        <f t="shared" si="231"/>
        <v>10</v>
      </c>
      <c r="V3069">
        <f t="shared" si="232"/>
        <v>24</v>
      </c>
      <c r="W3069">
        <v>2019</v>
      </c>
      <c r="X3069" t="s">
        <v>7961</v>
      </c>
      <c r="Y3069" t="s">
        <v>15851</v>
      </c>
      <c r="Z3069" t="s">
        <v>15852</v>
      </c>
      <c r="AA3069">
        <v>5601164</v>
      </c>
      <c r="AB3069" t="s">
        <v>146</v>
      </c>
      <c r="AC3069" t="s">
        <v>383</v>
      </c>
      <c r="AD3069" s="1">
        <f t="shared" si="233"/>
        <v>3.2431771019677993E-2</v>
      </c>
      <c r="AE3069" s="2">
        <v>55900000</v>
      </c>
      <c r="AF3069" t="s">
        <v>133</v>
      </c>
      <c r="AG3069" t="s">
        <v>103</v>
      </c>
      <c r="AH3069" t="s">
        <v>104</v>
      </c>
      <c r="AI3069" t="s">
        <v>15853</v>
      </c>
      <c r="AJ3069">
        <v>161795256</v>
      </c>
      <c r="AK3069" s="2">
        <v>1812936</v>
      </c>
      <c r="AL3069" s="2">
        <v>1503475.83</v>
      </c>
      <c r="AP3069" t="s">
        <v>105</v>
      </c>
      <c r="AQ3069" t="s">
        <v>105</v>
      </c>
      <c r="AR3069" t="s">
        <v>105</v>
      </c>
      <c r="AV3069" t="s">
        <v>105</v>
      </c>
      <c r="AW3069" t="s">
        <v>105</v>
      </c>
      <c r="AX3069" t="s">
        <v>105</v>
      </c>
      <c r="BH3069" t="s">
        <v>21</v>
      </c>
      <c r="BI3069" t="s">
        <v>5</v>
      </c>
    </row>
    <row r="3070" spans="1:61" x14ac:dyDescent="0.25">
      <c r="A3070">
        <v>77031241</v>
      </c>
      <c r="B3070">
        <v>77031241</v>
      </c>
      <c r="C3070" t="s">
        <v>89</v>
      </c>
      <c r="D3070" t="s">
        <v>817</v>
      </c>
      <c r="E3070" t="s">
        <v>294</v>
      </c>
      <c r="F3070" t="s">
        <v>4591</v>
      </c>
      <c r="G3070" t="s">
        <v>15854</v>
      </c>
      <c r="H3070" s="30" t="s">
        <v>20925</v>
      </c>
      <c r="I3070" t="s">
        <v>15855</v>
      </c>
      <c r="J3070">
        <v>20060</v>
      </c>
      <c r="K3070" t="s">
        <v>15827</v>
      </c>
      <c r="L3070">
        <v>20</v>
      </c>
      <c r="M3070" t="s">
        <v>1554</v>
      </c>
      <c r="O3070">
        <v>3178449556</v>
      </c>
      <c r="P3070">
        <v>3173131543</v>
      </c>
      <c r="T3070" s="29" t="s">
        <v>958</v>
      </c>
      <c r="U3070">
        <f t="shared" si="231"/>
        <v>10</v>
      </c>
      <c r="V3070">
        <f t="shared" si="232"/>
        <v>24</v>
      </c>
      <c r="W3070">
        <v>2025</v>
      </c>
      <c r="X3070" t="s">
        <v>15856</v>
      </c>
      <c r="Y3070" t="s">
        <v>15857</v>
      </c>
      <c r="Z3070" t="s">
        <v>15858</v>
      </c>
      <c r="AA3070">
        <v>3206142</v>
      </c>
      <c r="AB3070" t="s">
        <v>393</v>
      </c>
      <c r="AC3070" t="s">
        <v>1256</v>
      </c>
      <c r="AD3070" s="1">
        <f t="shared" si="233"/>
        <v>2.1113176061427281E-2</v>
      </c>
      <c r="AE3070" s="2">
        <v>110700000</v>
      </c>
      <c r="AF3070" t="s">
        <v>219</v>
      </c>
      <c r="AG3070" t="s">
        <v>292</v>
      </c>
      <c r="AH3070" t="s">
        <v>104</v>
      </c>
      <c r="AI3070" t="s">
        <v>15859</v>
      </c>
      <c r="AJ3070">
        <v>29954831</v>
      </c>
      <c r="AK3070" s="2">
        <v>2337228.59</v>
      </c>
      <c r="AL3070" s="2">
        <v>1944057.64</v>
      </c>
      <c r="AP3070" t="s">
        <v>105</v>
      </c>
      <c r="AQ3070" s="2" t="s">
        <v>105</v>
      </c>
      <c r="AR3070" s="2" t="s">
        <v>105</v>
      </c>
      <c r="AV3070">
        <v>30036081</v>
      </c>
      <c r="AW3070" s="2">
        <v>2831000.62</v>
      </c>
      <c r="AX3070" s="2">
        <v>2358992.12</v>
      </c>
      <c r="BH3070" t="s">
        <v>21</v>
      </c>
      <c r="BI3070" t="s">
        <v>5</v>
      </c>
    </row>
    <row r="3071" spans="1:61" x14ac:dyDescent="0.25">
      <c r="A3071">
        <v>9657934</v>
      </c>
      <c r="B3071">
        <v>9657934</v>
      </c>
      <c r="C3071" t="s">
        <v>89</v>
      </c>
      <c r="D3071" t="s">
        <v>699</v>
      </c>
      <c r="E3071" t="s">
        <v>148</v>
      </c>
      <c r="F3071" t="s">
        <v>1659</v>
      </c>
      <c r="G3071" t="s">
        <v>1659</v>
      </c>
      <c r="H3071" s="30" t="s">
        <v>20926</v>
      </c>
      <c r="I3071" t="s">
        <v>15860</v>
      </c>
      <c r="J3071">
        <v>0</v>
      </c>
      <c r="K3071" t="s">
        <v>126</v>
      </c>
      <c r="L3071">
        <v>25</v>
      </c>
      <c r="M3071" t="s">
        <v>126</v>
      </c>
      <c r="O3071">
        <v>3105513915</v>
      </c>
      <c r="P3071">
        <v>3156500000</v>
      </c>
      <c r="T3071" s="29" t="s">
        <v>587</v>
      </c>
      <c r="U3071">
        <f t="shared" si="231"/>
        <v>10</v>
      </c>
      <c r="V3071">
        <f t="shared" si="232"/>
        <v>17</v>
      </c>
      <c r="W3071">
        <v>2023</v>
      </c>
      <c r="X3071" t="s">
        <v>1701</v>
      </c>
      <c r="Y3071" t="s">
        <v>15861</v>
      </c>
      <c r="Z3071" t="s">
        <v>15862</v>
      </c>
      <c r="AA3071">
        <v>1601344</v>
      </c>
      <c r="AB3071" t="s">
        <v>173</v>
      </c>
      <c r="AC3071" t="s">
        <v>373</v>
      </c>
      <c r="AD3071" s="1">
        <f t="shared" si="233"/>
        <v>2.5780234340222575E-2</v>
      </c>
      <c r="AE3071" s="2">
        <v>62900000</v>
      </c>
      <c r="AF3071" t="s">
        <v>102</v>
      </c>
      <c r="AG3071" t="s">
        <v>103</v>
      </c>
      <c r="AH3071" t="s">
        <v>104</v>
      </c>
      <c r="AI3071" t="s">
        <v>15863</v>
      </c>
      <c r="AJ3071">
        <v>29955681</v>
      </c>
      <c r="AK3071" s="2">
        <v>1621576.74</v>
      </c>
      <c r="AL3071" s="2">
        <v>1342669.53</v>
      </c>
      <c r="AP3071">
        <v>29983121</v>
      </c>
      <c r="AQ3071" s="2">
        <v>1299733.82</v>
      </c>
      <c r="AR3071" s="2">
        <v>1072213.29</v>
      </c>
      <c r="AV3071" t="s">
        <v>105</v>
      </c>
      <c r="AW3071" s="2" t="s">
        <v>105</v>
      </c>
      <c r="AX3071" s="2" t="s">
        <v>105</v>
      </c>
      <c r="BH3071" t="s">
        <v>19</v>
      </c>
      <c r="BI3071" t="s">
        <v>5</v>
      </c>
    </row>
    <row r="3072" spans="1:61" x14ac:dyDescent="0.25">
      <c r="A3072">
        <v>42107218</v>
      </c>
      <c r="B3072">
        <v>42107218</v>
      </c>
      <c r="C3072" t="s">
        <v>106</v>
      </c>
      <c r="D3072" t="s">
        <v>616</v>
      </c>
      <c r="E3072" t="s">
        <v>178</v>
      </c>
      <c r="F3072" t="s">
        <v>650</v>
      </c>
      <c r="G3072" t="s">
        <v>91</v>
      </c>
      <c r="H3072" s="30" t="s">
        <v>20927</v>
      </c>
      <c r="I3072" t="s">
        <v>15864</v>
      </c>
      <c r="J3072">
        <v>66001</v>
      </c>
      <c r="K3072" t="s">
        <v>252</v>
      </c>
      <c r="L3072">
        <v>66</v>
      </c>
      <c r="M3072" t="s">
        <v>253</v>
      </c>
      <c r="O3072">
        <v>3104644612</v>
      </c>
      <c r="P3072">
        <v>0</v>
      </c>
      <c r="T3072" s="29" t="s">
        <v>204</v>
      </c>
      <c r="U3072">
        <f t="shared" si="231"/>
        <v>10</v>
      </c>
      <c r="V3072">
        <f t="shared" si="232"/>
        <v>2</v>
      </c>
      <c r="W3072">
        <v>2017</v>
      </c>
      <c r="X3072" t="s">
        <v>11873</v>
      </c>
      <c r="Y3072" t="s">
        <v>15865</v>
      </c>
      <c r="Z3072" t="s">
        <v>15866</v>
      </c>
      <c r="AA3072">
        <v>3006132</v>
      </c>
      <c r="AB3072" t="s">
        <v>491</v>
      </c>
      <c r="AC3072" t="s">
        <v>631</v>
      </c>
      <c r="AD3072" s="1">
        <f t="shared" si="233"/>
        <v>2.6045945945945947E-2</v>
      </c>
      <c r="AE3072" s="2">
        <v>48100000</v>
      </c>
      <c r="AF3072" t="s">
        <v>362</v>
      </c>
      <c r="AG3072" t="s">
        <v>120</v>
      </c>
      <c r="AH3072" t="s">
        <v>104</v>
      </c>
      <c r="AI3072" t="s">
        <v>15867</v>
      </c>
      <c r="AJ3072">
        <v>161861620</v>
      </c>
      <c r="AK3072" s="2">
        <v>1252810</v>
      </c>
      <c r="AL3072" s="2">
        <v>1032781.55</v>
      </c>
      <c r="AP3072" t="s">
        <v>105</v>
      </c>
      <c r="AQ3072" t="s">
        <v>105</v>
      </c>
      <c r="AR3072" t="s">
        <v>105</v>
      </c>
      <c r="AV3072" t="s">
        <v>105</v>
      </c>
      <c r="AW3072" t="s">
        <v>105</v>
      </c>
      <c r="AX3072" t="s">
        <v>105</v>
      </c>
      <c r="BH3072" t="s">
        <v>19</v>
      </c>
      <c r="BI3072" t="s">
        <v>5</v>
      </c>
    </row>
    <row r="3073" spans="1:61" x14ac:dyDescent="0.25">
      <c r="A3073">
        <v>11409017</v>
      </c>
      <c r="B3073">
        <v>11409017</v>
      </c>
      <c r="C3073" t="s">
        <v>89</v>
      </c>
      <c r="D3073" t="s">
        <v>304</v>
      </c>
      <c r="E3073" t="s">
        <v>1625</v>
      </c>
      <c r="F3073" t="s">
        <v>14229</v>
      </c>
      <c r="G3073" t="s">
        <v>5386</v>
      </c>
      <c r="H3073" s="30" t="s">
        <v>20928</v>
      </c>
      <c r="I3073" t="s">
        <v>15868</v>
      </c>
      <c r="J3073">
        <v>0</v>
      </c>
      <c r="K3073" t="s">
        <v>126</v>
      </c>
      <c r="L3073">
        <v>25</v>
      </c>
      <c r="M3073" t="s">
        <v>126</v>
      </c>
      <c r="O3073">
        <v>3132842550</v>
      </c>
      <c r="P3073">
        <v>0</v>
      </c>
      <c r="T3073" s="29" t="s">
        <v>1081</v>
      </c>
      <c r="U3073">
        <f t="shared" si="231"/>
        <v>10</v>
      </c>
      <c r="V3073">
        <f t="shared" si="232"/>
        <v>25</v>
      </c>
      <c r="W3073">
        <v>2015</v>
      </c>
      <c r="X3073" t="s">
        <v>3899</v>
      </c>
      <c r="Y3073" t="s">
        <v>15869</v>
      </c>
      <c r="Z3073" t="s">
        <v>15870</v>
      </c>
      <c r="AA3073">
        <v>8001151</v>
      </c>
      <c r="AB3073" t="s">
        <v>100</v>
      </c>
      <c r="AC3073" t="s">
        <v>423</v>
      </c>
      <c r="AD3073" s="1">
        <f t="shared" si="233"/>
        <v>4.0494788273615634E-2</v>
      </c>
      <c r="AE3073" s="2">
        <v>30700000</v>
      </c>
      <c r="AF3073" t="s">
        <v>133</v>
      </c>
      <c r="AG3073" t="s">
        <v>103</v>
      </c>
      <c r="AH3073" t="s">
        <v>104</v>
      </c>
      <c r="AI3073" t="s">
        <v>15871</v>
      </c>
      <c r="AJ3073">
        <v>161810554</v>
      </c>
      <c r="AK3073" s="2">
        <v>1243190</v>
      </c>
      <c r="AL3073" s="2">
        <v>1024697.68</v>
      </c>
      <c r="AP3073" t="s">
        <v>105</v>
      </c>
      <c r="AQ3073" t="s">
        <v>105</v>
      </c>
      <c r="AR3073" t="s">
        <v>105</v>
      </c>
      <c r="AV3073" t="s">
        <v>105</v>
      </c>
      <c r="AW3073" t="s">
        <v>105</v>
      </c>
      <c r="AX3073" t="s">
        <v>105</v>
      </c>
      <c r="BH3073" t="s">
        <v>21</v>
      </c>
      <c r="BI3073" t="s">
        <v>5</v>
      </c>
    </row>
    <row r="3074" spans="1:61" x14ac:dyDescent="0.25">
      <c r="A3074">
        <v>79916251</v>
      </c>
      <c r="B3074">
        <v>79916251</v>
      </c>
      <c r="C3074" t="s">
        <v>89</v>
      </c>
      <c r="D3074" t="s">
        <v>831</v>
      </c>
      <c r="E3074" t="s">
        <v>817</v>
      </c>
      <c r="F3074" t="s">
        <v>2742</v>
      </c>
      <c r="G3074" t="s">
        <v>776</v>
      </c>
      <c r="H3074" s="30" t="s">
        <v>18811</v>
      </c>
      <c r="I3074" t="s">
        <v>15872</v>
      </c>
      <c r="J3074">
        <v>0</v>
      </c>
      <c r="K3074" t="s">
        <v>126</v>
      </c>
      <c r="L3074">
        <v>25</v>
      </c>
      <c r="M3074" t="s">
        <v>126</v>
      </c>
      <c r="O3074">
        <v>3103212576</v>
      </c>
      <c r="P3074">
        <v>0</v>
      </c>
      <c r="T3074" s="29" t="s">
        <v>587</v>
      </c>
      <c r="U3074">
        <f t="shared" si="231"/>
        <v>10</v>
      </c>
      <c r="V3074">
        <f t="shared" si="232"/>
        <v>17</v>
      </c>
      <c r="W3074">
        <v>2025</v>
      </c>
      <c r="X3074" t="s">
        <v>4325</v>
      </c>
      <c r="Y3074" t="s">
        <v>15873</v>
      </c>
      <c r="Z3074" t="s">
        <v>15874</v>
      </c>
      <c r="AA3074">
        <v>4606173</v>
      </c>
      <c r="AB3074" t="s">
        <v>352</v>
      </c>
      <c r="AC3074" t="s">
        <v>2124</v>
      </c>
      <c r="AD3074" s="1">
        <f t="shared" si="233"/>
        <v>1.6442194848824188E-2</v>
      </c>
      <c r="AE3074" s="2">
        <v>89300000</v>
      </c>
      <c r="AF3074" t="s">
        <v>160</v>
      </c>
      <c r="AG3074" t="s">
        <v>120</v>
      </c>
      <c r="AH3074" t="s">
        <v>104</v>
      </c>
      <c r="AI3074">
        <v>0</v>
      </c>
      <c r="AJ3074">
        <v>161814509</v>
      </c>
      <c r="AK3074" s="2">
        <v>1468288</v>
      </c>
      <c r="AL3074" s="2">
        <v>1213855.05</v>
      </c>
      <c r="AP3074" t="s">
        <v>105</v>
      </c>
      <c r="AQ3074" t="s">
        <v>105</v>
      </c>
      <c r="AR3074" t="s">
        <v>105</v>
      </c>
      <c r="AV3074" t="s">
        <v>105</v>
      </c>
      <c r="AW3074" t="s">
        <v>105</v>
      </c>
      <c r="AX3074" t="s">
        <v>105</v>
      </c>
      <c r="BH3074" t="s">
        <v>19</v>
      </c>
      <c r="BI3074" t="s">
        <v>5</v>
      </c>
    </row>
    <row r="3075" spans="1:61" x14ac:dyDescent="0.25">
      <c r="A3075">
        <v>71764249</v>
      </c>
      <c r="B3075">
        <v>71764249</v>
      </c>
      <c r="C3075" t="s">
        <v>89</v>
      </c>
      <c r="D3075" t="s">
        <v>674</v>
      </c>
      <c r="E3075" t="s">
        <v>1326</v>
      </c>
      <c r="F3075" t="s">
        <v>819</v>
      </c>
      <c r="G3075" t="s">
        <v>2013</v>
      </c>
      <c r="H3075" s="30" t="s">
        <v>20929</v>
      </c>
      <c r="I3075" t="s">
        <v>15875</v>
      </c>
      <c r="J3075">
        <v>5001</v>
      </c>
      <c r="K3075" t="s">
        <v>202</v>
      </c>
      <c r="L3075">
        <v>5</v>
      </c>
      <c r="M3075" t="s">
        <v>203</v>
      </c>
      <c r="O3075">
        <v>3207381043</v>
      </c>
      <c r="P3075">
        <v>3218134171</v>
      </c>
      <c r="T3075" s="29" t="s">
        <v>429</v>
      </c>
      <c r="U3075">
        <f t="shared" si="231"/>
        <v>10</v>
      </c>
      <c r="V3075">
        <f t="shared" si="232"/>
        <v>7</v>
      </c>
      <c r="W3075">
        <v>2018</v>
      </c>
      <c r="X3075" t="s">
        <v>15876</v>
      </c>
      <c r="Y3075" t="s">
        <v>15877</v>
      </c>
      <c r="Z3075" t="s">
        <v>15878</v>
      </c>
      <c r="AA3075">
        <v>601199</v>
      </c>
      <c r="AB3075" t="s">
        <v>118</v>
      </c>
      <c r="AC3075" t="s">
        <v>15879</v>
      </c>
      <c r="AD3075" s="1">
        <f t="shared" si="233"/>
        <v>2.6760493043478262E-2</v>
      </c>
      <c r="AE3075" s="2">
        <v>115000000</v>
      </c>
      <c r="AF3075" t="s">
        <v>362</v>
      </c>
      <c r="AG3075" t="s">
        <v>103</v>
      </c>
      <c r="AH3075" t="s">
        <v>104</v>
      </c>
      <c r="AI3075" t="s">
        <v>15880</v>
      </c>
      <c r="AJ3075">
        <v>29933435</v>
      </c>
      <c r="AK3075" s="2">
        <v>3077456.7</v>
      </c>
      <c r="AL3075" s="2">
        <v>2566098.0699999998</v>
      </c>
      <c r="AP3075" t="s">
        <v>105</v>
      </c>
      <c r="AQ3075" s="2" t="s">
        <v>105</v>
      </c>
      <c r="AR3075" s="2" t="s">
        <v>105</v>
      </c>
      <c r="AV3075">
        <v>30049583</v>
      </c>
      <c r="AW3075" s="2">
        <v>3064244.22</v>
      </c>
      <c r="AX3075" s="2">
        <v>2554995.14</v>
      </c>
      <c r="BH3075" t="s">
        <v>21</v>
      </c>
      <c r="BI3075" t="s">
        <v>5</v>
      </c>
    </row>
    <row r="3076" spans="1:61" x14ac:dyDescent="0.25">
      <c r="A3076">
        <v>52882134</v>
      </c>
      <c r="B3076">
        <v>52882134</v>
      </c>
      <c r="C3076" t="s">
        <v>106</v>
      </c>
      <c r="D3076" t="s">
        <v>736</v>
      </c>
      <c r="E3076" t="s">
        <v>1063</v>
      </c>
      <c r="F3076" t="s">
        <v>3789</v>
      </c>
      <c r="G3076" t="s">
        <v>191</v>
      </c>
      <c r="H3076" s="30" t="s">
        <v>19956</v>
      </c>
      <c r="I3076" t="s">
        <v>15881</v>
      </c>
      <c r="J3076">
        <v>0</v>
      </c>
      <c r="K3076" t="s">
        <v>126</v>
      </c>
      <c r="L3076">
        <v>25</v>
      </c>
      <c r="M3076" t="s">
        <v>126</v>
      </c>
      <c r="O3076">
        <v>3212544863</v>
      </c>
      <c r="P3076">
        <v>0</v>
      </c>
      <c r="T3076" s="29" t="s">
        <v>287</v>
      </c>
      <c r="U3076">
        <f t="shared" si="231"/>
        <v>10</v>
      </c>
      <c r="V3076">
        <f t="shared" si="232"/>
        <v>13</v>
      </c>
      <c r="W3076">
        <v>2022</v>
      </c>
      <c r="X3076" t="s">
        <v>827</v>
      </c>
      <c r="Y3076" t="s">
        <v>15882</v>
      </c>
      <c r="Z3076" t="s">
        <v>15883</v>
      </c>
      <c r="AA3076">
        <v>5601200</v>
      </c>
      <c r="AB3076" t="s">
        <v>146</v>
      </c>
      <c r="AC3076" t="s">
        <v>383</v>
      </c>
      <c r="AD3076" s="1">
        <f t="shared" si="233"/>
        <v>2.4401633949801847E-2</v>
      </c>
      <c r="AE3076" s="2">
        <v>75700000</v>
      </c>
      <c r="AF3076" t="s">
        <v>102</v>
      </c>
      <c r="AG3076" t="s">
        <v>103</v>
      </c>
      <c r="AH3076" t="s">
        <v>104</v>
      </c>
      <c r="AI3076" t="s">
        <v>15884</v>
      </c>
      <c r="AJ3076">
        <v>29930797</v>
      </c>
      <c r="AK3076" s="2">
        <v>1847203.69</v>
      </c>
      <c r="AL3076" s="2">
        <v>1532272.01</v>
      </c>
      <c r="AP3076" t="s">
        <v>105</v>
      </c>
      <c r="AQ3076" s="2" t="s">
        <v>105</v>
      </c>
      <c r="AR3076" s="2" t="s">
        <v>105</v>
      </c>
      <c r="AV3076">
        <v>30047743</v>
      </c>
      <c r="AW3076" s="2">
        <v>2252490.0099999998</v>
      </c>
      <c r="AX3076" s="2">
        <v>1872848.75</v>
      </c>
      <c r="BH3076" t="s">
        <v>19</v>
      </c>
      <c r="BI3076" t="s">
        <v>5</v>
      </c>
    </row>
    <row r="3077" spans="1:61" x14ac:dyDescent="0.25">
      <c r="A3077">
        <v>51808889</v>
      </c>
      <c r="B3077">
        <v>51808889</v>
      </c>
      <c r="C3077" t="s">
        <v>106</v>
      </c>
      <c r="D3077" t="s">
        <v>312</v>
      </c>
      <c r="E3077" t="s">
        <v>2488</v>
      </c>
      <c r="F3077" t="s">
        <v>138</v>
      </c>
      <c r="G3077" t="s">
        <v>314</v>
      </c>
      <c r="H3077" s="30" t="s">
        <v>20930</v>
      </c>
      <c r="I3077" t="s">
        <v>15885</v>
      </c>
      <c r="J3077">
        <v>0</v>
      </c>
      <c r="K3077" t="s">
        <v>126</v>
      </c>
      <c r="L3077">
        <v>25</v>
      </c>
      <c r="M3077" t="s">
        <v>126</v>
      </c>
      <c r="O3077">
        <v>3015026103</v>
      </c>
      <c r="P3077">
        <v>3505768556</v>
      </c>
      <c r="T3077" s="29" t="s">
        <v>287</v>
      </c>
      <c r="U3077">
        <f t="shared" si="231"/>
        <v>10</v>
      </c>
      <c r="V3077">
        <f t="shared" si="232"/>
        <v>13</v>
      </c>
      <c r="W3077">
        <v>2023</v>
      </c>
      <c r="X3077" t="s">
        <v>770</v>
      </c>
      <c r="Y3077" t="s">
        <v>15886</v>
      </c>
      <c r="Z3077" t="s">
        <v>15887</v>
      </c>
      <c r="AA3077">
        <v>8801057</v>
      </c>
      <c r="AB3077" t="s">
        <v>662</v>
      </c>
      <c r="AC3077" t="s">
        <v>773</v>
      </c>
      <c r="AD3077" s="1">
        <f t="shared" si="233"/>
        <v>1.9260911949685534E-2</v>
      </c>
      <c r="AE3077" s="2">
        <v>63600000</v>
      </c>
      <c r="AF3077" t="s">
        <v>219</v>
      </c>
      <c r="AG3077" t="s">
        <v>103</v>
      </c>
      <c r="AH3077" t="s">
        <v>104</v>
      </c>
      <c r="AI3077" t="s">
        <v>15888</v>
      </c>
      <c r="AJ3077">
        <v>161865213</v>
      </c>
      <c r="AK3077" s="2">
        <v>1224994</v>
      </c>
      <c r="AL3077" s="2">
        <v>1009406.37</v>
      </c>
      <c r="AP3077" t="s">
        <v>105</v>
      </c>
      <c r="AQ3077" t="s">
        <v>105</v>
      </c>
      <c r="AR3077" t="s">
        <v>105</v>
      </c>
      <c r="AV3077" t="s">
        <v>105</v>
      </c>
      <c r="AW3077" t="s">
        <v>105</v>
      </c>
      <c r="AX3077" t="s">
        <v>105</v>
      </c>
      <c r="BH3077" t="s">
        <v>19</v>
      </c>
      <c r="BI3077" t="s">
        <v>5</v>
      </c>
    </row>
    <row r="3078" spans="1:61" x14ac:dyDescent="0.25">
      <c r="A3078">
        <v>34988717</v>
      </c>
      <c r="B3078">
        <v>34988717</v>
      </c>
      <c r="C3078" t="s">
        <v>106</v>
      </c>
      <c r="D3078" t="s">
        <v>343</v>
      </c>
      <c r="E3078" t="s">
        <v>807</v>
      </c>
      <c r="F3078" t="s">
        <v>700</v>
      </c>
      <c r="G3078" t="s">
        <v>2839</v>
      </c>
      <c r="H3078" s="30" t="s">
        <v>20931</v>
      </c>
      <c r="I3078" t="s">
        <v>15889</v>
      </c>
      <c r="J3078">
        <v>0</v>
      </c>
      <c r="K3078" t="s">
        <v>498</v>
      </c>
      <c r="L3078">
        <v>0</v>
      </c>
      <c r="M3078" t="s">
        <v>499</v>
      </c>
      <c r="O3078">
        <v>3014429883</v>
      </c>
      <c r="P3078">
        <v>3114031453</v>
      </c>
      <c r="T3078" s="29" t="s">
        <v>240</v>
      </c>
      <c r="U3078">
        <f t="shared" si="231"/>
        <v>10</v>
      </c>
      <c r="V3078">
        <f t="shared" si="232"/>
        <v>27</v>
      </c>
      <c r="W3078">
        <v>2022</v>
      </c>
      <c r="X3078" t="s">
        <v>1305</v>
      </c>
      <c r="Y3078" t="s">
        <v>15890</v>
      </c>
      <c r="Z3078" t="s">
        <v>15891</v>
      </c>
      <c r="AA3078">
        <v>1606249</v>
      </c>
      <c r="AB3078" t="s">
        <v>173</v>
      </c>
      <c r="AC3078" t="s">
        <v>815</v>
      </c>
      <c r="AD3078" s="1">
        <f t="shared" si="233"/>
        <v>3.754253059602649E-2</v>
      </c>
      <c r="AE3078" s="2">
        <v>75500000</v>
      </c>
      <c r="AF3078" t="s">
        <v>133</v>
      </c>
      <c r="AG3078" t="s">
        <v>292</v>
      </c>
      <c r="AH3078" t="s">
        <v>104</v>
      </c>
      <c r="AI3078" t="s">
        <v>15892</v>
      </c>
      <c r="AJ3078">
        <v>29924089</v>
      </c>
      <c r="AK3078" s="2">
        <v>2834461.06</v>
      </c>
      <c r="AL3078" s="2">
        <v>2361900.0499999998</v>
      </c>
      <c r="AP3078" t="s">
        <v>105</v>
      </c>
      <c r="AQ3078" s="2" t="s">
        <v>105</v>
      </c>
      <c r="AR3078" s="2" t="s">
        <v>105</v>
      </c>
      <c r="AV3078">
        <v>30034443</v>
      </c>
      <c r="AW3078" s="2">
        <v>2933227.54</v>
      </c>
      <c r="AX3078" s="2">
        <v>2444897.09</v>
      </c>
      <c r="BH3078" t="s">
        <v>21</v>
      </c>
      <c r="BI3078" t="s">
        <v>5</v>
      </c>
    </row>
    <row r="3079" spans="1:61" x14ac:dyDescent="0.25">
      <c r="A3079">
        <v>19446375</v>
      </c>
      <c r="B3079">
        <v>19446375</v>
      </c>
      <c r="C3079" t="s">
        <v>89</v>
      </c>
      <c r="D3079" t="s">
        <v>304</v>
      </c>
      <c r="E3079" t="s">
        <v>149</v>
      </c>
      <c r="F3079" t="s">
        <v>409</v>
      </c>
      <c r="G3079" t="s">
        <v>908</v>
      </c>
      <c r="H3079" s="30" t="s">
        <v>20932</v>
      </c>
      <c r="I3079" t="s">
        <v>15893</v>
      </c>
      <c r="J3079">
        <v>0</v>
      </c>
      <c r="K3079" t="s">
        <v>126</v>
      </c>
      <c r="L3079">
        <v>25</v>
      </c>
      <c r="M3079" t="s">
        <v>126</v>
      </c>
      <c r="O3079">
        <v>3118276806</v>
      </c>
      <c r="P3079">
        <v>0</v>
      </c>
      <c r="T3079" s="29" t="s">
        <v>429</v>
      </c>
      <c r="U3079">
        <f t="shared" si="231"/>
        <v>10</v>
      </c>
      <c r="V3079">
        <f t="shared" si="232"/>
        <v>7</v>
      </c>
      <c r="W3079">
        <v>2014</v>
      </c>
      <c r="X3079" t="s">
        <v>953</v>
      </c>
      <c r="Y3079" t="s">
        <v>15894</v>
      </c>
      <c r="Z3079" t="s">
        <v>15895</v>
      </c>
      <c r="AA3079">
        <v>8001153</v>
      </c>
      <c r="AB3079" t="s">
        <v>100</v>
      </c>
      <c r="AC3079" t="s">
        <v>423</v>
      </c>
      <c r="AD3079" s="1">
        <f t="shared" si="233"/>
        <v>4.0227682119205299E-2</v>
      </c>
      <c r="AE3079" s="2">
        <v>30200000</v>
      </c>
      <c r="AF3079" t="s">
        <v>160</v>
      </c>
      <c r="AG3079" t="s">
        <v>103</v>
      </c>
      <c r="AH3079" t="s">
        <v>104</v>
      </c>
      <c r="AI3079" t="s">
        <v>15896</v>
      </c>
      <c r="AJ3079">
        <v>161813970</v>
      </c>
      <c r="AK3079" s="2">
        <v>1214876</v>
      </c>
      <c r="AL3079" s="2">
        <v>1000904.55</v>
      </c>
      <c r="AP3079" t="s">
        <v>105</v>
      </c>
      <c r="AQ3079" t="s">
        <v>105</v>
      </c>
      <c r="AR3079" t="s">
        <v>105</v>
      </c>
      <c r="AV3079" t="s">
        <v>105</v>
      </c>
      <c r="AW3079" t="s">
        <v>105</v>
      </c>
      <c r="AX3079" t="s">
        <v>105</v>
      </c>
      <c r="BH3079" t="s">
        <v>21</v>
      </c>
      <c r="BI3079" t="s">
        <v>5</v>
      </c>
    </row>
    <row r="3080" spans="1:61" x14ac:dyDescent="0.25">
      <c r="A3080">
        <v>42154647</v>
      </c>
      <c r="B3080">
        <v>42154647</v>
      </c>
      <c r="C3080" t="s">
        <v>106</v>
      </c>
      <c r="D3080" t="s">
        <v>435</v>
      </c>
      <c r="E3080" t="s">
        <v>312</v>
      </c>
      <c r="F3080" t="s">
        <v>6390</v>
      </c>
      <c r="G3080" t="s">
        <v>1976</v>
      </c>
      <c r="H3080" s="30" t="s">
        <v>20933</v>
      </c>
      <c r="I3080" t="s">
        <v>15897</v>
      </c>
      <c r="J3080">
        <v>0</v>
      </c>
      <c r="K3080" t="s">
        <v>2208</v>
      </c>
      <c r="L3080">
        <v>66</v>
      </c>
      <c r="M3080" t="s">
        <v>253</v>
      </c>
      <c r="O3080">
        <v>3117112555</v>
      </c>
      <c r="P3080">
        <v>0</v>
      </c>
      <c r="T3080" s="29" t="s">
        <v>568</v>
      </c>
      <c r="U3080">
        <f t="shared" si="231"/>
        <v>10</v>
      </c>
      <c r="V3080">
        <f t="shared" si="232"/>
        <v>30</v>
      </c>
      <c r="W3080">
        <v>2022</v>
      </c>
      <c r="X3080" t="s">
        <v>156</v>
      </c>
      <c r="Y3080" t="s">
        <v>15898</v>
      </c>
      <c r="Z3080" t="s">
        <v>15899</v>
      </c>
      <c r="AA3080">
        <v>8001195</v>
      </c>
      <c r="AB3080" t="s">
        <v>100</v>
      </c>
      <c r="AC3080" t="s">
        <v>159</v>
      </c>
      <c r="AD3080" s="1">
        <f t="shared" si="233"/>
        <v>3.5094347826086954E-2</v>
      </c>
      <c r="AE3080" s="2">
        <v>39100000</v>
      </c>
      <c r="AF3080" t="s">
        <v>175</v>
      </c>
      <c r="AG3080" t="s">
        <v>103</v>
      </c>
      <c r="AH3080" t="s">
        <v>104</v>
      </c>
      <c r="AI3080" t="s">
        <v>15900</v>
      </c>
      <c r="AJ3080">
        <v>161813074</v>
      </c>
      <c r="AK3080" s="2">
        <v>1372189</v>
      </c>
      <c r="AL3080" s="2">
        <v>1133100.1000000001</v>
      </c>
      <c r="AP3080" t="s">
        <v>105</v>
      </c>
      <c r="AQ3080" t="s">
        <v>105</v>
      </c>
      <c r="AR3080" t="s">
        <v>105</v>
      </c>
      <c r="AV3080" t="s">
        <v>105</v>
      </c>
      <c r="AW3080" t="s">
        <v>105</v>
      </c>
      <c r="AX3080" t="s">
        <v>105</v>
      </c>
      <c r="BH3080" t="s">
        <v>21</v>
      </c>
      <c r="BI3080" t="s">
        <v>5</v>
      </c>
    </row>
    <row r="3081" spans="1:61" x14ac:dyDescent="0.25">
      <c r="A3081">
        <v>51743537</v>
      </c>
      <c r="B3081">
        <v>51743537</v>
      </c>
      <c r="C3081" t="s">
        <v>106</v>
      </c>
      <c r="D3081" t="s">
        <v>1405</v>
      </c>
      <c r="E3081">
        <v>0</v>
      </c>
      <c r="F3081" t="s">
        <v>2505</v>
      </c>
      <c r="G3081" t="s">
        <v>2469</v>
      </c>
      <c r="H3081" s="30" t="s">
        <v>20934</v>
      </c>
      <c r="I3081" t="s">
        <v>15901</v>
      </c>
      <c r="J3081">
        <v>0</v>
      </c>
      <c r="K3081" t="s">
        <v>126</v>
      </c>
      <c r="L3081">
        <v>25</v>
      </c>
      <c r="M3081" t="s">
        <v>126</v>
      </c>
      <c r="O3081">
        <v>3112224442</v>
      </c>
      <c r="P3081">
        <v>0</v>
      </c>
      <c r="T3081" s="29" t="s">
        <v>487</v>
      </c>
      <c r="U3081">
        <f t="shared" si="231"/>
        <v>10</v>
      </c>
      <c r="V3081">
        <f t="shared" si="232"/>
        <v>8</v>
      </c>
      <c r="W3081">
        <v>2011</v>
      </c>
      <c r="X3081" t="s">
        <v>569</v>
      </c>
      <c r="Y3081" t="s">
        <v>15902</v>
      </c>
      <c r="Z3081" t="s">
        <v>15903</v>
      </c>
      <c r="AA3081">
        <v>9201138</v>
      </c>
      <c r="AB3081" t="s">
        <v>268</v>
      </c>
      <c r="AC3081" t="s">
        <v>269</v>
      </c>
      <c r="AD3081" s="1">
        <f t="shared" si="233"/>
        <v>4.9528055555555554E-2</v>
      </c>
      <c r="AE3081" s="2">
        <v>25200000</v>
      </c>
      <c r="AF3081" t="s">
        <v>133</v>
      </c>
      <c r="AG3081" t="s">
        <v>103</v>
      </c>
      <c r="AH3081" t="s">
        <v>104</v>
      </c>
      <c r="AI3081" t="s">
        <v>15904</v>
      </c>
      <c r="AJ3081">
        <v>161814149</v>
      </c>
      <c r="AK3081" s="2">
        <v>1248107</v>
      </c>
      <c r="AL3081" s="2">
        <v>1028829.15</v>
      </c>
      <c r="AP3081" t="s">
        <v>105</v>
      </c>
      <c r="AQ3081" t="s">
        <v>105</v>
      </c>
      <c r="AR3081" t="s">
        <v>105</v>
      </c>
      <c r="AV3081" t="s">
        <v>105</v>
      </c>
      <c r="AW3081" t="s">
        <v>105</v>
      </c>
      <c r="AX3081" t="s">
        <v>105</v>
      </c>
      <c r="BH3081" t="s">
        <v>21</v>
      </c>
      <c r="BI3081" t="s">
        <v>5</v>
      </c>
    </row>
    <row r="3082" spans="1:61" x14ac:dyDescent="0.25">
      <c r="A3082">
        <v>41735495</v>
      </c>
      <c r="B3082">
        <v>41735495</v>
      </c>
      <c r="C3082" t="s">
        <v>106</v>
      </c>
      <c r="D3082" t="s">
        <v>1716</v>
      </c>
      <c r="E3082">
        <v>0</v>
      </c>
      <c r="F3082" t="s">
        <v>985</v>
      </c>
      <c r="G3082" t="s">
        <v>4350</v>
      </c>
      <c r="H3082" s="30" t="s">
        <v>20005</v>
      </c>
      <c r="I3082" t="s">
        <v>15905</v>
      </c>
      <c r="J3082">
        <v>0</v>
      </c>
      <c r="K3082" t="s">
        <v>126</v>
      </c>
      <c r="L3082">
        <v>25</v>
      </c>
      <c r="M3082" t="s">
        <v>126</v>
      </c>
      <c r="O3082">
        <v>3108141858</v>
      </c>
      <c r="P3082">
        <v>3017512034</v>
      </c>
      <c r="T3082" s="29" t="s">
        <v>327</v>
      </c>
      <c r="U3082">
        <f t="shared" ref="U3082:U3145" si="234">MONTH(T3082)</f>
        <v>10</v>
      </c>
      <c r="V3082">
        <f t="shared" ref="V3082:V3145" si="235">DAY(T3082)</f>
        <v>31</v>
      </c>
      <c r="W3082">
        <v>2022</v>
      </c>
      <c r="X3082" t="s">
        <v>2035</v>
      </c>
      <c r="Y3082" t="s">
        <v>15906</v>
      </c>
      <c r="Z3082" t="s">
        <v>15907</v>
      </c>
      <c r="AA3082">
        <v>5606103</v>
      </c>
      <c r="AB3082" t="s">
        <v>146</v>
      </c>
      <c r="AC3082" t="s">
        <v>341</v>
      </c>
      <c r="AD3082" s="1">
        <f t="shared" ref="AD3082:AD3145" si="236">+AK3082/AE3082</f>
        <v>1.289312274368231E-2</v>
      </c>
      <c r="AE3082" s="2">
        <v>110800000</v>
      </c>
      <c r="AF3082" t="s">
        <v>102</v>
      </c>
      <c r="AG3082" t="s">
        <v>120</v>
      </c>
      <c r="AH3082" t="s">
        <v>104</v>
      </c>
      <c r="AI3082" t="s">
        <v>15908</v>
      </c>
      <c r="AJ3082">
        <v>161813803</v>
      </c>
      <c r="AK3082" s="2">
        <v>1428558</v>
      </c>
      <c r="AL3082" s="2">
        <v>1180469.31</v>
      </c>
      <c r="AP3082" t="s">
        <v>105</v>
      </c>
      <c r="AQ3082" t="s">
        <v>105</v>
      </c>
      <c r="AR3082" t="s">
        <v>105</v>
      </c>
      <c r="AV3082" t="s">
        <v>105</v>
      </c>
      <c r="AW3082" t="s">
        <v>105</v>
      </c>
      <c r="AX3082" t="s">
        <v>105</v>
      </c>
      <c r="BH3082" s="3" t="s">
        <v>18</v>
      </c>
      <c r="BI3082" t="s">
        <v>5</v>
      </c>
    </row>
    <row r="3083" spans="1:61" x14ac:dyDescent="0.25">
      <c r="A3083">
        <v>38873549</v>
      </c>
      <c r="B3083">
        <v>38873549</v>
      </c>
      <c r="C3083" t="s">
        <v>106</v>
      </c>
      <c r="D3083" t="s">
        <v>312</v>
      </c>
      <c r="E3083" t="s">
        <v>1249</v>
      </c>
      <c r="F3083" t="s">
        <v>1942</v>
      </c>
      <c r="G3083" t="s">
        <v>15909</v>
      </c>
      <c r="H3083" s="30" t="s">
        <v>20935</v>
      </c>
      <c r="I3083" t="s">
        <v>15910</v>
      </c>
      <c r="J3083">
        <v>76001</v>
      </c>
      <c r="K3083" t="s">
        <v>486</v>
      </c>
      <c r="L3083">
        <v>76</v>
      </c>
      <c r="M3083" t="s">
        <v>95</v>
      </c>
      <c r="O3083">
        <v>3148945174</v>
      </c>
      <c r="P3083">
        <v>0</v>
      </c>
      <c r="T3083" s="29" t="s">
        <v>204</v>
      </c>
      <c r="U3083">
        <f t="shared" si="234"/>
        <v>10</v>
      </c>
      <c r="V3083">
        <f t="shared" si="235"/>
        <v>2</v>
      </c>
      <c r="W3083">
        <v>2020</v>
      </c>
      <c r="X3083" t="s">
        <v>12931</v>
      </c>
      <c r="Y3083" t="s">
        <v>15911</v>
      </c>
      <c r="Z3083" t="s">
        <v>15912</v>
      </c>
      <c r="AA3083">
        <v>6401218</v>
      </c>
      <c r="AB3083" t="s">
        <v>131</v>
      </c>
      <c r="AC3083" t="s">
        <v>607</v>
      </c>
      <c r="AD3083" s="1">
        <f t="shared" si="236"/>
        <v>3.9328716475095789E-2</v>
      </c>
      <c r="AE3083" s="2">
        <v>52200000</v>
      </c>
      <c r="AF3083" t="s">
        <v>3855</v>
      </c>
      <c r="AG3083" t="s">
        <v>103</v>
      </c>
      <c r="AH3083" t="s">
        <v>104</v>
      </c>
      <c r="AI3083" t="s">
        <v>15913</v>
      </c>
      <c r="AJ3083">
        <v>161912745</v>
      </c>
      <c r="AK3083" s="2">
        <v>2052959</v>
      </c>
      <c r="AL3083" s="2">
        <v>1705175.76</v>
      </c>
      <c r="AP3083" t="s">
        <v>105</v>
      </c>
      <c r="AQ3083" t="s">
        <v>105</v>
      </c>
      <c r="AR3083" t="s">
        <v>105</v>
      </c>
      <c r="AV3083" t="s">
        <v>105</v>
      </c>
      <c r="AW3083" t="s">
        <v>105</v>
      </c>
      <c r="AX3083" t="s">
        <v>105</v>
      </c>
      <c r="BH3083" t="s">
        <v>21</v>
      </c>
      <c r="BI3083" t="s">
        <v>5</v>
      </c>
    </row>
    <row r="3084" spans="1:61" x14ac:dyDescent="0.25">
      <c r="A3084">
        <v>19400797</v>
      </c>
      <c r="B3084">
        <v>19400797</v>
      </c>
      <c r="C3084" t="s">
        <v>89</v>
      </c>
      <c r="D3084" t="s">
        <v>163</v>
      </c>
      <c r="E3084">
        <v>0</v>
      </c>
      <c r="F3084" t="s">
        <v>438</v>
      </c>
      <c r="G3084" t="s">
        <v>3189</v>
      </c>
      <c r="H3084" s="30" t="s">
        <v>20936</v>
      </c>
      <c r="I3084" t="s">
        <v>15914</v>
      </c>
      <c r="J3084">
        <v>0</v>
      </c>
      <c r="K3084" t="s">
        <v>126</v>
      </c>
      <c r="L3084">
        <v>25</v>
      </c>
      <c r="M3084" t="s">
        <v>126</v>
      </c>
      <c r="O3084">
        <v>3193909074</v>
      </c>
      <c r="P3084">
        <v>0</v>
      </c>
      <c r="T3084" s="29" t="s">
        <v>287</v>
      </c>
      <c r="U3084">
        <f t="shared" si="234"/>
        <v>10</v>
      </c>
      <c r="V3084">
        <f t="shared" si="235"/>
        <v>13</v>
      </c>
      <c r="W3084">
        <v>2023</v>
      </c>
      <c r="X3084" t="s">
        <v>5982</v>
      </c>
      <c r="Y3084" t="s">
        <v>15915</v>
      </c>
      <c r="Z3084" t="s">
        <v>15916</v>
      </c>
      <c r="AA3084">
        <v>8801053</v>
      </c>
      <c r="AB3084" t="s">
        <v>662</v>
      </c>
      <c r="AC3084" t="s">
        <v>773</v>
      </c>
      <c r="AD3084" s="1">
        <f t="shared" si="236"/>
        <v>2.3235906593406592E-2</v>
      </c>
      <c r="AE3084" s="2">
        <v>54600000</v>
      </c>
      <c r="AF3084" t="s">
        <v>362</v>
      </c>
      <c r="AG3084" t="s">
        <v>103</v>
      </c>
      <c r="AH3084" t="s">
        <v>104</v>
      </c>
      <c r="AI3084" t="s">
        <v>15917</v>
      </c>
      <c r="AJ3084">
        <v>29931203</v>
      </c>
      <c r="AK3084" s="2">
        <v>1268680.5</v>
      </c>
      <c r="AL3084" s="2">
        <v>1046118.07</v>
      </c>
      <c r="AP3084">
        <v>29996423</v>
      </c>
      <c r="AQ3084" s="2">
        <v>1392269.5</v>
      </c>
      <c r="AR3084" s="2">
        <v>1149974.3700000001</v>
      </c>
      <c r="AV3084" t="s">
        <v>105</v>
      </c>
      <c r="AW3084" s="2" t="s">
        <v>105</v>
      </c>
      <c r="AX3084" s="2" t="s">
        <v>105</v>
      </c>
      <c r="BH3084" t="s">
        <v>19</v>
      </c>
      <c r="BI3084" t="s">
        <v>5</v>
      </c>
    </row>
    <row r="3085" spans="1:61" x14ac:dyDescent="0.25">
      <c r="A3085">
        <v>16633090</v>
      </c>
      <c r="B3085">
        <v>16633090</v>
      </c>
      <c r="C3085" t="s">
        <v>89</v>
      </c>
      <c r="D3085" t="s">
        <v>673</v>
      </c>
      <c r="E3085">
        <v>0</v>
      </c>
      <c r="F3085" t="s">
        <v>6267</v>
      </c>
      <c r="G3085" t="s">
        <v>609</v>
      </c>
      <c r="H3085" s="30" t="s">
        <v>20937</v>
      </c>
      <c r="I3085" t="s">
        <v>15918</v>
      </c>
      <c r="J3085">
        <v>76001</v>
      </c>
      <c r="K3085" t="s">
        <v>486</v>
      </c>
      <c r="L3085">
        <v>76</v>
      </c>
      <c r="M3085" t="s">
        <v>95</v>
      </c>
      <c r="O3085">
        <v>3014954367</v>
      </c>
      <c r="P3085">
        <v>3004716712</v>
      </c>
      <c r="T3085" s="29" t="s">
        <v>448</v>
      </c>
      <c r="U3085">
        <f t="shared" si="234"/>
        <v>10</v>
      </c>
      <c r="V3085">
        <f t="shared" si="235"/>
        <v>9</v>
      </c>
      <c r="W3085">
        <v>2019</v>
      </c>
      <c r="X3085" t="s">
        <v>15919</v>
      </c>
      <c r="Y3085" t="s">
        <v>15920</v>
      </c>
      <c r="Z3085" t="s">
        <v>15921</v>
      </c>
      <c r="AA3085">
        <v>1601312</v>
      </c>
      <c r="AB3085" t="s">
        <v>173</v>
      </c>
      <c r="AC3085" t="s">
        <v>174</v>
      </c>
      <c r="AD3085" s="1">
        <f t="shared" si="236"/>
        <v>4.0673078223495703E-2</v>
      </c>
      <c r="AE3085" s="2">
        <v>34900000</v>
      </c>
      <c r="AF3085" t="s">
        <v>219</v>
      </c>
      <c r="AG3085" t="s">
        <v>103</v>
      </c>
      <c r="AH3085" t="s">
        <v>104</v>
      </c>
      <c r="AI3085" t="s">
        <v>15922</v>
      </c>
      <c r="AJ3085">
        <v>29957019</v>
      </c>
      <c r="AK3085" s="2">
        <v>1419490.43</v>
      </c>
      <c r="AL3085" s="2">
        <v>1172849.1000000001</v>
      </c>
      <c r="AP3085">
        <v>29984454</v>
      </c>
      <c r="AQ3085" s="2">
        <v>1846246.27</v>
      </c>
      <c r="AR3085" s="2">
        <v>1531467.45</v>
      </c>
      <c r="AV3085" t="s">
        <v>105</v>
      </c>
      <c r="AW3085" s="2" t="s">
        <v>105</v>
      </c>
      <c r="AX3085" s="2" t="s">
        <v>105</v>
      </c>
      <c r="BH3085" t="s">
        <v>21</v>
      </c>
      <c r="BI3085" t="s">
        <v>5</v>
      </c>
    </row>
    <row r="3086" spans="1:61" x14ac:dyDescent="0.25">
      <c r="A3086">
        <v>17346970</v>
      </c>
      <c r="B3086">
        <v>17346970</v>
      </c>
      <c r="C3086" t="s">
        <v>89</v>
      </c>
      <c r="D3086" t="s">
        <v>148</v>
      </c>
      <c r="E3086" t="s">
        <v>1670</v>
      </c>
      <c r="F3086" t="s">
        <v>446</v>
      </c>
      <c r="G3086" t="s">
        <v>10926</v>
      </c>
      <c r="H3086" s="30" t="s">
        <v>20938</v>
      </c>
      <c r="I3086" t="s">
        <v>15923</v>
      </c>
      <c r="J3086">
        <v>0</v>
      </c>
      <c r="K3086" t="s">
        <v>126</v>
      </c>
      <c r="L3086">
        <v>25</v>
      </c>
      <c r="M3086" t="s">
        <v>126</v>
      </c>
      <c r="O3086">
        <v>3102000900</v>
      </c>
      <c r="P3086">
        <v>3213454321</v>
      </c>
      <c r="T3086" s="29" t="s">
        <v>448</v>
      </c>
      <c r="U3086">
        <f t="shared" si="234"/>
        <v>10</v>
      </c>
      <c r="V3086">
        <f t="shared" si="235"/>
        <v>9</v>
      </c>
      <c r="W3086">
        <v>2014</v>
      </c>
      <c r="X3086" t="s">
        <v>15924</v>
      </c>
      <c r="Y3086">
        <v>27491030123383</v>
      </c>
      <c r="Z3086" t="s">
        <v>15925</v>
      </c>
      <c r="AA3086">
        <v>5801261</v>
      </c>
      <c r="AB3086" t="s">
        <v>469</v>
      </c>
      <c r="AC3086" t="s">
        <v>1558</v>
      </c>
      <c r="AD3086" s="1">
        <f t="shared" si="236"/>
        <v>3.9528103186646436E-2</v>
      </c>
      <c r="AE3086" s="2">
        <v>65900000</v>
      </c>
      <c r="AF3086" t="s">
        <v>219</v>
      </c>
      <c r="AG3086" t="s">
        <v>103</v>
      </c>
      <c r="AH3086" t="s">
        <v>104</v>
      </c>
      <c r="AI3086" t="s">
        <v>15926</v>
      </c>
      <c r="AJ3086">
        <v>161915559</v>
      </c>
      <c r="AK3086" s="2">
        <v>2604902</v>
      </c>
      <c r="AL3086" s="2">
        <v>2168993.4500000002</v>
      </c>
      <c r="AP3086" t="s">
        <v>105</v>
      </c>
      <c r="AQ3086" t="s">
        <v>105</v>
      </c>
      <c r="AR3086" t="s">
        <v>105</v>
      </c>
      <c r="AV3086" t="s">
        <v>105</v>
      </c>
      <c r="AW3086" t="s">
        <v>105</v>
      </c>
      <c r="AX3086" t="s">
        <v>105</v>
      </c>
      <c r="BH3086" t="s">
        <v>21</v>
      </c>
      <c r="BI3086" t="s">
        <v>5</v>
      </c>
    </row>
    <row r="3087" spans="1:61" x14ac:dyDescent="0.25">
      <c r="A3087">
        <v>25161809</v>
      </c>
      <c r="B3087">
        <v>25161809</v>
      </c>
      <c r="C3087" t="s">
        <v>106</v>
      </c>
      <c r="D3087" t="s">
        <v>4750</v>
      </c>
      <c r="E3087" t="s">
        <v>282</v>
      </c>
      <c r="F3087" t="s">
        <v>513</v>
      </c>
      <c r="G3087" t="s">
        <v>179</v>
      </c>
      <c r="H3087" s="30" t="s">
        <v>20939</v>
      </c>
      <c r="I3087" t="s">
        <v>15927</v>
      </c>
      <c r="J3087">
        <v>66001</v>
      </c>
      <c r="K3087" t="s">
        <v>252</v>
      </c>
      <c r="L3087">
        <v>66</v>
      </c>
      <c r="M3087" t="s">
        <v>253</v>
      </c>
      <c r="O3087">
        <v>3147073777</v>
      </c>
      <c r="P3087">
        <v>0</v>
      </c>
      <c r="T3087" s="29" t="s">
        <v>114</v>
      </c>
      <c r="U3087">
        <f t="shared" si="234"/>
        <v>10</v>
      </c>
      <c r="V3087">
        <f t="shared" si="235"/>
        <v>28</v>
      </c>
      <c r="W3087">
        <v>2024</v>
      </c>
      <c r="X3087" t="s">
        <v>5830</v>
      </c>
      <c r="Y3087" t="s">
        <v>15928</v>
      </c>
      <c r="Z3087" t="s">
        <v>15929</v>
      </c>
      <c r="AA3087">
        <v>5606115</v>
      </c>
      <c r="AB3087" t="s">
        <v>146</v>
      </c>
      <c r="AC3087" t="s">
        <v>2547</v>
      </c>
      <c r="AD3087" s="1">
        <f t="shared" si="236"/>
        <v>2.643405086906141E-2</v>
      </c>
      <c r="AE3087" s="2">
        <v>172600000</v>
      </c>
      <c r="AF3087" t="s">
        <v>133</v>
      </c>
      <c r="AG3087" t="s">
        <v>292</v>
      </c>
      <c r="AH3087" t="s">
        <v>104</v>
      </c>
      <c r="AI3087" t="s">
        <v>15930</v>
      </c>
      <c r="AJ3087">
        <v>29972787</v>
      </c>
      <c r="AK3087" s="2">
        <v>4562517.18</v>
      </c>
      <c r="AL3087" s="2">
        <v>3814048.05</v>
      </c>
      <c r="AP3087" t="s">
        <v>105</v>
      </c>
      <c r="AQ3087" s="2" t="s">
        <v>105</v>
      </c>
      <c r="AR3087" s="2" t="s">
        <v>105</v>
      </c>
      <c r="AV3087">
        <v>30154928</v>
      </c>
      <c r="AW3087" s="2">
        <v>7252763.2199999997</v>
      </c>
      <c r="AX3087" s="2">
        <v>6074759.0099999998</v>
      </c>
      <c r="BH3087" t="s">
        <v>21</v>
      </c>
      <c r="BI3087" t="s">
        <v>5</v>
      </c>
    </row>
    <row r="3088" spans="1:61" x14ac:dyDescent="0.25">
      <c r="A3088">
        <v>40380436</v>
      </c>
      <c r="B3088">
        <v>40380436</v>
      </c>
      <c r="C3088" t="s">
        <v>106</v>
      </c>
      <c r="D3088" t="s">
        <v>385</v>
      </c>
      <c r="E3088">
        <v>0</v>
      </c>
      <c r="F3088" t="s">
        <v>417</v>
      </c>
      <c r="G3088" t="s">
        <v>283</v>
      </c>
      <c r="H3088" s="30" t="s">
        <v>20940</v>
      </c>
      <c r="I3088" t="s">
        <v>15931</v>
      </c>
      <c r="J3088">
        <v>50001</v>
      </c>
      <c r="K3088" t="s">
        <v>153</v>
      </c>
      <c r="L3088">
        <v>50</v>
      </c>
      <c r="M3088" t="s">
        <v>154</v>
      </c>
      <c r="O3088">
        <v>3175027239</v>
      </c>
      <c r="P3088">
        <v>0</v>
      </c>
      <c r="T3088" s="29" t="s">
        <v>327</v>
      </c>
      <c r="U3088">
        <f t="shared" si="234"/>
        <v>10</v>
      </c>
      <c r="V3088">
        <f t="shared" si="235"/>
        <v>31</v>
      </c>
      <c r="W3088">
        <v>2025</v>
      </c>
      <c r="X3088" t="s">
        <v>15932</v>
      </c>
      <c r="Y3088" t="s">
        <v>15933</v>
      </c>
      <c r="Z3088" t="s">
        <v>15934</v>
      </c>
      <c r="AA3088">
        <v>3206140</v>
      </c>
      <c r="AB3088" t="s">
        <v>393</v>
      </c>
      <c r="AC3088" t="s">
        <v>394</v>
      </c>
      <c r="AD3088" s="1">
        <f t="shared" si="236"/>
        <v>1.4289538888888889E-2</v>
      </c>
      <c r="AE3088" s="2">
        <v>111600000</v>
      </c>
      <c r="AF3088" t="s">
        <v>279</v>
      </c>
      <c r="AG3088" t="s">
        <v>292</v>
      </c>
      <c r="AH3088" t="s">
        <v>104</v>
      </c>
      <c r="AI3088" t="s">
        <v>15935</v>
      </c>
      <c r="AJ3088">
        <v>29971572</v>
      </c>
      <c r="AK3088" s="2">
        <v>1594712.54</v>
      </c>
      <c r="AL3088" s="2">
        <v>1320094.57</v>
      </c>
      <c r="AP3088" t="s">
        <v>105</v>
      </c>
      <c r="AQ3088" s="2" t="s">
        <v>105</v>
      </c>
      <c r="AR3088" s="2" t="s">
        <v>105</v>
      </c>
      <c r="AV3088">
        <v>30153714</v>
      </c>
      <c r="AW3088" s="2">
        <v>2867299.12</v>
      </c>
      <c r="AX3088" s="2">
        <v>2389495.06</v>
      </c>
      <c r="BH3088" s="3" t="s">
        <v>18</v>
      </c>
      <c r="BI3088" t="s">
        <v>5</v>
      </c>
    </row>
    <row r="3089" spans="1:61" x14ac:dyDescent="0.25">
      <c r="A3089">
        <v>24645685</v>
      </c>
      <c r="B3089">
        <v>24645685</v>
      </c>
      <c r="C3089" t="s">
        <v>106</v>
      </c>
      <c r="D3089" t="s">
        <v>616</v>
      </c>
      <c r="E3089" t="s">
        <v>1405</v>
      </c>
      <c r="F3089" t="s">
        <v>179</v>
      </c>
      <c r="G3089" t="s">
        <v>1603</v>
      </c>
      <c r="H3089" s="30" t="s">
        <v>20941</v>
      </c>
      <c r="I3089" t="s">
        <v>15936</v>
      </c>
      <c r="J3089">
        <v>0</v>
      </c>
      <c r="K3089" t="s">
        <v>126</v>
      </c>
      <c r="L3089">
        <v>25</v>
      </c>
      <c r="M3089" t="s">
        <v>126</v>
      </c>
      <c r="O3089">
        <v>3506247684</v>
      </c>
      <c r="P3089">
        <v>3175179972</v>
      </c>
      <c r="T3089" s="29" t="s">
        <v>204</v>
      </c>
      <c r="U3089">
        <f t="shared" si="234"/>
        <v>10</v>
      </c>
      <c r="V3089">
        <f t="shared" si="235"/>
        <v>2</v>
      </c>
      <c r="W3089">
        <v>2024</v>
      </c>
      <c r="X3089" t="s">
        <v>1131</v>
      </c>
      <c r="Y3089" t="s">
        <v>15937</v>
      </c>
      <c r="Z3089" t="s">
        <v>15938</v>
      </c>
      <c r="AA3089">
        <v>5601190</v>
      </c>
      <c r="AB3089" t="s">
        <v>146</v>
      </c>
      <c r="AC3089" t="s">
        <v>383</v>
      </c>
      <c r="AD3089" s="1">
        <f t="shared" si="236"/>
        <v>1.8901848102981029E-2</v>
      </c>
      <c r="AE3089" s="2">
        <v>73800000</v>
      </c>
      <c r="AF3089" t="s">
        <v>102</v>
      </c>
      <c r="AG3089" t="s">
        <v>103</v>
      </c>
      <c r="AH3089" t="s">
        <v>104</v>
      </c>
      <c r="AI3089" t="s">
        <v>15939</v>
      </c>
      <c r="AJ3089">
        <v>29926644</v>
      </c>
      <c r="AK3089" s="2">
        <v>1394956.39</v>
      </c>
      <c r="AL3089" s="2">
        <v>1152232.26</v>
      </c>
      <c r="AP3089" t="s">
        <v>105</v>
      </c>
      <c r="AQ3089" s="2" t="s">
        <v>105</v>
      </c>
      <c r="AR3089" s="2" t="s">
        <v>105</v>
      </c>
      <c r="AV3089">
        <v>30039469</v>
      </c>
      <c r="AW3089" s="2">
        <v>1438383.26</v>
      </c>
      <c r="AX3089" s="2">
        <v>1188725.43</v>
      </c>
      <c r="BH3089" t="s">
        <v>19</v>
      </c>
      <c r="BI3089" t="s">
        <v>5</v>
      </c>
    </row>
    <row r="3090" spans="1:61" x14ac:dyDescent="0.25">
      <c r="A3090">
        <v>52581548</v>
      </c>
      <c r="B3090">
        <v>52581548</v>
      </c>
      <c r="C3090" t="s">
        <v>106</v>
      </c>
      <c r="D3090" t="s">
        <v>3505</v>
      </c>
      <c r="E3090" t="s">
        <v>905</v>
      </c>
      <c r="F3090" t="s">
        <v>3514</v>
      </c>
      <c r="G3090" t="s">
        <v>15746</v>
      </c>
      <c r="H3090" s="30" t="s">
        <v>20942</v>
      </c>
      <c r="I3090" t="s">
        <v>15940</v>
      </c>
      <c r="J3090">
        <v>76001</v>
      </c>
      <c r="K3090" t="s">
        <v>486</v>
      </c>
      <c r="L3090">
        <v>76</v>
      </c>
      <c r="M3090" t="s">
        <v>95</v>
      </c>
      <c r="O3090">
        <v>3113837620</v>
      </c>
      <c r="P3090">
        <v>0</v>
      </c>
      <c r="T3090" s="29" t="s">
        <v>568</v>
      </c>
      <c r="U3090">
        <f t="shared" si="234"/>
        <v>10</v>
      </c>
      <c r="V3090">
        <f t="shared" si="235"/>
        <v>30</v>
      </c>
      <c r="W3090">
        <v>2020</v>
      </c>
      <c r="X3090" t="s">
        <v>5263</v>
      </c>
      <c r="Y3090" t="s">
        <v>15941</v>
      </c>
      <c r="Z3090" t="s">
        <v>15942</v>
      </c>
      <c r="AA3090">
        <v>1606233</v>
      </c>
      <c r="AB3090" t="s">
        <v>173</v>
      </c>
      <c r="AC3090" t="s">
        <v>815</v>
      </c>
      <c r="AD3090" s="1">
        <f t="shared" si="236"/>
        <v>2.8971563025210083E-2</v>
      </c>
      <c r="AE3090" s="2">
        <v>59500000</v>
      </c>
      <c r="AF3090" t="s">
        <v>102</v>
      </c>
      <c r="AG3090" t="s">
        <v>120</v>
      </c>
      <c r="AH3090" t="s">
        <v>104</v>
      </c>
      <c r="AI3090" t="s">
        <v>15943</v>
      </c>
      <c r="AJ3090">
        <v>161888365</v>
      </c>
      <c r="AK3090" s="2">
        <v>1723808</v>
      </c>
      <c r="AL3090" s="2">
        <v>1428578.48</v>
      </c>
      <c r="AP3090" t="s">
        <v>105</v>
      </c>
      <c r="AQ3090" t="s">
        <v>105</v>
      </c>
      <c r="AR3090" t="s">
        <v>105</v>
      </c>
      <c r="AV3090" t="s">
        <v>105</v>
      </c>
      <c r="AW3090" t="s">
        <v>105</v>
      </c>
      <c r="AX3090" t="s">
        <v>105</v>
      </c>
      <c r="BH3090" t="s">
        <v>19</v>
      </c>
      <c r="BI3090" t="s">
        <v>5</v>
      </c>
    </row>
    <row r="3091" spans="1:61" x14ac:dyDescent="0.25">
      <c r="A3091">
        <v>35414138</v>
      </c>
      <c r="B3091">
        <v>35414138</v>
      </c>
      <c r="C3091" t="s">
        <v>106</v>
      </c>
      <c r="D3091" t="s">
        <v>177</v>
      </c>
      <c r="E3091">
        <v>0</v>
      </c>
      <c r="F3091" t="s">
        <v>1995</v>
      </c>
      <c r="G3091" t="s">
        <v>366</v>
      </c>
      <c r="H3091" s="30" t="s">
        <v>20943</v>
      </c>
      <c r="I3091" t="s">
        <v>15944</v>
      </c>
      <c r="J3091">
        <v>25200</v>
      </c>
      <c r="K3091" t="s">
        <v>15945</v>
      </c>
      <c r="L3091">
        <v>25</v>
      </c>
      <c r="M3091" t="s">
        <v>113</v>
      </c>
      <c r="O3091">
        <v>3138919929</v>
      </c>
      <c r="P3091">
        <v>3134413323</v>
      </c>
      <c r="T3091" s="29" t="s">
        <v>358</v>
      </c>
      <c r="U3091">
        <f t="shared" si="234"/>
        <v>10</v>
      </c>
      <c r="V3091">
        <f t="shared" si="235"/>
        <v>29</v>
      </c>
      <c r="W3091">
        <v>2021</v>
      </c>
      <c r="X3091" t="s">
        <v>3551</v>
      </c>
      <c r="Y3091" t="s">
        <v>15946</v>
      </c>
      <c r="Z3091" t="s">
        <v>15947</v>
      </c>
      <c r="AA3091">
        <v>1606245</v>
      </c>
      <c r="AB3091" t="s">
        <v>173</v>
      </c>
      <c r="AC3091" t="s">
        <v>291</v>
      </c>
      <c r="AD3091" s="1">
        <f t="shared" si="236"/>
        <v>2.5411800386597936E-2</v>
      </c>
      <c r="AE3091" s="2">
        <v>77600000</v>
      </c>
      <c r="AF3091" t="s">
        <v>133</v>
      </c>
      <c r="AG3091" t="s">
        <v>292</v>
      </c>
      <c r="AH3091" t="s">
        <v>104</v>
      </c>
      <c r="AI3091" t="s">
        <v>15948</v>
      </c>
      <c r="AJ3091">
        <v>29924304</v>
      </c>
      <c r="AK3091" s="2">
        <v>1971955.71</v>
      </c>
      <c r="AL3091" s="2">
        <v>1637105.64</v>
      </c>
      <c r="AP3091" t="s">
        <v>105</v>
      </c>
      <c r="AQ3091" s="2" t="s">
        <v>105</v>
      </c>
      <c r="AR3091" s="2" t="s">
        <v>105</v>
      </c>
      <c r="AV3091">
        <v>30034881</v>
      </c>
      <c r="AW3091" s="2">
        <v>2172895.2000000002</v>
      </c>
      <c r="AX3091" s="2">
        <v>1805962.35</v>
      </c>
      <c r="BH3091" t="s">
        <v>19</v>
      </c>
      <c r="BI3091" t="s">
        <v>5</v>
      </c>
    </row>
    <row r="3092" spans="1:61" x14ac:dyDescent="0.25">
      <c r="A3092">
        <v>30720087</v>
      </c>
      <c r="B3092">
        <v>30720087</v>
      </c>
      <c r="C3092" t="s">
        <v>106</v>
      </c>
      <c r="D3092" t="s">
        <v>1923</v>
      </c>
      <c r="E3092" t="s">
        <v>2328</v>
      </c>
      <c r="F3092" t="s">
        <v>879</v>
      </c>
      <c r="G3092" t="s">
        <v>335</v>
      </c>
      <c r="H3092" s="30" t="s">
        <v>20944</v>
      </c>
      <c r="I3092" t="s">
        <v>15949</v>
      </c>
      <c r="J3092">
        <v>0</v>
      </c>
      <c r="K3092" t="s">
        <v>167</v>
      </c>
      <c r="L3092">
        <v>73</v>
      </c>
      <c r="M3092" t="s">
        <v>168</v>
      </c>
      <c r="O3092">
        <v>3153363367</v>
      </c>
      <c r="P3092">
        <v>0</v>
      </c>
      <c r="T3092" s="29" t="s">
        <v>887</v>
      </c>
      <c r="U3092">
        <f t="shared" si="234"/>
        <v>10</v>
      </c>
      <c r="V3092">
        <f t="shared" si="235"/>
        <v>3</v>
      </c>
      <c r="W3092">
        <v>2019</v>
      </c>
      <c r="X3092" t="s">
        <v>12931</v>
      </c>
      <c r="Y3092" t="s">
        <v>15950</v>
      </c>
      <c r="Z3092" t="s">
        <v>15951</v>
      </c>
      <c r="AA3092">
        <v>6401218</v>
      </c>
      <c r="AB3092" t="s">
        <v>131</v>
      </c>
      <c r="AC3092" t="s">
        <v>607</v>
      </c>
      <c r="AD3092" s="1">
        <f t="shared" si="236"/>
        <v>2.7769590517241378E-2</v>
      </c>
      <c r="AE3092" s="2">
        <v>46400000</v>
      </c>
      <c r="AF3092" t="s">
        <v>102</v>
      </c>
      <c r="AG3092" t="s">
        <v>103</v>
      </c>
      <c r="AH3092" t="s">
        <v>104</v>
      </c>
      <c r="AI3092" t="s">
        <v>15952</v>
      </c>
      <c r="AJ3092">
        <v>161835713</v>
      </c>
      <c r="AK3092" s="2">
        <v>1288509</v>
      </c>
      <c r="AL3092" s="2">
        <v>1062780.6100000001</v>
      </c>
      <c r="AP3092" t="s">
        <v>105</v>
      </c>
      <c r="AQ3092" t="s">
        <v>105</v>
      </c>
      <c r="AR3092" t="s">
        <v>105</v>
      </c>
      <c r="AV3092" t="s">
        <v>105</v>
      </c>
      <c r="AW3092" t="s">
        <v>105</v>
      </c>
      <c r="AX3092" t="s">
        <v>105</v>
      </c>
      <c r="BH3092" t="s">
        <v>19</v>
      </c>
      <c r="BI3092" t="s">
        <v>5</v>
      </c>
    </row>
    <row r="3093" spans="1:61" x14ac:dyDescent="0.25">
      <c r="A3093">
        <v>1067858928</v>
      </c>
      <c r="B3093">
        <v>1067858928</v>
      </c>
      <c r="C3093" t="s">
        <v>106</v>
      </c>
      <c r="D3093" t="s">
        <v>2420</v>
      </c>
      <c r="E3093" t="s">
        <v>1405</v>
      </c>
      <c r="F3093" t="s">
        <v>6385</v>
      </c>
      <c r="G3093" t="s">
        <v>151</v>
      </c>
      <c r="H3093" s="30" t="s">
        <v>20315</v>
      </c>
      <c r="I3093" t="s">
        <v>15953</v>
      </c>
      <c r="J3093">
        <v>0</v>
      </c>
      <c r="K3093" t="s">
        <v>498</v>
      </c>
      <c r="L3093">
        <v>0</v>
      </c>
      <c r="M3093" t="s">
        <v>499</v>
      </c>
      <c r="O3093">
        <v>3007505569</v>
      </c>
      <c r="P3093">
        <v>0</v>
      </c>
      <c r="T3093" s="29" t="s">
        <v>142</v>
      </c>
      <c r="U3093">
        <f t="shared" si="234"/>
        <v>10</v>
      </c>
      <c r="V3093">
        <f t="shared" si="235"/>
        <v>12</v>
      </c>
      <c r="W3093">
        <v>2020</v>
      </c>
      <c r="X3093" t="s">
        <v>15954</v>
      </c>
      <c r="Y3093" t="s">
        <v>15955</v>
      </c>
      <c r="Z3093" t="s">
        <v>15956</v>
      </c>
      <c r="AA3093">
        <v>4601254</v>
      </c>
      <c r="AB3093" t="s">
        <v>352</v>
      </c>
      <c r="AC3093" t="s">
        <v>938</v>
      </c>
      <c r="AD3093" s="1">
        <f t="shared" si="236"/>
        <v>4.4495356878850104E-2</v>
      </c>
      <c r="AE3093" s="2">
        <v>48700000</v>
      </c>
      <c r="AF3093" t="s">
        <v>362</v>
      </c>
      <c r="AG3093" t="s">
        <v>103</v>
      </c>
      <c r="AH3093" t="s">
        <v>104</v>
      </c>
      <c r="AI3093" t="s">
        <v>15957</v>
      </c>
      <c r="AJ3093">
        <v>29973679</v>
      </c>
      <c r="AK3093" s="2">
        <v>2166923.88</v>
      </c>
      <c r="AL3093" s="2">
        <v>1800944.44</v>
      </c>
      <c r="AP3093">
        <v>30013468</v>
      </c>
      <c r="AQ3093" s="2">
        <v>2907111.01</v>
      </c>
      <c r="AR3093" s="2">
        <v>2422950.4300000002</v>
      </c>
      <c r="AV3093" t="s">
        <v>105</v>
      </c>
      <c r="AW3093" s="2" t="s">
        <v>105</v>
      </c>
      <c r="AX3093" s="2" t="s">
        <v>105</v>
      </c>
      <c r="BH3093" t="s">
        <v>21</v>
      </c>
      <c r="BI3093" t="s">
        <v>5</v>
      </c>
    </row>
    <row r="3094" spans="1:61" x14ac:dyDescent="0.25">
      <c r="A3094">
        <v>52450612</v>
      </c>
      <c r="B3094">
        <v>52450612</v>
      </c>
      <c r="C3094" t="s">
        <v>106</v>
      </c>
      <c r="D3094" t="s">
        <v>281</v>
      </c>
      <c r="E3094" t="s">
        <v>2075</v>
      </c>
      <c r="F3094" t="s">
        <v>263</v>
      </c>
      <c r="G3094" t="s">
        <v>1976</v>
      </c>
      <c r="H3094" s="30" t="s">
        <v>20945</v>
      </c>
      <c r="I3094" t="s">
        <v>15958</v>
      </c>
      <c r="J3094">
        <v>0</v>
      </c>
      <c r="K3094" t="s">
        <v>126</v>
      </c>
      <c r="L3094">
        <v>25</v>
      </c>
      <c r="M3094" t="s">
        <v>126</v>
      </c>
      <c r="O3094">
        <v>3138512280</v>
      </c>
      <c r="P3094">
        <v>3164047152</v>
      </c>
      <c r="T3094" s="29" t="s">
        <v>215</v>
      </c>
      <c r="U3094">
        <f t="shared" si="234"/>
        <v>10</v>
      </c>
      <c r="V3094">
        <f t="shared" si="235"/>
        <v>20</v>
      </c>
      <c r="W3094">
        <v>2023</v>
      </c>
      <c r="X3094" t="s">
        <v>3247</v>
      </c>
      <c r="Y3094" t="s">
        <v>15959</v>
      </c>
      <c r="Z3094" t="s">
        <v>15960</v>
      </c>
      <c r="AA3094">
        <v>1601345</v>
      </c>
      <c r="AB3094" t="s">
        <v>173</v>
      </c>
      <c r="AC3094" t="s">
        <v>1527</v>
      </c>
      <c r="AD3094" s="1">
        <f t="shared" si="236"/>
        <v>3.0133791748526522E-2</v>
      </c>
      <c r="AE3094" s="2">
        <v>50900000</v>
      </c>
      <c r="AF3094" t="s">
        <v>102</v>
      </c>
      <c r="AG3094" t="s">
        <v>103</v>
      </c>
      <c r="AH3094" t="s">
        <v>104</v>
      </c>
      <c r="AI3094" t="s">
        <v>15961</v>
      </c>
      <c r="AJ3094">
        <v>161814273</v>
      </c>
      <c r="AK3094" s="2">
        <v>1533810</v>
      </c>
      <c r="AL3094" s="2">
        <v>1268915.8999999999</v>
      </c>
      <c r="AP3094" t="s">
        <v>105</v>
      </c>
      <c r="AQ3094" t="s">
        <v>105</v>
      </c>
      <c r="AR3094" t="s">
        <v>105</v>
      </c>
      <c r="AV3094" t="s">
        <v>105</v>
      </c>
      <c r="AW3094" t="s">
        <v>105</v>
      </c>
      <c r="AX3094" t="s">
        <v>105</v>
      </c>
      <c r="BH3094" t="s">
        <v>21</v>
      </c>
      <c r="BI3094" t="s">
        <v>5</v>
      </c>
    </row>
    <row r="3095" spans="1:61" x14ac:dyDescent="0.25">
      <c r="A3095">
        <v>43564292</v>
      </c>
      <c r="B3095">
        <v>43564292</v>
      </c>
      <c r="C3095" t="s">
        <v>106</v>
      </c>
      <c r="D3095" t="s">
        <v>312</v>
      </c>
      <c r="E3095" t="s">
        <v>1142</v>
      </c>
      <c r="F3095" t="s">
        <v>15962</v>
      </c>
      <c r="G3095" t="s">
        <v>138</v>
      </c>
      <c r="H3095" s="30" t="s">
        <v>20946</v>
      </c>
      <c r="I3095" t="s">
        <v>15963</v>
      </c>
      <c r="J3095">
        <v>5001</v>
      </c>
      <c r="K3095" t="s">
        <v>202</v>
      </c>
      <c r="L3095">
        <v>5</v>
      </c>
      <c r="M3095" t="s">
        <v>203</v>
      </c>
      <c r="O3095">
        <v>3103700159</v>
      </c>
      <c r="P3095">
        <v>0</v>
      </c>
      <c r="T3095" s="29" t="s">
        <v>240</v>
      </c>
      <c r="U3095">
        <f t="shared" si="234"/>
        <v>10</v>
      </c>
      <c r="V3095">
        <f t="shared" si="235"/>
        <v>27</v>
      </c>
      <c r="W3095">
        <v>2021</v>
      </c>
      <c r="X3095" t="s">
        <v>1965</v>
      </c>
      <c r="Y3095" t="s">
        <v>15964</v>
      </c>
      <c r="Z3095" t="s">
        <v>15965</v>
      </c>
      <c r="AA3095">
        <v>9008205</v>
      </c>
      <c r="AB3095" t="s">
        <v>244</v>
      </c>
      <c r="AC3095" t="s">
        <v>614</v>
      </c>
      <c r="AD3095" s="1">
        <f t="shared" si="236"/>
        <v>1.9882345906163754E-2</v>
      </c>
      <c r="AE3095" s="2">
        <v>217400000</v>
      </c>
      <c r="AF3095" t="s">
        <v>362</v>
      </c>
      <c r="AG3095" t="s">
        <v>452</v>
      </c>
      <c r="AH3095" t="s">
        <v>104</v>
      </c>
      <c r="AI3095">
        <v>0</v>
      </c>
      <c r="AJ3095">
        <v>161930769</v>
      </c>
      <c r="AK3095" s="2">
        <v>4322422</v>
      </c>
      <c r="AL3095" s="2">
        <v>3612287.44</v>
      </c>
      <c r="AP3095" t="s">
        <v>105</v>
      </c>
      <c r="AQ3095" t="s">
        <v>105</v>
      </c>
      <c r="AR3095" t="s">
        <v>105</v>
      </c>
      <c r="AV3095" t="s">
        <v>105</v>
      </c>
      <c r="AW3095" t="s">
        <v>105</v>
      </c>
      <c r="AX3095" t="s">
        <v>105</v>
      </c>
      <c r="BH3095" t="s">
        <v>20</v>
      </c>
      <c r="BI3095" t="s">
        <v>5</v>
      </c>
    </row>
    <row r="3096" spans="1:61" x14ac:dyDescent="0.25">
      <c r="A3096">
        <v>15383485</v>
      </c>
      <c r="B3096">
        <v>15383485</v>
      </c>
      <c r="C3096" t="s">
        <v>89</v>
      </c>
      <c r="D3096" t="s">
        <v>707</v>
      </c>
      <c r="E3096" t="s">
        <v>163</v>
      </c>
      <c r="F3096" t="s">
        <v>484</v>
      </c>
      <c r="G3096" t="s">
        <v>4361</v>
      </c>
      <c r="H3096" s="30" t="s">
        <v>20947</v>
      </c>
      <c r="I3096" t="s">
        <v>15966</v>
      </c>
      <c r="J3096">
        <v>5001</v>
      </c>
      <c r="K3096" t="s">
        <v>202</v>
      </c>
      <c r="L3096">
        <v>5</v>
      </c>
      <c r="M3096" t="s">
        <v>203</v>
      </c>
      <c r="O3096">
        <v>3104451071</v>
      </c>
      <c r="P3096">
        <v>0</v>
      </c>
      <c r="T3096" s="29" t="s">
        <v>1001</v>
      </c>
      <c r="U3096">
        <f t="shared" si="234"/>
        <v>10</v>
      </c>
      <c r="V3096">
        <f t="shared" si="235"/>
        <v>3</v>
      </c>
      <c r="W3096">
        <v>2023</v>
      </c>
      <c r="X3096" t="s">
        <v>143</v>
      </c>
      <c r="Y3096" t="s">
        <v>15967</v>
      </c>
      <c r="Z3096" t="s">
        <v>15968</v>
      </c>
      <c r="AA3096">
        <v>5606105</v>
      </c>
      <c r="AB3096" t="s">
        <v>146</v>
      </c>
      <c r="AC3096" t="s">
        <v>147</v>
      </c>
      <c r="AD3096" s="1">
        <f t="shared" si="236"/>
        <v>2.0378978723404256E-2</v>
      </c>
      <c r="AE3096" s="2">
        <v>117500000</v>
      </c>
      <c r="AF3096" t="s">
        <v>175</v>
      </c>
      <c r="AG3096" t="s">
        <v>120</v>
      </c>
      <c r="AH3096" t="s">
        <v>104</v>
      </c>
      <c r="AI3096" t="s">
        <v>15969</v>
      </c>
      <c r="AJ3096">
        <v>161813309</v>
      </c>
      <c r="AK3096" s="2">
        <v>2394530</v>
      </c>
      <c r="AL3096" s="2">
        <v>1992209.78</v>
      </c>
      <c r="AP3096" t="s">
        <v>105</v>
      </c>
      <c r="AQ3096" t="s">
        <v>105</v>
      </c>
      <c r="AR3096" t="s">
        <v>105</v>
      </c>
      <c r="AV3096" t="s">
        <v>105</v>
      </c>
      <c r="AW3096" t="s">
        <v>105</v>
      </c>
      <c r="AX3096" t="s">
        <v>105</v>
      </c>
      <c r="BH3096" t="s">
        <v>21</v>
      </c>
      <c r="BI3096" t="s">
        <v>5</v>
      </c>
    </row>
    <row r="3097" spans="1:61" x14ac:dyDescent="0.25">
      <c r="A3097">
        <v>98464634</v>
      </c>
      <c r="B3097">
        <v>98464634</v>
      </c>
      <c r="C3097" t="s">
        <v>89</v>
      </c>
      <c r="D3097" t="s">
        <v>699</v>
      </c>
      <c r="E3097" t="s">
        <v>148</v>
      </c>
      <c r="F3097" t="s">
        <v>5443</v>
      </c>
      <c r="G3097">
        <v>0</v>
      </c>
      <c r="H3097" s="30" t="s">
        <v>20948</v>
      </c>
      <c r="I3097" t="s">
        <v>15970</v>
      </c>
      <c r="J3097">
        <v>5360</v>
      </c>
      <c r="K3097" t="s">
        <v>1115</v>
      </c>
      <c r="L3097">
        <v>5</v>
      </c>
      <c r="M3097" t="s">
        <v>203</v>
      </c>
      <c r="O3097">
        <v>3004318628</v>
      </c>
      <c r="P3097">
        <v>3006763875</v>
      </c>
      <c r="T3097" s="29" t="s">
        <v>369</v>
      </c>
      <c r="U3097">
        <f t="shared" si="234"/>
        <v>10</v>
      </c>
      <c r="V3097">
        <f t="shared" si="235"/>
        <v>21</v>
      </c>
      <c r="W3097">
        <v>2022</v>
      </c>
      <c r="X3097" t="s">
        <v>15971</v>
      </c>
      <c r="Y3097" t="s">
        <v>15972</v>
      </c>
      <c r="Z3097" t="s">
        <v>15973</v>
      </c>
      <c r="AA3097">
        <v>8201084</v>
      </c>
      <c r="AB3097" t="s">
        <v>3334</v>
      </c>
      <c r="AC3097" t="s">
        <v>13439</v>
      </c>
      <c r="AD3097" s="1">
        <f t="shared" si="236"/>
        <v>4.0181185647425899E-2</v>
      </c>
      <c r="AE3097" s="2">
        <v>64100000</v>
      </c>
      <c r="AF3097" t="s">
        <v>219</v>
      </c>
      <c r="AG3097" t="s">
        <v>103</v>
      </c>
      <c r="AH3097" t="s">
        <v>104</v>
      </c>
      <c r="AI3097">
        <v>0</v>
      </c>
      <c r="AJ3097">
        <v>161867203</v>
      </c>
      <c r="AK3097" s="2">
        <v>2575614</v>
      </c>
      <c r="AL3097" s="2">
        <v>2144381.36</v>
      </c>
      <c r="AP3097" t="s">
        <v>105</v>
      </c>
      <c r="AQ3097" t="s">
        <v>105</v>
      </c>
      <c r="AR3097" t="s">
        <v>105</v>
      </c>
      <c r="AV3097" t="s">
        <v>105</v>
      </c>
      <c r="AW3097" t="s">
        <v>105</v>
      </c>
      <c r="AX3097" t="s">
        <v>105</v>
      </c>
      <c r="BH3097" t="s">
        <v>21</v>
      </c>
      <c r="BI3097" t="s">
        <v>5</v>
      </c>
    </row>
    <row r="3098" spans="1:61" x14ac:dyDescent="0.25">
      <c r="A3098">
        <v>52486331</v>
      </c>
      <c r="B3098">
        <v>52486331</v>
      </c>
      <c r="C3098" t="s">
        <v>106</v>
      </c>
      <c r="D3098" t="s">
        <v>877</v>
      </c>
      <c r="E3098" t="s">
        <v>1516</v>
      </c>
      <c r="F3098" t="s">
        <v>123</v>
      </c>
      <c r="G3098" t="s">
        <v>1272</v>
      </c>
      <c r="H3098" s="30" t="s">
        <v>20949</v>
      </c>
      <c r="I3098" t="s">
        <v>15974</v>
      </c>
      <c r="J3098">
        <v>0</v>
      </c>
      <c r="K3098" t="s">
        <v>126</v>
      </c>
      <c r="L3098">
        <v>25</v>
      </c>
      <c r="M3098" t="s">
        <v>126</v>
      </c>
      <c r="O3098">
        <v>3112877739</v>
      </c>
      <c r="P3098">
        <v>3133729906</v>
      </c>
      <c r="T3098" s="29" t="s">
        <v>96</v>
      </c>
      <c r="U3098">
        <f t="shared" si="234"/>
        <v>10</v>
      </c>
      <c r="V3098">
        <f t="shared" si="235"/>
        <v>22</v>
      </c>
      <c r="W3098">
        <v>2019</v>
      </c>
      <c r="X3098" t="s">
        <v>15975</v>
      </c>
      <c r="Y3098" t="s">
        <v>15976</v>
      </c>
      <c r="Z3098" t="s">
        <v>15977</v>
      </c>
      <c r="AA3098">
        <v>1606236</v>
      </c>
      <c r="AB3098" t="s">
        <v>173</v>
      </c>
      <c r="AC3098" t="s">
        <v>1292</v>
      </c>
      <c r="AD3098" s="1">
        <f t="shared" si="236"/>
        <v>2.7232306985294118E-2</v>
      </c>
      <c r="AE3098" s="2">
        <v>108800000</v>
      </c>
      <c r="AF3098" t="s">
        <v>102</v>
      </c>
      <c r="AG3098" t="s">
        <v>120</v>
      </c>
      <c r="AH3098" t="s">
        <v>104</v>
      </c>
      <c r="AI3098" t="s">
        <v>15978</v>
      </c>
      <c r="AJ3098">
        <v>161891466</v>
      </c>
      <c r="AK3098" s="2">
        <v>2962875</v>
      </c>
      <c r="AL3098" s="2">
        <v>2469810.54</v>
      </c>
      <c r="AP3098" t="s">
        <v>105</v>
      </c>
      <c r="AQ3098" t="s">
        <v>105</v>
      </c>
      <c r="AR3098" t="s">
        <v>105</v>
      </c>
      <c r="AV3098" t="s">
        <v>105</v>
      </c>
      <c r="AW3098" t="s">
        <v>105</v>
      </c>
      <c r="AX3098" t="s">
        <v>105</v>
      </c>
      <c r="BH3098" t="s">
        <v>21</v>
      </c>
      <c r="BI3098" t="s">
        <v>5</v>
      </c>
    </row>
    <row r="3099" spans="1:61" x14ac:dyDescent="0.25">
      <c r="A3099">
        <v>85457280</v>
      </c>
      <c r="B3099">
        <v>85457280</v>
      </c>
      <c r="C3099" t="s">
        <v>89</v>
      </c>
      <c r="D3099" t="s">
        <v>15979</v>
      </c>
      <c r="E3099">
        <v>0</v>
      </c>
      <c r="F3099" t="s">
        <v>455</v>
      </c>
      <c r="G3099" t="s">
        <v>2505</v>
      </c>
      <c r="H3099" s="30" t="s">
        <v>20950</v>
      </c>
      <c r="I3099" t="s">
        <v>15980</v>
      </c>
      <c r="J3099">
        <v>76001</v>
      </c>
      <c r="K3099" t="s">
        <v>486</v>
      </c>
      <c r="L3099">
        <v>76</v>
      </c>
      <c r="M3099" t="s">
        <v>95</v>
      </c>
      <c r="O3099">
        <v>3108227907</v>
      </c>
      <c r="P3099">
        <v>0</v>
      </c>
      <c r="T3099" s="29" t="s">
        <v>184</v>
      </c>
      <c r="U3099">
        <f t="shared" si="234"/>
        <v>10</v>
      </c>
      <c r="V3099">
        <f t="shared" si="235"/>
        <v>10</v>
      </c>
      <c r="W3099">
        <v>2017</v>
      </c>
      <c r="X3099" t="s">
        <v>1825</v>
      </c>
      <c r="Y3099" t="s">
        <v>15981</v>
      </c>
      <c r="Z3099" t="s">
        <v>15982</v>
      </c>
      <c r="AA3099">
        <v>8001175</v>
      </c>
      <c r="AB3099" t="s">
        <v>100</v>
      </c>
      <c r="AC3099" t="s">
        <v>258</v>
      </c>
      <c r="AD3099" s="1">
        <f t="shared" si="236"/>
        <v>4.3079427710843374E-2</v>
      </c>
      <c r="AE3099" s="2">
        <v>33200000</v>
      </c>
      <c r="AF3099" t="s">
        <v>133</v>
      </c>
      <c r="AG3099" t="s">
        <v>103</v>
      </c>
      <c r="AH3099" t="s">
        <v>104</v>
      </c>
      <c r="AI3099" t="s">
        <v>15983</v>
      </c>
      <c r="AJ3099">
        <v>161905916</v>
      </c>
      <c r="AK3099" s="2">
        <v>1430237</v>
      </c>
      <c r="AL3099" s="2">
        <v>1181879.5</v>
      </c>
      <c r="AP3099" t="s">
        <v>105</v>
      </c>
      <c r="AQ3099" t="s">
        <v>105</v>
      </c>
      <c r="AR3099" t="s">
        <v>105</v>
      </c>
      <c r="AV3099" t="s">
        <v>105</v>
      </c>
      <c r="AW3099" t="s">
        <v>105</v>
      </c>
      <c r="AX3099" t="s">
        <v>105</v>
      </c>
      <c r="BH3099" t="s">
        <v>21</v>
      </c>
      <c r="BI3099" t="s">
        <v>5</v>
      </c>
    </row>
    <row r="3100" spans="1:61" x14ac:dyDescent="0.25">
      <c r="A3100">
        <v>17023725</v>
      </c>
      <c r="B3100">
        <v>17023725</v>
      </c>
      <c r="C3100" t="s">
        <v>89</v>
      </c>
      <c r="D3100" t="s">
        <v>1625</v>
      </c>
      <c r="E3100" t="s">
        <v>294</v>
      </c>
      <c r="F3100" t="s">
        <v>3544</v>
      </c>
      <c r="G3100" t="s">
        <v>1327</v>
      </c>
      <c r="H3100" s="30" t="s">
        <v>20951</v>
      </c>
      <c r="I3100" t="s">
        <v>15984</v>
      </c>
      <c r="J3100">
        <v>0</v>
      </c>
      <c r="K3100" t="s">
        <v>126</v>
      </c>
      <c r="L3100">
        <v>25</v>
      </c>
      <c r="M3100" t="s">
        <v>126</v>
      </c>
      <c r="O3100">
        <v>3132256849</v>
      </c>
      <c r="P3100">
        <v>0</v>
      </c>
      <c r="T3100" s="29" t="s">
        <v>849</v>
      </c>
      <c r="U3100">
        <f t="shared" si="234"/>
        <v>10</v>
      </c>
      <c r="V3100">
        <f t="shared" si="235"/>
        <v>19</v>
      </c>
      <c r="W3100">
        <v>2016</v>
      </c>
      <c r="X3100" t="s">
        <v>8805</v>
      </c>
      <c r="Y3100" t="s">
        <v>15985</v>
      </c>
      <c r="Z3100" t="s">
        <v>15986</v>
      </c>
      <c r="AA3100">
        <v>1601275</v>
      </c>
      <c r="AB3100" t="s">
        <v>173</v>
      </c>
      <c r="AC3100" t="s">
        <v>1683</v>
      </c>
      <c r="AD3100" s="1">
        <f t="shared" si="236"/>
        <v>3.8150628930817609E-2</v>
      </c>
      <c r="AE3100" s="2">
        <v>31800000</v>
      </c>
      <c r="AF3100" t="s">
        <v>133</v>
      </c>
      <c r="AG3100" t="s">
        <v>103</v>
      </c>
      <c r="AH3100" t="s">
        <v>104</v>
      </c>
      <c r="AI3100">
        <v>0</v>
      </c>
      <c r="AJ3100">
        <v>161888548</v>
      </c>
      <c r="AK3100" s="2">
        <v>1213190</v>
      </c>
      <c r="AL3100" s="2">
        <v>999487.12</v>
      </c>
      <c r="AP3100" t="s">
        <v>105</v>
      </c>
      <c r="AQ3100" t="s">
        <v>105</v>
      </c>
      <c r="AR3100" t="s">
        <v>105</v>
      </c>
      <c r="AV3100" t="s">
        <v>105</v>
      </c>
      <c r="AW3100" t="s">
        <v>105</v>
      </c>
      <c r="AX3100" t="s">
        <v>105</v>
      </c>
      <c r="BH3100" t="s">
        <v>21</v>
      </c>
      <c r="BI3100" t="s">
        <v>5</v>
      </c>
    </row>
    <row r="3101" spans="1:61" x14ac:dyDescent="0.25">
      <c r="A3101">
        <v>30288135</v>
      </c>
      <c r="B3101">
        <v>30288135</v>
      </c>
      <c r="C3101" t="s">
        <v>106</v>
      </c>
      <c r="D3101" t="s">
        <v>312</v>
      </c>
      <c r="E3101" t="s">
        <v>1071</v>
      </c>
      <c r="F3101" t="s">
        <v>2925</v>
      </c>
      <c r="G3101" t="s">
        <v>224</v>
      </c>
      <c r="H3101" s="30" t="s">
        <v>20952</v>
      </c>
      <c r="I3101" t="s">
        <v>15987</v>
      </c>
      <c r="J3101">
        <v>0</v>
      </c>
      <c r="K3101" t="s">
        <v>126</v>
      </c>
      <c r="L3101">
        <v>25</v>
      </c>
      <c r="M3101" t="s">
        <v>126</v>
      </c>
      <c r="O3101">
        <v>3108412184</v>
      </c>
      <c r="P3101">
        <v>0</v>
      </c>
      <c r="T3101" s="29" t="s">
        <v>287</v>
      </c>
      <c r="U3101">
        <f t="shared" si="234"/>
        <v>10</v>
      </c>
      <c r="V3101">
        <f t="shared" si="235"/>
        <v>13</v>
      </c>
      <c r="W3101">
        <v>2018</v>
      </c>
      <c r="X3101" t="s">
        <v>15988</v>
      </c>
      <c r="Y3101" t="s">
        <v>15989</v>
      </c>
      <c r="Z3101" t="s">
        <v>15990</v>
      </c>
      <c r="AA3101">
        <v>8608080</v>
      </c>
      <c r="AB3101" t="s">
        <v>3712</v>
      </c>
      <c r="AC3101" t="s">
        <v>3713</v>
      </c>
      <c r="AD3101" s="1">
        <f t="shared" si="236"/>
        <v>1.6577092592592591E-2</v>
      </c>
      <c r="AE3101" s="2">
        <v>81000000</v>
      </c>
      <c r="AF3101" t="s">
        <v>133</v>
      </c>
      <c r="AG3101" t="s">
        <v>452</v>
      </c>
      <c r="AH3101" t="s">
        <v>104</v>
      </c>
      <c r="AI3101" t="s">
        <v>15991</v>
      </c>
      <c r="AJ3101">
        <v>29951809</v>
      </c>
      <c r="AK3101" s="2">
        <v>1342744.5</v>
      </c>
      <c r="AL3101" s="2">
        <v>1108356.72</v>
      </c>
      <c r="AP3101" t="s">
        <v>105</v>
      </c>
      <c r="AQ3101" s="2" t="s">
        <v>105</v>
      </c>
      <c r="AR3101" s="2" t="s">
        <v>105</v>
      </c>
      <c r="AV3101">
        <v>30031080</v>
      </c>
      <c r="AW3101" s="2">
        <v>1347147.13</v>
      </c>
      <c r="AX3101" s="2">
        <v>1112056.4099999999</v>
      </c>
      <c r="BH3101" t="s">
        <v>19</v>
      </c>
      <c r="BI3101" t="s">
        <v>5</v>
      </c>
    </row>
    <row r="3102" spans="1:61" x14ac:dyDescent="0.25">
      <c r="A3102">
        <v>1039459269</v>
      </c>
      <c r="B3102">
        <v>1039459269</v>
      </c>
      <c r="C3102" t="s">
        <v>89</v>
      </c>
      <c r="D3102" t="s">
        <v>11264</v>
      </c>
      <c r="E3102">
        <v>0</v>
      </c>
      <c r="F3102" t="s">
        <v>1591</v>
      </c>
      <c r="G3102" t="s">
        <v>438</v>
      </c>
      <c r="H3102" s="30" t="s">
        <v>20953</v>
      </c>
      <c r="I3102" t="s">
        <v>15992</v>
      </c>
      <c r="J3102">
        <v>5001</v>
      </c>
      <c r="K3102" t="s">
        <v>202</v>
      </c>
      <c r="L3102">
        <v>5</v>
      </c>
      <c r="M3102" t="s">
        <v>203</v>
      </c>
      <c r="O3102">
        <v>3183502239</v>
      </c>
      <c r="P3102">
        <v>0</v>
      </c>
      <c r="T3102" s="29" t="s">
        <v>448</v>
      </c>
      <c r="U3102">
        <f t="shared" si="234"/>
        <v>10</v>
      </c>
      <c r="V3102">
        <f t="shared" si="235"/>
        <v>9</v>
      </c>
      <c r="W3102">
        <v>2011</v>
      </c>
      <c r="X3102" t="s">
        <v>15993</v>
      </c>
      <c r="Y3102" t="s">
        <v>15994</v>
      </c>
      <c r="Z3102" t="s">
        <v>15995</v>
      </c>
      <c r="AA3102">
        <v>9001105</v>
      </c>
      <c r="AB3102" t="s">
        <v>244</v>
      </c>
      <c r="AC3102" t="s">
        <v>245</v>
      </c>
      <c r="AD3102" s="1">
        <f t="shared" si="236"/>
        <v>3.762244227272727E-2</v>
      </c>
      <c r="AE3102" s="2">
        <v>44000000</v>
      </c>
      <c r="AF3102" t="s">
        <v>133</v>
      </c>
      <c r="AG3102" t="s">
        <v>103</v>
      </c>
      <c r="AH3102" t="s">
        <v>104</v>
      </c>
      <c r="AI3102" t="s">
        <v>15996</v>
      </c>
      <c r="AJ3102">
        <v>29972416</v>
      </c>
      <c r="AK3102" s="2">
        <v>1655387.46</v>
      </c>
      <c r="AL3102" s="2">
        <v>1371081.9</v>
      </c>
      <c r="AP3102">
        <v>30012219</v>
      </c>
      <c r="AQ3102" s="2">
        <v>1574067.01</v>
      </c>
      <c r="AR3102" s="2">
        <v>1302745.3899999999</v>
      </c>
      <c r="AV3102" t="s">
        <v>105</v>
      </c>
      <c r="AW3102" s="2" t="s">
        <v>105</v>
      </c>
      <c r="AX3102" s="2" t="s">
        <v>105</v>
      </c>
      <c r="BH3102" t="s">
        <v>21</v>
      </c>
      <c r="BI3102" t="s">
        <v>5</v>
      </c>
    </row>
    <row r="3103" spans="1:61" x14ac:dyDescent="0.25">
      <c r="A3103">
        <v>80851681</v>
      </c>
      <c r="B3103">
        <v>80851681</v>
      </c>
      <c r="C3103" t="s">
        <v>89</v>
      </c>
      <c r="D3103" t="s">
        <v>699</v>
      </c>
      <c r="E3103" t="s">
        <v>3029</v>
      </c>
      <c r="F3103" t="s">
        <v>7902</v>
      </c>
      <c r="G3103" t="s">
        <v>1058</v>
      </c>
      <c r="H3103" s="30" t="s">
        <v>20954</v>
      </c>
      <c r="I3103" t="s">
        <v>15997</v>
      </c>
      <c r="J3103">
        <v>0</v>
      </c>
      <c r="K3103" t="s">
        <v>126</v>
      </c>
      <c r="L3103">
        <v>25</v>
      </c>
      <c r="M3103" t="s">
        <v>126</v>
      </c>
      <c r="O3103">
        <v>3004654345</v>
      </c>
      <c r="P3103">
        <v>0</v>
      </c>
      <c r="T3103" s="29" t="s">
        <v>114</v>
      </c>
      <c r="U3103">
        <f t="shared" si="234"/>
        <v>10</v>
      </c>
      <c r="V3103">
        <f t="shared" si="235"/>
        <v>28</v>
      </c>
      <c r="W3103">
        <v>2020</v>
      </c>
      <c r="X3103" t="s">
        <v>12708</v>
      </c>
      <c r="Y3103" t="s">
        <v>15998</v>
      </c>
      <c r="Z3103" t="s">
        <v>15999</v>
      </c>
      <c r="AA3103">
        <v>5601156</v>
      </c>
      <c r="AB3103" t="s">
        <v>146</v>
      </c>
      <c r="AC3103" t="s">
        <v>383</v>
      </c>
      <c r="AD3103" s="1">
        <f t="shared" si="236"/>
        <v>3.0203783783783782E-2</v>
      </c>
      <c r="AE3103" s="2">
        <v>59200000</v>
      </c>
      <c r="AF3103" t="s">
        <v>175</v>
      </c>
      <c r="AG3103" t="s">
        <v>103</v>
      </c>
      <c r="AH3103" t="s">
        <v>104</v>
      </c>
      <c r="AI3103" t="s">
        <v>16000</v>
      </c>
      <c r="AJ3103">
        <v>161941540</v>
      </c>
      <c r="AK3103" s="2">
        <v>1788064</v>
      </c>
      <c r="AL3103" s="2">
        <v>1482574.93</v>
      </c>
      <c r="AP3103" t="s">
        <v>105</v>
      </c>
      <c r="AQ3103" t="s">
        <v>105</v>
      </c>
      <c r="AR3103" t="s">
        <v>105</v>
      </c>
      <c r="AV3103" t="s">
        <v>105</v>
      </c>
      <c r="AW3103" t="s">
        <v>105</v>
      </c>
      <c r="AX3103" t="s">
        <v>105</v>
      </c>
      <c r="BH3103" t="s">
        <v>21</v>
      </c>
      <c r="BI3103" t="s">
        <v>5</v>
      </c>
    </row>
    <row r="3104" spans="1:61" x14ac:dyDescent="0.25">
      <c r="A3104">
        <v>36171528</v>
      </c>
      <c r="B3104">
        <v>36171528</v>
      </c>
      <c r="C3104" t="s">
        <v>106</v>
      </c>
      <c r="D3104" t="s">
        <v>505</v>
      </c>
      <c r="E3104">
        <v>0</v>
      </c>
      <c r="F3104" t="s">
        <v>700</v>
      </c>
      <c r="G3104">
        <v>0</v>
      </c>
      <c r="H3104" s="30" t="s">
        <v>20955</v>
      </c>
      <c r="I3104" t="s">
        <v>16001</v>
      </c>
      <c r="J3104">
        <v>41001</v>
      </c>
      <c r="K3104" t="s">
        <v>285</v>
      </c>
      <c r="L3104">
        <v>41</v>
      </c>
      <c r="M3104" t="s">
        <v>286</v>
      </c>
      <c r="O3104">
        <v>3137174623</v>
      </c>
      <c r="P3104">
        <v>3213205399</v>
      </c>
      <c r="T3104" s="29" t="s">
        <v>500</v>
      </c>
      <c r="U3104">
        <f t="shared" si="234"/>
        <v>10</v>
      </c>
      <c r="V3104">
        <f t="shared" si="235"/>
        <v>5</v>
      </c>
      <c r="W3104">
        <v>2023</v>
      </c>
      <c r="X3104" t="s">
        <v>1701</v>
      </c>
      <c r="Y3104" t="s">
        <v>16002</v>
      </c>
      <c r="Z3104" t="s">
        <v>16003</v>
      </c>
      <c r="AA3104">
        <v>1601344</v>
      </c>
      <c r="AB3104" t="s">
        <v>173</v>
      </c>
      <c r="AC3104" t="s">
        <v>373</v>
      </c>
      <c r="AD3104" s="1">
        <f t="shared" si="236"/>
        <v>2.2804741335453099E-2</v>
      </c>
      <c r="AE3104" s="2">
        <v>62900000</v>
      </c>
      <c r="AF3104" t="s">
        <v>102</v>
      </c>
      <c r="AG3104" t="s">
        <v>103</v>
      </c>
      <c r="AH3104" t="s">
        <v>104</v>
      </c>
      <c r="AI3104" t="s">
        <v>16004</v>
      </c>
      <c r="AJ3104">
        <v>29972133</v>
      </c>
      <c r="AK3104" s="2">
        <v>1434418.23</v>
      </c>
      <c r="AL3104" s="2">
        <v>1185393.47</v>
      </c>
      <c r="AP3104">
        <v>30011919</v>
      </c>
      <c r="AQ3104" s="2">
        <v>4147129.1</v>
      </c>
      <c r="AR3104" s="2">
        <v>3464982.44</v>
      </c>
      <c r="AV3104" t="s">
        <v>105</v>
      </c>
      <c r="AW3104" s="2" t="s">
        <v>105</v>
      </c>
      <c r="AX3104" s="2" t="s">
        <v>105</v>
      </c>
      <c r="BH3104" t="s">
        <v>19</v>
      </c>
      <c r="BI3104" t="s">
        <v>5</v>
      </c>
    </row>
    <row r="3105" spans="1:61" x14ac:dyDescent="0.25">
      <c r="A3105">
        <v>16365272</v>
      </c>
      <c r="B3105">
        <v>16365272</v>
      </c>
      <c r="C3105" t="s">
        <v>89</v>
      </c>
      <c r="D3105" t="s">
        <v>708</v>
      </c>
      <c r="E3105">
        <v>0</v>
      </c>
      <c r="F3105" t="s">
        <v>825</v>
      </c>
      <c r="G3105" t="s">
        <v>474</v>
      </c>
      <c r="H3105" s="30" t="s">
        <v>20346</v>
      </c>
      <c r="I3105" t="s">
        <v>16005</v>
      </c>
      <c r="J3105">
        <v>0</v>
      </c>
      <c r="K3105" t="s">
        <v>952</v>
      </c>
      <c r="L3105">
        <v>76</v>
      </c>
      <c r="M3105" t="s">
        <v>95</v>
      </c>
      <c r="O3105">
        <v>3156318450</v>
      </c>
      <c r="P3105">
        <v>0</v>
      </c>
      <c r="T3105" s="29" t="s">
        <v>448</v>
      </c>
      <c r="U3105">
        <f t="shared" si="234"/>
        <v>10</v>
      </c>
      <c r="V3105">
        <f t="shared" si="235"/>
        <v>9</v>
      </c>
      <c r="W3105">
        <v>2024</v>
      </c>
      <c r="X3105" t="s">
        <v>7110</v>
      </c>
      <c r="Y3105" t="s">
        <v>16006</v>
      </c>
      <c r="Z3105" t="s">
        <v>16007</v>
      </c>
      <c r="AA3105">
        <v>5606114</v>
      </c>
      <c r="AB3105" t="s">
        <v>146</v>
      </c>
      <c r="AC3105" t="s">
        <v>2547</v>
      </c>
      <c r="AD3105" s="1">
        <f t="shared" si="236"/>
        <v>2.5358582621767888E-2</v>
      </c>
      <c r="AE3105" s="2">
        <v>166300000</v>
      </c>
      <c r="AF3105" t="s">
        <v>102</v>
      </c>
      <c r="AG3105" t="s">
        <v>292</v>
      </c>
      <c r="AH3105" t="s">
        <v>104</v>
      </c>
      <c r="AI3105" t="s">
        <v>16008</v>
      </c>
      <c r="AJ3105">
        <v>29970235</v>
      </c>
      <c r="AK3105" s="2">
        <v>4217132.29</v>
      </c>
      <c r="AL3105" s="2">
        <v>3523808.65</v>
      </c>
      <c r="AP3105" t="s">
        <v>105</v>
      </c>
      <c r="AQ3105" s="2" t="s">
        <v>105</v>
      </c>
      <c r="AR3105" s="2" t="s">
        <v>105</v>
      </c>
      <c r="AV3105">
        <v>30152341</v>
      </c>
      <c r="AW3105" s="2">
        <v>3973657.84</v>
      </c>
      <c r="AX3105" s="2">
        <v>3319208.27</v>
      </c>
      <c r="BH3105" t="s">
        <v>21</v>
      </c>
      <c r="BI3105" t="s">
        <v>5</v>
      </c>
    </row>
    <row r="3106" spans="1:61" x14ac:dyDescent="0.25">
      <c r="A3106">
        <v>52051083</v>
      </c>
      <c r="B3106">
        <v>52051083</v>
      </c>
      <c r="C3106" t="s">
        <v>106</v>
      </c>
      <c r="D3106" t="s">
        <v>1128</v>
      </c>
      <c r="E3106" t="s">
        <v>385</v>
      </c>
      <c r="F3106" t="s">
        <v>1163</v>
      </c>
      <c r="G3106" t="s">
        <v>2531</v>
      </c>
      <c r="H3106" s="30" t="s">
        <v>20956</v>
      </c>
      <c r="I3106" t="s">
        <v>16009</v>
      </c>
      <c r="J3106">
        <v>0</v>
      </c>
      <c r="K3106" t="s">
        <v>182</v>
      </c>
      <c r="L3106">
        <v>8</v>
      </c>
      <c r="M3106" t="s">
        <v>183</v>
      </c>
      <c r="O3106">
        <v>3013192614</v>
      </c>
      <c r="P3106">
        <v>0</v>
      </c>
      <c r="T3106" s="29" t="s">
        <v>958</v>
      </c>
      <c r="U3106">
        <f t="shared" si="234"/>
        <v>10</v>
      </c>
      <c r="V3106">
        <f t="shared" si="235"/>
        <v>24</v>
      </c>
      <c r="W3106">
        <v>2025</v>
      </c>
      <c r="X3106" t="s">
        <v>1336</v>
      </c>
      <c r="Y3106" t="s">
        <v>16010</v>
      </c>
      <c r="Z3106" t="s">
        <v>16011</v>
      </c>
      <c r="AA3106">
        <v>5606111</v>
      </c>
      <c r="AB3106" t="s">
        <v>146</v>
      </c>
      <c r="AC3106" t="s">
        <v>341</v>
      </c>
      <c r="AD3106" s="1">
        <f t="shared" si="236"/>
        <v>3.24567816091954E-2</v>
      </c>
      <c r="AE3106" s="2">
        <v>121800000</v>
      </c>
      <c r="AF3106" t="s">
        <v>133</v>
      </c>
      <c r="AG3106" t="s">
        <v>120</v>
      </c>
      <c r="AH3106" t="s">
        <v>104</v>
      </c>
      <c r="AI3106" t="s">
        <v>16012</v>
      </c>
      <c r="AJ3106">
        <v>161806235</v>
      </c>
      <c r="AK3106" s="2">
        <v>3953236</v>
      </c>
      <c r="AL3106" s="2">
        <v>3302046.91</v>
      </c>
      <c r="AP3106" t="s">
        <v>105</v>
      </c>
      <c r="AQ3106" t="s">
        <v>105</v>
      </c>
      <c r="AR3106" t="s">
        <v>105</v>
      </c>
      <c r="AV3106" t="s">
        <v>105</v>
      </c>
      <c r="AW3106" t="s">
        <v>105</v>
      </c>
      <c r="AX3106" t="s">
        <v>105</v>
      </c>
      <c r="BH3106" t="s">
        <v>21</v>
      </c>
      <c r="BI3106" t="s">
        <v>5</v>
      </c>
    </row>
    <row r="3107" spans="1:61" x14ac:dyDescent="0.25">
      <c r="A3107">
        <v>66950039</v>
      </c>
      <c r="B3107">
        <v>66950039</v>
      </c>
      <c r="C3107" t="s">
        <v>106</v>
      </c>
      <c r="D3107" t="s">
        <v>1035</v>
      </c>
      <c r="E3107">
        <v>0</v>
      </c>
      <c r="F3107" t="s">
        <v>5777</v>
      </c>
      <c r="G3107" t="s">
        <v>16013</v>
      </c>
      <c r="H3107" s="30" t="s">
        <v>20957</v>
      </c>
      <c r="I3107" t="s">
        <v>16014</v>
      </c>
      <c r="J3107">
        <v>76001</v>
      </c>
      <c r="K3107" t="s">
        <v>486</v>
      </c>
      <c r="L3107">
        <v>76</v>
      </c>
      <c r="M3107" t="s">
        <v>95</v>
      </c>
      <c r="O3107">
        <v>3012068683</v>
      </c>
      <c r="P3107">
        <v>0</v>
      </c>
      <c r="T3107" s="29" t="s">
        <v>466</v>
      </c>
      <c r="U3107">
        <f t="shared" si="234"/>
        <v>10</v>
      </c>
      <c r="V3107">
        <f t="shared" si="235"/>
        <v>15</v>
      </c>
      <c r="W3107">
        <v>2020</v>
      </c>
      <c r="X3107" t="s">
        <v>12196</v>
      </c>
      <c r="Y3107" t="s">
        <v>16015</v>
      </c>
      <c r="Z3107" t="s">
        <v>16016</v>
      </c>
      <c r="AA3107">
        <v>3406047</v>
      </c>
      <c r="AB3107" t="s">
        <v>321</v>
      </c>
      <c r="AC3107" t="s">
        <v>6249</v>
      </c>
      <c r="AD3107" s="1">
        <f t="shared" si="236"/>
        <v>2.5349543429844097E-2</v>
      </c>
      <c r="AE3107" s="2">
        <v>89800000</v>
      </c>
      <c r="AF3107" t="s">
        <v>219</v>
      </c>
      <c r="AG3107" t="s">
        <v>120</v>
      </c>
      <c r="AH3107" t="s">
        <v>104</v>
      </c>
      <c r="AI3107" t="s">
        <v>16017</v>
      </c>
      <c r="AJ3107">
        <v>161918156</v>
      </c>
      <c r="AK3107" s="2">
        <v>2276389</v>
      </c>
      <c r="AL3107" s="2">
        <v>1892932.19</v>
      </c>
      <c r="AP3107" t="s">
        <v>105</v>
      </c>
      <c r="AQ3107" t="s">
        <v>105</v>
      </c>
      <c r="AR3107" t="s">
        <v>105</v>
      </c>
      <c r="AV3107" t="s">
        <v>105</v>
      </c>
      <c r="AW3107" t="s">
        <v>105</v>
      </c>
      <c r="AX3107" t="s">
        <v>105</v>
      </c>
      <c r="BH3107" t="s">
        <v>21</v>
      </c>
      <c r="BI3107" t="s">
        <v>5</v>
      </c>
    </row>
    <row r="3108" spans="1:61" x14ac:dyDescent="0.25">
      <c r="A3108">
        <v>1014231824</v>
      </c>
      <c r="B3108">
        <v>1014231824</v>
      </c>
      <c r="C3108" t="s">
        <v>106</v>
      </c>
      <c r="D3108" t="s">
        <v>312</v>
      </c>
      <c r="E3108" t="s">
        <v>1471</v>
      </c>
      <c r="F3108" t="s">
        <v>2194</v>
      </c>
      <c r="G3108" t="s">
        <v>3111</v>
      </c>
      <c r="H3108" s="30" t="s">
        <v>20958</v>
      </c>
      <c r="I3108" t="s">
        <v>16018</v>
      </c>
      <c r="J3108">
        <v>0</v>
      </c>
      <c r="K3108" t="s">
        <v>126</v>
      </c>
      <c r="L3108">
        <v>25</v>
      </c>
      <c r="M3108" t="s">
        <v>126</v>
      </c>
      <c r="O3108">
        <v>3115382246</v>
      </c>
      <c r="P3108">
        <v>3133116450</v>
      </c>
      <c r="T3108" s="29" t="s">
        <v>500</v>
      </c>
      <c r="U3108">
        <f t="shared" si="234"/>
        <v>10</v>
      </c>
      <c r="V3108">
        <f t="shared" si="235"/>
        <v>5</v>
      </c>
      <c r="W3108">
        <v>2023</v>
      </c>
      <c r="X3108" t="s">
        <v>3611</v>
      </c>
      <c r="Y3108" t="s">
        <v>16019</v>
      </c>
      <c r="Z3108" t="s">
        <v>16020</v>
      </c>
      <c r="AA3108">
        <v>9206084</v>
      </c>
      <c r="AB3108" t="s">
        <v>268</v>
      </c>
      <c r="AC3108" t="s">
        <v>1025</v>
      </c>
      <c r="AD3108" s="1">
        <f t="shared" si="236"/>
        <v>1.6364799671412925E-2</v>
      </c>
      <c r="AE3108" s="2">
        <v>91300000</v>
      </c>
      <c r="AF3108" t="s">
        <v>133</v>
      </c>
      <c r="AG3108" t="s">
        <v>292</v>
      </c>
      <c r="AH3108" t="s">
        <v>104</v>
      </c>
      <c r="AI3108" t="s">
        <v>16021</v>
      </c>
      <c r="AJ3108">
        <v>29952245</v>
      </c>
      <c r="AK3108" s="2">
        <v>1494106.21</v>
      </c>
      <c r="AL3108" s="2">
        <v>1235551.44</v>
      </c>
      <c r="AP3108" t="s">
        <v>105</v>
      </c>
      <c r="AQ3108" s="2" t="s">
        <v>105</v>
      </c>
      <c r="AR3108" s="2" t="s">
        <v>105</v>
      </c>
      <c r="AV3108">
        <v>30031515</v>
      </c>
      <c r="AW3108" s="2">
        <v>1592381.36</v>
      </c>
      <c r="AX3108" s="2">
        <v>1318135.6000000001</v>
      </c>
      <c r="BH3108" t="s">
        <v>19</v>
      </c>
      <c r="BI3108" t="s">
        <v>5</v>
      </c>
    </row>
    <row r="3109" spans="1:61" x14ac:dyDescent="0.25">
      <c r="A3109">
        <v>20704096</v>
      </c>
      <c r="B3109">
        <v>20704096</v>
      </c>
      <c r="C3109" t="s">
        <v>106</v>
      </c>
      <c r="D3109" t="s">
        <v>3477</v>
      </c>
      <c r="E3109">
        <v>0</v>
      </c>
      <c r="F3109" t="s">
        <v>3195</v>
      </c>
      <c r="G3109" t="s">
        <v>16022</v>
      </c>
      <c r="H3109" s="30" t="s">
        <v>20959</v>
      </c>
      <c r="I3109" t="s">
        <v>16023</v>
      </c>
      <c r="J3109">
        <v>0</v>
      </c>
      <c r="K3109" t="s">
        <v>126</v>
      </c>
      <c r="L3109">
        <v>25</v>
      </c>
      <c r="M3109" t="s">
        <v>126</v>
      </c>
      <c r="O3109">
        <v>3186039197</v>
      </c>
      <c r="P3109">
        <v>0</v>
      </c>
      <c r="T3109" s="29" t="s">
        <v>1445</v>
      </c>
      <c r="U3109">
        <f t="shared" si="234"/>
        <v>10</v>
      </c>
      <c r="V3109">
        <f t="shared" si="235"/>
        <v>13</v>
      </c>
      <c r="W3109">
        <v>2023</v>
      </c>
      <c r="X3109" t="s">
        <v>16024</v>
      </c>
      <c r="Y3109" t="s">
        <v>16025</v>
      </c>
      <c r="Z3109" t="s">
        <v>16026</v>
      </c>
      <c r="AA3109">
        <v>8806032</v>
      </c>
      <c r="AB3109" t="s">
        <v>662</v>
      </c>
      <c r="AC3109" t="s">
        <v>721</v>
      </c>
      <c r="AD3109" s="1">
        <f t="shared" si="236"/>
        <v>1.8691826654240448E-2</v>
      </c>
      <c r="AE3109" s="2">
        <v>107300000</v>
      </c>
      <c r="AF3109" t="s">
        <v>175</v>
      </c>
      <c r="AG3109" t="s">
        <v>120</v>
      </c>
      <c r="AH3109" t="s">
        <v>104</v>
      </c>
      <c r="AI3109">
        <v>0</v>
      </c>
      <c r="AJ3109">
        <v>161919624</v>
      </c>
      <c r="AK3109" s="2">
        <v>2005633</v>
      </c>
      <c r="AL3109" s="2">
        <v>1665405.88</v>
      </c>
      <c r="AP3109" t="s">
        <v>105</v>
      </c>
      <c r="AQ3109" t="s">
        <v>105</v>
      </c>
      <c r="AR3109" t="s">
        <v>105</v>
      </c>
      <c r="AV3109" t="s">
        <v>105</v>
      </c>
      <c r="AW3109" t="s">
        <v>105</v>
      </c>
      <c r="AX3109" t="s">
        <v>105</v>
      </c>
      <c r="BH3109" t="s">
        <v>20</v>
      </c>
      <c r="BI3109" t="s">
        <v>5</v>
      </c>
    </row>
    <row r="3110" spans="1:61" x14ac:dyDescent="0.25">
      <c r="A3110">
        <v>51944772</v>
      </c>
      <c r="B3110">
        <v>51944772</v>
      </c>
      <c r="C3110" t="s">
        <v>106</v>
      </c>
      <c r="D3110" t="s">
        <v>107</v>
      </c>
      <c r="E3110" t="s">
        <v>583</v>
      </c>
      <c r="F3110" t="s">
        <v>335</v>
      </c>
      <c r="G3110" t="s">
        <v>1028</v>
      </c>
      <c r="H3110" s="30" t="s">
        <v>20171</v>
      </c>
      <c r="I3110" t="s">
        <v>16027</v>
      </c>
      <c r="J3110">
        <v>0</v>
      </c>
      <c r="K3110" t="s">
        <v>126</v>
      </c>
      <c r="L3110">
        <v>25</v>
      </c>
      <c r="M3110" t="s">
        <v>126</v>
      </c>
      <c r="O3110">
        <v>3143370804</v>
      </c>
      <c r="P3110">
        <v>0</v>
      </c>
      <c r="T3110" s="29" t="s">
        <v>500</v>
      </c>
      <c r="U3110">
        <f t="shared" si="234"/>
        <v>10</v>
      </c>
      <c r="V3110">
        <f t="shared" si="235"/>
        <v>5</v>
      </c>
      <c r="W3110">
        <v>2017</v>
      </c>
      <c r="X3110" t="s">
        <v>6760</v>
      </c>
      <c r="Y3110" t="s">
        <v>16028</v>
      </c>
      <c r="Z3110" t="s">
        <v>16029</v>
      </c>
      <c r="AA3110">
        <v>8006054</v>
      </c>
      <c r="AB3110" t="s">
        <v>100</v>
      </c>
      <c r="AC3110" t="s">
        <v>208</v>
      </c>
      <c r="AD3110" s="1">
        <f t="shared" si="236"/>
        <v>2.5906734328358209E-2</v>
      </c>
      <c r="AE3110" s="2">
        <v>46900000</v>
      </c>
      <c r="AF3110" t="s">
        <v>160</v>
      </c>
      <c r="AG3110" t="s">
        <v>292</v>
      </c>
      <c r="AH3110" t="s">
        <v>104</v>
      </c>
      <c r="AI3110" t="s">
        <v>16030</v>
      </c>
      <c r="AJ3110">
        <v>29924909</v>
      </c>
      <c r="AK3110" s="2">
        <v>1215025.8400000001</v>
      </c>
      <c r="AL3110" s="2">
        <v>1001030.12</v>
      </c>
      <c r="AP3110">
        <v>29990111</v>
      </c>
      <c r="AQ3110" s="2">
        <v>1234368.01</v>
      </c>
      <c r="AR3110" s="2">
        <v>1017284.04</v>
      </c>
      <c r="AV3110" t="s">
        <v>105</v>
      </c>
      <c r="AW3110" s="2" t="s">
        <v>105</v>
      </c>
      <c r="AX3110" s="2" t="s">
        <v>105</v>
      </c>
      <c r="BH3110" t="s">
        <v>19</v>
      </c>
      <c r="BI3110" t="s">
        <v>5</v>
      </c>
    </row>
    <row r="3111" spans="1:61" x14ac:dyDescent="0.25">
      <c r="A3111">
        <v>1020836850</v>
      </c>
      <c r="B3111">
        <v>1020836850</v>
      </c>
      <c r="C3111" t="s">
        <v>106</v>
      </c>
      <c r="D3111" t="s">
        <v>312</v>
      </c>
      <c r="E3111" t="s">
        <v>1471</v>
      </c>
      <c r="F3111" t="s">
        <v>819</v>
      </c>
      <c r="G3111" t="s">
        <v>2131</v>
      </c>
      <c r="H3111" s="30" t="s">
        <v>20960</v>
      </c>
      <c r="I3111" t="s">
        <v>16031</v>
      </c>
      <c r="J3111">
        <v>0</v>
      </c>
      <c r="K3111" t="s">
        <v>126</v>
      </c>
      <c r="L3111">
        <v>25</v>
      </c>
      <c r="M3111" t="s">
        <v>126</v>
      </c>
      <c r="O3111">
        <v>3187729931</v>
      </c>
      <c r="P3111">
        <v>0</v>
      </c>
      <c r="T3111" s="29" t="s">
        <v>358</v>
      </c>
      <c r="U3111">
        <f t="shared" si="234"/>
        <v>10</v>
      </c>
      <c r="V3111">
        <f t="shared" si="235"/>
        <v>29</v>
      </c>
      <c r="W3111">
        <v>2025</v>
      </c>
      <c r="X3111" t="s">
        <v>2121</v>
      </c>
      <c r="Y3111" t="s">
        <v>16032</v>
      </c>
      <c r="Z3111" t="s">
        <v>16033</v>
      </c>
      <c r="AA3111">
        <v>4606174</v>
      </c>
      <c r="AB3111" t="s">
        <v>352</v>
      </c>
      <c r="AC3111" t="s">
        <v>2124</v>
      </c>
      <c r="AD3111" s="1">
        <f t="shared" si="236"/>
        <v>3.5393486430062633E-2</v>
      </c>
      <c r="AE3111" s="2">
        <v>95800000</v>
      </c>
      <c r="AF3111" t="s">
        <v>102</v>
      </c>
      <c r="AG3111" t="s">
        <v>120</v>
      </c>
      <c r="AH3111" t="s">
        <v>104</v>
      </c>
      <c r="AI3111" t="s">
        <v>16034</v>
      </c>
      <c r="AJ3111">
        <v>161934498</v>
      </c>
      <c r="AK3111" s="2">
        <v>3390696</v>
      </c>
      <c r="AL3111" s="2">
        <v>2829324.01</v>
      </c>
      <c r="AP3111" t="s">
        <v>105</v>
      </c>
      <c r="AQ3111" t="s">
        <v>105</v>
      </c>
      <c r="AR3111" t="s">
        <v>105</v>
      </c>
      <c r="AV3111" t="s">
        <v>105</v>
      </c>
      <c r="AW3111" t="s">
        <v>105</v>
      </c>
      <c r="AX3111" t="s">
        <v>105</v>
      </c>
      <c r="BH3111" t="s">
        <v>21</v>
      </c>
      <c r="BI3111" t="s">
        <v>5</v>
      </c>
    </row>
    <row r="3112" spans="1:61" x14ac:dyDescent="0.25">
      <c r="A3112">
        <v>29107130</v>
      </c>
      <c r="B3112">
        <v>29107130</v>
      </c>
      <c r="C3112" t="s">
        <v>106</v>
      </c>
      <c r="D3112" t="s">
        <v>9482</v>
      </c>
      <c r="E3112">
        <v>0</v>
      </c>
      <c r="F3112" t="s">
        <v>3986</v>
      </c>
      <c r="G3112">
        <v>0</v>
      </c>
      <c r="H3112" s="30" t="s">
        <v>20961</v>
      </c>
      <c r="I3112" t="s">
        <v>16035</v>
      </c>
      <c r="J3112">
        <v>0</v>
      </c>
      <c r="K3112" t="s">
        <v>833</v>
      </c>
      <c r="L3112">
        <v>76</v>
      </c>
      <c r="M3112" t="s">
        <v>95</v>
      </c>
      <c r="O3112">
        <v>3183917797</v>
      </c>
      <c r="P3112">
        <v>0</v>
      </c>
      <c r="T3112" s="29" t="s">
        <v>849</v>
      </c>
      <c r="U3112">
        <f t="shared" si="234"/>
        <v>10</v>
      </c>
      <c r="V3112">
        <f t="shared" si="235"/>
        <v>19</v>
      </c>
      <c r="W3112">
        <v>2021</v>
      </c>
      <c r="X3112" t="s">
        <v>8852</v>
      </c>
      <c r="Y3112" t="s">
        <v>16036</v>
      </c>
      <c r="Z3112" t="s">
        <v>16037</v>
      </c>
      <c r="AA3112">
        <v>6406133</v>
      </c>
      <c r="AB3112" t="s">
        <v>131</v>
      </c>
      <c r="AC3112" t="s">
        <v>580</v>
      </c>
      <c r="AD3112" s="1">
        <f t="shared" si="236"/>
        <v>3.5425147420147421E-2</v>
      </c>
      <c r="AE3112" s="2">
        <v>81400000</v>
      </c>
      <c r="AF3112" t="s">
        <v>5632</v>
      </c>
      <c r="AG3112" t="s">
        <v>120</v>
      </c>
      <c r="AH3112" t="s">
        <v>104</v>
      </c>
      <c r="AI3112" t="s">
        <v>16038</v>
      </c>
      <c r="AJ3112">
        <v>161884675</v>
      </c>
      <c r="AK3112" s="2">
        <v>2883607</v>
      </c>
      <c r="AL3112" s="2">
        <v>2403199.31</v>
      </c>
      <c r="AP3112" t="s">
        <v>105</v>
      </c>
      <c r="AQ3112" t="s">
        <v>105</v>
      </c>
      <c r="AR3112" t="s">
        <v>105</v>
      </c>
      <c r="AV3112" t="s">
        <v>105</v>
      </c>
      <c r="AW3112" t="s">
        <v>105</v>
      </c>
      <c r="AX3112" t="s">
        <v>105</v>
      </c>
      <c r="BH3112" t="s">
        <v>21</v>
      </c>
      <c r="BI3112" t="s">
        <v>5</v>
      </c>
    </row>
    <row r="3113" spans="1:61" x14ac:dyDescent="0.25">
      <c r="A3113">
        <v>79272659</v>
      </c>
      <c r="B3113">
        <v>79272659</v>
      </c>
      <c r="C3113" t="s">
        <v>89</v>
      </c>
      <c r="D3113" t="s">
        <v>375</v>
      </c>
      <c r="E3113" t="s">
        <v>8673</v>
      </c>
      <c r="F3113" t="s">
        <v>768</v>
      </c>
      <c r="G3113" t="s">
        <v>409</v>
      </c>
      <c r="H3113" s="30" t="s">
        <v>20962</v>
      </c>
      <c r="I3113" t="s">
        <v>16039</v>
      </c>
      <c r="J3113">
        <v>0</v>
      </c>
      <c r="K3113" t="s">
        <v>126</v>
      </c>
      <c r="L3113">
        <v>25</v>
      </c>
      <c r="M3113" t="s">
        <v>126</v>
      </c>
      <c r="O3113">
        <v>3102321158</v>
      </c>
      <c r="P3113">
        <v>0</v>
      </c>
      <c r="T3113" s="29" t="s">
        <v>215</v>
      </c>
      <c r="U3113">
        <f t="shared" si="234"/>
        <v>10</v>
      </c>
      <c r="V3113">
        <f t="shared" si="235"/>
        <v>20</v>
      </c>
      <c r="W3113">
        <v>2022</v>
      </c>
      <c r="X3113" t="s">
        <v>1655</v>
      </c>
      <c r="Y3113" t="s">
        <v>16040</v>
      </c>
      <c r="Z3113" t="s">
        <v>16041</v>
      </c>
      <c r="AA3113">
        <v>8001203</v>
      </c>
      <c r="AB3113" t="s">
        <v>100</v>
      </c>
      <c r="AC3113" t="s">
        <v>258</v>
      </c>
      <c r="AD3113" s="1">
        <f t="shared" si="236"/>
        <v>2.375512962962963E-2</v>
      </c>
      <c r="AE3113" s="2">
        <v>54000000</v>
      </c>
      <c r="AF3113" t="s">
        <v>102</v>
      </c>
      <c r="AG3113" t="s">
        <v>103</v>
      </c>
      <c r="AH3113" t="s">
        <v>104</v>
      </c>
      <c r="AI3113" t="s">
        <v>16042</v>
      </c>
      <c r="AJ3113">
        <v>161918157</v>
      </c>
      <c r="AK3113" s="2">
        <v>1282777</v>
      </c>
      <c r="AL3113" s="2">
        <v>1057963.53</v>
      </c>
      <c r="AP3113" t="s">
        <v>105</v>
      </c>
      <c r="AQ3113" t="s">
        <v>105</v>
      </c>
      <c r="AR3113" t="s">
        <v>105</v>
      </c>
      <c r="AV3113" t="s">
        <v>105</v>
      </c>
      <c r="AW3113" t="s">
        <v>105</v>
      </c>
      <c r="AX3113" t="s">
        <v>105</v>
      </c>
      <c r="BH3113" t="s">
        <v>19</v>
      </c>
      <c r="BI3113" t="s">
        <v>5</v>
      </c>
    </row>
    <row r="3114" spans="1:61" x14ac:dyDescent="0.25">
      <c r="A3114">
        <v>46351014</v>
      </c>
      <c r="B3114">
        <v>46351014</v>
      </c>
      <c r="C3114" t="s">
        <v>106</v>
      </c>
      <c r="D3114" t="s">
        <v>2301</v>
      </c>
      <c r="E3114" t="s">
        <v>260</v>
      </c>
      <c r="F3114" t="s">
        <v>9108</v>
      </c>
      <c r="G3114" t="s">
        <v>16043</v>
      </c>
      <c r="H3114" s="30" t="s">
        <v>20963</v>
      </c>
      <c r="I3114" t="s">
        <v>16044</v>
      </c>
      <c r="J3114">
        <v>0</v>
      </c>
      <c r="K3114" t="s">
        <v>872</v>
      </c>
      <c r="L3114">
        <v>25</v>
      </c>
      <c r="M3114" t="s">
        <v>113</v>
      </c>
      <c r="O3114">
        <v>3124352333</v>
      </c>
      <c r="P3114">
        <v>0</v>
      </c>
      <c r="T3114" s="29" t="s">
        <v>3448</v>
      </c>
      <c r="U3114">
        <f t="shared" si="234"/>
        <v>10</v>
      </c>
      <c r="V3114">
        <f t="shared" si="235"/>
        <v>11</v>
      </c>
      <c r="W3114">
        <v>2015</v>
      </c>
      <c r="X3114" t="s">
        <v>5112</v>
      </c>
      <c r="Y3114" t="s">
        <v>16045</v>
      </c>
      <c r="Z3114" t="s">
        <v>16045</v>
      </c>
      <c r="AA3114">
        <v>4206057</v>
      </c>
      <c r="AB3114" t="s">
        <v>1187</v>
      </c>
      <c r="AC3114" t="s">
        <v>5114</v>
      </c>
      <c r="AD3114" s="1">
        <f t="shared" si="236"/>
        <v>2.0786197654941375E-2</v>
      </c>
      <c r="AE3114" s="2">
        <v>59700000</v>
      </c>
      <c r="AF3114" t="s">
        <v>219</v>
      </c>
      <c r="AG3114" t="s">
        <v>120</v>
      </c>
      <c r="AH3114" t="s">
        <v>104</v>
      </c>
      <c r="AI3114" t="s">
        <v>16046</v>
      </c>
      <c r="AJ3114">
        <v>161809969</v>
      </c>
      <c r="AK3114" s="2">
        <v>1240936</v>
      </c>
      <c r="AL3114" s="2">
        <v>1022803.65</v>
      </c>
      <c r="AP3114" t="s">
        <v>105</v>
      </c>
      <c r="AQ3114" t="s">
        <v>105</v>
      </c>
      <c r="AR3114" t="s">
        <v>105</v>
      </c>
      <c r="AV3114" t="s">
        <v>105</v>
      </c>
      <c r="AW3114" t="s">
        <v>105</v>
      </c>
      <c r="AX3114" t="s">
        <v>105</v>
      </c>
      <c r="BH3114" t="s">
        <v>19</v>
      </c>
      <c r="BI3114" t="s">
        <v>5</v>
      </c>
    </row>
    <row r="3115" spans="1:61" x14ac:dyDescent="0.25">
      <c r="A3115">
        <v>11448343</v>
      </c>
      <c r="B3115">
        <v>11448343</v>
      </c>
      <c r="C3115" t="s">
        <v>89</v>
      </c>
      <c r="D3115" t="s">
        <v>16047</v>
      </c>
      <c r="E3115" t="s">
        <v>13333</v>
      </c>
      <c r="F3115" t="s">
        <v>601</v>
      </c>
      <c r="G3115" t="s">
        <v>1163</v>
      </c>
      <c r="H3115" s="30" t="s">
        <v>20964</v>
      </c>
      <c r="I3115" t="s">
        <v>16048</v>
      </c>
      <c r="J3115">
        <v>0</v>
      </c>
      <c r="K3115" t="s">
        <v>126</v>
      </c>
      <c r="L3115">
        <v>25</v>
      </c>
      <c r="M3115" t="s">
        <v>126</v>
      </c>
      <c r="O3115">
        <v>3175763861</v>
      </c>
      <c r="P3115">
        <v>0</v>
      </c>
      <c r="T3115" s="29" t="s">
        <v>587</v>
      </c>
      <c r="U3115">
        <f t="shared" si="234"/>
        <v>10</v>
      </c>
      <c r="V3115">
        <f t="shared" si="235"/>
        <v>17</v>
      </c>
      <c r="W3115">
        <v>2019</v>
      </c>
      <c r="X3115" t="s">
        <v>16049</v>
      </c>
      <c r="Y3115" t="s">
        <v>16050</v>
      </c>
      <c r="Z3115" t="s">
        <v>16051</v>
      </c>
      <c r="AA3115">
        <v>4206066</v>
      </c>
      <c r="AB3115" t="s">
        <v>1187</v>
      </c>
      <c r="AC3115" t="s">
        <v>5114</v>
      </c>
      <c r="AD3115" s="1">
        <f t="shared" si="236"/>
        <v>2.9908464912280702E-2</v>
      </c>
      <c r="AE3115" s="2">
        <v>91200000</v>
      </c>
      <c r="AF3115" t="s">
        <v>102</v>
      </c>
      <c r="AG3115" t="s">
        <v>120</v>
      </c>
      <c r="AH3115" t="s">
        <v>104</v>
      </c>
      <c r="AI3115">
        <v>0</v>
      </c>
      <c r="AJ3115">
        <v>161831084</v>
      </c>
      <c r="AK3115" s="2">
        <v>2727652</v>
      </c>
      <c r="AL3115" s="2">
        <v>2272144.8199999998</v>
      </c>
      <c r="AP3115" t="s">
        <v>105</v>
      </c>
      <c r="AQ3115" t="s">
        <v>105</v>
      </c>
      <c r="AR3115" t="s">
        <v>105</v>
      </c>
      <c r="AV3115" t="s">
        <v>105</v>
      </c>
      <c r="AW3115" t="s">
        <v>105</v>
      </c>
      <c r="AX3115" t="s">
        <v>105</v>
      </c>
      <c r="BH3115" t="s">
        <v>21</v>
      </c>
      <c r="BI3115" t="s">
        <v>5</v>
      </c>
    </row>
    <row r="3116" spans="1:61" x14ac:dyDescent="0.25">
      <c r="A3116">
        <v>36721136</v>
      </c>
      <c r="B3116">
        <v>36721136</v>
      </c>
      <c r="C3116" t="s">
        <v>106</v>
      </c>
      <c r="D3116" t="s">
        <v>312</v>
      </c>
      <c r="E3116" t="s">
        <v>775</v>
      </c>
      <c r="F3116" t="s">
        <v>609</v>
      </c>
      <c r="G3116" t="s">
        <v>879</v>
      </c>
      <c r="H3116" s="30" t="s">
        <v>20965</v>
      </c>
      <c r="I3116" t="s">
        <v>16052</v>
      </c>
      <c r="J3116">
        <v>0</v>
      </c>
      <c r="K3116" t="s">
        <v>238</v>
      </c>
      <c r="L3116">
        <v>47</v>
      </c>
      <c r="M3116" t="s">
        <v>239</v>
      </c>
      <c r="O3116">
        <v>3156441812</v>
      </c>
      <c r="P3116">
        <v>0</v>
      </c>
      <c r="T3116" s="29" t="s">
        <v>228</v>
      </c>
      <c r="U3116">
        <f t="shared" si="234"/>
        <v>10</v>
      </c>
      <c r="V3116">
        <f t="shared" si="235"/>
        <v>6</v>
      </c>
      <c r="W3116">
        <v>2023</v>
      </c>
      <c r="X3116" t="s">
        <v>7325</v>
      </c>
      <c r="Y3116" t="s">
        <v>16053</v>
      </c>
      <c r="Z3116" t="s">
        <v>16054</v>
      </c>
      <c r="AA3116">
        <v>9006177</v>
      </c>
      <c r="AB3116" t="s">
        <v>244</v>
      </c>
      <c r="AC3116" t="s">
        <v>245</v>
      </c>
      <c r="AD3116" s="1">
        <f t="shared" si="236"/>
        <v>1.3970323624595469E-2</v>
      </c>
      <c r="AE3116" s="2">
        <v>123600000</v>
      </c>
      <c r="AF3116" t="s">
        <v>219</v>
      </c>
      <c r="AG3116" t="s">
        <v>120</v>
      </c>
      <c r="AH3116" t="s">
        <v>104</v>
      </c>
      <c r="AI3116" t="s">
        <v>16055</v>
      </c>
      <c r="AJ3116">
        <v>161905365</v>
      </c>
      <c r="AK3116" s="2">
        <v>1726732</v>
      </c>
      <c r="AL3116" s="2">
        <v>1431035.56</v>
      </c>
      <c r="AP3116" t="s">
        <v>105</v>
      </c>
      <c r="AQ3116" t="s">
        <v>105</v>
      </c>
      <c r="AR3116" t="s">
        <v>105</v>
      </c>
      <c r="AV3116" t="s">
        <v>105</v>
      </c>
      <c r="AW3116" t="s">
        <v>105</v>
      </c>
      <c r="AX3116" t="s">
        <v>105</v>
      </c>
      <c r="BH3116" s="3" t="s">
        <v>18</v>
      </c>
      <c r="BI3116" t="s">
        <v>5</v>
      </c>
    </row>
    <row r="3117" spans="1:61" x14ac:dyDescent="0.25">
      <c r="A3117">
        <v>79298166</v>
      </c>
      <c r="B3117">
        <v>79298166</v>
      </c>
      <c r="C3117" t="s">
        <v>89</v>
      </c>
      <c r="D3117" t="s">
        <v>3452</v>
      </c>
      <c r="E3117" t="s">
        <v>3830</v>
      </c>
      <c r="F3117" t="s">
        <v>263</v>
      </c>
      <c r="G3117" t="s">
        <v>191</v>
      </c>
      <c r="H3117" s="30" t="s">
        <v>20966</v>
      </c>
      <c r="I3117" t="s">
        <v>16056</v>
      </c>
      <c r="J3117">
        <v>0</v>
      </c>
      <c r="K3117" t="s">
        <v>126</v>
      </c>
      <c r="L3117">
        <v>25</v>
      </c>
      <c r="M3117" t="s">
        <v>126</v>
      </c>
      <c r="O3117">
        <v>3214040323</v>
      </c>
      <c r="P3117">
        <v>0</v>
      </c>
      <c r="T3117" s="29" t="s">
        <v>204</v>
      </c>
      <c r="U3117">
        <f t="shared" si="234"/>
        <v>10</v>
      </c>
      <c r="V3117">
        <f t="shared" si="235"/>
        <v>2</v>
      </c>
      <c r="W3117">
        <v>2019</v>
      </c>
      <c r="X3117" t="s">
        <v>762</v>
      </c>
      <c r="Y3117" t="s">
        <v>16057</v>
      </c>
      <c r="Z3117" t="s">
        <v>16058</v>
      </c>
      <c r="AA3117">
        <v>8001189</v>
      </c>
      <c r="AB3117" t="s">
        <v>100</v>
      </c>
      <c r="AC3117" t="s">
        <v>258</v>
      </c>
      <c r="AD3117" s="1">
        <f t="shared" si="236"/>
        <v>3.1809228232189971E-2</v>
      </c>
      <c r="AE3117" s="2">
        <v>37900000</v>
      </c>
      <c r="AF3117" t="s">
        <v>219</v>
      </c>
      <c r="AG3117" t="s">
        <v>103</v>
      </c>
      <c r="AH3117" t="s">
        <v>104</v>
      </c>
      <c r="AI3117" t="s">
        <v>16059</v>
      </c>
      <c r="AJ3117">
        <v>29970779</v>
      </c>
      <c r="AK3117" s="2">
        <v>1205569.75</v>
      </c>
      <c r="AL3117" s="2">
        <v>993083.82</v>
      </c>
      <c r="AP3117">
        <v>30010561</v>
      </c>
      <c r="AQ3117" s="2">
        <v>1248149</v>
      </c>
      <c r="AR3117" s="2">
        <v>1028864.71</v>
      </c>
      <c r="AV3117" t="s">
        <v>105</v>
      </c>
      <c r="AW3117" s="2" t="s">
        <v>105</v>
      </c>
      <c r="AX3117" s="2" t="s">
        <v>105</v>
      </c>
      <c r="BH3117" t="s">
        <v>21</v>
      </c>
      <c r="BI3117" t="s">
        <v>5</v>
      </c>
    </row>
    <row r="3118" spans="1:61" x14ac:dyDescent="0.25">
      <c r="A3118">
        <v>6752657</v>
      </c>
      <c r="B3118">
        <v>6752657</v>
      </c>
      <c r="C3118" t="s">
        <v>89</v>
      </c>
      <c r="D3118" t="s">
        <v>304</v>
      </c>
      <c r="E3118" t="s">
        <v>624</v>
      </c>
      <c r="F3118" t="s">
        <v>124</v>
      </c>
      <c r="G3118" t="s">
        <v>1163</v>
      </c>
      <c r="H3118" s="30" t="s">
        <v>20967</v>
      </c>
      <c r="I3118" t="s">
        <v>16060</v>
      </c>
      <c r="J3118">
        <v>0</v>
      </c>
      <c r="K3118" t="s">
        <v>126</v>
      </c>
      <c r="L3118">
        <v>25</v>
      </c>
      <c r="M3118" t="s">
        <v>126</v>
      </c>
      <c r="O3118">
        <v>3108601222</v>
      </c>
      <c r="P3118">
        <v>0</v>
      </c>
      <c r="T3118" s="29" t="s">
        <v>215</v>
      </c>
      <c r="U3118">
        <f t="shared" si="234"/>
        <v>10</v>
      </c>
      <c r="V3118">
        <f t="shared" si="235"/>
        <v>20</v>
      </c>
      <c r="W3118">
        <v>2023</v>
      </c>
      <c r="X3118" t="s">
        <v>1488</v>
      </c>
      <c r="Y3118" t="s">
        <v>16061</v>
      </c>
      <c r="Z3118" t="s">
        <v>16062</v>
      </c>
      <c r="AA3118">
        <v>6406144</v>
      </c>
      <c r="AB3118" t="s">
        <v>131</v>
      </c>
      <c r="AC3118" t="s">
        <v>1174</v>
      </c>
      <c r="AD3118" s="1">
        <f t="shared" si="236"/>
        <v>9.9867854545454549E-3</v>
      </c>
      <c r="AE3118" s="2">
        <v>137500000</v>
      </c>
      <c r="AF3118" t="s">
        <v>175</v>
      </c>
      <c r="AG3118" t="s">
        <v>120</v>
      </c>
      <c r="AH3118" t="s">
        <v>104</v>
      </c>
      <c r="AI3118" t="s">
        <v>16063</v>
      </c>
      <c r="AJ3118">
        <v>161812897</v>
      </c>
      <c r="AK3118" s="2">
        <v>1373183</v>
      </c>
      <c r="AL3118" s="2">
        <v>1133934.92</v>
      </c>
      <c r="AP3118" t="s">
        <v>105</v>
      </c>
      <c r="AQ3118" t="s">
        <v>105</v>
      </c>
      <c r="AR3118" t="s">
        <v>105</v>
      </c>
      <c r="AV3118" t="s">
        <v>105</v>
      </c>
      <c r="AW3118" t="s">
        <v>105</v>
      </c>
      <c r="AX3118" t="s">
        <v>105</v>
      </c>
      <c r="BH3118" s="3" t="s">
        <v>18</v>
      </c>
      <c r="BI3118" t="s">
        <v>5</v>
      </c>
    </row>
    <row r="3119" spans="1:61" x14ac:dyDescent="0.25">
      <c r="A3119">
        <v>55171564</v>
      </c>
      <c r="B3119">
        <v>55171564</v>
      </c>
      <c r="C3119" t="s">
        <v>106</v>
      </c>
      <c r="D3119" t="s">
        <v>435</v>
      </c>
      <c r="E3119" t="s">
        <v>108</v>
      </c>
      <c r="F3119" t="s">
        <v>1937</v>
      </c>
      <c r="G3119" t="s">
        <v>6770</v>
      </c>
      <c r="H3119" s="30" t="s">
        <v>20968</v>
      </c>
      <c r="I3119" t="s">
        <v>16064</v>
      </c>
      <c r="J3119">
        <v>50150</v>
      </c>
      <c r="K3119" t="s">
        <v>16065</v>
      </c>
      <c r="L3119">
        <v>50</v>
      </c>
      <c r="M3119" t="s">
        <v>154</v>
      </c>
      <c r="O3119">
        <v>3107507005</v>
      </c>
      <c r="P3119">
        <v>0</v>
      </c>
      <c r="T3119" s="29" t="s">
        <v>849</v>
      </c>
      <c r="U3119">
        <f t="shared" si="234"/>
        <v>10</v>
      </c>
      <c r="V3119">
        <f t="shared" si="235"/>
        <v>19</v>
      </c>
      <c r="W3119">
        <v>2021</v>
      </c>
      <c r="X3119" t="s">
        <v>5664</v>
      </c>
      <c r="Y3119" t="s">
        <v>16066</v>
      </c>
      <c r="Z3119" t="s">
        <v>16067</v>
      </c>
      <c r="AA3119">
        <v>6401246</v>
      </c>
      <c r="AB3119" t="s">
        <v>131</v>
      </c>
      <c r="AC3119" t="s">
        <v>607</v>
      </c>
      <c r="AD3119" s="1">
        <f t="shared" si="236"/>
        <v>2.5283945111492283E-2</v>
      </c>
      <c r="AE3119" s="2">
        <v>58300000</v>
      </c>
      <c r="AF3119" t="s">
        <v>219</v>
      </c>
      <c r="AG3119" t="s">
        <v>103</v>
      </c>
      <c r="AH3119" t="s">
        <v>104</v>
      </c>
      <c r="AI3119" t="s">
        <v>16068</v>
      </c>
      <c r="AJ3119">
        <v>161808476</v>
      </c>
      <c r="AK3119" s="2">
        <v>1474054</v>
      </c>
      <c r="AL3119" s="2">
        <v>1218700.67</v>
      </c>
      <c r="AP3119" t="s">
        <v>105</v>
      </c>
      <c r="AQ3119" t="s">
        <v>105</v>
      </c>
      <c r="AR3119" t="s">
        <v>105</v>
      </c>
      <c r="AV3119" t="s">
        <v>105</v>
      </c>
      <c r="AW3119" t="s">
        <v>105</v>
      </c>
      <c r="AX3119" t="s">
        <v>105</v>
      </c>
      <c r="BH3119" t="s">
        <v>19</v>
      </c>
      <c r="BI3119" t="s">
        <v>5</v>
      </c>
    </row>
    <row r="3120" spans="1:61" x14ac:dyDescent="0.25">
      <c r="A3120">
        <v>34534928</v>
      </c>
      <c r="B3120">
        <v>34534928</v>
      </c>
      <c r="C3120" t="s">
        <v>106</v>
      </c>
      <c r="D3120" t="s">
        <v>343</v>
      </c>
      <c r="E3120" t="s">
        <v>775</v>
      </c>
      <c r="F3120" t="s">
        <v>1028</v>
      </c>
      <c r="G3120" t="s">
        <v>9613</v>
      </c>
      <c r="H3120" s="30" t="s">
        <v>20969</v>
      </c>
      <c r="I3120" t="s">
        <v>16069</v>
      </c>
      <c r="J3120">
        <v>0</v>
      </c>
      <c r="K3120" t="s">
        <v>126</v>
      </c>
      <c r="L3120">
        <v>25</v>
      </c>
      <c r="M3120" t="s">
        <v>126</v>
      </c>
      <c r="O3120">
        <v>3208499237</v>
      </c>
      <c r="P3120">
        <v>3212327312</v>
      </c>
      <c r="T3120" s="29" t="s">
        <v>184</v>
      </c>
      <c r="U3120">
        <f t="shared" si="234"/>
        <v>10</v>
      </c>
      <c r="V3120">
        <f t="shared" si="235"/>
        <v>10</v>
      </c>
      <c r="W3120">
        <v>2022</v>
      </c>
      <c r="X3120" t="s">
        <v>16070</v>
      </c>
      <c r="Y3120" t="s">
        <v>16071</v>
      </c>
      <c r="Z3120" t="s">
        <v>16072</v>
      </c>
      <c r="AA3120">
        <v>9006178</v>
      </c>
      <c r="AB3120" t="s">
        <v>244</v>
      </c>
      <c r="AC3120" t="s">
        <v>245</v>
      </c>
      <c r="AD3120" s="1">
        <f t="shared" si="236"/>
        <v>1.2351266149870801E-2</v>
      </c>
      <c r="AE3120" s="2">
        <v>116100000</v>
      </c>
      <c r="AF3120" t="s">
        <v>133</v>
      </c>
      <c r="AG3120" t="s">
        <v>292</v>
      </c>
      <c r="AH3120" t="s">
        <v>104</v>
      </c>
      <c r="AI3120" t="s">
        <v>16073</v>
      </c>
      <c r="AJ3120">
        <v>29923331</v>
      </c>
      <c r="AK3120" s="2">
        <v>1433982</v>
      </c>
      <c r="AL3120" s="2">
        <v>1185026.8899999999</v>
      </c>
      <c r="AP3120" t="s">
        <v>105</v>
      </c>
      <c r="AQ3120" s="2" t="s">
        <v>105</v>
      </c>
      <c r="AR3120" s="2" t="s">
        <v>105</v>
      </c>
      <c r="AV3120">
        <v>30032909</v>
      </c>
      <c r="AW3120" s="2">
        <v>1525198.66</v>
      </c>
      <c r="AX3120" s="2">
        <v>1261679.55</v>
      </c>
      <c r="BH3120" s="3" t="s">
        <v>18</v>
      </c>
      <c r="BI3120" t="s">
        <v>5</v>
      </c>
    </row>
    <row r="3121" spans="1:61" x14ac:dyDescent="0.25">
      <c r="A3121">
        <v>43724266</v>
      </c>
      <c r="B3121">
        <v>43724266</v>
      </c>
      <c r="C3121" t="s">
        <v>106</v>
      </c>
      <c r="D3121" t="s">
        <v>682</v>
      </c>
      <c r="E3121" t="s">
        <v>312</v>
      </c>
      <c r="F3121" t="s">
        <v>566</v>
      </c>
      <c r="G3121" t="s">
        <v>2764</v>
      </c>
      <c r="H3121" s="30" t="s">
        <v>20970</v>
      </c>
      <c r="I3121" t="s">
        <v>16074</v>
      </c>
      <c r="J3121">
        <v>5001</v>
      </c>
      <c r="K3121" t="s">
        <v>202</v>
      </c>
      <c r="L3121">
        <v>5</v>
      </c>
      <c r="M3121" t="s">
        <v>203</v>
      </c>
      <c r="O3121">
        <v>3104288501</v>
      </c>
      <c r="P3121">
        <v>3128889302</v>
      </c>
      <c r="T3121" s="29" t="s">
        <v>3448</v>
      </c>
      <c r="U3121">
        <f t="shared" si="234"/>
        <v>10</v>
      </c>
      <c r="V3121">
        <f t="shared" si="235"/>
        <v>11</v>
      </c>
      <c r="W3121">
        <v>2017</v>
      </c>
      <c r="X3121" t="s">
        <v>11905</v>
      </c>
      <c r="Y3121" t="s">
        <v>16075</v>
      </c>
      <c r="Z3121" t="s">
        <v>16076</v>
      </c>
      <c r="AA3121">
        <v>5601155</v>
      </c>
      <c r="AB3121" t="s">
        <v>146</v>
      </c>
      <c r="AC3121" t="s">
        <v>383</v>
      </c>
      <c r="AD3121" s="1">
        <f t="shared" si="236"/>
        <v>3.1893006842105262E-2</v>
      </c>
      <c r="AE3121" s="2">
        <v>57000000</v>
      </c>
      <c r="AF3121" t="s">
        <v>175</v>
      </c>
      <c r="AG3121" t="s">
        <v>103</v>
      </c>
      <c r="AH3121" t="s">
        <v>104</v>
      </c>
      <c r="AI3121" t="s">
        <v>16077</v>
      </c>
      <c r="AJ3121">
        <v>29931873</v>
      </c>
      <c r="AK3121" s="2">
        <v>1817901.39</v>
      </c>
      <c r="AL3121" s="2">
        <v>1507648.23</v>
      </c>
      <c r="AP3121">
        <v>29997093</v>
      </c>
      <c r="AQ3121" s="2">
        <v>1788222.01</v>
      </c>
      <c r="AR3121" s="2">
        <v>1482707.57</v>
      </c>
      <c r="AV3121" t="s">
        <v>105</v>
      </c>
      <c r="AW3121" s="2" t="s">
        <v>105</v>
      </c>
      <c r="AX3121" s="2" t="s">
        <v>105</v>
      </c>
      <c r="BH3121" t="s">
        <v>21</v>
      </c>
      <c r="BI3121" t="s">
        <v>5</v>
      </c>
    </row>
    <row r="3122" spans="1:61" x14ac:dyDescent="0.25">
      <c r="A3122">
        <v>79956155</v>
      </c>
      <c r="B3122">
        <v>79956155</v>
      </c>
      <c r="C3122" t="s">
        <v>89</v>
      </c>
      <c r="D3122" t="s">
        <v>1625</v>
      </c>
      <c r="E3122" t="s">
        <v>294</v>
      </c>
      <c r="F3122" t="s">
        <v>879</v>
      </c>
      <c r="G3122" t="s">
        <v>6153</v>
      </c>
      <c r="H3122" s="30" t="s">
        <v>20971</v>
      </c>
      <c r="I3122" t="s">
        <v>16078</v>
      </c>
      <c r="J3122">
        <v>66001</v>
      </c>
      <c r="K3122" t="s">
        <v>252</v>
      </c>
      <c r="L3122">
        <v>66</v>
      </c>
      <c r="M3122" t="s">
        <v>253</v>
      </c>
      <c r="O3122">
        <v>3175353317</v>
      </c>
      <c r="P3122">
        <v>0</v>
      </c>
      <c r="T3122" s="29" t="s">
        <v>275</v>
      </c>
      <c r="U3122">
        <f t="shared" si="234"/>
        <v>10</v>
      </c>
      <c r="V3122">
        <f t="shared" si="235"/>
        <v>11</v>
      </c>
      <c r="W3122">
        <v>2020</v>
      </c>
      <c r="X3122" t="s">
        <v>5812</v>
      </c>
      <c r="Y3122" t="s">
        <v>16079</v>
      </c>
      <c r="Z3122" t="s">
        <v>16080</v>
      </c>
      <c r="AA3122">
        <v>9201276</v>
      </c>
      <c r="AB3122" t="s">
        <v>268</v>
      </c>
      <c r="AC3122" t="s">
        <v>1420</v>
      </c>
      <c r="AD3122" s="1">
        <f t="shared" si="236"/>
        <v>3.4217310805500986E-2</v>
      </c>
      <c r="AE3122" s="2">
        <v>50900000</v>
      </c>
      <c r="AF3122" t="s">
        <v>219</v>
      </c>
      <c r="AG3122" t="s">
        <v>103</v>
      </c>
      <c r="AH3122" t="s">
        <v>104</v>
      </c>
      <c r="AI3122" t="s">
        <v>16081</v>
      </c>
      <c r="AJ3122">
        <v>29930163</v>
      </c>
      <c r="AK3122" s="2">
        <v>1741661.12</v>
      </c>
      <c r="AL3122" s="2">
        <v>1443580.77</v>
      </c>
      <c r="AP3122">
        <v>29995369</v>
      </c>
      <c r="AQ3122" s="2">
        <v>2286023.33</v>
      </c>
      <c r="AR3122" s="2">
        <v>1901028.01</v>
      </c>
      <c r="AV3122" t="s">
        <v>105</v>
      </c>
      <c r="AW3122" s="2" t="s">
        <v>105</v>
      </c>
      <c r="AX3122" s="2" t="s">
        <v>105</v>
      </c>
      <c r="BH3122" t="s">
        <v>21</v>
      </c>
      <c r="BI3122" t="s">
        <v>5</v>
      </c>
    </row>
    <row r="3123" spans="1:61" x14ac:dyDescent="0.25">
      <c r="A3123">
        <v>1072962417</v>
      </c>
      <c r="B3123">
        <v>1072962417</v>
      </c>
      <c r="C3123" t="s">
        <v>89</v>
      </c>
      <c r="D3123" t="s">
        <v>891</v>
      </c>
      <c r="E3123">
        <v>0</v>
      </c>
      <c r="F3123" t="s">
        <v>408</v>
      </c>
      <c r="G3123" t="s">
        <v>879</v>
      </c>
      <c r="H3123" s="30" t="s">
        <v>20972</v>
      </c>
      <c r="I3123" t="s">
        <v>16082</v>
      </c>
      <c r="J3123">
        <v>0</v>
      </c>
      <c r="K3123" t="s">
        <v>126</v>
      </c>
      <c r="L3123">
        <v>25</v>
      </c>
      <c r="M3123" t="s">
        <v>126</v>
      </c>
      <c r="O3123">
        <v>3107784483</v>
      </c>
      <c r="P3123">
        <v>0</v>
      </c>
      <c r="T3123" s="29" t="s">
        <v>1267</v>
      </c>
      <c r="U3123">
        <f t="shared" si="234"/>
        <v>10</v>
      </c>
      <c r="V3123">
        <f t="shared" si="235"/>
        <v>7</v>
      </c>
      <c r="W3123">
        <v>2022</v>
      </c>
      <c r="X3123" t="s">
        <v>2684</v>
      </c>
      <c r="Y3123" t="s">
        <v>16083</v>
      </c>
      <c r="Z3123" t="s">
        <v>16084</v>
      </c>
      <c r="AA3123">
        <v>8801053</v>
      </c>
      <c r="AB3123" t="s">
        <v>662</v>
      </c>
      <c r="AC3123" t="s">
        <v>773</v>
      </c>
      <c r="AD3123" s="1">
        <f t="shared" si="236"/>
        <v>3.6908670634920634E-2</v>
      </c>
      <c r="AE3123" s="2">
        <v>50400000</v>
      </c>
      <c r="AF3123" t="s">
        <v>175</v>
      </c>
      <c r="AG3123" t="s">
        <v>103</v>
      </c>
      <c r="AH3123" t="s">
        <v>104</v>
      </c>
      <c r="AI3123" t="s">
        <v>16085</v>
      </c>
      <c r="AJ3123">
        <v>161832424</v>
      </c>
      <c r="AK3123" s="2">
        <v>1860197</v>
      </c>
      <c r="AL3123" s="2">
        <v>1543190.76</v>
      </c>
      <c r="AP3123" t="s">
        <v>105</v>
      </c>
      <c r="AQ3123" t="s">
        <v>105</v>
      </c>
      <c r="AR3123" t="s">
        <v>105</v>
      </c>
      <c r="AV3123" t="s">
        <v>105</v>
      </c>
      <c r="AW3123" t="s">
        <v>105</v>
      </c>
      <c r="AX3123" t="s">
        <v>105</v>
      </c>
      <c r="BH3123" t="s">
        <v>21</v>
      </c>
      <c r="BI3123" t="s">
        <v>5</v>
      </c>
    </row>
    <row r="3124" spans="1:61" x14ac:dyDescent="0.25">
      <c r="A3124">
        <v>79762522</v>
      </c>
      <c r="B3124">
        <v>79762522</v>
      </c>
      <c r="C3124" t="s">
        <v>89</v>
      </c>
      <c r="D3124" t="s">
        <v>304</v>
      </c>
      <c r="E3124" t="s">
        <v>16086</v>
      </c>
      <c r="F3124" t="s">
        <v>1065</v>
      </c>
      <c r="G3124" t="s">
        <v>164</v>
      </c>
      <c r="H3124" s="30" t="s">
        <v>20973</v>
      </c>
      <c r="I3124" t="s">
        <v>16087</v>
      </c>
      <c r="J3124">
        <v>0</v>
      </c>
      <c r="K3124" t="s">
        <v>126</v>
      </c>
      <c r="L3124">
        <v>25</v>
      </c>
      <c r="M3124" t="s">
        <v>126</v>
      </c>
      <c r="O3124">
        <v>3134217436</v>
      </c>
      <c r="P3124">
        <v>0</v>
      </c>
      <c r="T3124" s="29" t="s">
        <v>228</v>
      </c>
      <c r="U3124">
        <f t="shared" si="234"/>
        <v>10</v>
      </c>
      <c r="V3124">
        <f t="shared" si="235"/>
        <v>6</v>
      </c>
      <c r="W3124">
        <v>2014</v>
      </c>
      <c r="X3124" t="s">
        <v>6796</v>
      </c>
      <c r="Y3124" t="s">
        <v>16088</v>
      </c>
      <c r="Z3124" t="s">
        <v>16089</v>
      </c>
      <c r="AA3124">
        <v>9008141</v>
      </c>
      <c r="AB3124" t="s">
        <v>244</v>
      </c>
      <c r="AC3124" t="s">
        <v>1775</v>
      </c>
      <c r="AD3124" s="1">
        <f t="shared" si="236"/>
        <v>2.2145495078170239E-2</v>
      </c>
      <c r="AE3124" s="2">
        <v>172700000</v>
      </c>
      <c r="AF3124" t="s">
        <v>102</v>
      </c>
      <c r="AG3124" t="s">
        <v>452</v>
      </c>
      <c r="AH3124" t="s">
        <v>104</v>
      </c>
      <c r="AI3124">
        <v>0</v>
      </c>
      <c r="AJ3124">
        <v>161877945</v>
      </c>
      <c r="AK3124" s="2">
        <v>3824527</v>
      </c>
      <c r="AL3124" s="2">
        <v>3193887.83</v>
      </c>
      <c r="AP3124" t="s">
        <v>105</v>
      </c>
      <c r="AQ3124" t="s">
        <v>105</v>
      </c>
      <c r="AR3124" t="s">
        <v>105</v>
      </c>
      <c r="AV3124" t="s">
        <v>105</v>
      </c>
      <c r="AW3124" t="s">
        <v>105</v>
      </c>
      <c r="AX3124" t="s">
        <v>105</v>
      </c>
      <c r="BH3124" t="s">
        <v>21</v>
      </c>
      <c r="BI3124" t="s">
        <v>5</v>
      </c>
    </row>
    <row r="3125" spans="1:61" x14ac:dyDescent="0.25">
      <c r="A3125">
        <v>32824510</v>
      </c>
      <c r="B3125">
        <v>32824510</v>
      </c>
      <c r="C3125" t="s">
        <v>106</v>
      </c>
      <c r="D3125" t="s">
        <v>1584</v>
      </c>
      <c r="E3125" t="s">
        <v>8926</v>
      </c>
      <c r="F3125" t="s">
        <v>16090</v>
      </c>
      <c r="G3125" t="s">
        <v>13789</v>
      </c>
      <c r="H3125" s="30" t="s">
        <v>20708</v>
      </c>
      <c r="I3125" t="s">
        <v>16091</v>
      </c>
      <c r="J3125">
        <v>0</v>
      </c>
      <c r="K3125" t="s">
        <v>182</v>
      </c>
      <c r="L3125">
        <v>8</v>
      </c>
      <c r="M3125" t="s">
        <v>183</v>
      </c>
      <c r="O3125">
        <v>3004961096</v>
      </c>
      <c r="P3125">
        <v>3008518607</v>
      </c>
      <c r="T3125" s="29" t="s">
        <v>287</v>
      </c>
      <c r="U3125">
        <f t="shared" si="234"/>
        <v>10</v>
      </c>
      <c r="V3125">
        <f t="shared" si="235"/>
        <v>13</v>
      </c>
      <c r="W3125">
        <v>2021</v>
      </c>
      <c r="X3125" t="s">
        <v>8185</v>
      </c>
      <c r="Y3125" t="s">
        <v>16092</v>
      </c>
      <c r="Z3125" t="s">
        <v>16093</v>
      </c>
      <c r="AA3125">
        <v>8806023</v>
      </c>
      <c r="AB3125" t="s">
        <v>662</v>
      </c>
      <c r="AC3125" t="s">
        <v>7209</v>
      </c>
      <c r="AD3125" s="1">
        <f t="shared" si="236"/>
        <v>2.9036453987730061E-2</v>
      </c>
      <c r="AE3125" s="2">
        <v>81500000</v>
      </c>
      <c r="AF3125" t="s">
        <v>160</v>
      </c>
      <c r="AG3125" t="s">
        <v>120</v>
      </c>
      <c r="AH3125" t="s">
        <v>104</v>
      </c>
      <c r="AI3125" t="s">
        <v>16094</v>
      </c>
      <c r="AJ3125">
        <v>161806409</v>
      </c>
      <c r="AK3125" s="2">
        <v>2366471</v>
      </c>
      <c r="AL3125" s="2">
        <v>1968630.76</v>
      </c>
      <c r="AP3125" t="s">
        <v>105</v>
      </c>
      <c r="AQ3125" t="s">
        <v>105</v>
      </c>
      <c r="AR3125" t="s">
        <v>105</v>
      </c>
      <c r="AV3125" t="s">
        <v>105</v>
      </c>
      <c r="AW3125" t="s">
        <v>105</v>
      </c>
      <c r="AX3125" t="s">
        <v>105</v>
      </c>
      <c r="BH3125" t="s">
        <v>21</v>
      </c>
      <c r="BI3125" t="s">
        <v>5</v>
      </c>
    </row>
    <row r="3126" spans="1:61" x14ac:dyDescent="0.25">
      <c r="A3126">
        <v>71773661</v>
      </c>
      <c r="B3126">
        <v>71773661</v>
      </c>
      <c r="C3126" t="s">
        <v>89</v>
      </c>
      <c r="D3126" t="s">
        <v>1885</v>
      </c>
      <c r="E3126" t="s">
        <v>10071</v>
      </c>
      <c r="F3126" t="s">
        <v>1113</v>
      </c>
      <c r="G3126" t="s">
        <v>315</v>
      </c>
      <c r="H3126" s="30" t="s">
        <v>20974</v>
      </c>
      <c r="I3126" t="s">
        <v>16095</v>
      </c>
      <c r="J3126">
        <v>5001</v>
      </c>
      <c r="K3126" t="s">
        <v>202</v>
      </c>
      <c r="L3126">
        <v>5</v>
      </c>
      <c r="M3126" t="s">
        <v>203</v>
      </c>
      <c r="O3126">
        <v>3136721621</v>
      </c>
      <c r="P3126">
        <v>0</v>
      </c>
      <c r="T3126" s="29" t="s">
        <v>114</v>
      </c>
      <c r="U3126">
        <f t="shared" si="234"/>
        <v>10</v>
      </c>
      <c r="V3126">
        <f t="shared" si="235"/>
        <v>28</v>
      </c>
      <c r="W3126">
        <v>2016</v>
      </c>
      <c r="X3126" t="s">
        <v>16096</v>
      </c>
      <c r="Y3126" t="s">
        <v>16097</v>
      </c>
      <c r="Z3126" t="s">
        <v>16098</v>
      </c>
      <c r="AA3126">
        <v>4606097</v>
      </c>
      <c r="AB3126" t="s">
        <v>352</v>
      </c>
      <c r="AC3126" t="s">
        <v>353</v>
      </c>
      <c r="AD3126" s="1">
        <f t="shared" si="236"/>
        <v>4.0404307909604517E-2</v>
      </c>
      <c r="AE3126" s="2">
        <v>70800000</v>
      </c>
      <c r="AF3126" t="s">
        <v>102</v>
      </c>
      <c r="AG3126" t="s">
        <v>120</v>
      </c>
      <c r="AH3126" t="s">
        <v>104</v>
      </c>
      <c r="AI3126" t="s">
        <v>16099</v>
      </c>
      <c r="AJ3126">
        <v>161810273</v>
      </c>
      <c r="AK3126" s="2">
        <v>2860625</v>
      </c>
      <c r="AL3126" s="2">
        <v>2383886.9300000002</v>
      </c>
      <c r="AP3126" t="s">
        <v>105</v>
      </c>
      <c r="AQ3126" t="s">
        <v>105</v>
      </c>
      <c r="AR3126" t="s">
        <v>105</v>
      </c>
      <c r="AV3126" t="s">
        <v>105</v>
      </c>
      <c r="AW3126" t="s">
        <v>105</v>
      </c>
      <c r="AX3126" t="s">
        <v>105</v>
      </c>
      <c r="BH3126" t="s">
        <v>21</v>
      </c>
      <c r="BI3126" t="s">
        <v>5</v>
      </c>
    </row>
    <row r="3127" spans="1:61" x14ac:dyDescent="0.25">
      <c r="A3127">
        <v>98646253</v>
      </c>
      <c r="B3127">
        <v>98646253</v>
      </c>
      <c r="C3127" t="s">
        <v>106</v>
      </c>
      <c r="D3127" t="s">
        <v>757</v>
      </c>
      <c r="E3127" t="s">
        <v>16100</v>
      </c>
      <c r="F3127" t="s">
        <v>1899</v>
      </c>
      <c r="G3127" t="s">
        <v>199</v>
      </c>
      <c r="H3127" s="30" t="s">
        <v>20211</v>
      </c>
      <c r="I3127" t="s">
        <v>16101</v>
      </c>
      <c r="J3127">
        <v>5001</v>
      </c>
      <c r="K3127" t="s">
        <v>202</v>
      </c>
      <c r="L3127">
        <v>5</v>
      </c>
      <c r="M3127" t="s">
        <v>203</v>
      </c>
      <c r="O3127">
        <v>3128756911</v>
      </c>
      <c r="P3127">
        <v>3128823740</v>
      </c>
      <c r="T3127" s="29" t="s">
        <v>337</v>
      </c>
      <c r="U3127">
        <f t="shared" si="234"/>
        <v>10</v>
      </c>
      <c r="V3127">
        <f t="shared" si="235"/>
        <v>8</v>
      </c>
      <c r="W3127">
        <v>2025</v>
      </c>
      <c r="X3127" t="s">
        <v>909</v>
      </c>
      <c r="Y3127" t="s">
        <v>16102</v>
      </c>
      <c r="Z3127" t="s">
        <v>16103</v>
      </c>
      <c r="AA3127">
        <v>5606100</v>
      </c>
      <c r="AB3127" t="s">
        <v>146</v>
      </c>
      <c r="AC3127" t="s">
        <v>341</v>
      </c>
      <c r="AD3127" s="1">
        <f t="shared" si="236"/>
        <v>2.405906523855891E-2</v>
      </c>
      <c r="AE3127" s="2">
        <v>102700000</v>
      </c>
      <c r="AF3127" t="s">
        <v>175</v>
      </c>
      <c r="AG3127" t="s">
        <v>120</v>
      </c>
      <c r="AH3127" t="s">
        <v>104</v>
      </c>
      <c r="AI3127" t="s">
        <v>16104</v>
      </c>
      <c r="AJ3127">
        <v>161811116</v>
      </c>
      <c r="AK3127" s="2">
        <v>2470866</v>
      </c>
      <c r="AL3127" s="2">
        <v>2056357.77</v>
      </c>
      <c r="AP3127" t="s">
        <v>105</v>
      </c>
      <c r="AQ3127" t="s">
        <v>105</v>
      </c>
      <c r="AR3127" t="s">
        <v>105</v>
      </c>
      <c r="AV3127" t="s">
        <v>105</v>
      </c>
      <c r="AW3127" t="s">
        <v>105</v>
      </c>
      <c r="AX3127" t="s">
        <v>105</v>
      </c>
      <c r="BH3127" t="s">
        <v>21</v>
      </c>
      <c r="BI3127" t="s">
        <v>5</v>
      </c>
    </row>
    <row r="3128" spans="1:61" x14ac:dyDescent="0.25">
      <c r="A3128">
        <v>9081008</v>
      </c>
      <c r="B3128">
        <v>9081008</v>
      </c>
      <c r="C3128" t="s">
        <v>89</v>
      </c>
      <c r="D3128" t="s">
        <v>5313</v>
      </c>
      <c r="E3128">
        <v>0</v>
      </c>
      <c r="F3128" t="s">
        <v>14217</v>
      </c>
      <c r="G3128" t="s">
        <v>4226</v>
      </c>
      <c r="H3128" s="30" t="s">
        <v>20975</v>
      </c>
      <c r="I3128" t="s">
        <v>16105</v>
      </c>
      <c r="J3128">
        <v>0</v>
      </c>
      <c r="K3128" t="s">
        <v>274</v>
      </c>
      <c r="L3128">
        <v>13</v>
      </c>
      <c r="M3128" t="s">
        <v>175</v>
      </c>
      <c r="O3128">
        <v>3103525810</v>
      </c>
      <c r="P3128">
        <v>0</v>
      </c>
      <c r="T3128" s="29" t="s">
        <v>114</v>
      </c>
      <c r="U3128">
        <f t="shared" si="234"/>
        <v>10</v>
      </c>
      <c r="V3128">
        <f t="shared" si="235"/>
        <v>28</v>
      </c>
      <c r="W3128">
        <v>2019</v>
      </c>
      <c r="X3128" t="s">
        <v>9997</v>
      </c>
      <c r="Y3128" t="s">
        <v>16106</v>
      </c>
      <c r="Z3128" t="s">
        <v>16107</v>
      </c>
      <c r="AA3128">
        <v>8801052</v>
      </c>
      <c r="AB3128" t="s">
        <v>662</v>
      </c>
      <c r="AC3128" t="s">
        <v>773</v>
      </c>
      <c r="AD3128" s="1">
        <f t="shared" si="236"/>
        <v>3.0789583747178332E-2</v>
      </c>
      <c r="AE3128" s="2">
        <v>44300000</v>
      </c>
      <c r="AF3128" t="s">
        <v>219</v>
      </c>
      <c r="AG3128" t="s">
        <v>103</v>
      </c>
      <c r="AH3128" t="s">
        <v>104</v>
      </c>
      <c r="AI3128" t="s">
        <v>16108</v>
      </c>
      <c r="AJ3128">
        <v>29974879</v>
      </c>
      <c r="AK3128" s="2">
        <v>1363978.56</v>
      </c>
      <c r="AL3128" s="2">
        <v>1126200.47</v>
      </c>
      <c r="AP3128">
        <v>30014667</v>
      </c>
      <c r="AQ3128" s="2">
        <v>1482647.57</v>
      </c>
      <c r="AR3128" s="2">
        <v>1225922.33</v>
      </c>
      <c r="AV3128" t="s">
        <v>105</v>
      </c>
      <c r="AW3128" s="2" t="s">
        <v>105</v>
      </c>
      <c r="AX3128" s="2" t="s">
        <v>105</v>
      </c>
      <c r="BH3128" t="s">
        <v>21</v>
      </c>
      <c r="BI3128" t="s">
        <v>5</v>
      </c>
    </row>
    <row r="3129" spans="1:61" x14ac:dyDescent="0.25">
      <c r="A3129">
        <v>17184736</v>
      </c>
      <c r="B3129">
        <v>17184736</v>
      </c>
      <c r="C3129" t="s">
        <v>89</v>
      </c>
      <c r="D3129" t="s">
        <v>667</v>
      </c>
      <c r="E3129" t="s">
        <v>2504</v>
      </c>
      <c r="F3129" t="s">
        <v>5027</v>
      </c>
      <c r="G3129" t="s">
        <v>5027</v>
      </c>
      <c r="H3129" s="30" t="s">
        <v>20976</v>
      </c>
      <c r="I3129" t="s">
        <v>16109</v>
      </c>
      <c r="J3129">
        <v>0</v>
      </c>
      <c r="K3129" t="s">
        <v>126</v>
      </c>
      <c r="L3129">
        <v>25</v>
      </c>
      <c r="M3129" t="s">
        <v>126</v>
      </c>
      <c r="O3129">
        <v>3002835457</v>
      </c>
      <c r="P3129">
        <v>3208822906</v>
      </c>
      <c r="T3129" s="29" t="s">
        <v>327</v>
      </c>
      <c r="U3129">
        <f t="shared" si="234"/>
        <v>10</v>
      </c>
      <c r="V3129">
        <f t="shared" si="235"/>
        <v>31</v>
      </c>
      <c r="W3129">
        <v>2015</v>
      </c>
      <c r="X3129" t="s">
        <v>5999</v>
      </c>
      <c r="Y3129" t="s">
        <v>16110</v>
      </c>
      <c r="Z3129" t="s">
        <v>16111</v>
      </c>
      <c r="AA3129">
        <v>6401213</v>
      </c>
      <c r="AB3129" t="s">
        <v>131</v>
      </c>
      <c r="AC3129" t="s">
        <v>607</v>
      </c>
      <c r="AD3129" s="1">
        <f t="shared" si="236"/>
        <v>3.5004205187319885E-2</v>
      </c>
      <c r="AE3129" s="2">
        <v>34700000</v>
      </c>
      <c r="AF3129" t="s">
        <v>219</v>
      </c>
      <c r="AG3129" t="s">
        <v>103</v>
      </c>
      <c r="AH3129" t="s">
        <v>104</v>
      </c>
      <c r="AI3129" t="s">
        <v>16112</v>
      </c>
      <c r="AJ3129">
        <v>29974375</v>
      </c>
      <c r="AK3129" s="2">
        <v>1214645.92</v>
      </c>
      <c r="AL3129" s="2">
        <v>1000710.86</v>
      </c>
      <c r="AP3129">
        <v>30014161</v>
      </c>
      <c r="AQ3129" s="2">
        <v>1211868.06</v>
      </c>
      <c r="AR3129" s="2">
        <v>998376.52</v>
      </c>
      <c r="AV3129" t="s">
        <v>105</v>
      </c>
      <c r="AW3129" s="2" t="s">
        <v>105</v>
      </c>
      <c r="AX3129" s="2" t="s">
        <v>105</v>
      </c>
      <c r="BH3129" t="s">
        <v>21</v>
      </c>
      <c r="BI3129" t="s">
        <v>5</v>
      </c>
    </row>
    <row r="3130" spans="1:61" x14ac:dyDescent="0.25">
      <c r="A3130">
        <v>7514914</v>
      </c>
      <c r="B3130">
        <v>7514914</v>
      </c>
      <c r="C3130" t="s">
        <v>89</v>
      </c>
      <c r="D3130" t="s">
        <v>817</v>
      </c>
      <c r="E3130">
        <v>0</v>
      </c>
      <c r="F3130" t="s">
        <v>863</v>
      </c>
      <c r="G3130" t="s">
        <v>387</v>
      </c>
      <c r="H3130" s="30" t="s">
        <v>20977</v>
      </c>
      <c r="I3130" t="s">
        <v>16113</v>
      </c>
      <c r="J3130">
        <v>63001</v>
      </c>
      <c r="K3130" t="s">
        <v>1443</v>
      </c>
      <c r="L3130">
        <v>63</v>
      </c>
      <c r="M3130" t="s">
        <v>1444</v>
      </c>
      <c r="O3130">
        <v>3155732690</v>
      </c>
      <c r="P3130">
        <v>3155732619</v>
      </c>
      <c r="T3130" s="29" t="s">
        <v>448</v>
      </c>
      <c r="U3130">
        <f t="shared" si="234"/>
        <v>10</v>
      </c>
      <c r="V3130">
        <f t="shared" si="235"/>
        <v>9</v>
      </c>
      <c r="W3130">
        <v>2020</v>
      </c>
      <c r="X3130" t="s">
        <v>9766</v>
      </c>
      <c r="Y3130" t="s">
        <v>16114</v>
      </c>
      <c r="Z3130" t="s">
        <v>16115</v>
      </c>
      <c r="AA3130">
        <v>8806016</v>
      </c>
      <c r="AB3130" t="s">
        <v>662</v>
      </c>
      <c r="AC3130" t="s">
        <v>1011</v>
      </c>
      <c r="AD3130" s="1">
        <f t="shared" si="236"/>
        <v>1.9615512422360249E-2</v>
      </c>
      <c r="AE3130" s="2">
        <v>64400000</v>
      </c>
      <c r="AF3130" t="s">
        <v>219</v>
      </c>
      <c r="AG3130" t="s">
        <v>120</v>
      </c>
      <c r="AH3130" t="s">
        <v>104</v>
      </c>
      <c r="AI3130" t="s">
        <v>16116</v>
      </c>
      <c r="AJ3130">
        <v>161795207</v>
      </c>
      <c r="AK3130" s="2">
        <v>1263239</v>
      </c>
      <c r="AL3130" s="2">
        <v>1041545.59</v>
      </c>
      <c r="AP3130" t="s">
        <v>105</v>
      </c>
      <c r="AQ3130" t="s">
        <v>105</v>
      </c>
      <c r="AR3130" t="s">
        <v>105</v>
      </c>
      <c r="AV3130" t="s">
        <v>105</v>
      </c>
      <c r="AW3130" t="s">
        <v>105</v>
      </c>
      <c r="AX3130" t="s">
        <v>105</v>
      </c>
      <c r="BH3130" t="s">
        <v>19</v>
      </c>
      <c r="BI3130" t="s">
        <v>5</v>
      </c>
    </row>
    <row r="3131" spans="1:61" x14ac:dyDescent="0.25">
      <c r="A3131">
        <v>80741087</v>
      </c>
      <c r="B3131">
        <v>80741087</v>
      </c>
      <c r="C3131" t="s">
        <v>89</v>
      </c>
      <c r="D3131" t="s">
        <v>16117</v>
      </c>
      <c r="E3131" t="s">
        <v>817</v>
      </c>
      <c r="F3131" t="s">
        <v>1747</v>
      </c>
      <c r="G3131" t="s">
        <v>819</v>
      </c>
      <c r="H3131" s="30" t="s">
        <v>20978</v>
      </c>
      <c r="I3131" t="s">
        <v>16118</v>
      </c>
      <c r="J3131">
        <v>0</v>
      </c>
      <c r="K3131" t="s">
        <v>126</v>
      </c>
      <c r="L3131">
        <v>25</v>
      </c>
      <c r="M3131" t="s">
        <v>126</v>
      </c>
      <c r="O3131">
        <v>3228548645</v>
      </c>
      <c r="P3131">
        <v>3228548646</v>
      </c>
      <c r="T3131" s="29" t="s">
        <v>184</v>
      </c>
      <c r="U3131">
        <f t="shared" si="234"/>
        <v>10</v>
      </c>
      <c r="V3131">
        <f t="shared" si="235"/>
        <v>10</v>
      </c>
      <c r="W3131">
        <v>2020</v>
      </c>
      <c r="X3131" t="s">
        <v>620</v>
      </c>
      <c r="Y3131" t="s">
        <v>16119</v>
      </c>
      <c r="Z3131" t="s">
        <v>16120</v>
      </c>
      <c r="AA3131">
        <v>6406130</v>
      </c>
      <c r="AB3131" t="s">
        <v>131</v>
      </c>
      <c r="AC3131" t="s">
        <v>580</v>
      </c>
      <c r="AD3131" s="1">
        <f t="shared" si="236"/>
        <v>2.6100575539568346E-2</v>
      </c>
      <c r="AE3131" s="2">
        <v>69500000</v>
      </c>
      <c r="AF3131" t="s">
        <v>102</v>
      </c>
      <c r="AG3131" t="s">
        <v>120</v>
      </c>
      <c r="AH3131" t="s">
        <v>104</v>
      </c>
      <c r="AI3131" t="s">
        <v>16121</v>
      </c>
      <c r="AJ3131">
        <v>161938890</v>
      </c>
      <c r="AK3131" s="2">
        <v>1813990</v>
      </c>
      <c r="AL3131" s="2">
        <v>1504361.03</v>
      </c>
      <c r="AP3131" t="s">
        <v>105</v>
      </c>
      <c r="AQ3131" t="s">
        <v>105</v>
      </c>
      <c r="AR3131" t="s">
        <v>105</v>
      </c>
      <c r="AV3131" t="s">
        <v>105</v>
      </c>
      <c r="AW3131" t="s">
        <v>105</v>
      </c>
      <c r="AX3131" t="s">
        <v>105</v>
      </c>
      <c r="BH3131" t="s">
        <v>19</v>
      </c>
      <c r="BI3131" t="s">
        <v>5</v>
      </c>
    </row>
    <row r="3132" spans="1:61" x14ac:dyDescent="0.25">
      <c r="A3132">
        <v>1098714314</v>
      </c>
      <c r="B3132">
        <v>1098714314</v>
      </c>
      <c r="C3132" t="s">
        <v>106</v>
      </c>
      <c r="D3132" t="s">
        <v>4841</v>
      </c>
      <c r="E3132" t="s">
        <v>1405</v>
      </c>
      <c r="F3132" t="s">
        <v>700</v>
      </c>
      <c r="G3132" t="s">
        <v>417</v>
      </c>
      <c r="H3132" s="30" t="s">
        <v>20979</v>
      </c>
      <c r="I3132" t="s">
        <v>16122</v>
      </c>
      <c r="J3132">
        <v>68001</v>
      </c>
      <c r="K3132" t="s">
        <v>317</v>
      </c>
      <c r="L3132">
        <v>68</v>
      </c>
      <c r="M3132" t="s">
        <v>227</v>
      </c>
      <c r="O3132">
        <v>3163329991</v>
      </c>
      <c r="P3132">
        <v>0</v>
      </c>
      <c r="T3132" s="29" t="s">
        <v>228</v>
      </c>
      <c r="U3132">
        <f t="shared" si="234"/>
        <v>10</v>
      </c>
      <c r="V3132">
        <f t="shared" si="235"/>
        <v>6</v>
      </c>
      <c r="W3132">
        <v>2017</v>
      </c>
      <c r="X3132" t="s">
        <v>16123</v>
      </c>
      <c r="Y3132" t="s">
        <v>16124</v>
      </c>
      <c r="Z3132" t="s">
        <v>16125</v>
      </c>
      <c r="AA3132">
        <v>9201222</v>
      </c>
      <c r="AB3132" t="s">
        <v>268</v>
      </c>
      <c r="AC3132" t="s">
        <v>269</v>
      </c>
      <c r="AD3132" s="1">
        <f t="shared" si="236"/>
        <v>3.021155E-2</v>
      </c>
      <c r="AE3132" s="2">
        <v>40000000</v>
      </c>
      <c r="AF3132" t="s">
        <v>5632</v>
      </c>
      <c r="AG3132" t="s">
        <v>103</v>
      </c>
      <c r="AH3132" t="s">
        <v>104</v>
      </c>
      <c r="AI3132" t="s">
        <v>16126</v>
      </c>
      <c r="AJ3132">
        <v>161832798</v>
      </c>
      <c r="AK3132" s="2">
        <v>1208462</v>
      </c>
      <c r="AL3132" s="2">
        <v>995514.39</v>
      </c>
      <c r="AP3132" t="s">
        <v>105</v>
      </c>
      <c r="AQ3132" t="s">
        <v>105</v>
      </c>
      <c r="AR3132" t="s">
        <v>105</v>
      </c>
      <c r="AV3132" t="s">
        <v>105</v>
      </c>
      <c r="AW3132" t="s">
        <v>105</v>
      </c>
      <c r="AX3132" t="s">
        <v>105</v>
      </c>
      <c r="BH3132" t="s">
        <v>21</v>
      </c>
      <c r="BI3132" t="s">
        <v>5</v>
      </c>
    </row>
    <row r="3133" spans="1:61" x14ac:dyDescent="0.25">
      <c r="A3133">
        <v>19487408</v>
      </c>
      <c r="B3133">
        <v>19487408</v>
      </c>
      <c r="C3133" t="s">
        <v>89</v>
      </c>
      <c r="D3133" t="s">
        <v>162</v>
      </c>
      <c r="E3133" t="s">
        <v>1440</v>
      </c>
      <c r="F3133" t="s">
        <v>4355</v>
      </c>
      <c r="G3133" t="s">
        <v>474</v>
      </c>
      <c r="H3133" s="30" t="s">
        <v>20980</v>
      </c>
      <c r="I3133" t="s">
        <v>16127</v>
      </c>
      <c r="J3133">
        <v>0</v>
      </c>
      <c r="K3133" t="s">
        <v>126</v>
      </c>
      <c r="L3133">
        <v>25</v>
      </c>
      <c r="M3133" t="s">
        <v>126</v>
      </c>
      <c r="O3133">
        <v>3108654559</v>
      </c>
      <c r="P3133">
        <v>0</v>
      </c>
      <c r="T3133" s="29" t="s">
        <v>114</v>
      </c>
      <c r="U3133">
        <f t="shared" si="234"/>
        <v>10</v>
      </c>
      <c r="V3133">
        <f t="shared" si="235"/>
        <v>28</v>
      </c>
      <c r="W3133">
        <v>2012</v>
      </c>
      <c r="X3133" t="s">
        <v>6796</v>
      </c>
      <c r="Y3133" t="s">
        <v>16128</v>
      </c>
      <c r="Z3133" t="s">
        <v>16129</v>
      </c>
      <c r="AA3133">
        <v>9008141</v>
      </c>
      <c r="AB3133" t="s">
        <v>244</v>
      </c>
      <c r="AC3133" t="s">
        <v>1775</v>
      </c>
      <c r="AD3133" s="1">
        <f t="shared" si="236"/>
        <v>1.0547917789757413E-2</v>
      </c>
      <c r="AE3133" s="2">
        <v>148400000</v>
      </c>
      <c r="AF3133" t="s">
        <v>102</v>
      </c>
      <c r="AG3133" t="s">
        <v>452</v>
      </c>
      <c r="AH3133" t="s">
        <v>104</v>
      </c>
      <c r="AI3133" t="s">
        <v>16130</v>
      </c>
      <c r="AJ3133">
        <v>161909308</v>
      </c>
      <c r="AK3133" s="2">
        <v>1565311</v>
      </c>
      <c r="AL3133" s="2">
        <v>1295387.1499999999</v>
      </c>
      <c r="AP3133" t="s">
        <v>105</v>
      </c>
      <c r="AQ3133" t="s">
        <v>105</v>
      </c>
      <c r="AR3133" t="s">
        <v>105</v>
      </c>
      <c r="AV3133" t="s">
        <v>105</v>
      </c>
      <c r="AW3133" t="s">
        <v>105</v>
      </c>
      <c r="AX3133" t="s">
        <v>105</v>
      </c>
      <c r="BH3133" s="3" t="s">
        <v>18</v>
      </c>
      <c r="BI3133" t="s">
        <v>5</v>
      </c>
    </row>
    <row r="3134" spans="1:61" x14ac:dyDescent="0.25">
      <c r="A3134">
        <v>29505632</v>
      </c>
      <c r="B3134">
        <v>29505632</v>
      </c>
      <c r="C3134" t="s">
        <v>106</v>
      </c>
      <c r="D3134" t="s">
        <v>16131</v>
      </c>
      <c r="E3134">
        <v>0</v>
      </c>
      <c r="F3134" t="s">
        <v>2370</v>
      </c>
      <c r="G3134" t="s">
        <v>12475</v>
      </c>
      <c r="H3134" s="30" t="s">
        <v>20981</v>
      </c>
      <c r="I3134" t="s">
        <v>16132</v>
      </c>
      <c r="J3134">
        <v>76001</v>
      </c>
      <c r="K3134" t="s">
        <v>486</v>
      </c>
      <c r="L3134">
        <v>76</v>
      </c>
      <c r="M3134" t="s">
        <v>95</v>
      </c>
      <c r="O3134">
        <v>3153966258</v>
      </c>
      <c r="P3134">
        <v>3105084516</v>
      </c>
      <c r="T3134" s="29" t="s">
        <v>327</v>
      </c>
      <c r="U3134">
        <f t="shared" si="234"/>
        <v>10</v>
      </c>
      <c r="V3134">
        <f t="shared" si="235"/>
        <v>31</v>
      </c>
      <c r="W3134">
        <v>2024</v>
      </c>
      <c r="X3134" t="s">
        <v>5438</v>
      </c>
      <c r="Y3134" t="s">
        <v>16133</v>
      </c>
      <c r="Z3134" t="s">
        <v>16134</v>
      </c>
      <c r="AA3134">
        <v>6406141</v>
      </c>
      <c r="AB3134" t="s">
        <v>131</v>
      </c>
      <c r="AC3134" t="s">
        <v>580</v>
      </c>
      <c r="AD3134" s="1">
        <f t="shared" si="236"/>
        <v>2.9896797235023042E-2</v>
      </c>
      <c r="AE3134" s="2">
        <v>86800000</v>
      </c>
      <c r="AF3134" t="s">
        <v>175</v>
      </c>
      <c r="AG3134" t="s">
        <v>120</v>
      </c>
      <c r="AH3134" t="s">
        <v>104</v>
      </c>
      <c r="AI3134" t="s">
        <v>16135</v>
      </c>
      <c r="AJ3134">
        <v>161915643</v>
      </c>
      <c r="AK3134" s="2">
        <v>2595042</v>
      </c>
      <c r="AL3134" s="2">
        <v>2160707.6800000002</v>
      </c>
      <c r="AP3134" t="s">
        <v>105</v>
      </c>
      <c r="AQ3134" t="s">
        <v>105</v>
      </c>
      <c r="AR3134" t="s">
        <v>105</v>
      </c>
      <c r="AV3134" t="s">
        <v>105</v>
      </c>
      <c r="AW3134" t="s">
        <v>105</v>
      </c>
      <c r="AX3134" t="s">
        <v>105</v>
      </c>
      <c r="BH3134" t="s">
        <v>21</v>
      </c>
      <c r="BI3134" t="s">
        <v>5</v>
      </c>
    </row>
    <row r="3135" spans="1:61" x14ac:dyDescent="0.25">
      <c r="A3135">
        <v>79640033</v>
      </c>
      <c r="B3135">
        <v>79640033</v>
      </c>
      <c r="C3135" t="s">
        <v>89</v>
      </c>
      <c r="D3135" t="s">
        <v>6158</v>
      </c>
      <c r="E3135" t="s">
        <v>1027</v>
      </c>
      <c r="F3135" t="s">
        <v>1626</v>
      </c>
      <c r="G3135">
        <v>0</v>
      </c>
      <c r="H3135" s="30" t="s">
        <v>20982</v>
      </c>
      <c r="I3135" t="s">
        <v>16136</v>
      </c>
      <c r="J3135">
        <v>5001</v>
      </c>
      <c r="K3135" t="s">
        <v>202</v>
      </c>
      <c r="L3135">
        <v>5</v>
      </c>
      <c r="M3135" t="s">
        <v>203</v>
      </c>
      <c r="O3135">
        <v>3115504589</v>
      </c>
      <c r="P3135">
        <v>0</v>
      </c>
      <c r="T3135" s="29" t="s">
        <v>487</v>
      </c>
      <c r="U3135">
        <f t="shared" si="234"/>
        <v>10</v>
      </c>
      <c r="V3135">
        <f t="shared" si="235"/>
        <v>8</v>
      </c>
      <c r="W3135">
        <v>2023</v>
      </c>
      <c r="X3135" t="s">
        <v>4077</v>
      </c>
      <c r="Y3135" t="s">
        <v>16137</v>
      </c>
      <c r="Z3135" t="s">
        <v>16138</v>
      </c>
      <c r="AA3135">
        <v>9006179</v>
      </c>
      <c r="AB3135" t="s">
        <v>244</v>
      </c>
      <c r="AC3135" t="s">
        <v>245</v>
      </c>
      <c r="AD3135" s="1">
        <f t="shared" si="236"/>
        <v>1.6409951379870131E-2</v>
      </c>
      <c r="AE3135" s="2">
        <v>123200000</v>
      </c>
      <c r="AF3135" t="s">
        <v>102</v>
      </c>
      <c r="AG3135" t="s">
        <v>292</v>
      </c>
      <c r="AH3135" t="s">
        <v>104</v>
      </c>
      <c r="AI3135" t="s">
        <v>16139</v>
      </c>
      <c r="AJ3135">
        <v>29957847</v>
      </c>
      <c r="AK3135" s="2">
        <v>2021706.01</v>
      </c>
      <c r="AL3135" s="2">
        <v>1678912.61</v>
      </c>
      <c r="AP3135" t="s">
        <v>105</v>
      </c>
      <c r="AQ3135" s="2" t="s">
        <v>105</v>
      </c>
      <c r="AR3135" s="2" t="s">
        <v>105</v>
      </c>
      <c r="AV3135">
        <v>30041949</v>
      </c>
      <c r="AW3135" s="2">
        <v>2328869.33</v>
      </c>
      <c r="AX3135" s="2">
        <v>1937033.05</v>
      </c>
      <c r="BH3135" t="s">
        <v>20</v>
      </c>
      <c r="BI3135" t="s">
        <v>5</v>
      </c>
    </row>
    <row r="3136" spans="1:61" x14ac:dyDescent="0.25">
      <c r="A3136">
        <v>43535509</v>
      </c>
      <c r="B3136">
        <v>43535509</v>
      </c>
      <c r="C3136" t="s">
        <v>106</v>
      </c>
      <c r="D3136" t="s">
        <v>343</v>
      </c>
      <c r="E3136" t="s">
        <v>1224</v>
      </c>
      <c r="F3136" t="s">
        <v>2013</v>
      </c>
      <c r="G3136" t="s">
        <v>1942</v>
      </c>
      <c r="H3136" s="30" t="s">
        <v>20983</v>
      </c>
      <c r="I3136" t="s">
        <v>16140</v>
      </c>
      <c r="J3136">
        <v>5001</v>
      </c>
      <c r="K3136" t="s">
        <v>202</v>
      </c>
      <c r="L3136">
        <v>5</v>
      </c>
      <c r="M3136" t="s">
        <v>203</v>
      </c>
      <c r="O3136">
        <v>3004946465</v>
      </c>
      <c r="P3136">
        <v>3245237795</v>
      </c>
      <c r="T3136" s="29" t="s">
        <v>184</v>
      </c>
      <c r="U3136">
        <f t="shared" si="234"/>
        <v>10</v>
      </c>
      <c r="V3136">
        <f t="shared" si="235"/>
        <v>10</v>
      </c>
      <c r="W3136">
        <v>2022</v>
      </c>
      <c r="X3136" t="s">
        <v>1586</v>
      </c>
      <c r="Y3136" t="s">
        <v>16141</v>
      </c>
      <c r="Z3136" t="s">
        <v>16142</v>
      </c>
      <c r="AA3136">
        <v>8006058</v>
      </c>
      <c r="AB3136" t="s">
        <v>100</v>
      </c>
      <c r="AC3136" t="s">
        <v>433</v>
      </c>
      <c r="AD3136" s="1">
        <f t="shared" si="236"/>
        <v>4.0550923305954827E-2</v>
      </c>
      <c r="AE3136" s="2">
        <v>97400000</v>
      </c>
      <c r="AF3136" t="s">
        <v>133</v>
      </c>
      <c r="AG3136" t="s">
        <v>292</v>
      </c>
      <c r="AH3136" t="s">
        <v>104</v>
      </c>
      <c r="AI3136" t="s">
        <v>16143</v>
      </c>
      <c r="AJ3136">
        <v>29923399</v>
      </c>
      <c r="AK3136" s="2">
        <v>3949659.93</v>
      </c>
      <c r="AL3136" s="2">
        <v>3299041.96</v>
      </c>
      <c r="AP3136" t="s">
        <v>105</v>
      </c>
      <c r="AQ3136" s="2" t="s">
        <v>105</v>
      </c>
      <c r="AR3136" s="2" t="s">
        <v>105</v>
      </c>
      <c r="AV3136">
        <v>30033081</v>
      </c>
      <c r="AW3136" s="2">
        <v>17438628.41</v>
      </c>
      <c r="AX3136" s="2">
        <v>14634309.59</v>
      </c>
      <c r="BH3136" t="s">
        <v>21</v>
      </c>
      <c r="BI3136" t="s">
        <v>5</v>
      </c>
    </row>
    <row r="3137" spans="1:61" x14ac:dyDescent="0.25">
      <c r="A3137">
        <v>28556672</v>
      </c>
      <c r="B3137">
        <v>28556672</v>
      </c>
      <c r="C3137" t="s">
        <v>106</v>
      </c>
      <c r="D3137" t="s">
        <v>234</v>
      </c>
      <c r="E3137">
        <v>0</v>
      </c>
      <c r="F3137" t="s">
        <v>16144</v>
      </c>
      <c r="G3137" t="s">
        <v>2131</v>
      </c>
      <c r="H3137" s="30" t="s">
        <v>20051</v>
      </c>
      <c r="I3137" t="s">
        <v>16145</v>
      </c>
      <c r="J3137">
        <v>0</v>
      </c>
      <c r="K3137" t="s">
        <v>167</v>
      </c>
      <c r="L3137">
        <v>73</v>
      </c>
      <c r="M3137" t="s">
        <v>168</v>
      </c>
      <c r="O3137">
        <v>3017439378</v>
      </c>
      <c r="P3137">
        <v>3118746369</v>
      </c>
      <c r="T3137" s="29" t="s">
        <v>299</v>
      </c>
      <c r="U3137">
        <f t="shared" si="234"/>
        <v>10</v>
      </c>
      <c r="V3137">
        <f t="shared" si="235"/>
        <v>23</v>
      </c>
      <c r="W3137">
        <v>2022</v>
      </c>
      <c r="X3137" t="s">
        <v>16146</v>
      </c>
      <c r="Y3137" t="s">
        <v>16147</v>
      </c>
      <c r="Z3137" t="s">
        <v>16148</v>
      </c>
      <c r="AA3137">
        <v>3021076</v>
      </c>
      <c r="AB3137" t="s">
        <v>491</v>
      </c>
      <c r="AC3137" t="s">
        <v>1744</v>
      </c>
      <c r="AD3137" s="1">
        <f t="shared" si="236"/>
        <v>2.3995643084455325E-2</v>
      </c>
      <c r="AE3137" s="2">
        <v>163400000</v>
      </c>
      <c r="AF3137" t="s">
        <v>133</v>
      </c>
      <c r="AG3137" t="s">
        <v>925</v>
      </c>
      <c r="AH3137" t="s">
        <v>104</v>
      </c>
      <c r="AI3137">
        <v>0</v>
      </c>
      <c r="AJ3137">
        <v>29969197</v>
      </c>
      <c r="AK3137" s="2">
        <v>3920888.08</v>
      </c>
      <c r="AL3137" s="2">
        <v>3274863.93</v>
      </c>
      <c r="AP3137" t="s">
        <v>105</v>
      </c>
      <c r="AQ3137" s="2" t="s">
        <v>105</v>
      </c>
      <c r="AR3137" s="2" t="s">
        <v>105</v>
      </c>
      <c r="AV3137">
        <v>30151358</v>
      </c>
      <c r="AW3137" s="2">
        <v>6944894.7300000004</v>
      </c>
      <c r="AX3137" s="2">
        <v>5816045.9900000002</v>
      </c>
      <c r="BH3137" t="s">
        <v>21</v>
      </c>
      <c r="BI3137" t="s">
        <v>5</v>
      </c>
    </row>
    <row r="3138" spans="1:61" x14ac:dyDescent="0.25">
      <c r="A3138">
        <v>3528280</v>
      </c>
      <c r="B3138">
        <v>3528280</v>
      </c>
      <c r="C3138" t="s">
        <v>89</v>
      </c>
      <c r="D3138" t="s">
        <v>162</v>
      </c>
      <c r="E3138" t="s">
        <v>2870</v>
      </c>
      <c r="F3138" t="s">
        <v>1886</v>
      </c>
      <c r="G3138" t="s">
        <v>3891</v>
      </c>
      <c r="H3138" s="30" t="s">
        <v>20984</v>
      </c>
      <c r="I3138" t="s">
        <v>16149</v>
      </c>
      <c r="J3138">
        <v>5001</v>
      </c>
      <c r="K3138" t="s">
        <v>202</v>
      </c>
      <c r="L3138">
        <v>5</v>
      </c>
      <c r="M3138" t="s">
        <v>203</v>
      </c>
      <c r="O3138">
        <v>3174297528</v>
      </c>
      <c r="P3138">
        <v>0</v>
      </c>
      <c r="T3138" s="29" t="s">
        <v>287</v>
      </c>
      <c r="U3138">
        <f t="shared" si="234"/>
        <v>10</v>
      </c>
      <c r="V3138">
        <f t="shared" si="235"/>
        <v>13</v>
      </c>
      <c r="W3138">
        <v>2010</v>
      </c>
      <c r="X3138" t="s">
        <v>11066</v>
      </c>
      <c r="Y3138" t="s">
        <v>16150</v>
      </c>
      <c r="Z3138" t="s">
        <v>16151</v>
      </c>
      <c r="AA3138">
        <v>9008146</v>
      </c>
      <c r="AB3138" t="s">
        <v>244</v>
      </c>
      <c r="AC3138" t="s">
        <v>1775</v>
      </c>
      <c r="AD3138" s="1">
        <f t="shared" si="236"/>
        <v>3.5309079365079363E-2</v>
      </c>
      <c r="AE3138" s="2">
        <v>126000000</v>
      </c>
      <c r="AF3138" t="s">
        <v>362</v>
      </c>
      <c r="AG3138" t="s">
        <v>452</v>
      </c>
      <c r="AH3138" t="s">
        <v>104</v>
      </c>
      <c r="AI3138">
        <v>0</v>
      </c>
      <c r="AJ3138">
        <v>161911956</v>
      </c>
      <c r="AK3138" s="2">
        <v>4448944</v>
      </c>
      <c r="AL3138" s="2">
        <v>3718608.73</v>
      </c>
      <c r="AP3138" t="s">
        <v>105</v>
      </c>
      <c r="AQ3138" t="s">
        <v>105</v>
      </c>
      <c r="AR3138" t="s">
        <v>105</v>
      </c>
      <c r="AV3138" t="s">
        <v>105</v>
      </c>
      <c r="AW3138" t="s">
        <v>105</v>
      </c>
      <c r="AX3138" t="s">
        <v>105</v>
      </c>
      <c r="BH3138" t="s">
        <v>21</v>
      </c>
      <c r="BI3138" t="s">
        <v>5</v>
      </c>
    </row>
    <row r="3139" spans="1:61" x14ac:dyDescent="0.25">
      <c r="A3139">
        <v>41922450</v>
      </c>
      <c r="B3139">
        <v>41922450</v>
      </c>
      <c r="C3139" t="s">
        <v>106</v>
      </c>
      <c r="D3139" t="s">
        <v>1216</v>
      </c>
      <c r="E3139" t="s">
        <v>177</v>
      </c>
      <c r="F3139" t="s">
        <v>683</v>
      </c>
      <c r="G3139" t="s">
        <v>2308</v>
      </c>
      <c r="H3139" s="30" t="s">
        <v>20985</v>
      </c>
      <c r="I3139" t="s">
        <v>16152</v>
      </c>
      <c r="J3139">
        <v>63001</v>
      </c>
      <c r="K3139" t="s">
        <v>1443</v>
      </c>
      <c r="L3139">
        <v>63</v>
      </c>
      <c r="M3139" t="s">
        <v>1444</v>
      </c>
      <c r="O3139">
        <v>3148545153</v>
      </c>
      <c r="P3139">
        <v>3005837936</v>
      </c>
      <c r="T3139" s="29" t="s">
        <v>275</v>
      </c>
      <c r="U3139">
        <f t="shared" si="234"/>
        <v>10</v>
      </c>
      <c r="V3139">
        <f t="shared" si="235"/>
        <v>11</v>
      </c>
      <c r="W3139">
        <v>2021</v>
      </c>
      <c r="X3139" t="s">
        <v>4721</v>
      </c>
      <c r="Y3139" t="s">
        <v>16153</v>
      </c>
      <c r="Z3139" t="s">
        <v>16154</v>
      </c>
      <c r="AA3139">
        <v>9206082</v>
      </c>
      <c r="AB3139" t="s">
        <v>268</v>
      </c>
      <c r="AC3139" t="s">
        <v>1209</v>
      </c>
      <c r="AD3139" s="1">
        <f t="shared" si="236"/>
        <v>3.1190826330532214E-2</v>
      </c>
      <c r="AE3139" s="2">
        <v>71400000</v>
      </c>
      <c r="AF3139" t="s">
        <v>160</v>
      </c>
      <c r="AG3139" t="s">
        <v>120</v>
      </c>
      <c r="AH3139" t="s">
        <v>104</v>
      </c>
      <c r="AI3139" t="s">
        <v>16155</v>
      </c>
      <c r="AJ3139">
        <v>161788850</v>
      </c>
      <c r="AK3139" s="2">
        <v>2227025</v>
      </c>
      <c r="AL3139" s="2">
        <v>1851449.56</v>
      </c>
      <c r="AP3139" t="s">
        <v>105</v>
      </c>
      <c r="AQ3139" t="s">
        <v>105</v>
      </c>
      <c r="AR3139" t="s">
        <v>105</v>
      </c>
      <c r="AV3139" t="s">
        <v>105</v>
      </c>
      <c r="AW3139" t="s">
        <v>105</v>
      </c>
      <c r="AX3139" t="s">
        <v>105</v>
      </c>
      <c r="BH3139" t="s">
        <v>21</v>
      </c>
      <c r="BI3139" t="s">
        <v>5</v>
      </c>
    </row>
    <row r="3140" spans="1:61" x14ac:dyDescent="0.25">
      <c r="A3140">
        <v>43514568</v>
      </c>
      <c r="B3140">
        <v>43514568</v>
      </c>
      <c r="C3140" t="s">
        <v>106</v>
      </c>
      <c r="D3140" t="s">
        <v>343</v>
      </c>
      <c r="E3140" t="s">
        <v>1071</v>
      </c>
      <c r="F3140" t="s">
        <v>650</v>
      </c>
      <c r="G3140" t="s">
        <v>4708</v>
      </c>
      <c r="H3140" s="30" t="s">
        <v>20986</v>
      </c>
      <c r="I3140" t="s">
        <v>16156</v>
      </c>
      <c r="J3140">
        <v>5001</v>
      </c>
      <c r="K3140" t="s">
        <v>202</v>
      </c>
      <c r="L3140">
        <v>5</v>
      </c>
      <c r="M3140" t="s">
        <v>203</v>
      </c>
      <c r="O3140">
        <v>3164826633</v>
      </c>
      <c r="P3140">
        <v>3206887734</v>
      </c>
      <c r="T3140" s="29" t="s">
        <v>358</v>
      </c>
      <c r="U3140">
        <f t="shared" si="234"/>
        <v>10</v>
      </c>
      <c r="V3140">
        <f t="shared" si="235"/>
        <v>29</v>
      </c>
      <c r="W3140">
        <v>2025</v>
      </c>
      <c r="X3140" t="s">
        <v>3935</v>
      </c>
      <c r="Y3140" t="s">
        <v>16157</v>
      </c>
      <c r="Z3140" t="s">
        <v>16158</v>
      </c>
      <c r="AA3140">
        <v>9001160</v>
      </c>
      <c r="AB3140" t="s">
        <v>244</v>
      </c>
      <c r="AC3140" t="s">
        <v>2694</v>
      </c>
      <c r="AD3140" s="1">
        <f t="shared" si="236"/>
        <v>2.114730198019802E-2</v>
      </c>
      <c r="AE3140" s="2">
        <v>80800000</v>
      </c>
      <c r="AF3140" t="s">
        <v>102</v>
      </c>
      <c r="AG3140" t="s">
        <v>103</v>
      </c>
      <c r="AH3140" t="s">
        <v>104</v>
      </c>
      <c r="AI3140" t="s">
        <v>16159</v>
      </c>
      <c r="AJ3140">
        <v>161784709</v>
      </c>
      <c r="AK3140" s="2">
        <v>1708702</v>
      </c>
      <c r="AL3140" s="2">
        <v>1415883.95</v>
      </c>
      <c r="AP3140" t="s">
        <v>105</v>
      </c>
      <c r="AQ3140" t="s">
        <v>105</v>
      </c>
      <c r="AR3140" t="s">
        <v>105</v>
      </c>
      <c r="AV3140" t="s">
        <v>105</v>
      </c>
      <c r="AW3140" t="s">
        <v>105</v>
      </c>
      <c r="AX3140" t="s">
        <v>105</v>
      </c>
      <c r="BH3140" t="s">
        <v>19</v>
      </c>
      <c r="BI3140" t="s">
        <v>5</v>
      </c>
    </row>
    <row r="3141" spans="1:61" x14ac:dyDescent="0.25">
      <c r="A3141">
        <v>80413985</v>
      </c>
      <c r="B3141">
        <v>80413985</v>
      </c>
      <c r="C3141" t="s">
        <v>89</v>
      </c>
      <c r="D3141" t="s">
        <v>656</v>
      </c>
      <c r="E3141" t="s">
        <v>1286</v>
      </c>
      <c r="F3141" t="s">
        <v>1856</v>
      </c>
      <c r="G3141" t="s">
        <v>999</v>
      </c>
      <c r="H3141" s="30" t="s">
        <v>20987</v>
      </c>
      <c r="I3141" t="s">
        <v>16160</v>
      </c>
      <c r="J3141">
        <v>0</v>
      </c>
      <c r="K3141" t="s">
        <v>126</v>
      </c>
      <c r="L3141">
        <v>25</v>
      </c>
      <c r="M3141" t="s">
        <v>126</v>
      </c>
      <c r="O3141">
        <v>3116674003</v>
      </c>
      <c r="P3141">
        <v>3108593530</v>
      </c>
      <c r="T3141" s="29" t="s">
        <v>1371</v>
      </c>
      <c r="U3141">
        <f t="shared" si="234"/>
        <v>10</v>
      </c>
      <c r="V3141">
        <f t="shared" si="235"/>
        <v>12</v>
      </c>
      <c r="W3141">
        <v>2018</v>
      </c>
      <c r="X3141" t="s">
        <v>16161</v>
      </c>
      <c r="Y3141">
        <v>1305338</v>
      </c>
      <c r="Z3141" t="s">
        <v>16162</v>
      </c>
      <c r="AA3141">
        <v>808047</v>
      </c>
      <c r="AB3141" t="s">
        <v>542</v>
      </c>
      <c r="AC3141" t="s">
        <v>3824</v>
      </c>
      <c r="AD3141" s="1">
        <f t="shared" si="236"/>
        <v>2.8484647375596455E-2</v>
      </c>
      <c r="AE3141" s="2">
        <v>146700000</v>
      </c>
      <c r="AF3141" t="s">
        <v>175</v>
      </c>
      <c r="AG3141" t="s">
        <v>452</v>
      </c>
      <c r="AH3141" t="s">
        <v>104</v>
      </c>
      <c r="AI3141" t="s">
        <v>16163</v>
      </c>
      <c r="AJ3141">
        <v>29953703</v>
      </c>
      <c r="AK3141" s="2">
        <v>4178697.77</v>
      </c>
      <c r="AL3141" s="2">
        <v>3491510.73</v>
      </c>
      <c r="AP3141" t="s">
        <v>105</v>
      </c>
      <c r="AQ3141" s="2" t="s">
        <v>105</v>
      </c>
      <c r="AR3141" s="2" t="s">
        <v>105</v>
      </c>
      <c r="AV3141">
        <v>30033849</v>
      </c>
      <c r="AW3141" s="2">
        <v>4597087.37</v>
      </c>
      <c r="AX3141" s="2">
        <v>3843098.63</v>
      </c>
      <c r="BH3141" t="s">
        <v>21</v>
      </c>
      <c r="BI3141" t="s">
        <v>5</v>
      </c>
    </row>
    <row r="3142" spans="1:61" x14ac:dyDescent="0.25">
      <c r="A3142">
        <v>79473436</v>
      </c>
      <c r="B3142">
        <v>79473436</v>
      </c>
      <c r="C3142" t="s">
        <v>89</v>
      </c>
      <c r="D3142" t="s">
        <v>397</v>
      </c>
      <c r="E3142" t="s">
        <v>1079</v>
      </c>
      <c r="F3142" t="s">
        <v>409</v>
      </c>
      <c r="G3142">
        <v>0</v>
      </c>
      <c r="H3142" s="30" t="s">
        <v>20988</v>
      </c>
      <c r="I3142" t="s">
        <v>16164</v>
      </c>
      <c r="J3142">
        <v>0</v>
      </c>
      <c r="K3142" t="s">
        <v>126</v>
      </c>
      <c r="L3142">
        <v>25</v>
      </c>
      <c r="M3142" t="s">
        <v>126</v>
      </c>
      <c r="O3142">
        <v>3208484542</v>
      </c>
      <c r="P3142">
        <v>0</v>
      </c>
      <c r="T3142" s="29" t="s">
        <v>887</v>
      </c>
      <c r="U3142">
        <f t="shared" si="234"/>
        <v>10</v>
      </c>
      <c r="V3142">
        <f t="shared" si="235"/>
        <v>3</v>
      </c>
      <c r="W3142">
        <v>2016</v>
      </c>
      <c r="X3142" t="s">
        <v>16165</v>
      </c>
      <c r="Y3142" t="s">
        <v>16166</v>
      </c>
      <c r="Z3142" t="s">
        <v>16167</v>
      </c>
      <c r="AA3142">
        <v>8001134</v>
      </c>
      <c r="AB3142" t="s">
        <v>100</v>
      </c>
      <c r="AC3142" t="s">
        <v>258</v>
      </c>
      <c r="AD3142" s="1">
        <f t="shared" si="236"/>
        <v>3.8125534890965727E-2</v>
      </c>
      <c r="AE3142" s="2">
        <v>32100000</v>
      </c>
      <c r="AF3142" t="s">
        <v>219</v>
      </c>
      <c r="AG3142" t="s">
        <v>103</v>
      </c>
      <c r="AH3142" t="s">
        <v>104</v>
      </c>
      <c r="AI3142" t="s">
        <v>16168</v>
      </c>
      <c r="AJ3142">
        <v>29971495</v>
      </c>
      <c r="AK3142" s="2">
        <v>1223829.67</v>
      </c>
      <c r="AL3142" s="2">
        <v>1008428.29</v>
      </c>
      <c r="AP3142">
        <v>30011279</v>
      </c>
      <c r="AQ3142" s="2">
        <v>1945794.89</v>
      </c>
      <c r="AR3142" s="2">
        <v>1615121.76</v>
      </c>
      <c r="AV3142" t="s">
        <v>105</v>
      </c>
      <c r="AW3142" s="2" t="s">
        <v>105</v>
      </c>
      <c r="AX3142" s="2" t="s">
        <v>105</v>
      </c>
      <c r="BH3142" t="s">
        <v>21</v>
      </c>
      <c r="BI3142" t="s">
        <v>5</v>
      </c>
    </row>
    <row r="3143" spans="1:61" x14ac:dyDescent="0.25">
      <c r="A3143">
        <v>43549568</v>
      </c>
      <c r="B3143">
        <v>43549568</v>
      </c>
      <c r="C3143" t="s">
        <v>106</v>
      </c>
      <c r="D3143" t="s">
        <v>1211</v>
      </c>
      <c r="E3143" t="s">
        <v>234</v>
      </c>
      <c r="F3143" t="s">
        <v>179</v>
      </c>
      <c r="G3143" t="s">
        <v>978</v>
      </c>
      <c r="H3143" s="30" t="s">
        <v>20989</v>
      </c>
      <c r="I3143" t="s">
        <v>16169</v>
      </c>
      <c r="J3143">
        <v>17001</v>
      </c>
      <c r="K3143" t="s">
        <v>140</v>
      </c>
      <c r="L3143">
        <v>17</v>
      </c>
      <c r="M3143" t="s">
        <v>141</v>
      </c>
      <c r="O3143">
        <v>3108201254</v>
      </c>
      <c r="P3143">
        <v>0</v>
      </c>
      <c r="T3143" s="29" t="s">
        <v>547</v>
      </c>
      <c r="U3143">
        <f t="shared" si="234"/>
        <v>10</v>
      </c>
      <c r="V3143">
        <f t="shared" si="235"/>
        <v>26</v>
      </c>
      <c r="W3143">
        <v>2024</v>
      </c>
      <c r="X3143" t="s">
        <v>2330</v>
      </c>
      <c r="Y3143" t="s">
        <v>16170</v>
      </c>
      <c r="Z3143" t="s">
        <v>16171</v>
      </c>
      <c r="AA3143">
        <v>9206085</v>
      </c>
      <c r="AB3143" t="s">
        <v>268</v>
      </c>
      <c r="AC3143" t="s">
        <v>1025</v>
      </c>
      <c r="AD3143" s="1">
        <f t="shared" si="236"/>
        <v>3.6697324703344122E-2</v>
      </c>
      <c r="AE3143" s="2">
        <v>92700000</v>
      </c>
      <c r="AF3143" t="s">
        <v>102</v>
      </c>
      <c r="AG3143" t="s">
        <v>120</v>
      </c>
      <c r="AH3143" t="s">
        <v>104</v>
      </c>
      <c r="AI3143">
        <v>0</v>
      </c>
      <c r="AJ3143">
        <v>161903379</v>
      </c>
      <c r="AK3143" s="2">
        <v>3401842</v>
      </c>
      <c r="AL3143" s="2">
        <v>2838690.35</v>
      </c>
      <c r="AP3143" t="s">
        <v>105</v>
      </c>
      <c r="AQ3143" t="s">
        <v>105</v>
      </c>
      <c r="AR3143" t="s">
        <v>105</v>
      </c>
      <c r="AV3143" t="s">
        <v>105</v>
      </c>
      <c r="AW3143" t="s">
        <v>105</v>
      </c>
      <c r="AX3143" t="s">
        <v>105</v>
      </c>
      <c r="BH3143" t="s">
        <v>21</v>
      </c>
      <c r="BI3143" t="s">
        <v>5</v>
      </c>
    </row>
    <row r="3144" spans="1:61" x14ac:dyDescent="0.25">
      <c r="A3144">
        <v>9080747</v>
      </c>
      <c r="B3144">
        <v>9080747</v>
      </c>
      <c r="C3144" t="s">
        <v>89</v>
      </c>
      <c r="D3144" t="s">
        <v>375</v>
      </c>
      <c r="E3144" t="s">
        <v>295</v>
      </c>
      <c r="F3144" t="s">
        <v>8250</v>
      </c>
      <c r="G3144" t="s">
        <v>16172</v>
      </c>
      <c r="H3144" s="30" t="s">
        <v>20990</v>
      </c>
      <c r="I3144" t="s">
        <v>16173</v>
      </c>
      <c r="J3144">
        <v>0</v>
      </c>
      <c r="K3144" t="s">
        <v>182</v>
      </c>
      <c r="L3144">
        <v>8</v>
      </c>
      <c r="M3144" t="s">
        <v>183</v>
      </c>
      <c r="O3144">
        <v>3187124420</v>
      </c>
      <c r="P3144">
        <v>0</v>
      </c>
      <c r="T3144" s="29" t="s">
        <v>558</v>
      </c>
      <c r="U3144">
        <f t="shared" si="234"/>
        <v>10</v>
      </c>
      <c r="V3144">
        <f t="shared" si="235"/>
        <v>5</v>
      </c>
      <c r="W3144">
        <v>2017</v>
      </c>
      <c r="X3144" t="s">
        <v>14494</v>
      </c>
      <c r="Y3144" t="s">
        <v>16174</v>
      </c>
      <c r="Z3144" t="s">
        <v>16175</v>
      </c>
      <c r="AA3144">
        <v>606024</v>
      </c>
      <c r="AB3144" t="s">
        <v>118</v>
      </c>
      <c r="AC3144" t="s">
        <v>119</v>
      </c>
      <c r="AD3144" s="1">
        <f t="shared" si="236"/>
        <v>2.6090195312500002E-2</v>
      </c>
      <c r="AE3144" s="2">
        <v>76800000</v>
      </c>
      <c r="AF3144" t="s">
        <v>175</v>
      </c>
      <c r="AG3144" t="s">
        <v>120</v>
      </c>
      <c r="AH3144" t="s">
        <v>104</v>
      </c>
      <c r="AI3144" t="s">
        <v>16176</v>
      </c>
      <c r="AJ3144">
        <v>161812653</v>
      </c>
      <c r="AK3144" s="2">
        <v>2003727</v>
      </c>
      <c r="AL3144" s="2">
        <v>1663804.46</v>
      </c>
      <c r="AP3144" t="s">
        <v>105</v>
      </c>
      <c r="AQ3144" t="s">
        <v>105</v>
      </c>
      <c r="AR3144" t="s">
        <v>105</v>
      </c>
      <c r="AV3144" t="s">
        <v>105</v>
      </c>
      <c r="AW3144" t="s">
        <v>105</v>
      </c>
      <c r="AX3144" t="s">
        <v>105</v>
      </c>
      <c r="BH3144" t="s">
        <v>21</v>
      </c>
      <c r="BI3144" t="s">
        <v>5</v>
      </c>
    </row>
    <row r="3145" spans="1:61" x14ac:dyDescent="0.25">
      <c r="A3145">
        <v>1128426485</v>
      </c>
      <c r="B3145">
        <v>1128426485</v>
      </c>
      <c r="C3145" t="s">
        <v>106</v>
      </c>
      <c r="D3145" t="s">
        <v>312</v>
      </c>
      <c r="E3145" t="s">
        <v>16177</v>
      </c>
      <c r="F3145" t="s">
        <v>3991</v>
      </c>
      <c r="G3145" t="s">
        <v>137</v>
      </c>
      <c r="H3145" s="30" t="s">
        <v>20991</v>
      </c>
      <c r="I3145" t="s">
        <v>16178</v>
      </c>
      <c r="J3145">
        <v>5001</v>
      </c>
      <c r="K3145" t="s">
        <v>202</v>
      </c>
      <c r="L3145">
        <v>5</v>
      </c>
      <c r="M3145" t="s">
        <v>203</v>
      </c>
      <c r="O3145">
        <v>3113815183</v>
      </c>
      <c r="P3145">
        <v>0</v>
      </c>
      <c r="T3145" s="29" t="s">
        <v>1237</v>
      </c>
      <c r="U3145">
        <f t="shared" si="234"/>
        <v>10</v>
      </c>
      <c r="V3145">
        <f t="shared" si="235"/>
        <v>10</v>
      </c>
      <c r="W3145">
        <v>2022</v>
      </c>
      <c r="X3145" t="s">
        <v>1107</v>
      </c>
      <c r="Y3145" t="s">
        <v>16179</v>
      </c>
      <c r="Z3145" t="s">
        <v>16180</v>
      </c>
      <c r="AA3145">
        <v>8806018</v>
      </c>
      <c r="AB3145" t="s">
        <v>662</v>
      </c>
      <c r="AC3145" t="s">
        <v>663</v>
      </c>
      <c r="AD3145" s="1">
        <f t="shared" si="236"/>
        <v>4.8966373477672527E-2</v>
      </c>
      <c r="AE3145" s="2">
        <v>73900000</v>
      </c>
      <c r="AF3145" t="s">
        <v>175</v>
      </c>
      <c r="AG3145" t="s">
        <v>120</v>
      </c>
      <c r="AH3145" t="s">
        <v>104</v>
      </c>
      <c r="AI3145">
        <v>0</v>
      </c>
      <c r="AJ3145">
        <v>161813893</v>
      </c>
      <c r="AK3145" s="2">
        <v>3618615</v>
      </c>
      <c r="AL3145" s="2">
        <v>3020852.61</v>
      </c>
      <c r="AP3145" t="s">
        <v>105</v>
      </c>
      <c r="AQ3145" t="s">
        <v>105</v>
      </c>
      <c r="AR3145" t="s">
        <v>105</v>
      </c>
      <c r="AV3145" t="s">
        <v>105</v>
      </c>
      <c r="AW3145" t="s">
        <v>105</v>
      </c>
      <c r="AX3145" t="s">
        <v>105</v>
      </c>
      <c r="BH3145" t="s">
        <v>21</v>
      </c>
      <c r="BI3145" t="s">
        <v>5</v>
      </c>
    </row>
    <row r="3146" spans="1:61" x14ac:dyDescent="0.25">
      <c r="A3146">
        <v>10091669</v>
      </c>
      <c r="B3146">
        <v>10091669</v>
      </c>
      <c r="C3146" t="s">
        <v>89</v>
      </c>
      <c r="D3146" t="s">
        <v>148</v>
      </c>
      <c r="E3146" t="s">
        <v>149</v>
      </c>
      <c r="F3146" t="s">
        <v>2530</v>
      </c>
      <c r="G3146" t="s">
        <v>399</v>
      </c>
      <c r="H3146" s="30" t="s">
        <v>20992</v>
      </c>
      <c r="I3146" t="s">
        <v>16181</v>
      </c>
      <c r="J3146">
        <v>66001</v>
      </c>
      <c r="K3146" t="s">
        <v>252</v>
      </c>
      <c r="L3146">
        <v>66</v>
      </c>
      <c r="M3146" t="s">
        <v>253</v>
      </c>
      <c r="O3146">
        <v>3122299673</v>
      </c>
      <c r="P3146">
        <v>0</v>
      </c>
      <c r="T3146" s="29" t="s">
        <v>849</v>
      </c>
      <c r="U3146">
        <f t="shared" ref="U3146:U3209" si="237">MONTH(T3146)</f>
        <v>10</v>
      </c>
      <c r="V3146">
        <f t="shared" ref="V3146:V3209" si="238">DAY(T3146)</f>
        <v>19</v>
      </c>
      <c r="W3146">
        <v>2019</v>
      </c>
      <c r="X3146" t="s">
        <v>16182</v>
      </c>
      <c r="Y3146" t="s">
        <v>16183</v>
      </c>
      <c r="Z3146" t="s">
        <v>16184</v>
      </c>
      <c r="AA3146">
        <v>4606126</v>
      </c>
      <c r="AB3146" t="s">
        <v>352</v>
      </c>
      <c r="AC3146" t="s">
        <v>353</v>
      </c>
      <c r="AD3146" s="1">
        <f t="shared" ref="AD3146:AD3209" si="239">+AK3146/AE3146</f>
        <v>1.9428896666666667E-2</v>
      </c>
      <c r="AE3146" s="2">
        <v>87000000</v>
      </c>
      <c r="AF3146" t="s">
        <v>102</v>
      </c>
      <c r="AG3146" t="s">
        <v>292</v>
      </c>
      <c r="AH3146" t="s">
        <v>104</v>
      </c>
      <c r="AI3146" t="s">
        <v>16185</v>
      </c>
      <c r="AJ3146">
        <v>29954191</v>
      </c>
      <c r="AK3146" s="2">
        <v>1690314.01</v>
      </c>
      <c r="AL3146" s="2">
        <v>1400431.94</v>
      </c>
      <c r="AP3146" t="s">
        <v>105</v>
      </c>
      <c r="AQ3146" s="2" t="s">
        <v>105</v>
      </c>
      <c r="AR3146" s="2" t="s">
        <v>105</v>
      </c>
      <c r="AV3146">
        <v>30034817</v>
      </c>
      <c r="AW3146" s="2">
        <v>9403735.7599999998</v>
      </c>
      <c r="AX3146" s="2">
        <v>7882298.96</v>
      </c>
      <c r="BH3146" t="s">
        <v>19</v>
      </c>
      <c r="BI3146" t="s">
        <v>5</v>
      </c>
    </row>
    <row r="3147" spans="1:61" x14ac:dyDescent="0.25">
      <c r="A3147">
        <v>24079542</v>
      </c>
      <c r="B3147">
        <v>24079542</v>
      </c>
      <c r="C3147" t="s">
        <v>106</v>
      </c>
      <c r="D3147" t="s">
        <v>616</v>
      </c>
      <c r="E3147" t="s">
        <v>2328</v>
      </c>
      <c r="F3147" t="s">
        <v>3544</v>
      </c>
      <c r="G3147" t="s">
        <v>1375</v>
      </c>
      <c r="H3147" s="30" t="s">
        <v>20993</v>
      </c>
      <c r="I3147" t="s">
        <v>16186</v>
      </c>
      <c r="J3147">
        <v>25754</v>
      </c>
      <c r="K3147" t="s">
        <v>458</v>
      </c>
      <c r="L3147">
        <v>25</v>
      </c>
      <c r="M3147" t="s">
        <v>113</v>
      </c>
      <c r="O3147">
        <v>3208022639</v>
      </c>
      <c r="P3147">
        <v>3120802263</v>
      </c>
      <c r="T3147" s="29" t="s">
        <v>1001</v>
      </c>
      <c r="U3147">
        <f t="shared" si="237"/>
        <v>10</v>
      </c>
      <c r="V3147">
        <f t="shared" si="238"/>
        <v>3</v>
      </c>
      <c r="W3147">
        <v>2016</v>
      </c>
      <c r="X3147" t="s">
        <v>3443</v>
      </c>
      <c r="Y3147" t="s">
        <v>16187</v>
      </c>
      <c r="Z3147" t="s">
        <v>16187</v>
      </c>
      <c r="AA3147">
        <v>2406043</v>
      </c>
      <c r="AB3147" t="s">
        <v>480</v>
      </c>
      <c r="AC3147" t="s">
        <v>481</v>
      </c>
      <c r="AD3147" s="1">
        <f t="shared" si="239"/>
        <v>3.3102625820568929E-2</v>
      </c>
      <c r="AE3147" s="2">
        <v>45700000</v>
      </c>
      <c r="AF3147" t="s">
        <v>175</v>
      </c>
      <c r="AG3147" t="s">
        <v>120</v>
      </c>
      <c r="AH3147" t="s">
        <v>104</v>
      </c>
      <c r="AI3147" t="s">
        <v>16188</v>
      </c>
      <c r="AJ3147">
        <v>161909137</v>
      </c>
      <c r="AK3147" s="2">
        <v>1512790</v>
      </c>
      <c r="AL3147" s="2">
        <v>1251252.2</v>
      </c>
      <c r="AP3147" t="s">
        <v>105</v>
      </c>
      <c r="AQ3147" t="s">
        <v>105</v>
      </c>
      <c r="AR3147" t="s">
        <v>105</v>
      </c>
      <c r="AV3147" t="s">
        <v>105</v>
      </c>
      <c r="AW3147" t="s">
        <v>105</v>
      </c>
      <c r="AX3147" t="s">
        <v>105</v>
      </c>
      <c r="BH3147" t="s">
        <v>21</v>
      </c>
      <c r="BI3147" t="s">
        <v>5</v>
      </c>
    </row>
    <row r="3148" spans="1:61" x14ac:dyDescent="0.25">
      <c r="A3148">
        <v>32703862</v>
      </c>
      <c r="B3148">
        <v>32703862</v>
      </c>
      <c r="C3148" t="s">
        <v>106</v>
      </c>
      <c r="D3148" t="s">
        <v>583</v>
      </c>
      <c r="E3148" t="s">
        <v>775</v>
      </c>
      <c r="F3148" t="s">
        <v>1995</v>
      </c>
      <c r="G3148" t="s">
        <v>263</v>
      </c>
      <c r="H3148" s="30" t="s">
        <v>20994</v>
      </c>
      <c r="I3148" t="s">
        <v>16189</v>
      </c>
      <c r="J3148">
        <v>0</v>
      </c>
      <c r="K3148" t="s">
        <v>126</v>
      </c>
      <c r="L3148">
        <v>25</v>
      </c>
      <c r="M3148" t="s">
        <v>126</v>
      </c>
      <c r="O3148">
        <v>3108810754</v>
      </c>
      <c r="P3148">
        <v>0</v>
      </c>
      <c r="T3148" s="29" t="s">
        <v>568</v>
      </c>
      <c r="U3148">
        <f t="shared" si="237"/>
        <v>10</v>
      </c>
      <c r="V3148">
        <f t="shared" si="238"/>
        <v>30</v>
      </c>
      <c r="W3148">
        <v>2025</v>
      </c>
      <c r="X3148" t="s">
        <v>788</v>
      </c>
      <c r="Y3148" t="s">
        <v>16190</v>
      </c>
      <c r="Z3148" t="s">
        <v>16191</v>
      </c>
      <c r="AA3148">
        <v>4606163</v>
      </c>
      <c r="AB3148" t="s">
        <v>352</v>
      </c>
      <c r="AC3148" t="s">
        <v>791</v>
      </c>
      <c r="AD3148" s="1">
        <f t="shared" si="239"/>
        <v>2.4811785046728971E-2</v>
      </c>
      <c r="AE3148" s="2">
        <v>107000000</v>
      </c>
      <c r="AF3148" t="s">
        <v>175</v>
      </c>
      <c r="AG3148" t="s">
        <v>120</v>
      </c>
      <c r="AH3148" t="s">
        <v>104</v>
      </c>
      <c r="AI3148" t="s">
        <v>16192</v>
      </c>
      <c r="AJ3148">
        <v>161903728</v>
      </c>
      <c r="AK3148" s="2">
        <v>2654861</v>
      </c>
      <c r="AL3148" s="2">
        <v>2210975.3199999998</v>
      </c>
      <c r="AP3148" t="s">
        <v>105</v>
      </c>
      <c r="AQ3148" t="s">
        <v>105</v>
      </c>
      <c r="AR3148" t="s">
        <v>105</v>
      </c>
      <c r="AV3148" t="s">
        <v>105</v>
      </c>
      <c r="AW3148" t="s">
        <v>105</v>
      </c>
      <c r="AX3148" t="s">
        <v>105</v>
      </c>
      <c r="BH3148" t="s">
        <v>21</v>
      </c>
      <c r="BI3148" t="s">
        <v>5</v>
      </c>
    </row>
    <row r="3149" spans="1:61" x14ac:dyDescent="0.25">
      <c r="A3149">
        <v>11189172</v>
      </c>
      <c r="B3149">
        <v>11189172</v>
      </c>
      <c r="C3149" t="s">
        <v>89</v>
      </c>
      <c r="D3149" t="s">
        <v>8296</v>
      </c>
      <c r="E3149" t="s">
        <v>1440</v>
      </c>
      <c r="F3149" t="s">
        <v>16193</v>
      </c>
      <c r="G3149" t="s">
        <v>408</v>
      </c>
      <c r="H3149" s="30" t="s">
        <v>20995</v>
      </c>
      <c r="I3149" t="s">
        <v>16194</v>
      </c>
      <c r="J3149">
        <v>0</v>
      </c>
      <c r="K3149" t="s">
        <v>126</v>
      </c>
      <c r="L3149">
        <v>25</v>
      </c>
      <c r="M3149" t="s">
        <v>126</v>
      </c>
      <c r="O3149">
        <v>3163991725</v>
      </c>
      <c r="P3149">
        <v>3176389474</v>
      </c>
      <c r="T3149" s="29" t="s">
        <v>327</v>
      </c>
      <c r="U3149">
        <f t="shared" si="237"/>
        <v>10</v>
      </c>
      <c r="V3149">
        <f t="shared" si="238"/>
        <v>31</v>
      </c>
      <c r="W3149">
        <v>2023</v>
      </c>
      <c r="X3149" t="s">
        <v>16195</v>
      </c>
      <c r="Y3149" t="s">
        <v>16196</v>
      </c>
      <c r="Z3149" t="s">
        <v>16197</v>
      </c>
      <c r="AA3149">
        <v>1806042</v>
      </c>
      <c r="AB3149" t="s">
        <v>331</v>
      </c>
      <c r="AC3149" t="s">
        <v>5461</v>
      </c>
      <c r="AD3149" s="1">
        <f t="shared" si="239"/>
        <v>1.4209077490774907E-2</v>
      </c>
      <c r="AE3149" s="2">
        <v>108400000</v>
      </c>
      <c r="AF3149" t="s">
        <v>219</v>
      </c>
      <c r="AG3149" t="s">
        <v>120</v>
      </c>
      <c r="AH3149" t="s">
        <v>104</v>
      </c>
      <c r="AI3149" t="s">
        <v>16198</v>
      </c>
      <c r="AJ3149">
        <v>161864472</v>
      </c>
      <c r="AK3149" s="2">
        <v>1540264</v>
      </c>
      <c r="AL3149" s="2">
        <v>1274339.21</v>
      </c>
      <c r="AP3149" t="s">
        <v>105</v>
      </c>
      <c r="AQ3149" t="s">
        <v>105</v>
      </c>
      <c r="AR3149" t="s">
        <v>105</v>
      </c>
      <c r="AV3149" t="s">
        <v>105</v>
      </c>
      <c r="AW3149" t="s">
        <v>105</v>
      </c>
      <c r="AX3149" t="s">
        <v>105</v>
      </c>
      <c r="BH3149" s="3" t="s">
        <v>18</v>
      </c>
      <c r="BI3149" t="s">
        <v>5</v>
      </c>
    </row>
    <row r="3150" spans="1:61" x14ac:dyDescent="0.25">
      <c r="A3150">
        <v>8532143</v>
      </c>
      <c r="B3150">
        <v>8532143</v>
      </c>
      <c r="C3150" t="s">
        <v>89</v>
      </c>
      <c r="D3150" t="s">
        <v>1264</v>
      </c>
      <c r="E3150">
        <v>0</v>
      </c>
      <c r="F3150" t="s">
        <v>138</v>
      </c>
      <c r="G3150" t="s">
        <v>985</v>
      </c>
      <c r="H3150" s="30" t="s">
        <v>19468</v>
      </c>
      <c r="I3150" t="s">
        <v>16199</v>
      </c>
      <c r="J3150">
        <v>8078</v>
      </c>
      <c r="K3150" t="s">
        <v>3509</v>
      </c>
      <c r="L3150">
        <v>8</v>
      </c>
      <c r="M3150" t="s">
        <v>183</v>
      </c>
      <c r="O3150">
        <v>3114036450</v>
      </c>
      <c r="P3150">
        <v>3045770937</v>
      </c>
      <c r="T3150" s="29" t="s">
        <v>275</v>
      </c>
      <c r="U3150">
        <f t="shared" si="237"/>
        <v>10</v>
      </c>
      <c r="V3150">
        <f t="shared" si="238"/>
        <v>11</v>
      </c>
      <c r="W3150">
        <v>2020</v>
      </c>
      <c r="X3150" t="s">
        <v>6760</v>
      </c>
      <c r="Y3150" t="s">
        <v>16200</v>
      </c>
      <c r="Z3150" t="s">
        <v>16201</v>
      </c>
      <c r="AA3150">
        <v>8006054</v>
      </c>
      <c r="AB3150" t="s">
        <v>100</v>
      </c>
      <c r="AC3150" t="s">
        <v>208</v>
      </c>
      <c r="AD3150" s="1">
        <f t="shared" si="239"/>
        <v>2.7942316239316239E-2</v>
      </c>
      <c r="AE3150" s="2">
        <v>58500000</v>
      </c>
      <c r="AF3150" t="s">
        <v>102</v>
      </c>
      <c r="AG3150" t="s">
        <v>292</v>
      </c>
      <c r="AH3150" t="s">
        <v>104</v>
      </c>
      <c r="AI3150">
        <v>0</v>
      </c>
      <c r="AJ3150">
        <v>29945931</v>
      </c>
      <c r="AK3150" s="2">
        <v>1634625.5</v>
      </c>
      <c r="AL3150" s="2">
        <v>1353634.87</v>
      </c>
      <c r="AP3150">
        <v>30005766</v>
      </c>
      <c r="AQ3150" s="2">
        <v>2561407.62</v>
      </c>
      <c r="AR3150" s="2">
        <v>2132443.38</v>
      </c>
      <c r="AV3150" t="s">
        <v>105</v>
      </c>
      <c r="AW3150" s="2" t="s">
        <v>105</v>
      </c>
      <c r="AX3150" s="2" t="s">
        <v>105</v>
      </c>
      <c r="BH3150" t="s">
        <v>19</v>
      </c>
      <c r="BI3150" t="s">
        <v>5</v>
      </c>
    </row>
    <row r="3151" spans="1:61" x14ac:dyDescent="0.25">
      <c r="A3151">
        <v>80725652</v>
      </c>
      <c r="B3151">
        <v>80725652</v>
      </c>
      <c r="C3151" t="s">
        <v>89</v>
      </c>
      <c r="D3151" t="s">
        <v>699</v>
      </c>
      <c r="E3151" t="s">
        <v>148</v>
      </c>
      <c r="F3151" t="s">
        <v>314</v>
      </c>
      <c r="G3151">
        <v>0</v>
      </c>
      <c r="H3151" s="30" t="s">
        <v>20996</v>
      </c>
      <c r="I3151" t="s">
        <v>16202</v>
      </c>
      <c r="J3151">
        <v>0</v>
      </c>
      <c r="K3151" t="s">
        <v>126</v>
      </c>
      <c r="L3151">
        <v>25</v>
      </c>
      <c r="M3151" t="s">
        <v>126</v>
      </c>
      <c r="O3151">
        <v>3124119933</v>
      </c>
      <c r="P3151">
        <v>0</v>
      </c>
      <c r="T3151" s="29" t="s">
        <v>1001</v>
      </c>
      <c r="U3151">
        <f t="shared" si="237"/>
        <v>10</v>
      </c>
      <c r="V3151">
        <f t="shared" si="238"/>
        <v>3</v>
      </c>
      <c r="W3151">
        <v>2023</v>
      </c>
      <c r="X3151" t="s">
        <v>1393</v>
      </c>
      <c r="Y3151" t="s">
        <v>16203</v>
      </c>
      <c r="Z3151" t="s">
        <v>16204</v>
      </c>
      <c r="AA3151">
        <v>4606152</v>
      </c>
      <c r="AB3151" t="s">
        <v>352</v>
      </c>
      <c r="AC3151" t="s">
        <v>353</v>
      </c>
      <c r="AD3151" s="1">
        <f t="shared" si="239"/>
        <v>4.1051166950596255E-2</v>
      </c>
      <c r="AE3151" s="2">
        <v>117400000</v>
      </c>
      <c r="AF3151" t="s">
        <v>175</v>
      </c>
      <c r="AG3151" t="s">
        <v>120</v>
      </c>
      <c r="AH3151" t="s">
        <v>104</v>
      </c>
      <c r="AI3151" t="s">
        <v>16205</v>
      </c>
      <c r="AJ3151">
        <v>161816191</v>
      </c>
      <c r="AK3151" s="2">
        <v>4819407</v>
      </c>
      <c r="AL3151" s="2">
        <v>4029922.04</v>
      </c>
      <c r="AP3151" t="s">
        <v>105</v>
      </c>
      <c r="AQ3151" t="s">
        <v>105</v>
      </c>
      <c r="AR3151" t="s">
        <v>105</v>
      </c>
      <c r="AV3151" t="s">
        <v>105</v>
      </c>
      <c r="AW3151" t="s">
        <v>105</v>
      </c>
      <c r="AX3151" t="s">
        <v>105</v>
      </c>
      <c r="BH3151" t="s">
        <v>21</v>
      </c>
      <c r="BI3151" t="s">
        <v>5</v>
      </c>
    </row>
    <row r="3152" spans="1:61" x14ac:dyDescent="0.25">
      <c r="A3152">
        <v>1018414561</v>
      </c>
      <c r="B3152">
        <v>1018414561</v>
      </c>
      <c r="C3152" t="s">
        <v>106</v>
      </c>
      <c r="D3152" t="s">
        <v>16206</v>
      </c>
      <c r="E3152">
        <v>0</v>
      </c>
      <c r="F3152" t="s">
        <v>124</v>
      </c>
      <c r="G3152">
        <v>0</v>
      </c>
      <c r="H3152" s="30" t="s">
        <v>20997</v>
      </c>
      <c r="I3152" t="s">
        <v>16207</v>
      </c>
      <c r="J3152">
        <v>0</v>
      </c>
      <c r="K3152" t="s">
        <v>126</v>
      </c>
      <c r="L3152">
        <v>25</v>
      </c>
      <c r="M3152" t="s">
        <v>126</v>
      </c>
      <c r="O3152">
        <v>3143172091</v>
      </c>
      <c r="P3152">
        <v>3112533132</v>
      </c>
      <c r="T3152" s="29" t="s">
        <v>299</v>
      </c>
      <c r="U3152">
        <f t="shared" si="237"/>
        <v>10</v>
      </c>
      <c r="V3152">
        <f t="shared" si="238"/>
        <v>23</v>
      </c>
      <c r="W3152">
        <v>2024</v>
      </c>
      <c r="X3152" t="s">
        <v>980</v>
      </c>
      <c r="Y3152" t="s">
        <v>16208</v>
      </c>
      <c r="Z3152" t="s">
        <v>16209</v>
      </c>
      <c r="AA3152">
        <v>9006178</v>
      </c>
      <c r="AB3152" t="s">
        <v>244</v>
      </c>
      <c r="AC3152" t="s">
        <v>245</v>
      </c>
      <c r="AD3152" s="1">
        <f t="shared" si="239"/>
        <v>1.2329410447761193E-2</v>
      </c>
      <c r="AE3152" s="2">
        <v>134000000</v>
      </c>
      <c r="AF3152" t="s">
        <v>102</v>
      </c>
      <c r="AG3152" t="s">
        <v>120</v>
      </c>
      <c r="AH3152" t="s">
        <v>104</v>
      </c>
      <c r="AI3152" t="s">
        <v>16210</v>
      </c>
      <c r="AJ3152">
        <v>161802714</v>
      </c>
      <c r="AK3152" s="2">
        <v>1652141</v>
      </c>
      <c r="AL3152" s="2">
        <v>1368353.74</v>
      </c>
      <c r="AP3152" t="s">
        <v>105</v>
      </c>
      <c r="AQ3152" t="s">
        <v>105</v>
      </c>
      <c r="AR3152" t="s">
        <v>105</v>
      </c>
      <c r="AV3152" t="s">
        <v>105</v>
      </c>
      <c r="AW3152" t="s">
        <v>105</v>
      </c>
      <c r="AX3152" t="s">
        <v>105</v>
      </c>
      <c r="BH3152" s="3" t="s">
        <v>18</v>
      </c>
      <c r="BI3152" t="s">
        <v>5</v>
      </c>
    </row>
    <row r="3153" spans="1:61" x14ac:dyDescent="0.25">
      <c r="A3153">
        <v>8853367</v>
      </c>
      <c r="B3153">
        <v>8853367</v>
      </c>
      <c r="C3153" t="s">
        <v>89</v>
      </c>
      <c r="D3153" t="s">
        <v>16211</v>
      </c>
      <c r="E3153">
        <v>0</v>
      </c>
      <c r="F3153" t="s">
        <v>16212</v>
      </c>
      <c r="G3153" t="s">
        <v>314</v>
      </c>
      <c r="H3153" s="30" t="s">
        <v>20998</v>
      </c>
      <c r="I3153" t="s">
        <v>16213</v>
      </c>
      <c r="J3153">
        <v>0</v>
      </c>
      <c r="K3153" t="s">
        <v>238</v>
      </c>
      <c r="L3153">
        <v>47</v>
      </c>
      <c r="M3153" t="s">
        <v>239</v>
      </c>
      <c r="O3153">
        <v>3204553533</v>
      </c>
      <c r="P3153">
        <v>3232385408</v>
      </c>
      <c r="T3153" s="29" t="s">
        <v>327</v>
      </c>
      <c r="U3153">
        <f t="shared" si="237"/>
        <v>10</v>
      </c>
      <c r="V3153">
        <f t="shared" si="238"/>
        <v>31</v>
      </c>
      <c r="W3153">
        <v>2019</v>
      </c>
      <c r="X3153" t="s">
        <v>420</v>
      </c>
      <c r="Y3153" t="s">
        <v>16214</v>
      </c>
      <c r="Z3153" t="s">
        <v>16215</v>
      </c>
      <c r="AA3153">
        <v>8001188</v>
      </c>
      <c r="AB3153" t="s">
        <v>100</v>
      </c>
      <c r="AC3153" t="s">
        <v>423</v>
      </c>
      <c r="AD3153" s="1">
        <f t="shared" si="239"/>
        <v>3.0991510282776351E-2</v>
      </c>
      <c r="AE3153" s="2">
        <v>38900000</v>
      </c>
      <c r="AF3153" t="s">
        <v>279</v>
      </c>
      <c r="AG3153" t="s">
        <v>103</v>
      </c>
      <c r="AH3153" t="s">
        <v>104</v>
      </c>
      <c r="AI3153" t="s">
        <v>16216</v>
      </c>
      <c r="AJ3153">
        <v>29974003</v>
      </c>
      <c r="AK3153" s="2">
        <v>1205569.75</v>
      </c>
      <c r="AL3153" s="2">
        <v>993083.82</v>
      </c>
      <c r="AP3153">
        <v>30013793</v>
      </c>
      <c r="AQ3153" s="2">
        <v>1302273.28</v>
      </c>
      <c r="AR3153" s="2">
        <v>1074347.29</v>
      </c>
      <c r="AV3153" t="s">
        <v>105</v>
      </c>
      <c r="AW3153" s="2" t="s">
        <v>105</v>
      </c>
      <c r="AX3153" s="2" t="s">
        <v>105</v>
      </c>
      <c r="BH3153" t="s">
        <v>21</v>
      </c>
      <c r="BI3153" t="s">
        <v>5</v>
      </c>
    </row>
    <row r="3154" spans="1:61" x14ac:dyDescent="0.25">
      <c r="A3154">
        <v>43580838</v>
      </c>
      <c r="B3154">
        <v>43580838</v>
      </c>
      <c r="C3154" t="s">
        <v>106</v>
      </c>
      <c r="D3154" t="s">
        <v>1128</v>
      </c>
      <c r="E3154" t="s">
        <v>583</v>
      </c>
      <c r="F3154" t="s">
        <v>3123</v>
      </c>
      <c r="G3154" t="s">
        <v>199</v>
      </c>
      <c r="H3154" s="30" t="s">
        <v>20999</v>
      </c>
      <c r="I3154" t="s">
        <v>16217</v>
      </c>
      <c r="J3154">
        <v>5001</v>
      </c>
      <c r="K3154" t="s">
        <v>202</v>
      </c>
      <c r="L3154">
        <v>5</v>
      </c>
      <c r="M3154" t="s">
        <v>203</v>
      </c>
      <c r="O3154">
        <v>3225356267</v>
      </c>
      <c r="P3154">
        <v>0</v>
      </c>
      <c r="T3154" s="29" t="s">
        <v>744</v>
      </c>
      <c r="U3154">
        <f t="shared" si="237"/>
        <v>10</v>
      </c>
      <c r="V3154">
        <f t="shared" si="238"/>
        <v>9</v>
      </c>
      <c r="W3154">
        <v>2024</v>
      </c>
      <c r="X3154" t="s">
        <v>16218</v>
      </c>
      <c r="Y3154" t="s">
        <v>16219</v>
      </c>
      <c r="Z3154" t="s">
        <v>16220</v>
      </c>
      <c r="AA3154">
        <v>3006162</v>
      </c>
      <c r="AB3154" t="s">
        <v>491</v>
      </c>
      <c r="AC3154" t="s">
        <v>492</v>
      </c>
      <c r="AD3154" s="1">
        <f t="shared" si="239"/>
        <v>2.2943842710997444E-2</v>
      </c>
      <c r="AE3154" s="2">
        <v>156400000</v>
      </c>
      <c r="AF3154" t="s">
        <v>102</v>
      </c>
      <c r="AG3154" t="s">
        <v>120</v>
      </c>
      <c r="AH3154" t="s">
        <v>104</v>
      </c>
      <c r="AI3154">
        <v>0</v>
      </c>
      <c r="AJ3154">
        <v>161911827</v>
      </c>
      <c r="AK3154" s="2">
        <v>3588417</v>
      </c>
      <c r="AL3154" s="2">
        <v>2995476.13</v>
      </c>
      <c r="AP3154" t="s">
        <v>105</v>
      </c>
      <c r="AQ3154" t="s">
        <v>105</v>
      </c>
      <c r="AR3154" t="s">
        <v>105</v>
      </c>
      <c r="AV3154" t="s">
        <v>105</v>
      </c>
      <c r="AW3154" t="s">
        <v>105</v>
      </c>
      <c r="AX3154" t="s">
        <v>105</v>
      </c>
      <c r="BH3154" t="s">
        <v>21</v>
      </c>
      <c r="BI3154" t="s">
        <v>5</v>
      </c>
    </row>
    <row r="3155" spans="1:61" x14ac:dyDescent="0.25">
      <c r="A3155">
        <v>1015404012</v>
      </c>
      <c r="B3155">
        <v>1015404012</v>
      </c>
      <c r="C3155" t="s">
        <v>106</v>
      </c>
      <c r="D3155" t="s">
        <v>3397</v>
      </c>
      <c r="E3155" t="s">
        <v>136</v>
      </c>
      <c r="F3155" t="s">
        <v>818</v>
      </c>
      <c r="G3155" t="s">
        <v>2505</v>
      </c>
      <c r="H3155" s="30" t="s">
        <v>21000</v>
      </c>
      <c r="I3155" t="s">
        <v>16221</v>
      </c>
      <c r="J3155">
        <v>0</v>
      </c>
      <c r="K3155" t="s">
        <v>126</v>
      </c>
      <c r="L3155">
        <v>25</v>
      </c>
      <c r="M3155" t="s">
        <v>126</v>
      </c>
      <c r="O3155">
        <v>3102721223</v>
      </c>
      <c r="P3155">
        <v>0</v>
      </c>
      <c r="T3155" s="29" t="s">
        <v>466</v>
      </c>
      <c r="U3155">
        <f t="shared" si="237"/>
        <v>10</v>
      </c>
      <c r="V3155">
        <f t="shared" si="238"/>
        <v>15</v>
      </c>
      <c r="W3155">
        <v>2023</v>
      </c>
      <c r="X3155" t="s">
        <v>16222</v>
      </c>
      <c r="Y3155" t="s">
        <v>16223</v>
      </c>
      <c r="Z3155" t="s">
        <v>16224</v>
      </c>
      <c r="AA3155">
        <v>1801139</v>
      </c>
      <c r="AB3155" t="s">
        <v>331</v>
      </c>
      <c r="AC3155" t="s">
        <v>4553</v>
      </c>
      <c r="AD3155" s="1">
        <f t="shared" si="239"/>
        <v>4.0212942989214177E-2</v>
      </c>
      <c r="AE3155" s="2">
        <v>64900000</v>
      </c>
      <c r="AF3155" t="s">
        <v>219</v>
      </c>
      <c r="AG3155" t="s">
        <v>103</v>
      </c>
      <c r="AH3155" t="s">
        <v>104</v>
      </c>
      <c r="AI3155" t="s">
        <v>16225</v>
      </c>
      <c r="AJ3155">
        <v>161814591</v>
      </c>
      <c r="AK3155" s="2">
        <v>2609820</v>
      </c>
      <c r="AL3155" s="2">
        <v>2173125.66</v>
      </c>
      <c r="AP3155" t="s">
        <v>105</v>
      </c>
      <c r="AQ3155" t="s">
        <v>105</v>
      </c>
      <c r="AR3155" t="s">
        <v>105</v>
      </c>
      <c r="AV3155" t="s">
        <v>105</v>
      </c>
      <c r="AW3155" t="s">
        <v>105</v>
      </c>
      <c r="AX3155" t="s">
        <v>105</v>
      </c>
      <c r="BH3155" t="s">
        <v>21</v>
      </c>
      <c r="BI3155" t="s">
        <v>5</v>
      </c>
    </row>
    <row r="3156" spans="1:61" x14ac:dyDescent="0.25">
      <c r="A3156">
        <v>1091373843</v>
      </c>
      <c r="B3156">
        <v>1091373843</v>
      </c>
      <c r="C3156" t="s">
        <v>106</v>
      </c>
      <c r="D3156" t="s">
        <v>312</v>
      </c>
      <c r="E3156" t="s">
        <v>304</v>
      </c>
      <c r="F3156" t="s">
        <v>16226</v>
      </c>
      <c r="G3156" t="s">
        <v>1258</v>
      </c>
      <c r="H3156" s="30" t="s">
        <v>21001</v>
      </c>
      <c r="I3156" t="s">
        <v>16227</v>
      </c>
      <c r="J3156">
        <v>68001</v>
      </c>
      <c r="K3156" t="s">
        <v>317</v>
      </c>
      <c r="L3156">
        <v>68</v>
      </c>
      <c r="M3156" t="s">
        <v>227</v>
      </c>
      <c r="O3156">
        <v>3153171468</v>
      </c>
      <c r="P3156">
        <v>3244092617</v>
      </c>
      <c r="T3156" s="29" t="s">
        <v>1957</v>
      </c>
      <c r="U3156">
        <f t="shared" si="237"/>
        <v>10</v>
      </c>
      <c r="V3156">
        <f t="shared" si="238"/>
        <v>4</v>
      </c>
      <c r="W3156">
        <v>2025</v>
      </c>
      <c r="X3156" t="s">
        <v>15775</v>
      </c>
      <c r="Y3156" t="s">
        <v>16228</v>
      </c>
      <c r="Z3156" t="s">
        <v>16229</v>
      </c>
      <c r="AA3156">
        <v>5601192</v>
      </c>
      <c r="AB3156" t="s">
        <v>146</v>
      </c>
      <c r="AC3156" t="s">
        <v>383</v>
      </c>
      <c r="AD3156" s="1">
        <f t="shared" si="239"/>
        <v>3.2379512453300126E-2</v>
      </c>
      <c r="AE3156" s="2">
        <v>80300000</v>
      </c>
      <c r="AF3156" t="s">
        <v>175</v>
      </c>
      <c r="AG3156" t="s">
        <v>103</v>
      </c>
      <c r="AH3156" t="s">
        <v>104</v>
      </c>
      <c r="AI3156" t="s">
        <v>16230</v>
      </c>
      <c r="AJ3156">
        <v>29951469</v>
      </c>
      <c r="AK3156" s="2">
        <v>2600074.85</v>
      </c>
      <c r="AL3156" s="2">
        <v>2164936.85</v>
      </c>
      <c r="AP3156" t="s">
        <v>105</v>
      </c>
      <c r="AQ3156" s="2" t="s">
        <v>105</v>
      </c>
      <c r="AR3156" s="2" t="s">
        <v>105</v>
      </c>
      <c r="AV3156">
        <v>30030738</v>
      </c>
      <c r="AW3156" s="2">
        <v>5748892.8700000001</v>
      </c>
      <c r="AX3156" s="2">
        <v>4811002.41</v>
      </c>
      <c r="BH3156" t="s">
        <v>21</v>
      </c>
      <c r="BI3156" t="s">
        <v>5</v>
      </c>
    </row>
    <row r="3157" spans="1:61" x14ac:dyDescent="0.25">
      <c r="A3157">
        <v>80277041</v>
      </c>
      <c r="B3157">
        <v>80277041</v>
      </c>
      <c r="C3157" t="s">
        <v>89</v>
      </c>
      <c r="D3157" t="s">
        <v>1821</v>
      </c>
      <c r="E3157" t="s">
        <v>2136</v>
      </c>
      <c r="F3157" t="s">
        <v>1808</v>
      </c>
      <c r="G3157" t="s">
        <v>6770</v>
      </c>
      <c r="H3157" s="30" t="s">
        <v>21002</v>
      </c>
      <c r="I3157" t="s">
        <v>16231</v>
      </c>
      <c r="J3157">
        <v>0</v>
      </c>
      <c r="K3157" t="s">
        <v>126</v>
      </c>
      <c r="L3157">
        <v>25</v>
      </c>
      <c r="M3157" t="s">
        <v>126</v>
      </c>
      <c r="O3157">
        <v>3108500878</v>
      </c>
      <c r="P3157">
        <v>3202364140</v>
      </c>
      <c r="T3157" s="29" t="s">
        <v>275</v>
      </c>
      <c r="U3157">
        <f t="shared" si="237"/>
        <v>10</v>
      </c>
      <c r="V3157">
        <f t="shared" si="238"/>
        <v>11</v>
      </c>
      <c r="W3157">
        <v>2018</v>
      </c>
      <c r="X3157" t="s">
        <v>16232</v>
      </c>
      <c r="Y3157" t="s">
        <v>16233</v>
      </c>
      <c r="Z3157" t="s">
        <v>16234</v>
      </c>
      <c r="AA3157">
        <v>801351</v>
      </c>
      <c r="AB3157" t="s">
        <v>542</v>
      </c>
      <c r="AC3157" t="s">
        <v>16235</v>
      </c>
      <c r="AD3157" s="1">
        <f t="shared" si="239"/>
        <v>1.8604505130890053E-2</v>
      </c>
      <c r="AE3157" s="2">
        <v>95500000</v>
      </c>
      <c r="AF3157" t="s">
        <v>133</v>
      </c>
      <c r="AG3157" t="s">
        <v>103</v>
      </c>
      <c r="AH3157" t="s">
        <v>104</v>
      </c>
      <c r="AI3157" t="s">
        <v>16236</v>
      </c>
      <c r="AJ3157">
        <v>29958011</v>
      </c>
      <c r="AK3157" s="2">
        <v>1776730.24</v>
      </c>
      <c r="AL3157" s="2">
        <v>1473050.62</v>
      </c>
      <c r="AP3157" t="s">
        <v>105</v>
      </c>
      <c r="AQ3157" s="2" t="s">
        <v>105</v>
      </c>
      <c r="AR3157" s="2" t="s">
        <v>105</v>
      </c>
      <c r="AV3157">
        <v>30042343</v>
      </c>
      <c r="AW3157" s="2">
        <v>2129042.5299999998</v>
      </c>
      <c r="AX3157" s="2">
        <v>1769111.37</v>
      </c>
      <c r="BH3157" t="s">
        <v>19</v>
      </c>
      <c r="BI3157" t="s">
        <v>5</v>
      </c>
    </row>
    <row r="3158" spans="1:61" x14ac:dyDescent="0.25">
      <c r="A3158">
        <v>1127580534</v>
      </c>
      <c r="B3158">
        <v>1127580534</v>
      </c>
      <c r="C3158" t="s">
        <v>89</v>
      </c>
      <c r="D3158" t="s">
        <v>1931</v>
      </c>
      <c r="E3158" t="s">
        <v>1670</v>
      </c>
      <c r="F3158" t="s">
        <v>296</v>
      </c>
      <c r="G3158" t="s">
        <v>1050</v>
      </c>
      <c r="H3158" s="30" t="s">
        <v>21003</v>
      </c>
      <c r="I3158" t="s">
        <v>16237</v>
      </c>
      <c r="J3158">
        <v>5001</v>
      </c>
      <c r="K3158" t="s">
        <v>202</v>
      </c>
      <c r="L3158">
        <v>5</v>
      </c>
      <c r="M3158" t="s">
        <v>203</v>
      </c>
      <c r="O3158">
        <v>3163197838</v>
      </c>
      <c r="P3158">
        <v>0</v>
      </c>
      <c r="T3158" s="29" t="s">
        <v>448</v>
      </c>
      <c r="U3158">
        <f t="shared" si="237"/>
        <v>10</v>
      </c>
      <c r="V3158">
        <f t="shared" si="238"/>
        <v>9</v>
      </c>
      <c r="W3158">
        <v>2017</v>
      </c>
      <c r="X3158" t="s">
        <v>16238</v>
      </c>
      <c r="Y3158" t="s">
        <v>16239</v>
      </c>
      <c r="Z3158" t="s">
        <v>16240</v>
      </c>
      <c r="AA3158">
        <v>4606106</v>
      </c>
      <c r="AB3158" t="s">
        <v>352</v>
      </c>
      <c r="AC3158" t="s">
        <v>353</v>
      </c>
      <c r="AD3158" s="1">
        <f t="shared" si="239"/>
        <v>3.4203936927772127E-2</v>
      </c>
      <c r="AE3158" s="2">
        <v>98300000</v>
      </c>
      <c r="AF3158" t="s">
        <v>133</v>
      </c>
      <c r="AG3158" t="s">
        <v>120</v>
      </c>
      <c r="AH3158" t="s">
        <v>104</v>
      </c>
      <c r="AI3158" t="s">
        <v>16241</v>
      </c>
      <c r="AJ3158">
        <v>161775419</v>
      </c>
      <c r="AK3158" s="2">
        <v>3362247</v>
      </c>
      <c r="AL3158" s="2">
        <v>2805417.42</v>
      </c>
      <c r="AP3158" t="s">
        <v>105</v>
      </c>
      <c r="AQ3158" t="s">
        <v>105</v>
      </c>
      <c r="AR3158" t="s">
        <v>105</v>
      </c>
      <c r="AV3158" t="s">
        <v>105</v>
      </c>
      <c r="AW3158" t="s">
        <v>105</v>
      </c>
      <c r="AX3158" t="s">
        <v>105</v>
      </c>
      <c r="BH3158" t="s">
        <v>21</v>
      </c>
      <c r="BI3158" t="s">
        <v>5</v>
      </c>
    </row>
    <row r="3159" spans="1:61" x14ac:dyDescent="0.25">
      <c r="A3159">
        <v>43866609</v>
      </c>
      <c r="B3159">
        <v>43866609</v>
      </c>
      <c r="C3159" t="s">
        <v>106</v>
      </c>
      <c r="D3159" t="s">
        <v>281</v>
      </c>
      <c r="E3159" t="s">
        <v>583</v>
      </c>
      <c r="F3159" t="s">
        <v>3135</v>
      </c>
      <c r="G3159" t="s">
        <v>8029</v>
      </c>
      <c r="H3159" s="30" t="s">
        <v>21004</v>
      </c>
      <c r="I3159" t="s">
        <v>16242</v>
      </c>
      <c r="J3159">
        <v>5001</v>
      </c>
      <c r="K3159" t="s">
        <v>202</v>
      </c>
      <c r="L3159">
        <v>5</v>
      </c>
      <c r="M3159" t="s">
        <v>203</v>
      </c>
      <c r="O3159">
        <v>3146651327</v>
      </c>
      <c r="P3159">
        <v>0</v>
      </c>
      <c r="T3159" s="29" t="s">
        <v>429</v>
      </c>
      <c r="U3159">
        <f t="shared" si="237"/>
        <v>10</v>
      </c>
      <c r="V3159">
        <f t="shared" si="238"/>
        <v>7</v>
      </c>
      <c r="W3159">
        <v>2016</v>
      </c>
      <c r="X3159" t="s">
        <v>3485</v>
      </c>
      <c r="Y3159" t="s">
        <v>16243</v>
      </c>
      <c r="Z3159" t="s">
        <v>16244</v>
      </c>
      <c r="AA3159">
        <v>6401219</v>
      </c>
      <c r="AB3159" t="s">
        <v>131</v>
      </c>
      <c r="AC3159" t="s">
        <v>1126</v>
      </c>
      <c r="AD3159" s="1">
        <f t="shared" si="239"/>
        <v>3.8660756214689264E-2</v>
      </c>
      <c r="AE3159" s="2">
        <v>35400000</v>
      </c>
      <c r="AF3159" t="s">
        <v>279</v>
      </c>
      <c r="AG3159" t="s">
        <v>103</v>
      </c>
      <c r="AH3159" t="s">
        <v>104</v>
      </c>
      <c r="AI3159" t="s">
        <v>16245</v>
      </c>
      <c r="AJ3159">
        <v>29959925</v>
      </c>
      <c r="AK3159" s="2">
        <v>1368590.77</v>
      </c>
      <c r="AL3159" s="2">
        <v>1130076.28</v>
      </c>
      <c r="AP3159">
        <v>29987403</v>
      </c>
      <c r="AQ3159" s="2">
        <v>2477307.5499999998</v>
      </c>
      <c r="AR3159" s="2">
        <v>2061771.05</v>
      </c>
      <c r="AV3159" t="s">
        <v>105</v>
      </c>
      <c r="AW3159" s="2" t="s">
        <v>105</v>
      </c>
      <c r="AX3159" s="2" t="s">
        <v>105</v>
      </c>
      <c r="BH3159" t="s">
        <v>21</v>
      </c>
      <c r="BI3159" t="s">
        <v>5</v>
      </c>
    </row>
    <row r="3160" spans="1:61" x14ac:dyDescent="0.25">
      <c r="A3160">
        <v>19390294</v>
      </c>
      <c r="B3160">
        <v>19390294</v>
      </c>
      <c r="C3160" t="s">
        <v>89</v>
      </c>
      <c r="D3160" t="s">
        <v>375</v>
      </c>
      <c r="E3160" t="s">
        <v>1440</v>
      </c>
      <c r="F3160" t="s">
        <v>224</v>
      </c>
      <c r="G3160" t="s">
        <v>566</v>
      </c>
      <c r="H3160" s="30" t="s">
        <v>21005</v>
      </c>
      <c r="I3160" t="s">
        <v>16246</v>
      </c>
      <c r="J3160">
        <v>5615</v>
      </c>
      <c r="K3160" t="s">
        <v>2322</v>
      </c>
      <c r="L3160">
        <v>5</v>
      </c>
      <c r="M3160" t="s">
        <v>203</v>
      </c>
      <c r="O3160">
        <v>3104098328</v>
      </c>
      <c r="P3160">
        <v>0</v>
      </c>
      <c r="T3160" s="29" t="s">
        <v>369</v>
      </c>
      <c r="U3160">
        <f t="shared" si="237"/>
        <v>10</v>
      </c>
      <c r="V3160">
        <f t="shared" si="238"/>
        <v>21</v>
      </c>
      <c r="W3160">
        <v>2022</v>
      </c>
      <c r="X3160" t="s">
        <v>3426</v>
      </c>
      <c r="Y3160" t="s">
        <v>16247</v>
      </c>
      <c r="Z3160" t="s">
        <v>16248</v>
      </c>
      <c r="AA3160">
        <v>9201265</v>
      </c>
      <c r="AB3160" t="s">
        <v>268</v>
      </c>
      <c r="AC3160" t="s">
        <v>1420</v>
      </c>
      <c r="AD3160" s="1">
        <f t="shared" si="239"/>
        <v>4.4076334586466162E-2</v>
      </c>
      <c r="AE3160" s="2">
        <v>53200000</v>
      </c>
      <c r="AF3160" t="s">
        <v>362</v>
      </c>
      <c r="AG3160" t="s">
        <v>103</v>
      </c>
      <c r="AH3160" t="s">
        <v>104</v>
      </c>
      <c r="AI3160" t="s">
        <v>16249</v>
      </c>
      <c r="AJ3160">
        <v>161890045</v>
      </c>
      <c r="AK3160" s="2">
        <v>2344861</v>
      </c>
      <c r="AL3160" s="2">
        <v>1950471.27</v>
      </c>
      <c r="AP3160" t="s">
        <v>105</v>
      </c>
      <c r="AQ3160" t="s">
        <v>105</v>
      </c>
      <c r="AR3160" t="s">
        <v>105</v>
      </c>
      <c r="AV3160" t="s">
        <v>105</v>
      </c>
      <c r="AW3160" t="s">
        <v>105</v>
      </c>
      <c r="AX3160" t="s">
        <v>105</v>
      </c>
      <c r="BH3160" t="s">
        <v>21</v>
      </c>
      <c r="BI3160" t="s">
        <v>5</v>
      </c>
    </row>
    <row r="3161" spans="1:61" x14ac:dyDescent="0.25">
      <c r="A3161">
        <v>80205681</v>
      </c>
      <c r="B3161">
        <v>80205681</v>
      </c>
      <c r="C3161" t="s">
        <v>89</v>
      </c>
      <c r="D3161" t="s">
        <v>3013</v>
      </c>
      <c r="E3161" t="s">
        <v>656</v>
      </c>
      <c r="F3161" t="s">
        <v>1728</v>
      </c>
      <c r="G3161" t="s">
        <v>335</v>
      </c>
      <c r="H3161" s="30" t="s">
        <v>21006</v>
      </c>
      <c r="I3161" t="s">
        <v>16250</v>
      </c>
      <c r="J3161">
        <v>0</v>
      </c>
      <c r="K3161" t="s">
        <v>126</v>
      </c>
      <c r="L3161">
        <v>25</v>
      </c>
      <c r="M3161" t="s">
        <v>126</v>
      </c>
      <c r="O3161">
        <v>3058106836</v>
      </c>
      <c r="P3161">
        <v>3146358002</v>
      </c>
      <c r="T3161" s="29" t="s">
        <v>169</v>
      </c>
      <c r="U3161">
        <f t="shared" si="237"/>
        <v>10</v>
      </c>
      <c r="V3161">
        <f t="shared" si="238"/>
        <v>16</v>
      </c>
      <c r="W3161">
        <v>2019</v>
      </c>
      <c r="X3161" t="s">
        <v>477</v>
      </c>
      <c r="Y3161" t="s">
        <v>16250</v>
      </c>
      <c r="Z3161" t="s">
        <v>16251</v>
      </c>
      <c r="AA3161">
        <v>2406042</v>
      </c>
      <c r="AB3161" t="s">
        <v>480</v>
      </c>
      <c r="AC3161" t="s">
        <v>481</v>
      </c>
      <c r="AD3161" s="1">
        <f t="shared" si="239"/>
        <v>2.1836712095400342E-2</v>
      </c>
      <c r="AE3161" s="2">
        <v>58700000</v>
      </c>
      <c r="AF3161" t="s">
        <v>362</v>
      </c>
      <c r="AG3161" t="s">
        <v>120</v>
      </c>
      <c r="AH3161" t="s">
        <v>104</v>
      </c>
      <c r="AI3161" t="s">
        <v>16252</v>
      </c>
      <c r="AJ3161">
        <v>161853316</v>
      </c>
      <c r="AK3161" s="2">
        <v>1281815</v>
      </c>
      <c r="AL3161" s="2">
        <v>1057155.4099999999</v>
      </c>
      <c r="AP3161" t="s">
        <v>105</v>
      </c>
      <c r="AQ3161" t="s">
        <v>105</v>
      </c>
      <c r="AR3161" t="s">
        <v>105</v>
      </c>
      <c r="AV3161" t="s">
        <v>105</v>
      </c>
      <c r="AW3161" t="s">
        <v>105</v>
      </c>
      <c r="AX3161" t="s">
        <v>105</v>
      </c>
      <c r="BH3161" t="s">
        <v>19</v>
      </c>
      <c r="BI3161" t="s">
        <v>5</v>
      </c>
    </row>
    <row r="3162" spans="1:61" x14ac:dyDescent="0.25">
      <c r="A3162">
        <v>80920307</v>
      </c>
      <c r="B3162">
        <v>80920307</v>
      </c>
      <c r="C3162" t="s">
        <v>89</v>
      </c>
      <c r="D3162" t="s">
        <v>3881</v>
      </c>
      <c r="E3162" t="s">
        <v>3309</v>
      </c>
      <c r="F3162" t="s">
        <v>506</v>
      </c>
      <c r="G3162" t="s">
        <v>4350</v>
      </c>
      <c r="H3162" s="30" t="s">
        <v>20126</v>
      </c>
      <c r="I3162" t="s">
        <v>16253</v>
      </c>
      <c r="J3162">
        <v>0</v>
      </c>
      <c r="K3162" t="s">
        <v>126</v>
      </c>
      <c r="L3162">
        <v>25</v>
      </c>
      <c r="M3162" t="s">
        <v>126</v>
      </c>
      <c r="O3162">
        <v>3138248543</v>
      </c>
      <c r="P3162">
        <v>0</v>
      </c>
      <c r="T3162" s="29" t="s">
        <v>204</v>
      </c>
      <c r="U3162">
        <f t="shared" si="237"/>
        <v>10</v>
      </c>
      <c r="V3162">
        <f t="shared" si="238"/>
        <v>2</v>
      </c>
      <c r="W3162">
        <v>2022</v>
      </c>
      <c r="X3162" t="s">
        <v>16254</v>
      </c>
      <c r="Y3162" t="s">
        <v>16255</v>
      </c>
      <c r="Z3162" t="s">
        <v>16256</v>
      </c>
      <c r="AA3162">
        <v>8608096</v>
      </c>
      <c r="AB3162" t="s">
        <v>3712</v>
      </c>
      <c r="AC3162" t="s">
        <v>3874</v>
      </c>
      <c r="AD3162" s="1">
        <f t="shared" si="239"/>
        <v>2.4108287292817679E-2</v>
      </c>
      <c r="AE3162" s="2">
        <v>126700000</v>
      </c>
      <c r="AF3162" t="s">
        <v>133</v>
      </c>
      <c r="AG3162" t="s">
        <v>452</v>
      </c>
      <c r="AH3162" t="s">
        <v>104</v>
      </c>
      <c r="AI3162" t="s">
        <v>16257</v>
      </c>
      <c r="AJ3162">
        <v>161945089</v>
      </c>
      <c r="AK3162" s="2">
        <v>3054520</v>
      </c>
      <c r="AL3162" s="2">
        <v>2546823.9</v>
      </c>
      <c r="AP3162" t="s">
        <v>105</v>
      </c>
      <c r="AQ3162" t="s">
        <v>105</v>
      </c>
      <c r="AR3162" t="s">
        <v>105</v>
      </c>
      <c r="AV3162" t="s">
        <v>105</v>
      </c>
      <c r="AW3162" t="s">
        <v>105</v>
      </c>
      <c r="AX3162" t="s">
        <v>105</v>
      </c>
      <c r="BH3162" t="s">
        <v>21</v>
      </c>
      <c r="BI3162" t="s">
        <v>5</v>
      </c>
    </row>
    <row r="3163" spans="1:61" x14ac:dyDescent="0.25">
      <c r="A3163">
        <v>1005297359</v>
      </c>
      <c r="B3163">
        <v>1005297359</v>
      </c>
      <c r="C3163" t="s">
        <v>106</v>
      </c>
      <c r="D3163" t="s">
        <v>3560</v>
      </c>
      <c r="E3163" t="s">
        <v>1405</v>
      </c>
      <c r="F3163" t="s">
        <v>1576</v>
      </c>
      <c r="G3163" t="s">
        <v>2240</v>
      </c>
      <c r="H3163" s="30" t="s">
        <v>21007</v>
      </c>
      <c r="I3163" t="s">
        <v>16258</v>
      </c>
      <c r="J3163">
        <v>68406</v>
      </c>
      <c r="K3163" t="s">
        <v>2449</v>
      </c>
      <c r="L3163">
        <v>68</v>
      </c>
      <c r="M3163" t="s">
        <v>227</v>
      </c>
      <c r="O3163">
        <v>3015424010</v>
      </c>
      <c r="P3163">
        <v>0</v>
      </c>
      <c r="T3163" s="29" t="s">
        <v>228</v>
      </c>
      <c r="U3163">
        <f t="shared" si="237"/>
        <v>10</v>
      </c>
      <c r="V3163">
        <f t="shared" si="238"/>
        <v>6</v>
      </c>
      <c r="W3163">
        <v>2019</v>
      </c>
      <c r="X3163" t="s">
        <v>9060</v>
      </c>
      <c r="Y3163" t="s">
        <v>16259</v>
      </c>
      <c r="Z3163" t="s">
        <v>16260</v>
      </c>
      <c r="AA3163">
        <v>5601157</v>
      </c>
      <c r="AB3163" t="s">
        <v>146</v>
      </c>
      <c r="AC3163" t="s">
        <v>383</v>
      </c>
      <c r="AD3163" s="1">
        <f t="shared" si="239"/>
        <v>4.6075217391304345E-2</v>
      </c>
      <c r="AE3163" s="2">
        <v>59800000</v>
      </c>
      <c r="AF3163" t="s">
        <v>552</v>
      </c>
      <c r="AG3163" t="s">
        <v>103</v>
      </c>
      <c r="AH3163" t="s">
        <v>104</v>
      </c>
      <c r="AI3163" t="s">
        <v>16261</v>
      </c>
      <c r="AJ3163">
        <v>161898646</v>
      </c>
      <c r="AK3163" s="2">
        <v>2755298</v>
      </c>
      <c r="AL3163" s="2">
        <v>2295376.14</v>
      </c>
      <c r="AP3163" t="s">
        <v>105</v>
      </c>
      <c r="AQ3163" t="s">
        <v>105</v>
      </c>
      <c r="AR3163" t="s">
        <v>105</v>
      </c>
      <c r="AV3163" t="s">
        <v>105</v>
      </c>
      <c r="AW3163" t="s">
        <v>105</v>
      </c>
      <c r="AX3163" t="s">
        <v>105</v>
      </c>
      <c r="BH3163" t="s">
        <v>21</v>
      </c>
      <c r="BI3163" t="s">
        <v>5</v>
      </c>
    </row>
    <row r="3164" spans="1:61" x14ac:dyDescent="0.25">
      <c r="A3164">
        <v>19394217</v>
      </c>
      <c r="B3164">
        <v>19394217</v>
      </c>
      <c r="C3164" t="s">
        <v>89</v>
      </c>
      <c r="D3164" t="s">
        <v>7645</v>
      </c>
      <c r="E3164" t="s">
        <v>3159</v>
      </c>
      <c r="F3164" t="s">
        <v>4350</v>
      </c>
      <c r="G3164" t="s">
        <v>2131</v>
      </c>
      <c r="H3164" s="30" t="s">
        <v>21008</v>
      </c>
      <c r="I3164" t="s">
        <v>16262</v>
      </c>
      <c r="J3164">
        <v>0</v>
      </c>
      <c r="K3164" t="s">
        <v>126</v>
      </c>
      <c r="L3164">
        <v>25</v>
      </c>
      <c r="M3164" t="s">
        <v>126</v>
      </c>
      <c r="O3164">
        <v>3002162950</v>
      </c>
      <c r="P3164">
        <v>3115673489</v>
      </c>
      <c r="T3164" s="29" t="s">
        <v>327</v>
      </c>
      <c r="U3164">
        <f t="shared" si="237"/>
        <v>10</v>
      </c>
      <c r="V3164">
        <f t="shared" si="238"/>
        <v>31</v>
      </c>
      <c r="W3164">
        <v>2012</v>
      </c>
      <c r="X3164" t="s">
        <v>13113</v>
      </c>
      <c r="Y3164" t="s">
        <v>16263</v>
      </c>
      <c r="Z3164" t="s">
        <v>16264</v>
      </c>
      <c r="AA3164">
        <v>4608057</v>
      </c>
      <c r="AB3164" t="s">
        <v>352</v>
      </c>
      <c r="AC3164" t="s">
        <v>8838</v>
      </c>
      <c r="AD3164" s="1">
        <f t="shared" si="239"/>
        <v>2.8760048154093099E-2</v>
      </c>
      <c r="AE3164" s="2">
        <v>62300000</v>
      </c>
      <c r="AF3164" t="s">
        <v>175</v>
      </c>
      <c r="AG3164" t="s">
        <v>452</v>
      </c>
      <c r="AH3164" t="s">
        <v>104</v>
      </c>
      <c r="AI3164">
        <v>0</v>
      </c>
      <c r="AJ3164">
        <v>161912349</v>
      </c>
      <c r="AK3164" s="2">
        <v>1791751</v>
      </c>
      <c r="AL3164" s="2">
        <v>1485673.22</v>
      </c>
      <c r="AP3164" t="s">
        <v>105</v>
      </c>
      <c r="AQ3164" t="s">
        <v>105</v>
      </c>
      <c r="AR3164" t="s">
        <v>105</v>
      </c>
      <c r="AV3164" t="s">
        <v>105</v>
      </c>
      <c r="AW3164" t="s">
        <v>105</v>
      </c>
      <c r="AX3164" t="s">
        <v>105</v>
      </c>
      <c r="BH3164" t="s">
        <v>19</v>
      </c>
      <c r="BI3164" t="s">
        <v>5</v>
      </c>
    </row>
    <row r="3165" spans="1:61" x14ac:dyDescent="0.25">
      <c r="A3165">
        <v>94321300</v>
      </c>
      <c r="B3165">
        <v>94321300</v>
      </c>
      <c r="C3165" t="s">
        <v>89</v>
      </c>
      <c r="D3165" t="s">
        <v>632</v>
      </c>
      <c r="E3165" t="s">
        <v>295</v>
      </c>
      <c r="F3165" t="s">
        <v>1942</v>
      </c>
      <c r="G3165" t="s">
        <v>13178</v>
      </c>
      <c r="H3165" s="30" t="s">
        <v>21009</v>
      </c>
      <c r="I3165" t="s">
        <v>16265</v>
      </c>
      <c r="J3165">
        <v>76520</v>
      </c>
      <c r="K3165" t="s">
        <v>2183</v>
      </c>
      <c r="L3165">
        <v>76</v>
      </c>
      <c r="M3165" t="s">
        <v>95</v>
      </c>
      <c r="O3165">
        <v>3148945169</v>
      </c>
      <c r="P3165">
        <v>0</v>
      </c>
      <c r="T3165" s="29" t="s">
        <v>204</v>
      </c>
      <c r="U3165">
        <f t="shared" si="237"/>
        <v>10</v>
      </c>
      <c r="V3165">
        <f t="shared" si="238"/>
        <v>2</v>
      </c>
      <c r="W3165">
        <v>2017</v>
      </c>
      <c r="X3165" t="s">
        <v>2814</v>
      </c>
      <c r="Y3165" t="s">
        <v>16266</v>
      </c>
      <c r="Z3165" t="s">
        <v>16267</v>
      </c>
      <c r="AA3165">
        <v>8006051</v>
      </c>
      <c r="AB3165" t="s">
        <v>100</v>
      </c>
      <c r="AC3165" t="s">
        <v>208</v>
      </c>
      <c r="AD3165" s="1">
        <f t="shared" si="239"/>
        <v>3.1099716157205241E-2</v>
      </c>
      <c r="AE3165" s="2">
        <v>45800000</v>
      </c>
      <c r="AF3165" t="s">
        <v>3855</v>
      </c>
      <c r="AG3165" t="s">
        <v>120</v>
      </c>
      <c r="AH3165" t="s">
        <v>104</v>
      </c>
      <c r="AI3165">
        <v>0</v>
      </c>
      <c r="AJ3165">
        <v>161819224</v>
      </c>
      <c r="AK3165" s="2">
        <v>1424367</v>
      </c>
      <c r="AL3165" s="2">
        <v>1176947.06</v>
      </c>
      <c r="AP3165" t="s">
        <v>105</v>
      </c>
      <c r="AQ3165" t="s">
        <v>105</v>
      </c>
      <c r="AR3165" t="s">
        <v>105</v>
      </c>
      <c r="AV3165" t="s">
        <v>105</v>
      </c>
      <c r="AW3165" t="s">
        <v>105</v>
      </c>
      <c r="AX3165" t="s">
        <v>105</v>
      </c>
      <c r="BH3165" t="s">
        <v>21</v>
      </c>
      <c r="BI3165" t="s">
        <v>5</v>
      </c>
    </row>
    <row r="3166" spans="1:61" x14ac:dyDescent="0.25">
      <c r="A3166">
        <v>4581731</v>
      </c>
      <c r="B3166">
        <v>4581731</v>
      </c>
      <c r="C3166" t="s">
        <v>89</v>
      </c>
      <c r="D3166" t="s">
        <v>1931</v>
      </c>
      <c r="E3166">
        <v>0</v>
      </c>
      <c r="F3166" t="s">
        <v>2434</v>
      </c>
      <c r="G3166" t="s">
        <v>138</v>
      </c>
      <c r="H3166" s="30" t="s">
        <v>21010</v>
      </c>
      <c r="I3166" t="s">
        <v>16268</v>
      </c>
      <c r="J3166">
        <v>0</v>
      </c>
      <c r="K3166" t="s">
        <v>952</v>
      </c>
      <c r="L3166">
        <v>76</v>
      </c>
      <c r="M3166" t="s">
        <v>95</v>
      </c>
      <c r="O3166">
        <v>3123770794</v>
      </c>
      <c r="P3166">
        <v>0</v>
      </c>
      <c r="T3166" s="29" t="s">
        <v>568</v>
      </c>
      <c r="U3166">
        <f t="shared" si="237"/>
        <v>10</v>
      </c>
      <c r="V3166">
        <f t="shared" si="238"/>
        <v>30</v>
      </c>
      <c r="W3166">
        <v>2021</v>
      </c>
      <c r="X3166" t="s">
        <v>16269</v>
      </c>
      <c r="Y3166" t="s">
        <v>16270</v>
      </c>
      <c r="Z3166" t="s">
        <v>16271</v>
      </c>
      <c r="AA3166">
        <v>9221019</v>
      </c>
      <c r="AB3166" t="s">
        <v>268</v>
      </c>
      <c r="AC3166" t="s">
        <v>924</v>
      </c>
      <c r="AD3166" s="1">
        <f t="shared" si="239"/>
        <v>3.5074000000000001E-2</v>
      </c>
      <c r="AE3166" s="2">
        <v>107500000</v>
      </c>
      <c r="AF3166" t="s">
        <v>133</v>
      </c>
      <c r="AG3166" t="s">
        <v>697</v>
      </c>
      <c r="AH3166" t="s">
        <v>104</v>
      </c>
      <c r="AI3166" t="s">
        <v>16272</v>
      </c>
      <c r="AJ3166">
        <v>161910934</v>
      </c>
      <c r="AK3166" s="2">
        <v>3770455</v>
      </c>
      <c r="AL3166" s="2">
        <v>3148449.43</v>
      </c>
      <c r="AP3166" t="s">
        <v>105</v>
      </c>
      <c r="AQ3166" t="s">
        <v>105</v>
      </c>
      <c r="AR3166" t="s">
        <v>105</v>
      </c>
      <c r="AV3166" t="s">
        <v>105</v>
      </c>
      <c r="AW3166" t="s">
        <v>105</v>
      </c>
      <c r="AX3166" t="s">
        <v>105</v>
      </c>
      <c r="BH3166" t="s">
        <v>21</v>
      </c>
      <c r="BI3166" t="s">
        <v>5</v>
      </c>
    </row>
    <row r="3167" spans="1:61" x14ac:dyDescent="0.25">
      <c r="A3167">
        <v>52546513</v>
      </c>
      <c r="B3167">
        <v>52546513</v>
      </c>
      <c r="C3167" t="s">
        <v>106</v>
      </c>
      <c r="D3167" t="s">
        <v>472</v>
      </c>
      <c r="E3167" t="s">
        <v>177</v>
      </c>
      <c r="F3167" t="s">
        <v>2871</v>
      </c>
      <c r="G3167" t="s">
        <v>16273</v>
      </c>
      <c r="H3167" s="30" t="s">
        <v>18909</v>
      </c>
      <c r="I3167" t="s">
        <v>16274</v>
      </c>
      <c r="J3167">
        <v>25754</v>
      </c>
      <c r="K3167" t="s">
        <v>458</v>
      </c>
      <c r="L3167">
        <v>25</v>
      </c>
      <c r="M3167" t="s">
        <v>113</v>
      </c>
      <c r="O3167">
        <v>3123219057</v>
      </c>
      <c r="P3167">
        <v>0</v>
      </c>
      <c r="T3167" s="29" t="s">
        <v>184</v>
      </c>
      <c r="U3167">
        <f t="shared" si="237"/>
        <v>10</v>
      </c>
      <c r="V3167">
        <f t="shared" si="238"/>
        <v>10</v>
      </c>
      <c r="W3167">
        <v>2020</v>
      </c>
      <c r="X3167" t="s">
        <v>3331</v>
      </c>
      <c r="Y3167" t="s">
        <v>16275</v>
      </c>
      <c r="Z3167" t="s">
        <v>16276</v>
      </c>
      <c r="AA3167">
        <v>8206013</v>
      </c>
      <c r="AB3167" t="s">
        <v>3334</v>
      </c>
      <c r="AC3167" t="s">
        <v>3335</v>
      </c>
      <c r="AD3167" s="1">
        <f t="shared" si="239"/>
        <v>3.4168913362701912E-2</v>
      </c>
      <c r="AE3167" s="2">
        <v>68100000</v>
      </c>
      <c r="AF3167" t="s">
        <v>219</v>
      </c>
      <c r="AG3167" t="s">
        <v>120</v>
      </c>
      <c r="AH3167" t="s">
        <v>104</v>
      </c>
      <c r="AI3167" t="s">
        <v>16277</v>
      </c>
      <c r="AJ3167">
        <v>161909169</v>
      </c>
      <c r="AK3167" s="2">
        <v>2326903</v>
      </c>
      <c r="AL3167" s="2">
        <v>1935380.52</v>
      </c>
      <c r="AP3167" t="s">
        <v>105</v>
      </c>
      <c r="AQ3167" t="s">
        <v>105</v>
      </c>
      <c r="AR3167" t="s">
        <v>105</v>
      </c>
      <c r="AV3167" t="s">
        <v>105</v>
      </c>
      <c r="AW3167" t="s">
        <v>105</v>
      </c>
      <c r="AX3167" t="s">
        <v>105</v>
      </c>
      <c r="BH3167" t="s">
        <v>21</v>
      </c>
      <c r="BI3167" t="s">
        <v>5</v>
      </c>
    </row>
    <row r="3168" spans="1:61" x14ac:dyDescent="0.25">
      <c r="A3168">
        <v>39613052</v>
      </c>
      <c r="B3168">
        <v>39613052</v>
      </c>
      <c r="C3168" t="s">
        <v>106</v>
      </c>
      <c r="D3168" t="s">
        <v>312</v>
      </c>
      <c r="E3168" t="s">
        <v>16278</v>
      </c>
      <c r="F3168" t="s">
        <v>684</v>
      </c>
      <c r="G3168" t="s">
        <v>942</v>
      </c>
      <c r="H3168" s="30" t="s">
        <v>21011</v>
      </c>
      <c r="I3168" t="s">
        <v>16279</v>
      </c>
      <c r="J3168">
        <v>25754</v>
      </c>
      <c r="K3168" t="s">
        <v>458</v>
      </c>
      <c r="L3168">
        <v>25</v>
      </c>
      <c r="M3168" t="s">
        <v>113</v>
      </c>
      <c r="O3168">
        <v>3183053496</v>
      </c>
      <c r="P3168">
        <v>3152256338</v>
      </c>
      <c r="T3168" s="29" t="s">
        <v>240</v>
      </c>
      <c r="U3168">
        <f t="shared" si="237"/>
        <v>10</v>
      </c>
      <c r="V3168">
        <f t="shared" si="238"/>
        <v>27</v>
      </c>
      <c r="W3168">
        <v>2022</v>
      </c>
      <c r="X3168" t="s">
        <v>12782</v>
      </c>
      <c r="Y3168" t="s">
        <v>16280</v>
      </c>
      <c r="Z3168" t="s">
        <v>16281</v>
      </c>
      <c r="AA3168">
        <v>8021006</v>
      </c>
      <c r="AB3168" t="s">
        <v>100</v>
      </c>
      <c r="AC3168" t="s">
        <v>208</v>
      </c>
      <c r="AD3168" s="1">
        <f t="shared" si="239"/>
        <v>2.0206145157068062E-2</v>
      </c>
      <c r="AE3168" s="2">
        <v>76400000</v>
      </c>
      <c r="AF3168" t="s">
        <v>219</v>
      </c>
      <c r="AG3168" t="s">
        <v>925</v>
      </c>
      <c r="AH3168" t="s">
        <v>104</v>
      </c>
      <c r="AI3168" t="s">
        <v>16282</v>
      </c>
      <c r="AJ3168">
        <v>29953511</v>
      </c>
      <c r="AK3168" s="2">
        <v>1543749.49</v>
      </c>
      <c r="AL3168" s="2">
        <v>1277268.48</v>
      </c>
      <c r="AP3168" t="s">
        <v>105</v>
      </c>
      <c r="AQ3168" s="2" t="s">
        <v>105</v>
      </c>
      <c r="AR3168" s="2" t="s">
        <v>105</v>
      </c>
      <c r="AV3168">
        <v>30033441</v>
      </c>
      <c r="AW3168" s="2">
        <v>1908174.25</v>
      </c>
      <c r="AX3168" s="2">
        <v>1583507.77</v>
      </c>
      <c r="BH3168" t="s">
        <v>19</v>
      </c>
      <c r="BI3168" t="s">
        <v>5</v>
      </c>
    </row>
    <row r="3169" spans="1:61" x14ac:dyDescent="0.25">
      <c r="A3169">
        <v>66808551</v>
      </c>
      <c r="B3169">
        <v>66808551</v>
      </c>
      <c r="C3169" t="s">
        <v>106</v>
      </c>
      <c r="D3169" t="s">
        <v>736</v>
      </c>
      <c r="E3169">
        <v>0</v>
      </c>
      <c r="F3169" t="s">
        <v>751</v>
      </c>
      <c r="G3169" t="s">
        <v>701</v>
      </c>
      <c r="H3169" s="30" t="s">
        <v>21012</v>
      </c>
      <c r="I3169" t="s">
        <v>16283</v>
      </c>
      <c r="J3169">
        <v>0</v>
      </c>
      <c r="K3169" t="s">
        <v>126</v>
      </c>
      <c r="L3169">
        <v>25</v>
      </c>
      <c r="M3169" t="s">
        <v>126</v>
      </c>
      <c r="O3169">
        <v>3103299327</v>
      </c>
      <c r="P3169">
        <v>0</v>
      </c>
      <c r="T3169" s="29" t="s">
        <v>887</v>
      </c>
      <c r="U3169">
        <f t="shared" si="237"/>
        <v>10</v>
      </c>
      <c r="V3169">
        <f t="shared" si="238"/>
        <v>3</v>
      </c>
      <c r="W3169">
        <v>2025</v>
      </c>
      <c r="X3169" t="s">
        <v>6197</v>
      </c>
      <c r="Y3169" t="s">
        <v>16284</v>
      </c>
      <c r="Z3169" t="s">
        <v>16285</v>
      </c>
      <c r="AA3169">
        <v>4601331</v>
      </c>
      <c r="AB3169" t="s">
        <v>352</v>
      </c>
      <c r="AC3169" t="s">
        <v>938</v>
      </c>
      <c r="AD3169" s="1">
        <f t="shared" si="239"/>
        <v>3.8004609374999998E-2</v>
      </c>
      <c r="AE3169" s="2">
        <v>51200000</v>
      </c>
      <c r="AF3169" t="s">
        <v>279</v>
      </c>
      <c r="AG3169" t="s">
        <v>103</v>
      </c>
      <c r="AH3169" t="s">
        <v>104</v>
      </c>
      <c r="AI3169" t="s">
        <v>16286</v>
      </c>
      <c r="AJ3169">
        <v>161834540</v>
      </c>
      <c r="AK3169" s="2">
        <v>1945836</v>
      </c>
      <c r="AL3169" s="2">
        <v>1615156.09</v>
      </c>
      <c r="AP3169" t="s">
        <v>105</v>
      </c>
      <c r="AQ3169" t="s">
        <v>105</v>
      </c>
      <c r="AR3169" t="s">
        <v>105</v>
      </c>
      <c r="AV3169" t="s">
        <v>105</v>
      </c>
      <c r="AW3169" t="s">
        <v>105</v>
      </c>
      <c r="AX3169" t="s">
        <v>105</v>
      </c>
      <c r="BH3169" t="s">
        <v>21</v>
      </c>
      <c r="BI3169" t="s">
        <v>5</v>
      </c>
    </row>
    <row r="3170" spans="1:61" x14ac:dyDescent="0.25">
      <c r="A3170">
        <v>1091669842</v>
      </c>
      <c r="B3170">
        <v>1091669842</v>
      </c>
      <c r="C3170" t="s">
        <v>106</v>
      </c>
      <c r="D3170" t="s">
        <v>8809</v>
      </c>
      <c r="E3170" t="s">
        <v>282</v>
      </c>
      <c r="F3170" t="s">
        <v>933</v>
      </c>
      <c r="G3170" t="s">
        <v>1163</v>
      </c>
      <c r="H3170" s="30" t="s">
        <v>19626</v>
      </c>
      <c r="I3170" t="s">
        <v>16287</v>
      </c>
      <c r="J3170">
        <v>0</v>
      </c>
      <c r="K3170" t="s">
        <v>126</v>
      </c>
      <c r="L3170">
        <v>25</v>
      </c>
      <c r="M3170" t="s">
        <v>126</v>
      </c>
      <c r="O3170">
        <v>3182794491</v>
      </c>
      <c r="P3170">
        <v>0</v>
      </c>
      <c r="T3170" s="29" t="s">
        <v>500</v>
      </c>
      <c r="U3170">
        <f t="shared" si="237"/>
        <v>10</v>
      </c>
      <c r="V3170">
        <f t="shared" si="238"/>
        <v>5</v>
      </c>
      <c r="W3170">
        <v>2022</v>
      </c>
      <c r="X3170" t="s">
        <v>6862</v>
      </c>
      <c r="Y3170" t="s">
        <v>16288</v>
      </c>
      <c r="Z3170" t="s">
        <v>16289</v>
      </c>
      <c r="AA3170">
        <v>4606140</v>
      </c>
      <c r="AB3170" t="s">
        <v>352</v>
      </c>
      <c r="AC3170" t="s">
        <v>353</v>
      </c>
      <c r="AD3170" s="1">
        <f t="shared" si="239"/>
        <v>3.0658701880035812E-2</v>
      </c>
      <c r="AE3170" s="2">
        <v>111700000</v>
      </c>
      <c r="AF3170" t="s">
        <v>219</v>
      </c>
      <c r="AG3170" t="s">
        <v>120</v>
      </c>
      <c r="AH3170" t="s">
        <v>104</v>
      </c>
      <c r="AI3170" t="s">
        <v>16290</v>
      </c>
      <c r="AJ3170">
        <v>161917741</v>
      </c>
      <c r="AK3170" s="2">
        <v>3424577</v>
      </c>
      <c r="AL3170" s="2">
        <v>2857795.81</v>
      </c>
      <c r="AP3170" t="s">
        <v>105</v>
      </c>
      <c r="AQ3170" t="s">
        <v>105</v>
      </c>
      <c r="AR3170" t="s">
        <v>105</v>
      </c>
      <c r="AV3170" t="s">
        <v>105</v>
      </c>
      <c r="AW3170" t="s">
        <v>105</v>
      </c>
      <c r="AX3170" t="s">
        <v>105</v>
      </c>
      <c r="BH3170" t="s">
        <v>21</v>
      </c>
      <c r="BI3170" t="s">
        <v>5</v>
      </c>
    </row>
    <row r="3171" spans="1:61" x14ac:dyDescent="0.25">
      <c r="A3171">
        <v>79634532</v>
      </c>
      <c r="B3171">
        <v>79634532</v>
      </c>
      <c r="C3171" t="s">
        <v>89</v>
      </c>
      <c r="D3171" t="s">
        <v>1846</v>
      </c>
      <c r="E3171" t="s">
        <v>295</v>
      </c>
      <c r="F3171" t="s">
        <v>16291</v>
      </c>
      <c r="G3171" t="s">
        <v>16292</v>
      </c>
      <c r="H3171" s="30" t="s">
        <v>21013</v>
      </c>
      <c r="I3171" t="s">
        <v>16293</v>
      </c>
      <c r="J3171">
        <v>76001</v>
      </c>
      <c r="K3171" t="s">
        <v>486</v>
      </c>
      <c r="L3171">
        <v>76</v>
      </c>
      <c r="M3171" t="s">
        <v>95</v>
      </c>
      <c r="O3171">
        <v>3217410895</v>
      </c>
      <c r="P3171">
        <v>3104040045</v>
      </c>
      <c r="T3171" s="29" t="s">
        <v>142</v>
      </c>
      <c r="U3171">
        <f t="shared" si="237"/>
        <v>10</v>
      </c>
      <c r="V3171">
        <f t="shared" si="238"/>
        <v>12</v>
      </c>
      <c r="W3171">
        <v>2023</v>
      </c>
      <c r="X3171" t="s">
        <v>3852</v>
      </c>
      <c r="Y3171" t="s">
        <v>16294</v>
      </c>
      <c r="Z3171" t="s">
        <v>16295</v>
      </c>
      <c r="AA3171">
        <v>8806019</v>
      </c>
      <c r="AB3171" t="s">
        <v>662</v>
      </c>
      <c r="AC3171" t="s">
        <v>663</v>
      </c>
      <c r="AD3171" s="1">
        <f t="shared" si="239"/>
        <v>4.3176195425667092E-2</v>
      </c>
      <c r="AE3171" s="2">
        <v>78700000</v>
      </c>
      <c r="AF3171" t="s">
        <v>133</v>
      </c>
      <c r="AG3171" t="s">
        <v>292</v>
      </c>
      <c r="AH3171" t="s">
        <v>104</v>
      </c>
      <c r="AI3171" t="s">
        <v>16296</v>
      </c>
      <c r="AJ3171">
        <v>29936580</v>
      </c>
      <c r="AK3171" s="2">
        <v>3397966.58</v>
      </c>
      <c r="AL3171" s="2">
        <v>2835434.1</v>
      </c>
      <c r="AP3171" t="s">
        <v>105</v>
      </c>
      <c r="AQ3171" s="2" t="s">
        <v>105</v>
      </c>
      <c r="AR3171" s="2" t="s">
        <v>105</v>
      </c>
      <c r="AV3171">
        <v>30051149</v>
      </c>
      <c r="AW3171" s="2">
        <v>3379418.37</v>
      </c>
      <c r="AX3171" s="2">
        <v>2819847.37</v>
      </c>
      <c r="BH3171" t="s">
        <v>21</v>
      </c>
      <c r="BI3171" t="s">
        <v>5</v>
      </c>
    </row>
    <row r="3172" spans="1:61" x14ac:dyDescent="0.25">
      <c r="A3172">
        <v>19389873</v>
      </c>
      <c r="B3172">
        <v>19389873</v>
      </c>
      <c r="C3172" t="s">
        <v>89</v>
      </c>
      <c r="D3172" t="s">
        <v>148</v>
      </c>
      <c r="E3172" t="s">
        <v>1286</v>
      </c>
      <c r="F3172" t="s">
        <v>445</v>
      </c>
      <c r="G3172" t="s">
        <v>16297</v>
      </c>
      <c r="H3172" s="30" t="s">
        <v>21014</v>
      </c>
      <c r="I3172" t="s">
        <v>16298</v>
      </c>
      <c r="J3172">
        <v>0</v>
      </c>
      <c r="K3172" t="s">
        <v>126</v>
      </c>
      <c r="L3172">
        <v>25</v>
      </c>
      <c r="M3172" t="s">
        <v>126</v>
      </c>
      <c r="O3172">
        <v>3103213096</v>
      </c>
      <c r="P3172">
        <v>3103215096</v>
      </c>
      <c r="T3172" s="29" t="s">
        <v>127</v>
      </c>
      <c r="U3172">
        <f t="shared" si="237"/>
        <v>10</v>
      </c>
      <c r="V3172">
        <f t="shared" si="238"/>
        <v>18</v>
      </c>
      <c r="W3172">
        <v>2022</v>
      </c>
      <c r="X3172" t="s">
        <v>2612</v>
      </c>
      <c r="Y3172" t="s">
        <v>16299</v>
      </c>
      <c r="Z3172" t="s">
        <v>16300</v>
      </c>
      <c r="AA3172">
        <v>8006066</v>
      </c>
      <c r="AB3172" t="s">
        <v>100</v>
      </c>
      <c r="AC3172" t="s">
        <v>208</v>
      </c>
      <c r="AD3172" s="1">
        <f t="shared" si="239"/>
        <v>1.6849145408163266E-2</v>
      </c>
      <c r="AE3172" s="2">
        <v>78400000</v>
      </c>
      <c r="AF3172" t="s">
        <v>219</v>
      </c>
      <c r="AG3172" t="s">
        <v>120</v>
      </c>
      <c r="AH3172" t="s">
        <v>104</v>
      </c>
      <c r="AI3172" t="s">
        <v>16301</v>
      </c>
      <c r="AJ3172">
        <v>161911868</v>
      </c>
      <c r="AK3172" s="2">
        <v>1320973</v>
      </c>
      <c r="AL3172" s="2">
        <v>1090061.1100000001</v>
      </c>
      <c r="AP3172" t="s">
        <v>105</v>
      </c>
      <c r="AQ3172" t="s">
        <v>105</v>
      </c>
      <c r="AR3172" t="s">
        <v>105</v>
      </c>
      <c r="AV3172" t="s">
        <v>105</v>
      </c>
      <c r="AW3172" t="s">
        <v>105</v>
      </c>
      <c r="AX3172" t="s">
        <v>105</v>
      </c>
      <c r="BH3172" t="s">
        <v>19</v>
      </c>
      <c r="BI3172" t="s">
        <v>5</v>
      </c>
    </row>
    <row r="3173" spans="1:61" x14ac:dyDescent="0.25">
      <c r="A3173">
        <v>79625786</v>
      </c>
      <c r="B3173">
        <v>79625786</v>
      </c>
      <c r="C3173" t="s">
        <v>89</v>
      </c>
      <c r="D3173" t="s">
        <v>162</v>
      </c>
      <c r="E3173" t="s">
        <v>749</v>
      </c>
      <c r="F3173" t="s">
        <v>11862</v>
      </c>
      <c r="G3173" t="s">
        <v>700</v>
      </c>
      <c r="H3173" s="30" t="s">
        <v>20341</v>
      </c>
      <c r="I3173" t="s">
        <v>16302</v>
      </c>
      <c r="J3173">
        <v>0</v>
      </c>
      <c r="K3173" t="s">
        <v>126</v>
      </c>
      <c r="L3173">
        <v>25</v>
      </c>
      <c r="M3173" t="s">
        <v>126</v>
      </c>
      <c r="O3173">
        <v>3124815744</v>
      </c>
      <c r="P3173">
        <v>0</v>
      </c>
      <c r="T3173" s="29" t="s">
        <v>429</v>
      </c>
      <c r="U3173">
        <f t="shared" si="237"/>
        <v>10</v>
      </c>
      <c r="V3173">
        <f t="shared" si="238"/>
        <v>7</v>
      </c>
      <c r="W3173">
        <v>2018</v>
      </c>
      <c r="X3173" t="s">
        <v>13896</v>
      </c>
      <c r="Y3173" t="s">
        <v>16303</v>
      </c>
      <c r="Z3173" t="s">
        <v>16304</v>
      </c>
      <c r="AA3173">
        <v>6406133</v>
      </c>
      <c r="AB3173" t="s">
        <v>131</v>
      </c>
      <c r="AC3173" t="s">
        <v>580</v>
      </c>
      <c r="AD3173" s="1">
        <f t="shared" si="239"/>
        <v>1.8350071580547113E-2</v>
      </c>
      <c r="AE3173" s="2">
        <v>65800000</v>
      </c>
      <c r="AF3173" t="s">
        <v>160</v>
      </c>
      <c r="AG3173" t="s">
        <v>292</v>
      </c>
      <c r="AH3173" t="s">
        <v>104</v>
      </c>
      <c r="AI3173" t="s">
        <v>16305</v>
      </c>
      <c r="AJ3173">
        <v>29942993</v>
      </c>
      <c r="AK3173" s="2">
        <v>1207434.71</v>
      </c>
      <c r="AL3173" s="2">
        <v>994651.02</v>
      </c>
      <c r="AP3173">
        <v>30004459</v>
      </c>
      <c r="AQ3173" s="2">
        <v>1442802.7</v>
      </c>
      <c r="AR3173" s="2">
        <v>1192439.24</v>
      </c>
      <c r="AV3173" t="s">
        <v>105</v>
      </c>
      <c r="AW3173" s="2" t="s">
        <v>105</v>
      </c>
      <c r="AX3173" s="2" t="s">
        <v>105</v>
      </c>
      <c r="BH3173" t="s">
        <v>19</v>
      </c>
      <c r="BI3173" t="s">
        <v>5</v>
      </c>
    </row>
    <row r="3174" spans="1:61" x14ac:dyDescent="0.25">
      <c r="A3174">
        <v>51686751</v>
      </c>
      <c r="B3174">
        <v>51686751</v>
      </c>
      <c r="C3174" t="s">
        <v>106</v>
      </c>
      <c r="D3174" t="s">
        <v>355</v>
      </c>
      <c r="E3174" t="s">
        <v>16306</v>
      </c>
      <c r="F3174" t="s">
        <v>10253</v>
      </c>
      <c r="G3174" t="s">
        <v>863</v>
      </c>
      <c r="H3174" s="30" t="s">
        <v>21015</v>
      </c>
      <c r="I3174" t="s">
        <v>16307</v>
      </c>
      <c r="J3174">
        <v>0</v>
      </c>
      <c r="K3174" t="s">
        <v>126</v>
      </c>
      <c r="L3174">
        <v>25</v>
      </c>
      <c r="M3174" t="s">
        <v>126</v>
      </c>
      <c r="O3174">
        <v>3103047226</v>
      </c>
      <c r="P3174">
        <v>3103047228</v>
      </c>
      <c r="T3174" s="29" t="s">
        <v>547</v>
      </c>
      <c r="U3174">
        <f t="shared" si="237"/>
        <v>10</v>
      </c>
      <c r="V3174">
        <f t="shared" si="238"/>
        <v>26</v>
      </c>
      <c r="W3174">
        <v>2016</v>
      </c>
      <c r="X3174" t="s">
        <v>16308</v>
      </c>
      <c r="Y3174" t="s">
        <v>16309</v>
      </c>
      <c r="Z3174" t="s">
        <v>16310</v>
      </c>
      <c r="AA3174">
        <v>3408055</v>
      </c>
      <c r="AB3174" t="s">
        <v>321</v>
      </c>
      <c r="AC3174" t="s">
        <v>1792</v>
      </c>
      <c r="AD3174" s="1">
        <f t="shared" si="239"/>
        <v>2.6141963414634147E-2</v>
      </c>
      <c r="AE3174" s="2">
        <v>82000000</v>
      </c>
      <c r="AF3174" t="s">
        <v>219</v>
      </c>
      <c r="AG3174" t="s">
        <v>452</v>
      </c>
      <c r="AH3174" t="s">
        <v>104</v>
      </c>
      <c r="AI3174" t="s">
        <v>16311</v>
      </c>
      <c r="AJ3174">
        <v>161915995</v>
      </c>
      <c r="AK3174" s="2">
        <v>2143641</v>
      </c>
      <c r="AL3174" s="2">
        <v>1781379.34</v>
      </c>
      <c r="AP3174" t="s">
        <v>105</v>
      </c>
      <c r="AQ3174" t="s">
        <v>105</v>
      </c>
      <c r="AR3174" t="s">
        <v>105</v>
      </c>
      <c r="AV3174" t="s">
        <v>105</v>
      </c>
      <c r="AW3174" t="s">
        <v>105</v>
      </c>
      <c r="AX3174" t="s">
        <v>105</v>
      </c>
      <c r="BH3174" t="s">
        <v>21</v>
      </c>
      <c r="BI3174" t="s">
        <v>5</v>
      </c>
    </row>
    <row r="3175" spans="1:61" x14ac:dyDescent="0.25">
      <c r="A3175">
        <v>10286932</v>
      </c>
      <c r="B3175">
        <v>10286932</v>
      </c>
      <c r="C3175" t="s">
        <v>89</v>
      </c>
      <c r="D3175" t="s">
        <v>699</v>
      </c>
      <c r="E3175" t="s">
        <v>148</v>
      </c>
      <c r="F3175" t="s">
        <v>1976</v>
      </c>
      <c r="G3175" t="s">
        <v>1464</v>
      </c>
      <c r="H3175" s="30" t="s">
        <v>20053</v>
      </c>
      <c r="I3175" t="s">
        <v>16312</v>
      </c>
      <c r="J3175">
        <v>5001</v>
      </c>
      <c r="K3175" t="s">
        <v>202</v>
      </c>
      <c r="L3175">
        <v>5</v>
      </c>
      <c r="M3175" t="s">
        <v>203</v>
      </c>
      <c r="O3175">
        <v>3006034124</v>
      </c>
      <c r="P3175">
        <v>0</v>
      </c>
      <c r="T3175" s="29" t="s">
        <v>96</v>
      </c>
      <c r="U3175">
        <f t="shared" si="237"/>
        <v>10</v>
      </c>
      <c r="V3175">
        <f t="shared" si="238"/>
        <v>22</v>
      </c>
      <c r="W3175">
        <v>2025</v>
      </c>
      <c r="X3175" t="s">
        <v>4031</v>
      </c>
      <c r="Y3175" t="s">
        <v>16313</v>
      </c>
      <c r="Z3175" t="s">
        <v>16314</v>
      </c>
      <c r="AA3175">
        <v>4606148</v>
      </c>
      <c r="AB3175" t="s">
        <v>352</v>
      </c>
      <c r="AC3175" t="s">
        <v>1412</v>
      </c>
      <c r="AD3175" s="1">
        <f t="shared" si="239"/>
        <v>2.8701130820399112E-2</v>
      </c>
      <c r="AE3175" s="2">
        <v>90200000</v>
      </c>
      <c r="AF3175" t="s">
        <v>1567</v>
      </c>
      <c r="AG3175" t="s">
        <v>120</v>
      </c>
      <c r="AH3175" t="s">
        <v>104</v>
      </c>
      <c r="AI3175">
        <v>0</v>
      </c>
      <c r="AJ3175">
        <v>161812064</v>
      </c>
      <c r="AK3175" s="2">
        <v>2588842</v>
      </c>
      <c r="AL3175" s="2">
        <v>2155497.42</v>
      </c>
      <c r="AP3175" t="s">
        <v>105</v>
      </c>
      <c r="AQ3175" t="s">
        <v>105</v>
      </c>
      <c r="AR3175" t="s">
        <v>105</v>
      </c>
      <c r="AV3175" t="s">
        <v>105</v>
      </c>
      <c r="AW3175" t="s">
        <v>105</v>
      </c>
      <c r="AX3175" t="s">
        <v>105</v>
      </c>
      <c r="BH3175" t="s">
        <v>21</v>
      </c>
      <c r="BI3175" t="s">
        <v>5</v>
      </c>
    </row>
    <row r="3176" spans="1:61" x14ac:dyDescent="0.25">
      <c r="A3176">
        <v>6082350</v>
      </c>
      <c r="B3176">
        <v>6082350</v>
      </c>
      <c r="C3176" t="s">
        <v>89</v>
      </c>
      <c r="D3176" t="s">
        <v>5110</v>
      </c>
      <c r="E3176">
        <v>0</v>
      </c>
      <c r="F3176" t="s">
        <v>684</v>
      </c>
      <c r="G3176" t="s">
        <v>1995</v>
      </c>
      <c r="H3176" s="30" t="s">
        <v>21016</v>
      </c>
      <c r="I3176" t="s">
        <v>16315</v>
      </c>
      <c r="J3176">
        <v>0</v>
      </c>
      <c r="K3176" t="s">
        <v>952</v>
      </c>
      <c r="L3176">
        <v>76</v>
      </c>
      <c r="M3176" t="s">
        <v>95</v>
      </c>
      <c r="O3176">
        <v>3182434268</v>
      </c>
      <c r="P3176">
        <v>3182434266</v>
      </c>
      <c r="T3176" s="29" t="s">
        <v>215</v>
      </c>
      <c r="U3176">
        <f t="shared" si="237"/>
        <v>10</v>
      </c>
      <c r="V3176">
        <f t="shared" si="238"/>
        <v>20</v>
      </c>
      <c r="W3176">
        <v>2016</v>
      </c>
      <c r="X3176" t="s">
        <v>255</v>
      </c>
      <c r="Y3176" t="s">
        <v>16316</v>
      </c>
      <c r="Z3176" t="s">
        <v>16317</v>
      </c>
      <c r="AA3176">
        <v>8001171</v>
      </c>
      <c r="AB3176" t="s">
        <v>100</v>
      </c>
      <c r="AC3176" t="s">
        <v>258</v>
      </c>
      <c r="AD3176" s="1">
        <f t="shared" si="239"/>
        <v>4.9785013850415512E-2</v>
      </c>
      <c r="AE3176" s="2">
        <v>36100000</v>
      </c>
      <c r="AF3176" t="s">
        <v>362</v>
      </c>
      <c r="AG3176" t="s">
        <v>103</v>
      </c>
      <c r="AH3176" t="s">
        <v>104</v>
      </c>
      <c r="AI3176" t="s">
        <v>16318</v>
      </c>
      <c r="AJ3176">
        <v>161911013</v>
      </c>
      <c r="AK3176" s="2">
        <v>1797239</v>
      </c>
      <c r="AL3176" s="2">
        <v>1490284.9</v>
      </c>
      <c r="AP3176" t="s">
        <v>105</v>
      </c>
      <c r="AQ3176" t="s">
        <v>105</v>
      </c>
      <c r="AR3176" t="s">
        <v>105</v>
      </c>
      <c r="AV3176" t="s">
        <v>105</v>
      </c>
      <c r="AW3176" t="s">
        <v>105</v>
      </c>
      <c r="AX3176" t="s">
        <v>105</v>
      </c>
      <c r="BH3176" t="s">
        <v>21</v>
      </c>
      <c r="BI3176" t="s">
        <v>5</v>
      </c>
    </row>
    <row r="3177" spans="1:61" x14ac:dyDescent="0.25">
      <c r="A3177">
        <v>1047423806</v>
      </c>
      <c r="B3177">
        <v>1047423806</v>
      </c>
      <c r="C3177" t="s">
        <v>106</v>
      </c>
      <c r="D3177" t="s">
        <v>313</v>
      </c>
      <c r="E3177">
        <v>0</v>
      </c>
      <c r="F3177" t="s">
        <v>16319</v>
      </c>
      <c r="G3177" t="s">
        <v>11037</v>
      </c>
      <c r="H3177" s="30" t="s">
        <v>21017</v>
      </c>
      <c r="I3177" t="s">
        <v>16320</v>
      </c>
      <c r="J3177">
        <v>0</v>
      </c>
      <c r="K3177" t="s">
        <v>274</v>
      </c>
      <c r="L3177">
        <v>13</v>
      </c>
      <c r="M3177" t="s">
        <v>175</v>
      </c>
      <c r="O3177">
        <v>3043753207</v>
      </c>
      <c r="P3177">
        <v>0</v>
      </c>
      <c r="T3177" s="29" t="s">
        <v>547</v>
      </c>
      <c r="U3177">
        <f t="shared" si="237"/>
        <v>10</v>
      </c>
      <c r="V3177">
        <f t="shared" si="238"/>
        <v>26</v>
      </c>
      <c r="W3177">
        <v>2023</v>
      </c>
      <c r="X3177" t="s">
        <v>2330</v>
      </c>
      <c r="Y3177" t="s">
        <v>16321</v>
      </c>
      <c r="Z3177" t="s">
        <v>16322</v>
      </c>
      <c r="AA3177">
        <v>9206085</v>
      </c>
      <c r="AB3177" t="s">
        <v>268</v>
      </c>
      <c r="AC3177" t="s">
        <v>1025</v>
      </c>
      <c r="AD3177" s="1">
        <f t="shared" si="239"/>
        <v>3.7846252900232018E-2</v>
      </c>
      <c r="AE3177" s="2">
        <v>86200000</v>
      </c>
      <c r="AF3177" t="s">
        <v>102</v>
      </c>
      <c r="AG3177" t="s">
        <v>120</v>
      </c>
      <c r="AH3177" t="s">
        <v>104</v>
      </c>
      <c r="AI3177" t="s">
        <v>16323</v>
      </c>
      <c r="AJ3177">
        <v>161800625</v>
      </c>
      <c r="AK3177" s="2">
        <v>3262347</v>
      </c>
      <c r="AL3177" s="2">
        <v>2721468.43</v>
      </c>
      <c r="AP3177" t="s">
        <v>105</v>
      </c>
      <c r="AQ3177" t="s">
        <v>105</v>
      </c>
      <c r="AR3177" t="s">
        <v>105</v>
      </c>
      <c r="AV3177" t="s">
        <v>105</v>
      </c>
      <c r="AW3177" t="s">
        <v>105</v>
      </c>
      <c r="AX3177" t="s">
        <v>105</v>
      </c>
      <c r="BH3177" t="s">
        <v>21</v>
      </c>
      <c r="BI3177" t="s">
        <v>5</v>
      </c>
    </row>
    <row r="3178" spans="1:61" x14ac:dyDescent="0.25">
      <c r="A3178">
        <v>91256343</v>
      </c>
      <c r="B3178">
        <v>91256343</v>
      </c>
      <c r="C3178" t="s">
        <v>89</v>
      </c>
      <c r="D3178" t="s">
        <v>375</v>
      </c>
      <c r="E3178" t="s">
        <v>1738</v>
      </c>
      <c r="F3178" t="s">
        <v>2013</v>
      </c>
      <c r="G3178" t="s">
        <v>601</v>
      </c>
      <c r="H3178" s="30" t="s">
        <v>21018</v>
      </c>
      <c r="I3178" t="s">
        <v>16324</v>
      </c>
      <c r="J3178">
        <v>68001</v>
      </c>
      <c r="K3178" t="s">
        <v>317</v>
      </c>
      <c r="L3178">
        <v>68</v>
      </c>
      <c r="M3178" t="s">
        <v>227</v>
      </c>
      <c r="O3178">
        <v>3166917359</v>
      </c>
      <c r="P3178">
        <v>0</v>
      </c>
      <c r="T3178" s="29" t="s">
        <v>887</v>
      </c>
      <c r="U3178">
        <f t="shared" si="237"/>
        <v>10</v>
      </c>
      <c r="V3178">
        <f t="shared" si="238"/>
        <v>3</v>
      </c>
      <c r="W3178">
        <v>2015</v>
      </c>
      <c r="X3178" t="s">
        <v>11246</v>
      </c>
      <c r="Y3178" t="s">
        <v>16325</v>
      </c>
      <c r="Z3178" t="s">
        <v>16326</v>
      </c>
      <c r="AA3178">
        <v>5601143</v>
      </c>
      <c r="AB3178" t="s">
        <v>146</v>
      </c>
      <c r="AC3178" t="s">
        <v>188</v>
      </c>
      <c r="AD3178" s="1">
        <f t="shared" si="239"/>
        <v>4.1931739693356049E-2</v>
      </c>
      <c r="AE3178" s="2">
        <v>58700000</v>
      </c>
      <c r="AF3178" t="s">
        <v>219</v>
      </c>
      <c r="AG3178" t="s">
        <v>103</v>
      </c>
      <c r="AH3178" t="s">
        <v>104</v>
      </c>
      <c r="AI3178" t="s">
        <v>16327</v>
      </c>
      <c r="AJ3178">
        <v>29955275</v>
      </c>
      <c r="AK3178" s="2">
        <v>2461393.12</v>
      </c>
      <c r="AL3178" s="2">
        <v>2048397.58</v>
      </c>
      <c r="AP3178">
        <v>29982711</v>
      </c>
      <c r="AQ3178" s="2">
        <v>2708893.34</v>
      </c>
      <c r="AR3178" s="2">
        <v>2256380.96</v>
      </c>
      <c r="AV3178" t="s">
        <v>105</v>
      </c>
      <c r="AW3178" s="2" t="s">
        <v>105</v>
      </c>
      <c r="AX3178" s="2" t="s">
        <v>105</v>
      </c>
      <c r="BH3178" t="s">
        <v>21</v>
      </c>
      <c r="BI3178" t="s">
        <v>5</v>
      </c>
    </row>
    <row r="3179" spans="1:61" x14ac:dyDescent="0.25">
      <c r="A3179">
        <v>51662026</v>
      </c>
      <c r="B3179">
        <v>51662026</v>
      </c>
      <c r="C3179" t="s">
        <v>106</v>
      </c>
      <c r="D3179" t="s">
        <v>582</v>
      </c>
      <c r="E3179">
        <v>0</v>
      </c>
      <c r="F3179" t="s">
        <v>1251</v>
      </c>
      <c r="G3179" t="s">
        <v>609</v>
      </c>
      <c r="H3179" s="30" t="s">
        <v>21019</v>
      </c>
      <c r="I3179" t="s">
        <v>16328</v>
      </c>
      <c r="J3179">
        <v>0</v>
      </c>
      <c r="K3179" t="s">
        <v>126</v>
      </c>
      <c r="L3179">
        <v>25</v>
      </c>
      <c r="M3179" t="s">
        <v>126</v>
      </c>
      <c r="O3179">
        <v>3138607183</v>
      </c>
      <c r="P3179">
        <v>0</v>
      </c>
      <c r="T3179" s="29" t="s">
        <v>275</v>
      </c>
      <c r="U3179">
        <f t="shared" si="237"/>
        <v>10</v>
      </c>
      <c r="V3179">
        <f t="shared" si="238"/>
        <v>11</v>
      </c>
      <c r="W3179">
        <v>2018</v>
      </c>
      <c r="X3179" t="s">
        <v>3588</v>
      </c>
      <c r="Y3179" t="s">
        <v>16329</v>
      </c>
      <c r="Z3179" t="s">
        <v>16330</v>
      </c>
      <c r="AA3179">
        <v>1606235</v>
      </c>
      <c r="AB3179" t="s">
        <v>173</v>
      </c>
      <c r="AC3179" t="s">
        <v>815</v>
      </c>
      <c r="AD3179" s="1">
        <f t="shared" si="239"/>
        <v>3.2194872388059702E-2</v>
      </c>
      <c r="AE3179" s="2">
        <v>53600000</v>
      </c>
      <c r="AF3179" t="s">
        <v>552</v>
      </c>
      <c r="AG3179" t="s">
        <v>292</v>
      </c>
      <c r="AH3179" t="s">
        <v>104</v>
      </c>
      <c r="AI3179">
        <v>0</v>
      </c>
      <c r="AJ3179">
        <v>29925283</v>
      </c>
      <c r="AK3179" s="2">
        <v>1725645.16</v>
      </c>
      <c r="AL3179" s="2">
        <v>1430121.98</v>
      </c>
      <c r="AP3179">
        <v>29990513</v>
      </c>
      <c r="AQ3179" s="2">
        <v>4403320.7300000004</v>
      </c>
      <c r="AR3179" s="2">
        <v>3680269.52</v>
      </c>
      <c r="AV3179" t="s">
        <v>105</v>
      </c>
      <c r="AW3179" s="2" t="s">
        <v>105</v>
      </c>
      <c r="AX3179" s="2" t="s">
        <v>105</v>
      </c>
      <c r="BH3179" t="s">
        <v>21</v>
      </c>
      <c r="BI3179" t="s">
        <v>5</v>
      </c>
    </row>
    <row r="3180" spans="1:61" x14ac:dyDescent="0.25">
      <c r="A3180">
        <v>52024871</v>
      </c>
      <c r="B3180">
        <v>52024871</v>
      </c>
      <c r="C3180" t="s">
        <v>106</v>
      </c>
      <c r="D3180" t="s">
        <v>4372</v>
      </c>
      <c r="E3180" t="s">
        <v>1224</v>
      </c>
      <c r="F3180" t="s">
        <v>1808</v>
      </c>
      <c r="G3180" t="s">
        <v>964</v>
      </c>
      <c r="H3180" s="30" t="s">
        <v>20384</v>
      </c>
      <c r="I3180" t="s">
        <v>16331</v>
      </c>
      <c r="J3180">
        <v>0</v>
      </c>
      <c r="K3180" t="s">
        <v>126</v>
      </c>
      <c r="L3180">
        <v>25</v>
      </c>
      <c r="M3180" t="s">
        <v>126</v>
      </c>
      <c r="O3180">
        <v>3118208147</v>
      </c>
      <c r="P3180">
        <v>3107874169</v>
      </c>
      <c r="T3180" s="29" t="s">
        <v>466</v>
      </c>
      <c r="U3180">
        <f t="shared" si="237"/>
        <v>10</v>
      </c>
      <c r="V3180">
        <f t="shared" si="238"/>
        <v>15</v>
      </c>
      <c r="W3180">
        <v>2022</v>
      </c>
      <c r="X3180" t="s">
        <v>4294</v>
      </c>
      <c r="Y3180" t="s">
        <v>16332</v>
      </c>
      <c r="Z3180" t="s">
        <v>16333</v>
      </c>
      <c r="AA3180">
        <v>6401245</v>
      </c>
      <c r="AB3180" t="s">
        <v>131</v>
      </c>
      <c r="AC3180" t="s">
        <v>607</v>
      </c>
      <c r="AD3180" s="1">
        <f t="shared" si="239"/>
        <v>2.6748476923076924E-2</v>
      </c>
      <c r="AE3180" s="2">
        <v>65000000</v>
      </c>
      <c r="AF3180" t="s">
        <v>102</v>
      </c>
      <c r="AG3180" t="s">
        <v>103</v>
      </c>
      <c r="AH3180" t="s">
        <v>104</v>
      </c>
      <c r="AI3180" t="s">
        <v>16334</v>
      </c>
      <c r="AJ3180">
        <v>161802789</v>
      </c>
      <c r="AK3180" s="2">
        <v>1738651</v>
      </c>
      <c r="AL3180" s="2">
        <v>1441051.04</v>
      </c>
      <c r="AP3180" t="s">
        <v>105</v>
      </c>
      <c r="AQ3180" t="s">
        <v>105</v>
      </c>
      <c r="AR3180" t="s">
        <v>105</v>
      </c>
      <c r="AV3180" t="s">
        <v>105</v>
      </c>
      <c r="AW3180" t="s">
        <v>105</v>
      </c>
      <c r="AX3180" t="s">
        <v>105</v>
      </c>
      <c r="BH3180" t="s">
        <v>19</v>
      </c>
      <c r="BI3180" t="s">
        <v>5</v>
      </c>
    </row>
    <row r="3181" spans="1:61" x14ac:dyDescent="0.25">
      <c r="A3181">
        <v>75083483</v>
      </c>
      <c r="B3181">
        <v>75083483</v>
      </c>
      <c r="C3181" t="s">
        <v>89</v>
      </c>
      <c r="D3181" t="s">
        <v>891</v>
      </c>
      <c r="E3181" t="s">
        <v>1286</v>
      </c>
      <c r="F3181" t="s">
        <v>513</v>
      </c>
      <c r="G3181" t="s">
        <v>1112</v>
      </c>
      <c r="H3181" s="30" t="s">
        <v>21020</v>
      </c>
      <c r="I3181" t="s">
        <v>16335</v>
      </c>
      <c r="J3181">
        <v>17001</v>
      </c>
      <c r="K3181" t="s">
        <v>140</v>
      </c>
      <c r="L3181">
        <v>17</v>
      </c>
      <c r="M3181" t="s">
        <v>141</v>
      </c>
      <c r="O3181">
        <v>3044131830</v>
      </c>
      <c r="P3181">
        <v>3113673302</v>
      </c>
      <c r="T3181" s="29" t="s">
        <v>547</v>
      </c>
      <c r="U3181">
        <f t="shared" si="237"/>
        <v>10</v>
      </c>
      <c r="V3181">
        <f t="shared" si="238"/>
        <v>26</v>
      </c>
      <c r="W3181">
        <v>2020</v>
      </c>
      <c r="X3181" t="s">
        <v>2998</v>
      </c>
      <c r="Y3181" t="s">
        <v>16336</v>
      </c>
      <c r="Z3181" t="s">
        <v>16337</v>
      </c>
      <c r="AA3181">
        <v>5606086</v>
      </c>
      <c r="AB3181" t="s">
        <v>146</v>
      </c>
      <c r="AC3181" t="s">
        <v>147</v>
      </c>
      <c r="AD3181" s="1">
        <f t="shared" si="239"/>
        <v>1.7796559766763847E-2</v>
      </c>
      <c r="AE3181" s="2">
        <v>102900000</v>
      </c>
      <c r="AF3181" t="s">
        <v>219</v>
      </c>
      <c r="AG3181" t="s">
        <v>120</v>
      </c>
      <c r="AH3181" t="s">
        <v>104</v>
      </c>
      <c r="AI3181" t="s">
        <v>16338</v>
      </c>
      <c r="AJ3181">
        <v>161904483</v>
      </c>
      <c r="AK3181" s="2">
        <v>1831266</v>
      </c>
      <c r="AL3181" s="2">
        <v>1518879</v>
      </c>
      <c r="AP3181" t="s">
        <v>105</v>
      </c>
      <c r="AQ3181" t="s">
        <v>105</v>
      </c>
      <c r="AR3181" t="s">
        <v>105</v>
      </c>
      <c r="AV3181" t="s">
        <v>105</v>
      </c>
      <c r="AW3181" t="s">
        <v>105</v>
      </c>
      <c r="AX3181" t="s">
        <v>105</v>
      </c>
      <c r="BH3181" t="s">
        <v>19</v>
      </c>
      <c r="BI3181" t="s">
        <v>5</v>
      </c>
    </row>
    <row r="3182" spans="1:61" x14ac:dyDescent="0.25">
      <c r="A3182">
        <v>40038322</v>
      </c>
      <c r="B3182">
        <v>40038322</v>
      </c>
      <c r="C3182" t="s">
        <v>106</v>
      </c>
      <c r="D3182" t="s">
        <v>4586</v>
      </c>
      <c r="E3182" t="s">
        <v>343</v>
      </c>
      <c r="F3182" t="s">
        <v>5967</v>
      </c>
      <c r="G3182" t="s">
        <v>5516</v>
      </c>
      <c r="H3182" s="30" t="s">
        <v>21021</v>
      </c>
      <c r="I3182" t="s">
        <v>16339</v>
      </c>
      <c r="J3182">
        <v>15001</v>
      </c>
      <c r="K3182" t="s">
        <v>1089</v>
      </c>
      <c r="L3182">
        <v>15</v>
      </c>
      <c r="M3182" t="s">
        <v>1090</v>
      </c>
      <c r="O3182">
        <v>3183882607</v>
      </c>
      <c r="P3182">
        <v>0</v>
      </c>
      <c r="T3182" s="29" t="s">
        <v>369</v>
      </c>
      <c r="U3182">
        <f t="shared" si="237"/>
        <v>10</v>
      </c>
      <c r="V3182">
        <f t="shared" si="238"/>
        <v>21</v>
      </c>
      <c r="W3182">
        <v>2018</v>
      </c>
      <c r="X3182" t="s">
        <v>459</v>
      </c>
      <c r="Y3182" t="s">
        <v>16340</v>
      </c>
      <c r="Z3182" t="s">
        <v>16341</v>
      </c>
      <c r="AA3182">
        <v>8008014</v>
      </c>
      <c r="AB3182" t="s">
        <v>100</v>
      </c>
      <c r="AC3182" t="s">
        <v>208</v>
      </c>
      <c r="AD3182" s="1">
        <f t="shared" si="239"/>
        <v>2.2935017793594307E-2</v>
      </c>
      <c r="AE3182" s="2">
        <v>56200000</v>
      </c>
      <c r="AF3182" t="s">
        <v>175</v>
      </c>
      <c r="AG3182" t="s">
        <v>452</v>
      </c>
      <c r="AH3182" t="s">
        <v>104</v>
      </c>
      <c r="AI3182">
        <v>0</v>
      </c>
      <c r="AJ3182">
        <v>161912599</v>
      </c>
      <c r="AK3182" s="2">
        <v>1288948</v>
      </c>
      <c r="AL3182" s="2">
        <v>1063149.6200000001</v>
      </c>
      <c r="AP3182" t="s">
        <v>105</v>
      </c>
      <c r="AQ3182" t="s">
        <v>105</v>
      </c>
      <c r="AR3182" t="s">
        <v>105</v>
      </c>
      <c r="AV3182" t="s">
        <v>105</v>
      </c>
      <c r="AW3182" t="s">
        <v>105</v>
      </c>
      <c r="AX3182" t="s">
        <v>105</v>
      </c>
      <c r="BH3182" t="s">
        <v>19</v>
      </c>
      <c r="BI3182" t="s">
        <v>5</v>
      </c>
    </row>
    <row r="3183" spans="1:61" x14ac:dyDescent="0.25">
      <c r="A3183">
        <v>30232503</v>
      </c>
      <c r="B3183">
        <v>30232503</v>
      </c>
      <c r="C3183" t="s">
        <v>106</v>
      </c>
      <c r="D3183" t="s">
        <v>343</v>
      </c>
      <c r="E3183" t="s">
        <v>211</v>
      </c>
      <c r="F3183" t="s">
        <v>315</v>
      </c>
      <c r="G3183" t="s">
        <v>199</v>
      </c>
      <c r="H3183" s="30" t="s">
        <v>21022</v>
      </c>
      <c r="I3183" t="s">
        <v>16342</v>
      </c>
      <c r="J3183">
        <v>17001</v>
      </c>
      <c r="K3183" t="s">
        <v>140</v>
      </c>
      <c r="L3183">
        <v>17</v>
      </c>
      <c r="M3183" t="s">
        <v>141</v>
      </c>
      <c r="O3183">
        <v>3137766790</v>
      </c>
      <c r="P3183">
        <v>0</v>
      </c>
      <c r="T3183" s="29" t="s">
        <v>327</v>
      </c>
      <c r="U3183">
        <f t="shared" si="237"/>
        <v>10</v>
      </c>
      <c r="V3183">
        <f t="shared" si="238"/>
        <v>31</v>
      </c>
      <c r="W3183">
        <v>2020</v>
      </c>
      <c r="X3183" t="s">
        <v>8169</v>
      </c>
      <c r="Y3183" t="s">
        <v>16343</v>
      </c>
      <c r="Z3183" t="s">
        <v>16344</v>
      </c>
      <c r="AA3183">
        <v>8001178</v>
      </c>
      <c r="AB3183" t="s">
        <v>100</v>
      </c>
      <c r="AC3183" t="s">
        <v>423</v>
      </c>
      <c r="AD3183" s="1">
        <f t="shared" si="239"/>
        <v>2.5090020703933746E-2</v>
      </c>
      <c r="AE3183" s="2">
        <v>48300000</v>
      </c>
      <c r="AF3183" t="s">
        <v>219</v>
      </c>
      <c r="AG3183" t="s">
        <v>103</v>
      </c>
      <c r="AH3183" t="s">
        <v>104</v>
      </c>
      <c r="AI3183" t="s">
        <v>16345</v>
      </c>
      <c r="AJ3183">
        <v>161907811</v>
      </c>
      <c r="AK3183" s="2">
        <v>1211848</v>
      </c>
      <c r="AL3183" s="2">
        <v>998359.52</v>
      </c>
      <c r="AP3183" t="s">
        <v>105</v>
      </c>
      <c r="AQ3183" t="s">
        <v>105</v>
      </c>
      <c r="AR3183" t="s">
        <v>105</v>
      </c>
      <c r="AV3183" t="s">
        <v>105</v>
      </c>
      <c r="AW3183" t="s">
        <v>105</v>
      </c>
      <c r="AX3183" t="s">
        <v>105</v>
      </c>
      <c r="BH3183" t="s">
        <v>19</v>
      </c>
      <c r="BI3183" t="s">
        <v>5</v>
      </c>
    </row>
    <row r="3184" spans="1:61" x14ac:dyDescent="0.25">
      <c r="A3184">
        <v>55304227</v>
      </c>
      <c r="B3184">
        <v>55304227</v>
      </c>
      <c r="C3184" t="s">
        <v>106</v>
      </c>
      <c r="D3184" t="s">
        <v>1020</v>
      </c>
      <c r="E3184" t="s">
        <v>977</v>
      </c>
      <c r="F3184" t="s">
        <v>138</v>
      </c>
      <c r="G3184" t="s">
        <v>863</v>
      </c>
      <c r="H3184" s="30" t="s">
        <v>21023</v>
      </c>
      <c r="I3184" t="s">
        <v>16346</v>
      </c>
      <c r="J3184">
        <v>0</v>
      </c>
      <c r="K3184" t="s">
        <v>182</v>
      </c>
      <c r="L3184">
        <v>8</v>
      </c>
      <c r="M3184" t="s">
        <v>183</v>
      </c>
      <c r="O3184">
        <v>3015426818</v>
      </c>
      <c r="P3184">
        <v>3015436919</v>
      </c>
      <c r="T3184" s="29" t="s">
        <v>448</v>
      </c>
      <c r="U3184">
        <f t="shared" si="237"/>
        <v>10</v>
      </c>
      <c r="V3184">
        <f t="shared" si="238"/>
        <v>9</v>
      </c>
      <c r="W3184">
        <v>2025</v>
      </c>
      <c r="X3184" t="s">
        <v>16347</v>
      </c>
      <c r="Y3184" t="s">
        <v>16348</v>
      </c>
      <c r="Z3184" t="s">
        <v>16349</v>
      </c>
      <c r="AA3184">
        <v>5606116</v>
      </c>
      <c r="AB3184" t="s">
        <v>146</v>
      </c>
      <c r="AC3184" t="s">
        <v>2547</v>
      </c>
      <c r="AD3184" s="1">
        <f t="shared" si="239"/>
        <v>1.9795006228373702E-2</v>
      </c>
      <c r="AE3184" s="2">
        <v>173400000</v>
      </c>
      <c r="AF3184" t="s">
        <v>133</v>
      </c>
      <c r="AG3184" t="s">
        <v>292</v>
      </c>
      <c r="AH3184" t="s">
        <v>104</v>
      </c>
      <c r="AI3184" t="s">
        <v>16350</v>
      </c>
      <c r="AJ3184">
        <v>29971085</v>
      </c>
      <c r="AK3184" s="2">
        <v>3432454.08</v>
      </c>
      <c r="AL3184" s="2">
        <v>2864415.19</v>
      </c>
      <c r="AP3184" t="s">
        <v>105</v>
      </c>
      <c r="AQ3184" s="2" t="s">
        <v>105</v>
      </c>
      <c r="AR3184" s="2" t="s">
        <v>105</v>
      </c>
      <c r="AV3184">
        <v>30153242</v>
      </c>
      <c r="AW3184" s="2">
        <v>3660798.65</v>
      </c>
      <c r="AX3184" s="2">
        <v>3056301.39</v>
      </c>
      <c r="BH3184" t="s">
        <v>20</v>
      </c>
      <c r="BI3184" t="s">
        <v>5</v>
      </c>
    </row>
    <row r="3185" spans="1:61" x14ac:dyDescent="0.25">
      <c r="A3185">
        <v>79347807</v>
      </c>
      <c r="B3185">
        <v>79347807</v>
      </c>
      <c r="C3185" t="s">
        <v>89</v>
      </c>
      <c r="D3185" t="s">
        <v>1931</v>
      </c>
      <c r="E3185" t="s">
        <v>15283</v>
      </c>
      <c r="F3185" t="s">
        <v>3494</v>
      </c>
      <c r="G3185" t="s">
        <v>5386</v>
      </c>
      <c r="H3185" s="30" t="s">
        <v>21024</v>
      </c>
      <c r="I3185" t="s">
        <v>16351</v>
      </c>
      <c r="J3185">
        <v>0</v>
      </c>
      <c r="K3185" t="s">
        <v>10976</v>
      </c>
      <c r="L3185">
        <v>76</v>
      </c>
      <c r="M3185" t="s">
        <v>95</v>
      </c>
      <c r="O3185">
        <v>3146329271</v>
      </c>
      <c r="P3185">
        <v>0</v>
      </c>
      <c r="T3185" s="29" t="s">
        <v>142</v>
      </c>
      <c r="U3185">
        <f t="shared" si="237"/>
        <v>10</v>
      </c>
      <c r="V3185">
        <f t="shared" si="238"/>
        <v>12</v>
      </c>
      <c r="W3185">
        <v>2015</v>
      </c>
      <c r="X3185" t="s">
        <v>994</v>
      </c>
      <c r="Y3185" t="s">
        <v>16352</v>
      </c>
      <c r="Z3185" t="s">
        <v>16353</v>
      </c>
      <c r="AA3185">
        <v>9006150</v>
      </c>
      <c r="AB3185" t="s">
        <v>244</v>
      </c>
      <c r="AC3185" t="s">
        <v>404</v>
      </c>
      <c r="AD3185" s="1">
        <f t="shared" si="239"/>
        <v>3.2783546253469013E-2</v>
      </c>
      <c r="AE3185" s="2">
        <v>108100000</v>
      </c>
      <c r="AF3185" t="s">
        <v>219</v>
      </c>
      <c r="AG3185" t="s">
        <v>292</v>
      </c>
      <c r="AH3185" t="s">
        <v>104</v>
      </c>
      <c r="AI3185">
        <v>0</v>
      </c>
      <c r="AJ3185">
        <v>29969992</v>
      </c>
      <c r="AK3185" s="2">
        <v>3543901.35</v>
      </c>
      <c r="AL3185" s="2">
        <v>2958068.36</v>
      </c>
      <c r="AP3185" t="s">
        <v>105</v>
      </c>
      <c r="AQ3185" s="2" t="s">
        <v>105</v>
      </c>
      <c r="AR3185" s="2" t="s">
        <v>105</v>
      </c>
      <c r="AV3185">
        <v>30152086</v>
      </c>
      <c r="AW3185" s="2">
        <v>2461256.42</v>
      </c>
      <c r="AX3185" s="2">
        <v>2048282.71</v>
      </c>
      <c r="BH3185" t="s">
        <v>21</v>
      </c>
      <c r="BI3185" t="s">
        <v>5</v>
      </c>
    </row>
    <row r="3186" spans="1:61" x14ac:dyDescent="0.25">
      <c r="A3186">
        <v>43974356</v>
      </c>
      <c r="B3186">
        <v>43974356</v>
      </c>
      <c r="C3186" t="s">
        <v>106</v>
      </c>
      <c r="D3186" t="s">
        <v>135</v>
      </c>
      <c r="E3186">
        <v>0</v>
      </c>
      <c r="F3186" t="s">
        <v>123</v>
      </c>
      <c r="G3186" t="s">
        <v>1113</v>
      </c>
      <c r="H3186" s="30" t="s">
        <v>21025</v>
      </c>
      <c r="I3186" t="s">
        <v>16354</v>
      </c>
      <c r="J3186">
        <v>5001</v>
      </c>
      <c r="K3186" t="s">
        <v>202</v>
      </c>
      <c r="L3186">
        <v>5</v>
      </c>
      <c r="M3186" t="s">
        <v>203</v>
      </c>
      <c r="O3186">
        <v>3116408231</v>
      </c>
      <c r="P3186">
        <v>3146530690</v>
      </c>
      <c r="T3186" s="29" t="s">
        <v>240</v>
      </c>
      <c r="U3186">
        <f t="shared" si="237"/>
        <v>10</v>
      </c>
      <c r="V3186">
        <f t="shared" si="238"/>
        <v>27</v>
      </c>
      <c r="W3186">
        <v>2019</v>
      </c>
      <c r="X3186" t="s">
        <v>7118</v>
      </c>
      <c r="Y3186" t="s">
        <v>16355</v>
      </c>
      <c r="Z3186" t="s">
        <v>16356</v>
      </c>
      <c r="AA3186">
        <v>1601317</v>
      </c>
      <c r="AB3186" t="s">
        <v>173</v>
      </c>
      <c r="AC3186" t="s">
        <v>373</v>
      </c>
      <c r="AD3186" s="1">
        <f t="shared" si="239"/>
        <v>4.0194516129032257E-2</v>
      </c>
      <c r="AE3186" s="2">
        <v>43400000</v>
      </c>
      <c r="AF3186" t="s">
        <v>133</v>
      </c>
      <c r="AG3186" t="s">
        <v>103</v>
      </c>
      <c r="AH3186" t="s">
        <v>104</v>
      </c>
      <c r="AI3186">
        <v>0</v>
      </c>
      <c r="AJ3186">
        <v>161806164</v>
      </c>
      <c r="AK3186" s="2">
        <v>1744442</v>
      </c>
      <c r="AL3186" s="2">
        <v>1445917.69</v>
      </c>
      <c r="AP3186" t="s">
        <v>105</v>
      </c>
      <c r="AQ3186" t="s">
        <v>105</v>
      </c>
      <c r="AR3186" t="s">
        <v>105</v>
      </c>
      <c r="AV3186" t="s">
        <v>105</v>
      </c>
      <c r="AW3186" t="s">
        <v>105</v>
      </c>
      <c r="AX3186" t="s">
        <v>105</v>
      </c>
      <c r="BH3186" t="s">
        <v>21</v>
      </c>
      <c r="BI3186" t="s">
        <v>5</v>
      </c>
    </row>
    <row r="3187" spans="1:61" x14ac:dyDescent="0.25">
      <c r="A3187">
        <v>80505333</v>
      </c>
      <c r="B3187">
        <v>80505333</v>
      </c>
      <c r="C3187" t="s">
        <v>89</v>
      </c>
      <c r="D3187" t="s">
        <v>699</v>
      </c>
      <c r="E3187" t="s">
        <v>148</v>
      </c>
      <c r="F3187" t="s">
        <v>484</v>
      </c>
      <c r="G3187" t="s">
        <v>4416</v>
      </c>
      <c r="H3187" s="30" t="s">
        <v>21026</v>
      </c>
      <c r="I3187" t="s">
        <v>16357</v>
      </c>
      <c r="J3187">
        <v>0</v>
      </c>
      <c r="K3187" t="s">
        <v>126</v>
      </c>
      <c r="L3187">
        <v>25</v>
      </c>
      <c r="M3187" t="s">
        <v>126</v>
      </c>
      <c r="O3187">
        <v>3002285828</v>
      </c>
      <c r="P3187">
        <v>3003467310</v>
      </c>
      <c r="T3187" s="29" t="s">
        <v>155</v>
      </c>
      <c r="U3187">
        <f t="shared" si="237"/>
        <v>10</v>
      </c>
      <c r="V3187">
        <f t="shared" si="238"/>
        <v>14</v>
      </c>
      <c r="W3187">
        <v>2022</v>
      </c>
      <c r="X3187" t="s">
        <v>380</v>
      </c>
      <c r="Y3187" t="s">
        <v>16358</v>
      </c>
      <c r="Z3187" t="s">
        <v>16359</v>
      </c>
      <c r="AA3187">
        <v>5601200</v>
      </c>
      <c r="AB3187" t="s">
        <v>146</v>
      </c>
      <c r="AC3187" t="s">
        <v>383</v>
      </c>
      <c r="AD3187" s="1">
        <f t="shared" si="239"/>
        <v>1.763565389696169E-2</v>
      </c>
      <c r="AE3187" s="2">
        <v>75700000</v>
      </c>
      <c r="AF3187" t="s">
        <v>219</v>
      </c>
      <c r="AG3187" t="s">
        <v>103</v>
      </c>
      <c r="AH3187" t="s">
        <v>104</v>
      </c>
      <c r="AI3187" t="s">
        <v>16360</v>
      </c>
      <c r="AJ3187">
        <v>161909748</v>
      </c>
      <c r="AK3187" s="2">
        <v>1335019</v>
      </c>
      <c r="AL3187" s="2">
        <v>1101864.54</v>
      </c>
      <c r="AP3187" t="s">
        <v>105</v>
      </c>
      <c r="AQ3187" t="s">
        <v>105</v>
      </c>
      <c r="AR3187" t="s">
        <v>105</v>
      </c>
      <c r="AV3187" t="s">
        <v>105</v>
      </c>
      <c r="AW3187" t="s">
        <v>105</v>
      </c>
      <c r="AX3187" t="s">
        <v>105</v>
      </c>
      <c r="BH3187" t="s">
        <v>19</v>
      </c>
      <c r="BI3187" t="s">
        <v>5</v>
      </c>
    </row>
    <row r="3188" spans="1:61" x14ac:dyDescent="0.25">
      <c r="A3188">
        <v>1032462250</v>
      </c>
      <c r="B3188">
        <v>1032462250</v>
      </c>
      <c r="C3188" t="s">
        <v>106</v>
      </c>
      <c r="D3188" t="s">
        <v>1211</v>
      </c>
      <c r="E3188" t="s">
        <v>1516</v>
      </c>
      <c r="F3188" t="s">
        <v>1163</v>
      </c>
      <c r="G3188" t="s">
        <v>315</v>
      </c>
      <c r="H3188" s="30" t="s">
        <v>19391</v>
      </c>
      <c r="I3188" t="s">
        <v>16361</v>
      </c>
      <c r="J3188">
        <v>0</v>
      </c>
      <c r="K3188" t="s">
        <v>126</v>
      </c>
      <c r="L3188">
        <v>25</v>
      </c>
      <c r="M3188" t="s">
        <v>126</v>
      </c>
      <c r="O3188">
        <v>3114639147</v>
      </c>
      <c r="P3188">
        <v>3114639146</v>
      </c>
      <c r="T3188" s="29" t="s">
        <v>448</v>
      </c>
      <c r="U3188">
        <f t="shared" si="237"/>
        <v>10</v>
      </c>
      <c r="V3188">
        <f t="shared" si="238"/>
        <v>9</v>
      </c>
      <c r="W3188">
        <v>2024</v>
      </c>
      <c r="X3188" t="s">
        <v>13908</v>
      </c>
      <c r="Y3188" t="s">
        <v>16362</v>
      </c>
      <c r="Z3188" t="s">
        <v>16363</v>
      </c>
      <c r="AA3188">
        <v>9201282</v>
      </c>
      <c r="AB3188" t="s">
        <v>268</v>
      </c>
      <c r="AC3188" t="s">
        <v>1582</v>
      </c>
      <c r="AD3188" s="1">
        <f t="shared" si="239"/>
        <v>3.3454332298136644E-2</v>
      </c>
      <c r="AE3188" s="2">
        <v>64400000</v>
      </c>
      <c r="AF3188" t="s">
        <v>102</v>
      </c>
      <c r="AG3188" t="s">
        <v>103</v>
      </c>
      <c r="AH3188" t="s">
        <v>104</v>
      </c>
      <c r="AI3188" t="s">
        <v>16364</v>
      </c>
      <c r="AJ3188">
        <v>161815328</v>
      </c>
      <c r="AK3188" s="2">
        <v>2154459</v>
      </c>
      <c r="AL3188" s="2">
        <v>1790470.11</v>
      </c>
      <c r="AP3188" t="s">
        <v>105</v>
      </c>
      <c r="AQ3188" t="s">
        <v>105</v>
      </c>
      <c r="AR3188" t="s">
        <v>105</v>
      </c>
      <c r="AV3188" t="s">
        <v>105</v>
      </c>
      <c r="AW3188" t="s">
        <v>105</v>
      </c>
      <c r="AX3188" t="s">
        <v>105</v>
      </c>
      <c r="BH3188" t="s">
        <v>21</v>
      </c>
      <c r="BI3188" t="s">
        <v>5</v>
      </c>
    </row>
    <row r="3189" spans="1:61" x14ac:dyDescent="0.25">
      <c r="A3189">
        <v>43380736</v>
      </c>
      <c r="B3189">
        <v>43380736</v>
      </c>
      <c r="C3189" t="s">
        <v>106</v>
      </c>
      <c r="D3189" t="s">
        <v>616</v>
      </c>
      <c r="E3189" t="s">
        <v>991</v>
      </c>
      <c r="F3189" t="s">
        <v>445</v>
      </c>
      <c r="G3189" t="s">
        <v>650</v>
      </c>
      <c r="H3189" s="30" t="s">
        <v>21027</v>
      </c>
      <c r="I3189" t="s">
        <v>16365</v>
      </c>
      <c r="J3189">
        <v>5001</v>
      </c>
      <c r="K3189" t="s">
        <v>202</v>
      </c>
      <c r="L3189">
        <v>5</v>
      </c>
      <c r="M3189" t="s">
        <v>203</v>
      </c>
      <c r="O3189">
        <v>3206203873</v>
      </c>
      <c r="P3189">
        <v>0</v>
      </c>
      <c r="T3189" s="29" t="s">
        <v>142</v>
      </c>
      <c r="U3189">
        <f t="shared" si="237"/>
        <v>10</v>
      </c>
      <c r="V3189">
        <f t="shared" si="238"/>
        <v>12</v>
      </c>
      <c r="W3189">
        <v>2016</v>
      </c>
      <c r="X3189" t="s">
        <v>16366</v>
      </c>
      <c r="Y3189" t="s">
        <v>16367</v>
      </c>
      <c r="Z3189" t="s">
        <v>16368</v>
      </c>
      <c r="AA3189">
        <v>3201262</v>
      </c>
      <c r="AB3189" t="s">
        <v>393</v>
      </c>
      <c r="AC3189" t="s">
        <v>1380</v>
      </c>
      <c r="AD3189" s="1">
        <f t="shared" si="239"/>
        <v>3.3177372093023252E-2</v>
      </c>
      <c r="AE3189" s="2">
        <v>43000000</v>
      </c>
      <c r="AF3189" t="s">
        <v>5632</v>
      </c>
      <c r="AG3189" t="s">
        <v>103</v>
      </c>
      <c r="AH3189" t="s">
        <v>104</v>
      </c>
      <c r="AI3189" t="s">
        <v>16369</v>
      </c>
      <c r="AJ3189">
        <v>161810556</v>
      </c>
      <c r="AK3189" s="2">
        <v>1426627</v>
      </c>
      <c r="AL3189" s="2">
        <v>1178846.3500000001</v>
      </c>
      <c r="AP3189" t="s">
        <v>105</v>
      </c>
      <c r="AQ3189" t="s">
        <v>105</v>
      </c>
      <c r="AR3189" t="s">
        <v>105</v>
      </c>
      <c r="AV3189" t="s">
        <v>105</v>
      </c>
      <c r="AW3189" t="s">
        <v>105</v>
      </c>
      <c r="AX3189" t="s">
        <v>105</v>
      </c>
      <c r="BH3189" t="s">
        <v>21</v>
      </c>
      <c r="BI3189" t="s">
        <v>5</v>
      </c>
    </row>
    <row r="3190" spans="1:61" x14ac:dyDescent="0.25">
      <c r="A3190">
        <v>43477612</v>
      </c>
      <c r="B3190">
        <v>43477612</v>
      </c>
      <c r="C3190" t="s">
        <v>106</v>
      </c>
      <c r="D3190" t="s">
        <v>898</v>
      </c>
      <c r="E3190" t="s">
        <v>682</v>
      </c>
      <c r="F3190" t="s">
        <v>446</v>
      </c>
      <c r="G3190" t="s">
        <v>1856</v>
      </c>
      <c r="H3190" s="30" t="s">
        <v>21028</v>
      </c>
      <c r="I3190" t="s">
        <v>16370</v>
      </c>
      <c r="J3190">
        <v>5001</v>
      </c>
      <c r="K3190" t="s">
        <v>202</v>
      </c>
      <c r="L3190">
        <v>5</v>
      </c>
      <c r="M3190" t="s">
        <v>203</v>
      </c>
      <c r="O3190">
        <v>3128524291</v>
      </c>
      <c r="P3190">
        <v>0</v>
      </c>
      <c r="T3190" s="29" t="s">
        <v>887</v>
      </c>
      <c r="U3190">
        <f t="shared" si="237"/>
        <v>10</v>
      </c>
      <c r="V3190">
        <f t="shared" si="238"/>
        <v>3</v>
      </c>
      <c r="W3190">
        <v>2011</v>
      </c>
      <c r="X3190" t="s">
        <v>6456</v>
      </c>
      <c r="Y3190" t="s">
        <v>16371</v>
      </c>
      <c r="Z3190" t="s">
        <v>16372</v>
      </c>
      <c r="AA3190">
        <v>9008153</v>
      </c>
      <c r="AB3190" t="s">
        <v>244</v>
      </c>
      <c r="AC3190" t="s">
        <v>1775</v>
      </c>
      <c r="AD3190" s="1">
        <f t="shared" si="239"/>
        <v>1.7486077519379844E-2</v>
      </c>
      <c r="AE3190" s="2">
        <v>129000000</v>
      </c>
      <c r="AF3190" t="s">
        <v>219</v>
      </c>
      <c r="AG3190" t="s">
        <v>452</v>
      </c>
      <c r="AH3190" t="s">
        <v>104</v>
      </c>
      <c r="AI3190" t="s">
        <v>16373</v>
      </c>
      <c r="AJ3190">
        <v>161813877</v>
      </c>
      <c r="AK3190" s="2">
        <v>2255704</v>
      </c>
      <c r="AL3190" s="2">
        <v>1875549.53</v>
      </c>
      <c r="AP3190" t="s">
        <v>105</v>
      </c>
      <c r="AQ3190" t="s">
        <v>105</v>
      </c>
      <c r="AR3190" t="s">
        <v>105</v>
      </c>
      <c r="AV3190" t="s">
        <v>105</v>
      </c>
      <c r="AW3190" t="s">
        <v>105</v>
      </c>
      <c r="AX3190" t="s">
        <v>105</v>
      </c>
      <c r="BH3190" t="s">
        <v>20</v>
      </c>
      <c r="BI3190" t="s">
        <v>5</v>
      </c>
    </row>
    <row r="3191" spans="1:61" x14ac:dyDescent="0.25">
      <c r="A3191">
        <v>79257498</v>
      </c>
      <c r="B3191">
        <v>79257498</v>
      </c>
      <c r="C3191" t="s">
        <v>89</v>
      </c>
      <c r="D3191" t="s">
        <v>375</v>
      </c>
      <c r="E3191" t="s">
        <v>3869</v>
      </c>
      <c r="F3191" t="s">
        <v>7316</v>
      </c>
      <c r="G3191" t="s">
        <v>879</v>
      </c>
      <c r="H3191" s="30" t="s">
        <v>21029</v>
      </c>
      <c r="I3191" t="s">
        <v>16374</v>
      </c>
      <c r="J3191">
        <v>50001</v>
      </c>
      <c r="K3191" t="s">
        <v>153</v>
      </c>
      <c r="L3191">
        <v>50</v>
      </c>
      <c r="M3191" t="s">
        <v>154</v>
      </c>
      <c r="O3191">
        <v>3115458336</v>
      </c>
      <c r="P3191">
        <v>0</v>
      </c>
      <c r="T3191" s="29" t="s">
        <v>275</v>
      </c>
      <c r="U3191">
        <f t="shared" si="237"/>
        <v>10</v>
      </c>
      <c r="V3191">
        <f t="shared" si="238"/>
        <v>11</v>
      </c>
      <c r="W3191">
        <v>2022</v>
      </c>
      <c r="X3191" t="s">
        <v>725</v>
      </c>
      <c r="Y3191" t="s">
        <v>16375</v>
      </c>
      <c r="Z3191" t="s">
        <v>16376</v>
      </c>
      <c r="AA3191">
        <v>8006065</v>
      </c>
      <c r="AB3191" t="s">
        <v>100</v>
      </c>
      <c r="AC3191" t="s">
        <v>208</v>
      </c>
      <c r="AD3191" s="1">
        <f t="shared" si="239"/>
        <v>2.1920351009421267E-2</v>
      </c>
      <c r="AE3191" s="2">
        <v>74300000</v>
      </c>
      <c r="AF3191" t="s">
        <v>102</v>
      </c>
      <c r="AG3191" t="s">
        <v>292</v>
      </c>
      <c r="AH3191" t="s">
        <v>104</v>
      </c>
      <c r="AI3191" t="s">
        <v>16377</v>
      </c>
      <c r="AJ3191">
        <v>29955421</v>
      </c>
      <c r="AK3191" s="2">
        <v>1628682.08</v>
      </c>
      <c r="AL3191" s="2">
        <v>1348640.4</v>
      </c>
      <c r="AP3191" t="s">
        <v>105</v>
      </c>
      <c r="AQ3191" s="2" t="s">
        <v>105</v>
      </c>
      <c r="AR3191" s="2" t="s">
        <v>105</v>
      </c>
      <c r="AV3191">
        <v>30037251</v>
      </c>
      <c r="AW3191" s="2">
        <v>1721801.42</v>
      </c>
      <c r="AX3191" s="2">
        <v>1426891.95</v>
      </c>
      <c r="BH3191" t="s">
        <v>19</v>
      </c>
      <c r="BI3191" t="s">
        <v>5</v>
      </c>
    </row>
    <row r="3192" spans="1:61" x14ac:dyDescent="0.25">
      <c r="A3192">
        <v>52816275</v>
      </c>
      <c r="B3192">
        <v>52816275</v>
      </c>
      <c r="C3192" t="s">
        <v>106</v>
      </c>
      <c r="D3192" t="s">
        <v>4750</v>
      </c>
      <c r="E3192" t="s">
        <v>282</v>
      </c>
      <c r="F3192" t="s">
        <v>3110</v>
      </c>
      <c r="G3192" t="s">
        <v>700</v>
      </c>
      <c r="H3192" s="30" t="s">
        <v>21030</v>
      </c>
      <c r="I3192" t="s">
        <v>16378</v>
      </c>
      <c r="J3192">
        <v>0</v>
      </c>
      <c r="K3192" t="s">
        <v>126</v>
      </c>
      <c r="L3192">
        <v>25</v>
      </c>
      <c r="M3192" t="s">
        <v>126</v>
      </c>
      <c r="O3192">
        <v>3106975108</v>
      </c>
      <c r="P3192">
        <v>0</v>
      </c>
      <c r="T3192" s="29" t="s">
        <v>184</v>
      </c>
      <c r="U3192">
        <f t="shared" si="237"/>
        <v>10</v>
      </c>
      <c r="V3192">
        <f t="shared" si="238"/>
        <v>10</v>
      </c>
      <c r="W3192">
        <v>2015</v>
      </c>
      <c r="X3192" t="s">
        <v>8791</v>
      </c>
      <c r="Y3192" t="s">
        <v>16379</v>
      </c>
      <c r="Z3192" t="s">
        <v>16380</v>
      </c>
      <c r="AA3192">
        <v>6401184</v>
      </c>
      <c r="AB3192" t="s">
        <v>131</v>
      </c>
      <c r="AC3192" t="s">
        <v>607</v>
      </c>
      <c r="AD3192" s="1">
        <f t="shared" si="239"/>
        <v>3.535743661971831E-2</v>
      </c>
      <c r="AE3192" s="2">
        <v>35500000</v>
      </c>
      <c r="AF3192" t="s">
        <v>102</v>
      </c>
      <c r="AG3192" t="s">
        <v>103</v>
      </c>
      <c r="AH3192" t="s">
        <v>104</v>
      </c>
      <c r="AI3192" t="s">
        <v>16381</v>
      </c>
      <c r="AJ3192">
        <v>161906177</v>
      </c>
      <c r="AK3192" s="2">
        <v>1255189</v>
      </c>
      <c r="AL3192" s="2">
        <v>1034780.59</v>
      </c>
      <c r="AP3192" t="s">
        <v>105</v>
      </c>
      <c r="AQ3192" t="s">
        <v>105</v>
      </c>
      <c r="AR3192" t="s">
        <v>105</v>
      </c>
      <c r="AV3192" t="s">
        <v>105</v>
      </c>
      <c r="AW3192" t="s">
        <v>105</v>
      </c>
      <c r="AX3192" t="s">
        <v>105</v>
      </c>
      <c r="BH3192" t="s">
        <v>21</v>
      </c>
      <c r="BI3192" t="s">
        <v>5</v>
      </c>
    </row>
    <row r="3193" spans="1:61" x14ac:dyDescent="0.25">
      <c r="A3193">
        <v>70561256</v>
      </c>
      <c r="B3193">
        <v>70561256</v>
      </c>
      <c r="C3193" t="s">
        <v>89</v>
      </c>
      <c r="D3193" t="s">
        <v>699</v>
      </c>
      <c r="E3193" t="s">
        <v>148</v>
      </c>
      <c r="F3193" t="s">
        <v>445</v>
      </c>
      <c r="G3193" t="s">
        <v>484</v>
      </c>
      <c r="H3193" s="30" t="s">
        <v>21031</v>
      </c>
      <c r="I3193" t="s">
        <v>16382</v>
      </c>
      <c r="J3193">
        <v>5001</v>
      </c>
      <c r="K3193" t="s">
        <v>202</v>
      </c>
      <c r="L3193">
        <v>5</v>
      </c>
      <c r="M3193" t="s">
        <v>203</v>
      </c>
      <c r="O3193">
        <v>3003803950</v>
      </c>
      <c r="P3193">
        <v>0</v>
      </c>
      <c r="T3193" s="29" t="s">
        <v>487</v>
      </c>
      <c r="U3193">
        <f t="shared" si="237"/>
        <v>10</v>
      </c>
      <c r="V3193">
        <f t="shared" si="238"/>
        <v>8</v>
      </c>
      <c r="W3193">
        <v>2020</v>
      </c>
      <c r="X3193" t="s">
        <v>7118</v>
      </c>
      <c r="Y3193" t="s">
        <v>16383</v>
      </c>
      <c r="Z3193" t="s">
        <v>16384</v>
      </c>
      <c r="AA3193">
        <v>1601317</v>
      </c>
      <c r="AB3193" t="s">
        <v>173</v>
      </c>
      <c r="AC3193" t="s">
        <v>373</v>
      </c>
      <c r="AD3193" s="1">
        <f t="shared" si="239"/>
        <v>4.4614159663865546E-2</v>
      </c>
      <c r="AE3193" s="2">
        <v>47600000</v>
      </c>
      <c r="AF3193" t="s">
        <v>219</v>
      </c>
      <c r="AG3193" t="s">
        <v>103</v>
      </c>
      <c r="AH3193" t="s">
        <v>104</v>
      </c>
      <c r="AI3193" t="s">
        <v>16385</v>
      </c>
      <c r="AJ3193">
        <v>161808958</v>
      </c>
      <c r="AK3193" s="2">
        <v>2123634</v>
      </c>
      <c r="AL3193" s="2">
        <v>1764566.15</v>
      </c>
      <c r="AP3193" t="s">
        <v>105</v>
      </c>
      <c r="AQ3193" t="s">
        <v>105</v>
      </c>
      <c r="AR3193" t="s">
        <v>105</v>
      </c>
      <c r="AV3193" t="s">
        <v>105</v>
      </c>
      <c r="AW3193" t="s">
        <v>105</v>
      </c>
      <c r="AX3193" t="s">
        <v>105</v>
      </c>
      <c r="BH3193" t="s">
        <v>21</v>
      </c>
      <c r="BI3193" t="s">
        <v>5</v>
      </c>
    </row>
    <row r="3194" spans="1:61" x14ac:dyDescent="0.25">
      <c r="A3194">
        <v>32336650</v>
      </c>
      <c r="B3194">
        <v>32336650</v>
      </c>
      <c r="C3194" t="s">
        <v>106</v>
      </c>
      <c r="D3194" t="s">
        <v>435</v>
      </c>
      <c r="E3194" t="s">
        <v>312</v>
      </c>
      <c r="F3194" t="s">
        <v>2195</v>
      </c>
      <c r="G3194" t="s">
        <v>8029</v>
      </c>
      <c r="H3194" s="30" t="s">
        <v>18583</v>
      </c>
      <c r="I3194" t="s">
        <v>16386</v>
      </c>
      <c r="J3194">
        <v>5001</v>
      </c>
      <c r="K3194" t="s">
        <v>202</v>
      </c>
      <c r="L3194">
        <v>5</v>
      </c>
      <c r="M3194" t="s">
        <v>203</v>
      </c>
      <c r="O3194">
        <v>3148915391</v>
      </c>
      <c r="P3194">
        <v>0</v>
      </c>
      <c r="T3194" s="29" t="s">
        <v>568</v>
      </c>
      <c r="U3194">
        <f t="shared" si="237"/>
        <v>10</v>
      </c>
      <c r="V3194">
        <f t="shared" si="238"/>
        <v>30</v>
      </c>
      <c r="W3194">
        <v>2021</v>
      </c>
      <c r="X3194" t="s">
        <v>7399</v>
      </c>
      <c r="Y3194" t="s">
        <v>16387</v>
      </c>
      <c r="Z3194" t="s">
        <v>16388</v>
      </c>
      <c r="AA3194">
        <v>808057</v>
      </c>
      <c r="AB3194" t="s">
        <v>542</v>
      </c>
      <c r="AC3194" t="s">
        <v>671</v>
      </c>
      <c r="AD3194" s="1">
        <f t="shared" si="239"/>
        <v>2.9055289256198349E-2</v>
      </c>
      <c r="AE3194" s="2">
        <v>169400000</v>
      </c>
      <c r="AF3194" t="s">
        <v>362</v>
      </c>
      <c r="AG3194" t="s">
        <v>452</v>
      </c>
      <c r="AH3194" t="s">
        <v>104</v>
      </c>
      <c r="AI3194" t="s">
        <v>16389</v>
      </c>
      <c r="AJ3194">
        <v>161792452</v>
      </c>
      <c r="AK3194" s="2">
        <v>4921966</v>
      </c>
      <c r="AL3194" s="2">
        <v>4116105.58</v>
      </c>
      <c r="AP3194" t="s">
        <v>105</v>
      </c>
      <c r="AQ3194" t="s">
        <v>105</v>
      </c>
      <c r="AR3194" t="s">
        <v>105</v>
      </c>
      <c r="AV3194" t="s">
        <v>105</v>
      </c>
      <c r="AW3194" t="s">
        <v>105</v>
      </c>
      <c r="AX3194" t="s">
        <v>105</v>
      </c>
      <c r="BH3194" t="s">
        <v>21</v>
      </c>
      <c r="BI3194" t="s">
        <v>5</v>
      </c>
    </row>
    <row r="3195" spans="1:61" x14ac:dyDescent="0.25">
      <c r="A3195">
        <v>52963117</v>
      </c>
      <c r="B3195">
        <v>52963117</v>
      </c>
      <c r="C3195" t="s">
        <v>106</v>
      </c>
      <c r="D3195" t="s">
        <v>682</v>
      </c>
      <c r="E3195" t="s">
        <v>639</v>
      </c>
      <c r="F3195" t="s">
        <v>314</v>
      </c>
      <c r="G3195" t="s">
        <v>584</v>
      </c>
      <c r="H3195" s="30" t="s">
        <v>21032</v>
      </c>
      <c r="I3195" t="s">
        <v>16390</v>
      </c>
      <c r="J3195">
        <v>0</v>
      </c>
      <c r="K3195" t="s">
        <v>126</v>
      </c>
      <c r="L3195">
        <v>25</v>
      </c>
      <c r="M3195" t="s">
        <v>126</v>
      </c>
      <c r="O3195">
        <v>3124548537</v>
      </c>
      <c r="P3195">
        <v>3175753612</v>
      </c>
      <c r="T3195" s="29" t="s">
        <v>358</v>
      </c>
      <c r="U3195">
        <f t="shared" si="237"/>
        <v>10</v>
      </c>
      <c r="V3195">
        <f t="shared" si="238"/>
        <v>29</v>
      </c>
      <c r="W3195">
        <v>2019</v>
      </c>
      <c r="X3195" t="s">
        <v>620</v>
      </c>
      <c r="Y3195" t="s">
        <v>16391</v>
      </c>
      <c r="Z3195" t="s">
        <v>16392</v>
      </c>
      <c r="AA3195">
        <v>6406130</v>
      </c>
      <c r="AB3195" t="s">
        <v>131</v>
      </c>
      <c r="AC3195" t="s">
        <v>580</v>
      </c>
      <c r="AD3195" s="1">
        <f t="shared" si="239"/>
        <v>1.9522972536348951E-2</v>
      </c>
      <c r="AE3195" s="2">
        <v>61900000</v>
      </c>
      <c r="AF3195" t="s">
        <v>133</v>
      </c>
      <c r="AG3195" t="s">
        <v>120</v>
      </c>
      <c r="AH3195" t="s">
        <v>104</v>
      </c>
      <c r="AI3195" t="s">
        <v>16393</v>
      </c>
      <c r="AJ3195">
        <v>161806787</v>
      </c>
      <c r="AK3195" s="2">
        <v>1208472</v>
      </c>
      <c r="AL3195" s="2">
        <v>995522.79</v>
      </c>
      <c r="AP3195" t="s">
        <v>105</v>
      </c>
      <c r="AQ3195" t="s">
        <v>105</v>
      </c>
      <c r="AR3195" t="s">
        <v>105</v>
      </c>
      <c r="AV3195" t="s">
        <v>105</v>
      </c>
      <c r="AW3195" t="s">
        <v>105</v>
      </c>
      <c r="AX3195" t="s">
        <v>105</v>
      </c>
      <c r="BH3195" t="s">
        <v>19</v>
      </c>
      <c r="BI3195" t="s">
        <v>5</v>
      </c>
    </row>
    <row r="3196" spans="1:61" x14ac:dyDescent="0.25">
      <c r="A3196">
        <v>1010169206</v>
      </c>
      <c r="B3196">
        <v>1010169206</v>
      </c>
      <c r="C3196" t="s">
        <v>89</v>
      </c>
      <c r="D3196" t="s">
        <v>3489</v>
      </c>
      <c r="E3196" t="s">
        <v>5529</v>
      </c>
      <c r="F3196" t="s">
        <v>1706</v>
      </c>
      <c r="G3196" t="s">
        <v>650</v>
      </c>
      <c r="H3196" s="30" t="s">
        <v>18261</v>
      </c>
      <c r="I3196" t="s">
        <v>16394</v>
      </c>
      <c r="J3196">
        <v>0</v>
      </c>
      <c r="K3196" t="s">
        <v>126</v>
      </c>
      <c r="L3196">
        <v>25</v>
      </c>
      <c r="M3196" t="s">
        <v>126</v>
      </c>
      <c r="O3196">
        <v>3118983170</v>
      </c>
      <c r="P3196">
        <v>0</v>
      </c>
      <c r="T3196" s="29" t="s">
        <v>337</v>
      </c>
      <c r="U3196">
        <f t="shared" si="237"/>
        <v>10</v>
      </c>
      <c r="V3196">
        <f t="shared" si="238"/>
        <v>8</v>
      </c>
      <c r="W3196">
        <v>2023</v>
      </c>
      <c r="X3196" t="s">
        <v>1336</v>
      </c>
      <c r="Y3196" t="s">
        <v>16395</v>
      </c>
      <c r="Z3196" t="s">
        <v>16396</v>
      </c>
      <c r="AA3196">
        <v>5606111</v>
      </c>
      <c r="AB3196" t="s">
        <v>146</v>
      </c>
      <c r="AC3196" t="s">
        <v>341</v>
      </c>
      <c r="AD3196" s="1">
        <f t="shared" si="239"/>
        <v>1.6142975E-2</v>
      </c>
      <c r="AE3196" s="2">
        <v>120000000</v>
      </c>
      <c r="AF3196" t="s">
        <v>175</v>
      </c>
      <c r="AG3196" t="s">
        <v>120</v>
      </c>
      <c r="AH3196" t="s">
        <v>104</v>
      </c>
      <c r="AI3196" t="s">
        <v>16397</v>
      </c>
      <c r="AJ3196">
        <v>161919684</v>
      </c>
      <c r="AK3196" s="2">
        <v>1937157</v>
      </c>
      <c r="AL3196" s="2">
        <v>1607862.77</v>
      </c>
      <c r="AP3196" t="s">
        <v>105</v>
      </c>
      <c r="AQ3196" t="s">
        <v>105</v>
      </c>
      <c r="AR3196" t="s">
        <v>105</v>
      </c>
      <c r="AV3196" t="s">
        <v>105</v>
      </c>
      <c r="AW3196" t="s">
        <v>105</v>
      </c>
      <c r="AX3196" t="s">
        <v>105</v>
      </c>
      <c r="BH3196" t="s">
        <v>19</v>
      </c>
      <c r="BI3196" t="s">
        <v>5</v>
      </c>
    </row>
    <row r="3197" spans="1:61" x14ac:dyDescent="0.25">
      <c r="A3197">
        <v>39637217</v>
      </c>
      <c r="B3197">
        <v>39637217</v>
      </c>
      <c r="C3197" t="s">
        <v>106</v>
      </c>
      <c r="D3197" t="s">
        <v>2662</v>
      </c>
      <c r="E3197" t="s">
        <v>472</v>
      </c>
      <c r="F3197" t="s">
        <v>632</v>
      </c>
      <c r="G3197" t="s">
        <v>5359</v>
      </c>
      <c r="H3197" s="30" t="s">
        <v>21033</v>
      </c>
      <c r="I3197" t="s">
        <v>16398</v>
      </c>
      <c r="J3197">
        <v>0</v>
      </c>
      <c r="K3197" t="s">
        <v>126</v>
      </c>
      <c r="L3197">
        <v>25</v>
      </c>
      <c r="M3197" t="s">
        <v>126</v>
      </c>
      <c r="O3197">
        <v>3112627391</v>
      </c>
      <c r="P3197">
        <v>0</v>
      </c>
      <c r="T3197" s="29" t="s">
        <v>466</v>
      </c>
      <c r="U3197">
        <f t="shared" si="237"/>
        <v>10</v>
      </c>
      <c r="V3197">
        <f t="shared" si="238"/>
        <v>15</v>
      </c>
      <c r="W3197">
        <v>2017</v>
      </c>
      <c r="X3197" t="s">
        <v>16399</v>
      </c>
      <c r="Y3197" t="s">
        <v>16400</v>
      </c>
      <c r="Z3197" t="s">
        <v>16401</v>
      </c>
      <c r="AA3197">
        <v>5601145</v>
      </c>
      <c r="AB3197" t="s">
        <v>146</v>
      </c>
      <c r="AC3197" t="s">
        <v>188</v>
      </c>
      <c r="AD3197" s="1">
        <f t="shared" si="239"/>
        <v>2.4265340136054421E-2</v>
      </c>
      <c r="AE3197" s="2">
        <v>58800000</v>
      </c>
      <c r="AF3197" t="s">
        <v>133</v>
      </c>
      <c r="AG3197" t="s">
        <v>103</v>
      </c>
      <c r="AH3197" t="s">
        <v>104</v>
      </c>
      <c r="AI3197" t="s">
        <v>16402</v>
      </c>
      <c r="AJ3197">
        <v>161917685</v>
      </c>
      <c r="AK3197" s="2">
        <v>1426802</v>
      </c>
      <c r="AL3197" s="2">
        <v>1178993.33</v>
      </c>
      <c r="AP3197" t="s">
        <v>105</v>
      </c>
      <c r="AQ3197" t="s">
        <v>105</v>
      </c>
      <c r="AR3197" t="s">
        <v>105</v>
      </c>
      <c r="AV3197" t="s">
        <v>105</v>
      </c>
      <c r="AW3197" t="s">
        <v>105</v>
      </c>
      <c r="AX3197" t="s">
        <v>105</v>
      </c>
      <c r="BH3197" t="s">
        <v>19</v>
      </c>
      <c r="BI3197" t="s">
        <v>5</v>
      </c>
    </row>
    <row r="3198" spans="1:61" x14ac:dyDescent="0.25">
      <c r="A3198">
        <v>79300507</v>
      </c>
      <c r="B3198">
        <v>79300507</v>
      </c>
      <c r="C3198" t="s">
        <v>89</v>
      </c>
      <c r="D3198" t="s">
        <v>6158</v>
      </c>
      <c r="E3198" t="s">
        <v>2496</v>
      </c>
      <c r="F3198" t="s">
        <v>124</v>
      </c>
      <c r="G3198" t="s">
        <v>8939</v>
      </c>
      <c r="H3198" s="30" t="s">
        <v>21034</v>
      </c>
      <c r="I3198" t="s">
        <v>16403</v>
      </c>
      <c r="J3198">
        <v>76001</v>
      </c>
      <c r="K3198" t="s">
        <v>486</v>
      </c>
      <c r="L3198">
        <v>76</v>
      </c>
      <c r="M3198" t="s">
        <v>95</v>
      </c>
      <c r="O3198">
        <v>3104395196</v>
      </c>
      <c r="P3198">
        <v>0</v>
      </c>
      <c r="T3198" s="29" t="s">
        <v>327</v>
      </c>
      <c r="U3198">
        <f t="shared" si="237"/>
        <v>10</v>
      </c>
      <c r="V3198">
        <f t="shared" si="238"/>
        <v>31</v>
      </c>
      <c r="W3198">
        <v>2018</v>
      </c>
      <c r="X3198" t="s">
        <v>205</v>
      </c>
      <c r="Y3198" t="s">
        <v>16404</v>
      </c>
      <c r="Z3198" t="s">
        <v>16405</v>
      </c>
      <c r="AA3198">
        <v>8006054</v>
      </c>
      <c r="AB3198" t="s">
        <v>100</v>
      </c>
      <c r="AC3198" t="s">
        <v>208</v>
      </c>
      <c r="AD3198" s="1">
        <f t="shared" si="239"/>
        <v>2.8773366336633664E-2</v>
      </c>
      <c r="AE3198" s="2">
        <v>50500000</v>
      </c>
      <c r="AF3198" t="s">
        <v>279</v>
      </c>
      <c r="AG3198" t="s">
        <v>120</v>
      </c>
      <c r="AH3198" t="s">
        <v>104</v>
      </c>
      <c r="AI3198" t="s">
        <v>16406</v>
      </c>
      <c r="AJ3198">
        <v>161913914</v>
      </c>
      <c r="AK3198" s="2">
        <v>1453055</v>
      </c>
      <c r="AL3198" s="2">
        <v>1201054.23</v>
      </c>
      <c r="AP3198" t="s">
        <v>105</v>
      </c>
      <c r="AQ3198" t="s">
        <v>105</v>
      </c>
      <c r="AR3198" t="s">
        <v>105</v>
      </c>
      <c r="AV3198" t="s">
        <v>105</v>
      </c>
      <c r="AW3198" t="s">
        <v>105</v>
      </c>
      <c r="AX3198" t="s">
        <v>105</v>
      </c>
      <c r="BH3198" t="s">
        <v>19</v>
      </c>
      <c r="BI3198" t="s">
        <v>5</v>
      </c>
    </row>
    <row r="3199" spans="1:61" x14ac:dyDescent="0.25">
      <c r="A3199">
        <v>19121398</v>
      </c>
      <c r="B3199">
        <v>19121398</v>
      </c>
      <c r="C3199" t="s">
        <v>89</v>
      </c>
      <c r="D3199" t="s">
        <v>162</v>
      </c>
      <c r="E3199" t="s">
        <v>295</v>
      </c>
      <c r="F3199" t="s">
        <v>1427</v>
      </c>
      <c r="G3199" t="s">
        <v>1728</v>
      </c>
      <c r="H3199" s="30" t="s">
        <v>21035</v>
      </c>
      <c r="I3199" t="s">
        <v>16407</v>
      </c>
      <c r="J3199">
        <v>0</v>
      </c>
      <c r="K3199" t="s">
        <v>126</v>
      </c>
      <c r="L3199">
        <v>25</v>
      </c>
      <c r="M3199" t="s">
        <v>126</v>
      </c>
      <c r="O3199">
        <v>3106660722</v>
      </c>
      <c r="P3199">
        <v>0</v>
      </c>
      <c r="T3199" s="29" t="s">
        <v>327</v>
      </c>
      <c r="U3199">
        <f t="shared" si="237"/>
        <v>10</v>
      </c>
      <c r="V3199">
        <f t="shared" si="238"/>
        <v>31</v>
      </c>
      <c r="W3199">
        <v>2022</v>
      </c>
      <c r="X3199" t="s">
        <v>16408</v>
      </c>
      <c r="Y3199" t="s">
        <v>16409</v>
      </c>
      <c r="Z3199" t="s">
        <v>16410</v>
      </c>
      <c r="AA3199">
        <v>601225</v>
      </c>
      <c r="AB3199" t="s">
        <v>118</v>
      </c>
      <c r="AC3199" t="s">
        <v>16411</v>
      </c>
      <c r="AD3199" s="1">
        <f t="shared" si="239"/>
        <v>2.2611346153846155E-2</v>
      </c>
      <c r="AE3199" s="2">
        <v>130000000</v>
      </c>
      <c r="AF3199" t="s">
        <v>133</v>
      </c>
      <c r="AG3199" t="s">
        <v>103</v>
      </c>
      <c r="AH3199" t="s">
        <v>104</v>
      </c>
      <c r="AI3199" t="s">
        <v>16412</v>
      </c>
      <c r="AJ3199">
        <v>161909694</v>
      </c>
      <c r="AK3199" s="2">
        <v>2939475</v>
      </c>
      <c r="AL3199" s="2">
        <v>2450146.9900000002</v>
      </c>
      <c r="AP3199" t="s">
        <v>105</v>
      </c>
      <c r="AQ3199" t="s">
        <v>105</v>
      </c>
      <c r="AR3199" t="s">
        <v>105</v>
      </c>
      <c r="AV3199" t="s">
        <v>105</v>
      </c>
      <c r="AW3199" t="s">
        <v>105</v>
      </c>
      <c r="AX3199" t="s">
        <v>105</v>
      </c>
      <c r="BH3199" t="s">
        <v>21</v>
      </c>
      <c r="BI3199" t="s">
        <v>5</v>
      </c>
    </row>
    <row r="3200" spans="1:61" x14ac:dyDescent="0.25">
      <c r="A3200">
        <v>43006526</v>
      </c>
      <c r="B3200">
        <v>43006526</v>
      </c>
      <c r="C3200" t="s">
        <v>106</v>
      </c>
      <c r="D3200" t="s">
        <v>1099</v>
      </c>
      <c r="E3200" t="s">
        <v>178</v>
      </c>
      <c r="F3200" t="s">
        <v>2390</v>
      </c>
      <c r="G3200" t="s">
        <v>825</v>
      </c>
      <c r="H3200" s="30" t="s">
        <v>21036</v>
      </c>
      <c r="I3200" t="s">
        <v>16413</v>
      </c>
      <c r="J3200">
        <v>5001</v>
      </c>
      <c r="K3200" t="s">
        <v>202</v>
      </c>
      <c r="L3200">
        <v>5</v>
      </c>
      <c r="M3200" t="s">
        <v>203</v>
      </c>
      <c r="O3200">
        <v>3053597474</v>
      </c>
      <c r="P3200">
        <v>3003224680</v>
      </c>
      <c r="T3200" s="29" t="s">
        <v>254</v>
      </c>
      <c r="U3200">
        <f t="shared" si="237"/>
        <v>10</v>
      </c>
      <c r="V3200">
        <f t="shared" si="238"/>
        <v>4</v>
      </c>
      <c r="W3200">
        <v>2018</v>
      </c>
      <c r="X3200" t="s">
        <v>170</v>
      </c>
      <c r="Y3200" t="s">
        <v>16414</v>
      </c>
      <c r="Z3200" t="s">
        <v>16415</v>
      </c>
      <c r="AA3200">
        <v>1601312</v>
      </c>
      <c r="AB3200" t="s">
        <v>173</v>
      </c>
      <c r="AC3200" t="s">
        <v>174</v>
      </c>
      <c r="AD3200" s="1">
        <f t="shared" si="239"/>
        <v>4.2931591591591593E-2</v>
      </c>
      <c r="AE3200" s="2">
        <v>33300000</v>
      </c>
      <c r="AF3200" t="s">
        <v>133</v>
      </c>
      <c r="AG3200" t="s">
        <v>103</v>
      </c>
      <c r="AH3200" t="s">
        <v>104</v>
      </c>
      <c r="AI3200" t="s">
        <v>16416</v>
      </c>
      <c r="AJ3200">
        <v>161786345</v>
      </c>
      <c r="AK3200" s="2">
        <v>1429622</v>
      </c>
      <c r="AL3200" s="2">
        <v>1181362.7</v>
      </c>
      <c r="AP3200" t="s">
        <v>105</v>
      </c>
      <c r="AQ3200" t="s">
        <v>105</v>
      </c>
      <c r="AR3200" t="s">
        <v>105</v>
      </c>
      <c r="AV3200" t="s">
        <v>105</v>
      </c>
      <c r="AW3200" t="s">
        <v>105</v>
      </c>
      <c r="AX3200" t="s">
        <v>105</v>
      </c>
      <c r="BH3200" t="s">
        <v>21</v>
      </c>
      <c r="BI3200" t="s">
        <v>5</v>
      </c>
    </row>
    <row r="3201" spans="1:61" x14ac:dyDescent="0.25">
      <c r="A3201">
        <v>1070942918</v>
      </c>
      <c r="B3201">
        <v>1070942918</v>
      </c>
      <c r="C3201" t="s">
        <v>89</v>
      </c>
      <c r="D3201" t="s">
        <v>2838</v>
      </c>
      <c r="E3201" t="s">
        <v>1738</v>
      </c>
      <c r="F3201" t="s">
        <v>2551</v>
      </c>
      <c r="G3201" t="s">
        <v>4350</v>
      </c>
      <c r="H3201" s="30" t="s">
        <v>18167</v>
      </c>
      <c r="I3201" t="s">
        <v>16417</v>
      </c>
      <c r="J3201">
        <v>0</v>
      </c>
      <c r="K3201" t="s">
        <v>1480</v>
      </c>
      <c r="L3201">
        <v>25</v>
      </c>
      <c r="M3201" t="s">
        <v>113</v>
      </c>
      <c r="O3201">
        <v>3115183586</v>
      </c>
      <c r="P3201">
        <v>0</v>
      </c>
      <c r="T3201" s="29" t="s">
        <v>958</v>
      </c>
      <c r="U3201">
        <f t="shared" si="237"/>
        <v>10</v>
      </c>
      <c r="V3201">
        <f t="shared" si="238"/>
        <v>24</v>
      </c>
      <c r="W3201">
        <v>2017</v>
      </c>
      <c r="X3201" t="s">
        <v>1358</v>
      </c>
      <c r="Y3201" t="s">
        <v>16418</v>
      </c>
      <c r="Z3201" t="s">
        <v>16419</v>
      </c>
      <c r="AA3201">
        <v>5601143</v>
      </c>
      <c r="AB3201" t="s">
        <v>146</v>
      </c>
      <c r="AC3201" t="s">
        <v>188</v>
      </c>
      <c r="AD3201" s="1">
        <f t="shared" si="239"/>
        <v>2.4707189835575485E-2</v>
      </c>
      <c r="AE3201" s="2">
        <v>66900000</v>
      </c>
      <c r="AF3201" t="s">
        <v>102</v>
      </c>
      <c r="AG3201" t="s">
        <v>103</v>
      </c>
      <c r="AH3201" t="s">
        <v>104</v>
      </c>
      <c r="AI3201" t="s">
        <v>16420</v>
      </c>
      <c r="AJ3201">
        <v>161815386</v>
      </c>
      <c r="AK3201" s="2">
        <v>1652911</v>
      </c>
      <c r="AL3201" s="2">
        <v>1369000.89</v>
      </c>
      <c r="AP3201" t="s">
        <v>105</v>
      </c>
      <c r="AQ3201" t="s">
        <v>105</v>
      </c>
      <c r="AR3201" t="s">
        <v>105</v>
      </c>
      <c r="AV3201" t="s">
        <v>105</v>
      </c>
      <c r="AW3201" t="s">
        <v>105</v>
      </c>
      <c r="AX3201" t="s">
        <v>105</v>
      </c>
      <c r="BH3201" t="s">
        <v>19</v>
      </c>
      <c r="BI3201" t="s">
        <v>5</v>
      </c>
    </row>
    <row r="3202" spans="1:61" x14ac:dyDescent="0.25">
      <c r="A3202">
        <v>66758784</v>
      </c>
      <c r="B3202">
        <v>66758784</v>
      </c>
      <c r="C3202" t="s">
        <v>106</v>
      </c>
      <c r="D3202" t="s">
        <v>898</v>
      </c>
      <c r="E3202">
        <v>0</v>
      </c>
      <c r="F3202" t="s">
        <v>4350</v>
      </c>
      <c r="G3202" t="s">
        <v>16421</v>
      </c>
      <c r="H3202" s="30" t="s">
        <v>21037</v>
      </c>
      <c r="I3202" t="s">
        <v>16422</v>
      </c>
      <c r="J3202">
        <v>76520</v>
      </c>
      <c r="K3202" t="s">
        <v>2183</v>
      </c>
      <c r="L3202">
        <v>76</v>
      </c>
      <c r="M3202" t="s">
        <v>95</v>
      </c>
      <c r="O3202">
        <v>3146342238</v>
      </c>
      <c r="P3202">
        <v>0</v>
      </c>
      <c r="T3202" s="29" t="s">
        <v>568</v>
      </c>
      <c r="U3202">
        <f t="shared" si="237"/>
        <v>10</v>
      </c>
      <c r="V3202">
        <f t="shared" si="238"/>
        <v>30</v>
      </c>
      <c r="W3202">
        <v>2017</v>
      </c>
      <c r="X3202" t="s">
        <v>12931</v>
      </c>
      <c r="Y3202" t="s">
        <v>16423</v>
      </c>
      <c r="Z3202" t="s">
        <v>16424</v>
      </c>
      <c r="AA3202">
        <v>6401218</v>
      </c>
      <c r="AB3202" t="s">
        <v>131</v>
      </c>
      <c r="AC3202" t="s">
        <v>607</v>
      </c>
      <c r="AD3202" s="1">
        <f t="shared" si="239"/>
        <v>4.6938032407407404E-2</v>
      </c>
      <c r="AE3202" s="2">
        <v>43200000</v>
      </c>
      <c r="AF3202" t="s">
        <v>133</v>
      </c>
      <c r="AG3202" t="s">
        <v>103</v>
      </c>
      <c r="AH3202" t="s">
        <v>104</v>
      </c>
      <c r="AI3202">
        <v>0</v>
      </c>
      <c r="AJ3202">
        <v>161826930</v>
      </c>
      <c r="AK3202" s="2">
        <v>2027723</v>
      </c>
      <c r="AL3202" s="2">
        <v>1683969.22</v>
      </c>
      <c r="AP3202" t="s">
        <v>105</v>
      </c>
      <c r="AQ3202" t="s">
        <v>105</v>
      </c>
      <c r="AR3202" t="s">
        <v>105</v>
      </c>
      <c r="AV3202" t="s">
        <v>105</v>
      </c>
      <c r="AW3202" t="s">
        <v>105</v>
      </c>
      <c r="AX3202" t="s">
        <v>105</v>
      </c>
      <c r="BH3202" t="s">
        <v>21</v>
      </c>
      <c r="BI3202" t="s">
        <v>5</v>
      </c>
    </row>
    <row r="3203" spans="1:61" x14ac:dyDescent="0.25">
      <c r="A3203">
        <v>93356685</v>
      </c>
      <c r="B3203">
        <v>93356685</v>
      </c>
      <c r="C3203" t="s">
        <v>89</v>
      </c>
      <c r="D3203" t="s">
        <v>699</v>
      </c>
      <c r="E3203" t="s">
        <v>148</v>
      </c>
      <c r="F3203" t="s">
        <v>2779</v>
      </c>
      <c r="G3203" t="s">
        <v>2194</v>
      </c>
      <c r="H3203" s="30" t="s">
        <v>21038</v>
      </c>
      <c r="I3203" t="s">
        <v>16425</v>
      </c>
      <c r="J3203">
        <v>0</v>
      </c>
      <c r="K3203" t="s">
        <v>167</v>
      </c>
      <c r="L3203">
        <v>73</v>
      </c>
      <c r="M3203" t="s">
        <v>168</v>
      </c>
      <c r="O3203">
        <v>3016684299</v>
      </c>
      <c r="P3203">
        <v>3157916476</v>
      </c>
      <c r="T3203" s="29" t="s">
        <v>127</v>
      </c>
      <c r="U3203">
        <f t="shared" si="237"/>
        <v>10</v>
      </c>
      <c r="V3203">
        <f t="shared" si="238"/>
        <v>18</v>
      </c>
      <c r="W3203">
        <v>2013</v>
      </c>
      <c r="X3203" t="s">
        <v>16426</v>
      </c>
      <c r="Y3203" t="s">
        <v>16427</v>
      </c>
      <c r="Z3203" t="s">
        <v>16428</v>
      </c>
      <c r="AA3203">
        <v>8008008</v>
      </c>
      <c r="AB3203" t="s">
        <v>100</v>
      </c>
      <c r="AC3203" t="s">
        <v>433</v>
      </c>
      <c r="AD3203" s="1">
        <f t="shared" si="239"/>
        <v>3.2557580952380955E-2</v>
      </c>
      <c r="AE3203" s="2">
        <v>52500000</v>
      </c>
      <c r="AF3203" t="s">
        <v>219</v>
      </c>
      <c r="AG3203" t="s">
        <v>452</v>
      </c>
      <c r="AH3203" t="s">
        <v>104</v>
      </c>
      <c r="AI3203" t="s">
        <v>16429</v>
      </c>
      <c r="AJ3203">
        <v>161837280</v>
      </c>
      <c r="AK3203" s="2">
        <v>1709273</v>
      </c>
      <c r="AL3203" s="2">
        <v>1416363.51</v>
      </c>
      <c r="AP3203" t="s">
        <v>105</v>
      </c>
      <c r="AQ3203" t="s">
        <v>105</v>
      </c>
      <c r="AR3203" t="s">
        <v>105</v>
      </c>
      <c r="AV3203" t="s">
        <v>105</v>
      </c>
      <c r="AW3203" t="s">
        <v>105</v>
      </c>
      <c r="AX3203" t="s">
        <v>105</v>
      </c>
      <c r="BH3203" t="s">
        <v>21</v>
      </c>
      <c r="BI3203" t="s">
        <v>5</v>
      </c>
    </row>
    <row r="3204" spans="1:61" x14ac:dyDescent="0.25">
      <c r="A3204">
        <v>39776316</v>
      </c>
      <c r="B3204">
        <v>39776316</v>
      </c>
      <c r="C3204" t="s">
        <v>106</v>
      </c>
      <c r="D3204" t="s">
        <v>16430</v>
      </c>
      <c r="E3204" t="s">
        <v>1063</v>
      </c>
      <c r="F3204" t="s">
        <v>16431</v>
      </c>
      <c r="G3204" t="s">
        <v>137</v>
      </c>
      <c r="H3204" s="30" t="s">
        <v>21039</v>
      </c>
      <c r="I3204" t="s">
        <v>16432</v>
      </c>
      <c r="J3204">
        <v>0</v>
      </c>
      <c r="K3204" t="s">
        <v>126</v>
      </c>
      <c r="L3204">
        <v>25</v>
      </c>
      <c r="M3204" t="s">
        <v>126</v>
      </c>
      <c r="O3204">
        <v>3158146182</v>
      </c>
      <c r="P3204">
        <v>0</v>
      </c>
      <c r="T3204" s="29" t="s">
        <v>155</v>
      </c>
      <c r="U3204">
        <f t="shared" si="237"/>
        <v>10</v>
      </c>
      <c r="V3204">
        <f t="shared" si="238"/>
        <v>14</v>
      </c>
      <c r="W3204">
        <v>2019</v>
      </c>
      <c r="X3204" t="s">
        <v>16433</v>
      </c>
      <c r="Y3204" t="s">
        <v>16434</v>
      </c>
      <c r="Z3204" t="s">
        <v>16435</v>
      </c>
      <c r="AA3204">
        <v>4601260</v>
      </c>
      <c r="AB3204" t="s">
        <v>352</v>
      </c>
      <c r="AC3204" t="s">
        <v>1230</v>
      </c>
      <c r="AD3204" s="1">
        <f t="shared" si="239"/>
        <v>2.6372620599250936E-2</v>
      </c>
      <c r="AE3204" s="2">
        <v>53400000</v>
      </c>
      <c r="AF3204" t="s">
        <v>219</v>
      </c>
      <c r="AG3204" t="s">
        <v>103</v>
      </c>
      <c r="AH3204" t="s">
        <v>104</v>
      </c>
      <c r="AI3204" t="s">
        <v>16436</v>
      </c>
      <c r="AJ3204">
        <v>29975903</v>
      </c>
      <c r="AK3204" s="2">
        <v>1408297.94</v>
      </c>
      <c r="AL3204" s="2">
        <v>1163443.6499999999</v>
      </c>
      <c r="AP3204">
        <v>30015687</v>
      </c>
      <c r="AQ3204" s="2">
        <v>1424438.29</v>
      </c>
      <c r="AR3204" s="2">
        <v>1177006.97</v>
      </c>
      <c r="AV3204" t="s">
        <v>105</v>
      </c>
      <c r="AW3204" s="2" t="s">
        <v>105</v>
      </c>
      <c r="AX3204" s="2" t="s">
        <v>105</v>
      </c>
      <c r="BH3204" t="s">
        <v>19</v>
      </c>
      <c r="BI3204" t="s">
        <v>5</v>
      </c>
    </row>
    <row r="3205" spans="1:61" x14ac:dyDescent="0.25">
      <c r="A3205">
        <v>3556770</v>
      </c>
      <c r="B3205">
        <v>3556770</v>
      </c>
      <c r="C3205" t="s">
        <v>89</v>
      </c>
      <c r="D3205" t="s">
        <v>656</v>
      </c>
      <c r="E3205">
        <v>0</v>
      </c>
      <c r="F3205" t="s">
        <v>2195</v>
      </c>
      <c r="G3205">
        <v>0</v>
      </c>
      <c r="H3205" s="30" t="s">
        <v>20326</v>
      </c>
      <c r="I3205" t="s">
        <v>16437</v>
      </c>
      <c r="J3205">
        <v>5001</v>
      </c>
      <c r="K3205" t="s">
        <v>202</v>
      </c>
      <c r="L3205">
        <v>5</v>
      </c>
      <c r="M3205" t="s">
        <v>203</v>
      </c>
      <c r="O3205">
        <v>3003719850</v>
      </c>
      <c r="P3205">
        <v>3183124754</v>
      </c>
      <c r="T3205" s="29" t="s">
        <v>448</v>
      </c>
      <c r="U3205">
        <f t="shared" si="237"/>
        <v>10</v>
      </c>
      <c r="V3205">
        <f t="shared" si="238"/>
        <v>9</v>
      </c>
      <c r="W3205">
        <v>2014</v>
      </c>
      <c r="X3205" t="s">
        <v>11650</v>
      </c>
      <c r="Y3205" t="s">
        <v>16438</v>
      </c>
      <c r="Z3205" t="s">
        <v>16439</v>
      </c>
      <c r="AA3205">
        <v>8006061</v>
      </c>
      <c r="AB3205" t="s">
        <v>100</v>
      </c>
      <c r="AC3205" t="s">
        <v>433</v>
      </c>
      <c r="AD3205" s="1">
        <f t="shared" si="239"/>
        <v>4.3952324218749998E-2</v>
      </c>
      <c r="AE3205" s="2">
        <v>51200000</v>
      </c>
      <c r="AF3205" t="s">
        <v>102</v>
      </c>
      <c r="AG3205" t="s">
        <v>120</v>
      </c>
      <c r="AH3205" t="s">
        <v>104</v>
      </c>
      <c r="AI3205" t="s">
        <v>16440</v>
      </c>
      <c r="AJ3205">
        <v>161919198</v>
      </c>
      <c r="AK3205" s="2">
        <v>2250359</v>
      </c>
      <c r="AL3205" s="2">
        <v>1871057.87</v>
      </c>
      <c r="AP3205" t="s">
        <v>105</v>
      </c>
      <c r="AQ3205" t="s">
        <v>105</v>
      </c>
      <c r="AR3205" t="s">
        <v>105</v>
      </c>
      <c r="AV3205" t="s">
        <v>105</v>
      </c>
      <c r="AW3205" t="s">
        <v>105</v>
      </c>
      <c r="AX3205" t="s">
        <v>105</v>
      </c>
      <c r="BH3205" t="s">
        <v>21</v>
      </c>
      <c r="BI3205" t="s">
        <v>5</v>
      </c>
    </row>
    <row r="3206" spans="1:61" x14ac:dyDescent="0.25">
      <c r="A3206">
        <v>80018439</v>
      </c>
      <c r="B3206">
        <v>80018439</v>
      </c>
      <c r="C3206" t="s">
        <v>89</v>
      </c>
      <c r="D3206" t="s">
        <v>3571</v>
      </c>
      <c r="E3206" t="s">
        <v>1806</v>
      </c>
      <c r="F3206" t="s">
        <v>684</v>
      </c>
      <c r="G3206" t="s">
        <v>399</v>
      </c>
      <c r="H3206" s="30" t="s">
        <v>21040</v>
      </c>
      <c r="I3206" t="s">
        <v>16441</v>
      </c>
      <c r="J3206">
        <v>0</v>
      </c>
      <c r="K3206" t="s">
        <v>126</v>
      </c>
      <c r="L3206">
        <v>25</v>
      </c>
      <c r="M3206" t="s">
        <v>126</v>
      </c>
      <c r="O3206">
        <v>3103436929</v>
      </c>
      <c r="P3206">
        <v>3163969708</v>
      </c>
      <c r="T3206" s="29" t="s">
        <v>358</v>
      </c>
      <c r="U3206">
        <f t="shared" si="237"/>
        <v>10</v>
      </c>
      <c r="V3206">
        <f t="shared" si="238"/>
        <v>29</v>
      </c>
      <c r="W3206">
        <v>2021</v>
      </c>
      <c r="X3206" t="s">
        <v>909</v>
      </c>
      <c r="Y3206" t="s">
        <v>16442</v>
      </c>
      <c r="Z3206" t="s">
        <v>16443</v>
      </c>
      <c r="AA3206">
        <v>5606100</v>
      </c>
      <c r="AB3206" t="s">
        <v>146</v>
      </c>
      <c r="AC3206" t="s">
        <v>341</v>
      </c>
      <c r="AD3206" s="1">
        <f t="shared" si="239"/>
        <v>1.7050097087378639E-2</v>
      </c>
      <c r="AE3206" s="2">
        <v>82400000</v>
      </c>
      <c r="AF3206" t="s">
        <v>219</v>
      </c>
      <c r="AG3206" t="s">
        <v>120</v>
      </c>
      <c r="AH3206" t="s">
        <v>104</v>
      </c>
      <c r="AI3206">
        <v>0</v>
      </c>
      <c r="AJ3206">
        <v>161910998</v>
      </c>
      <c r="AK3206" s="2">
        <v>1404928</v>
      </c>
      <c r="AL3206" s="2">
        <v>1160612.1599999999</v>
      </c>
      <c r="AP3206" t="s">
        <v>105</v>
      </c>
      <c r="AQ3206" t="s">
        <v>105</v>
      </c>
      <c r="AR3206" t="s">
        <v>105</v>
      </c>
      <c r="AV3206" t="s">
        <v>105</v>
      </c>
      <c r="AW3206" t="s">
        <v>105</v>
      </c>
      <c r="AX3206" t="s">
        <v>105</v>
      </c>
      <c r="BH3206" t="s">
        <v>19</v>
      </c>
      <c r="BI3206" t="s">
        <v>5</v>
      </c>
    </row>
    <row r="3207" spans="1:61" x14ac:dyDescent="0.25">
      <c r="A3207">
        <v>52451810</v>
      </c>
      <c r="B3207">
        <v>52451810</v>
      </c>
      <c r="C3207" t="s">
        <v>106</v>
      </c>
      <c r="D3207" t="s">
        <v>15461</v>
      </c>
      <c r="E3207" t="s">
        <v>1063</v>
      </c>
      <c r="F3207" t="s">
        <v>2335</v>
      </c>
      <c r="G3207" t="s">
        <v>14561</v>
      </c>
      <c r="H3207" s="30" t="s">
        <v>21041</v>
      </c>
      <c r="I3207" t="s">
        <v>16444</v>
      </c>
      <c r="J3207">
        <v>0</v>
      </c>
      <c r="K3207" t="s">
        <v>126</v>
      </c>
      <c r="L3207">
        <v>25</v>
      </c>
      <c r="M3207" t="s">
        <v>126</v>
      </c>
      <c r="O3207">
        <v>3006102769</v>
      </c>
      <c r="P3207">
        <v>3153344014</v>
      </c>
      <c r="T3207" s="29" t="s">
        <v>466</v>
      </c>
      <c r="U3207">
        <f t="shared" si="237"/>
        <v>10</v>
      </c>
      <c r="V3207">
        <f t="shared" si="238"/>
        <v>15</v>
      </c>
      <c r="W3207">
        <v>2023</v>
      </c>
      <c r="X3207" t="s">
        <v>4491</v>
      </c>
      <c r="Y3207" t="s">
        <v>16445</v>
      </c>
      <c r="Z3207" t="s">
        <v>16446</v>
      </c>
      <c r="AA3207">
        <v>4601251</v>
      </c>
      <c r="AB3207" t="s">
        <v>352</v>
      </c>
      <c r="AC3207" t="s">
        <v>938</v>
      </c>
      <c r="AD3207" s="1">
        <f t="shared" si="239"/>
        <v>3.3252466281310213E-2</v>
      </c>
      <c r="AE3207" s="2">
        <v>51900000</v>
      </c>
      <c r="AF3207" t="s">
        <v>102</v>
      </c>
      <c r="AG3207" t="s">
        <v>103</v>
      </c>
      <c r="AH3207" t="s">
        <v>104</v>
      </c>
      <c r="AI3207" t="s">
        <v>16447</v>
      </c>
      <c r="AJ3207">
        <v>161813418</v>
      </c>
      <c r="AK3207" s="2">
        <v>1725803</v>
      </c>
      <c r="AL3207" s="2">
        <v>1430254.95</v>
      </c>
      <c r="AP3207" t="s">
        <v>105</v>
      </c>
      <c r="AQ3207" t="s">
        <v>105</v>
      </c>
      <c r="AR3207" t="s">
        <v>105</v>
      </c>
      <c r="AV3207" t="s">
        <v>105</v>
      </c>
      <c r="AW3207" t="s">
        <v>105</v>
      </c>
      <c r="AX3207" t="s">
        <v>105</v>
      </c>
      <c r="BH3207" t="s">
        <v>21</v>
      </c>
      <c r="BI3207" t="s">
        <v>5</v>
      </c>
    </row>
    <row r="3208" spans="1:61" x14ac:dyDescent="0.25">
      <c r="A3208">
        <v>52154931</v>
      </c>
      <c r="B3208">
        <v>52154931</v>
      </c>
      <c r="C3208" t="s">
        <v>106</v>
      </c>
      <c r="D3208" t="s">
        <v>16448</v>
      </c>
      <c r="E3208">
        <v>0</v>
      </c>
      <c r="F3208" t="s">
        <v>528</v>
      </c>
      <c r="G3208" t="s">
        <v>1949</v>
      </c>
      <c r="H3208" s="30" t="s">
        <v>21042</v>
      </c>
      <c r="I3208" t="s">
        <v>16449</v>
      </c>
      <c r="J3208">
        <v>0</v>
      </c>
      <c r="K3208" t="s">
        <v>126</v>
      </c>
      <c r="L3208">
        <v>25</v>
      </c>
      <c r="M3208" t="s">
        <v>126</v>
      </c>
      <c r="O3208">
        <v>3164725050</v>
      </c>
      <c r="P3208">
        <v>3204326171</v>
      </c>
      <c r="T3208" s="29" t="s">
        <v>358</v>
      </c>
      <c r="U3208">
        <f t="shared" si="237"/>
        <v>10</v>
      </c>
      <c r="V3208">
        <f t="shared" si="238"/>
        <v>29</v>
      </c>
      <c r="W3208">
        <v>2023</v>
      </c>
      <c r="X3208" t="s">
        <v>5496</v>
      </c>
      <c r="Y3208" t="s">
        <v>16450</v>
      </c>
      <c r="Z3208" t="s">
        <v>16451</v>
      </c>
      <c r="AA3208">
        <v>606060</v>
      </c>
      <c r="AB3208" t="s">
        <v>118</v>
      </c>
      <c r="AC3208" t="s">
        <v>1914</v>
      </c>
      <c r="AD3208" s="1">
        <f t="shared" si="239"/>
        <v>1.4109305054151625E-2</v>
      </c>
      <c r="AE3208" s="2">
        <v>221600000</v>
      </c>
      <c r="AF3208" t="s">
        <v>160</v>
      </c>
      <c r="AG3208" t="s">
        <v>120</v>
      </c>
      <c r="AH3208" t="s">
        <v>104</v>
      </c>
      <c r="AI3208" t="s">
        <v>16452</v>
      </c>
      <c r="AJ3208">
        <v>161918209</v>
      </c>
      <c r="AK3208" s="2">
        <v>3126622</v>
      </c>
      <c r="AL3208" s="2">
        <v>2607413.4</v>
      </c>
      <c r="AP3208" t="s">
        <v>105</v>
      </c>
      <c r="AQ3208" t="s">
        <v>105</v>
      </c>
      <c r="AR3208" t="s">
        <v>105</v>
      </c>
      <c r="AV3208" t="s">
        <v>105</v>
      </c>
      <c r="AW3208" t="s">
        <v>105</v>
      </c>
      <c r="AX3208" t="s">
        <v>105</v>
      </c>
      <c r="BH3208" s="3" t="s">
        <v>18</v>
      </c>
      <c r="BI3208" t="s">
        <v>5</v>
      </c>
    </row>
    <row r="3209" spans="1:61" x14ac:dyDescent="0.25">
      <c r="A3209">
        <v>17354328</v>
      </c>
      <c r="B3209">
        <v>17354328</v>
      </c>
      <c r="C3209" t="s">
        <v>89</v>
      </c>
      <c r="D3209" t="s">
        <v>16453</v>
      </c>
      <c r="E3209">
        <v>0</v>
      </c>
      <c r="F3209" t="s">
        <v>315</v>
      </c>
      <c r="G3209" t="s">
        <v>375</v>
      </c>
      <c r="H3209" s="30" t="s">
        <v>19601</v>
      </c>
      <c r="I3209" t="s">
        <v>16454</v>
      </c>
      <c r="J3209">
        <v>0</v>
      </c>
      <c r="K3209" t="s">
        <v>126</v>
      </c>
      <c r="L3209">
        <v>25</v>
      </c>
      <c r="M3209" t="s">
        <v>126</v>
      </c>
      <c r="O3209">
        <v>3133507126</v>
      </c>
      <c r="P3209">
        <v>0</v>
      </c>
      <c r="T3209" s="29" t="s">
        <v>547</v>
      </c>
      <c r="U3209">
        <f t="shared" si="237"/>
        <v>10</v>
      </c>
      <c r="V3209">
        <f t="shared" si="238"/>
        <v>26</v>
      </c>
      <c r="W3209">
        <v>2018</v>
      </c>
      <c r="X3209" t="s">
        <v>5263</v>
      </c>
      <c r="Y3209" t="s">
        <v>16455</v>
      </c>
      <c r="Z3209" t="s">
        <v>16456</v>
      </c>
      <c r="AA3209">
        <v>1606233</v>
      </c>
      <c r="AB3209" t="s">
        <v>173</v>
      </c>
      <c r="AC3209" t="s">
        <v>815</v>
      </c>
      <c r="AD3209" s="1">
        <f t="shared" si="239"/>
        <v>2.6947037790697674E-2</v>
      </c>
      <c r="AE3209" s="2">
        <v>51600000</v>
      </c>
      <c r="AF3209" t="s">
        <v>1567</v>
      </c>
      <c r="AG3209" t="s">
        <v>292</v>
      </c>
      <c r="AH3209" t="s">
        <v>104</v>
      </c>
      <c r="AI3209" t="s">
        <v>16457</v>
      </c>
      <c r="AJ3209">
        <v>29973985</v>
      </c>
      <c r="AK3209" s="2">
        <v>1390467.15</v>
      </c>
      <c r="AL3209" s="2">
        <v>1148459.79</v>
      </c>
      <c r="AP3209">
        <v>30013775</v>
      </c>
      <c r="AQ3209" s="2">
        <v>3321274.68</v>
      </c>
      <c r="AR3209" s="2">
        <v>2770987.13</v>
      </c>
      <c r="AV3209" t="s">
        <v>105</v>
      </c>
      <c r="AW3209" s="2" t="s">
        <v>105</v>
      </c>
      <c r="AX3209" s="2" t="s">
        <v>105</v>
      </c>
      <c r="BH3209" t="s">
        <v>19</v>
      </c>
      <c r="BI3209" t="s">
        <v>5</v>
      </c>
    </row>
    <row r="3210" spans="1:61" x14ac:dyDescent="0.25">
      <c r="A3210">
        <v>42893725</v>
      </c>
      <c r="B3210">
        <v>42893725</v>
      </c>
      <c r="C3210" t="s">
        <v>106</v>
      </c>
      <c r="D3210" t="s">
        <v>616</v>
      </c>
      <c r="E3210" t="s">
        <v>682</v>
      </c>
      <c r="F3210" t="s">
        <v>4555</v>
      </c>
      <c r="G3210" t="s">
        <v>650</v>
      </c>
      <c r="H3210" s="30" t="s">
        <v>21043</v>
      </c>
      <c r="I3210" t="s">
        <v>16458</v>
      </c>
      <c r="J3210">
        <v>5001</v>
      </c>
      <c r="K3210" t="s">
        <v>202</v>
      </c>
      <c r="L3210">
        <v>5</v>
      </c>
      <c r="M3210" t="s">
        <v>203</v>
      </c>
      <c r="O3210">
        <v>3113740944</v>
      </c>
      <c r="P3210">
        <v>3137461053</v>
      </c>
      <c r="T3210" s="29" t="s">
        <v>487</v>
      </c>
      <c r="U3210">
        <f t="shared" ref="U3210:U3273" si="240">MONTH(T3210)</f>
        <v>10</v>
      </c>
      <c r="V3210">
        <f t="shared" ref="V3210:V3273" si="241">DAY(T3210)</f>
        <v>8</v>
      </c>
      <c r="W3210">
        <v>2018</v>
      </c>
      <c r="X3210" t="s">
        <v>16459</v>
      </c>
      <c r="Y3210" t="s">
        <v>16460</v>
      </c>
      <c r="Z3210" t="s">
        <v>16461</v>
      </c>
      <c r="AA3210">
        <v>5601158</v>
      </c>
      <c r="AB3210" t="s">
        <v>146</v>
      </c>
      <c r="AC3210" t="s">
        <v>188</v>
      </c>
      <c r="AD3210" s="1">
        <f t="shared" ref="AD3210:AD3273" si="242">+AK3210/AE3210</f>
        <v>2.5764917631578947E-2</v>
      </c>
      <c r="AE3210" s="2">
        <v>76000000</v>
      </c>
      <c r="AF3210" t="s">
        <v>362</v>
      </c>
      <c r="AG3210" t="s">
        <v>103</v>
      </c>
      <c r="AH3210" t="s">
        <v>104</v>
      </c>
      <c r="AI3210" t="s">
        <v>16462</v>
      </c>
      <c r="AJ3210">
        <v>29926554</v>
      </c>
      <c r="AK3210" s="2">
        <v>1958133.74</v>
      </c>
      <c r="AL3210" s="2">
        <v>1625490.54</v>
      </c>
      <c r="AP3210" t="s">
        <v>105</v>
      </c>
      <c r="AQ3210" s="2" t="s">
        <v>105</v>
      </c>
      <c r="AR3210" s="2" t="s">
        <v>105</v>
      </c>
      <c r="AV3210">
        <v>30039281</v>
      </c>
      <c r="AW3210" s="2">
        <v>12457889.619999999</v>
      </c>
      <c r="AX3210" s="2">
        <v>10448814.810000001</v>
      </c>
      <c r="BH3210" t="s">
        <v>19</v>
      </c>
      <c r="BI3210" t="s">
        <v>5</v>
      </c>
    </row>
    <row r="3211" spans="1:61" x14ac:dyDescent="0.25">
      <c r="A3211">
        <v>34052843</v>
      </c>
      <c r="B3211">
        <v>34052843</v>
      </c>
      <c r="C3211" t="s">
        <v>106</v>
      </c>
      <c r="D3211" t="s">
        <v>16463</v>
      </c>
      <c r="E3211">
        <v>0</v>
      </c>
      <c r="F3211" t="s">
        <v>200</v>
      </c>
      <c r="G3211" t="s">
        <v>6390</v>
      </c>
      <c r="H3211" s="30" t="s">
        <v>21044</v>
      </c>
      <c r="I3211" t="s">
        <v>16464</v>
      </c>
      <c r="J3211">
        <v>0</v>
      </c>
      <c r="K3211" t="s">
        <v>2208</v>
      </c>
      <c r="L3211">
        <v>66</v>
      </c>
      <c r="M3211" t="s">
        <v>253</v>
      </c>
      <c r="O3211">
        <v>3172838575</v>
      </c>
      <c r="P3211">
        <v>0</v>
      </c>
      <c r="T3211" s="29" t="s">
        <v>228</v>
      </c>
      <c r="U3211">
        <f t="shared" si="240"/>
        <v>10</v>
      </c>
      <c r="V3211">
        <f t="shared" si="241"/>
        <v>6</v>
      </c>
      <c r="W3211">
        <v>2023</v>
      </c>
      <c r="X3211" t="s">
        <v>16465</v>
      </c>
      <c r="Y3211" t="s">
        <v>16466</v>
      </c>
      <c r="Z3211" t="s">
        <v>16467</v>
      </c>
      <c r="AA3211">
        <v>4601293</v>
      </c>
      <c r="AB3211" t="s">
        <v>352</v>
      </c>
      <c r="AC3211" t="s">
        <v>5961</v>
      </c>
      <c r="AD3211" s="1">
        <f t="shared" si="242"/>
        <v>2.3162062981574538E-2</v>
      </c>
      <c r="AE3211" s="2">
        <v>59700000</v>
      </c>
      <c r="AF3211" t="s">
        <v>102</v>
      </c>
      <c r="AG3211" t="s">
        <v>103</v>
      </c>
      <c r="AH3211" t="s">
        <v>104</v>
      </c>
      <c r="AI3211" t="s">
        <v>16468</v>
      </c>
      <c r="AJ3211">
        <v>29973807</v>
      </c>
      <c r="AK3211" s="2">
        <v>1382775.16</v>
      </c>
      <c r="AL3211" s="2">
        <v>1141995.93</v>
      </c>
      <c r="AP3211">
        <v>30013599</v>
      </c>
      <c r="AQ3211" s="2">
        <v>2557789.71</v>
      </c>
      <c r="AR3211" s="2">
        <v>2129403.12</v>
      </c>
      <c r="AV3211" t="s">
        <v>105</v>
      </c>
      <c r="AW3211" s="2" t="s">
        <v>105</v>
      </c>
      <c r="AX3211" s="2" t="s">
        <v>105</v>
      </c>
      <c r="BH3211" t="s">
        <v>19</v>
      </c>
      <c r="BI3211" t="s">
        <v>5</v>
      </c>
    </row>
    <row r="3212" spans="1:61" x14ac:dyDescent="0.25">
      <c r="A3212">
        <v>72224181</v>
      </c>
      <c r="B3212">
        <v>72224181</v>
      </c>
      <c r="C3212" t="s">
        <v>89</v>
      </c>
      <c r="D3212" t="s">
        <v>1625</v>
      </c>
      <c r="E3212" t="s">
        <v>294</v>
      </c>
      <c r="F3212" t="s">
        <v>9745</v>
      </c>
      <c r="G3212" t="s">
        <v>250</v>
      </c>
      <c r="H3212" s="30" t="s">
        <v>19594</v>
      </c>
      <c r="I3212" t="s">
        <v>16469</v>
      </c>
      <c r="J3212">
        <v>0</v>
      </c>
      <c r="K3212" t="s">
        <v>182</v>
      </c>
      <c r="L3212">
        <v>8</v>
      </c>
      <c r="M3212" t="s">
        <v>183</v>
      </c>
      <c r="O3212">
        <v>3114351372</v>
      </c>
      <c r="P3212">
        <v>0</v>
      </c>
      <c r="T3212" s="29" t="s">
        <v>466</v>
      </c>
      <c r="U3212">
        <f t="shared" si="240"/>
        <v>10</v>
      </c>
      <c r="V3212">
        <f t="shared" si="241"/>
        <v>15</v>
      </c>
      <c r="W3212">
        <v>2014</v>
      </c>
      <c r="X3212" t="s">
        <v>16470</v>
      </c>
      <c r="Y3212" t="s">
        <v>16471</v>
      </c>
      <c r="Z3212" t="s">
        <v>16472</v>
      </c>
      <c r="AA3212">
        <v>6401197</v>
      </c>
      <c r="AB3212" t="s">
        <v>131</v>
      </c>
      <c r="AC3212" t="s">
        <v>1126</v>
      </c>
      <c r="AD3212" s="1">
        <f t="shared" si="242"/>
        <v>3.4879672576177287E-2</v>
      </c>
      <c r="AE3212" s="2">
        <v>36100000</v>
      </c>
      <c r="AF3212" t="s">
        <v>102</v>
      </c>
      <c r="AG3212" t="s">
        <v>103</v>
      </c>
      <c r="AH3212" t="s">
        <v>104</v>
      </c>
      <c r="AI3212" t="s">
        <v>16473</v>
      </c>
      <c r="AJ3212">
        <v>29930155</v>
      </c>
      <c r="AK3212" s="2">
        <v>1259156.18</v>
      </c>
      <c r="AL3212" s="2">
        <v>1038114.44</v>
      </c>
      <c r="AP3212">
        <v>29995364</v>
      </c>
      <c r="AQ3212" s="2">
        <v>1437547.89</v>
      </c>
      <c r="AR3212" s="2">
        <v>1188023.44</v>
      </c>
      <c r="AV3212" t="s">
        <v>105</v>
      </c>
      <c r="AW3212" s="2" t="s">
        <v>105</v>
      </c>
      <c r="AX3212" s="2" t="s">
        <v>105</v>
      </c>
      <c r="BH3212" t="s">
        <v>21</v>
      </c>
      <c r="BI3212" t="s">
        <v>5</v>
      </c>
    </row>
    <row r="3213" spans="1:61" x14ac:dyDescent="0.25">
      <c r="A3213">
        <v>51637547</v>
      </c>
      <c r="B3213">
        <v>51637547</v>
      </c>
      <c r="C3213" t="s">
        <v>106</v>
      </c>
      <c r="D3213" t="s">
        <v>16474</v>
      </c>
      <c r="E3213">
        <v>0</v>
      </c>
      <c r="F3213" t="s">
        <v>137</v>
      </c>
      <c r="G3213" t="s">
        <v>3195</v>
      </c>
      <c r="H3213" s="30" t="s">
        <v>21045</v>
      </c>
      <c r="I3213" t="s">
        <v>16475</v>
      </c>
      <c r="J3213">
        <v>0</v>
      </c>
      <c r="K3213" t="s">
        <v>126</v>
      </c>
      <c r="L3213">
        <v>25</v>
      </c>
      <c r="M3213" t="s">
        <v>126</v>
      </c>
      <c r="O3213">
        <v>3203444287</v>
      </c>
      <c r="P3213">
        <v>3004892919</v>
      </c>
      <c r="T3213" s="29" t="s">
        <v>228</v>
      </c>
      <c r="U3213">
        <f t="shared" si="240"/>
        <v>10</v>
      </c>
      <c r="V3213">
        <f t="shared" si="241"/>
        <v>6</v>
      </c>
      <c r="W3213">
        <v>2017</v>
      </c>
      <c r="X3213" t="s">
        <v>1802</v>
      </c>
      <c r="Y3213" t="s">
        <v>16476</v>
      </c>
      <c r="Z3213" t="s">
        <v>16477</v>
      </c>
      <c r="AA3213">
        <v>8001173</v>
      </c>
      <c r="AB3213" t="s">
        <v>100</v>
      </c>
      <c r="AC3213" t="s">
        <v>258</v>
      </c>
      <c r="AD3213" s="1">
        <f t="shared" si="242"/>
        <v>3.5353958944281526E-2</v>
      </c>
      <c r="AE3213" s="2">
        <v>34100000</v>
      </c>
      <c r="AF3213" t="s">
        <v>362</v>
      </c>
      <c r="AG3213" t="s">
        <v>103</v>
      </c>
      <c r="AH3213" t="s">
        <v>104</v>
      </c>
      <c r="AI3213" t="s">
        <v>16478</v>
      </c>
      <c r="AJ3213">
        <v>161909213</v>
      </c>
      <c r="AK3213" s="2">
        <v>1205570</v>
      </c>
      <c r="AL3213" s="2">
        <v>993083.82</v>
      </c>
      <c r="AP3213" t="s">
        <v>105</v>
      </c>
      <c r="AQ3213" t="s">
        <v>105</v>
      </c>
      <c r="AR3213" t="s">
        <v>105</v>
      </c>
      <c r="AV3213" t="s">
        <v>105</v>
      </c>
      <c r="AW3213" t="s">
        <v>105</v>
      </c>
      <c r="AX3213" t="s">
        <v>105</v>
      </c>
      <c r="BH3213" t="s">
        <v>21</v>
      </c>
      <c r="BI3213" t="s">
        <v>5</v>
      </c>
    </row>
    <row r="3214" spans="1:61" x14ac:dyDescent="0.25">
      <c r="A3214">
        <v>52715178</v>
      </c>
      <c r="B3214">
        <v>52715178</v>
      </c>
      <c r="C3214" t="s">
        <v>106</v>
      </c>
      <c r="D3214" t="s">
        <v>4750</v>
      </c>
      <c r="E3214" t="s">
        <v>282</v>
      </c>
      <c r="F3214" t="s">
        <v>212</v>
      </c>
      <c r="G3214" t="s">
        <v>16479</v>
      </c>
      <c r="H3214" s="30" t="s">
        <v>21046</v>
      </c>
      <c r="I3214" t="s">
        <v>16480</v>
      </c>
      <c r="J3214">
        <v>0</v>
      </c>
      <c r="K3214" t="s">
        <v>126</v>
      </c>
      <c r="L3214">
        <v>25</v>
      </c>
      <c r="M3214" t="s">
        <v>126</v>
      </c>
      <c r="O3214">
        <v>3103247806</v>
      </c>
      <c r="P3214">
        <v>0</v>
      </c>
      <c r="T3214" s="29" t="s">
        <v>275</v>
      </c>
      <c r="U3214">
        <f t="shared" si="240"/>
        <v>10</v>
      </c>
      <c r="V3214">
        <f t="shared" si="241"/>
        <v>11</v>
      </c>
      <c r="W3214">
        <v>2023</v>
      </c>
      <c r="X3214" t="s">
        <v>1336</v>
      </c>
      <c r="Y3214" t="s">
        <v>16481</v>
      </c>
      <c r="Z3214" t="s">
        <v>16482</v>
      </c>
      <c r="AA3214">
        <v>5606111</v>
      </c>
      <c r="AB3214" t="s">
        <v>146</v>
      </c>
      <c r="AC3214" t="s">
        <v>341</v>
      </c>
      <c r="AD3214" s="1">
        <f t="shared" si="242"/>
        <v>1.5028675E-2</v>
      </c>
      <c r="AE3214" s="2">
        <v>120000000</v>
      </c>
      <c r="AF3214" t="s">
        <v>133</v>
      </c>
      <c r="AG3214" t="s">
        <v>120</v>
      </c>
      <c r="AH3214" t="s">
        <v>104</v>
      </c>
      <c r="AI3214">
        <v>0</v>
      </c>
      <c r="AJ3214">
        <v>161916448</v>
      </c>
      <c r="AK3214" s="2">
        <v>1803441</v>
      </c>
      <c r="AL3214" s="2">
        <v>1495496.81</v>
      </c>
      <c r="AP3214" t="s">
        <v>105</v>
      </c>
      <c r="AQ3214" t="s">
        <v>105</v>
      </c>
      <c r="AR3214" t="s">
        <v>105</v>
      </c>
      <c r="AV3214" t="s">
        <v>105</v>
      </c>
      <c r="AW3214" t="s">
        <v>105</v>
      </c>
      <c r="AX3214" t="s">
        <v>105</v>
      </c>
      <c r="BH3214" t="s">
        <v>19</v>
      </c>
      <c r="BI3214" t="s">
        <v>5</v>
      </c>
    </row>
    <row r="3215" spans="1:61" x14ac:dyDescent="0.25">
      <c r="A3215">
        <v>1018474082</v>
      </c>
      <c r="B3215">
        <v>1018474082</v>
      </c>
      <c r="C3215" t="s">
        <v>89</v>
      </c>
      <c r="D3215" t="s">
        <v>2805</v>
      </c>
      <c r="E3215" t="s">
        <v>1806</v>
      </c>
      <c r="F3215" t="s">
        <v>9952</v>
      </c>
      <c r="G3215" t="s">
        <v>262</v>
      </c>
      <c r="H3215" s="30" t="s">
        <v>21047</v>
      </c>
      <c r="I3215" t="s">
        <v>16483</v>
      </c>
      <c r="J3215">
        <v>0</v>
      </c>
      <c r="K3215" t="s">
        <v>872</v>
      </c>
      <c r="L3215">
        <v>25</v>
      </c>
      <c r="M3215" t="s">
        <v>113</v>
      </c>
      <c r="O3215">
        <v>3167475472</v>
      </c>
      <c r="P3215">
        <v>0</v>
      </c>
      <c r="T3215" s="29" t="s">
        <v>228</v>
      </c>
      <c r="U3215">
        <f t="shared" si="240"/>
        <v>10</v>
      </c>
      <c r="V3215">
        <f t="shared" si="241"/>
        <v>6</v>
      </c>
      <c r="W3215">
        <v>2023</v>
      </c>
      <c r="X3215" t="s">
        <v>3300</v>
      </c>
      <c r="Y3215" t="s">
        <v>16484</v>
      </c>
      <c r="Z3215" t="s">
        <v>16485</v>
      </c>
      <c r="AA3215">
        <v>1601339</v>
      </c>
      <c r="AB3215" t="s">
        <v>173</v>
      </c>
      <c r="AC3215" t="s">
        <v>373</v>
      </c>
      <c r="AD3215" s="1">
        <f t="shared" si="242"/>
        <v>3.2997722132471728E-2</v>
      </c>
      <c r="AE3215" s="2">
        <v>61900000</v>
      </c>
      <c r="AF3215" t="s">
        <v>102</v>
      </c>
      <c r="AG3215" t="s">
        <v>103</v>
      </c>
      <c r="AH3215" t="s">
        <v>104</v>
      </c>
      <c r="AI3215" t="s">
        <v>16486</v>
      </c>
      <c r="AJ3215">
        <v>161808991</v>
      </c>
      <c r="AK3215" s="2">
        <v>2042559</v>
      </c>
      <c r="AL3215" s="2">
        <v>1696436.21</v>
      </c>
      <c r="AP3215" t="s">
        <v>105</v>
      </c>
      <c r="AQ3215" t="s">
        <v>105</v>
      </c>
      <c r="AR3215" t="s">
        <v>105</v>
      </c>
      <c r="AV3215" t="s">
        <v>105</v>
      </c>
      <c r="AW3215" t="s">
        <v>105</v>
      </c>
      <c r="AX3215" t="s">
        <v>105</v>
      </c>
      <c r="BH3215" t="s">
        <v>21</v>
      </c>
      <c r="BI3215" t="s">
        <v>5</v>
      </c>
    </row>
    <row r="3216" spans="1:61" x14ac:dyDescent="0.25">
      <c r="A3216">
        <v>42987297</v>
      </c>
      <c r="B3216">
        <v>42987297</v>
      </c>
      <c r="C3216" t="s">
        <v>106</v>
      </c>
      <c r="D3216" t="s">
        <v>260</v>
      </c>
      <c r="E3216" t="s">
        <v>991</v>
      </c>
      <c r="F3216" t="s">
        <v>1036</v>
      </c>
      <c r="G3216" t="s">
        <v>2187</v>
      </c>
      <c r="H3216" s="30" t="s">
        <v>21048</v>
      </c>
      <c r="I3216" t="s">
        <v>16487</v>
      </c>
      <c r="J3216">
        <v>5001</v>
      </c>
      <c r="K3216" t="s">
        <v>202</v>
      </c>
      <c r="L3216">
        <v>5</v>
      </c>
      <c r="M3216" t="s">
        <v>203</v>
      </c>
      <c r="O3216">
        <v>3113162605</v>
      </c>
      <c r="P3216">
        <v>3126691088</v>
      </c>
      <c r="T3216" s="29" t="s">
        <v>1081</v>
      </c>
      <c r="U3216">
        <f t="shared" si="240"/>
        <v>10</v>
      </c>
      <c r="V3216">
        <f t="shared" si="241"/>
        <v>25</v>
      </c>
      <c r="W3216">
        <v>2023</v>
      </c>
      <c r="X3216" t="s">
        <v>2612</v>
      </c>
      <c r="Y3216" t="s">
        <v>16488</v>
      </c>
      <c r="Z3216" t="s">
        <v>16489</v>
      </c>
      <c r="AA3216">
        <v>8006066</v>
      </c>
      <c r="AB3216" t="s">
        <v>100</v>
      </c>
      <c r="AC3216" t="s">
        <v>208</v>
      </c>
      <c r="AD3216" s="1">
        <f t="shared" si="242"/>
        <v>3.7038628370457211E-2</v>
      </c>
      <c r="AE3216" s="2">
        <v>85300000</v>
      </c>
      <c r="AF3216" t="s">
        <v>175</v>
      </c>
      <c r="AG3216" t="s">
        <v>120</v>
      </c>
      <c r="AH3216" t="s">
        <v>104</v>
      </c>
      <c r="AI3216" t="s">
        <v>16490</v>
      </c>
      <c r="AJ3216">
        <v>161812246</v>
      </c>
      <c r="AK3216" s="2">
        <v>3159395</v>
      </c>
      <c r="AL3216" s="2">
        <v>2634953.63</v>
      </c>
      <c r="AP3216" t="s">
        <v>105</v>
      </c>
      <c r="AQ3216" t="s">
        <v>105</v>
      </c>
      <c r="AR3216" t="s">
        <v>105</v>
      </c>
      <c r="AV3216" t="s">
        <v>105</v>
      </c>
      <c r="AW3216" t="s">
        <v>105</v>
      </c>
      <c r="AX3216" t="s">
        <v>105</v>
      </c>
      <c r="BH3216" t="s">
        <v>21</v>
      </c>
      <c r="BI3216" t="s">
        <v>5</v>
      </c>
    </row>
    <row r="3217" spans="1:61" x14ac:dyDescent="0.25">
      <c r="A3217">
        <v>1130585781</v>
      </c>
      <c r="B3217">
        <v>1130585781</v>
      </c>
      <c r="C3217" t="s">
        <v>89</v>
      </c>
      <c r="D3217" t="s">
        <v>2468</v>
      </c>
      <c r="E3217" t="s">
        <v>304</v>
      </c>
      <c r="F3217" t="s">
        <v>2925</v>
      </c>
      <c r="G3217" t="s">
        <v>700</v>
      </c>
      <c r="H3217" s="30" t="s">
        <v>21049</v>
      </c>
      <c r="I3217" t="s">
        <v>16491</v>
      </c>
      <c r="J3217">
        <v>76001</v>
      </c>
      <c r="K3217" t="s">
        <v>486</v>
      </c>
      <c r="L3217">
        <v>76</v>
      </c>
      <c r="M3217" t="s">
        <v>95</v>
      </c>
      <c r="O3217">
        <v>3178932112</v>
      </c>
      <c r="P3217">
        <v>0</v>
      </c>
      <c r="T3217" s="29" t="s">
        <v>568</v>
      </c>
      <c r="U3217">
        <f t="shared" si="240"/>
        <v>10</v>
      </c>
      <c r="V3217">
        <f t="shared" si="241"/>
        <v>30</v>
      </c>
      <c r="W3217">
        <v>2021</v>
      </c>
      <c r="X3217" t="s">
        <v>2908</v>
      </c>
      <c r="Y3217" t="s">
        <v>16492</v>
      </c>
      <c r="Z3217" t="s">
        <v>16493</v>
      </c>
      <c r="AA3217">
        <v>8001202</v>
      </c>
      <c r="AB3217" t="s">
        <v>100</v>
      </c>
      <c r="AC3217" t="s">
        <v>258</v>
      </c>
      <c r="AD3217" s="1">
        <f t="shared" si="242"/>
        <v>3.7548717554240628E-2</v>
      </c>
      <c r="AE3217" s="2">
        <v>50700000</v>
      </c>
      <c r="AF3217" t="s">
        <v>102</v>
      </c>
      <c r="AG3217" t="s">
        <v>103</v>
      </c>
      <c r="AH3217" t="s">
        <v>104</v>
      </c>
      <c r="AI3217" t="s">
        <v>16494</v>
      </c>
      <c r="AJ3217">
        <v>29938583</v>
      </c>
      <c r="AK3217" s="2">
        <v>1903719.98</v>
      </c>
      <c r="AL3217" s="2">
        <v>1579764.69</v>
      </c>
      <c r="AP3217">
        <v>30002139</v>
      </c>
      <c r="AQ3217" s="2">
        <v>8173085.5599999996</v>
      </c>
      <c r="AR3217" s="2">
        <v>6848139.1299999999</v>
      </c>
      <c r="AV3217" t="s">
        <v>105</v>
      </c>
      <c r="AW3217" s="2" t="s">
        <v>105</v>
      </c>
      <c r="AX3217" s="2" t="s">
        <v>105</v>
      </c>
      <c r="BH3217" t="s">
        <v>21</v>
      </c>
      <c r="BI3217" t="s">
        <v>5</v>
      </c>
    </row>
    <row r="3218" spans="1:61" x14ac:dyDescent="0.25">
      <c r="A3218">
        <v>91231359</v>
      </c>
      <c r="B3218">
        <v>91231359</v>
      </c>
      <c r="C3218" t="s">
        <v>89</v>
      </c>
      <c r="D3218" t="s">
        <v>674</v>
      </c>
      <c r="E3218">
        <v>0</v>
      </c>
      <c r="F3218" t="s">
        <v>538</v>
      </c>
      <c r="G3218" t="s">
        <v>16495</v>
      </c>
      <c r="H3218" s="30" t="s">
        <v>21050</v>
      </c>
      <c r="I3218" t="s">
        <v>16496</v>
      </c>
      <c r="J3218">
        <v>68001</v>
      </c>
      <c r="K3218" t="s">
        <v>317</v>
      </c>
      <c r="L3218">
        <v>68</v>
      </c>
      <c r="M3218" t="s">
        <v>227</v>
      </c>
      <c r="O3218">
        <v>3203922774</v>
      </c>
      <c r="P3218">
        <v>3005270924</v>
      </c>
      <c r="T3218" s="29" t="s">
        <v>568</v>
      </c>
      <c r="U3218">
        <f t="shared" si="240"/>
        <v>10</v>
      </c>
      <c r="V3218">
        <f t="shared" si="241"/>
        <v>30</v>
      </c>
      <c r="W3218">
        <v>2017</v>
      </c>
      <c r="X3218" t="s">
        <v>16497</v>
      </c>
      <c r="Y3218" t="s">
        <v>16498</v>
      </c>
      <c r="Z3218" t="s">
        <v>16499</v>
      </c>
      <c r="AA3218">
        <v>3421002</v>
      </c>
      <c r="AB3218" t="s">
        <v>321</v>
      </c>
      <c r="AC3218" t="s">
        <v>16500</v>
      </c>
      <c r="AD3218" s="1">
        <f t="shared" si="242"/>
        <v>3.6063291262135921E-2</v>
      </c>
      <c r="AE3218" s="2">
        <v>103000000</v>
      </c>
      <c r="AF3218" t="s">
        <v>219</v>
      </c>
      <c r="AG3218" t="s">
        <v>697</v>
      </c>
      <c r="AH3218" t="s">
        <v>104</v>
      </c>
      <c r="AI3218" t="s">
        <v>16501</v>
      </c>
      <c r="AJ3218">
        <v>161835510</v>
      </c>
      <c r="AK3218" s="2">
        <v>3714519</v>
      </c>
      <c r="AL3218" s="2">
        <v>3101444.65</v>
      </c>
      <c r="AP3218" t="s">
        <v>105</v>
      </c>
      <c r="AQ3218" t="s">
        <v>105</v>
      </c>
      <c r="AR3218" t="s">
        <v>105</v>
      </c>
      <c r="AV3218" t="s">
        <v>105</v>
      </c>
      <c r="AW3218" t="s">
        <v>105</v>
      </c>
      <c r="AX3218" t="s">
        <v>105</v>
      </c>
      <c r="BH3218" t="s">
        <v>21</v>
      </c>
      <c r="BI3218" t="s">
        <v>5</v>
      </c>
    </row>
    <row r="3219" spans="1:61" x14ac:dyDescent="0.25">
      <c r="A3219">
        <v>19475814</v>
      </c>
      <c r="B3219">
        <v>19475814</v>
      </c>
      <c r="C3219" t="s">
        <v>89</v>
      </c>
      <c r="D3219" t="s">
        <v>699</v>
      </c>
      <c r="E3219" t="s">
        <v>1264</v>
      </c>
      <c r="F3219" t="s">
        <v>650</v>
      </c>
      <c r="G3219" t="s">
        <v>151</v>
      </c>
      <c r="H3219" s="30" t="s">
        <v>21036</v>
      </c>
      <c r="I3219" t="s">
        <v>16502</v>
      </c>
      <c r="J3219">
        <v>0</v>
      </c>
      <c r="K3219" t="s">
        <v>126</v>
      </c>
      <c r="L3219">
        <v>25</v>
      </c>
      <c r="M3219" t="s">
        <v>126</v>
      </c>
      <c r="O3219">
        <v>3152663029</v>
      </c>
      <c r="P3219">
        <v>0</v>
      </c>
      <c r="T3219" s="29" t="s">
        <v>240</v>
      </c>
      <c r="U3219">
        <f t="shared" si="240"/>
        <v>10</v>
      </c>
      <c r="V3219">
        <f t="shared" si="241"/>
        <v>27</v>
      </c>
      <c r="W3219">
        <v>2023</v>
      </c>
      <c r="X3219" t="s">
        <v>8769</v>
      </c>
      <c r="Y3219" t="s">
        <v>16503</v>
      </c>
      <c r="Z3219" t="s">
        <v>16504</v>
      </c>
      <c r="AA3219">
        <v>3006153</v>
      </c>
      <c r="AB3219" t="s">
        <v>491</v>
      </c>
      <c r="AC3219" t="s">
        <v>492</v>
      </c>
      <c r="AD3219" s="1">
        <f t="shared" si="242"/>
        <v>1.0053699814700433E-2</v>
      </c>
      <c r="AE3219" s="2">
        <v>161900000</v>
      </c>
      <c r="AF3219" t="s">
        <v>102</v>
      </c>
      <c r="AG3219" t="s">
        <v>120</v>
      </c>
      <c r="AH3219" t="s">
        <v>104</v>
      </c>
      <c r="AI3219" t="s">
        <v>16505</v>
      </c>
      <c r="AJ3219">
        <v>161929435</v>
      </c>
      <c r="AK3219" s="2">
        <v>1627694</v>
      </c>
      <c r="AL3219" s="2">
        <v>1347809.81</v>
      </c>
      <c r="AP3219" t="s">
        <v>105</v>
      </c>
      <c r="AQ3219" t="s">
        <v>105</v>
      </c>
      <c r="AR3219" t="s">
        <v>105</v>
      </c>
      <c r="AV3219" t="s">
        <v>105</v>
      </c>
      <c r="AW3219" t="s">
        <v>105</v>
      </c>
      <c r="AX3219" t="s">
        <v>105</v>
      </c>
      <c r="BH3219" s="3" t="s">
        <v>18</v>
      </c>
      <c r="BI3219" t="s">
        <v>5</v>
      </c>
    </row>
    <row r="3220" spans="1:61" x14ac:dyDescent="0.25">
      <c r="A3220">
        <v>37800479</v>
      </c>
      <c r="B3220">
        <v>37800479</v>
      </c>
      <c r="C3220" t="s">
        <v>106</v>
      </c>
      <c r="D3220" t="s">
        <v>5133</v>
      </c>
      <c r="E3220">
        <v>0</v>
      </c>
      <c r="F3220" t="s">
        <v>13137</v>
      </c>
      <c r="G3220" t="s">
        <v>16506</v>
      </c>
      <c r="H3220" s="30" t="s">
        <v>21051</v>
      </c>
      <c r="I3220" t="s">
        <v>16507</v>
      </c>
      <c r="J3220">
        <v>0</v>
      </c>
      <c r="K3220" t="s">
        <v>182</v>
      </c>
      <c r="L3220">
        <v>8</v>
      </c>
      <c r="M3220" t="s">
        <v>183</v>
      </c>
      <c r="O3220">
        <v>3013708878</v>
      </c>
      <c r="P3220">
        <v>3004404423</v>
      </c>
      <c r="T3220" s="29" t="s">
        <v>1081</v>
      </c>
      <c r="U3220">
        <f t="shared" si="240"/>
        <v>10</v>
      </c>
      <c r="V3220">
        <f t="shared" si="241"/>
        <v>25</v>
      </c>
      <c r="W3220">
        <v>2017</v>
      </c>
      <c r="X3220" t="s">
        <v>7662</v>
      </c>
      <c r="Y3220" t="s">
        <v>16508</v>
      </c>
      <c r="Z3220" t="s">
        <v>16509</v>
      </c>
      <c r="AA3220">
        <v>6401212</v>
      </c>
      <c r="AB3220" t="s">
        <v>131</v>
      </c>
      <c r="AC3220" t="s">
        <v>607</v>
      </c>
      <c r="AD3220" s="1">
        <f t="shared" si="242"/>
        <v>2.9972271568627449E-2</v>
      </c>
      <c r="AE3220" s="2">
        <v>40800000</v>
      </c>
      <c r="AF3220" t="s">
        <v>102</v>
      </c>
      <c r="AG3220" t="s">
        <v>103</v>
      </c>
      <c r="AH3220" t="s">
        <v>104</v>
      </c>
      <c r="AI3220">
        <v>0</v>
      </c>
      <c r="AJ3220">
        <v>29928806</v>
      </c>
      <c r="AK3220" s="2">
        <v>1222868.68</v>
      </c>
      <c r="AL3220" s="2">
        <v>1007620.74</v>
      </c>
      <c r="AP3220">
        <v>29994014</v>
      </c>
      <c r="AQ3220" s="2">
        <v>1211001.07</v>
      </c>
      <c r="AR3220" s="2">
        <v>997647.96</v>
      </c>
      <c r="AV3220" t="s">
        <v>105</v>
      </c>
      <c r="AW3220" s="2" t="s">
        <v>105</v>
      </c>
      <c r="AX3220" s="2" t="s">
        <v>105</v>
      </c>
      <c r="BH3220" t="s">
        <v>19</v>
      </c>
      <c r="BI3220" t="s">
        <v>5</v>
      </c>
    </row>
    <row r="3221" spans="1:61" x14ac:dyDescent="0.25">
      <c r="A3221">
        <v>52348639</v>
      </c>
      <c r="B3221">
        <v>52348639</v>
      </c>
      <c r="C3221" t="s">
        <v>106</v>
      </c>
      <c r="D3221" t="s">
        <v>107</v>
      </c>
      <c r="E3221" t="s">
        <v>16510</v>
      </c>
      <c r="F3221" t="s">
        <v>2397</v>
      </c>
      <c r="G3221" t="s">
        <v>124</v>
      </c>
      <c r="H3221" s="30" t="s">
        <v>21052</v>
      </c>
      <c r="I3221" t="s">
        <v>16511</v>
      </c>
      <c r="J3221">
        <v>0</v>
      </c>
      <c r="K3221" t="s">
        <v>126</v>
      </c>
      <c r="L3221">
        <v>25</v>
      </c>
      <c r="M3221" t="s">
        <v>126</v>
      </c>
      <c r="O3221">
        <v>3107534238</v>
      </c>
      <c r="P3221">
        <v>3107536421</v>
      </c>
      <c r="T3221" s="29" t="s">
        <v>184</v>
      </c>
      <c r="U3221">
        <f t="shared" si="240"/>
        <v>10</v>
      </c>
      <c r="V3221">
        <f t="shared" si="241"/>
        <v>10</v>
      </c>
      <c r="W3221">
        <v>2025</v>
      </c>
      <c r="X3221" t="s">
        <v>1171</v>
      </c>
      <c r="Y3221" t="s">
        <v>16512</v>
      </c>
      <c r="Z3221" t="s">
        <v>16513</v>
      </c>
      <c r="AA3221">
        <v>6406155</v>
      </c>
      <c r="AB3221" t="s">
        <v>131</v>
      </c>
      <c r="AC3221" t="s">
        <v>1174</v>
      </c>
      <c r="AD3221" s="1">
        <f t="shared" si="242"/>
        <v>9.8565057597366969E-3</v>
      </c>
      <c r="AE3221" s="2">
        <v>182300000</v>
      </c>
      <c r="AF3221" t="s">
        <v>219</v>
      </c>
      <c r="AG3221" t="s">
        <v>120</v>
      </c>
      <c r="AH3221" t="s">
        <v>104</v>
      </c>
      <c r="AI3221" t="s">
        <v>16514</v>
      </c>
      <c r="AJ3221">
        <v>161811836</v>
      </c>
      <c r="AK3221" s="2">
        <v>1796841</v>
      </c>
      <c r="AL3221" s="2">
        <v>1489950.56</v>
      </c>
      <c r="AP3221" t="s">
        <v>105</v>
      </c>
      <c r="AQ3221" t="s">
        <v>105</v>
      </c>
      <c r="AR3221" t="s">
        <v>105</v>
      </c>
      <c r="AV3221" t="s">
        <v>105</v>
      </c>
      <c r="AW3221" t="s">
        <v>105</v>
      </c>
      <c r="AX3221" t="s">
        <v>105</v>
      </c>
      <c r="BH3221" s="3" t="s">
        <v>18</v>
      </c>
      <c r="BI3221" t="s">
        <v>5</v>
      </c>
    </row>
    <row r="3222" spans="1:61" x14ac:dyDescent="0.25">
      <c r="A3222">
        <v>79599865</v>
      </c>
      <c r="B3222">
        <v>79599865</v>
      </c>
      <c r="C3222" t="s">
        <v>89</v>
      </c>
      <c r="D3222" t="s">
        <v>1931</v>
      </c>
      <c r="E3222" t="s">
        <v>5529</v>
      </c>
      <c r="F3222" t="s">
        <v>2053</v>
      </c>
      <c r="G3222" t="s">
        <v>2979</v>
      </c>
      <c r="H3222" s="30" t="s">
        <v>21053</v>
      </c>
      <c r="I3222" t="s">
        <v>16515</v>
      </c>
      <c r="J3222">
        <v>0</v>
      </c>
      <c r="K3222" t="s">
        <v>4902</v>
      </c>
      <c r="L3222">
        <v>25</v>
      </c>
      <c r="M3222" t="s">
        <v>113</v>
      </c>
      <c r="O3222">
        <v>3124576160</v>
      </c>
      <c r="P3222">
        <v>0</v>
      </c>
      <c r="T3222" s="29" t="s">
        <v>240</v>
      </c>
      <c r="U3222">
        <f t="shared" si="240"/>
        <v>10</v>
      </c>
      <c r="V3222">
        <f t="shared" si="241"/>
        <v>27</v>
      </c>
      <c r="W3222">
        <v>2024</v>
      </c>
      <c r="X3222" t="s">
        <v>9677</v>
      </c>
      <c r="Y3222" t="s">
        <v>16516</v>
      </c>
      <c r="Z3222" t="s">
        <v>16517</v>
      </c>
      <c r="AA3222">
        <v>5601201</v>
      </c>
      <c r="AB3222" t="s">
        <v>146</v>
      </c>
      <c r="AC3222" t="s">
        <v>188</v>
      </c>
      <c r="AD3222" s="1">
        <f t="shared" si="242"/>
        <v>2.2533663751214773E-2</v>
      </c>
      <c r="AE3222" s="2">
        <v>102900000</v>
      </c>
      <c r="AF3222" t="s">
        <v>102</v>
      </c>
      <c r="AG3222" t="s">
        <v>103</v>
      </c>
      <c r="AH3222" t="s">
        <v>104</v>
      </c>
      <c r="AI3222" t="s">
        <v>16518</v>
      </c>
      <c r="AJ3222">
        <v>161826444</v>
      </c>
      <c r="AK3222" s="2">
        <v>2318714</v>
      </c>
      <c r="AL3222" s="2">
        <v>1928499.46</v>
      </c>
      <c r="AP3222" t="s">
        <v>105</v>
      </c>
      <c r="AQ3222" t="s">
        <v>105</v>
      </c>
      <c r="AR3222" t="s">
        <v>105</v>
      </c>
      <c r="AV3222" t="s">
        <v>105</v>
      </c>
      <c r="AW3222" t="s">
        <v>105</v>
      </c>
      <c r="AX3222" t="s">
        <v>105</v>
      </c>
      <c r="BH3222" t="s">
        <v>21</v>
      </c>
      <c r="BI3222" t="s">
        <v>5</v>
      </c>
    </row>
    <row r="3223" spans="1:61" x14ac:dyDescent="0.25">
      <c r="A3223">
        <v>1140835025</v>
      </c>
      <c r="B3223">
        <v>1140835025</v>
      </c>
      <c r="C3223" t="s">
        <v>89</v>
      </c>
      <c r="D3223" t="s">
        <v>148</v>
      </c>
      <c r="E3223" t="s">
        <v>656</v>
      </c>
      <c r="F3223" t="s">
        <v>16519</v>
      </c>
      <c r="G3223" t="s">
        <v>2040</v>
      </c>
      <c r="H3223" s="30" t="s">
        <v>21054</v>
      </c>
      <c r="I3223" t="s">
        <v>16520</v>
      </c>
      <c r="J3223">
        <v>0</v>
      </c>
      <c r="K3223" t="s">
        <v>182</v>
      </c>
      <c r="L3223">
        <v>8</v>
      </c>
      <c r="M3223" t="s">
        <v>183</v>
      </c>
      <c r="O3223">
        <v>3017551799</v>
      </c>
      <c r="P3223">
        <v>0</v>
      </c>
      <c r="T3223" s="29" t="s">
        <v>169</v>
      </c>
      <c r="U3223">
        <f t="shared" si="240"/>
        <v>10</v>
      </c>
      <c r="V3223">
        <f t="shared" si="241"/>
        <v>16</v>
      </c>
      <c r="W3223">
        <v>2018</v>
      </c>
      <c r="X3223" t="s">
        <v>762</v>
      </c>
      <c r="Y3223" t="s">
        <v>16521</v>
      </c>
      <c r="Z3223" t="s">
        <v>16522</v>
      </c>
      <c r="AA3223">
        <v>8001189</v>
      </c>
      <c r="AB3223" t="s">
        <v>100</v>
      </c>
      <c r="AC3223" t="s">
        <v>258</v>
      </c>
      <c r="AD3223" s="1">
        <f t="shared" si="242"/>
        <v>4.1437230810810813E-2</v>
      </c>
      <c r="AE3223" s="2">
        <v>37000000</v>
      </c>
      <c r="AF3223" t="s">
        <v>102</v>
      </c>
      <c r="AG3223" t="s">
        <v>103</v>
      </c>
      <c r="AH3223" t="s">
        <v>104</v>
      </c>
      <c r="AI3223" t="s">
        <v>16523</v>
      </c>
      <c r="AJ3223">
        <v>29953985</v>
      </c>
      <c r="AK3223" s="2">
        <v>1533177.54</v>
      </c>
      <c r="AL3223" s="2">
        <v>1268384.49</v>
      </c>
      <c r="AP3223">
        <v>29981433</v>
      </c>
      <c r="AQ3223" s="2">
        <v>1610595.62</v>
      </c>
      <c r="AR3223" s="2">
        <v>1333441.7</v>
      </c>
      <c r="AV3223" t="s">
        <v>105</v>
      </c>
      <c r="AW3223" s="2" t="s">
        <v>105</v>
      </c>
      <c r="AX3223" s="2" t="s">
        <v>105</v>
      </c>
      <c r="BH3223" t="s">
        <v>21</v>
      </c>
      <c r="BI3223" t="s">
        <v>5</v>
      </c>
    </row>
    <row r="3224" spans="1:61" x14ac:dyDescent="0.25">
      <c r="A3224">
        <v>43538102</v>
      </c>
      <c r="B3224">
        <v>43538102</v>
      </c>
      <c r="C3224" t="s">
        <v>106</v>
      </c>
      <c r="D3224" t="s">
        <v>107</v>
      </c>
      <c r="E3224">
        <v>0</v>
      </c>
      <c r="F3224" t="s">
        <v>1415</v>
      </c>
      <c r="G3224" t="s">
        <v>825</v>
      </c>
      <c r="H3224" s="30" t="s">
        <v>20698</v>
      </c>
      <c r="I3224" t="s">
        <v>16524</v>
      </c>
      <c r="J3224">
        <v>5266</v>
      </c>
      <c r="K3224" t="s">
        <v>428</v>
      </c>
      <c r="L3224">
        <v>5</v>
      </c>
      <c r="M3224" t="s">
        <v>203</v>
      </c>
      <c r="O3224">
        <v>3116133701</v>
      </c>
      <c r="P3224">
        <v>3164057299</v>
      </c>
      <c r="T3224" s="29" t="s">
        <v>287</v>
      </c>
      <c r="U3224">
        <f t="shared" si="240"/>
        <v>10</v>
      </c>
      <c r="V3224">
        <f t="shared" si="241"/>
        <v>13</v>
      </c>
      <c r="W3224">
        <v>2016</v>
      </c>
      <c r="X3224" t="s">
        <v>16525</v>
      </c>
      <c r="Y3224">
        <v>27091030769318</v>
      </c>
      <c r="Z3224" t="s">
        <v>16526</v>
      </c>
      <c r="AA3224">
        <v>5801301</v>
      </c>
      <c r="AB3224" t="s">
        <v>469</v>
      </c>
      <c r="AC3224" t="s">
        <v>2169</v>
      </c>
      <c r="AD3224" s="1">
        <f t="shared" si="242"/>
        <v>3.3173774230330674E-2</v>
      </c>
      <c r="AE3224" s="2">
        <v>87700000</v>
      </c>
      <c r="AF3224" t="s">
        <v>279</v>
      </c>
      <c r="AG3224" t="s">
        <v>103</v>
      </c>
      <c r="AH3224" t="s">
        <v>104</v>
      </c>
      <c r="AI3224" t="s">
        <v>16527</v>
      </c>
      <c r="AJ3224">
        <v>161814267</v>
      </c>
      <c r="AK3224" s="2">
        <v>2909340</v>
      </c>
      <c r="AL3224" s="2">
        <v>2424823.1800000002</v>
      </c>
      <c r="AP3224" t="s">
        <v>105</v>
      </c>
      <c r="AQ3224" t="s">
        <v>105</v>
      </c>
      <c r="AR3224" t="s">
        <v>105</v>
      </c>
      <c r="AV3224" t="s">
        <v>105</v>
      </c>
      <c r="AW3224" t="s">
        <v>105</v>
      </c>
      <c r="AX3224" t="s">
        <v>105</v>
      </c>
      <c r="BH3224" t="s">
        <v>21</v>
      </c>
      <c r="BI3224" t="s">
        <v>5</v>
      </c>
    </row>
    <row r="3225" spans="1:61" x14ac:dyDescent="0.25">
      <c r="A3225">
        <v>24582131</v>
      </c>
      <c r="B3225">
        <v>24582131</v>
      </c>
      <c r="C3225" t="s">
        <v>106</v>
      </c>
      <c r="D3225" t="s">
        <v>6036</v>
      </c>
      <c r="E3225" t="s">
        <v>16528</v>
      </c>
      <c r="F3225" t="s">
        <v>8029</v>
      </c>
      <c r="G3225" t="s">
        <v>16529</v>
      </c>
      <c r="H3225" s="30" t="s">
        <v>21055</v>
      </c>
      <c r="I3225" t="s">
        <v>16530</v>
      </c>
      <c r="J3225">
        <v>63001</v>
      </c>
      <c r="K3225" t="s">
        <v>1443</v>
      </c>
      <c r="L3225">
        <v>63</v>
      </c>
      <c r="M3225" t="s">
        <v>1444</v>
      </c>
      <c r="O3225">
        <v>3136952305</v>
      </c>
      <c r="P3225">
        <v>0</v>
      </c>
      <c r="T3225" s="29" t="s">
        <v>184</v>
      </c>
      <c r="U3225">
        <f t="shared" si="240"/>
        <v>10</v>
      </c>
      <c r="V3225">
        <f t="shared" si="241"/>
        <v>10</v>
      </c>
      <c r="W3225">
        <v>2025</v>
      </c>
      <c r="X3225" t="s">
        <v>16531</v>
      </c>
      <c r="Y3225" t="s">
        <v>16532</v>
      </c>
      <c r="Z3225" t="s">
        <v>16533</v>
      </c>
      <c r="AA3225">
        <v>9201282</v>
      </c>
      <c r="AB3225" t="s">
        <v>268</v>
      </c>
      <c r="AC3225" t="s">
        <v>1582</v>
      </c>
      <c r="AD3225" s="1">
        <f t="shared" si="242"/>
        <v>2.9217551203852325E-2</v>
      </c>
      <c r="AE3225" s="2">
        <v>62300000</v>
      </c>
      <c r="AF3225" t="s">
        <v>552</v>
      </c>
      <c r="AG3225" t="s">
        <v>103</v>
      </c>
      <c r="AH3225" t="s">
        <v>104</v>
      </c>
      <c r="AI3225" t="s">
        <v>16534</v>
      </c>
      <c r="AJ3225">
        <v>29933981</v>
      </c>
      <c r="AK3225" s="2">
        <v>1820253.44</v>
      </c>
      <c r="AL3225" s="2">
        <v>1509624.74</v>
      </c>
      <c r="AP3225">
        <v>29999853</v>
      </c>
      <c r="AQ3225" s="2">
        <v>3381086.89</v>
      </c>
      <c r="AR3225" s="2">
        <v>2821249.49</v>
      </c>
      <c r="AV3225" t="s">
        <v>105</v>
      </c>
      <c r="AW3225" s="2" t="s">
        <v>105</v>
      </c>
      <c r="AX3225" s="2" t="s">
        <v>105</v>
      </c>
      <c r="BH3225" t="s">
        <v>19</v>
      </c>
      <c r="BI3225" t="s">
        <v>5</v>
      </c>
    </row>
    <row r="3226" spans="1:61" x14ac:dyDescent="0.25">
      <c r="A3226">
        <v>79323727</v>
      </c>
      <c r="B3226">
        <v>79323727</v>
      </c>
      <c r="C3226" t="s">
        <v>89</v>
      </c>
      <c r="D3226" t="s">
        <v>1190</v>
      </c>
      <c r="E3226" t="s">
        <v>2512</v>
      </c>
      <c r="F3226" t="s">
        <v>10418</v>
      </c>
      <c r="G3226" t="s">
        <v>4170</v>
      </c>
      <c r="H3226" s="30" t="s">
        <v>21056</v>
      </c>
      <c r="I3226" t="s">
        <v>16535</v>
      </c>
      <c r="J3226">
        <v>0</v>
      </c>
      <c r="K3226" t="s">
        <v>126</v>
      </c>
      <c r="L3226">
        <v>25</v>
      </c>
      <c r="M3226" t="s">
        <v>126</v>
      </c>
      <c r="O3226">
        <v>3165300700</v>
      </c>
      <c r="P3226">
        <v>3122583699</v>
      </c>
      <c r="T3226" s="29" t="s">
        <v>487</v>
      </c>
      <c r="U3226">
        <f t="shared" si="240"/>
        <v>10</v>
      </c>
      <c r="V3226">
        <f t="shared" si="241"/>
        <v>8</v>
      </c>
      <c r="W3226">
        <v>2021</v>
      </c>
      <c r="X3226" t="s">
        <v>7405</v>
      </c>
      <c r="Y3226" t="s">
        <v>16536</v>
      </c>
      <c r="Z3226" t="s">
        <v>16537</v>
      </c>
      <c r="AA3226">
        <v>1601321</v>
      </c>
      <c r="AB3226" t="s">
        <v>173</v>
      </c>
      <c r="AC3226" t="s">
        <v>1222</v>
      </c>
      <c r="AD3226" s="1">
        <f t="shared" si="242"/>
        <v>3.5010571289537711E-2</v>
      </c>
      <c r="AE3226" s="2">
        <v>41100000</v>
      </c>
      <c r="AF3226" t="s">
        <v>102</v>
      </c>
      <c r="AG3226" t="s">
        <v>103</v>
      </c>
      <c r="AH3226" t="s">
        <v>104</v>
      </c>
      <c r="AI3226" t="s">
        <v>16538</v>
      </c>
      <c r="AJ3226">
        <v>29930677</v>
      </c>
      <c r="AK3226" s="2">
        <v>1438934.48</v>
      </c>
      <c r="AL3226" s="2">
        <v>1189188.6399999999</v>
      </c>
      <c r="AP3226">
        <v>29995887</v>
      </c>
      <c r="AQ3226" s="2">
        <v>1532462.56</v>
      </c>
      <c r="AR3226" s="2">
        <v>1267783.6599999999</v>
      </c>
      <c r="AV3226" t="s">
        <v>105</v>
      </c>
      <c r="AW3226" s="2" t="s">
        <v>105</v>
      </c>
      <c r="AX3226" s="2" t="s">
        <v>105</v>
      </c>
      <c r="BH3226" t="s">
        <v>21</v>
      </c>
      <c r="BI3226" t="s">
        <v>5</v>
      </c>
    </row>
    <row r="3227" spans="1:61" x14ac:dyDescent="0.25">
      <c r="A3227">
        <v>18522723</v>
      </c>
      <c r="B3227">
        <v>18522723</v>
      </c>
      <c r="C3227" t="s">
        <v>89</v>
      </c>
      <c r="D3227" t="s">
        <v>1334</v>
      </c>
      <c r="E3227" t="s">
        <v>656</v>
      </c>
      <c r="F3227" t="s">
        <v>4431</v>
      </c>
      <c r="G3227" t="s">
        <v>1995</v>
      </c>
      <c r="H3227" s="30" t="s">
        <v>18841</v>
      </c>
      <c r="I3227" t="s">
        <v>16539</v>
      </c>
      <c r="J3227">
        <v>0</v>
      </c>
      <c r="K3227" t="s">
        <v>2208</v>
      </c>
      <c r="L3227">
        <v>66</v>
      </c>
      <c r="M3227" t="s">
        <v>253</v>
      </c>
      <c r="O3227">
        <v>3187355298</v>
      </c>
      <c r="P3227">
        <v>3243694903</v>
      </c>
      <c r="T3227" s="29" t="s">
        <v>299</v>
      </c>
      <c r="U3227">
        <f t="shared" si="240"/>
        <v>10</v>
      </c>
      <c r="V3227">
        <f t="shared" si="241"/>
        <v>23</v>
      </c>
      <c r="W3227">
        <v>2022</v>
      </c>
      <c r="X3227" t="s">
        <v>4018</v>
      </c>
      <c r="Y3227" t="s">
        <v>16540</v>
      </c>
      <c r="Z3227" t="s">
        <v>16541</v>
      </c>
      <c r="AA3227">
        <v>8801056</v>
      </c>
      <c r="AB3227" t="s">
        <v>662</v>
      </c>
      <c r="AC3227" t="s">
        <v>4021</v>
      </c>
      <c r="AD3227" s="1">
        <f t="shared" si="242"/>
        <v>4.9125824468085104E-2</v>
      </c>
      <c r="AE3227" s="2">
        <v>37600000</v>
      </c>
      <c r="AF3227" t="s">
        <v>552</v>
      </c>
      <c r="AG3227" t="s">
        <v>103</v>
      </c>
      <c r="AH3227" t="s">
        <v>104</v>
      </c>
      <c r="AI3227" t="s">
        <v>16542</v>
      </c>
      <c r="AJ3227">
        <v>161812745</v>
      </c>
      <c r="AK3227" s="2">
        <v>1847131</v>
      </c>
      <c r="AL3227" s="2">
        <v>1532210.64</v>
      </c>
      <c r="AP3227" t="s">
        <v>105</v>
      </c>
      <c r="AQ3227" t="s">
        <v>105</v>
      </c>
      <c r="AR3227" t="s">
        <v>105</v>
      </c>
      <c r="AV3227" t="s">
        <v>105</v>
      </c>
      <c r="AW3227" t="s">
        <v>105</v>
      </c>
      <c r="AX3227" t="s">
        <v>105</v>
      </c>
      <c r="BH3227" t="s">
        <v>21</v>
      </c>
      <c r="BI3227" t="s">
        <v>5</v>
      </c>
    </row>
    <row r="3228" spans="1:61" x14ac:dyDescent="0.25">
      <c r="A3228">
        <v>51863266</v>
      </c>
      <c r="B3228">
        <v>51863266</v>
      </c>
      <c r="C3228" t="s">
        <v>106</v>
      </c>
      <c r="D3228" t="s">
        <v>435</v>
      </c>
      <c r="E3228" t="s">
        <v>16543</v>
      </c>
      <c r="F3228" t="s">
        <v>885</v>
      </c>
      <c r="G3228" t="s">
        <v>1808</v>
      </c>
      <c r="H3228" s="30" t="s">
        <v>21057</v>
      </c>
      <c r="I3228" t="s">
        <v>16544</v>
      </c>
      <c r="J3228">
        <v>0</v>
      </c>
      <c r="K3228" t="s">
        <v>182</v>
      </c>
      <c r="L3228">
        <v>8</v>
      </c>
      <c r="M3228" t="s">
        <v>183</v>
      </c>
      <c r="O3228">
        <v>3158152612</v>
      </c>
      <c r="P3228">
        <v>0</v>
      </c>
      <c r="T3228" s="29" t="s">
        <v>1237</v>
      </c>
      <c r="U3228">
        <f t="shared" si="240"/>
        <v>10</v>
      </c>
      <c r="V3228">
        <f t="shared" si="241"/>
        <v>10</v>
      </c>
      <c r="W3228">
        <v>2023</v>
      </c>
      <c r="X3228" t="s">
        <v>16545</v>
      </c>
      <c r="Y3228" t="s">
        <v>16546</v>
      </c>
      <c r="Z3228" t="s">
        <v>16547</v>
      </c>
      <c r="AA3228">
        <v>6401246</v>
      </c>
      <c r="AB3228" t="s">
        <v>131</v>
      </c>
      <c r="AC3228" t="s">
        <v>607</v>
      </c>
      <c r="AD3228" s="1">
        <f t="shared" si="242"/>
        <v>3.8807527272727273E-2</v>
      </c>
      <c r="AE3228" s="2">
        <v>67100000</v>
      </c>
      <c r="AF3228" t="s">
        <v>219</v>
      </c>
      <c r="AG3228" t="s">
        <v>103</v>
      </c>
      <c r="AH3228" t="s">
        <v>104</v>
      </c>
      <c r="AI3228" t="s">
        <v>16548</v>
      </c>
      <c r="AJ3228">
        <v>29923183</v>
      </c>
      <c r="AK3228" s="2">
        <v>2603985.08</v>
      </c>
      <c r="AL3228" s="2">
        <v>2168222.7599999998</v>
      </c>
      <c r="AP3228">
        <v>29988435</v>
      </c>
      <c r="AQ3228" s="2">
        <v>2857740.86</v>
      </c>
      <c r="AR3228" s="2">
        <v>2381462.91</v>
      </c>
      <c r="AV3228" t="s">
        <v>105</v>
      </c>
      <c r="AW3228" s="2" t="s">
        <v>105</v>
      </c>
      <c r="AX3228" s="2" t="s">
        <v>105</v>
      </c>
      <c r="BH3228" t="s">
        <v>21</v>
      </c>
      <c r="BI3228" t="s">
        <v>5</v>
      </c>
    </row>
    <row r="3229" spans="1:61" x14ac:dyDescent="0.25">
      <c r="A3229">
        <v>32797598</v>
      </c>
      <c r="B3229">
        <v>32797598</v>
      </c>
      <c r="C3229" t="s">
        <v>106</v>
      </c>
      <c r="D3229" t="s">
        <v>435</v>
      </c>
      <c r="E3229" t="s">
        <v>16549</v>
      </c>
      <c r="F3229" t="s">
        <v>819</v>
      </c>
      <c r="G3229" t="s">
        <v>819</v>
      </c>
      <c r="H3229" s="30" t="s">
        <v>21058</v>
      </c>
      <c r="I3229" t="s">
        <v>16550</v>
      </c>
      <c r="J3229">
        <v>0</v>
      </c>
      <c r="K3229" t="s">
        <v>274</v>
      </c>
      <c r="L3229">
        <v>13</v>
      </c>
      <c r="M3229" t="s">
        <v>175</v>
      </c>
      <c r="O3229">
        <v>3145059140</v>
      </c>
      <c r="P3229">
        <v>0</v>
      </c>
      <c r="T3229" s="29" t="s">
        <v>327</v>
      </c>
      <c r="U3229">
        <f t="shared" si="240"/>
        <v>10</v>
      </c>
      <c r="V3229">
        <f t="shared" si="241"/>
        <v>31</v>
      </c>
      <c r="W3229">
        <v>2022</v>
      </c>
      <c r="X3229" t="s">
        <v>241</v>
      </c>
      <c r="Y3229" t="s">
        <v>16551</v>
      </c>
      <c r="Z3229" t="s">
        <v>16552</v>
      </c>
      <c r="AA3229">
        <v>9006179</v>
      </c>
      <c r="AB3229" t="s">
        <v>244</v>
      </c>
      <c r="AC3229" t="s">
        <v>245</v>
      </c>
      <c r="AD3229" s="1">
        <f t="shared" si="242"/>
        <v>3.1887605877268799E-2</v>
      </c>
      <c r="AE3229" s="2">
        <v>115700000</v>
      </c>
      <c r="AF3229" t="s">
        <v>102</v>
      </c>
      <c r="AG3229" t="s">
        <v>120</v>
      </c>
      <c r="AH3229" t="s">
        <v>104</v>
      </c>
      <c r="AI3229" t="s">
        <v>16553</v>
      </c>
      <c r="AJ3229">
        <v>161807426</v>
      </c>
      <c r="AK3229" s="2">
        <v>3689396</v>
      </c>
      <c r="AL3229" s="2">
        <v>3080332.64</v>
      </c>
      <c r="AP3229" t="s">
        <v>105</v>
      </c>
      <c r="AQ3229" t="s">
        <v>105</v>
      </c>
      <c r="AR3229" t="s">
        <v>105</v>
      </c>
      <c r="AV3229" t="s">
        <v>105</v>
      </c>
      <c r="AW3229" t="s">
        <v>105</v>
      </c>
      <c r="AX3229" t="s">
        <v>105</v>
      </c>
      <c r="BH3229" t="s">
        <v>21</v>
      </c>
      <c r="BI3229" t="s">
        <v>5</v>
      </c>
    </row>
    <row r="3230" spans="1:61" x14ac:dyDescent="0.25">
      <c r="A3230">
        <v>70725495</v>
      </c>
      <c r="B3230">
        <v>70725495</v>
      </c>
      <c r="C3230" t="s">
        <v>89</v>
      </c>
      <c r="D3230" t="s">
        <v>304</v>
      </c>
      <c r="E3230" t="s">
        <v>2688</v>
      </c>
      <c r="F3230" t="s">
        <v>985</v>
      </c>
      <c r="G3230" t="s">
        <v>2689</v>
      </c>
      <c r="H3230" s="30" t="s">
        <v>18509</v>
      </c>
      <c r="I3230" t="s">
        <v>16554</v>
      </c>
      <c r="J3230">
        <v>5266</v>
      </c>
      <c r="K3230" t="s">
        <v>428</v>
      </c>
      <c r="L3230">
        <v>5</v>
      </c>
      <c r="M3230" t="s">
        <v>203</v>
      </c>
      <c r="O3230">
        <v>3164494446</v>
      </c>
      <c r="P3230">
        <v>3162295883</v>
      </c>
      <c r="T3230" s="29" t="s">
        <v>327</v>
      </c>
      <c r="U3230">
        <f t="shared" si="240"/>
        <v>10</v>
      </c>
      <c r="V3230">
        <f t="shared" si="241"/>
        <v>31</v>
      </c>
      <c r="W3230">
        <v>2023</v>
      </c>
      <c r="X3230" t="s">
        <v>4158</v>
      </c>
      <c r="Y3230" t="s">
        <v>16555</v>
      </c>
      <c r="Z3230" t="s">
        <v>16556</v>
      </c>
      <c r="AA3230">
        <v>9008235</v>
      </c>
      <c r="AB3230" t="s">
        <v>244</v>
      </c>
      <c r="AC3230" t="s">
        <v>1048</v>
      </c>
      <c r="AD3230" s="1">
        <f t="shared" si="242"/>
        <v>2.5206098003629763E-2</v>
      </c>
      <c r="AE3230" s="2">
        <v>220400000</v>
      </c>
      <c r="AF3230" t="s">
        <v>219</v>
      </c>
      <c r="AG3230" t="s">
        <v>452</v>
      </c>
      <c r="AH3230" t="s">
        <v>104</v>
      </c>
      <c r="AI3230" t="s">
        <v>2695</v>
      </c>
      <c r="AJ3230">
        <v>161929337</v>
      </c>
      <c r="AK3230" s="2">
        <v>5555424</v>
      </c>
      <c r="AL3230" s="2">
        <v>4648423.72</v>
      </c>
      <c r="AP3230" t="s">
        <v>105</v>
      </c>
      <c r="AQ3230" t="s">
        <v>105</v>
      </c>
      <c r="AR3230" t="s">
        <v>105</v>
      </c>
      <c r="AV3230" t="s">
        <v>105</v>
      </c>
      <c r="AW3230" t="s">
        <v>105</v>
      </c>
      <c r="AX3230" t="s">
        <v>105</v>
      </c>
      <c r="BH3230" t="s">
        <v>21</v>
      </c>
      <c r="BI3230" t="s">
        <v>5</v>
      </c>
    </row>
    <row r="3231" spans="1:61" x14ac:dyDescent="0.25">
      <c r="A3231">
        <v>70557952</v>
      </c>
      <c r="B3231">
        <v>70557952</v>
      </c>
      <c r="C3231" t="s">
        <v>89</v>
      </c>
      <c r="D3231" t="s">
        <v>148</v>
      </c>
      <c r="E3231" t="s">
        <v>149</v>
      </c>
      <c r="F3231" t="s">
        <v>1942</v>
      </c>
      <c r="G3231" t="s">
        <v>474</v>
      </c>
      <c r="H3231" s="30" t="s">
        <v>21059</v>
      </c>
      <c r="I3231" t="s">
        <v>16557</v>
      </c>
      <c r="J3231">
        <v>5001</v>
      </c>
      <c r="K3231" t="s">
        <v>202</v>
      </c>
      <c r="L3231">
        <v>5</v>
      </c>
      <c r="M3231" t="s">
        <v>203</v>
      </c>
      <c r="O3231">
        <v>3155297092</v>
      </c>
      <c r="P3231">
        <v>0</v>
      </c>
      <c r="T3231" s="29" t="s">
        <v>275</v>
      </c>
      <c r="U3231">
        <f t="shared" si="240"/>
        <v>10</v>
      </c>
      <c r="V3231">
        <f t="shared" si="241"/>
        <v>11</v>
      </c>
      <c r="W3231">
        <v>2022</v>
      </c>
      <c r="X3231" t="s">
        <v>3697</v>
      </c>
      <c r="Y3231" t="s">
        <v>16558</v>
      </c>
      <c r="Z3231" t="s">
        <v>16559</v>
      </c>
      <c r="AA3231">
        <v>9008221</v>
      </c>
      <c r="AB3231" t="s">
        <v>244</v>
      </c>
      <c r="AC3231" t="s">
        <v>1775</v>
      </c>
      <c r="AD3231" s="1">
        <f t="shared" si="242"/>
        <v>1.6445048132460532E-2</v>
      </c>
      <c r="AE3231" s="2">
        <v>259700000</v>
      </c>
      <c r="AF3231" t="s">
        <v>362</v>
      </c>
      <c r="AG3231" t="s">
        <v>452</v>
      </c>
      <c r="AH3231" t="s">
        <v>104</v>
      </c>
      <c r="AI3231" t="s">
        <v>16560</v>
      </c>
      <c r="AJ3231">
        <v>161803029</v>
      </c>
      <c r="AK3231" s="2">
        <v>4270779</v>
      </c>
      <c r="AL3231" s="2">
        <v>3568890.02</v>
      </c>
      <c r="AP3231" t="s">
        <v>105</v>
      </c>
      <c r="AQ3231" t="s">
        <v>105</v>
      </c>
      <c r="AR3231" t="s">
        <v>105</v>
      </c>
      <c r="AV3231" t="s">
        <v>105</v>
      </c>
      <c r="AW3231" t="s">
        <v>105</v>
      </c>
      <c r="AX3231" t="s">
        <v>105</v>
      </c>
      <c r="BH3231" t="s">
        <v>20</v>
      </c>
      <c r="BI3231" t="s">
        <v>5</v>
      </c>
    </row>
    <row r="3232" spans="1:61" x14ac:dyDescent="0.25">
      <c r="A3232">
        <v>37239379</v>
      </c>
      <c r="B3232">
        <v>37239379</v>
      </c>
      <c r="C3232" t="s">
        <v>106</v>
      </c>
      <c r="D3232" t="s">
        <v>435</v>
      </c>
      <c r="E3232" t="s">
        <v>178</v>
      </c>
      <c r="F3232" t="s">
        <v>701</v>
      </c>
      <c r="G3232" t="s">
        <v>528</v>
      </c>
      <c r="H3232" s="30" t="s">
        <v>21060</v>
      </c>
      <c r="I3232" t="s">
        <v>16561</v>
      </c>
      <c r="J3232">
        <v>0</v>
      </c>
      <c r="K3232" t="s">
        <v>1235</v>
      </c>
      <c r="L3232">
        <v>54</v>
      </c>
      <c r="M3232" t="s">
        <v>1236</v>
      </c>
      <c r="O3232">
        <v>3106185496</v>
      </c>
      <c r="P3232">
        <v>0</v>
      </c>
      <c r="T3232" s="29" t="s">
        <v>215</v>
      </c>
      <c r="U3232">
        <f t="shared" si="240"/>
        <v>10</v>
      </c>
      <c r="V3232">
        <f t="shared" si="241"/>
        <v>20</v>
      </c>
      <c r="W3232">
        <v>2023</v>
      </c>
      <c r="X3232" t="s">
        <v>14501</v>
      </c>
      <c r="Y3232">
        <v>28291481000776</v>
      </c>
      <c r="Z3232" t="s">
        <v>16562</v>
      </c>
      <c r="AA3232">
        <v>5806085</v>
      </c>
      <c r="AB3232" t="s">
        <v>469</v>
      </c>
      <c r="AC3232" t="s">
        <v>2299</v>
      </c>
      <c r="AD3232" s="1">
        <f t="shared" si="242"/>
        <v>2.758157731958763E-2</v>
      </c>
      <c r="AE3232" s="2">
        <v>194000000</v>
      </c>
      <c r="AF3232" t="s">
        <v>362</v>
      </c>
      <c r="AG3232" t="s">
        <v>120</v>
      </c>
      <c r="AH3232" t="s">
        <v>104</v>
      </c>
      <c r="AI3232" t="s">
        <v>16563</v>
      </c>
      <c r="AJ3232">
        <v>161812368</v>
      </c>
      <c r="AK3232" s="2">
        <v>5350826</v>
      </c>
      <c r="AL3232" s="2">
        <v>4476492.13</v>
      </c>
      <c r="AP3232" t="s">
        <v>105</v>
      </c>
      <c r="AQ3232" t="s">
        <v>105</v>
      </c>
      <c r="AR3232" t="s">
        <v>105</v>
      </c>
      <c r="AV3232" t="s">
        <v>105</v>
      </c>
      <c r="AW3232" t="s">
        <v>105</v>
      </c>
      <c r="AX3232" t="s">
        <v>105</v>
      </c>
      <c r="BH3232" t="s">
        <v>21</v>
      </c>
      <c r="BI3232" t="s">
        <v>5</v>
      </c>
    </row>
    <row r="3233" spans="1:61" x14ac:dyDescent="0.25">
      <c r="A3233">
        <v>35462341</v>
      </c>
      <c r="B3233">
        <v>35462341</v>
      </c>
      <c r="C3233" t="s">
        <v>106</v>
      </c>
      <c r="D3233" t="s">
        <v>855</v>
      </c>
      <c r="E3233">
        <v>0</v>
      </c>
      <c r="F3233" t="s">
        <v>556</v>
      </c>
      <c r="G3233">
        <v>0</v>
      </c>
      <c r="H3233" s="30" t="s">
        <v>21061</v>
      </c>
      <c r="I3233" t="s">
        <v>16564</v>
      </c>
      <c r="J3233">
        <v>0</v>
      </c>
      <c r="K3233" t="s">
        <v>126</v>
      </c>
      <c r="L3233">
        <v>25</v>
      </c>
      <c r="M3233" t="s">
        <v>126</v>
      </c>
      <c r="O3233">
        <v>3002131835</v>
      </c>
      <c r="P3233">
        <v>3124474504</v>
      </c>
      <c r="T3233" s="29" t="s">
        <v>254</v>
      </c>
      <c r="U3233">
        <f t="shared" si="240"/>
        <v>10</v>
      </c>
      <c r="V3233">
        <f t="shared" si="241"/>
        <v>4</v>
      </c>
      <c r="W3233">
        <v>2023</v>
      </c>
      <c r="X3233" t="s">
        <v>753</v>
      </c>
      <c r="Y3233" t="s">
        <v>16565</v>
      </c>
      <c r="Z3233" t="s">
        <v>16566</v>
      </c>
      <c r="AA3233">
        <v>8001211</v>
      </c>
      <c r="AB3233" t="s">
        <v>100</v>
      </c>
      <c r="AC3233" t="s">
        <v>101</v>
      </c>
      <c r="AD3233" s="1">
        <f t="shared" si="242"/>
        <v>1.9291484593837536E-2</v>
      </c>
      <c r="AE3233" s="2">
        <v>71400000</v>
      </c>
      <c r="AF3233" t="s">
        <v>102</v>
      </c>
      <c r="AG3233" t="s">
        <v>103</v>
      </c>
      <c r="AH3233" t="s">
        <v>104</v>
      </c>
      <c r="AI3233" t="s">
        <v>16567</v>
      </c>
      <c r="AJ3233">
        <v>161909884</v>
      </c>
      <c r="AK3233" s="2">
        <v>1377412</v>
      </c>
      <c r="AL3233" s="2">
        <v>1137488.8700000001</v>
      </c>
      <c r="AP3233" t="s">
        <v>105</v>
      </c>
      <c r="AQ3233" t="s">
        <v>105</v>
      </c>
      <c r="AR3233" t="s">
        <v>105</v>
      </c>
      <c r="AV3233" t="s">
        <v>105</v>
      </c>
      <c r="AW3233" t="s">
        <v>105</v>
      </c>
      <c r="AX3233" t="s">
        <v>105</v>
      </c>
      <c r="BH3233" t="s">
        <v>19</v>
      </c>
      <c r="BI3233" t="s">
        <v>5</v>
      </c>
    </row>
    <row r="3234" spans="1:61" x14ac:dyDescent="0.25">
      <c r="A3234">
        <v>1020402103</v>
      </c>
      <c r="B3234">
        <v>1020402103</v>
      </c>
      <c r="C3234" t="s">
        <v>89</v>
      </c>
      <c r="D3234" t="s">
        <v>1426</v>
      </c>
      <c r="E3234" t="s">
        <v>16568</v>
      </c>
      <c r="F3234" t="s">
        <v>667</v>
      </c>
      <c r="G3234" t="s">
        <v>12164</v>
      </c>
      <c r="H3234" s="30" t="s">
        <v>21062</v>
      </c>
      <c r="I3234" t="s">
        <v>16569</v>
      </c>
      <c r="J3234">
        <v>5001</v>
      </c>
      <c r="K3234" t="s">
        <v>202</v>
      </c>
      <c r="L3234">
        <v>5</v>
      </c>
      <c r="M3234" t="s">
        <v>203</v>
      </c>
      <c r="O3234">
        <v>3217143483</v>
      </c>
      <c r="P3234">
        <v>0</v>
      </c>
      <c r="T3234" s="29" t="s">
        <v>448</v>
      </c>
      <c r="U3234">
        <f t="shared" si="240"/>
        <v>10</v>
      </c>
      <c r="V3234">
        <f t="shared" si="241"/>
        <v>9</v>
      </c>
      <c r="W3234">
        <v>2015</v>
      </c>
      <c r="X3234" t="s">
        <v>16570</v>
      </c>
      <c r="Y3234" t="s">
        <v>16571</v>
      </c>
      <c r="Z3234" t="s">
        <v>16572</v>
      </c>
      <c r="AA3234">
        <v>9201187</v>
      </c>
      <c r="AB3234" t="s">
        <v>268</v>
      </c>
      <c r="AC3234" t="s">
        <v>14438</v>
      </c>
      <c r="AD3234" s="1">
        <f t="shared" si="242"/>
        <v>4.8461416810344833E-2</v>
      </c>
      <c r="AE3234" s="2">
        <v>46400000</v>
      </c>
      <c r="AF3234" t="s">
        <v>160</v>
      </c>
      <c r="AG3234" t="s">
        <v>103</v>
      </c>
      <c r="AH3234" t="s">
        <v>104</v>
      </c>
      <c r="AI3234" t="s">
        <v>16573</v>
      </c>
      <c r="AJ3234">
        <v>29957103</v>
      </c>
      <c r="AK3234" s="2">
        <v>2248609.7400000002</v>
      </c>
      <c r="AL3234" s="2">
        <v>1869588.02</v>
      </c>
      <c r="AP3234">
        <v>29984544</v>
      </c>
      <c r="AQ3234" s="2">
        <v>3162780.17</v>
      </c>
      <c r="AR3234" s="2">
        <v>2637798.46</v>
      </c>
      <c r="AV3234" t="s">
        <v>105</v>
      </c>
      <c r="AW3234" s="2" t="s">
        <v>105</v>
      </c>
      <c r="AX3234" s="2" t="s">
        <v>105</v>
      </c>
      <c r="BH3234" t="s">
        <v>21</v>
      </c>
      <c r="BI3234" t="s">
        <v>5</v>
      </c>
    </row>
    <row r="3235" spans="1:61" x14ac:dyDescent="0.25">
      <c r="A3235">
        <v>45466481</v>
      </c>
      <c r="B3235">
        <v>45466481</v>
      </c>
      <c r="C3235" t="s">
        <v>106</v>
      </c>
      <c r="D3235" t="s">
        <v>7203</v>
      </c>
      <c r="E3235" t="s">
        <v>343</v>
      </c>
      <c r="F3235" t="s">
        <v>1163</v>
      </c>
      <c r="G3235" t="s">
        <v>609</v>
      </c>
      <c r="H3235" s="30" t="s">
        <v>21063</v>
      </c>
      <c r="I3235" t="s">
        <v>16574</v>
      </c>
      <c r="J3235">
        <v>0</v>
      </c>
      <c r="K3235" t="s">
        <v>274</v>
      </c>
      <c r="L3235">
        <v>13</v>
      </c>
      <c r="M3235" t="s">
        <v>175</v>
      </c>
      <c r="O3235">
        <v>3153301610</v>
      </c>
      <c r="P3235">
        <v>0</v>
      </c>
      <c r="T3235" s="29" t="s">
        <v>275</v>
      </c>
      <c r="U3235">
        <f t="shared" si="240"/>
        <v>10</v>
      </c>
      <c r="V3235">
        <f t="shared" si="241"/>
        <v>11</v>
      </c>
      <c r="W3235">
        <v>2023</v>
      </c>
      <c r="X3235" t="s">
        <v>16575</v>
      </c>
      <c r="Y3235" t="s">
        <v>16576</v>
      </c>
      <c r="Z3235" t="s">
        <v>16577</v>
      </c>
      <c r="AA3235">
        <v>3201399</v>
      </c>
      <c r="AB3235" t="s">
        <v>393</v>
      </c>
      <c r="AC3235" t="s">
        <v>1380</v>
      </c>
      <c r="AD3235" s="1">
        <f t="shared" si="242"/>
        <v>3.7185932721712535E-2</v>
      </c>
      <c r="AE3235" s="2">
        <v>65400000</v>
      </c>
      <c r="AF3235" t="s">
        <v>219</v>
      </c>
      <c r="AG3235" t="s">
        <v>103</v>
      </c>
      <c r="AH3235" t="s">
        <v>104</v>
      </c>
      <c r="AI3235" t="s">
        <v>16578</v>
      </c>
      <c r="AJ3235">
        <v>161805928</v>
      </c>
      <c r="AK3235" s="2">
        <v>2431960</v>
      </c>
      <c r="AL3235" s="2">
        <v>2023663.53</v>
      </c>
      <c r="AP3235" t="s">
        <v>105</v>
      </c>
      <c r="AQ3235" t="s">
        <v>105</v>
      </c>
      <c r="AR3235" t="s">
        <v>105</v>
      </c>
      <c r="AV3235" t="s">
        <v>105</v>
      </c>
      <c r="AW3235" t="s">
        <v>105</v>
      </c>
      <c r="AX3235" t="s">
        <v>105</v>
      </c>
      <c r="BH3235" t="s">
        <v>21</v>
      </c>
      <c r="BI3235" t="s">
        <v>5</v>
      </c>
    </row>
    <row r="3236" spans="1:61" x14ac:dyDescent="0.25">
      <c r="A3236">
        <v>59830798</v>
      </c>
      <c r="B3236">
        <v>59830798</v>
      </c>
      <c r="C3236" t="s">
        <v>106</v>
      </c>
      <c r="D3236" t="s">
        <v>11127</v>
      </c>
      <c r="E3236" t="s">
        <v>682</v>
      </c>
      <c r="F3236" t="s">
        <v>965</v>
      </c>
      <c r="G3236" t="s">
        <v>474</v>
      </c>
      <c r="H3236" s="30" t="s">
        <v>21064</v>
      </c>
      <c r="I3236" t="s">
        <v>16579</v>
      </c>
      <c r="J3236">
        <v>52001</v>
      </c>
      <c r="K3236" t="s">
        <v>530</v>
      </c>
      <c r="L3236">
        <v>52</v>
      </c>
      <c r="M3236" t="s">
        <v>531</v>
      </c>
      <c r="O3236">
        <v>3206401793</v>
      </c>
      <c r="P3236">
        <v>0</v>
      </c>
      <c r="T3236" s="29" t="s">
        <v>958</v>
      </c>
      <c r="U3236">
        <f t="shared" si="240"/>
        <v>10</v>
      </c>
      <c r="V3236">
        <f t="shared" si="241"/>
        <v>24</v>
      </c>
      <c r="W3236">
        <v>2020</v>
      </c>
      <c r="X3236" t="s">
        <v>14020</v>
      </c>
      <c r="Y3236" t="s">
        <v>16580</v>
      </c>
      <c r="Z3236" t="s">
        <v>16581</v>
      </c>
      <c r="AA3236">
        <v>3008062</v>
      </c>
      <c r="AB3236" t="s">
        <v>491</v>
      </c>
      <c r="AC3236" t="s">
        <v>631</v>
      </c>
      <c r="AD3236" s="1">
        <f t="shared" si="242"/>
        <v>3.2819284692417738E-2</v>
      </c>
      <c r="AE3236" s="2">
        <v>69900000</v>
      </c>
      <c r="AF3236" t="s">
        <v>133</v>
      </c>
      <c r="AG3236" t="s">
        <v>452</v>
      </c>
      <c r="AH3236" t="s">
        <v>104</v>
      </c>
      <c r="AI3236">
        <v>0</v>
      </c>
      <c r="AJ3236">
        <v>161829743</v>
      </c>
      <c r="AK3236" s="2">
        <v>2294068</v>
      </c>
      <c r="AL3236" s="2">
        <v>1907787.99</v>
      </c>
      <c r="AP3236" t="s">
        <v>105</v>
      </c>
      <c r="AQ3236" t="s">
        <v>105</v>
      </c>
      <c r="AR3236" t="s">
        <v>105</v>
      </c>
      <c r="AV3236" t="s">
        <v>105</v>
      </c>
      <c r="AW3236" t="s">
        <v>105</v>
      </c>
      <c r="AX3236" t="s">
        <v>105</v>
      </c>
      <c r="BH3236" t="s">
        <v>21</v>
      </c>
      <c r="BI3236" t="s">
        <v>5</v>
      </c>
    </row>
    <row r="3237" spans="1:61" x14ac:dyDescent="0.25">
      <c r="A3237">
        <v>19311494</v>
      </c>
      <c r="B3237">
        <v>19311494</v>
      </c>
      <c r="C3237" t="s">
        <v>89</v>
      </c>
      <c r="D3237" t="s">
        <v>1625</v>
      </c>
      <c r="E3237" t="s">
        <v>2870</v>
      </c>
      <c r="F3237" t="s">
        <v>335</v>
      </c>
      <c r="G3237" t="s">
        <v>768</v>
      </c>
      <c r="H3237" s="30" t="s">
        <v>21065</v>
      </c>
      <c r="I3237" t="s">
        <v>16582</v>
      </c>
      <c r="J3237">
        <v>0</v>
      </c>
      <c r="K3237" t="s">
        <v>126</v>
      </c>
      <c r="L3237">
        <v>25</v>
      </c>
      <c r="M3237" t="s">
        <v>126</v>
      </c>
      <c r="O3237">
        <v>3118105926</v>
      </c>
      <c r="P3237">
        <v>0</v>
      </c>
      <c r="T3237" s="29" t="s">
        <v>487</v>
      </c>
      <c r="U3237">
        <f t="shared" si="240"/>
        <v>10</v>
      </c>
      <c r="V3237">
        <f t="shared" si="241"/>
        <v>8</v>
      </c>
      <c r="W3237">
        <v>2020</v>
      </c>
      <c r="X3237" t="s">
        <v>2664</v>
      </c>
      <c r="Y3237" t="s">
        <v>16583</v>
      </c>
      <c r="Z3237" t="s">
        <v>16584</v>
      </c>
      <c r="AA3237">
        <v>1608059</v>
      </c>
      <c r="AB3237" t="s">
        <v>173</v>
      </c>
      <c r="AC3237" t="s">
        <v>1638</v>
      </c>
      <c r="AD3237" s="1">
        <f t="shared" si="242"/>
        <v>1.6954381352235551E-2</v>
      </c>
      <c r="AE3237" s="2">
        <v>91700000</v>
      </c>
      <c r="AF3237" t="s">
        <v>219</v>
      </c>
      <c r="AG3237" t="s">
        <v>452</v>
      </c>
      <c r="AH3237" t="s">
        <v>104</v>
      </c>
      <c r="AI3237" t="s">
        <v>16585</v>
      </c>
      <c r="AJ3237">
        <v>29930239</v>
      </c>
      <c r="AK3237" s="2">
        <v>1554716.77</v>
      </c>
      <c r="AL3237" s="2">
        <v>1286484.68</v>
      </c>
      <c r="AP3237" t="s">
        <v>105</v>
      </c>
      <c r="AQ3237" s="2" t="s">
        <v>105</v>
      </c>
      <c r="AR3237" s="2" t="s">
        <v>105</v>
      </c>
      <c r="AV3237">
        <v>30046945</v>
      </c>
      <c r="AW3237" s="2">
        <v>1980309.77</v>
      </c>
      <c r="AX3237" s="2">
        <v>1644125.86</v>
      </c>
      <c r="BH3237" t="s">
        <v>19</v>
      </c>
      <c r="BI3237" t="s">
        <v>5</v>
      </c>
    </row>
    <row r="3238" spans="1:61" x14ac:dyDescent="0.25">
      <c r="A3238">
        <v>71609765</v>
      </c>
      <c r="B3238">
        <v>71609765</v>
      </c>
      <c r="C3238" t="s">
        <v>89</v>
      </c>
      <c r="D3238" t="s">
        <v>1737</v>
      </c>
      <c r="E3238" t="s">
        <v>1326</v>
      </c>
      <c r="F3238" t="s">
        <v>445</v>
      </c>
      <c r="G3238" t="s">
        <v>2013</v>
      </c>
      <c r="H3238" s="30" t="s">
        <v>21066</v>
      </c>
      <c r="I3238" t="s">
        <v>16586</v>
      </c>
      <c r="J3238">
        <v>17877</v>
      </c>
      <c r="K3238" t="s">
        <v>16587</v>
      </c>
      <c r="L3238">
        <v>17</v>
      </c>
      <c r="M3238" t="s">
        <v>141</v>
      </c>
      <c r="O3238">
        <v>3113243168</v>
      </c>
      <c r="P3238">
        <v>3138036745</v>
      </c>
      <c r="T3238" s="29" t="s">
        <v>142</v>
      </c>
      <c r="U3238">
        <f t="shared" si="240"/>
        <v>10</v>
      </c>
      <c r="V3238">
        <f t="shared" si="241"/>
        <v>12</v>
      </c>
      <c r="W3238">
        <v>2010</v>
      </c>
      <c r="X3238" t="s">
        <v>16588</v>
      </c>
      <c r="Y3238" t="s">
        <v>16589</v>
      </c>
      <c r="Z3238">
        <v>0</v>
      </c>
      <c r="AA3238">
        <v>9006141</v>
      </c>
      <c r="AB3238" t="s">
        <v>244</v>
      </c>
      <c r="AC3238" t="s">
        <v>404</v>
      </c>
      <c r="AD3238" s="1">
        <f t="shared" si="242"/>
        <v>1.7948972602739727E-2</v>
      </c>
      <c r="AE3238" s="2">
        <v>73000000</v>
      </c>
      <c r="AF3238" t="s">
        <v>160</v>
      </c>
      <c r="AG3238" t="s">
        <v>120</v>
      </c>
      <c r="AH3238" t="s">
        <v>104</v>
      </c>
      <c r="AI3238" t="s">
        <v>16590</v>
      </c>
      <c r="AJ3238">
        <v>161959015</v>
      </c>
      <c r="AK3238" s="2">
        <v>1310275</v>
      </c>
      <c r="AL3238" s="2">
        <v>1081071.1399999999</v>
      </c>
      <c r="AP3238" t="s">
        <v>105</v>
      </c>
      <c r="AQ3238" t="s">
        <v>105</v>
      </c>
      <c r="AR3238" t="s">
        <v>105</v>
      </c>
      <c r="AV3238" t="s">
        <v>105</v>
      </c>
      <c r="AW3238" t="s">
        <v>105</v>
      </c>
      <c r="AX3238" t="s">
        <v>105</v>
      </c>
      <c r="BH3238" t="s">
        <v>19</v>
      </c>
      <c r="BI3238" t="s">
        <v>5</v>
      </c>
    </row>
    <row r="3239" spans="1:61" x14ac:dyDescent="0.25">
      <c r="A3239">
        <v>17050916</v>
      </c>
      <c r="B3239">
        <v>17050916</v>
      </c>
      <c r="C3239" t="s">
        <v>89</v>
      </c>
      <c r="D3239" t="s">
        <v>1625</v>
      </c>
      <c r="E3239" t="s">
        <v>294</v>
      </c>
      <c r="F3239" t="s">
        <v>2621</v>
      </c>
      <c r="G3239" t="s">
        <v>1383</v>
      </c>
      <c r="H3239" s="30" t="s">
        <v>21067</v>
      </c>
      <c r="I3239" t="s">
        <v>16591</v>
      </c>
      <c r="J3239">
        <v>0</v>
      </c>
      <c r="K3239" t="s">
        <v>126</v>
      </c>
      <c r="L3239">
        <v>25</v>
      </c>
      <c r="M3239" t="s">
        <v>126</v>
      </c>
      <c r="O3239">
        <v>3108693919</v>
      </c>
      <c r="P3239">
        <v>0</v>
      </c>
      <c r="T3239" s="29" t="s">
        <v>228</v>
      </c>
      <c r="U3239">
        <f t="shared" si="240"/>
        <v>10</v>
      </c>
      <c r="V3239">
        <f t="shared" si="241"/>
        <v>6</v>
      </c>
      <c r="W3239">
        <v>2024</v>
      </c>
      <c r="X3239" t="s">
        <v>8450</v>
      </c>
      <c r="Y3239" t="s">
        <v>16592</v>
      </c>
      <c r="Z3239" t="s">
        <v>16593</v>
      </c>
      <c r="AA3239">
        <v>11106013</v>
      </c>
      <c r="AB3239" t="s">
        <v>1961</v>
      </c>
      <c r="AC3239" t="s">
        <v>2648</v>
      </c>
      <c r="AD3239" s="1">
        <f t="shared" si="242"/>
        <v>9.9342462311557793E-3</v>
      </c>
      <c r="AE3239" s="2">
        <v>159200000</v>
      </c>
      <c r="AF3239" t="s">
        <v>362</v>
      </c>
      <c r="AG3239" t="s">
        <v>120</v>
      </c>
      <c r="AH3239" t="s">
        <v>104</v>
      </c>
      <c r="AI3239">
        <v>0</v>
      </c>
      <c r="AJ3239">
        <v>161822080</v>
      </c>
      <c r="AK3239" s="2">
        <v>1581532</v>
      </c>
      <c r="AL3239" s="2">
        <v>1309018.28</v>
      </c>
      <c r="AP3239" t="s">
        <v>105</v>
      </c>
      <c r="AQ3239" t="s">
        <v>105</v>
      </c>
      <c r="AR3239" t="s">
        <v>105</v>
      </c>
      <c r="AV3239" t="s">
        <v>105</v>
      </c>
      <c r="AW3239" t="s">
        <v>105</v>
      </c>
      <c r="AX3239" t="s">
        <v>105</v>
      </c>
      <c r="BH3239" s="3" t="s">
        <v>18</v>
      </c>
      <c r="BI3239" t="s">
        <v>5</v>
      </c>
    </row>
    <row r="3240" spans="1:61" x14ac:dyDescent="0.25">
      <c r="A3240">
        <v>1144148814</v>
      </c>
      <c r="B3240">
        <v>1144148814</v>
      </c>
      <c r="C3240" t="s">
        <v>106</v>
      </c>
      <c r="D3240" t="s">
        <v>107</v>
      </c>
      <c r="E3240" t="s">
        <v>640</v>
      </c>
      <c r="F3240" t="s">
        <v>496</v>
      </c>
      <c r="G3240" t="s">
        <v>2434</v>
      </c>
      <c r="H3240" s="30" t="s">
        <v>21068</v>
      </c>
      <c r="I3240" t="s">
        <v>16594</v>
      </c>
      <c r="J3240">
        <v>76001</v>
      </c>
      <c r="K3240" t="s">
        <v>486</v>
      </c>
      <c r="L3240">
        <v>76</v>
      </c>
      <c r="M3240" t="s">
        <v>95</v>
      </c>
      <c r="O3240">
        <v>3176814792</v>
      </c>
      <c r="P3240">
        <v>0</v>
      </c>
      <c r="T3240" s="29" t="s">
        <v>466</v>
      </c>
      <c r="U3240">
        <f t="shared" si="240"/>
        <v>10</v>
      </c>
      <c r="V3240">
        <f t="shared" si="241"/>
        <v>15</v>
      </c>
      <c r="W3240">
        <v>2024</v>
      </c>
      <c r="X3240" t="s">
        <v>1838</v>
      </c>
      <c r="Y3240" t="s">
        <v>16595</v>
      </c>
      <c r="Z3240" t="s">
        <v>16596</v>
      </c>
      <c r="AA3240">
        <v>5601197</v>
      </c>
      <c r="AB3240" t="s">
        <v>146</v>
      </c>
      <c r="AC3240" t="s">
        <v>383</v>
      </c>
      <c r="AD3240" s="1">
        <f t="shared" si="242"/>
        <v>3.5635600000000003E-2</v>
      </c>
      <c r="AE3240" s="2">
        <v>75000000</v>
      </c>
      <c r="AF3240" t="s">
        <v>133</v>
      </c>
      <c r="AG3240" t="s">
        <v>103</v>
      </c>
      <c r="AH3240" t="s">
        <v>104</v>
      </c>
      <c r="AI3240">
        <v>0</v>
      </c>
      <c r="AJ3240">
        <v>161880086</v>
      </c>
      <c r="AK3240" s="2">
        <v>2672670</v>
      </c>
      <c r="AL3240" s="2">
        <v>2225941.08</v>
      </c>
      <c r="AP3240" t="s">
        <v>105</v>
      </c>
      <c r="AQ3240" t="s">
        <v>105</v>
      </c>
      <c r="AR3240" t="s">
        <v>105</v>
      </c>
      <c r="AV3240" t="s">
        <v>105</v>
      </c>
      <c r="AW3240" t="s">
        <v>105</v>
      </c>
      <c r="AX3240" t="s">
        <v>105</v>
      </c>
      <c r="BH3240" t="s">
        <v>21</v>
      </c>
      <c r="BI3240" t="s">
        <v>5</v>
      </c>
    </row>
    <row r="3241" spans="1:61" x14ac:dyDescent="0.25">
      <c r="A3241">
        <v>53101333</v>
      </c>
      <c r="B3241">
        <v>53101333</v>
      </c>
      <c r="C3241" t="s">
        <v>106</v>
      </c>
      <c r="D3241" t="s">
        <v>107</v>
      </c>
      <c r="E3241" t="s">
        <v>108</v>
      </c>
      <c r="F3241" t="s">
        <v>2233</v>
      </c>
      <c r="G3241" t="s">
        <v>700</v>
      </c>
      <c r="H3241" s="30" t="s">
        <v>21069</v>
      </c>
      <c r="I3241" t="s">
        <v>16597</v>
      </c>
      <c r="J3241">
        <v>0</v>
      </c>
      <c r="K3241" t="s">
        <v>126</v>
      </c>
      <c r="L3241">
        <v>25</v>
      </c>
      <c r="M3241" t="s">
        <v>126</v>
      </c>
      <c r="O3241">
        <v>3142725515</v>
      </c>
      <c r="P3241">
        <v>3033157855</v>
      </c>
      <c r="T3241" s="29" t="s">
        <v>327</v>
      </c>
      <c r="U3241">
        <f t="shared" si="240"/>
        <v>10</v>
      </c>
      <c r="V3241">
        <f t="shared" si="241"/>
        <v>31</v>
      </c>
      <c r="W3241">
        <v>2015</v>
      </c>
      <c r="X3241" t="s">
        <v>2400</v>
      </c>
      <c r="Y3241" t="s">
        <v>16598</v>
      </c>
      <c r="Z3241" t="s">
        <v>16599</v>
      </c>
      <c r="AA3241">
        <v>3008052</v>
      </c>
      <c r="AB3241" t="s">
        <v>491</v>
      </c>
      <c r="AC3241" t="s">
        <v>492</v>
      </c>
      <c r="AD3241" s="1">
        <f t="shared" si="242"/>
        <v>2.1601645060658578E-2</v>
      </c>
      <c r="AE3241" s="2">
        <v>57700000</v>
      </c>
      <c r="AF3241" t="s">
        <v>133</v>
      </c>
      <c r="AG3241" t="s">
        <v>452</v>
      </c>
      <c r="AH3241" t="s">
        <v>104</v>
      </c>
      <c r="AI3241" t="s">
        <v>16600</v>
      </c>
      <c r="AJ3241">
        <v>29924661</v>
      </c>
      <c r="AK3241" s="2">
        <v>1246414.92</v>
      </c>
      <c r="AL3241" s="2">
        <v>1027407.5</v>
      </c>
      <c r="AP3241">
        <v>29989871</v>
      </c>
      <c r="AQ3241" s="2">
        <v>1697362.69</v>
      </c>
      <c r="AR3241" s="2">
        <v>1406355.2</v>
      </c>
      <c r="AV3241" t="s">
        <v>105</v>
      </c>
      <c r="AW3241" s="2" t="s">
        <v>105</v>
      </c>
      <c r="AX3241" s="2" t="s">
        <v>105</v>
      </c>
      <c r="BH3241" t="s">
        <v>19</v>
      </c>
      <c r="BI3241" t="s">
        <v>5</v>
      </c>
    </row>
    <row r="3242" spans="1:61" x14ac:dyDescent="0.25">
      <c r="A3242">
        <v>10245642</v>
      </c>
      <c r="B3242">
        <v>10245642</v>
      </c>
      <c r="C3242" t="s">
        <v>89</v>
      </c>
      <c r="D3242" t="s">
        <v>648</v>
      </c>
      <c r="E3242" t="s">
        <v>5529</v>
      </c>
      <c r="F3242" t="s">
        <v>4555</v>
      </c>
      <c r="G3242" t="s">
        <v>3701</v>
      </c>
      <c r="H3242" s="30" t="s">
        <v>21070</v>
      </c>
      <c r="I3242" t="s">
        <v>16601</v>
      </c>
      <c r="J3242">
        <v>0</v>
      </c>
      <c r="K3242" t="s">
        <v>126</v>
      </c>
      <c r="L3242">
        <v>25</v>
      </c>
      <c r="M3242" t="s">
        <v>126</v>
      </c>
      <c r="O3242">
        <v>3144739646</v>
      </c>
      <c r="P3242">
        <v>0</v>
      </c>
      <c r="T3242" s="29" t="s">
        <v>215</v>
      </c>
      <c r="U3242">
        <f t="shared" si="240"/>
        <v>10</v>
      </c>
      <c r="V3242">
        <f t="shared" si="241"/>
        <v>20</v>
      </c>
      <c r="W3242">
        <v>2021</v>
      </c>
      <c r="X3242" t="s">
        <v>4158</v>
      </c>
      <c r="Y3242" t="s">
        <v>16602</v>
      </c>
      <c r="Z3242" t="s">
        <v>16603</v>
      </c>
      <c r="AA3242">
        <v>9008235</v>
      </c>
      <c r="AB3242" t="s">
        <v>244</v>
      </c>
      <c r="AC3242" t="s">
        <v>1048</v>
      </c>
      <c r="AD3242" s="1">
        <f t="shared" si="242"/>
        <v>9.386724591890468E-3</v>
      </c>
      <c r="AE3242" s="2">
        <v>189900000</v>
      </c>
      <c r="AF3242" t="s">
        <v>102</v>
      </c>
      <c r="AG3242" t="s">
        <v>452</v>
      </c>
      <c r="AH3242" t="s">
        <v>104</v>
      </c>
      <c r="AI3242" t="s">
        <v>16604</v>
      </c>
      <c r="AJ3242">
        <v>161857598</v>
      </c>
      <c r="AK3242" s="2">
        <v>1782539</v>
      </c>
      <c r="AL3242" s="2">
        <v>1477931.98</v>
      </c>
      <c r="AP3242" t="s">
        <v>105</v>
      </c>
      <c r="AQ3242" t="s">
        <v>105</v>
      </c>
      <c r="AR3242" t="s">
        <v>105</v>
      </c>
      <c r="AV3242" t="s">
        <v>105</v>
      </c>
      <c r="AW3242" t="s">
        <v>105</v>
      </c>
      <c r="AX3242" t="s">
        <v>105</v>
      </c>
      <c r="BH3242" s="3" t="s">
        <v>18</v>
      </c>
      <c r="BI3242" t="s">
        <v>5</v>
      </c>
    </row>
    <row r="3243" spans="1:61" x14ac:dyDescent="0.25">
      <c r="A3243">
        <v>1020721104</v>
      </c>
      <c r="B3243">
        <v>1020721104</v>
      </c>
      <c r="C3243" t="s">
        <v>106</v>
      </c>
      <c r="D3243" t="s">
        <v>2571</v>
      </c>
      <c r="E3243">
        <v>0</v>
      </c>
      <c r="F3243" t="s">
        <v>315</v>
      </c>
      <c r="G3243" t="s">
        <v>565</v>
      </c>
      <c r="H3243" s="30" t="s">
        <v>21071</v>
      </c>
      <c r="I3243" t="s">
        <v>16605</v>
      </c>
      <c r="J3243">
        <v>0</v>
      </c>
      <c r="K3243" t="s">
        <v>126</v>
      </c>
      <c r="L3243">
        <v>25</v>
      </c>
      <c r="M3243" t="s">
        <v>126</v>
      </c>
      <c r="O3243">
        <v>3212066529</v>
      </c>
      <c r="P3243">
        <v>0</v>
      </c>
      <c r="T3243" s="29" t="s">
        <v>228</v>
      </c>
      <c r="U3243">
        <f t="shared" si="240"/>
        <v>10</v>
      </c>
      <c r="V3243">
        <f t="shared" si="241"/>
        <v>6</v>
      </c>
      <c r="W3243">
        <v>2013</v>
      </c>
      <c r="X3243" t="s">
        <v>994</v>
      </c>
      <c r="Y3243" t="s">
        <v>16606</v>
      </c>
      <c r="Z3243" t="s">
        <v>16607</v>
      </c>
      <c r="AA3243">
        <v>9006150</v>
      </c>
      <c r="AB3243" t="s">
        <v>244</v>
      </c>
      <c r="AC3243" t="s">
        <v>404</v>
      </c>
      <c r="AD3243" s="1">
        <f t="shared" si="242"/>
        <v>1.4022637100213221E-2</v>
      </c>
      <c r="AE3243" s="2">
        <v>93800000</v>
      </c>
      <c r="AF3243" t="s">
        <v>219</v>
      </c>
      <c r="AG3243" t="s">
        <v>292</v>
      </c>
      <c r="AH3243" t="s">
        <v>104</v>
      </c>
      <c r="AI3243" t="s">
        <v>16608</v>
      </c>
      <c r="AJ3243">
        <v>29938775</v>
      </c>
      <c r="AK3243" s="2">
        <v>1315323.3600000001</v>
      </c>
      <c r="AL3243" s="2">
        <v>1085313.75</v>
      </c>
      <c r="AP3243" t="s">
        <v>105</v>
      </c>
      <c r="AQ3243" s="2" t="s">
        <v>105</v>
      </c>
      <c r="AR3243" s="2" t="s">
        <v>105</v>
      </c>
      <c r="AV3243">
        <v>30052253</v>
      </c>
      <c r="AW3243" s="2">
        <v>1615855.86</v>
      </c>
      <c r="AX3243" s="2">
        <v>1337862.07</v>
      </c>
      <c r="BH3243" s="3" t="s">
        <v>18</v>
      </c>
      <c r="BI3243" t="s">
        <v>5</v>
      </c>
    </row>
    <row r="3244" spans="1:61" x14ac:dyDescent="0.25">
      <c r="A3244">
        <v>8567081</v>
      </c>
      <c r="B3244">
        <v>8567081</v>
      </c>
      <c r="C3244" t="s">
        <v>89</v>
      </c>
      <c r="D3244" t="s">
        <v>5539</v>
      </c>
      <c r="E3244" t="s">
        <v>304</v>
      </c>
      <c r="F3244" t="s">
        <v>16609</v>
      </c>
      <c r="G3244" t="s">
        <v>3371</v>
      </c>
      <c r="H3244" s="30" t="s">
        <v>21072</v>
      </c>
      <c r="I3244" t="s">
        <v>16610</v>
      </c>
      <c r="J3244">
        <v>0</v>
      </c>
      <c r="K3244" t="s">
        <v>182</v>
      </c>
      <c r="L3244">
        <v>8</v>
      </c>
      <c r="M3244" t="s">
        <v>183</v>
      </c>
      <c r="O3244">
        <v>3006928918</v>
      </c>
      <c r="P3244">
        <v>0</v>
      </c>
      <c r="T3244" s="29" t="s">
        <v>568</v>
      </c>
      <c r="U3244">
        <f t="shared" si="240"/>
        <v>10</v>
      </c>
      <c r="V3244">
        <f t="shared" si="241"/>
        <v>30</v>
      </c>
      <c r="W3244">
        <v>2013</v>
      </c>
      <c r="X3244" t="s">
        <v>16611</v>
      </c>
      <c r="Y3244" t="s">
        <v>16612</v>
      </c>
      <c r="Z3244" t="s">
        <v>16613</v>
      </c>
      <c r="AA3244">
        <v>6801214</v>
      </c>
      <c r="AB3244" t="s">
        <v>413</v>
      </c>
      <c r="AC3244" t="s">
        <v>2640</v>
      </c>
      <c r="AD3244" s="1">
        <f t="shared" si="242"/>
        <v>4.8443779885057471E-2</v>
      </c>
      <c r="AE3244" s="2">
        <v>34800000</v>
      </c>
      <c r="AF3244" t="s">
        <v>3855</v>
      </c>
      <c r="AG3244" t="s">
        <v>103</v>
      </c>
      <c r="AH3244" t="s">
        <v>104</v>
      </c>
      <c r="AI3244" t="s">
        <v>16614</v>
      </c>
      <c r="AJ3244">
        <v>29935009</v>
      </c>
      <c r="AK3244" s="2">
        <v>1685843.54</v>
      </c>
      <c r="AL3244" s="2">
        <v>1396675.24</v>
      </c>
      <c r="AP3244">
        <v>30000404</v>
      </c>
      <c r="AQ3244" s="2">
        <v>2354143.41</v>
      </c>
      <c r="AR3244" s="2">
        <v>1958271.77</v>
      </c>
      <c r="AV3244" t="s">
        <v>105</v>
      </c>
      <c r="AW3244" s="2" t="s">
        <v>105</v>
      </c>
      <c r="AX3244" s="2" t="s">
        <v>105</v>
      </c>
      <c r="BH3244" t="s">
        <v>21</v>
      </c>
      <c r="BI3244" t="s">
        <v>5</v>
      </c>
    </row>
    <row r="3245" spans="1:61" x14ac:dyDescent="0.25">
      <c r="A3245">
        <v>25112602</v>
      </c>
      <c r="B3245">
        <v>25112602</v>
      </c>
      <c r="C3245" t="s">
        <v>106</v>
      </c>
      <c r="D3245" t="s">
        <v>5469</v>
      </c>
      <c r="E3245" t="s">
        <v>136</v>
      </c>
      <c r="F3245" t="s">
        <v>506</v>
      </c>
      <c r="G3245" t="s">
        <v>484</v>
      </c>
      <c r="H3245" s="30" t="s">
        <v>21073</v>
      </c>
      <c r="I3245" t="s">
        <v>16615</v>
      </c>
      <c r="J3245">
        <v>17001</v>
      </c>
      <c r="K3245" t="s">
        <v>140</v>
      </c>
      <c r="L3245">
        <v>17</v>
      </c>
      <c r="M3245" t="s">
        <v>141</v>
      </c>
      <c r="O3245">
        <v>3103834055</v>
      </c>
      <c r="P3245">
        <v>0</v>
      </c>
      <c r="T3245" s="29" t="s">
        <v>287</v>
      </c>
      <c r="U3245">
        <f t="shared" si="240"/>
        <v>10</v>
      </c>
      <c r="V3245">
        <f t="shared" si="241"/>
        <v>13</v>
      </c>
      <c r="W3245">
        <v>2022</v>
      </c>
      <c r="X3245" t="s">
        <v>2670</v>
      </c>
      <c r="Y3245" t="s">
        <v>16616</v>
      </c>
      <c r="Z3245" t="s">
        <v>16617</v>
      </c>
      <c r="AA3245">
        <v>8006055</v>
      </c>
      <c r="AB3245" t="s">
        <v>100</v>
      </c>
      <c r="AC3245" t="s">
        <v>1677</v>
      </c>
      <c r="AD3245" s="1">
        <f t="shared" si="242"/>
        <v>3.125085399449036E-2</v>
      </c>
      <c r="AE3245" s="2">
        <v>72600000</v>
      </c>
      <c r="AF3245" t="s">
        <v>279</v>
      </c>
      <c r="AG3245" t="s">
        <v>120</v>
      </c>
      <c r="AH3245" t="s">
        <v>104</v>
      </c>
      <c r="AI3245" t="s">
        <v>16618</v>
      </c>
      <c r="AJ3245">
        <v>161909185</v>
      </c>
      <c r="AK3245" s="2">
        <v>2268812</v>
      </c>
      <c r="AL3245" s="2">
        <v>1886564.54</v>
      </c>
      <c r="AP3245" t="s">
        <v>105</v>
      </c>
      <c r="AQ3245" t="s">
        <v>105</v>
      </c>
      <c r="AR3245" t="s">
        <v>105</v>
      </c>
      <c r="AV3245" t="s">
        <v>105</v>
      </c>
      <c r="AW3245" t="s">
        <v>105</v>
      </c>
      <c r="AX3245" t="s">
        <v>105</v>
      </c>
      <c r="BH3245" t="s">
        <v>21</v>
      </c>
      <c r="BI3245" t="s">
        <v>5</v>
      </c>
    </row>
    <row r="3246" spans="1:61" x14ac:dyDescent="0.25">
      <c r="A3246">
        <v>51875377</v>
      </c>
      <c r="B3246">
        <v>51875377</v>
      </c>
      <c r="C3246" t="s">
        <v>106</v>
      </c>
      <c r="D3246" t="s">
        <v>898</v>
      </c>
      <c r="E3246" t="s">
        <v>583</v>
      </c>
      <c r="F3246" t="s">
        <v>315</v>
      </c>
      <c r="G3246" t="s">
        <v>3766</v>
      </c>
      <c r="H3246" s="30" t="s">
        <v>21074</v>
      </c>
      <c r="I3246" t="s">
        <v>16619</v>
      </c>
      <c r="J3246">
        <v>5266</v>
      </c>
      <c r="K3246" t="s">
        <v>428</v>
      </c>
      <c r="L3246">
        <v>5</v>
      </c>
      <c r="M3246" t="s">
        <v>203</v>
      </c>
      <c r="O3246">
        <v>3146660287</v>
      </c>
      <c r="P3246">
        <v>0</v>
      </c>
      <c r="T3246" s="29" t="s">
        <v>240</v>
      </c>
      <c r="U3246">
        <f t="shared" si="240"/>
        <v>10</v>
      </c>
      <c r="V3246">
        <f t="shared" si="241"/>
        <v>27</v>
      </c>
      <c r="W3246">
        <v>2022</v>
      </c>
      <c r="X3246" t="s">
        <v>3941</v>
      </c>
      <c r="Y3246" t="s">
        <v>16620</v>
      </c>
      <c r="Z3246" t="s">
        <v>16621</v>
      </c>
      <c r="AA3246">
        <v>9201266</v>
      </c>
      <c r="AB3246" t="s">
        <v>268</v>
      </c>
      <c r="AC3246" t="s">
        <v>1420</v>
      </c>
      <c r="AD3246" s="1">
        <f t="shared" si="242"/>
        <v>4.1561316725978646E-2</v>
      </c>
      <c r="AE3246" s="2">
        <v>56200000</v>
      </c>
      <c r="AF3246" t="s">
        <v>133</v>
      </c>
      <c r="AG3246" t="s">
        <v>103</v>
      </c>
      <c r="AH3246" t="s">
        <v>104</v>
      </c>
      <c r="AI3246">
        <v>0</v>
      </c>
      <c r="AJ3246">
        <v>161814376</v>
      </c>
      <c r="AK3246" s="2">
        <v>2335746</v>
      </c>
      <c r="AL3246" s="2">
        <v>1942812.05</v>
      </c>
      <c r="AP3246" t="s">
        <v>105</v>
      </c>
      <c r="AQ3246" t="s">
        <v>105</v>
      </c>
      <c r="AR3246" t="s">
        <v>105</v>
      </c>
      <c r="AV3246" t="s">
        <v>105</v>
      </c>
      <c r="AW3246" t="s">
        <v>105</v>
      </c>
      <c r="AX3246" t="s">
        <v>105</v>
      </c>
      <c r="BH3246" t="s">
        <v>21</v>
      </c>
      <c r="BI3246" t="s">
        <v>5</v>
      </c>
    </row>
    <row r="3247" spans="1:61" x14ac:dyDescent="0.25">
      <c r="A3247">
        <v>1019094057</v>
      </c>
      <c r="B3247">
        <v>1019094057</v>
      </c>
      <c r="C3247" t="s">
        <v>89</v>
      </c>
      <c r="D3247" t="s">
        <v>699</v>
      </c>
      <c r="E3247" t="s">
        <v>304</v>
      </c>
      <c r="F3247" t="s">
        <v>737</v>
      </c>
      <c r="G3247" t="s">
        <v>484</v>
      </c>
      <c r="H3247" s="30" t="s">
        <v>21075</v>
      </c>
      <c r="I3247" t="s">
        <v>16622</v>
      </c>
      <c r="J3247">
        <v>0</v>
      </c>
      <c r="K3247" t="s">
        <v>167</v>
      </c>
      <c r="L3247">
        <v>73</v>
      </c>
      <c r="M3247" t="s">
        <v>168</v>
      </c>
      <c r="O3247">
        <v>3102997757</v>
      </c>
      <c r="P3247">
        <v>0</v>
      </c>
      <c r="T3247" s="29" t="s">
        <v>327</v>
      </c>
      <c r="U3247">
        <f t="shared" si="240"/>
        <v>10</v>
      </c>
      <c r="V3247">
        <f t="shared" si="241"/>
        <v>31</v>
      </c>
      <c r="W3247">
        <v>2016</v>
      </c>
      <c r="X3247" t="s">
        <v>3723</v>
      </c>
      <c r="Y3247" t="s">
        <v>16623</v>
      </c>
      <c r="Z3247" t="s">
        <v>16624</v>
      </c>
      <c r="AA3247">
        <v>3008056</v>
      </c>
      <c r="AB3247" t="s">
        <v>491</v>
      </c>
      <c r="AC3247" t="s">
        <v>3726</v>
      </c>
      <c r="AD3247" s="1">
        <f t="shared" si="242"/>
        <v>2.7805014934114202E-2</v>
      </c>
      <c r="AE3247" s="2">
        <v>68300000</v>
      </c>
      <c r="AF3247" t="s">
        <v>160</v>
      </c>
      <c r="AG3247" t="s">
        <v>452</v>
      </c>
      <c r="AH3247" t="s">
        <v>104</v>
      </c>
      <c r="AI3247" t="s">
        <v>16625</v>
      </c>
      <c r="AJ3247">
        <v>29955863</v>
      </c>
      <c r="AK3247" s="2">
        <v>1899082.52</v>
      </c>
      <c r="AL3247" s="2">
        <v>1575867.66</v>
      </c>
      <c r="AP3247">
        <v>29983303</v>
      </c>
      <c r="AQ3247" s="2">
        <v>2455630.7999999998</v>
      </c>
      <c r="AR3247" s="2">
        <v>2043555.29</v>
      </c>
      <c r="AV3247" t="s">
        <v>105</v>
      </c>
      <c r="AW3247" s="2" t="s">
        <v>105</v>
      </c>
      <c r="AX3247" s="2" t="s">
        <v>105</v>
      </c>
      <c r="BH3247" t="s">
        <v>19</v>
      </c>
      <c r="BI3247" t="s">
        <v>5</v>
      </c>
    </row>
    <row r="3248" spans="1:61" x14ac:dyDescent="0.25">
      <c r="A3248">
        <v>51818414</v>
      </c>
      <c r="B3248">
        <v>51818414</v>
      </c>
      <c r="C3248" t="s">
        <v>106</v>
      </c>
      <c r="D3248" t="s">
        <v>977</v>
      </c>
      <c r="E3248">
        <v>0</v>
      </c>
      <c r="F3248" t="s">
        <v>2979</v>
      </c>
      <c r="G3248" t="s">
        <v>417</v>
      </c>
      <c r="H3248" s="30" t="s">
        <v>21076</v>
      </c>
      <c r="I3248" t="s">
        <v>16626</v>
      </c>
      <c r="J3248">
        <v>0</v>
      </c>
      <c r="K3248" t="s">
        <v>126</v>
      </c>
      <c r="L3248">
        <v>25</v>
      </c>
      <c r="M3248" t="s">
        <v>126</v>
      </c>
      <c r="O3248">
        <v>3232212448</v>
      </c>
      <c r="P3248">
        <v>3144700017</v>
      </c>
      <c r="T3248" s="29" t="s">
        <v>327</v>
      </c>
      <c r="U3248">
        <f t="shared" si="240"/>
        <v>10</v>
      </c>
      <c r="V3248">
        <f t="shared" si="241"/>
        <v>31</v>
      </c>
      <c r="W3248">
        <v>2020</v>
      </c>
      <c r="X3248" t="s">
        <v>16627</v>
      </c>
      <c r="Y3248" t="s">
        <v>16628</v>
      </c>
      <c r="Z3248" t="s">
        <v>16629</v>
      </c>
      <c r="AA3248">
        <v>1801122</v>
      </c>
      <c r="AB3248" t="s">
        <v>331</v>
      </c>
      <c r="AC3248" t="s">
        <v>7201</v>
      </c>
      <c r="AD3248" s="1">
        <f t="shared" si="242"/>
        <v>2.6105623762376236E-2</v>
      </c>
      <c r="AE3248" s="2">
        <v>50500000</v>
      </c>
      <c r="AF3248" t="s">
        <v>219</v>
      </c>
      <c r="AG3248" t="s">
        <v>103</v>
      </c>
      <c r="AH3248" t="s">
        <v>104</v>
      </c>
      <c r="AI3248" t="s">
        <v>16630</v>
      </c>
      <c r="AJ3248">
        <v>161917259</v>
      </c>
      <c r="AK3248" s="2">
        <v>1318334</v>
      </c>
      <c r="AL3248" s="2">
        <v>1087843.28</v>
      </c>
      <c r="AP3248" t="s">
        <v>105</v>
      </c>
      <c r="AQ3248" t="s">
        <v>105</v>
      </c>
      <c r="AR3248" t="s">
        <v>105</v>
      </c>
      <c r="AV3248" t="s">
        <v>105</v>
      </c>
      <c r="AW3248" t="s">
        <v>105</v>
      </c>
      <c r="AX3248" t="s">
        <v>105</v>
      </c>
      <c r="BH3248" t="s">
        <v>19</v>
      </c>
      <c r="BI3248" t="s">
        <v>5</v>
      </c>
    </row>
    <row r="3249" spans="1:61" x14ac:dyDescent="0.25">
      <c r="A3249">
        <v>31896115</v>
      </c>
      <c r="B3249">
        <v>31896115</v>
      </c>
      <c r="C3249" t="s">
        <v>106</v>
      </c>
      <c r="D3249" t="s">
        <v>281</v>
      </c>
      <c r="E3249" t="s">
        <v>1057</v>
      </c>
      <c r="F3249" t="s">
        <v>124</v>
      </c>
      <c r="G3249" t="s">
        <v>137</v>
      </c>
      <c r="H3249" s="30" t="s">
        <v>21077</v>
      </c>
      <c r="I3249" t="s">
        <v>16631</v>
      </c>
      <c r="J3249">
        <v>0</v>
      </c>
      <c r="K3249" t="s">
        <v>833</v>
      </c>
      <c r="L3249">
        <v>76</v>
      </c>
      <c r="M3249" t="s">
        <v>95</v>
      </c>
      <c r="O3249">
        <v>3165221412</v>
      </c>
      <c r="P3249">
        <v>0</v>
      </c>
      <c r="T3249" s="29" t="s">
        <v>958</v>
      </c>
      <c r="U3249">
        <f t="shared" si="240"/>
        <v>10</v>
      </c>
      <c r="V3249">
        <f t="shared" si="241"/>
        <v>24</v>
      </c>
      <c r="W3249">
        <v>2024</v>
      </c>
      <c r="X3249" t="s">
        <v>9823</v>
      </c>
      <c r="Y3249" t="s">
        <v>16632</v>
      </c>
      <c r="Z3249" t="s">
        <v>16633</v>
      </c>
      <c r="AA3249">
        <v>3006156</v>
      </c>
      <c r="AB3249" t="s">
        <v>491</v>
      </c>
      <c r="AC3249" t="s">
        <v>492</v>
      </c>
      <c r="AD3249" s="1">
        <f t="shared" si="242"/>
        <v>2.7319078260869566E-2</v>
      </c>
      <c r="AE3249" s="2">
        <v>115000000</v>
      </c>
      <c r="AF3249" t="s">
        <v>219</v>
      </c>
      <c r="AG3249" t="s">
        <v>120</v>
      </c>
      <c r="AH3249" t="s">
        <v>104</v>
      </c>
      <c r="AI3249" t="s">
        <v>16634</v>
      </c>
      <c r="AJ3249">
        <v>161886588</v>
      </c>
      <c r="AK3249" s="2">
        <v>3141694</v>
      </c>
      <c r="AL3249" s="2">
        <v>2620079.34</v>
      </c>
      <c r="AP3249" t="s">
        <v>105</v>
      </c>
      <c r="AQ3249" t="s">
        <v>105</v>
      </c>
      <c r="AR3249" t="s">
        <v>105</v>
      </c>
      <c r="AV3249" t="s">
        <v>105</v>
      </c>
      <c r="AW3249" t="s">
        <v>105</v>
      </c>
      <c r="AX3249" t="s">
        <v>105</v>
      </c>
      <c r="BH3249" t="s">
        <v>21</v>
      </c>
      <c r="BI3249" t="s">
        <v>5</v>
      </c>
    </row>
    <row r="3250" spans="1:61" x14ac:dyDescent="0.25">
      <c r="A3250">
        <v>37626164</v>
      </c>
      <c r="B3250">
        <v>37626164</v>
      </c>
      <c r="C3250" t="s">
        <v>106</v>
      </c>
      <c r="D3250" t="s">
        <v>13967</v>
      </c>
      <c r="E3250">
        <v>0</v>
      </c>
      <c r="F3250" t="s">
        <v>16635</v>
      </c>
      <c r="G3250" t="s">
        <v>7009</v>
      </c>
      <c r="H3250" s="30" t="s">
        <v>21078</v>
      </c>
      <c r="I3250" t="s">
        <v>16636</v>
      </c>
      <c r="J3250">
        <v>0</v>
      </c>
      <c r="K3250" t="s">
        <v>126</v>
      </c>
      <c r="L3250">
        <v>25</v>
      </c>
      <c r="M3250" t="s">
        <v>126</v>
      </c>
      <c r="O3250">
        <v>3112776032</v>
      </c>
      <c r="P3250">
        <v>0</v>
      </c>
      <c r="T3250" s="29" t="s">
        <v>287</v>
      </c>
      <c r="U3250">
        <f t="shared" si="240"/>
        <v>10</v>
      </c>
      <c r="V3250">
        <f t="shared" si="241"/>
        <v>13</v>
      </c>
      <c r="W3250">
        <v>2017</v>
      </c>
      <c r="X3250" t="s">
        <v>9618</v>
      </c>
      <c r="Y3250" t="s">
        <v>16637</v>
      </c>
      <c r="Z3250" t="s">
        <v>16638</v>
      </c>
      <c r="AA3250">
        <v>5608006</v>
      </c>
      <c r="AB3250" t="s">
        <v>146</v>
      </c>
      <c r="AC3250" t="s">
        <v>147</v>
      </c>
      <c r="AD3250" s="1">
        <f t="shared" si="242"/>
        <v>1.6534499449944996E-2</v>
      </c>
      <c r="AE3250" s="2">
        <v>90900000</v>
      </c>
      <c r="AF3250" t="s">
        <v>102</v>
      </c>
      <c r="AG3250" t="s">
        <v>452</v>
      </c>
      <c r="AH3250" t="s">
        <v>104</v>
      </c>
      <c r="AI3250" t="s">
        <v>16639</v>
      </c>
      <c r="AJ3250">
        <v>161787029</v>
      </c>
      <c r="AK3250" s="2">
        <v>1502986</v>
      </c>
      <c r="AL3250" s="2">
        <v>1243013.29</v>
      </c>
      <c r="AP3250" t="s">
        <v>105</v>
      </c>
      <c r="AQ3250" t="s">
        <v>105</v>
      </c>
      <c r="AR3250" t="s">
        <v>105</v>
      </c>
      <c r="AV3250" t="s">
        <v>105</v>
      </c>
      <c r="AW3250" t="s">
        <v>105</v>
      </c>
      <c r="AX3250" t="s">
        <v>105</v>
      </c>
      <c r="BH3250" t="s">
        <v>19</v>
      </c>
      <c r="BI3250" t="s">
        <v>5</v>
      </c>
    </row>
    <row r="3251" spans="1:61" x14ac:dyDescent="0.25">
      <c r="A3251">
        <v>93393475</v>
      </c>
      <c r="B3251">
        <v>93393475</v>
      </c>
      <c r="C3251" t="s">
        <v>89</v>
      </c>
      <c r="D3251" t="s">
        <v>648</v>
      </c>
      <c r="E3251">
        <v>0</v>
      </c>
      <c r="F3251" t="s">
        <v>1808</v>
      </c>
      <c r="G3251" t="s">
        <v>2979</v>
      </c>
      <c r="H3251" s="30" t="s">
        <v>21079</v>
      </c>
      <c r="I3251" t="s">
        <v>16640</v>
      </c>
      <c r="J3251">
        <v>0</v>
      </c>
      <c r="K3251" t="s">
        <v>167</v>
      </c>
      <c r="L3251">
        <v>73</v>
      </c>
      <c r="M3251" t="s">
        <v>168</v>
      </c>
      <c r="O3251">
        <v>3124977705</v>
      </c>
      <c r="P3251">
        <v>3124977702</v>
      </c>
      <c r="T3251" s="29" t="s">
        <v>558</v>
      </c>
      <c r="U3251">
        <f t="shared" si="240"/>
        <v>10</v>
      </c>
      <c r="V3251">
        <f t="shared" si="241"/>
        <v>5</v>
      </c>
      <c r="W3251">
        <v>2015</v>
      </c>
      <c r="X3251" t="s">
        <v>16641</v>
      </c>
      <c r="Y3251">
        <v>77049218</v>
      </c>
      <c r="Z3251" t="s">
        <v>16642</v>
      </c>
      <c r="AA3251">
        <v>806027</v>
      </c>
      <c r="AB3251" t="s">
        <v>542</v>
      </c>
      <c r="AC3251" t="s">
        <v>2231</v>
      </c>
      <c r="AD3251" s="1">
        <f t="shared" si="242"/>
        <v>2.7615493001345894E-2</v>
      </c>
      <c r="AE3251" s="2">
        <v>74300000</v>
      </c>
      <c r="AF3251" t="s">
        <v>175</v>
      </c>
      <c r="AG3251" t="s">
        <v>292</v>
      </c>
      <c r="AH3251" t="s">
        <v>104</v>
      </c>
      <c r="AI3251">
        <v>0</v>
      </c>
      <c r="AJ3251">
        <v>29956657</v>
      </c>
      <c r="AK3251" s="2">
        <v>2051831.13</v>
      </c>
      <c r="AL3251" s="2">
        <v>1704227.8400000001</v>
      </c>
      <c r="AP3251" t="s">
        <v>105</v>
      </c>
      <c r="AQ3251" s="2" t="s">
        <v>105</v>
      </c>
      <c r="AR3251" s="2" t="s">
        <v>105</v>
      </c>
      <c r="AV3251">
        <v>30039855</v>
      </c>
      <c r="AW3251" s="2">
        <v>3104319.1</v>
      </c>
      <c r="AX3251" s="2">
        <v>2588671.5099999998</v>
      </c>
      <c r="BH3251" t="s">
        <v>21</v>
      </c>
      <c r="BI3251" t="s">
        <v>5</v>
      </c>
    </row>
    <row r="3252" spans="1:61" x14ac:dyDescent="0.25">
      <c r="A3252">
        <v>52160829</v>
      </c>
      <c r="B3252">
        <v>52160829</v>
      </c>
      <c r="C3252" t="s">
        <v>106</v>
      </c>
      <c r="D3252" t="s">
        <v>312</v>
      </c>
      <c r="E3252" t="s">
        <v>16643</v>
      </c>
      <c r="F3252" t="s">
        <v>445</v>
      </c>
      <c r="G3252" t="s">
        <v>700</v>
      </c>
      <c r="H3252" s="30" t="s">
        <v>20439</v>
      </c>
      <c r="I3252" t="s">
        <v>16644</v>
      </c>
      <c r="J3252">
        <v>0</v>
      </c>
      <c r="K3252" t="s">
        <v>126</v>
      </c>
      <c r="L3252">
        <v>25</v>
      </c>
      <c r="M3252" t="s">
        <v>126</v>
      </c>
      <c r="O3252">
        <v>3174623724</v>
      </c>
      <c r="P3252">
        <v>3174618991</v>
      </c>
      <c r="T3252" s="29" t="s">
        <v>299</v>
      </c>
      <c r="U3252">
        <f t="shared" si="240"/>
        <v>10</v>
      </c>
      <c r="V3252">
        <f t="shared" si="241"/>
        <v>23</v>
      </c>
      <c r="W3252">
        <v>2022</v>
      </c>
      <c r="X3252" t="s">
        <v>3677</v>
      </c>
      <c r="Y3252" t="s">
        <v>16645</v>
      </c>
      <c r="Z3252" t="s">
        <v>16646</v>
      </c>
      <c r="AA3252">
        <v>5606098</v>
      </c>
      <c r="AB3252" t="s">
        <v>146</v>
      </c>
      <c r="AC3252" t="s">
        <v>341</v>
      </c>
      <c r="AD3252" s="1">
        <f t="shared" si="242"/>
        <v>4.4770981735159816E-2</v>
      </c>
      <c r="AE3252" s="2">
        <v>87600000</v>
      </c>
      <c r="AF3252" t="s">
        <v>102</v>
      </c>
      <c r="AG3252" t="s">
        <v>120</v>
      </c>
      <c r="AH3252" t="s">
        <v>104</v>
      </c>
      <c r="AI3252" t="s">
        <v>16647</v>
      </c>
      <c r="AJ3252">
        <v>161784502</v>
      </c>
      <c r="AK3252" s="2">
        <v>3921938</v>
      </c>
      <c r="AL3252" s="2">
        <v>3275745.93</v>
      </c>
      <c r="AP3252" t="s">
        <v>105</v>
      </c>
      <c r="AQ3252" t="s">
        <v>105</v>
      </c>
      <c r="AR3252" t="s">
        <v>105</v>
      </c>
      <c r="AV3252" t="s">
        <v>105</v>
      </c>
      <c r="AW3252" t="s">
        <v>105</v>
      </c>
      <c r="AX3252" t="s">
        <v>105</v>
      </c>
      <c r="BH3252" t="s">
        <v>21</v>
      </c>
      <c r="BI3252" t="s">
        <v>5</v>
      </c>
    </row>
    <row r="3253" spans="1:61" x14ac:dyDescent="0.25">
      <c r="A3253">
        <v>1020743997</v>
      </c>
      <c r="B3253">
        <v>1020743997</v>
      </c>
      <c r="C3253" t="s">
        <v>106</v>
      </c>
      <c r="D3253" t="s">
        <v>2445</v>
      </c>
      <c r="E3253" t="s">
        <v>2630</v>
      </c>
      <c r="F3253" t="s">
        <v>1415</v>
      </c>
      <c r="G3253" t="s">
        <v>2469</v>
      </c>
      <c r="H3253" s="30" t="s">
        <v>21080</v>
      </c>
      <c r="I3253" t="s">
        <v>16648</v>
      </c>
      <c r="J3253">
        <v>0</v>
      </c>
      <c r="K3253" t="s">
        <v>126</v>
      </c>
      <c r="L3253">
        <v>25</v>
      </c>
      <c r="M3253" t="s">
        <v>126</v>
      </c>
      <c r="O3253">
        <v>3196153579</v>
      </c>
      <c r="P3253">
        <v>0</v>
      </c>
      <c r="T3253" s="29" t="s">
        <v>204</v>
      </c>
      <c r="U3253">
        <f t="shared" si="240"/>
        <v>10</v>
      </c>
      <c r="V3253">
        <f t="shared" si="241"/>
        <v>2</v>
      </c>
      <c r="W3253">
        <v>2021</v>
      </c>
      <c r="X3253" t="s">
        <v>753</v>
      </c>
      <c r="Y3253" t="s">
        <v>16649</v>
      </c>
      <c r="Z3253" t="s">
        <v>16650</v>
      </c>
      <c r="AA3253">
        <v>8001211</v>
      </c>
      <c r="AB3253" t="s">
        <v>100</v>
      </c>
      <c r="AC3253" t="s">
        <v>101</v>
      </c>
      <c r="AD3253" s="1">
        <f t="shared" si="242"/>
        <v>2.0105000000000001E-2</v>
      </c>
      <c r="AE3253" s="2">
        <v>61200000</v>
      </c>
      <c r="AF3253" t="s">
        <v>219</v>
      </c>
      <c r="AG3253" t="s">
        <v>103</v>
      </c>
      <c r="AH3253" t="s">
        <v>104</v>
      </c>
      <c r="AI3253" t="s">
        <v>16651</v>
      </c>
      <c r="AJ3253">
        <v>161821529</v>
      </c>
      <c r="AK3253" s="2">
        <v>1230426</v>
      </c>
      <c r="AL3253" s="2">
        <v>1013971.49</v>
      </c>
      <c r="AP3253" t="s">
        <v>105</v>
      </c>
      <c r="AQ3253" t="s">
        <v>105</v>
      </c>
      <c r="AR3253" t="s">
        <v>105</v>
      </c>
      <c r="AV3253" t="s">
        <v>105</v>
      </c>
      <c r="AW3253" t="s">
        <v>105</v>
      </c>
      <c r="AX3253" t="s">
        <v>105</v>
      </c>
      <c r="BH3253" t="s">
        <v>19</v>
      </c>
      <c r="BI3253" t="s">
        <v>5</v>
      </c>
    </row>
    <row r="3254" spans="1:61" x14ac:dyDescent="0.25">
      <c r="A3254">
        <v>51807601</v>
      </c>
      <c r="B3254">
        <v>51807601</v>
      </c>
      <c r="C3254" t="s">
        <v>106</v>
      </c>
      <c r="D3254" t="s">
        <v>355</v>
      </c>
      <c r="E3254" t="s">
        <v>991</v>
      </c>
      <c r="F3254" t="s">
        <v>819</v>
      </c>
      <c r="G3254" t="s">
        <v>4591</v>
      </c>
      <c r="H3254" s="30" t="s">
        <v>21081</v>
      </c>
      <c r="I3254" t="s">
        <v>16652</v>
      </c>
      <c r="J3254">
        <v>0</v>
      </c>
      <c r="K3254" t="s">
        <v>126</v>
      </c>
      <c r="L3254">
        <v>25</v>
      </c>
      <c r="M3254" t="s">
        <v>126</v>
      </c>
      <c r="O3254">
        <v>3123797063</v>
      </c>
      <c r="P3254">
        <v>0</v>
      </c>
      <c r="T3254" s="29" t="s">
        <v>299</v>
      </c>
      <c r="U3254">
        <f t="shared" si="240"/>
        <v>10</v>
      </c>
      <c r="V3254">
        <f t="shared" si="241"/>
        <v>23</v>
      </c>
      <c r="W3254">
        <v>2024</v>
      </c>
      <c r="X3254" t="s">
        <v>2574</v>
      </c>
      <c r="Y3254" t="s">
        <v>16653</v>
      </c>
      <c r="Z3254" t="s">
        <v>16654</v>
      </c>
      <c r="AA3254">
        <v>9001146</v>
      </c>
      <c r="AB3254" t="s">
        <v>244</v>
      </c>
      <c r="AC3254" t="s">
        <v>245</v>
      </c>
      <c r="AD3254" s="1">
        <f t="shared" si="242"/>
        <v>1.1938052276559865E-2</v>
      </c>
      <c r="AE3254" s="2">
        <v>118600000</v>
      </c>
      <c r="AF3254" t="s">
        <v>102</v>
      </c>
      <c r="AG3254" t="s">
        <v>103</v>
      </c>
      <c r="AH3254" t="s">
        <v>104</v>
      </c>
      <c r="AI3254">
        <v>0</v>
      </c>
      <c r="AJ3254">
        <v>161857781</v>
      </c>
      <c r="AK3254" s="2">
        <v>1415853</v>
      </c>
      <c r="AL3254" s="2">
        <v>1169792.19</v>
      </c>
      <c r="AP3254" t="s">
        <v>105</v>
      </c>
      <c r="AQ3254" t="s">
        <v>105</v>
      </c>
      <c r="AR3254" t="s">
        <v>105</v>
      </c>
      <c r="AV3254" t="s">
        <v>105</v>
      </c>
      <c r="AW3254" t="s">
        <v>105</v>
      </c>
      <c r="AX3254" t="s">
        <v>105</v>
      </c>
      <c r="BH3254" s="3" t="s">
        <v>18</v>
      </c>
      <c r="BI3254" t="s">
        <v>5</v>
      </c>
    </row>
    <row r="3255" spans="1:61" x14ac:dyDescent="0.25">
      <c r="A3255">
        <v>20313492</v>
      </c>
      <c r="B3255">
        <v>20313492</v>
      </c>
      <c r="C3255" t="s">
        <v>106</v>
      </c>
      <c r="D3255" t="s">
        <v>16655</v>
      </c>
      <c r="E3255" t="s">
        <v>9563</v>
      </c>
      <c r="F3255" t="s">
        <v>2225</v>
      </c>
      <c r="G3255" t="s">
        <v>16656</v>
      </c>
      <c r="H3255" s="30" t="s">
        <v>21082</v>
      </c>
      <c r="I3255" t="s">
        <v>16657</v>
      </c>
      <c r="J3255">
        <v>0</v>
      </c>
      <c r="K3255" t="s">
        <v>126</v>
      </c>
      <c r="L3255">
        <v>25</v>
      </c>
      <c r="M3255" t="s">
        <v>126</v>
      </c>
      <c r="O3255">
        <v>3002002692</v>
      </c>
      <c r="P3255">
        <v>0</v>
      </c>
      <c r="T3255" s="29" t="s">
        <v>204</v>
      </c>
      <c r="U3255">
        <f t="shared" si="240"/>
        <v>10</v>
      </c>
      <c r="V3255">
        <f t="shared" si="241"/>
        <v>2</v>
      </c>
      <c r="W3255">
        <v>2014</v>
      </c>
      <c r="X3255" t="s">
        <v>16658</v>
      </c>
      <c r="Y3255" t="s">
        <v>16659</v>
      </c>
      <c r="Z3255" t="s">
        <v>16660</v>
      </c>
      <c r="AA3255">
        <v>3408050</v>
      </c>
      <c r="AB3255" t="s">
        <v>321</v>
      </c>
      <c r="AC3255" t="s">
        <v>1792</v>
      </c>
      <c r="AD3255" s="1">
        <f t="shared" si="242"/>
        <v>1.9215117610062893E-2</v>
      </c>
      <c r="AE3255" s="2">
        <v>63600000</v>
      </c>
      <c r="AF3255" t="s">
        <v>219</v>
      </c>
      <c r="AG3255" t="s">
        <v>452</v>
      </c>
      <c r="AH3255" t="s">
        <v>104</v>
      </c>
      <c r="AI3255" t="s">
        <v>16661</v>
      </c>
      <c r="AJ3255">
        <v>29974525</v>
      </c>
      <c r="AK3255" s="2">
        <v>1222081.48</v>
      </c>
      <c r="AL3255" s="2">
        <v>1006959.23</v>
      </c>
      <c r="AP3255">
        <v>30014303</v>
      </c>
      <c r="AQ3255" s="2">
        <v>1575720.19</v>
      </c>
      <c r="AR3255" s="2">
        <v>1304134.6100000001</v>
      </c>
      <c r="AV3255" t="s">
        <v>105</v>
      </c>
      <c r="AW3255" s="2" t="s">
        <v>105</v>
      </c>
      <c r="AX3255" s="2" t="s">
        <v>105</v>
      </c>
      <c r="BH3255" t="s">
        <v>19</v>
      </c>
      <c r="BI3255" t="s">
        <v>5</v>
      </c>
    </row>
    <row r="3256" spans="1:61" x14ac:dyDescent="0.25">
      <c r="A3256">
        <v>24933803</v>
      </c>
      <c r="B3256">
        <v>24933803</v>
      </c>
      <c r="C3256" t="s">
        <v>106</v>
      </c>
      <c r="D3256" t="s">
        <v>2790</v>
      </c>
      <c r="E3256" t="s">
        <v>1071</v>
      </c>
      <c r="F3256" t="s">
        <v>2071</v>
      </c>
      <c r="G3256" t="s">
        <v>16662</v>
      </c>
      <c r="H3256" s="30" t="s">
        <v>21083</v>
      </c>
      <c r="I3256" t="s">
        <v>16663</v>
      </c>
      <c r="J3256">
        <v>66001</v>
      </c>
      <c r="K3256" t="s">
        <v>252</v>
      </c>
      <c r="L3256">
        <v>66</v>
      </c>
      <c r="M3256" t="s">
        <v>253</v>
      </c>
      <c r="O3256">
        <v>3104551280</v>
      </c>
      <c r="P3256">
        <v>0</v>
      </c>
      <c r="T3256" s="29" t="s">
        <v>228</v>
      </c>
      <c r="U3256">
        <f t="shared" si="240"/>
        <v>10</v>
      </c>
      <c r="V3256">
        <f t="shared" si="241"/>
        <v>6</v>
      </c>
      <c r="W3256">
        <v>2022</v>
      </c>
      <c r="X3256" t="s">
        <v>1927</v>
      </c>
      <c r="Y3256" t="s">
        <v>16664</v>
      </c>
      <c r="Z3256" t="s">
        <v>16665</v>
      </c>
      <c r="AA3256">
        <v>5606100</v>
      </c>
      <c r="AB3256" t="s">
        <v>146</v>
      </c>
      <c r="AC3256" t="s">
        <v>341</v>
      </c>
      <c r="AD3256" s="1">
        <f t="shared" si="242"/>
        <v>2.4937209007981756E-2</v>
      </c>
      <c r="AE3256" s="2">
        <v>87700000</v>
      </c>
      <c r="AF3256" t="s">
        <v>133</v>
      </c>
      <c r="AG3256" t="s">
        <v>292</v>
      </c>
      <c r="AH3256" t="s">
        <v>104</v>
      </c>
      <c r="AI3256" t="s">
        <v>16666</v>
      </c>
      <c r="AJ3256">
        <v>29925245</v>
      </c>
      <c r="AK3256" s="2">
        <v>2186993.23</v>
      </c>
      <c r="AL3256" s="2">
        <v>1817809.44</v>
      </c>
      <c r="AP3256" t="s">
        <v>105</v>
      </c>
      <c r="AQ3256" s="2" t="s">
        <v>105</v>
      </c>
      <c r="AR3256" s="2" t="s">
        <v>105</v>
      </c>
      <c r="AV3256">
        <v>30036715</v>
      </c>
      <c r="AW3256" s="2">
        <v>2301188.2200000002</v>
      </c>
      <c r="AX3256" s="2">
        <v>1913771.61</v>
      </c>
      <c r="BH3256" t="s">
        <v>21</v>
      </c>
      <c r="BI3256" t="s">
        <v>5</v>
      </c>
    </row>
    <row r="3257" spans="1:61" x14ac:dyDescent="0.25">
      <c r="A3257">
        <v>52790593</v>
      </c>
      <c r="B3257">
        <v>52790593</v>
      </c>
      <c r="C3257" t="s">
        <v>106</v>
      </c>
      <c r="D3257" t="s">
        <v>682</v>
      </c>
      <c r="E3257">
        <v>0</v>
      </c>
      <c r="F3257" t="s">
        <v>650</v>
      </c>
      <c r="G3257" t="s">
        <v>16667</v>
      </c>
      <c r="H3257" s="30" t="s">
        <v>21084</v>
      </c>
      <c r="I3257" t="s">
        <v>16668</v>
      </c>
      <c r="J3257">
        <v>0</v>
      </c>
      <c r="K3257" t="s">
        <v>126</v>
      </c>
      <c r="L3257">
        <v>25</v>
      </c>
      <c r="M3257" t="s">
        <v>126</v>
      </c>
      <c r="O3257">
        <v>3123941094</v>
      </c>
      <c r="P3257">
        <v>0</v>
      </c>
      <c r="T3257" s="29" t="s">
        <v>568</v>
      </c>
      <c r="U3257">
        <f t="shared" si="240"/>
        <v>10</v>
      </c>
      <c r="V3257">
        <f t="shared" si="241"/>
        <v>30</v>
      </c>
      <c r="W3257">
        <v>2022</v>
      </c>
      <c r="X3257" t="s">
        <v>265</v>
      </c>
      <c r="Y3257" t="s">
        <v>16669</v>
      </c>
      <c r="Z3257" t="s">
        <v>16670</v>
      </c>
      <c r="AA3257">
        <v>9201264</v>
      </c>
      <c r="AB3257" t="s">
        <v>268</v>
      </c>
      <c r="AC3257" t="s">
        <v>269</v>
      </c>
      <c r="AD3257" s="1">
        <f t="shared" si="242"/>
        <v>2.6107120622568092E-2</v>
      </c>
      <c r="AE3257" s="2">
        <v>51400000</v>
      </c>
      <c r="AF3257" t="s">
        <v>219</v>
      </c>
      <c r="AG3257" t="s">
        <v>103</v>
      </c>
      <c r="AH3257" t="s">
        <v>104</v>
      </c>
      <c r="AI3257" t="s">
        <v>16671</v>
      </c>
      <c r="AJ3257">
        <v>161810570</v>
      </c>
      <c r="AK3257" s="2">
        <v>1341906</v>
      </c>
      <c r="AL3257" s="2">
        <v>1107651.8400000001</v>
      </c>
      <c r="AP3257" t="s">
        <v>105</v>
      </c>
      <c r="AQ3257" t="s">
        <v>105</v>
      </c>
      <c r="AR3257" t="s">
        <v>105</v>
      </c>
      <c r="AV3257" t="s">
        <v>105</v>
      </c>
      <c r="AW3257" t="s">
        <v>105</v>
      </c>
      <c r="AX3257" t="s">
        <v>105</v>
      </c>
      <c r="BH3257" t="s">
        <v>19</v>
      </c>
      <c r="BI3257" t="s">
        <v>5</v>
      </c>
    </row>
    <row r="3258" spans="1:61" x14ac:dyDescent="0.25">
      <c r="A3258">
        <v>75096586</v>
      </c>
      <c r="B3258">
        <v>75096586</v>
      </c>
      <c r="C3258" t="s">
        <v>89</v>
      </c>
      <c r="D3258" t="s">
        <v>708</v>
      </c>
      <c r="E3258">
        <v>0</v>
      </c>
      <c r="F3258" t="s">
        <v>16672</v>
      </c>
      <c r="G3258" t="s">
        <v>3152</v>
      </c>
      <c r="H3258" s="30" t="s">
        <v>21085</v>
      </c>
      <c r="I3258" t="s">
        <v>16673</v>
      </c>
      <c r="J3258">
        <v>0</v>
      </c>
      <c r="K3258" t="s">
        <v>126</v>
      </c>
      <c r="L3258">
        <v>25</v>
      </c>
      <c r="M3258" t="s">
        <v>126</v>
      </c>
      <c r="O3258">
        <v>3113005997</v>
      </c>
      <c r="P3258">
        <v>3135228020</v>
      </c>
      <c r="T3258" s="29" t="s">
        <v>887</v>
      </c>
      <c r="U3258">
        <f t="shared" si="240"/>
        <v>10</v>
      </c>
      <c r="V3258">
        <f t="shared" si="241"/>
        <v>3</v>
      </c>
      <c r="W3258">
        <v>2022</v>
      </c>
      <c r="X3258" t="s">
        <v>909</v>
      </c>
      <c r="Y3258" t="s">
        <v>16674</v>
      </c>
      <c r="Z3258" t="s">
        <v>16675</v>
      </c>
      <c r="AA3258">
        <v>5606100</v>
      </c>
      <c r="AB3258" t="s">
        <v>146</v>
      </c>
      <c r="AC3258" t="s">
        <v>341</v>
      </c>
      <c r="AD3258" s="1">
        <f t="shared" si="242"/>
        <v>2.0316214367160777E-2</v>
      </c>
      <c r="AE3258" s="2">
        <v>87700000</v>
      </c>
      <c r="AF3258" t="s">
        <v>219</v>
      </c>
      <c r="AG3258" t="s">
        <v>120</v>
      </c>
      <c r="AH3258" t="s">
        <v>104</v>
      </c>
      <c r="AI3258" t="s">
        <v>16676</v>
      </c>
      <c r="AJ3258">
        <v>161908121</v>
      </c>
      <c r="AK3258" s="2">
        <v>1781732</v>
      </c>
      <c r="AL3258" s="2">
        <v>1477253.77</v>
      </c>
      <c r="AP3258" t="s">
        <v>105</v>
      </c>
      <c r="AQ3258" t="s">
        <v>105</v>
      </c>
      <c r="AR3258" t="s">
        <v>105</v>
      </c>
      <c r="AV3258" t="s">
        <v>105</v>
      </c>
      <c r="AW3258" t="s">
        <v>105</v>
      </c>
      <c r="AX3258" t="s">
        <v>105</v>
      </c>
      <c r="BH3258" t="s">
        <v>19</v>
      </c>
      <c r="BI3258" t="s">
        <v>5</v>
      </c>
    </row>
    <row r="3259" spans="1:61" x14ac:dyDescent="0.25">
      <c r="A3259">
        <v>1072642997</v>
      </c>
      <c r="B3259">
        <v>1072642997</v>
      </c>
      <c r="C3259" t="s">
        <v>106</v>
      </c>
      <c r="D3259" t="s">
        <v>355</v>
      </c>
      <c r="E3259" t="s">
        <v>682</v>
      </c>
      <c r="F3259" t="s">
        <v>1711</v>
      </c>
      <c r="G3259" t="s">
        <v>4322</v>
      </c>
      <c r="H3259" s="30" t="s">
        <v>21086</v>
      </c>
      <c r="I3259" t="s">
        <v>16677</v>
      </c>
      <c r="J3259">
        <v>25899</v>
      </c>
      <c r="K3259" t="s">
        <v>112</v>
      </c>
      <c r="L3259">
        <v>25</v>
      </c>
      <c r="M3259" t="s">
        <v>113</v>
      </c>
      <c r="O3259">
        <v>3125590113</v>
      </c>
      <c r="P3259">
        <v>3508948484</v>
      </c>
      <c r="T3259" s="29" t="s">
        <v>228</v>
      </c>
      <c r="U3259">
        <f t="shared" si="240"/>
        <v>10</v>
      </c>
      <c r="V3259">
        <f t="shared" si="241"/>
        <v>6</v>
      </c>
      <c r="W3259">
        <v>2021</v>
      </c>
      <c r="X3259" t="s">
        <v>15396</v>
      </c>
      <c r="Y3259" t="s">
        <v>16678</v>
      </c>
      <c r="Z3259" t="s">
        <v>16679</v>
      </c>
      <c r="AA3259">
        <v>8001213</v>
      </c>
      <c r="AB3259" t="s">
        <v>100</v>
      </c>
      <c r="AC3259" t="s">
        <v>159</v>
      </c>
      <c r="AD3259" s="1">
        <f t="shared" si="242"/>
        <v>3.60203825136612E-2</v>
      </c>
      <c r="AE3259" s="2">
        <v>36600000</v>
      </c>
      <c r="AF3259" t="s">
        <v>102</v>
      </c>
      <c r="AG3259" t="s">
        <v>103</v>
      </c>
      <c r="AH3259" t="s">
        <v>104</v>
      </c>
      <c r="AI3259" t="s">
        <v>16680</v>
      </c>
      <c r="AJ3259">
        <v>161964286</v>
      </c>
      <c r="AK3259" s="2">
        <v>1318346</v>
      </c>
      <c r="AL3259" s="2">
        <v>1087853.46</v>
      </c>
      <c r="AP3259" t="s">
        <v>105</v>
      </c>
      <c r="AQ3259" t="s">
        <v>105</v>
      </c>
      <c r="AR3259" t="s">
        <v>105</v>
      </c>
      <c r="AV3259" t="s">
        <v>105</v>
      </c>
      <c r="AW3259" t="s">
        <v>105</v>
      </c>
      <c r="AX3259" t="s">
        <v>105</v>
      </c>
      <c r="BH3259" t="s">
        <v>21</v>
      </c>
      <c r="BI3259" t="s">
        <v>5</v>
      </c>
    </row>
    <row r="3260" spans="1:61" x14ac:dyDescent="0.25">
      <c r="A3260">
        <v>1218715468</v>
      </c>
      <c r="B3260">
        <v>1218715468</v>
      </c>
      <c r="C3260" t="s">
        <v>106</v>
      </c>
      <c r="D3260" t="s">
        <v>136</v>
      </c>
      <c r="E3260">
        <v>0</v>
      </c>
      <c r="F3260" t="s">
        <v>16681</v>
      </c>
      <c r="G3260" t="s">
        <v>16682</v>
      </c>
      <c r="H3260" s="30" t="s">
        <v>21087</v>
      </c>
      <c r="I3260" t="s">
        <v>16683</v>
      </c>
      <c r="J3260">
        <v>0</v>
      </c>
      <c r="K3260" t="s">
        <v>833</v>
      </c>
      <c r="L3260">
        <v>76</v>
      </c>
      <c r="M3260" t="s">
        <v>95</v>
      </c>
      <c r="O3260">
        <v>3188481183</v>
      </c>
      <c r="P3260">
        <v>0</v>
      </c>
      <c r="T3260" s="29" t="s">
        <v>299</v>
      </c>
      <c r="U3260">
        <f t="shared" si="240"/>
        <v>10</v>
      </c>
      <c r="V3260">
        <f t="shared" si="241"/>
        <v>23</v>
      </c>
      <c r="W3260">
        <v>2020</v>
      </c>
      <c r="X3260" t="s">
        <v>16684</v>
      </c>
      <c r="Y3260" t="s">
        <v>16685</v>
      </c>
      <c r="Z3260">
        <v>0</v>
      </c>
      <c r="AA3260">
        <v>3006145</v>
      </c>
      <c r="AB3260" t="s">
        <v>491</v>
      </c>
      <c r="AC3260" t="s">
        <v>2923</v>
      </c>
      <c r="AD3260" s="1">
        <f t="shared" si="242"/>
        <v>3.2668498098591556E-2</v>
      </c>
      <c r="AE3260" s="2">
        <v>142000000</v>
      </c>
      <c r="AF3260" t="s">
        <v>160</v>
      </c>
      <c r="AG3260" t="s">
        <v>292</v>
      </c>
      <c r="AH3260" t="s">
        <v>104</v>
      </c>
      <c r="AI3260" t="s">
        <v>16686</v>
      </c>
      <c r="AJ3260">
        <v>29950585</v>
      </c>
      <c r="AK3260" s="2">
        <v>4638926.7300000004</v>
      </c>
      <c r="AL3260" s="2">
        <v>3878257.76</v>
      </c>
      <c r="AP3260" t="s">
        <v>105</v>
      </c>
      <c r="AQ3260" s="2" t="s">
        <v>105</v>
      </c>
      <c r="AR3260" s="2" t="s">
        <v>105</v>
      </c>
      <c r="AV3260">
        <v>30058141</v>
      </c>
      <c r="AW3260" s="2">
        <v>4955668.26</v>
      </c>
      <c r="AX3260" s="2">
        <v>4144427.11</v>
      </c>
      <c r="BH3260" t="s">
        <v>21</v>
      </c>
      <c r="BI3260" t="s">
        <v>5</v>
      </c>
    </row>
    <row r="3261" spans="1:61" x14ac:dyDescent="0.25">
      <c r="A3261">
        <v>98493140</v>
      </c>
      <c r="B3261">
        <v>98493140</v>
      </c>
      <c r="C3261" t="s">
        <v>89</v>
      </c>
      <c r="D3261" t="s">
        <v>1846</v>
      </c>
      <c r="E3261" t="s">
        <v>294</v>
      </c>
      <c r="F3261" t="s">
        <v>1711</v>
      </c>
      <c r="G3261" t="s">
        <v>399</v>
      </c>
      <c r="H3261" s="30" t="s">
        <v>21088</v>
      </c>
      <c r="I3261" t="s">
        <v>16687</v>
      </c>
      <c r="J3261">
        <v>5001</v>
      </c>
      <c r="K3261" t="s">
        <v>202</v>
      </c>
      <c r="L3261">
        <v>5</v>
      </c>
      <c r="M3261" t="s">
        <v>203</v>
      </c>
      <c r="O3261">
        <v>3218579135</v>
      </c>
      <c r="P3261">
        <v>0</v>
      </c>
      <c r="T3261" s="29" t="s">
        <v>429</v>
      </c>
      <c r="U3261">
        <f t="shared" si="240"/>
        <v>10</v>
      </c>
      <c r="V3261">
        <f t="shared" si="241"/>
        <v>7</v>
      </c>
      <c r="W3261">
        <v>2019</v>
      </c>
      <c r="X3261" t="s">
        <v>8852</v>
      </c>
      <c r="Y3261" t="s">
        <v>16688</v>
      </c>
      <c r="Z3261" t="s">
        <v>16689</v>
      </c>
      <c r="AA3261">
        <v>6406133</v>
      </c>
      <c r="AB3261" t="s">
        <v>131</v>
      </c>
      <c r="AC3261" t="s">
        <v>580</v>
      </c>
      <c r="AD3261" s="1">
        <f t="shared" si="242"/>
        <v>2.2773881019830029E-2</v>
      </c>
      <c r="AE3261" s="2">
        <v>70600000</v>
      </c>
      <c r="AF3261" t="s">
        <v>362</v>
      </c>
      <c r="AG3261" t="s">
        <v>120</v>
      </c>
      <c r="AH3261" t="s">
        <v>104</v>
      </c>
      <c r="AI3261" t="s">
        <v>16690</v>
      </c>
      <c r="AJ3261">
        <v>161919153</v>
      </c>
      <c r="AK3261" s="2">
        <v>1607836</v>
      </c>
      <c r="AL3261" s="2">
        <v>1331122.6499999999</v>
      </c>
      <c r="AP3261" t="s">
        <v>105</v>
      </c>
      <c r="AQ3261" t="s">
        <v>105</v>
      </c>
      <c r="AR3261" t="s">
        <v>105</v>
      </c>
      <c r="AV3261" t="s">
        <v>105</v>
      </c>
      <c r="AW3261" t="s">
        <v>105</v>
      </c>
      <c r="AX3261" t="s">
        <v>105</v>
      </c>
      <c r="BH3261" t="s">
        <v>19</v>
      </c>
      <c r="BI3261" t="s">
        <v>5</v>
      </c>
    </row>
    <row r="3262" spans="1:61" x14ac:dyDescent="0.25">
      <c r="A3262">
        <v>51749536</v>
      </c>
      <c r="B3262">
        <v>51749536</v>
      </c>
      <c r="C3262" t="s">
        <v>106</v>
      </c>
      <c r="D3262" t="s">
        <v>2263</v>
      </c>
      <c r="E3262" t="s">
        <v>2328</v>
      </c>
      <c r="F3262" t="s">
        <v>2053</v>
      </c>
      <c r="G3262" t="s">
        <v>700</v>
      </c>
      <c r="H3262" s="30" t="s">
        <v>20159</v>
      </c>
      <c r="I3262" t="s">
        <v>16691</v>
      </c>
      <c r="J3262">
        <v>0</v>
      </c>
      <c r="K3262" t="s">
        <v>126</v>
      </c>
      <c r="L3262">
        <v>25</v>
      </c>
      <c r="M3262" t="s">
        <v>126</v>
      </c>
      <c r="O3262">
        <v>3112649551</v>
      </c>
      <c r="P3262">
        <v>0</v>
      </c>
      <c r="T3262" s="29" t="s">
        <v>1297</v>
      </c>
      <c r="U3262">
        <f t="shared" si="240"/>
        <v>10</v>
      </c>
      <c r="V3262">
        <f t="shared" si="241"/>
        <v>2</v>
      </c>
      <c r="W3262">
        <v>2023</v>
      </c>
      <c r="X3262" t="s">
        <v>2553</v>
      </c>
      <c r="Y3262" t="s">
        <v>16692</v>
      </c>
      <c r="Z3262" t="s">
        <v>16693</v>
      </c>
      <c r="AA3262">
        <v>1606243</v>
      </c>
      <c r="AB3262" t="s">
        <v>173</v>
      </c>
      <c r="AC3262" t="s">
        <v>291</v>
      </c>
      <c r="AD3262" s="1">
        <f t="shared" si="242"/>
        <v>1.6226699386503066E-2</v>
      </c>
      <c r="AE3262" s="2">
        <v>81500000</v>
      </c>
      <c r="AF3262" t="s">
        <v>175</v>
      </c>
      <c r="AG3262" t="s">
        <v>120</v>
      </c>
      <c r="AH3262" t="s">
        <v>104</v>
      </c>
      <c r="AI3262" t="s">
        <v>16694</v>
      </c>
      <c r="AJ3262">
        <v>161815599</v>
      </c>
      <c r="AK3262" s="2">
        <v>1322476</v>
      </c>
      <c r="AL3262" s="2">
        <v>1091324.1000000001</v>
      </c>
      <c r="AP3262" t="s">
        <v>105</v>
      </c>
      <c r="AQ3262" t="s">
        <v>105</v>
      </c>
      <c r="AR3262" t="s">
        <v>105</v>
      </c>
      <c r="AV3262" t="s">
        <v>105</v>
      </c>
      <c r="AW3262" t="s">
        <v>105</v>
      </c>
      <c r="AX3262" t="s">
        <v>105</v>
      </c>
      <c r="BH3262" t="s">
        <v>19</v>
      </c>
      <c r="BI3262" t="s">
        <v>5</v>
      </c>
    </row>
    <row r="3263" spans="1:61" x14ac:dyDescent="0.25">
      <c r="A3263">
        <v>13489225</v>
      </c>
      <c r="B3263">
        <v>13489225</v>
      </c>
      <c r="C3263" t="s">
        <v>89</v>
      </c>
      <c r="D3263" t="s">
        <v>162</v>
      </c>
      <c r="E3263" t="s">
        <v>1286</v>
      </c>
      <c r="F3263" t="s">
        <v>315</v>
      </c>
      <c r="G3263" t="s">
        <v>2542</v>
      </c>
      <c r="H3263" s="30" t="s">
        <v>19381</v>
      </c>
      <c r="I3263" t="s">
        <v>16695</v>
      </c>
      <c r="J3263">
        <v>5266</v>
      </c>
      <c r="K3263" t="s">
        <v>428</v>
      </c>
      <c r="L3263">
        <v>5</v>
      </c>
      <c r="M3263" t="s">
        <v>203</v>
      </c>
      <c r="O3263">
        <v>3023694220</v>
      </c>
      <c r="P3263">
        <v>3148748115</v>
      </c>
      <c r="T3263" s="29" t="s">
        <v>466</v>
      </c>
      <c r="U3263">
        <f t="shared" si="240"/>
        <v>10</v>
      </c>
      <c r="V3263">
        <f t="shared" si="241"/>
        <v>15</v>
      </c>
      <c r="W3263">
        <v>2018</v>
      </c>
      <c r="X3263" t="s">
        <v>9971</v>
      </c>
      <c r="Y3263" t="s">
        <v>16696</v>
      </c>
      <c r="Z3263" t="s">
        <v>16697</v>
      </c>
      <c r="AA3263">
        <v>9006163</v>
      </c>
      <c r="AB3263" t="s">
        <v>244</v>
      </c>
      <c r="AC3263" t="s">
        <v>404</v>
      </c>
      <c r="AD3263" s="1">
        <f t="shared" si="242"/>
        <v>2.0549493927125507E-2</v>
      </c>
      <c r="AE3263" s="2">
        <v>148200000</v>
      </c>
      <c r="AF3263" t="s">
        <v>362</v>
      </c>
      <c r="AG3263" t="s">
        <v>120</v>
      </c>
      <c r="AH3263" t="s">
        <v>104</v>
      </c>
      <c r="AI3263" t="s">
        <v>16698</v>
      </c>
      <c r="AJ3263">
        <v>161814117</v>
      </c>
      <c r="AK3263" s="2">
        <v>3045435</v>
      </c>
      <c r="AL3263" s="2">
        <v>2539189.0099999998</v>
      </c>
      <c r="AP3263" t="s">
        <v>105</v>
      </c>
      <c r="AQ3263" t="s">
        <v>105</v>
      </c>
      <c r="AR3263" t="s">
        <v>105</v>
      </c>
      <c r="AV3263" t="s">
        <v>105</v>
      </c>
      <c r="AW3263" t="s">
        <v>105</v>
      </c>
      <c r="AX3263" t="s">
        <v>105</v>
      </c>
      <c r="BH3263" t="s">
        <v>21</v>
      </c>
      <c r="BI3263" t="s">
        <v>5</v>
      </c>
    </row>
    <row r="3264" spans="1:61" x14ac:dyDescent="0.25">
      <c r="A3264">
        <v>73543124</v>
      </c>
      <c r="B3264">
        <v>73543124</v>
      </c>
      <c r="C3264" t="s">
        <v>89</v>
      </c>
      <c r="D3264" t="s">
        <v>16699</v>
      </c>
      <c r="E3264" t="s">
        <v>817</v>
      </c>
      <c r="F3264" t="s">
        <v>2839</v>
      </c>
      <c r="G3264" t="s">
        <v>2356</v>
      </c>
      <c r="H3264" s="30" t="s">
        <v>20830</v>
      </c>
      <c r="I3264" t="s">
        <v>16700</v>
      </c>
      <c r="J3264">
        <v>0</v>
      </c>
      <c r="K3264" t="s">
        <v>274</v>
      </c>
      <c r="L3264">
        <v>13</v>
      </c>
      <c r="M3264" t="s">
        <v>175</v>
      </c>
      <c r="O3264">
        <v>3225962268</v>
      </c>
      <c r="P3264">
        <v>0</v>
      </c>
      <c r="T3264" s="29" t="s">
        <v>547</v>
      </c>
      <c r="U3264">
        <f t="shared" si="240"/>
        <v>10</v>
      </c>
      <c r="V3264">
        <f t="shared" si="241"/>
        <v>26</v>
      </c>
      <c r="W3264">
        <v>2022</v>
      </c>
      <c r="X3264" t="s">
        <v>9388</v>
      </c>
      <c r="Y3264" t="s">
        <v>16701</v>
      </c>
      <c r="Z3264" t="s">
        <v>16702</v>
      </c>
      <c r="AA3264">
        <v>8021001</v>
      </c>
      <c r="AB3264" t="s">
        <v>100</v>
      </c>
      <c r="AC3264" t="s">
        <v>208</v>
      </c>
      <c r="AD3264" s="1">
        <f t="shared" si="242"/>
        <v>3.5184458874458875E-2</v>
      </c>
      <c r="AE3264" s="2">
        <v>69300000</v>
      </c>
      <c r="AF3264" t="s">
        <v>279</v>
      </c>
      <c r="AG3264" t="s">
        <v>697</v>
      </c>
      <c r="AH3264" t="s">
        <v>104</v>
      </c>
      <c r="AI3264">
        <v>0</v>
      </c>
      <c r="AJ3264">
        <v>161803157</v>
      </c>
      <c r="AK3264" s="2">
        <v>2438283</v>
      </c>
      <c r="AL3264" s="2">
        <v>2028977.16</v>
      </c>
      <c r="AP3264" t="s">
        <v>105</v>
      </c>
      <c r="AQ3264" t="s">
        <v>105</v>
      </c>
      <c r="AR3264" t="s">
        <v>105</v>
      </c>
      <c r="AV3264" t="s">
        <v>105</v>
      </c>
      <c r="AW3264" t="s">
        <v>105</v>
      </c>
      <c r="AX3264" t="s">
        <v>105</v>
      </c>
      <c r="BH3264" t="s">
        <v>21</v>
      </c>
      <c r="BI3264" t="s">
        <v>5</v>
      </c>
    </row>
    <row r="3265" spans="1:61" x14ac:dyDescent="0.25">
      <c r="A3265">
        <v>42789342</v>
      </c>
      <c r="B3265">
        <v>42789342</v>
      </c>
      <c r="C3265" t="s">
        <v>106</v>
      </c>
      <c r="D3265" t="s">
        <v>435</v>
      </c>
      <c r="E3265" t="s">
        <v>583</v>
      </c>
      <c r="F3265" t="s">
        <v>2391</v>
      </c>
      <c r="G3265" t="s">
        <v>985</v>
      </c>
      <c r="H3265" s="30" t="s">
        <v>21089</v>
      </c>
      <c r="I3265" t="s">
        <v>16703</v>
      </c>
      <c r="J3265">
        <v>5001</v>
      </c>
      <c r="K3265" t="s">
        <v>202</v>
      </c>
      <c r="L3265">
        <v>5</v>
      </c>
      <c r="M3265" t="s">
        <v>203</v>
      </c>
      <c r="O3265">
        <v>3174039699</v>
      </c>
      <c r="P3265">
        <v>3103818813</v>
      </c>
      <c r="T3265" s="29" t="s">
        <v>487</v>
      </c>
      <c r="U3265">
        <f t="shared" si="240"/>
        <v>10</v>
      </c>
      <c r="V3265">
        <f t="shared" si="241"/>
        <v>8</v>
      </c>
      <c r="W3265">
        <v>2018</v>
      </c>
      <c r="X3265" t="s">
        <v>16704</v>
      </c>
      <c r="Y3265">
        <v>27492030986827</v>
      </c>
      <c r="Z3265" t="s">
        <v>16705</v>
      </c>
      <c r="AA3265">
        <v>5801323</v>
      </c>
      <c r="AB3265" t="s">
        <v>469</v>
      </c>
      <c r="AC3265" t="s">
        <v>1203</v>
      </c>
      <c r="AD3265" s="1">
        <f t="shared" si="242"/>
        <v>3.4962950877192985E-2</v>
      </c>
      <c r="AE3265" s="2">
        <v>142500000</v>
      </c>
      <c r="AF3265" t="s">
        <v>362</v>
      </c>
      <c r="AG3265" t="s">
        <v>103</v>
      </c>
      <c r="AH3265" t="s">
        <v>104</v>
      </c>
      <c r="AI3265" t="s">
        <v>16706</v>
      </c>
      <c r="AJ3265">
        <v>29923097</v>
      </c>
      <c r="AK3265" s="2">
        <v>4982220.5</v>
      </c>
      <c r="AL3265" s="2">
        <v>4166739.92</v>
      </c>
      <c r="AP3265" t="s">
        <v>105</v>
      </c>
      <c r="AQ3265" s="2" t="s">
        <v>105</v>
      </c>
      <c r="AR3265" s="2" t="s">
        <v>105</v>
      </c>
      <c r="AV3265">
        <v>30032473</v>
      </c>
      <c r="AW3265" s="2">
        <v>4968093.22</v>
      </c>
      <c r="AX3265" s="2">
        <v>4154868.25</v>
      </c>
      <c r="BH3265" t="s">
        <v>21</v>
      </c>
      <c r="BI3265" t="s">
        <v>5</v>
      </c>
    </row>
    <row r="3266" spans="1:61" x14ac:dyDescent="0.25">
      <c r="A3266">
        <v>52055719</v>
      </c>
      <c r="B3266">
        <v>52055719</v>
      </c>
      <c r="C3266" t="s">
        <v>106</v>
      </c>
      <c r="D3266" t="s">
        <v>682</v>
      </c>
      <c r="E3266">
        <v>0</v>
      </c>
      <c r="F3266" t="s">
        <v>863</v>
      </c>
      <c r="G3266" t="s">
        <v>14561</v>
      </c>
      <c r="H3266" s="30" t="s">
        <v>19270</v>
      </c>
      <c r="I3266" t="s">
        <v>16707</v>
      </c>
      <c r="J3266">
        <v>0</v>
      </c>
      <c r="K3266" t="s">
        <v>126</v>
      </c>
      <c r="L3266">
        <v>25</v>
      </c>
      <c r="M3266" t="s">
        <v>126</v>
      </c>
      <c r="O3266">
        <v>3228541224</v>
      </c>
      <c r="P3266">
        <v>0</v>
      </c>
      <c r="T3266" s="29" t="s">
        <v>568</v>
      </c>
      <c r="U3266">
        <f t="shared" si="240"/>
        <v>10</v>
      </c>
      <c r="V3266">
        <f t="shared" si="241"/>
        <v>30</v>
      </c>
      <c r="W3266">
        <v>2021</v>
      </c>
      <c r="X3266" t="s">
        <v>3365</v>
      </c>
      <c r="Y3266" t="s">
        <v>16708</v>
      </c>
      <c r="Z3266" t="s">
        <v>16709</v>
      </c>
      <c r="AA3266">
        <v>1601342</v>
      </c>
      <c r="AB3266" t="s">
        <v>173</v>
      </c>
      <c r="AC3266" t="s">
        <v>373</v>
      </c>
      <c r="AD3266" s="1">
        <f t="shared" si="242"/>
        <v>4.2017593283582087E-2</v>
      </c>
      <c r="AE3266" s="2">
        <v>53600000</v>
      </c>
      <c r="AF3266" t="s">
        <v>102</v>
      </c>
      <c r="AG3266" t="s">
        <v>103</v>
      </c>
      <c r="AH3266" t="s">
        <v>104</v>
      </c>
      <c r="AI3266" t="s">
        <v>16710</v>
      </c>
      <c r="AJ3266">
        <v>161815031</v>
      </c>
      <c r="AK3266" s="2">
        <v>2252143</v>
      </c>
      <c r="AL3266" s="2">
        <v>1872556.79</v>
      </c>
      <c r="AP3266" t="s">
        <v>105</v>
      </c>
      <c r="AQ3266" t="s">
        <v>105</v>
      </c>
      <c r="AR3266" t="s">
        <v>105</v>
      </c>
      <c r="AV3266" t="s">
        <v>105</v>
      </c>
      <c r="AW3266" t="s">
        <v>105</v>
      </c>
      <c r="AX3266" t="s">
        <v>105</v>
      </c>
      <c r="BH3266" t="s">
        <v>21</v>
      </c>
      <c r="BI3266" t="s">
        <v>5</v>
      </c>
    </row>
    <row r="3267" spans="1:61" x14ac:dyDescent="0.25">
      <c r="A3267">
        <v>75074613</v>
      </c>
      <c r="B3267">
        <v>75074613</v>
      </c>
      <c r="C3267" t="s">
        <v>89</v>
      </c>
      <c r="D3267" t="s">
        <v>817</v>
      </c>
      <c r="E3267" t="s">
        <v>708</v>
      </c>
      <c r="F3267" t="s">
        <v>314</v>
      </c>
      <c r="G3267" t="s">
        <v>825</v>
      </c>
      <c r="H3267" s="30" t="s">
        <v>21090</v>
      </c>
      <c r="I3267" t="s">
        <v>16711</v>
      </c>
      <c r="J3267">
        <v>66001</v>
      </c>
      <c r="K3267" t="s">
        <v>252</v>
      </c>
      <c r="L3267">
        <v>66</v>
      </c>
      <c r="M3267" t="s">
        <v>253</v>
      </c>
      <c r="O3267">
        <v>3117461019</v>
      </c>
      <c r="P3267">
        <v>3120967621</v>
      </c>
      <c r="T3267" s="29" t="s">
        <v>429</v>
      </c>
      <c r="U3267">
        <f t="shared" si="240"/>
        <v>10</v>
      </c>
      <c r="V3267">
        <f t="shared" si="241"/>
        <v>7</v>
      </c>
      <c r="W3267">
        <v>2011</v>
      </c>
      <c r="X3267" t="s">
        <v>4752</v>
      </c>
      <c r="Y3267" t="s">
        <v>16712</v>
      </c>
      <c r="Z3267" t="s">
        <v>16713</v>
      </c>
      <c r="AA3267">
        <v>9008145</v>
      </c>
      <c r="AB3267" t="s">
        <v>244</v>
      </c>
      <c r="AC3267" t="s">
        <v>404</v>
      </c>
      <c r="AD3267" s="1">
        <f t="shared" si="242"/>
        <v>1.5713393285371701E-2</v>
      </c>
      <c r="AE3267" s="2">
        <v>83400000</v>
      </c>
      <c r="AF3267" t="s">
        <v>219</v>
      </c>
      <c r="AG3267" t="s">
        <v>452</v>
      </c>
      <c r="AH3267" t="s">
        <v>104</v>
      </c>
      <c r="AI3267" t="s">
        <v>16714</v>
      </c>
      <c r="AJ3267">
        <v>161855429</v>
      </c>
      <c r="AK3267" s="2">
        <v>1310497</v>
      </c>
      <c r="AL3267" s="2">
        <v>1081257.8</v>
      </c>
      <c r="AP3267" t="s">
        <v>105</v>
      </c>
      <c r="AQ3267" t="s">
        <v>105</v>
      </c>
      <c r="AR3267" t="s">
        <v>105</v>
      </c>
      <c r="AV3267" t="s">
        <v>105</v>
      </c>
      <c r="AW3267" t="s">
        <v>105</v>
      </c>
      <c r="AX3267" t="s">
        <v>105</v>
      </c>
      <c r="BH3267" t="s">
        <v>19</v>
      </c>
      <c r="BI3267" t="s">
        <v>5</v>
      </c>
    </row>
    <row r="3268" spans="1:61" x14ac:dyDescent="0.25">
      <c r="A3268">
        <v>36172033</v>
      </c>
      <c r="B3268">
        <v>36172033</v>
      </c>
      <c r="C3268" t="s">
        <v>106</v>
      </c>
      <c r="D3268" t="s">
        <v>16306</v>
      </c>
      <c r="E3268">
        <v>0</v>
      </c>
      <c r="F3268" t="s">
        <v>1937</v>
      </c>
      <c r="G3268" t="s">
        <v>1427</v>
      </c>
      <c r="H3268" s="30" t="s">
        <v>21091</v>
      </c>
      <c r="I3268" t="s">
        <v>16715</v>
      </c>
      <c r="J3268">
        <v>41001</v>
      </c>
      <c r="K3268" t="s">
        <v>285</v>
      </c>
      <c r="L3268">
        <v>41</v>
      </c>
      <c r="M3268" t="s">
        <v>286</v>
      </c>
      <c r="O3268">
        <v>3125659119</v>
      </c>
      <c r="P3268">
        <v>0</v>
      </c>
      <c r="T3268" s="29" t="s">
        <v>184</v>
      </c>
      <c r="U3268">
        <f t="shared" si="240"/>
        <v>10</v>
      </c>
      <c r="V3268">
        <f t="shared" si="241"/>
        <v>10</v>
      </c>
      <c r="W3268">
        <v>2017</v>
      </c>
      <c r="X3268" t="s">
        <v>2670</v>
      </c>
      <c r="Y3268" t="s">
        <v>16716</v>
      </c>
      <c r="Z3268" t="s">
        <v>16717</v>
      </c>
      <c r="AA3268">
        <v>8006055</v>
      </c>
      <c r="AB3268" t="s">
        <v>100</v>
      </c>
      <c r="AC3268" t="s">
        <v>1677</v>
      </c>
      <c r="AD3268" s="1">
        <f t="shared" si="242"/>
        <v>2.4276149312377211E-2</v>
      </c>
      <c r="AE3268" s="2">
        <v>50900000</v>
      </c>
      <c r="AF3268" t="s">
        <v>102</v>
      </c>
      <c r="AG3268" t="s">
        <v>120</v>
      </c>
      <c r="AH3268" t="s">
        <v>104</v>
      </c>
      <c r="AI3268">
        <v>0</v>
      </c>
      <c r="AJ3268">
        <v>161815456</v>
      </c>
      <c r="AK3268" s="2">
        <v>1235656</v>
      </c>
      <c r="AL3268" s="2">
        <v>1018366.11</v>
      </c>
      <c r="AP3268" t="s">
        <v>105</v>
      </c>
      <c r="AQ3268" t="s">
        <v>105</v>
      </c>
      <c r="AR3268" t="s">
        <v>105</v>
      </c>
      <c r="AV3268" t="s">
        <v>105</v>
      </c>
      <c r="AW3268" t="s">
        <v>105</v>
      </c>
      <c r="AX3268" t="s">
        <v>105</v>
      </c>
      <c r="BH3268" t="s">
        <v>19</v>
      </c>
      <c r="BI3268" t="s">
        <v>5</v>
      </c>
    </row>
    <row r="3269" spans="1:61" x14ac:dyDescent="0.25">
      <c r="A3269">
        <v>63303255</v>
      </c>
      <c r="B3269">
        <v>63303255</v>
      </c>
      <c r="C3269" t="s">
        <v>106</v>
      </c>
      <c r="D3269" t="s">
        <v>1099</v>
      </c>
      <c r="E3269" t="s">
        <v>178</v>
      </c>
      <c r="F3269" t="s">
        <v>315</v>
      </c>
      <c r="G3269" t="s">
        <v>933</v>
      </c>
      <c r="H3269" s="30" t="s">
        <v>21092</v>
      </c>
      <c r="I3269" t="s">
        <v>16718</v>
      </c>
      <c r="J3269">
        <v>68001</v>
      </c>
      <c r="K3269" t="s">
        <v>317</v>
      </c>
      <c r="L3269">
        <v>68</v>
      </c>
      <c r="M3269" t="s">
        <v>227</v>
      </c>
      <c r="O3269">
        <v>3164704173</v>
      </c>
      <c r="P3269">
        <v>0</v>
      </c>
      <c r="T3269" s="29" t="s">
        <v>155</v>
      </c>
      <c r="U3269">
        <f t="shared" si="240"/>
        <v>10</v>
      </c>
      <c r="V3269">
        <f t="shared" si="241"/>
        <v>14</v>
      </c>
      <c r="W3269">
        <v>2019</v>
      </c>
      <c r="X3269" t="s">
        <v>7948</v>
      </c>
      <c r="Y3269" t="s">
        <v>16719</v>
      </c>
      <c r="Z3269" t="s">
        <v>16720</v>
      </c>
      <c r="AA3269">
        <v>4606100</v>
      </c>
      <c r="AB3269" t="s">
        <v>352</v>
      </c>
      <c r="AC3269" t="s">
        <v>353</v>
      </c>
      <c r="AD3269" s="1">
        <f t="shared" si="242"/>
        <v>1.995664570230608E-2</v>
      </c>
      <c r="AE3269" s="2">
        <v>95400000</v>
      </c>
      <c r="AF3269" t="s">
        <v>279</v>
      </c>
      <c r="AG3269" t="s">
        <v>120</v>
      </c>
      <c r="AH3269" t="s">
        <v>104</v>
      </c>
      <c r="AI3269" t="s">
        <v>16721</v>
      </c>
      <c r="AJ3269">
        <v>161840730</v>
      </c>
      <c r="AK3269" s="2">
        <v>1903864</v>
      </c>
      <c r="AL3269" s="2">
        <v>1579885.74</v>
      </c>
      <c r="AP3269" t="s">
        <v>105</v>
      </c>
      <c r="AQ3269" t="s">
        <v>105</v>
      </c>
      <c r="AR3269" t="s">
        <v>105</v>
      </c>
      <c r="AV3269" t="s">
        <v>105</v>
      </c>
      <c r="AW3269" t="s">
        <v>105</v>
      </c>
      <c r="AX3269" t="s">
        <v>105</v>
      </c>
      <c r="BH3269" t="s">
        <v>19</v>
      </c>
      <c r="BI3269" t="s">
        <v>5</v>
      </c>
    </row>
    <row r="3270" spans="1:61" x14ac:dyDescent="0.25">
      <c r="A3270">
        <v>52381148</v>
      </c>
      <c r="B3270">
        <v>52381148</v>
      </c>
      <c r="C3270" t="s">
        <v>106</v>
      </c>
      <c r="D3270" t="s">
        <v>260</v>
      </c>
      <c r="E3270" t="s">
        <v>977</v>
      </c>
      <c r="F3270" t="s">
        <v>965</v>
      </c>
      <c r="G3270" t="s">
        <v>16193</v>
      </c>
      <c r="H3270" s="30" t="s">
        <v>19539</v>
      </c>
      <c r="I3270" t="s">
        <v>16722</v>
      </c>
      <c r="J3270">
        <v>0</v>
      </c>
      <c r="K3270" t="s">
        <v>126</v>
      </c>
      <c r="L3270">
        <v>25</v>
      </c>
      <c r="M3270" t="s">
        <v>126</v>
      </c>
      <c r="O3270">
        <v>3208319033</v>
      </c>
      <c r="P3270">
        <v>3164693376</v>
      </c>
      <c r="T3270" s="29" t="s">
        <v>114</v>
      </c>
      <c r="U3270">
        <f t="shared" si="240"/>
        <v>10</v>
      </c>
      <c r="V3270">
        <f t="shared" si="241"/>
        <v>28</v>
      </c>
      <c r="W3270">
        <v>2018</v>
      </c>
      <c r="X3270" t="s">
        <v>6956</v>
      </c>
      <c r="Y3270" t="s">
        <v>16723</v>
      </c>
      <c r="Z3270" t="s">
        <v>16724</v>
      </c>
      <c r="AA3270">
        <v>8608084</v>
      </c>
      <c r="AB3270" t="s">
        <v>3712</v>
      </c>
      <c r="AC3270" t="s">
        <v>3874</v>
      </c>
      <c r="AD3270" s="1">
        <f t="shared" si="242"/>
        <v>1.6640311421319796E-2</v>
      </c>
      <c r="AE3270" s="2">
        <v>78800000</v>
      </c>
      <c r="AF3270" t="s">
        <v>219</v>
      </c>
      <c r="AG3270" t="s">
        <v>452</v>
      </c>
      <c r="AH3270" t="s">
        <v>104</v>
      </c>
      <c r="AI3270" t="s">
        <v>16725</v>
      </c>
      <c r="AJ3270">
        <v>29927529</v>
      </c>
      <c r="AK3270" s="2">
        <v>1311256.54</v>
      </c>
      <c r="AL3270" s="2">
        <v>1081896.25</v>
      </c>
      <c r="AP3270" t="s">
        <v>105</v>
      </c>
      <c r="AQ3270" s="2" t="s">
        <v>105</v>
      </c>
      <c r="AR3270" s="2" t="s">
        <v>105</v>
      </c>
      <c r="AV3270">
        <v>30041473</v>
      </c>
      <c r="AW3270" s="2">
        <v>1350774.4</v>
      </c>
      <c r="AX3270" s="2">
        <v>1115104.54</v>
      </c>
      <c r="BH3270" t="s">
        <v>19</v>
      </c>
      <c r="BI3270" t="s">
        <v>5</v>
      </c>
    </row>
    <row r="3271" spans="1:61" x14ac:dyDescent="0.25">
      <c r="A3271">
        <v>84074288</v>
      </c>
      <c r="B3271">
        <v>84074288</v>
      </c>
      <c r="C3271" t="s">
        <v>89</v>
      </c>
      <c r="D3271" t="s">
        <v>1497</v>
      </c>
      <c r="E3271" t="s">
        <v>1326</v>
      </c>
      <c r="F3271" t="s">
        <v>4555</v>
      </c>
      <c r="G3271" t="s">
        <v>4555</v>
      </c>
      <c r="H3271" s="30" t="s">
        <v>21093</v>
      </c>
      <c r="I3271" t="s">
        <v>16726</v>
      </c>
      <c r="J3271">
        <v>5001</v>
      </c>
      <c r="K3271" t="s">
        <v>202</v>
      </c>
      <c r="L3271">
        <v>5</v>
      </c>
      <c r="M3271" t="s">
        <v>203</v>
      </c>
      <c r="O3271">
        <v>3004714523</v>
      </c>
      <c r="P3271">
        <v>0</v>
      </c>
      <c r="T3271" s="29" t="s">
        <v>466</v>
      </c>
      <c r="U3271">
        <f t="shared" si="240"/>
        <v>10</v>
      </c>
      <c r="V3271">
        <f t="shared" si="241"/>
        <v>15</v>
      </c>
      <c r="W3271">
        <v>2023</v>
      </c>
      <c r="X3271" t="s">
        <v>9997</v>
      </c>
      <c r="Y3271" t="s">
        <v>16727</v>
      </c>
      <c r="Z3271" t="s">
        <v>16728</v>
      </c>
      <c r="AA3271">
        <v>8801052</v>
      </c>
      <c r="AB3271" t="s">
        <v>662</v>
      </c>
      <c r="AC3271" t="s">
        <v>773</v>
      </c>
      <c r="AD3271" s="1">
        <f t="shared" si="242"/>
        <v>3.4298277387914231E-2</v>
      </c>
      <c r="AE3271" s="2">
        <v>51300000</v>
      </c>
      <c r="AF3271" t="s">
        <v>133</v>
      </c>
      <c r="AG3271" t="s">
        <v>103</v>
      </c>
      <c r="AH3271" t="s">
        <v>104</v>
      </c>
      <c r="AI3271" t="s">
        <v>16729</v>
      </c>
      <c r="AJ3271">
        <v>29958475</v>
      </c>
      <c r="AK3271" s="2">
        <v>1759501.63</v>
      </c>
      <c r="AL3271" s="2">
        <v>1458572.8</v>
      </c>
      <c r="AP3271">
        <v>29985965</v>
      </c>
      <c r="AQ3271" s="2">
        <v>2795015.12</v>
      </c>
      <c r="AR3271" s="2">
        <v>2328752.2000000002</v>
      </c>
      <c r="AV3271" t="s">
        <v>105</v>
      </c>
      <c r="AW3271" s="2" t="s">
        <v>105</v>
      </c>
      <c r="AX3271" s="2" t="s">
        <v>105</v>
      </c>
      <c r="BH3271" t="s">
        <v>21</v>
      </c>
      <c r="BI3271" t="s">
        <v>5</v>
      </c>
    </row>
    <row r="3272" spans="1:61" x14ac:dyDescent="0.25">
      <c r="A3272">
        <v>72224047</v>
      </c>
      <c r="B3272">
        <v>72224047</v>
      </c>
      <c r="C3272" t="s">
        <v>89</v>
      </c>
      <c r="D3272" t="s">
        <v>162</v>
      </c>
      <c r="E3272" t="s">
        <v>749</v>
      </c>
      <c r="F3272" t="s">
        <v>16730</v>
      </c>
      <c r="G3272" t="s">
        <v>819</v>
      </c>
      <c r="H3272" s="30" t="s">
        <v>19504</v>
      </c>
      <c r="I3272" t="s">
        <v>16731</v>
      </c>
      <c r="J3272">
        <v>0</v>
      </c>
      <c r="K3272" t="s">
        <v>182</v>
      </c>
      <c r="L3272">
        <v>8</v>
      </c>
      <c r="M3272" t="s">
        <v>183</v>
      </c>
      <c r="O3272">
        <v>3012455334</v>
      </c>
      <c r="P3272">
        <v>0</v>
      </c>
      <c r="T3272" s="29" t="s">
        <v>487</v>
      </c>
      <c r="U3272">
        <f t="shared" si="240"/>
        <v>10</v>
      </c>
      <c r="V3272">
        <f t="shared" si="241"/>
        <v>8</v>
      </c>
      <c r="W3272">
        <v>2025</v>
      </c>
      <c r="X3272" t="s">
        <v>15062</v>
      </c>
      <c r="Y3272" t="s">
        <v>16732</v>
      </c>
      <c r="Z3272" t="s">
        <v>16733</v>
      </c>
      <c r="AA3272">
        <v>4601332</v>
      </c>
      <c r="AB3272" t="s">
        <v>352</v>
      </c>
      <c r="AC3272" t="s">
        <v>938</v>
      </c>
      <c r="AD3272" s="1">
        <f t="shared" si="242"/>
        <v>3.6292621490467941E-2</v>
      </c>
      <c r="AE3272" s="2">
        <v>57700000</v>
      </c>
      <c r="AF3272" t="s">
        <v>219</v>
      </c>
      <c r="AG3272" t="s">
        <v>103</v>
      </c>
      <c r="AH3272" t="s">
        <v>104</v>
      </c>
      <c r="AI3272">
        <v>0</v>
      </c>
      <c r="AJ3272">
        <v>29942873</v>
      </c>
      <c r="AK3272" s="2">
        <v>2094084.26</v>
      </c>
      <c r="AL3272" s="2">
        <v>1739734.67</v>
      </c>
      <c r="AP3272">
        <v>30004407</v>
      </c>
      <c r="AQ3272" s="2">
        <v>2067156.66</v>
      </c>
      <c r="AR3272" s="2">
        <v>1717106.44</v>
      </c>
      <c r="AV3272" t="s">
        <v>105</v>
      </c>
      <c r="AW3272" s="2" t="s">
        <v>105</v>
      </c>
      <c r="AX3272" s="2" t="s">
        <v>105</v>
      </c>
      <c r="BH3272" t="s">
        <v>21</v>
      </c>
      <c r="BI3272" t="s">
        <v>5</v>
      </c>
    </row>
    <row r="3273" spans="1:61" x14ac:dyDescent="0.25">
      <c r="A3273">
        <v>33154253</v>
      </c>
      <c r="B3273">
        <v>33154253</v>
      </c>
      <c r="C3273" t="s">
        <v>106</v>
      </c>
      <c r="D3273" t="s">
        <v>3468</v>
      </c>
      <c r="E3273" t="s">
        <v>775</v>
      </c>
      <c r="F3273" t="s">
        <v>566</v>
      </c>
      <c r="G3273" t="s">
        <v>16734</v>
      </c>
      <c r="H3273" s="30" t="s">
        <v>20471</v>
      </c>
      <c r="I3273" t="s">
        <v>16735</v>
      </c>
      <c r="J3273">
        <v>0</v>
      </c>
      <c r="K3273" t="s">
        <v>274</v>
      </c>
      <c r="L3273">
        <v>13</v>
      </c>
      <c r="M3273" t="s">
        <v>175</v>
      </c>
      <c r="O3273">
        <v>3217697700</v>
      </c>
      <c r="P3273">
        <v>3106501011</v>
      </c>
      <c r="T3273" s="29" t="s">
        <v>547</v>
      </c>
      <c r="U3273">
        <f t="shared" si="240"/>
        <v>10</v>
      </c>
      <c r="V3273">
        <f t="shared" si="241"/>
        <v>26</v>
      </c>
      <c r="W3273">
        <v>2023</v>
      </c>
      <c r="X3273" t="s">
        <v>241</v>
      </c>
      <c r="Y3273" t="s">
        <v>16736</v>
      </c>
      <c r="Z3273" t="s">
        <v>16737</v>
      </c>
      <c r="AA3273">
        <v>9006179</v>
      </c>
      <c r="AB3273" t="s">
        <v>244</v>
      </c>
      <c r="AC3273" t="s">
        <v>245</v>
      </c>
      <c r="AD3273" s="1">
        <f t="shared" si="242"/>
        <v>2.0200008116883116E-2</v>
      </c>
      <c r="AE3273" s="2">
        <v>123200000</v>
      </c>
      <c r="AF3273" t="s">
        <v>279</v>
      </c>
      <c r="AG3273" t="s">
        <v>120</v>
      </c>
      <c r="AH3273" t="s">
        <v>104</v>
      </c>
      <c r="AI3273" t="s">
        <v>16738</v>
      </c>
      <c r="AJ3273">
        <v>161805199</v>
      </c>
      <c r="AK3273" s="2">
        <v>2488641</v>
      </c>
      <c r="AL3273" s="2">
        <v>2071295.04</v>
      </c>
      <c r="AP3273" t="s">
        <v>105</v>
      </c>
      <c r="AQ3273" t="s">
        <v>105</v>
      </c>
      <c r="AR3273" t="s">
        <v>105</v>
      </c>
      <c r="AV3273" t="s">
        <v>105</v>
      </c>
      <c r="AW3273" t="s">
        <v>105</v>
      </c>
      <c r="AX3273" t="s">
        <v>105</v>
      </c>
      <c r="BH3273" t="s">
        <v>21</v>
      </c>
      <c r="BI3273" t="s">
        <v>5</v>
      </c>
    </row>
    <row r="3274" spans="1:61" x14ac:dyDescent="0.25">
      <c r="A3274">
        <v>12186579</v>
      </c>
      <c r="B3274">
        <v>12186579</v>
      </c>
      <c r="C3274" t="s">
        <v>89</v>
      </c>
      <c r="D3274" t="s">
        <v>3035</v>
      </c>
      <c r="E3274">
        <v>0</v>
      </c>
      <c r="F3274" t="s">
        <v>6267</v>
      </c>
      <c r="G3274" t="s">
        <v>16739</v>
      </c>
      <c r="H3274" s="30" t="s">
        <v>21094</v>
      </c>
      <c r="I3274" t="s">
        <v>16740</v>
      </c>
      <c r="J3274">
        <v>41001</v>
      </c>
      <c r="K3274" t="s">
        <v>285</v>
      </c>
      <c r="L3274">
        <v>41</v>
      </c>
      <c r="M3274" t="s">
        <v>286</v>
      </c>
      <c r="O3274">
        <v>3133965287</v>
      </c>
      <c r="P3274">
        <v>0</v>
      </c>
      <c r="T3274" s="29" t="s">
        <v>204</v>
      </c>
      <c r="U3274">
        <f t="shared" ref="U3274:U3337" si="243">MONTH(T3274)</f>
        <v>10</v>
      </c>
      <c r="V3274">
        <f t="shared" ref="V3274:V3337" si="244">DAY(T3274)</f>
        <v>2</v>
      </c>
      <c r="W3274">
        <v>2021</v>
      </c>
      <c r="X3274" t="s">
        <v>6862</v>
      </c>
      <c r="Y3274" t="s">
        <v>16741</v>
      </c>
      <c r="Z3274" t="s">
        <v>16742</v>
      </c>
      <c r="AA3274">
        <v>4606140</v>
      </c>
      <c r="AB3274" t="s">
        <v>352</v>
      </c>
      <c r="AC3274" t="s">
        <v>353</v>
      </c>
      <c r="AD3274" s="1">
        <f t="shared" ref="AD3274:AD3337" si="245">+AK3274/AE3274</f>
        <v>1.6880559701492538E-2</v>
      </c>
      <c r="AE3274" s="2">
        <v>107200000</v>
      </c>
      <c r="AF3274" t="s">
        <v>102</v>
      </c>
      <c r="AG3274" t="s">
        <v>120</v>
      </c>
      <c r="AH3274" t="s">
        <v>104</v>
      </c>
      <c r="AI3274" t="s">
        <v>16743</v>
      </c>
      <c r="AJ3274">
        <v>161815413</v>
      </c>
      <c r="AK3274" s="2">
        <v>1809596</v>
      </c>
      <c r="AL3274" s="2">
        <v>1500668.87</v>
      </c>
      <c r="AP3274" t="s">
        <v>105</v>
      </c>
      <c r="AQ3274" t="s">
        <v>105</v>
      </c>
      <c r="AR3274" t="s">
        <v>105</v>
      </c>
      <c r="AV3274" t="s">
        <v>105</v>
      </c>
      <c r="AW3274" t="s">
        <v>105</v>
      </c>
      <c r="AX3274" t="s">
        <v>105</v>
      </c>
      <c r="BH3274" t="s">
        <v>19</v>
      </c>
      <c r="BI3274" t="s">
        <v>5</v>
      </c>
    </row>
    <row r="3275" spans="1:61" x14ac:dyDescent="0.25">
      <c r="A3275">
        <v>32704234</v>
      </c>
      <c r="B3275">
        <v>32704234</v>
      </c>
      <c r="C3275" t="s">
        <v>106</v>
      </c>
      <c r="D3275" t="s">
        <v>16744</v>
      </c>
      <c r="E3275">
        <v>0</v>
      </c>
      <c r="F3275" t="s">
        <v>684</v>
      </c>
      <c r="G3275" t="s">
        <v>1427</v>
      </c>
      <c r="H3275" s="30" t="s">
        <v>21095</v>
      </c>
      <c r="I3275" t="s">
        <v>16745</v>
      </c>
      <c r="J3275">
        <v>0</v>
      </c>
      <c r="K3275" t="s">
        <v>182</v>
      </c>
      <c r="L3275">
        <v>8</v>
      </c>
      <c r="M3275" t="s">
        <v>183</v>
      </c>
      <c r="O3275">
        <v>3114187764</v>
      </c>
      <c r="P3275">
        <v>0</v>
      </c>
      <c r="T3275" s="29" t="s">
        <v>184</v>
      </c>
      <c r="U3275">
        <f t="shared" si="243"/>
        <v>10</v>
      </c>
      <c r="V3275">
        <f t="shared" si="244"/>
        <v>10</v>
      </c>
      <c r="W3275">
        <v>2017</v>
      </c>
      <c r="X3275" t="s">
        <v>16746</v>
      </c>
      <c r="Y3275" t="s">
        <v>16747</v>
      </c>
      <c r="Z3275" t="s">
        <v>16748</v>
      </c>
      <c r="AA3275">
        <v>1601314</v>
      </c>
      <c r="AB3275" t="s">
        <v>173</v>
      </c>
      <c r="AC3275" t="s">
        <v>2876</v>
      </c>
      <c r="AD3275" s="1">
        <f t="shared" si="245"/>
        <v>3.724654028436019E-2</v>
      </c>
      <c r="AE3275" s="2">
        <v>42200000</v>
      </c>
      <c r="AF3275" t="s">
        <v>362</v>
      </c>
      <c r="AG3275" t="s">
        <v>103</v>
      </c>
      <c r="AH3275" t="s">
        <v>104</v>
      </c>
      <c r="AI3275" t="s">
        <v>16749</v>
      </c>
      <c r="AJ3275">
        <v>161811934</v>
      </c>
      <c r="AK3275" s="2">
        <v>1571804</v>
      </c>
      <c r="AL3275" s="2">
        <v>1300843.3</v>
      </c>
      <c r="AP3275" t="s">
        <v>105</v>
      </c>
      <c r="AQ3275" t="s">
        <v>105</v>
      </c>
      <c r="AR3275" t="s">
        <v>105</v>
      </c>
      <c r="AV3275" t="s">
        <v>105</v>
      </c>
      <c r="AW3275" t="s">
        <v>105</v>
      </c>
      <c r="AX3275" t="s">
        <v>105</v>
      </c>
      <c r="BH3275" t="s">
        <v>21</v>
      </c>
      <c r="BI3275" t="s">
        <v>5</v>
      </c>
    </row>
    <row r="3276" spans="1:61" x14ac:dyDescent="0.25">
      <c r="A3276">
        <v>15376179</v>
      </c>
      <c r="B3276">
        <v>15376179</v>
      </c>
      <c r="C3276" t="s">
        <v>89</v>
      </c>
      <c r="D3276" t="s">
        <v>304</v>
      </c>
      <c r="E3276" t="s">
        <v>2487</v>
      </c>
      <c r="F3276" t="s">
        <v>6305</v>
      </c>
      <c r="G3276" t="s">
        <v>417</v>
      </c>
      <c r="H3276" s="30" t="s">
        <v>21096</v>
      </c>
      <c r="I3276" t="s">
        <v>16750</v>
      </c>
      <c r="J3276">
        <v>5001</v>
      </c>
      <c r="K3276" t="s">
        <v>202</v>
      </c>
      <c r="L3276">
        <v>5</v>
      </c>
      <c r="M3276" t="s">
        <v>203</v>
      </c>
      <c r="O3276">
        <v>3006000224</v>
      </c>
      <c r="P3276">
        <v>3113435720</v>
      </c>
      <c r="T3276" s="29" t="s">
        <v>184</v>
      </c>
      <c r="U3276">
        <f t="shared" si="243"/>
        <v>10</v>
      </c>
      <c r="V3276">
        <f t="shared" si="244"/>
        <v>10</v>
      </c>
      <c r="W3276">
        <v>2023</v>
      </c>
      <c r="X3276" t="s">
        <v>16751</v>
      </c>
      <c r="Y3276" t="s">
        <v>16752</v>
      </c>
      <c r="Z3276" t="s">
        <v>16753</v>
      </c>
      <c r="AA3276">
        <v>1606255</v>
      </c>
      <c r="AB3276" t="s">
        <v>173</v>
      </c>
      <c r="AC3276" t="s">
        <v>815</v>
      </c>
      <c r="AD3276" s="1">
        <f t="shared" si="245"/>
        <v>2.5229578208556151E-2</v>
      </c>
      <c r="AE3276" s="2">
        <v>74800000</v>
      </c>
      <c r="AF3276" t="s">
        <v>133</v>
      </c>
      <c r="AG3276" t="s">
        <v>292</v>
      </c>
      <c r="AH3276" t="s">
        <v>104</v>
      </c>
      <c r="AI3276" t="s">
        <v>16754</v>
      </c>
      <c r="AJ3276">
        <v>29929019</v>
      </c>
      <c r="AK3276" s="2">
        <v>1887172.45</v>
      </c>
      <c r="AL3276" s="2">
        <v>1565859.2</v>
      </c>
      <c r="AP3276" t="s">
        <v>105</v>
      </c>
      <c r="AQ3276" s="2" t="s">
        <v>105</v>
      </c>
      <c r="AR3276" s="2" t="s">
        <v>105</v>
      </c>
      <c r="AV3276">
        <v>30044249</v>
      </c>
      <c r="AW3276" s="2">
        <v>1974865.63</v>
      </c>
      <c r="AX3276" s="2">
        <v>1639550.95</v>
      </c>
      <c r="BH3276" t="s">
        <v>19</v>
      </c>
      <c r="BI3276" t="s">
        <v>5</v>
      </c>
    </row>
    <row r="3277" spans="1:61" x14ac:dyDescent="0.25">
      <c r="A3277">
        <v>1152208125</v>
      </c>
      <c r="B3277">
        <v>1152208125</v>
      </c>
      <c r="C3277" t="s">
        <v>89</v>
      </c>
      <c r="D3277" t="s">
        <v>891</v>
      </c>
      <c r="E3277">
        <v>0</v>
      </c>
      <c r="F3277" t="s">
        <v>2013</v>
      </c>
      <c r="G3277" t="s">
        <v>565</v>
      </c>
      <c r="H3277" s="30" t="s">
        <v>21097</v>
      </c>
      <c r="I3277" t="s">
        <v>16755</v>
      </c>
      <c r="J3277">
        <v>5001</v>
      </c>
      <c r="K3277" t="s">
        <v>202</v>
      </c>
      <c r="L3277">
        <v>5</v>
      </c>
      <c r="M3277" t="s">
        <v>203</v>
      </c>
      <c r="O3277">
        <v>3233453315</v>
      </c>
      <c r="P3277">
        <v>3233453345</v>
      </c>
      <c r="T3277" s="29" t="s">
        <v>1081</v>
      </c>
      <c r="U3277">
        <f t="shared" si="243"/>
        <v>10</v>
      </c>
      <c r="V3277">
        <f t="shared" si="244"/>
        <v>25</v>
      </c>
      <c r="W3277">
        <v>2022</v>
      </c>
      <c r="X3277" t="s">
        <v>909</v>
      </c>
      <c r="Y3277" t="s">
        <v>16756</v>
      </c>
      <c r="Z3277" t="s">
        <v>16757</v>
      </c>
      <c r="AA3277">
        <v>5606100</v>
      </c>
      <c r="AB3277" t="s">
        <v>146</v>
      </c>
      <c r="AC3277" t="s">
        <v>341</v>
      </c>
      <c r="AD3277" s="1">
        <f t="shared" si="245"/>
        <v>4.322238312428734E-2</v>
      </c>
      <c r="AE3277" s="2">
        <v>87700000</v>
      </c>
      <c r="AF3277" t="s">
        <v>175</v>
      </c>
      <c r="AG3277" t="s">
        <v>120</v>
      </c>
      <c r="AH3277" t="s">
        <v>104</v>
      </c>
      <c r="AI3277" t="s">
        <v>16758</v>
      </c>
      <c r="AJ3277">
        <v>161909549</v>
      </c>
      <c r="AK3277" s="2">
        <v>3790603</v>
      </c>
      <c r="AL3277" s="2">
        <v>3165380.86</v>
      </c>
      <c r="AP3277" t="s">
        <v>105</v>
      </c>
      <c r="AQ3277" t="s">
        <v>105</v>
      </c>
      <c r="AR3277" t="s">
        <v>105</v>
      </c>
      <c r="AV3277" t="s">
        <v>105</v>
      </c>
      <c r="AW3277" t="s">
        <v>105</v>
      </c>
      <c r="AX3277" t="s">
        <v>105</v>
      </c>
      <c r="BH3277" t="s">
        <v>21</v>
      </c>
      <c r="BI3277" t="s">
        <v>5</v>
      </c>
    </row>
    <row r="3278" spans="1:61" x14ac:dyDescent="0.25">
      <c r="A3278">
        <v>43619602</v>
      </c>
      <c r="B3278">
        <v>43619602</v>
      </c>
      <c r="C3278" t="s">
        <v>106</v>
      </c>
      <c r="D3278" t="s">
        <v>2790</v>
      </c>
      <c r="E3278" t="s">
        <v>775</v>
      </c>
      <c r="F3278" t="s">
        <v>1112</v>
      </c>
      <c r="G3278" t="s">
        <v>4111</v>
      </c>
      <c r="H3278" s="30" t="s">
        <v>21098</v>
      </c>
      <c r="I3278" t="s">
        <v>16759</v>
      </c>
      <c r="J3278">
        <v>5001</v>
      </c>
      <c r="K3278" t="s">
        <v>202</v>
      </c>
      <c r="L3278">
        <v>5</v>
      </c>
      <c r="M3278" t="s">
        <v>203</v>
      </c>
      <c r="O3278">
        <v>3016905177</v>
      </c>
      <c r="P3278">
        <v>3203476683</v>
      </c>
      <c r="T3278" s="29" t="s">
        <v>184</v>
      </c>
      <c r="U3278">
        <f t="shared" si="243"/>
        <v>10</v>
      </c>
      <c r="V3278">
        <f t="shared" si="244"/>
        <v>10</v>
      </c>
      <c r="W3278">
        <v>2019</v>
      </c>
      <c r="X3278" t="s">
        <v>16760</v>
      </c>
      <c r="Y3278" t="s">
        <v>16761</v>
      </c>
      <c r="Z3278" t="s">
        <v>16762</v>
      </c>
      <c r="AA3278">
        <v>9201248</v>
      </c>
      <c r="AB3278" t="s">
        <v>268</v>
      </c>
      <c r="AC3278" t="s">
        <v>519</v>
      </c>
      <c r="AD3278" s="1">
        <f t="shared" si="245"/>
        <v>3.0759619047619046E-2</v>
      </c>
      <c r="AE3278" s="2">
        <v>63000000</v>
      </c>
      <c r="AF3278" t="s">
        <v>219</v>
      </c>
      <c r="AG3278" t="s">
        <v>103</v>
      </c>
      <c r="AH3278" t="s">
        <v>104</v>
      </c>
      <c r="AI3278" t="s">
        <v>16763</v>
      </c>
      <c r="AJ3278">
        <v>161805260</v>
      </c>
      <c r="AK3278" s="2">
        <v>1937856</v>
      </c>
      <c r="AL3278" s="2">
        <v>1608450.15</v>
      </c>
      <c r="AP3278" t="s">
        <v>105</v>
      </c>
      <c r="AQ3278" t="s">
        <v>105</v>
      </c>
      <c r="AR3278" t="s">
        <v>105</v>
      </c>
      <c r="AV3278" t="s">
        <v>105</v>
      </c>
      <c r="AW3278" t="s">
        <v>105</v>
      </c>
      <c r="AX3278" t="s">
        <v>105</v>
      </c>
      <c r="BH3278" t="s">
        <v>21</v>
      </c>
      <c r="BI3278" t="s">
        <v>5</v>
      </c>
    </row>
    <row r="3279" spans="1:61" x14ac:dyDescent="0.25">
      <c r="A3279">
        <v>1015996717</v>
      </c>
      <c r="B3279">
        <v>1015996717</v>
      </c>
      <c r="C3279" t="s">
        <v>89</v>
      </c>
      <c r="D3279" t="s">
        <v>1554</v>
      </c>
      <c r="E3279" t="s">
        <v>2512</v>
      </c>
      <c r="F3279" t="s">
        <v>315</v>
      </c>
      <c r="G3279" t="s">
        <v>16764</v>
      </c>
      <c r="H3279" s="30" t="s">
        <v>21099</v>
      </c>
      <c r="I3279" t="s">
        <v>16765</v>
      </c>
      <c r="J3279">
        <v>0</v>
      </c>
      <c r="K3279" t="s">
        <v>1235</v>
      </c>
      <c r="L3279">
        <v>54</v>
      </c>
      <c r="M3279" t="s">
        <v>1236</v>
      </c>
      <c r="O3279">
        <v>3057513547</v>
      </c>
      <c r="P3279">
        <v>0</v>
      </c>
      <c r="T3279" s="29" t="s">
        <v>327</v>
      </c>
      <c r="U3279">
        <f t="shared" si="243"/>
        <v>10</v>
      </c>
      <c r="V3279">
        <f t="shared" si="244"/>
        <v>31</v>
      </c>
      <c r="W3279">
        <v>2019</v>
      </c>
      <c r="X3279" t="s">
        <v>3439</v>
      </c>
      <c r="Y3279" t="s">
        <v>16766</v>
      </c>
      <c r="Z3279" t="s">
        <v>16767</v>
      </c>
      <c r="AA3279">
        <v>3006137</v>
      </c>
      <c r="AB3279" t="s">
        <v>491</v>
      </c>
      <c r="AC3279" t="s">
        <v>492</v>
      </c>
      <c r="AD3279" s="1">
        <f t="shared" si="245"/>
        <v>3.477936567164179E-2</v>
      </c>
      <c r="AE3279" s="2">
        <v>80400000</v>
      </c>
      <c r="AF3279" t="s">
        <v>133</v>
      </c>
      <c r="AG3279" t="s">
        <v>120</v>
      </c>
      <c r="AH3279" t="s">
        <v>104</v>
      </c>
      <c r="AI3279" t="s">
        <v>16768</v>
      </c>
      <c r="AJ3279">
        <v>161812261</v>
      </c>
      <c r="AK3279" s="2">
        <v>2796261</v>
      </c>
      <c r="AL3279" s="2">
        <v>2329798.83</v>
      </c>
      <c r="AP3279" t="s">
        <v>105</v>
      </c>
      <c r="AQ3279" t="s">
        <v>105</v>
      </c>
      <c r="AR3279" t="s">
        <v>105</v>
      </c>
      <c r="AV3279" t="s">
        <v>105</v>
      </c>
      <c r="AW3279" t="s">
        <v>105</v>
      </c>
      <c r="AX3279" t="s">
        <v>105</v>
      </c>
      <c r="BH3279" t="s">
        <v>21</v>
      </c>
      <c r="BI3279" t="s">
        <v>5</v>
      </c>
    </row>
    <row r="3280" spans="1:61" x14ac:dyDescent="0.25">
      <c r="A3280">
        <v>98479327</v>
      </c>
      <c r="B3280">
        <v>98479327</v>
      </c>
      <c r="C3280" t="s">
        <v>89</v>
      </c>
      <c r="D3280" t="s">
        <v>1426</v>
      </c>
      <c r="E3280" t="s">
        <v>1326</v>
      </c>
      <c r="F3280" t="s">
        <v>566</v>
      </c>
      <c r="G3280" t="s">
        <v>212</v>
      </c>
      <c r="H3280" s="30" t="s">
        <v>20562</v>
      </c>
      <c r="I3280" t="s">
        <v>16769</v>
      </c>
      <c r="J3280">
        <v>5266</v>
      </c>
      <c r="K3280" t="s">
        <v>428</v>
      </c>
      <c r="L3280">
        <v>5</v>
      </c>
      <c r="M3280" t="s">
        <v>203</v>
      </c>
      <c r="O3280">
        <v>3023469209</v>
      </c>
      <c r="P3280">
        <v>3136632537</v>
      </c>
      <c r="T3280" s="29" t="s">
        <v>369</v>
      </c>
      <c r="U3280">
        <f t="shared" si="243"/>
        <v>10</v>
      </c>
      <c r="V3280">
        <f t="shared" si="244"/>
        <v>21</v>
      </c>
      <c r="W3280">
        <v>2012</v>
      </c>
      <c r="X3280" t="s">
        <v>5705</v>
      </c>
      <c r="Y3280" t="s">
        <v>16770</v>
      </c>
      <c r="Z3280" t="s">
        <v>16771</v>
      </c>
      <c r="AA3280">
        <v>9008165</v>
      </c>
      <c r="AB3280" t="s">
        <v>244</v>
      </c>
      <c r="AC3280" t="s">
        <v>614</v>
      </c>
      <c r="AD3280" s="1">
        <f t="shared" si="245"/>
        <v>1.6722090620031795E-2</v>
      </c>
      <c r="AE3280" s="2">
        <v>125800000</v>
      </c>
      <c r="AF3280" t="s">
        <v>102</v>
      </c>
      <c r="AG3280" t="s">
        <v>452</v>
      </c>
      <c r="AH3280" t="s">
        <v>104</v>
      </c>
      <c r="AI3280" t="s">
        <v>16772</v>
      </c>
      <c r="AJ3280">
        <v>161814494</v>
      </c>
      <c r="AK3280" s="2">
        <v>2103639</v>
      </c>
      <c r="AL3280" s="2">
        <v>1747763.69</v>
      </c>
      <c r="AP3280" t="s">
        <v>105</v>
      </c>
      <c r="AQ3280" t="s">
        <v>105</v>
      </c>
      <c r="AR3280" t="s">
        <v>105</v>
      </c>
      <c r="AV3280" t="s">
        <v>105</v>
      </c>
      <c r="AW3280" t="s">
        <v>105</v>
      </c>
      <c r="AX3280" t="s">
        <v>105</v>
      </c>
      <c r="BH3280" t="s">
        <v>20</v>
      </c>
      <c r="BI3280" t="s">
        <v>5</v>
      </c>
    </row>
    <row r="3281" spans="1:61" x14ac:dyDescent="0.25">
      <c r="A3281">
        <v>41687292</v>
      </c>
      <c r="B3281">
        <v>41687292</v>
      </c>
      <c r="C3281" t="s">
        <v>106</v>
      </c>
      <c r="D3281" t="s">
        <v>312</v>
      </c>
      <c r="E3281" t="s">
        <v>16773</v>
      </c>
      <c r="F3281" t="s">
        <v>1362</v>
      </c>
      <c r="G3281" t="s">
        <v>296</v>
      </c>
      <c r="H3281" s="30" t="s">
        <v>21100</v>
      </c>
      <c r="I3281" t="s">
        <v>16774</v>
      </c>
      <c r="J3281">
        <v>0</v>
      </c>
      <c r="K3281" t="s">
        <v>126</v>
      </c>
      <c r="L3281">
        <v>25</v>
      </c>
      <c r="M3281" t="s">
        <v>126</v>
      </c>
      <c r="O3281">
        <v>3214330855</v>
      </c>
      <c r="P3281">
        <v>0</v>
      </c>
      <c r="T3281" s="29" t="s">
        <v>254</v>
      </c>
      <c r="U3281">
        <f t="shared" si="243"/>
        <v>10</v>
      </c>
      <c r="V3281">
        <f t="shared" si="244"/>
        <v>4</v>
      </c>
      <c r="W3281">
        <v>2016</v>
      </c>
      <c r="X3281" t="s">
        <v>7491</v>
      </c>
      <c r="Y3281" t="s">
        <v>16775</v>
      </c>
      <c r="Z3281" t="s">
        <v>16776</v>
      </c>
      <c r="AA3281">
        <v>8001156</v>
      </c>
      <c r="AB3281" t="s">
        <v>100</v>
      </c>
      <c r="AC3281" t="s">
        <v>101</v>
      </c>
      <c r="AD3281" s="1">
        <f t="shared" si="245"/>
        <v>3.0718970126582281E-2</v>
      </c>
      <c r="AE3281" s="2">
        <v>39500000</v>
      </c>
      <c r="AF3281" t="s">
        <v>160</v>
      </c>
      <c r="AG3281" t="s">
        <v>103</v>
      </c>
      <c r="AH3281" t="s">
        <v>104</v>
      </c>
      <c r="AI3281" t="s">
        <v>16777</v>
      </c>
      <c r="AJ3281">
        <v>29951877</v>
      </c>
      <c r="AK3281" s="2">
        <v>1213399.32</v>
      </c>
      <c r="AL3281" s="2">
        <v>999663.29</v>
      </c>
      <c r="AP3281">
        <v>29979333</v>
      </c>
      <c r="AQ3281" s="2">
        <v>1206200.1200000001</v>
      </c>
      <c r="AR3281" s="2">
        <v>993613.55</v>
      </c>
      <c r="AV3281" t="s">
        <v>105</v>
      </c>
      <c r="AW3281" s="2" t="s">
        <v>105</v>
      </c>
      <c r="AX3281" s="2" t="s">
        <v>105</v>
      </c>
      <c r="BH3281" t="s">
        <v>21</v>
      </c>
      <c r="BI3281" t="s">
        <v>5</v>
      </c>
    </row>
    <row r="3282" spans="1:61" x14ac:dyDescent="0.25">
      <c r="A3282">
        <v>7917611</v>
      </c>
      <c r="B3282">
        <v>7917611</v>
      </c>
      <c r="C3282" t="s">
        <v>89</v>
      </c>
      <c r="D3282" t="s">
        <v>148</v>
      </c>
      <c r="E3282" t="s">
        <v>2136</v>
      </c>
      <c r="F3282" t="s">
        <v>5214</v>
      </c>
      <c r="G3282" t="s">
        <v>2505</v>
      </c>
      <c r="H3282" s="30" t="s">
        <v>18942</v>
      </c>
      <c r="I3282" t="s">
        <v>16778</v>
      </c>
      <c r="J3282">
        <v>5266</v>
      </c>
      <c r="K3282" t="s">
        <v>428</v>
      </c>
      <c r="L3282">
        <v>5</v>
      </c>
      <c r="M3282" t="s">
        <v>203</v>
      </c>
      <c r="O3282">
        <v>3108405698</v>
      </c>
      <c r="P3282">
        <v>3137590544</v>
      </c>
      <c r="T3282" s="29" t="s">
        <v>887</v>
      </c>
      <c r="U3282">
        <f t="shared" si="243"/>
        <v>10</v>
      </c>
      <c r="V3282">
        <f t="shared" si="244"/>
        <v>3</v>
      </c>
      <c r="W3282">
        <v>2024</v>
      </c>
      <c r="X3282" t="s">
        <v>677</v>
      </c>
      <c r="Y3282" t="s">
        <v>16779</v>
      </c>
      <c r="Z3282" t="s">
        <v>16780</v>
      </c>
      <c r="AA3282">
        <v>8006058</v>
      </c>
      <c r="AB3282" t="s">
        <v>100</v>
      </c>
      <c r="AC3282" t="s">
        <v>433</v>
      </c>
      <c r="AD3282" s="1">
        <f t="shared" si="245"/>
        <v>2.8465664585191792E-2</v>
      </c>
      <c r="AE3282" s="2">
        <v>112100000</v>
      </c>
      <c r="AF3282" t="s">
        <v>362</v>
      </c>
      <c r="AG3282" t="s">
        <v>120</v>
      </c>
      <c r="AH3282" t="s">
        <v>104</v>
      </c>
      <c r="AI3282" t="s">
        <v>5219</v>
      </c>
      <c r="AJ3282">
        <v>161813760</v>
      </c>
      <c r="AK3282" s="2">
        <v>3191001</v>
      </c>
      <c r="AL3282" s="2">
        <v>2661513.67</v>
      </c>
      <c r="AP3282" t="s">
        <v>105</v>
      </c>
      <c r="AQ3282" t="s">
        <v>105</v>
      </c>
      <c r="AR3282" t="s">
        <v>105</v>
      </c>
      <c r="AV3282" t="s">
        <v>105</v>
      </c>
      <c r="AW3282" t="s">
        <v>105</v>
      </c>
      <c r="AX3282" t="s">
        <v>105</v>
      </c>
      <c r="BH3282" t="s">
        <v>21</v>
      </c>
      <c r="BI3282" t="s">
        <v>5</v>
      </c>
    </row>
    <row r="3283" spans="1:61" x14ac:dyDescent="0.25">
      <c r="A3283">
        <v>1017152551</v>
      </c>
      <c r="B3283">
        <v>1017152551</v>
      </c>
      <c r="C3283" t="s">
        <v>106</v>
      </c>
      <c r="D3283" t="s">
        <v>1128</v>
      </c>
      <c r="E3283" t="s">
        <v>108</v>
      </c>
      <c r="F3283" t="s">
        <v>199</v>
      </c>
      <c r="G3283" t="s">
        <v>345</v>
      </c>
      <c r="H3283" s="30" t="s">
        <v>21101</v>
      </c>
      <c r="I3283" t="s">
        <v>16781</v>
      </c>
      <c r="J3283">
        <v>5001</v>
      </c>
      <c r="K3283" t="s">
        <v>202</v>
      </c>
      <c r="L3283">
        <v>5</v>
      </c>
      <c r="M3283" t="s">
        <v>203</v>
      </c>
      <c r="O3283">
        <v>3113639173</v>
      </c>
      <c r="P3283">
        <v>0</v>
      </c>
      <c r="T3283" s="29" t="s">
        <v>1081</v>
      </c>
      <c r="U3283">
        <f t="shared" si="243"/>
        <v>10</v>
      </c>
      <c r="V3283">
        <f t="shared" si="244"/>
        <v>25</v>
      </c>
      <c r="W3283">
        <v>2023</v>
      </c>
      <c r="X3283" t="s">
        <v>1336</v>
      </c>
      <c r="Y3283" t="s">
        <v>16782</v>
      </c>
      <c r="Z3283" t="s">
        <v>16783</v>
      </c>
      <c r="AA3283">
        <v>5606111</v>
      </c>
      <c r="AB3283" t="s">
        <v>146</v>
      </c>
      <c r="AC3283" t="s">
        <v>341</v>
      </c>
      <c r="AD3283" s="1">
        <f t="shared" si="245"/>
        <v>3.3989433333333333E-2</v>
      </c>
      <c r="AE3283" s="2">
        <v>120000000</v>
      </c>
      <c r="AF3283" t="s">
        <v>133</v>
      </c>
      <c r="AG3283" t="s">
        <v>120</v>
      </c>
      <c r="AH3283" t="s">
        <v>104</v>
      </c>
      <c r="AI3283" t="s">
        <v>16784</v>
      </c>
      <c r="AJ3283">
        <v>161805993</v>
      </c>
      <c r="AK3283" s="2">
        <v>4078732</v>
      </c>
      <c r="AL3283" s="2">
        <v>3407505.47</v>
      </c>
      <c r="AP3283" t="s">
        <v>105</v>
      </c>
      <c r="AQ3283" t="s">
        <v>105</v>
      </c>
      <c r="AR3283" t="s">
        <v>105</v>
      </c>
      <c r="AV3283" t="s">
        <v>105</v>
      </c>
      <c r="AW3283" t="s">
        <v>105</v>
      </c>
      <c r="AX3283" t="s">
        <v>105</v>
      </c>
      <c r="BH3283" t="s">
        <v>21</v>
      </c>
      <c r="BI3283" t="s">
        <v>5</v>
      </c>
    </row>
    <row r="3284" spans="1:61" x14ac:dyDescent="0.25">
      <c r="A3284">
        <v>31954410</v>
      </c>
      <c r="B3284">
        <v>31954410</v>
      </c>
      <c r="C3284" t="s">
        <v>106</v>
      </c>
      <c r="D3284" t="s">
        <v>343</v>
      </c>
      <c r="E3284" t="s">
        <v>2355</v>
      </c>
      <c r="F3284" t="s">
        <v>2195</v>
      </c>
      <c r="G3284" t="s">
        <v>137</v>
      </c>
      <c r="H3284" s="30" t="s">
        <v>21102</v>
      </c>
      <c r="I3284" t="s">
        <v>16785</v>
      </c>
      <c r="J3284">
        <v>76001</v>
      </c>
      <c r="K3284" t="s">
        <v>486</v>
      </c>
      <c r="L3284">
        <v>76</v>
      </c>
      <c r="M3284" t="s">
        <v>95</v>
      </c>
      <c r="O3284">
        <v>3135653136</v>
      </c>
      <c r="P3284">
        <v>3105373789</v>
      </c>
      <c r="T3284" s="29" t="s">
        <v>327</v>
      </c>
      <c r="U3284">
        <f t="shared" si="243"/>
        <v>10</v>
      </c>
      <c r="V3284">
        <f t="shared" si="244"/>
        <v>31</v>
      </c>
      <c r="W3284">
        <v>2015</v>
      </c>
      <c r="X3284" t="s">
        <v>16786</v>
      </c>
      <c r="Y3284" t="s">
        <v>16787</v>
      </c>
      <c r="Z3284" t="s">
        <v>16788</v>
      </c>
      <c r="AA3284">
        <v>4606078</v>
      </c>
      <c r="AB3284" t="s">
        <v>352</v>
      </c>
      <c r="AC3284" t="s">
        <v>353</v>
      </c>
      <c r="AD3284" s="1">
        <f t="shared" si="245"/>
        <v>4.2024900900900899E-2</v>
      </c>
      <c r="AE3284" s="2">
        <v>55500000</v>
      </c>
      <c r="AF3284" t="s">
        <v>219</v>
      </c>
      <c r="AG3284" t="s">
        <v>120</v>
      </c>
      <c r="AH3284" t="s">
        <v>104</v>
      </c>
      <c r="AI3284" t="s">
        <v>16789</v>
      </c>
      <c r="AJ3284">
        <v>161913354</v>
      </c>
      <c r="AK3284" s="2">
        <v>2332382</v>
      </c>
      <c r="AL3284" s="2">
        <v>1939984.99</v>
      </c>
      <c r="AP3284" t="s">
        <v>105</v>
      </c>
      <c r="AQ3284" t="s">
        <v>105</v>
      </c>
      <c r="AR3284" t="s">
        <v>105</v>
      </c>
      <c r="AV3284" t="s">
        <v>105</v>
      </c>
      <c r="AW3284" t="s">
        <v>105</v>
      </c>
      <c r="AX3284" t="s">
        <v>105</v>
      </c>
      <c r="BH3284" t="s">
        <v>21</v>
      </c>
      <c r="BI3284" t="s">
        <v>5</v>
      </c>
    </row>
    <row r="3285" spans="1:61" x14ac:dyDescent="0.25">
      <c r="A3285">
        <v>405825</v>
      </c>
      <c r="B3285">
        <v>405825</v>
      </c>
      <c r="C3285" t="s">
        <v>89</v>
      </c>
      <c r="D3285" t="s">
        <v>839</v>
      </c>
      <c r="E3285">
        <v>0</v>
      </c>
      <c r="F3285" t="s">
        <v>16790</v>
      </c>
      <c r="G3285" t="s">
        <v>16791</v>
      </c>
      <c r="H3285" s="30" t="s">
        <v>21103</v>
      </c>
      <c r="I3285" t="s">
        <v>16792</v>
      </c>
      <c r="J3285">
        <v>25473</v>
      </c>
      <c r="K3285" t="s">
        <v>1949</v>
      </c>
      <c r="L3285">
        <v>25</v>
      </c>
      <c r="M3285" t="s">
        <v>113</v>
      </c>
      <c r="O3285">
        <v>3112222780</v>
      </c>
      <c r="P3285">
        <v>0</v>
      </c>
      <c r="T3285" s="29" t="s">
        <v>169</v>
      </c>
      <c r="U3285">
        <f t="shared" si="243"/>
        <v>10</v>
      </c>
      <c r="V3285">
        <f t="shared" si="244"/>
        <v>16</v>
      </c>
      <c r="W3285">
        <v>2020</v>
      </c>
      <c r="X3285" t="s">
        <v>5351</v>
      </c>
      <c r="Y3285" t="s">
        <v>16793</v>
      </c>
      <c r="Z3285" t="s">
        <v>16794</v>
      </c>
      <c r="AA3285">
        <v>9006171</v>
      </c>
      <c r="AB3285" t="s">
        <v>244</v>
      </c>
      <c r="AC3285" t="s">
        <v>404</v>
      </c>
      <c r="AD3285" s="1">
        <f t="shared" si="245"/>
        <v>8.1734939759036153E-3</v>
      </c>
      <c r="AE3285" s="2">
        <v>182600000</v>
      </c>
      <c r="AF3285" t="s">
        <v>102</v>
      </c>
      <c r="AG3285" t="s">
        <v>120</v>
      </c>
      <c r="AH3285" t="s">
        <v>104</v>
      </c>
      <c r="AI3285" t="s">
        <v>16795</v>
      </c>
      <c r="AJ3285">
        <v>161814842</v>
      </c>
      <c r="AK3285" s="2">
        <v>1492480</v>
      </c>
      <c r="AL3285" s="2">
        <v>1234184.5</v>
      </c>
      <c r="AP3285" t="s">
        <v>105</v>
      </c>
      <c r="AQ3285" t="s">
        <v>105</v>
      </c>
      <c r="AR3285" t="s">
        <v>105</v>
      </c>
      <c r="AV3285" t="s">
        <v>105</v>
      </c>
      <c r="AW3285" t="s">
        <v>105</v>
      </c>
      <c r="AX3285" t="s">
        <v>105</v>
      </c>
      <c r="BH3285" s="3" t="s">
        <v>18</v>
      </c>
      <c r="BI3285" t="s">
        <v>5</v>
      </c>
    </row>
    <row r="3286" spans="1:61" x14ac:dyDescent="0.25">
      <c r="A3286">
        <v>12963826</v>
      </c>
      <c r="B3286">
        <v>12963826</v>
      </c>
      <c r="C3286" t="s">
        <v>89</v>
      </c>
      <c r="D3286" t="s">
        <v>648</v>
      </c>
      <c r="E3286" t="s">
        <v>149</v>
      </c>
      <c r="F3286" t="s">
        <v>496</v>
      </c>
      <c r="G3286" t="s">
        <v>528</v>
      </c>
      <c r="H3286" s="30" t="s">
        <v>20393</v>
      </c>
      <c r="I3286" t="s">
        <v>16796</v>
      </c>
      <c r="J3286">
        <v>52001</v>
      </c>
      <c r="K3286" t="s">
        <v>530</v>
      </c>
      <c r="L3286">
        <v>52</v>
      </c>
      <c r="M3286" t="s">
        <v>531</v>
      </c>
      <c r="O3286">
        <v>3234650723</v>
      </c>
      <c r="P3286">
        <v>0</v>
      </c>
      <c r="T3286" s="29" t="s">
        <v>299</v>
      </c>
      <c r="U3286">
        <f t="shared" si="243"/>
        <v>10</v>
      </c>
      <c r="V3286">
        <f t="shared" si="244"/>
        <v>23</v>
      </c>
      <c r="W3286">
        <v>2020</v>
      </c>
      <c r="X3286" t="s">
        <v>16797</v>
      </c>
      <c r="Y3286" t="s">
        <v>16798</v>
      </c>
      <c r="Z3286">
        <v>0</v>
      </c>
      <c r="AA3286">
        <v>6406139</v>
      </c>
      <c r="AB3286" t="s">
        <v>131</v>
      </c>
      <c r="AC3286" t="s">
        <v>310</v>
      </c>
      <c r="AD3286" s="1">
        <f t="shared" si="245"/>
        <v>2.5535460750853244E-2</v>
      </c>
      <c r="AE3286" s="2">
        <v>87900000</v>
      </c>
      <c r="AF3286" t="s">
        <v>160</v>
      </c>
      <c r="AG3286" t="s">
        <v>120</v>
      </c>
      <c r="AH3286" t="s">
        <v>104</v>
      </c>
      <c r="AI3286" t="s">
        <v>16799</v>
      </c>
      <c r="AJ3286">
        <v>161829574</v>
      </c>
      <c r="AK3286" s="2">
        <v>2244567</v>
      </c>
      <c r="AL3286" s="2">
        <v>1866190.82</v>
      </c>
      <c r="AP3286" t="s">
        <v>105</v>
      </c>
      <c r="AQ3286" t="s">
        <v>105</v>
      </c>
      <c r="AR3286" t="s">
        <v>105</v>
      </c>
      <c r="AV3286" t="s">
        <v>105</v>
      </c>
      <c r="AW3286" t="s">
        <v>105</v>
      </c>
      <c r="AX3286" t="s">
        <v>105</v>
      </c>
      <c r="BH3286" t="s">
        <v>21</v>
      </c>
      <c r="BI3286" t="s">
        <v>5</v>
      </c>
    </row>
    <row r="3287" spans="1:61" x14ac:dyDescent="0.25">
      <c r="A3287">
        <v>1019097950</v>
      </c>
      <c r="B3287">
        <v>1019097950</v>
      </c>
      <c r="C3287" t="s">
        <v>106</v>
      </c>
      <c r="D3287" t="s">
        <v>3390</v>
      </c>
      <c r="E3287" t="s">
        <v>16800</v>
      </c>
      <c r="F3287" t="s">
        <v>212</v>
      </c>
      <c r="G3287" t="s">
        <v>3252</v>
      </c>
      <c r="H3287" s="30" t="s">
        <v>21104</v>
      </c>
      <c r="I3287" t="s">
        <v>16801</v>
      </c>
      <c r="J3287">
        <v>0</v>
      </c>
      <c r="K3287" t="s">
        <v>126</v>
      </c>
      <c r="L3287">
        <v>25</v>
      </c>
      <c r="M3287" t="s">
        <v>126</v>
      </c>
      <c r="O3287">
        <v>3102780949</v>
      </c>
      <c r="P3287">
        <v>0</v>
      </c>
      <c r="T3287" s="29" t="s">
        <v>568</v>
      </c>
      <c r="U3287">
        <f t="shared" si="243"/>
        <v>10</v>
      </c>
      <c r="V3287">
        <f t="shared" si="244"/>
        <v>30</v>
      </c>
      <c r="W3287">
        <v>2017</v>
      </c>
      <c r="X3287" t="s">
        <v>1852</v>
      </c>
      <c r="Y3287" t="s">
        <v>16802</v>
      </c>
      <c r="Z3287" t="s">
        <v>16803</v>
      </c>
      <c r="AA3287">
        <v>3001138</v>
      </c>
      <c r="AB3287" t="s">
        <v>491</v>
      </c>
      <c r="AC3287" t="s">
        <v>1475</v>
      </c>
      <c r="AD3287" s="1">
        <f t="shared" si="245"/>
        <v>3.930788202531646E-2</v>
      </c>
      <c r="AE3287" s="2">
        <v>39500000</v>
      </c>
      <c r="AF3287" t="s">
        <v>102</v>
      </c>
      <c r="AG3287" t="s">
        <v>103</v>
      </c>
      <c r="AH3287" t="s">
        <v>104</v>
      </c>
      <c r="AI3287" t="s">
        <v>16804</v>
      </c>
      <c r="AJ3287">
        <v>29926347</v>
      </c>
      <c r="AK3287" s="2">
        <v>1552661.34</v>
      </c>
      <c r="AL3287" s="2">
        <v>1284757.43</v>
      </c>
      <c r="AP3287">
        <v>29991648</v>
      </c>
      <c r="AQ3287" s="2">
        <v>1607133.78</v>
      </c>
      <c r="AR3287" s="2">
        <v>1330532.5900000001</v>
      </c>
      <c r="AV3287" t="s">
        <v>105</v>
      </c>
      <c r="AW3287" s="2" t="s">
        <v>105</v>
      </c>
      <c r="AX3287" s="2" t="s">
        <v>105</v>
      </c>
      <c r="BH3287" t="s">
        <v>21</v>
      </c>
      <c r="BI3287" t="s">
        <v>5</v>
      </c>
    </row>
    <row r="3288" spans="1:61" x14ac:dyDescent="0.25">
      <c r="A3288">
        <v>14441199</v>
      </c>
      <c r="B3288">
        <v>14441199</v>
      </c>
      <c r="C3288" t="s">
        <v>89</v>
      </c>
      <c r="D3288" t="s">
        <v>749</v>
      </c>
      <c r="E3288">
        <v>0</v>
      </c>
      <c r="F3288" t="s">
        <v>1486</v>
      </c>
      <c r="G3288" t="s">
        <v>408</v>
      </c>
      <c r="H3288" s="30" t="s">
        <v>21105</v>
      </c>
      <c r="I3288" t="s">
        <v>16805</v>
      </c>
      <c r="J3288">
        <v>76001</v>
      </c>
      <c r="K3288" t="s">
        <v>486</v>
      </c>
      <c r="L3288">
        <v>76</v>
      </c>
      <c r="M3288" t="s">
        <v>95</v>
      </c>
      <c r="O3288">
        <v>3154137251</v>
      </c>
      <c r="P3288">
        <v>0</v>
      </c>
      <c r="T3288" s="29" t="s">
        <v>127</v>
      </c>
      <c r="U3288">
        <f t="shared" si="243"/>
        <v>10</v>
      </c>
      <c r="V3288">
        <f t="shared" si="244"/>
        <v>18</v>
      </c>
      <c r="W3288">
        <v>2023</v>
      </c>
      <c r="X3288" t="s">
        <v>2553</v>
      </c>
      <c r="Y3288" t="s">
        <v>16806</v>
      </c>
      <c r="Z3288" t="s">
        <v>16807</v>
      </c>
      <c r="AA3288">
        <v>1606243</v>
      </c>
      <c r="AB3288" t="s">
        <v>173</v>
      </c>
      <c r="AC3288" t="s">
        <v>291</v>
      </c>
      <c r="AD3288" s="1">
        <f t="shared" si="245"/>
        <v>2.3507423312883434E-2</v>
      </c>
      <c r="AE3288" s="2">
        <v>81500000</v>
      </c>
      <c r="AF3288" t="s">
        <v>133</v>
      </c>
      <c r="AG3288" t="s">
        <v>120</v>
      </c>
      <c r="AH3288" t="s">
        <v>104</v>
      </c>
      <c r="AI3288">
        <v>0</v>
      </c>
      <c r="AJ3288">
        <v>161918717</v>
      </c>
      <c r="AK3288" s="2">
        <v>1915855</v>
      </c>
      <c r="AL3288" s="2">
        <v>1589962.08</v>
      </c>
      <c r="AP3288" t="s">
        <v>105</v>
      </c>
      <c r="AQ3288" t="s">
        <v>105</v>
      </c>
      <c r="AR3288" t="s">
        <v>105</v>
      </c>
      <c r="AV3288" t="s">
        <v>105</v>
      </c>
      <c r="AW3288" t="s">
        <v>105</v>
      </c>
      <c r="AX3288" t="s">
        <v>105</v>
      </c>
      <c r="BH3288" t="s">
        <v>19</v>
      </c>
      <c r="BI3288" t="s">
        <v>5</v>
      </c>
    </row>
    <row r="3289" spans="1:61" x14ac:dyDescent="0.25">
      <c r="A3289">
        <v>45515187</v>
      </c>
      <c r="B3289">
        <v>45515187</v>
      </c>
      <c r="C3289" t="s">
        <v>106</v>
      </c>
      <c r="D3289" t="s">
        <v>898</v>
      </c>
      <c r="E3289" t="s">
        <v>312</v>
      </c>
      <c r="F3289" t="s">
        <v>138</v>
      </c>
      <c r="G3289" t="s">
        <v>16808</v>
      </c>
      <c r="H3289" s="30" t="s">
        <v>21106</v>
      </c>
      <c r="I3289" t="s">
        <v>16809</v>
      </c>
      <c r="J3289">
        <v>0</v>
      </c>
      <c r="K3289" t="s">
        <v>274</v>
      </c>
      <c r="L3289">
        <v>13</v>
      </c>
      <c r="M3289" t="s">
        <v>175</v>
      </c>
      <c r="O3289">
        <v>3168672886</v>
      </c>
      <c r="P3289">
        <v>3205438197</v>
      </c>
      <c r="T3289" s="29" t="s">
        <v>558</v>
      </c>
      <c r="U3289">
        <f t="shared" si="243"/>
        <v>10</v>
      </c>
      <c r="V3289">
        <f t="shared" si="244"/>
        <v>5</v>
      </c>
      <c r="W3289">
        <v>2025</v>
      </c>
      <c r="X3289" t="s">
        <v>13636</v>
      </c>
      <c r="Y3289" t="s">
        <v>16810</v>
      </c>
      <c r="Z3289" t="s">
        <v>16811</v>
      </c>
      <c r="AA3289">
        <v>9006198</v>
      </c>
      <c r="AB3289" t="s">
        <v>244</v>
      </c>
      <c r="AC3289" t="s">
        <v>245</v>
      </c>
      <c r="AD3289" s="1">
        <f t="shared" si="245"/>
        <v>1.6244433656957928E-2</v>
      </c>
      <c r="AE3289" s="2">
        <v>123600000</v>
      </c>
      <c r="AF3289" t="s">
        <v>175</v>
      </c>
      <c r="AG3289" t="s">
        <v>120</v>
      </c>
      <c r="AH3289" t="s">
        <v>104</v>
      </c>
      <c r="AI3289">
        <v>0</v>
      </c>
      <c r="AJ3289">
        <v>161805625</v>
      </c>
      <c r="AK3289" s="2">
        <v>2007812</v>
      </c>
      <c r="AL3289" s="2">
        <v>1667236.67</v>
      </c>
      <c r="AP3289" t="s">
        <v>105</v>
      </c>
      <c r="AQ3289" t="s">
        <v>105</v>
      </c>
      <c r="AR3289" t="s">
        <v>105</v>
      </c>
      <c r="AV3289" t="s">
        <v>105</v>
      </c>
      <c r="AW3289" t="s">
        <v>105</v>
      </c>
      <c r="AX3289" t="s">
        <v>105</v>
      </c>
      <c r="BH3289" t="s">
        <v>20</v>
      </c>
      <c r="BI3289" t="s">
        <v>5</v>
      </c>
    </row>
    <row r="3290" spans="1:61" x14ac:dyDescent="0.25">
      <c r="A3290">
        <v>5249685</v>
      </c>
      <c r="B3290">
        <v>5249685</v>
      </c>
      <c r="C3290" t="s">
        <v>89</v>
      </c>
      <c r="D3290" t="s">
        <v>162</v>
      </c>
      <c r="E3290" t="s">
        <v>149</v>
      </c>
      <c r="F3290" t="s">
        <v>1863</v>
      </c>
      <c r="G3290" t="s">
        <v>4898</v>
      </c>
      <c r="H3290" s="30" t="s">
        <v>21107</v>
      </c>
      <c r="I3290" t="s">
        <v>16812</v>
      </c>
      <c r="J3290">
        <v>0</v>
      </c>
      <c r="K3290" t="s">
        <v>2407</v>
      </c>
      <c r="L3290">
        <v>19</v>
      </c>
      <c r="M3290" t="s">
        <v>2408</v>
      </c>
      <c r="O3290">
        <v>3122876957</v>
      </c>
      <c r="P3290">
        <v>0</v>
      </c>
      <c r="T3290" s="29" t="s">
        <v>169</v>
      </c>
      <c r="U3290">
        <f t="shared" si="243"/>
        <v>10</v>
      </c>
      <c r="V3290">
        <f t="shared" si="244"/>
        <v>16</v>
      </c>
      <c r="W3290">
        <v>2020</v>
      </c>
      <c r="X3290" t="s">
        <v>3313</v>
      </c>
      <c r="Y3290" t="s">
        <v>16813</v>
      </c>
      <c r="Z3290" t="s">
        <v>16814</v>
      </c>
      <c r="AA3290">
        <v>9006169</v>
      </c>
      <c r="AB3290" t="s">
        <v>244</v>
      </c>
      <c r="AC3290" t="s">
        <v>1048</v>
      </c>
      <c r="AD3290" s="1">
        <f t="shared" si="245"/>
        <v>3.0135214606021782E-2</v>
      </c>
      <c r="AE3290" s="2">
        <v>156100000</v>
      </c>
      <c r="AF3290" t="s">
        <v>133</v>
      </c>
      <c r="AG3290" t="s">
        <v>120</v>
      </c>
      <c r="AH3290" t="s">
        <v>104</v>
      </c>
      <c r="AI3290" t="s">
        <v>16815</v>
      </c>
      <c r="AJ3290">
        <v>161876075</v>
      </c>
      <c r="AK3290" s="2">
        <v>4704107</v>
      </c>
      <c r="AL3290" s="2">
        <v>3933031.32</v>
      </c>
      <c r="AP3290" t="s">
        <v>105</v>
      </c>
      <c r="AQ3290" t="s">
        <v>105</v>
      </c>
      <c r="AR3290" t="s">
        <v>105</v>
      </c>
      <c r="AV3290" t="s">
        <v>105</v>
      </c>
      <c r="AW3290" t="s">
        <v>105</v>
      </c>
      <c r="AX3290" t="s">
        <v>105</v>
      </c>
      <c r="BH3290" t="s">
        <v>21</v>
      </c>
      <c r="BI3290" t="s">
        <v>5</v>
      </c>
    </row>
    <row r="3291" spans="1:61" x14ac:dyDescent="0.25">
      <c r="A3291">
        <v>43536422</v>
      </c>
      <c r="B3291">
        <v>43536422</v>
      </c>
      <c r="C3291" t="s">
        <v>106</v>
      </c>
      <c r="D3291" t="s">
        <v>3615</v>
      </c>
      <c r="E3291" t="s">
        <v>1923</v>
      </c>
      <c r="F3291" t="s">
        <v>819</v>
      </c>
      <c r="G3291" t="s">
        <v>1015</v>
      </c>
      <c r="H3291" s="30" t="s">
        <v>21108</v>
      </c>
      <c r="I3291" t="s">
        <v>16816</v>
      </c>
      <c r="J3291">
        <v>5001</v>
      </c>
      <c r="K3291" t="s">
        <v>202</v>
      </c>
      <c r="L3291">
        <v>5</v>
      </c>
      <c r="M3291" t="s">
        <v>203</v>
      </c>
      <c r="O3291">
        <v>3007758207</v>
      </c>
      <c r="P3291">
        <v>0</v>
      </c>
      <c r="T3291" s="29" t="s">
        <v>299</v>
      </c>
      <c r="U3291">
        <f t="shared" si="243"/>
        <v>10</v>
      </c>
      <c r="V3291">
        <f t="shared" si="244"/>
        <v>23</v>
      </c>
      <c r="W3291">
        <v>2021</v>
      </c>
      <c r="X3291" t="s">
        <v>14580</v>
      </c>
      <c r="Y3291" t="s">
        <v>16817</v>
      </c>
      <c r="Z3291" t="s">
        <v>16818</v>
      </c>
      <c r="AA3291">
        <v>8001209</v>
      </c>
      <c r="AB3291" t="s">
        <v>100</v>
      </c>
      <c r="AC3291" t="s">
        <v>101</v>
      </c>
      <c r="AD3291" s="1">
        <f t="shared" si="245"/>
        <v>4.6473123877917417E-2</v>
      </c>
      <c r="AE3291" s="2">
        <v>55700000</v>
      </c>
      <c r="AF3291" t="s">
        <v>102</v>
      </c>
      <c r="AG3291" t="s">
        <v>103</v>
      </c>
      <c r="AH3291" t="s">
        <v>104</v>
      </c>
      <c r="AI3291" t="s">
        <v>16819</v>
      </c>
      <c r="AJ3291">
        <v>161806049</v>
      </c>
      <c r="AK3291" s="2">
        <v>2588553</v>
      </c>
      <c r="AL3291" s="2">
        <v>2155254.98</v>
      </c>
      <c r="AP3291" t="s">
        <v>105</v>
      </c>
      <c r="AQ3291" t="s">
        <v>105</v>
      </c>
      <c r="AR3291" t="s">
        <v>105</v>
      </c>
      <c r="AV3291" t="s">
        <v>105</v>
      </c>
      <c r="AW3291" t="s">
        <v>105</v>
      </c>
      <c r="AX3291" t="s">
        <v>105</v>
      </c>
      <c r="BH3291" t="s">
        <v>21</v>
      </c>
      <c r="BI3291" t="s">
        <v>5</v>
      </c>
    </row>
    <row r="3292" spans="1:61" x14ac:dyDescent="0.25">
      <c r="A3292">
        <v>70694411</v>
      </c>
      <c r="B3292">
        <v>70694411</v>
      </c>
      <c r="C3292" t="s">
        <v>89</v>
      </c>
      <c r="D3292" t="s">
        <v>397</v>
      </c>
      <c r="E3292" t="s">
        <v>749</v>
      </c>
      <c r="F3292" t="s">
        <v>4555</v>
      </c>
      <c r="G3292" t="s">
        <v>212</v>
      </c>
      <c r="H3292" s="30" t="s">
        <v>21109</v>
      </c>
      <c r="I3292" t="s">
        <v>16820</v>
      </c>
      <c r="J3292">
        <v>5001</v>
      </c>
      <c r="K3292" t="s">
        <v>202</v>
      </c>
      <c r="L3292">
        <v>5</v>
      </c>
      <c r="M3292" t="s">
        <v>203</v>
      </c>
      <c r="O3292">
        <v>3002097330</v>
      </c>
      <c r="P3292">
        <v>3002097970</v>
      </c>
      <c r="T3292" s="29" t="s">
        <v>114</v>
      </c>
      <c r="U3292">
        <f t="shared" si="243"/>
        <v>10</v>
      </c>
      <c r="V3292">
        <f t="shared" si="244"/>
        <v>28</v>
      </c>
      <c r="W3292">
        <v>2023</v>
      </c>
      <c r="X3292" t="s">
        <v>241</v>
      </c>
      <c r="Y3292" t="s">
        <v>16821</v>
      </c>
      <c r="Z3292" t="s">
        <v>16822</v>
      </c>
      <c r="AA3292">
        <v>9006179</v>
      </c>
      <c r="AB3292" t="s">
        <v>244</v>
      </c>
      <c r="AC3292" t="s">
        <v>245</v>
      </c>
      <c r="AD3292" s="1">
        <f t="shared" si="245"/>
        <v>2.7464642857142858E-2</v>
      </c>
      <c r="AE3292" s="2">
        <v>123200000</v>
      </c>
      <c r="AF3292" t="s">
        <v>362</v>
      </c>
      <c r="AG3292" t="s">
        <v>120</v>
      </c>
      <c r="AH3292" t="s">
        <v>104</v>
      </c>
      <c r="AI3292">
        <v>0</v>
      </c>
      <c r="AJ3292">
        <v>161782550</v>
      </c>
      <c r="AK3292" s="2">
        <v>3383644</v>
      </c>
      <c r="AL3292" s="2">
        <v>2823398.37</v>
      </c>
      <c r="AP3292" t="s">
        <v>105</v>
      </c>
      <c r="AQ3292" t="s">
        <v>105</v>
      </c>
      <c r="AR3292" t="s">
        <v>105</v>
      </c>
      <c r="AV3292" t="s">
        <v>105</v>
      </c>
      <c r="AW3292" t="s">
        <v>105</v>
      </c>
      <c r="AX3292" t="s">
        <v>105</v>
      </c>
      <c r="BH3292" t="s">
        <v>21</v>
      </c>
      <c r="BI3292" t="s">
        <v>5</v>
      </c>
    </row>
    <row r="3293" spans="1:61" x14ac:dyDescent="0.25">
      <c r="A3293">
        <v>51826515</v>
      </c>
      <c r="B3293">
        <v>51826515</v>
      </c>
      <c r="C3293" t="s">
        <v>106</v>
      </c>
      <c r="D3293" t="s">
        <v>107</v>
      </c>
      <c r="E3293" t="s">
        <v>234</v>
      </c>
      <c r="F3293" t="s">
        <v>11036</v>
      </c>
      <c r="G3293" t="s">
        <v>4477</v>
      </c>
      <c r="H3293" s="30" t="s">
        <v>21110</v>
      </c>
      <c r="I3293" t="s">
        <v>16823</v>
      </c>
      <c r="J3293">
        <v>50001</v>
      </c>
      <c r="K3293" t="s">
        <v>153</v>
      </c>
      <c r="L3293">
        <v>50</v>
      </c>
      <c r="M3293" t="s">
        <v>154</v>
      </c>
      <c r="O3293">
        <v>3114758271</v>
      </c>
      <c r="P3293">
        <v>0</v>
      </c>
      <c r="T3293" s="29" t="s">
        <v>1237</v>
      </c>
      <c r="U3293">
        <f t="shared" si="243"/>
        <v>10</v>
      </c>
      <c r="V3293">
        <f t="shared" si="244"/>
        <v>10</v>
      </c>
      <c r="W3293">
        <v>2021</v>
      </c>
      <c r="X3293" t="s">
        <v>1512</v>
      </c>
      <c r="Y3293" t="s">
        <v>16824</v>
      </c>
      <c r="Z3293" t="s">
        <v>16825</v>
      </c>
      <c r="AA3293">
        <v>5606088</v>
      </c>
      <c r="AB3293" t="s">
        <v>146</v>
      </c>
      <c r="AC3293" t="s">
        <v>147</v>
      </c>
      <c r="AD3293" s="1">
        <f t="shared" si="245"/>
        <v>2.5537179103214888E-2</v>
      </c>
      <c r="AE3293" s="2">
        <v>118200000</v>
      </c>
      <c r="AF3293" t="s">
        <v>102</v>
      </c>
      <c r="AG3293" t="s">
        <v>292</v>
      </c>
      <c r="AH3293" t="s">
        <v>104</v>
      </c>
      <c r="AI3293">
        <v>0</v>
      </c>
      <c r="AJ3293">
        <v>29924859</v>
      </c>
      <c r="AK3293" s="2">
        <v>3018494.57</v>
      </c>
      <c r="AL3293" s="2">
        <v>2516550.06</v>
      </c>
      <c r="AP3293" t="s">
        <v>105</v>
      </c>
      <c r="AQ3293" s="2" t="s">
        <v>105</v>
      </c>
      <c r="AR3293" s="2" t="s">
        <v>105</v>
      </c>
      <c r="AV3293">
        <v>30035999</v>
      </c>
      <c r="AW3293" s="2">
        <v>3354844.48</v>
      </c>
      <c r="AX3293" s="2">
        <v>2799197.04</v>
      </c>
      <c r="BH3293" t="s">
        <v>21</v>
      </c>
      <c r="BI3293" t="s">
        <v>5</v>
      </c>
    </row>
    <row r="3294" spans="1:61" x14ac:dyDescent="0.25">
      <c r="A3294">
        <v>11425555</v>
      </c>
      <c r="B3294">
        <v>11425555</v>
      </c>
      <c r="C3294" t="s">
        <v>89</v>
      </c>
      <c r="D3294" t="s">
        <v>2136</v>
      </c>
      <c r="E3294" t="s">
        <v>817</v>
      </c>
      <c r="F3294" t="s">
        <v>315</v>
      </c>
      <c r="G3294" t="s">
        <v>933</v>
      </c>
      <c r="H3294" s="30" t="s">
        <v>21111</v>
      </c>
      <c r="I3294" t="s">
        <v>16826</v>
      </c>
      <c r="J3294">
        <v>5001</v>
      </c>
      <c r="K3294" t="s">
        <v>202</v>
      </c>
      <c r="L3294">
        <v>5</v>
      </c>
      <c r="M3294" t="s">
        <v>203</v>
      </c>
      <c r="O3294">
        <v>3174359126</v>
      </c>
      <c r="P3294">
        <v>0</v>
      </c>
      <c r="T3294" s="29" t="s">
        <v>275</v>
      </c>
      <c r="U3294">
        <f t="shared" si="243"/>
        <v>10</v>
      </c>
      <c r="V3294">
        <f t="shared" si="244"/>
        <v>11</v>
      </c>
      <c r="W3294">
        <v>2012</v>
      </c>
      <c r="X3294" t="s">
        <v>2386</v>
      </c>
      <c r="Y3294" t="s">
        <v>16827</v>
      </c>
      <c r="Z3294" t="s">
        <v>16828</v>
      </c>
      <c r="AA3294">
        <v>1606213</v>
      </c>
      <c r="AB3294" t="s">
        <v>173</v>
      </c>
      <c r="AC3294" t="s">
        <v>291</v>
      </c>
      <c r="AD3294" s="1">
        <f t="shared" si="245"/>
        <v>3.855924924924925E-2</v>
      </c>
      <c r="AE3294" s="2">
        <v>33300000</v>
      </c>
      <c r="AF3294" t="s">
        <v>362</v>
      </c>
      <c r="AG3294" t="s">
        <v>120</v>
      </c>
      <c r="AH3294" t="s">
        <v>104</v>
      </c>
      <c r="AI3294" t="s">
        <v>16829</v>
      </c>
      <c r="AJ3294">
        <v>161920350</v>
      </c>
      <c r="AK3294" s="2">
        <v>1284023</v>
      </c>
      <c r="AL3294" s="2">
        <v>1059010.82</v>
      </c>
      <c r="AP3294" t="s">
        <v>105</v>
      </c>
      <c r="AQ3294" t="s">
        <v>105</v>
      </c>
      <c r="AR3294" t="s">
        <v>105</v>
      </c>
      <c r="AV3294" t="s">
        <v>105</v>
      </c>
      <c r="AW3294" t="s">
        <v>105</v>
      </c>
      <c r="AX3294" t="s">
        <v>105</v>
      </c>
      <c r="BH3294" t="s">
        <v>21</v>
      </c>
      <c r="BI3294" t="s">
        <v>5</v>
      </c>
    </row>
    <row r="3295" spans="1:61" x14ac:dyDescent="0.25">
      <c r="A3295">
        <v>7433990</v>
      </c>
      <c r="B3295">
        <v>7433990</v>
      </c>
      <c r="C3295" t="s">
        <v>89</v>
      </c>
      <c r="D3295" t="s">
        <v>16830</v>
      </c>
      <c r="E3295" t="s">
        <v>294</v>
      </c>
      <c r="F3295" t="s">
        <v>2505</v>
      </c>
      <c r="G3295" t="s">
        <v>2839</v>
      </c>
      <c r="H3295" s="30" t="s">
        <v>21112</v>
      </c>
      <c r="I3295" t="s">
        <v>16831</v>
      </c>
      <c r="J3295">
        <v>0</v>
      </c>
      <c r="K3295" t="s">
        <v>126</v>
      </c>
      <c r="L3295">
        <v>25</v>
      </c>
      <c r="M3295" t="s">
        <v>126</v>
      </c>
      <c r="O3295">
        <v>3158991579</v>
      </c>
      <c r="P3295">
        <v>0</v>
      </c>
      <c r="T3295" s="29" t="s">
        <v>547</v>
      </c>
      <c r="U3295">
        <f t="shared" si="243"/>
        <v>10</v>
      </c>
      <c r="V3295">
        <f t="shared" si="244"/>
        <v>26</v>
      </c>
      <c r="W3295">
        <v>2016</v>
      </c>
      <c r="X3295" t="s">
        <v>1593</v>
      </c>
      <c r="Y3295" t="s">
        <v>16832</v>
      </c>
      <c r="Z3295" t="s">
        <v>16833</v>
      </c>
      <c r="AA3295">
        <v>8001183</v>
      </c>
      <c r="AB3295" t="s">
        <v>100</v>
      </c>
      <c r="AC3295" t="s">
        <v>258</v>
      </c>
      <c r="AD3295" s="1">
        <f t="shared" si="245"/>
        <v>3.260533692722372E-2</v>
      </c>
      <c r="AE3295" s="2">
        <v>37100000</v>
      </c>
      <c r="AF3295" t="s">
        <v>219</v>
      </c>
      <c r="AG3295" t="s">
        <v>103</v>
      </c>
      <c r="AH3295" t="s">
        <v>104</v>
      </c>
      <c r="AI3295">
        <v>0</v>
      </c>
      <c r="AJ3295">
        <v>161900286</v>
      </c>
      <c r="AK3295" s="2">
        <v>1209658</v>
      </c>
      <c r="AL3295" s="2">
        <v>996519.7</v>
      </c>
      <c r="AP3295" t="s">
        <v>105</v>
      </c>
      <c r="AQ3295" t="s">
        <v>105</v>
      </c>
      <c r="AR3295" t="s">
        <v>105</v>
      </c>
      <c r="AV3295" t="s">
        <v>105</v>
      </c>
      <c r="AW3295" t="s">
        <v>105</v>
      </c>
      <c r="AX3295" t="s">
        <v>105</v>
      </c>
      <c r="BH3295" t="s">
        <v>21</v>
      </c>
      <c r="BI3295" t="s">
        <v>5</v>
      </c>
    </row>
    <row r="3296" spans="1:61" x14ac:dyDescent="0.25">
      <c r="A3296">
        <v>1016090334</v>
      </c>
      <c r="B3296">
        <v>1016090334</v>
      </c>
      <c r="C3296" t="s">
        <v>89</v>
      </c>
      <c r="D3296" t="s">
        <v>8296</v>
      </c>
      <c r="E3296" t="s">
        <v>656</v>
      </c>
      <c r="F3296" t="s">
        <v>137</v>
      </c>
      <c r="G3296" t="s">
        <v>3891</v>
      </c>
      <c r="H3296" s="30" t="s">
        <v>21113</v>
      </c>
      <c r="I3296" t="s">
        <v>16834</v>
      </c>
      <c r="J3296">
        <v>0</v>
      </c>
      <c r="K3296" t="s">
        <v>126</v>
      </c>
      <c r="L3296">
        <v>25</v>
      </c>
      <c r="M3296" t="s">
        <v>126</v>
      </c>
      <c r="O3296">
        <v>3214905839</v>
      </c>
      <c r="P3296">
        <v>0</v>
      </c>
      <c r="T3296" s="29" t="s">
        <v>429</v>
      </c>
      <c r="U3296">
        <f t="shared" si="243"/>
        <v>10</v>
      </c>
      <c r="V3296">
        <f t="shared" si="244"/>
        <v>7</v>
      </c>
      <c r="W3296">
        <v>2019</v>
      </c>
      <c r="X3296" t="s">
        <v>16123</v>
      </c>
      <c r="Y3296" t="s">
        <v>16835</v>
      </c>
      <c r="Z3296" t="s">
        <v>16836</v>
      </c>
      <c r="AA3296">
        <v>9201222</v>
      </c>
      <c r="AB3296" t="s">
        <v>268</v>
      </c>
      <c r="AC3296" t="s">
        <v>269</v>
      </c>
      <c r="AD3296" s="1">
        <f t="shared" si="245"/>
        <v>4.3403149038461541E-2</v>
      </c>
      <c r="AE3296" s="2">
        <v>41600000</v>
      </c>
      <c r="AF3296" t="s">
        <v>160</v>
      </c>
      <c r="AG3296" t="s">
        <v>103</v>
      </c>
      <c r="AH3296" t="s">
        <v>104</v>
      </c>
      <c r="AI3296" t="s">
        <v>16837</v>
      </c>
      <c r="AJ3296">
        <v>161829386</v>
      </c>
      <c r="AK3296" s="2">
        <v>1805571</v>
      </c>
      <c r="AL3296" s="2">
        <v>1497286.91</v>
      </c>
      <c r="AP3296" t="s">
        <v>105</v>
      </c>
      <c r="AQ3296" t="s">
        <v>105</v>
      </c>
      <c r="AR3296" t="s">
        <v>105</v>
      </c>
      <c r="AV3296" t="s">
        <v>105</v>
      </c>
      <c r="AW3296" t="s">
        <v>105</v>
      </c>
      <c r="AX3296" t="s">
        <v>105</v>
      </c>
      <c r="BH3296" t="s">
        <v>21</v>
      </c>
      <c r="BI3296" t="s">
        <v>5</v>
      </c>
    </row>
    <row r="3297" spans="1:61" x14ac:dyDescent="0.25">
      <c r="A3297">
        <v>79590714</v>
      </c>
      <c r="B3297">
        <v>79590714</v>
      </c>
      <c r="C3297" t="s">
        <v>89</v>
      </c>
      <c r="D3297" t="s">
        <v>699</v>
      </c>
      <c r="E3297" t="s">
        <v>1027</v>
      </c>
      <c r="F3297" t="s">
        <v>416</v>
      </c>
      <c r="G3297" t="s">
        <v>4226</v>
      </c>
      <c r="H3297" s="30" t="s">
        <v>21114</v>
      </c>
      <c r="I3297" t="s">
        <v>16838</v>
      </c>
      <c r="J3297">
        <v>0</v>
      </c>
      <c r="K3297" t="s">
        <v>126</v>
      </c>
      <c r="L3297">
        <v>25</v>
      </c>
      <c r="M3297" t="s">
        <v>126</v>
      </c>
      <c r="O3297">
        <v>3144184969</v>
      </c>
      <c r="P3297">
        <v>0</v>
      </c>
      <c r="T3297" s="29" t="s">
        <v>568</v>
      </c>
      <c r="U3297">
        <f t="shared" si="243"/>
        <v>10</v>
      </c>
      <c r="V3297">
        <f t="shared" si="244"/>
        <v>30</v>
      </c>
      <c r="W3297">
        <v>2018</v>
      </c>
      <c r="X3297" t="s">
        <v>3439</v>
      </c>
      <c r="Y3297" t="s">
        <v>16839</v>
      </c>
      <c r="Z3297" t="s">
        <v>16840</v>
      </c>
      <c r="AA3297">
        <v>3006137</v>
      </c>
      <c r="AB3297" t="s">
        <v>491</v>
      </c>
      <c r="AC3297" t="s">
        <v>492</v>
      </c>
      <c r="AD3297" s="1">
        <f t="shared" si="245"/>
        <v>1.6283778371161548E-2</v>
      </c>
      <c r="AE3297" s="2">
        <v>74900000</v>
      </c>
      <c r="AF3297" t="s">
        <v>133</v>
      </c>
      <c r="AG3297" t="s">
        <v>120</v>
      </c>
      <c r="AH3297" t="s">
        <v>104</v>
      </c>
      <c r="AI3297" t="s">
        <v>16841</v>
      </c>
      <c r="AJ3297">
        <v>161917123</v>
      </c>
      <c r="AK3297" s="2">
        <v>1219655</v>
      </c>
      <c r="AL3297" s="2">
        <v>1004919.94</v>
      </c>
      <c r="AP3297" t="s">
        <v>105</v>
      </c>
      <c r="AQ3297" t="s">
        <v>105</v>
      </c>
      <c r="AR3297" t="s">
        <v>105</v>
      </c>
      <c r="AV3297" t="s">
        <v>105</v>
      </c>
      <c r="AW3297" t="s">
        <v>105</v>
      </c>
      <c r="AX3297" t="s">
        <v>105</v>
      </c>
      <c r="BH3297" t="s">
        <v>19</v>
      </c>
      <c r="BI3297" t="s">
        <v>5</v>
      </c>
    </row>
    <row r="3298" spans="1:61" x14ac:dyDescent="0.25">
      <c r="A3298">
        <v>17170662</v>
      </c>
      <c r="B3298">
        <v>17170662</v>
      </c>
      <c r="C3298" t="s">
        <v>89</v>
      </c>
      <c r="D3298" t="s">
        <v>16842</v>
      </c>
      <c r="E3298">
        <v>0</v>
      </c>
      <c r="F3298" t="s">
        <v>2979</v>
      </c>
      <c r="G3298" t="s">
        <v>1842</v>
      </c>
      <c r="H3298" s="30" t="s">
        <v>21115</v>
      </c>
      <c r="I3298" t="s">
        <v>16843</v>
      </c>
      <c r="J3298">
        <v>0</v>
      </c>
      <c r="K3298" t="s">
        <v>126</v>
      </c>
      <c r="L3298">
        <v>25</v>
      </c>
      <c r="M3298" t="s">
        <v>126</v>
      </c>
      <c r="O3298">
        <v>3012205347</v>
      </c>
      <c r="P3298">
        <v>3212438975</v>
      </c>
      <c r="T3298" s="29" t="s">
        <v>1001</v>
      </c>
      <c r="U3298">
        <f t="shared" si="243"/>
        <v>10</v>
      </c>
      <c r="V3298">
        <f t="shared" si="244"/>
        <v>3</v>
      </c>
      <c r="W3298">
        <v>2017</v>
      </c>
      <c r="X3298" t="s">
        <v>16844</v>
      </c>
      <c r="Y3298" t="s">
        <v>16845</v>
      </c>
      <c r="Z3298" t="s">
        <v>16846</v>
      </c>
      <c r="AA3298">
        <v>601189</v>
      </c>
      <c r="AB3298" t="s">
        <v>118</v>
      </c>
      <c r="AC3298" t="s">
        <v>16847</v>
      </c>
      <c r="AD3298" s="1">
        <f t="shared" si="245"/>
        <v>4.5984030534351142E-2</v>
      </c>
      <c r="AE3298" s="2">
        <v>65500000</v>
      </c>
      <c r="AF3298" t="s">
        <v>102</v>
      </c>
      <c r="AG3298" t="s">
        <v>103</v>
      </c>
      <c r="AH3298" t="s">
        <v>104</v>
      </c>
      <c r="AI3298" t="s">
        <v>16848</v>
      </c>
      <c r="AJ3298">
        <v>161823147</v>
      </c>
      <c r="AK3298" s="2">
        <v>3011954</v>
      </c>
      <c r="AL3298" s="2">
        <v>2511053.58</v>
      </c>
      <c r="AP3298" t="s">
        <v>105</v>
      </c>
      <c r="AQ3298" t="s">
        <v>105</v>
      </c>
      <c r="AR3298" t="s">
        <v>105</v>
      </c>
      <c r="AV3298" t="s">
        <v>105</v>
      </c>
      <c r="AW3298" t="s">
        <v>105</v>
      </c>
      <c r="AX3298" t="s">
        <v>105</v>
      </c>
      <c r="BH3298" t="s">
        <v>21</v>
      </c>
      <c r="BI3298" t="s">
        <v>5</v>
      </c>
    </row>
    <row r="3299" spans="1:61" x14ac:dyDescent="0.25">
      <c r="A3299">
        <v>16136303</v>
      </c>
      <c r="B3299">
        <v>16136303</v>
      </c>
      <c r="C3299" t="s">
        <v>89</v>
      </c>
      <c r="D3299" t="s">
        <v>16849</v>
      </c>
      <c r="E3299">
        <v>0</v>
      </c>
      <c r="F3299" t="s">
        <v>3494</v>
      </c>
      <c r="G3299" t="s">
        <v>666</v>
      </c>
      <c r="H3299" s="30" t="s">
        <v>21116</v>
      </c>
      <c r="I3299" t="s">
        <v>16850</v>
      </c>
      <c r="J3299">
        <v>17001</v>
      </c>
      <c r="K3299" t="s">
        <v>140</v>
      </c>
      <c r="L3299">
        <v>17</v>
      </c>
      <c r="M3299" t="s">
        <v>141</v>
      </c>
      <c r="O3299">
        <v>3177685868</v>
      </c>
      <c r="P3299">
        <v>0</v>
      </c>
      <c r="T3299" s="29" t="s">
        <v>327</v>
      </c>
      <c r="U3299">
        <f t="shared" si="243"/>
        <v>10</v>
      </c>
      <c r="V3299">
        <f t="shared" si="244"/>
        <v>31</v>
      </c>
      <c r="W3299">
        <v>2022</v>
      </c>
      <c r="X3299" t="s">
        <v>14515</v>
      </c>
      <c r="Y3299" t="s">
        <v>16851</v>
      </c>
      <c r="Z3299" t="s">
        <v>16852</v>
      </c>
      <c r="AA3299">
        <v>9221017</v>
      </c>
      <c r="AB3299" t="s">
        <v>268</v>
      </c>
      <c r="AC3299" t="s">
        <v>924</v>
      </c>
      <c r="AD3299" s="1">
        <f t="shared" si="245"/>
        <v>2.0338220338983051E-2</v>
      </c>
      <c r="AE3299" s="2">
        <v>118000000</v>
      </c>
      <c r="AF3299" t="s">
        <v>133</v>
      </c>
      <c r="AG3299" t="s">
        <v>697</v>
      </c>
      <c r="AH3299" t="s">
        <v>104</v>
      </c>
      <c r="AI3299">
        <v>0</v>
      </c>
      <c r="AJ3299">
        <v>161905584</v>
      </c>
      <c r="AK3299" s="2">
        <v>2399910</v>
      </c>
      <c r="AL3299" s="2">
        <v>1996730.99</v>
      </c>
      <c r="AP3299" t="s">
        <v>105</v>
      </c>
      <c r="AQ3299" t="s">
        <v>105</v>
      </c>
      <c r="AR3299" t="s">
        <v>105</v>
      </c>
      <c r="AV3299" t="s">
        <v>105</v>
      </c>
      <c r="AW3299" t="s">
        <v>105</v>
      </c>
      <c r="AX3299" t="s">
        <v>105</v>
      </c>
      <c r="BH3299" t="s">
        <v>21</v>
      </c>
      <c r="BI3299" t="s">
        <v>5</v>
      </c>
    </row>
    <row r="3300" spans="1:61" x14ac:dyDescent="0.25">
      <c r="A3300">
        <v>80767698</v>
      </c>
      <c r="B3300">
        <v>80767698</v>
      </c>
      <c r="C3300" t="s">
        <v>89</v>
      </c>
      <c r="D3300" t="s">
        <v>1625</v>
      </c>
      <c r="E3300" t="s">
        <v>2870</v>
      </c>
      <c r="F3300" t="s">
        <v>4951</v>
      </c>
      <c r="G3300" t="s">
        <v>456</v>
      </c>
      <c r="H3300" s="30" t="s">
        <v>21117</v>
      </c>
      <c r="I3300" t="s">
        <v>16853</v>
      </c>
      <c r="J3300">
        <v>0</v>
      </c>
      <c r="K3300" t="s">
        <v>126</v>
      </c>
      <c r="L3300">
        <v>25</v>
      </c>
      <c r="M3300" t="s">
        <v>126</v>
      </c>
      <c r="O3300">
        <v>3134623050</v>
      </c>
      <c r="P3300">
        <v>0</v>
      </c>
      <c r="T3300" s="29" t="s">
        <v>3708</v>
      </c>
      <c r="U3300">
        <f t="shared" si="243"/>
        <v>10</v>
      </c>
      <c r="V3300">
        <f t="shared" si="244"/>
        <v>21</v>
      </c>
      <c r="W3300">
        <v>2023</v>
      </c>
      <c r="X3300" t="s">
        <v>1107</v>
      </c>
      <c r="Y3300" t="s">
        <v>16854</v>
      </c>
      <c r="Z3300" t="s">
        <v>16855</v>
      </c>
      <c r="AA3300">
        <v>8806018</v>
      </c>
      <c r="AB3300" t="s">
        <v>662</v>
      </c>
      <c r="AC3300" t="s">
        <v>663</v>
      </c>
      <c r="AD3300" s="1">
        <f t="shared" si="245"/>
        <v>2.4228304455445545E-2</v>
      </c>
      <c r="AE3300" s="2">
        <v>80800000</v>
      </c>
      <c r="AF3300" t="s">
        <v>175</v>
      </c>
      <c r="AG3300" t="s">
        <v>120</v>
      </c>
      <c r="AH3300" t="s">
        <v>104</v>
      </c>
      <c r="AI3300" t="s">
        <v>16856</v>
      </c>
      <c r="AJ3300">
        <v>161903646</v>
      </c>
      <c r="AK3300" s="2">
        <v>1957647</v>
      </c>
      <c r="AL3300" s="2">
        <v>1625081.44</v>
      </c>
      <c r="AP3300" t="s">
        <v>105</v>
      </c>
      <c r="AQ3300" t="s">
        <v>105</v>
      </c>
      <c r="AR3300" t="s">
        <v>105</v>
      </c>
      <c r="AV3300" t="s">
        <v>105</v>
      </c>
      <c r="AW3300" t="s">
        <v>105</v>
      </c>
      <c r="AX3300" t="s">
        <v>105</v>
      </c>
      <c r="BH3300" t="s">
        <v>19</v>
      </c>
      <c r="BI3300" t="s">
        <v>5</v>
      </c>
    </row>
    <row r="3301" spans="1:61" x14ac:dyDescent="0.25">
      <c r="A3301">
        <v>32016020</v>
      </c>
      <c r="B3301">
        <v>32016020</v>
      </c>
      <c r="C3301" t="s">
        <v>106</v>
      </c>
      <c r="D3301" t="s">
        <v>2790</v>
      </c>
      <c r="E3301" t="s">
        <v>775</v>
      </c>
      <c r="F3301" t="s">
        <v>2434</v>
      </c>
      <c r="G3301" t="s">
        <v>199</v>
      </c>
      <c r="H3301" s="30" t="s">
        <v>21118</v>
      </c>
      <c r="I3301" t="s">
        <v>16857</v>
      </c>
      <c r="J3301">
        <v>5376</v>
      </c>
      <c r="K3301" t="s">
        <v>1634</v>
      </c>
      <c r="L3301">
        <v>5</v>
      </c>
      <c r="M3301" t="s">
        <v>203</v>
      </c>
      <c r="O3301">
        <v>3105056012</v>
      </c>
      <c r="P3301">
        <v>0</v>
      </c>
      <c r="T3301" s="29" t="s">
        <v>114</v>
      </c>
      <c r="U3301">
        <f t="shared" si="243"/>
        <v>10</v>
      </c>
      <c r="V3301">
        <f t="shared" si="244"/>
        <v>28</v>
      </c>
      <c r="W3301">
        <v>2024</v>
      </c>
      <c r="X3301" t="s">
        <v>753</v>
      </c>
      <c r="Y3301" t="s">
        <v>16858</v>
      </c>
      <c r="Z3301" t="s">
        <v>16859</v>
      </c>
      <c r="AA3301">
        <v>8001211</v>
      </c>
      <c r="AB3301" t="s">
        <v>100</v>
      </c>
      <c r="AC3301" t="s">
        <v>101</v>
      </c>
      <c r="AD3301" s="1">
        <f t="shared" si="245"/>
        <v>2.9390874831763121E-2</v>
      </c>
      <c r="AE3301" s="2">
        <v>74300000</v>
      </c>
      <c r="AF3301" t="s">
        <v>133</v>
      </c>
      <c r="AG3301" t="s">
        <v>103</v>
      </c>
      <c r="AH3301" t="s">
        <v>104</v>
      </c>
      <c r="AI3301" t="s">
        <v>16860</v>
      </c>
      <c r="AJ3301">
        <v>161889974</v>
      </c>
      <c r="AK3301" s="2">
        <v>2183742</v>
      </c>
      <c r="AL3301" s="2">
        <v>1815077.38</v>
      </c>
      <c r="AP3301" t="s">
        <v>105</v>
      </c>
      <c r="AQ3301" t="s">
        <v>105</v>
      </c>
      <c r="AR3301" t="s">
        <v>105</v>
      </c>
      <c r="AV3301" t="s">
        <v>105</v>
      </c>
      <c r="AW3301" t="s">
        <v>105</v>
      </c>
      <c r="AX3301" t="s">
        <v>105</v>
      </c>
      <c r="BH3301" t="s">
        <v>21</v>
      </c>
      <c r="BI3301" t="s">
        <v>5</v>
      </c>
    </row>
    <row r="3302" spans="1:61" x14ac:dyDescent="0.25">
      <c r="A3302">
        <v>1088252743</v>
      </c>
      <c r="B3302">
        <v>1088252743</v>
      </c>
      <c r="C3302" t="s">
        <v>106</v>
      </c>
      <c r="D3302" t="s">
        <v>472</v>
      </c>
      <c r="E3302" t="s">
        <v>312</v>
      </c>
      <c r="F3302" t="s">
        <v>199</v>
      </c>
      <c r="G3302" t="s">
        <v>91</v>
      </c>
      <c r="H3302" s="30" t="s">
        <v>21119</v>
      </c>
      <c r="I3302" t="s">
        <v>16861</v>
      </c>
      <c r="J3302">
        <v>66001</v>
      </c>
      <c r="K3302" t="s">
        <v>252</v>
      </c>
      <c r="L3302">
        <v>66</v>
      </c>
      <c r="M3302" t="s">
        <v>253</v>
      </c>
      <c r="O3302">
        <v>3113278846</v>
      </c>
      <c r="P3302">
        <v>3116278846</v>
      </c>
      <c r="T3302" s="29" t="s">
        <v>568</v>
      </c>
      <c r="U3302">
        <f t="shared" si="243"/>
        <v>10</v>
      </c>
      <c r="V3302">
        <f t="shared" si="244"/>
        <v>30</v>
      </c>
      <c r="W3302">
        <v>2023</v>
      </c>
      <c r="X3302" t="s">
        <v>2479</v>
      </c>
      <c r="Y3302" t="s">
        <v>16862</v>
      </c>
      <c r="Z3302" t="s">
        <v>16863</v>
      </c>
      <c r="AA3302">
        <v>9206097</v>
      </c>
      <c r="AB3302" t="s">
        <v>268</v>
      </c>
      <c r="AC3302" t="s">
        <v>1209</v>
      </c>
      <c r="AD3302" s="1">
        <f t="shared" si="245"/>
        <v>2.0287933094384706E-2</v>
      </c>
      <c r="AE3302" s="2">
        <v>83700000</v>
      </c>
      <c r="AF3302" t="s">
        <v>102</v>
      </c>
      <c r="AG3302" t="s">
        <v>120</v>
      </c>
      <c r="AH3302" t="s">
        <v>104</v>
      </c>
      <c r="AI3302" t="s">
        <v>16864</v>
      </c>
      <c r="AJ3302">
        <v>161857755</v>
      </c>
      <c r="AK3302" s="2">
        <v>1698100</v>
      </c>
      <c r="AL3302" s="2">
        <v>1406974.79</v>
      </c>
      <c r="AP3302" t="s">
        <v>105</v>
      </c>
      <c r="AQ3302" t="s">
        <v>105</v>
      </c>
      <c r="AR3302" t="s">
        <v>105</v>
      </c>
      <c r="AV3302" t="s">
        <v>105</v>
      </c>
      <c r="AW3302" t="s">
        <v>105</v>
      </c>
      <c r="AX3302" t="s">
        <v>105</v>
      </c>
      <c r="BH3302" t="s">
        <v>19</v>
      </c>
      <c r="BI3302" t="s">
        <v>5</v>
      </c>
    </row>
    <row r="3303" spans="1:61" x14ac:dyDescent="0.25">
      <c r="A3303">
        <v>72292415</v>
      </c>
      <c r="B3303">
        <v>72292415</v>
      </c>
      <c r="C3303" t="s">
        <v>89</v>
      </c>
      <c r="D3303" t="s">
        <v>1931</v>
      </c>
      <c r="E3303" t="s">
        <v>5338</v>
      </c>
      <c r="F3303" t="s">
        <v>625</v>
      </c>
      <c r="G3303" t="s">
        <v>3116</v>
      </c>
      <c r="H3303" s="30" t="s">
        <v>21120</v>
      </c>
      <c r="I3303" t="s">
        <v>16865</v>
      </c>
      <c r="J3303">
        <v>15001</v>
      </c>
      <c r="K3303" t="s">
        <v>1089</v>
      </c>
      <c r="L3303">
        <v>15</v>
      </c>
      <c r="M3303" t="s">
        <v>1090</v>
      </c>
      <c r="O3303">
        <v>3113065052</v>
      </c>
      <c r="P3303">
        <v>3013278217</v>
      </c>
      <c r="T3303" s="29" t="s">
        <v>1081</v>
      </c>
      <c r="U3303">
        <f t="shared" si="243"/>
        <v>10</v>
      </c>
      <c r="V3303">
        <f t="shared" si="244"/>
        <v>25</v>
      </c>
      <c r="W3303">
        <v>2016</v>
      </c>
      <c r="X3303" t="s">
        <v>6221</v>
      </c>
      <c r="Y3303" t="s">
        <v>16866</v>
      </c>
      <c r="Z3303" t="s">
        <v>16866</v>
      </c>
      <c r="AA3303">
        <v>2406045</v>
      </c>
      <c r="AB3303" t="s">
        <v>480</v>
      </c>
      <c r="AC3303" t="s">
        <v>481</v>
      </c>
      <c r="AD3303" s="1">
        <f t="shared" si="245"/>
        <v>3.3576586956521742E-2</v>
      </c>
      <c r="AE3303" s="2">
        <v>46000000</v>
      </c>
      <c r="AF3303" t="s">
        <v>1567</v>
      </c>
      <c r="AG3303" t="s">
        <v>120</v>
      </c>
      <c r="AH3303" t="s">
        <v>104</v>
      </c>
      <c r="AI3303" t="s">
        <v>16867</v>
      </c>
      <c r="AJ3303">
        <v>161912334</v>
      </c>
      <c r="AK3303" s="2">
        <v>1544523</v>
      </c>
      <c r="AL3303" s="2">
        <v>1277918.44</v>
      </c>
      <c r="AP3303" t="s">
        <v>105</v>
      </c>
      <c r="AQ3303" t="s">
        <v>105</v>
      </c>
      <c r="AR3303" t="s">
        <v>105</v>
      </c>
      <c r="AV3303" t="s">
        <v>105</v>
      </c>
      <c r="AW3303" t="s">
        <v>105</v>
      </c>
      <c r="AX3303" t="s">
        <v>105</v>
      </c>
      <c r="BH3303" t="s">
        <v>21</v>
      </c>
      <c r="BI3303" t="s">
        <v>5</v>
      </c>
    </row>
    <row r="3304" spans="1:61" x14ac:dyDescent="0.25">
      <c r="A3304">
        <v>1000589616</v>
      </c>
      <c r="B3304">
        <v>1000589616</v>
      </c>
      <c r="C3304" t="s">
        <v>89</v>
      </c>
      <c r="D3304" t="s">
        <v>699</v>
      </c>
      <c r="E3304" t="s">
        <v>649</v>
      </c>
      <c r="F3304" t="s">
        <v>409</v>
      </c>
      <c r="G3304" t="s">
        <v>16868</v>
      </c>
      <c r="H3304" s="30" t="s">
        <v>21121</v>
      </c>
      <c r="I3304" t="s">
        <v>16869</v>
      </c>
      <c r="J3304">
        <v>0</v>
      </c>
      <c r="K3304" t="s">
        <v>2140</v>
      </c>
      <c r="L3304">
        <v>25</v>
      </c>
      <c r="M3304" t="s">
        <v>113</v>
      </c>
      <c r="O3304">
        <v>3165797056</v>
      </c>
      <c r="P3304">
        <v>3152962248</v>
      </c>
      <c r="T3304" s="29" t="s">
        <v>155</v>
      </c>
      <c r="U3304">
        <f t="shared" si="243"/>
        <v>10</v>
      </c>
      <c r="V3304">
        <f t="shared" si="244"/>
        <v>14</v>
      </c>
      <c r="W3304">
        <v>2023</v>
      </c>
      <c r="X3304" t="s">
        <v>10670</v>
      </c>
      <c r="Y3304" t="s">
        <v>16870</v>
      </c>
      <c r="Z3304" t="s">
        <v>16871</v>
      </c>
      <c r="AA3304">
        <v>4601318</v>
      </c>
      <c r="AB3304" t="s">
        <v>352</v>
      </c>
      <c r="AC3304" t="s">
        <v>938</v>
      </c>
      <c r="AD3304" s="1">
        <f t="shared" si="245"/>
        <v>3.7387353054101222E-2</v>
      </c>
      <c r="AE3304" s="2">
        <v>57300000</v>
      </c>
      <c r="AF3304" t="s">
        <v>102</v>
      </c>
      <c r="AG3304" t="s">
        <v>103</v>
      </c>
      <c r="AH3304" t="s">
        <v>104</v>
      </c>
      <c r="AI3304" t="s">
        <v>16872</v>
      </c>
      <c r="AJ3304">
        <v>29956275</v>
      </c>
      <c r="AK3304" s="2">
        <v>2142295.33</v>
      </c>
      <c r="AL3304" s="2">
        <v>1780248.18</v>
      </c>
      <c r="AP3304">
        <v>29983721</v>
      </c>
      <c r="AQ3304" s="2">
        <v>2938880.33</v>
      </c>
      <c r="AR3304" s="2">
        <v>2449647.34</v>
      </c>
      <c r="AV3304" t="s">
        <v>105</v>
      </c>
      <c r="AW3304" s="2" t="s">
        <v>105</v>
      </c>
      <c r="AX3304" s="2" t="s">
        <v>105</v>
      </c>
      <c r="BH3304" t="s">
        <v>21</v>
      </c>
      <c r="BI3304" t="s">
        <v>5</v>
      </c>
    </row>
    <row r="3305" spans="1:61" x14ac:dyDescent="0.25">
      <c r="A3305">
        <v>1088017815</v>
      </c>
      <c r="B3305">
        <v>1088017815</v>
      </c>
      <c r="C3305" t="s">
        <v>89</v>
      </c>
      <c r="D3305" t="s">
        <v>708</v>
      </c>
      <c r="E3305">
        <v>0</v>
      </c>
      <c r="F3305" t="s">
        <v>879</v>
      </c>
      <c r="G3305" t="s">
        <v>315</v>
      </c>
      <c r="H3305" s="30" t="s">
        <v>21122</v>
      </c>
      <c r="I3305" t="s">
        <v>16873</v>
      </c>
      <c r="J3305">
        <v>0</v>
      </c>
      <c r="K3305" t="s">
        <v>2208</v>
      </c>
      <c r="L3305">
        <v>66</v>
      </c>
      <c r="M3305" t="s">
        <v>253</v>
      </c>
      <c r="O3305">
        <v>3122070321</v>
      </c>
      <c r="P3305">
        <v>0</v>
      </c>
      <c r="T3305" s="29" t="s">
        <v>958</v>
      </c>
      <c r="U3305">
        <f t="shared" si="243"/>
        <v>10</v>
      </c>
      <c r="V3305">
        <f t="shared" si="244"/>
        <v>24</v>
      </c>
      <c r="W3305">
        <v>2014</v>
      </c>
      <c r="X3305" t="s">
        <v>16874</v>
      </c>
      <c r="Y3305" t="s">
        <v>16875</v>
      </c>
      <c r="Z3305" t="s">
        <v>16876</v>
      </c>
      <c r="AA3305">
        <v>4601161</v>
      </c>
      <c r="AB3305" t="s">
        <v>352</v>
      </c>
      <c r="AC3305" t="s">
        <v>2502</v>
      </c>
      <c r="AD3305" s="1">
        <f t="shared" si="245"/>
        <v>4.0380849999999996E-2</v>
      </c>
      <c r="AE3305" s="2">
        <v>41400000</v>
      </c>
      <c r="AF3305" t="s">
        <v>160</v>
      </c>
      <c r="AG3305" t="s">
        <v>103</v>
      </c>
      <c r="AH3305" t="s">
        <v>104</v>
      </c>
      <c r="AI3305" t="s">
        <v>16877</v>
      </c>
      <c r="AJ3305">
        <v>29970209</v>
      </c>
      <c r="AK3305" s="2">
        <v>1671767.19</v>
      </c>
      <c r="AL3305" s="2">
        <v>1384846.38</v>
      </c>
      <c r="AP3305">
        <v>30009993</v>
      </c>
      <c r="AQ3305" s="2">
        <v>1446571.02</v>
      </c>
      <c r="AR3305" s="2">
        <v>1195605.8999999999</v>
      </c>
      <c r="AV3305" t="s">
        <v>105</v>
      </c>
      <c r="AW3305" s="2" t="s">
        <v>105</v>
      </c>
      <c r="AX3305" s="2" t="s">
        <v>105</v>
      </c>
      <c r="BH3305" t="s">
        <v>21</v>
      </c>
      <c r="BI3305" t="s">
        <v>5</v>
      </c>
    </row>
    <row r="3306" spans="1:61" x14ac:dyDescent="0.25">
      <c r="A3306">
        <v>30276519</v>
      </c>
      <c r="B3306">
        <v>30276519</v>
      </c>
      <c r="C3306" t="s">
        <v>106</v>
      </c>
      <c r="D3306" t="s">
        <v>2420</v>
      </c>
      <c r="E3306" t="s">
        <v>6145</v>
      </c>
      <c r="F3306" t="s">
        <v>684</v>
      </c>
      <c r="G3306" t="s">
        <v>2542</v>
      </c>
      <c r="H3306" s="30" t="s">
        <v>21123</v>
      </c>
      <c r="I3306" t="s">
        <v>16878</v>
      </c>
      <c r="J3306">
        <v>17001</v>
      </c>
      <c r="K3306" t="s">
        <v>140</v>
      </c>
      <c r="L3306">
        <v>17</v>
      </c>
      <c r="M3306" t="s">
        <v>141</v>
      </c>
      <c r="O3306">
        <v>3006089276</v>
      </c>
      <c r="P3306">
        <v>0</v>
      </c>
      <c r="T3306" s="29" t="s">
        <v>114</v>
      </c>
      <c r="U3306">
        <f t="shared" si="243"/>
        <v>10</v>
      </c>
      <c r="V3306">
        <f t="shared" si="244"/>
        <v>28</v>
      </c>
      <c r="W3306">
        <v>2023</v>
      </c>
      <c r="X3306" t="s">
        <v>659</v>
      </c>
      <c r="Y3306" t="s">
        <v>16879</v>
      </c>
      <c r="Z3306" t="s">
        <v>16880</v>
      </c>
      <c r="AA3306">
        <v>8806019</v>
      </c>
      <c r="AB3306" t="s">
        <v>662</v>
      </c>
      <c r="AC3306" t="s">
        <v>663</v>
      </c>
      <c r="AD3306" s="1">
        <f t="shared" si="245"/>
        <v>1.787833545108005E-2</v>
      </c>
      <c r="AE3306" s="2">
        <v>78700000</v>
      </c>
      <c r="AF3306" t="s">
        <v>102</v>
      </c>
      <c r="AG3306" t="s">
        <v>120</v>
      </c>
      <c r="AH3306" t="s">
        <v>104</v>
      </c>
      <c r="AI3306" t="s">
        <v>16881</v>
      </c>
      <c r="AJ3306">
        <v>161908552</v>
      </c>
      <c r="AK3306" s="2">
        <v>1407025</v>
      </c>
      <c r="AL3306" s="2">
        <v>1162374.3500000001</v>
      </c>
      <c r="AP3306" t="s">
        <v>105</v>
      </c>
      <c r="AQ3306" t="s">
        <v>105</v>
      </c>
      <c r="AR3306" t="s">
        <v>105</v>
      </c>
      <c r="AV3306" t="s">
        <v>105</v>
      </c>
      <c r="AW3306" t="s">
        <v>105</v>
      </c>
      <c r="AX3306" t="s">
        <v>105</v>
      </c>
      <c r="BH3306" t="s">
        <v>19</v>
      </c>
      <c r="BI3306" t="s">
        <v>5</v>
      </c>
    </row>
    <row r="3307" spans="1:61" x14ac:dyDescent="0.25">
      <c r="A3307">
        <v>11188020</v>
      </c>
      <c r="B3307">
        <v>11188020</v>
      </c>
      <c r="C3307" t="s">
        <v>89</v>
      </c>
      <c r="D3307" t="s">
        <v>5776</v>
      </c>
      <c r="E3307">
        <v>0</v>
      </c>
      <c r="F3307" t="s">
        <v>212</v>
      </c>
      <c r="G3307" t="s">
        <v>4322</v>
      </c>
      <c r="H3307" s="30" t="s">
        <v>21124</v>
      </c>
      <c r="I3307" t="s">
        <v>16882</v>
      </c>
      <c r="J3307">
        <v>0</v>
      </c>
      <c r="K3307" t="s">
        <v>126</v>
      </c>
      <c r="L3307">
        <v>25</v>
      </c>
      <c r="M3307" t="s">
        <v>126</v>
      </c>
      <c r="O3307">
        <v>3214373709</v>
      </c>
      <c r="P3307">
        <v>3176971937</v>
      </c>
      <c r="T3307" s="29" t="s">
        <v>429</v>
      </c>
      <c r="U3307">
        <f t="shared" si="243"/>
        <v>10</v>
      </c>
      <c r="V3307">
        <f t="shared" si="244"/>
        <v>7</v>
      </c>
      <c r="W3307">
        <v>2021</v>
      </c>
      <c r="X3307" t="s">
        <v>1901</v>
      </c>
      <c r="Y3307">
        <v>28291480368688</v>
      </c>
      <c r="Z3307" t="s">
        <v>16883</v>
      </c>
      <c r="AA3307">
        <v>5801328</v>
      </c>
      <c r="AB3307" t="s">
        <v>469</v>
      </c>
      <c r="AC3307" t="s">
        <v>470</v>
      </c>
      <c r="AD3307" s="1">
        <f t="shared" si="245"/>
        <v>1.9560895381715362E-2</v>
      </c>
      <c r="AE3307" s="2">
        <v>106100000</v>
      </c>
      <c r="AF3307" t="s">
        <v>219</v>
      </c>
      <c r="AG3307" t="s">
        <v>103</v>
      </c>
      <c r="AH3307" t="s">
        <v>104</v>
      </c>
      <c r="AI3307" t="s">
        <v>16884</v>
      </c>
      <c r="AJ3307">
        <v>161811666</v>
      </c>
      <c r="AK3307" s="2">
        <v>2075411</v>
      </c>
      <c r="AL3307" s="2">
        <v>1724043.1</v>
      </c>
      <c r="AP3307" t="s">
        <v>105</v>
      </c>
      <c r="AQ3307" t="s">
        <v>105</v>
      </c>
      <c r="AR3307" t="s">
        <v>105</v>
      </c>
      <c r="AV3307" t="s">
        <v>105</v>
      </c>
      <c r="AW3307" t="s">
        <v>105</v>
      </c>
      <c r="AX3307" t="s">
        <v>105</v>
      </c>
      <c r="BH3307" t="s">
        <v>20</v>
      </c>
      <c r="BI3307" t="s">
        <v>5</v>
      </c>
    </row>
    <row r="3308" spans="1:61" x14ac:dyDescent="0.25">
      <c r="A3308">
        <v>91229495</v>
      </c>
      <c r="B3308">
        <v>91229495</v>
      </c>
      <c r="C3308" t="s">
        <v>89</v>
      </c>
      <c r="D3308" t="s">
        <v>3452</v>
      </c>
      <c r="E3308" t="s">
        <v>667</v>
      </c>
      <c r="F3308" t="s">
        <v>4187</v>
      </c>
      <c r="G3308" t="s">
        <v>1177</v>
      </c>
      <c r="H3308" s="30" t="s">
        <v>21125</v>
      </c>
      <c r="I3308" t="s">
        <v>16885</v>
      </c>
      <c r="J3308">
        <v>68001</v>
      </c>
      <c r="K3308" t="s">
        <v>317</v>
      </c>
      <c r="L3308">
        <v>68</v>
      </c>
      <c r="M3308" t="s">
        <v>227</v>
      </c>
      <c r="O3308">
        <v>3163891272</v>
      </c>
      <c r="P3308">
        <v>0</v>
      </c>
      <c r="T3308" s="29" t="s">
        <v>358</v>
      </c>
      <c r="U3308">
        <f t="shared" si="243"/>
        <v>10</v>
      </c>
      <c r="V3308">
        <f t="shared" si="244"/>
        <v>29</v>
      </c>
      <c r="W3308">
        <v>2012</v>
      </c>
      <c r="X3308" t="s">
        <v>3020</v>
      </c>
      <c r="Y3308" t="s">
        <v>16886</v>
      </c>
      <c r="Z3308" t="s">
        <v>16887</v>
      </c>
      <c r="AA3308">
        <v>9006142</v>
      </c>
      <c r="AB3308" t="s">
        <v>244</v>
      </c>
      <c r="AC3308" t="s">
        <v>404</v>
      </c>
      <c r="AD3308" s="1">
        <f t="shared" si="245"/>
        <v>1.3825743707093821E-2</v>
      </c>
      <c r="AE3308" s="2">
        <v>87400000</v>
      </c>
      <c r="AF3308" t="s">
        <v>102</v>
      </c>
      <c r="AG3308" t="s">
        <v>120</v>
      </c>
      <c r="AH3308" t="s">
        <v>104</v>
      </c>
      <c r="AI3308" t="s">
        <v>16888</v>
      </c>
      <c r="AJ3308">
        <v>161835157</v>
      </c>
      <c r="AK3308" s="2">
        <v>1208370</v>
      </c>
      <c r="AL3308" s="2">
        <v>995437.29</v>
      </c>
      <c r="AP3308" t="s">
        <v>105</v>
      </c>
      <c r="AQ3308" t="s">
        <v>105</v>
      </c>
      <c r="AR3308" t="s">
        <v>105</v>
      </c>
      <c r="AV3308" t="s">
        <v>105</v>
      </c>
      <c r="AW3308" t="s">
        <v>105</v>
      </c>
      <c r="AX3308" t="s">
        <v>105</v>
      </c>
      <c r="BH3308" s="3" t="s">
        <v>18</v>
      </c>
      <c r="BI3308" t="s">
        <v>5</v>
      </c>
    </row>
    <row r="3309" spans="1:61" x14ac:dyDescent="0.25">
      <c r="A3309">
        <v>1069712389</v>
      </c>
      <c r="B3309">
        <v>1069712389</v>
      </c>
      <c r="C3309" t="s">
        <v>106</v>
      </c>
      <c r="D3309" t="s">
        <v>16889</v>
      </c>
      <c r="E3309" t="s">
        <v>1063</v>
      </c>
      <c r="F3309" t="s">
        <v>9168</v>
      </c>
      <c r="G3309" t="s">
        <v>700</v>
      </c>
      <c r="H3309" s="30" t="s">
        <v>21126</v>
      </c>
      <c r="I3309" t="s">
        <v>16890</v>
      </c>
      <c r="J3309">
        <v>0</v>
      </c>
      <c r="K3309" t="s">
        <v>126</v>
      </c>
      <c r="L3309">
        <v>25</v>
      </c>
      <c r="M3309" t="s">
        <v>126</v>
      </c>
      <c r="O3309">
        <v>3134991621</v>
      </c>
      <c r="P3309">
        <v>3105919091</v>
      </c>
      <c r="T3309" s="29" t="s">
        <v>500</v>
      </c>
      <c r="U3309">
        <f t="shared" si="243"/>
        <v>10</v>
      </c>
      <c r="V3309">
        <f t="shared" si="244"/>
        <v>5</v>
      </c>
      <c r="W3309">
        <v>2022</v>
      </c>
      <c r="X3309" t="s">
        <v>15396</v>
      </c>
      <c r="Y3309" t="s">
        <v>16891</v>
      </c>
      <c r="Z3309" t="s">
        <v>16892</v>
      </c>
      <c r="AA3309">
        <v>8001213</v>
      </c>
      <c r="AB3309" t="s">
        <v>100</v>
      </c>
      <c r="AC3309" t="s">
        <v>159</v>
      </c>
      <c r="AD3309" s="1">
        <f t="shared" si="245"/>
        <v>3.1187979539641943E-2</v>
      </c>
      <c r="AE3309" s="2">
        <v>39100000</v>
      </c>
      <c r="AF3309" t="s">
        <v>102</v>
      </c>
      <c r="AG3309" t="s">
        <v>103</v>
      </c>
      <c r="AH3309" t="s">
        <v>104</v>
      </c>
      <c r="AI3309" t="s">
        <v>16893</v>
      </c>
      <c r="AJ3309">
        <v>161815935</v>
      </c>
      <c r="AK3309" s="2">
        <v>1219450</v>
      </c>
      <c r="AL3309" s="2">
        <v>1004748.29</v>
      </c>
      <c r="AP3309" t="s">
        <v>105</v>
      </c>
      <c r="AQ3309" t="s">
        <v>105</v>
      </c>
      <c r="AR3309" t="s">
        <v>105</v>
      </c>
      <c r="AV3309" t="s">
        <v>105</v>
      </c>
      <c r="AW3309" t="s">
        <v>105</v>
      </c>
      <c r="AX3309" t="s">
        <v>105</v>
      </c>
      <c r="BH3309" t="s">
        <v>21</v>
      </c>
      <c r="BI3309" t="s">
        <v>5</v>
      </c>
    </row>
    <row r="3310" spans="1:61" x14ac:dyDescent="0.25">
      <c r="A3310">
        <v>10281737</v>
      </c>
      <c r="B3310">
        <v>10281737</v>
      </c>
      <c r="C3310" t="s">
        <v>89</v>
      </c>
      <c r="D3310" t="s">
        <v>699</v>
      </c>
      <c r="E3310" t="s">
        <v>148</v>
      </c>
      <c r="F3310" t="s">
        <v>224</v>
      </c>
      <c r="G3310" t="s">
        <v>16894</v>
      </c>
      <c r="H3310" s="30" t="s">
        <v>19590</v>
      </c>
      <c r="I3310" t="s">
        <v>16895</v>
      </c>
      <c r="J3310">
        <v>66001</v>
      </c>
      <c r="K3310" t="s">
        <v>252</v>
      </c>
      <c r="L3310">
        <v>66</v>
      </c>
      <c r="M3310" t="s">
        <v>253</v>
      </c>
      <c r="O3310">
        <v>3105449331</v>
      </c>
      <c r="P3310">
        <v>3105469331</v>
      </c>
      <c r="T3310" s="29" t="s">
        <v>369</v>
      </c>
      <c r="U3310">
        <f t="shared" si="243"/>
        <v>10</v>
      </c>
      <c r="V3310">
        <f t="shared" si="244"/>
        <v>21</v>
      </c>
      <c r="W3310">
        <v>2013</v>
      </c>
      <c r="X3310" t="s">
        <v>1298</v>
      </c>
      <c r="Y3310" t="s">
        <v>16896</v>
      </c>
      <c r="Z3310" t="s">
        <v>16897</v>
      </c>
      <c r="AA3310">
        <v>8006033</v>
      </c>
      <c r="AB3310" t="s">
        <v>100</v>
      </c>
      <c r="AC3310" t="s">
        <v>208</v>
      </c>
      <c r="AD3310" s="1">
        <f t="shared" si="245"/>
        <v>3.3242393617021276E-2</v>
      </c>
      <c r="AE3310" s="2">
        <v>37600000</v>
      </c>
      <c r="AF3310" t="s">
        <v>175</v>
      </c>
      <c r="AG3310" t="s">
        <v>120</v>
      </c>
      <c r="AH3310" t="s">
        <v>104</v>
      </c>
      <c r="AI3310">
        <v>0</v>
      </c>
      <c r="AJ3310">
        <v>161848581</v>
      </c>
      <c r="AK3310" s="2">
        <v>1249914</v>
      </c>
      <c r="AL3310" s="2">
        <v>1030348.25</v>
      </c>
      <c r="AP3310" t="s">
        <v>105</v>
      </c>
      <c r="AQ3310" t="s">
        <v>105</v>
      </c>
      <c r="AR3310" t="s">
        <v>105</v>
      </c>
      <c r="AV3310" t="s">
        <v>105</v>
      </c>
      <c r="AW3310" t="s">
        <v>105</v>
      </c>
      <c r="AX3310" t="s">
        <v>105</v>
      </c>
      <c r="BH3310" t="s">
        <v>21</v>
      </c>
      <c r="BI3310" t="s">
        <v>5</v>
      </c>
    </row>
    <row r="3311" spans="1:61" x14ac:dyDescent="0.25">
      <c r="A3311">
        <v>17105425</v>
      </c>
      <c r="B3311">
        <v>17105425</v>
      </c>
      <c r="C3311" t="s">
        <v>89</v>
      </c>
      <c r="D3311" t="s">
        <v>624</v>
      </c>
      <c r="E3311">
        <v>0</v>
      </c>
      <c r="F3311" t="s">
        <v>1886</v>
      </c>
      <c r="G3311" t="s">
        <v>575</v>
      </c>
      <c r="H3311" s="30" t="s">
        <v>21127</v>
      </c>
      <c r="I3311" t="s">
        <v>16898</v>
      </c>
      <c r="J3311">
        <v>0</v>
      </c>
      <c r="K3311" t="s">
        <v>126</v>
      </c>
      <c r="L3311">
        <v>25</v>
      </c>
      <c r="M3311" t="s">
        <v>126</v>
      </c>
      <c r="O3311">
        <v>3102846098</v>
      </c>
      <c r="P3311">
        <v>0</v>
      </c>
      <c r="T3311" s="29" t="s">
        <v>487</v>
      </c>
      <c r="U3311">
        <f t="shared" si="243"/>
        <v>10</v>
      </c>
      <c r="V3311">
        <f t="shared" si="244"/>
        <v>8</v>
      </c>
      <c r="W3311">
        <v>2016</v>
      </c>
      <c r="X3311" t="s">
        <v>4823</v>
      </c>
      <c r="Y3311" t="s">
        <v>16899</v>
      </c>
      <c r="Z3311" t="s">
        <v>16900</v>
      </c>
      <c r="AA3311">
        <v>9201196</v>
      </c>
      <c r="AB3311" t="s">
        <v>268</v>
      </c>
      <c r="AC3311" t="s">
        <v>269</v>
      </c>
      <c r="AD3311" s="1">
        <f t="shared" si="245"/>
        <v>3.5444586894586898E-2</v>
      </c>
      <c r="AE3311" s="2">
        <v>35100000</v>
      </c>
      <c r="AF3311" t="s">
        <v>133</v>
      </c>
      <c r="AG3311" t="s">
        <v>103</v>
      </c>
      <c r="AH3311" t="s">
        <v>104</v>
      </c>
      <c r="AI3311" t="s">
        <v>16901</v>
      </c>
      <c r="AJ3311">
        <v>161874480</v>
      </c>
      <c r="AK3311" s="2">
        <v>1244105</v>
      </c>
      <c r="AL3311" s="2">
        <v>1025466.13</v>
      </c>
      <c r="AP3311" t="s">
        <v>105</v>
      </c>
      <c r="AQ3311" t="s">
        <v>105</v>
      </c>
      <c r="AR3311" t="s">
        <v>105</v>
      </c>
      <c r="AV3311" t="s">
        <v>105</v>
      </c>
      <c r="AW3311" t="s">
        <v>105</v>
      </c>
      <c r="AX3311" t="s">
        <v>105</v>
      </c>
      <c r="BH3311" t="s">
        <v>21</v>
      </c>
      <c r="BI3311" t="s">
        <v>5</v>
      </c>
    </row>
    <row r="3312" spans="1:61" x14ac:dyDescent="0.25">
      <c r="A3312">
        <v>98571874</v>
      </c>
      <c r="B3312">
        <v>98571874</v>
      </c>
      <c r="C3312" t="s">
        <v>89</v>
      </c>
      <c r="D3312" t="s">
        <v>162</v>
      </c>
      <c r="E3312" t="s">
        <v>149</v>
      </c>
      <c r="F3312" t="s">
        <v>2742</v>
      </c>
      <c r="G3312" t="s">
        <v>684</v>
      </c>
      <c r="H3312" s="30" t="s">
        <v>21128</v>
      </c>
      <c r="I3312" t="s">
        <v>16902</v>
      </c>
      <c r="J3312">
        <v>5088</v>
      </c>
      <c r="K3312" t="s">
        <v>908</v>
      </c>
      <c r="L3312">
        <v>5</v>
      </c>
      <c r="M3312" t="s">
        <v>203</v>
      </c>
      <c r="O3312">
        <v>3167539490</v>
      </c>
      <c r="P3312">
        <v>3192344203</v>
      </c>
      <c r="T3312" s="29" t="s">
        <v>958</v>
      </c>
      <c r="U3312">
        <f t="shared" si="243"/>
        <v>10</v>
      </c>
      <c r="V3312">
        <f t="shared" si="244"/>
        <v>24</v>
      </c>
      <c r="W3312">
        <v>2023</v>
      </c>
      <c r="X3312" t="s">
        <v>1536</v>
      </c>
      <c r="Y3312" t="s">
        <v>16903</v>
      </c>
      <c r="Z3312" t="s">
        <v>16904</v>
      </c>
      <c r="AA3312">
        <v>5606106</v>
      </c>
      <c r="AB3312" t="s">
        <v>146</v>
      </c>
      <c r="AC3312" t="s">
        <v>147</v>
      </c>
      <c r="AD3312" s="1">
        <f t="shared" si="245"/>
        <v>2.5931420500403552E-2</v>
      </c>
      <c r="AE3312" s="2">
        <v>123900000</v>
      </c>
      <c r="AF3312" t="s">
        <v>362</v>
      </c>
      <c r="AG3312" t="s">
        <v>120</v>
      </c>
      <c r="AH3312" t="s">
        <v>104</v>
      </c>
      <c r="AI3312" t="s">
        <v>16905</v>
      </c>
      <c r="AJ3312">
        <v>161813593</v>
      </c>
      <c r="AK3312" s="2">
        <v>3212903</v>
      </c>
      <c r="AL3312" s="2">
        <v>2679918.7200000002</v>
      </c>
      <c r="AP3312" t="s">
        <v>105</v>
      </c>
      <c r="AQ3312" t="s">
        <v>105</v>
      </c>
      <c r="AR3312" t="s">
        <v>105</v>
      </c>
      <c r="AV3312" t="s">
        <v>105</v>
      </c>
      <c r="AW3312" t="s">
        <v>105</v>
      </c>
      <c r="AX3312" t="s">
        <v>105</v>
      </c>
      <c r="BH3312" t="s">
        <v>21</v>
      </c>
      <c r="BI3312" t="s">
        <v>5</v>
      </c>
    </row>
    <row r="3313" spans="1:61" x14ac:dyDescent="0.25">
      <c r="A3313">
        <v>41708620</v>
      </c>
      <c r="B3313">
        <v>41708620</v>
      </c>
      <c r="C3313" t="s">
        <v>106</v>
      </c>
      <c r="D3313" t="s">
        <v>963</v>
      </c>
      <c r="E3313" t="s">
        <v>312</v>
      </c>
      <c r="F3313" t="s">
        <v>700</v>
      </c>
      <c r="G3313" t="s">
        <v>10162</v>
      </c>
      <c r="H3313" s="30" t="s">
        <v>21129</v>
      </c>
      <c r="I3313" t="s">
        <v>16906</v>
      </c>
      <c r="J3313">
        <v>0</v>
      </c>
      <c r="K3313" t="s">
        <v>126</v>
      </c>
      <c r="L3313">
        <v>25</v>
      </c>
      <c r="M3313" t="s">
        <v>126</v>
      </c>
      <c r="O3313">
        <v>3203710261</v>
      </c>
      <c r="P3313">
        <v>3203710269</v>
      </c>
      <c r="T3313" s="29" t="s">
        <v>228</v>
      </c>
      <c r="U3313">
        <f t="shared" si="243"/>
        <v>10</v>
      </c>
      <c r="V3313">
        <f t="shared" si="244"/>
        <v>6</v>
      </c>
      <c r="W3313">
        <v>2015</v>
      </c>
      <c r="X3313" t="s">
        <v>5299</v>
      </c>
      <c r="Y3313">
        <v>27091030503527</v>
      </c>
      <c r="Z3313" t="s">
        <v>16907</v>
      </c>
      <c r="AA3313">
        <v>5801284</v>
      </c>
      <c r="AB3313" t="s">
        <v>469</v>
      </c>
      <c r="AC3313" t="s">
        <v>5301</v>
      </c>
      <c r="AD3313" s="1">
        <f t="shared" si="245"/>
        <v>3.9953346613545819E-2</v>
      </c>
      <c r="AE3313" s="2">
        <v>50200000</v>
      </c>
      <c r="AF3313" t="s">
        <v>133</v>
      </c>
      <c r="AG3313" t="s">
        <v>103</v>
      </c>
      <c r="AH3313" t="s">
        <v>104</v>
      </c>
      <c r="AI3313" t="s">
        <v>16908</v>
      </c>
      <c r="AJ3313">
        <v>161916042</v>
      </c>
      <c r="AK3313" s="2">
        <v>2005658</v>
      </c>
      <c r="AL3313" s="2">
        <v>1665426.63</v>
      </c>
      <c r="AP3313" t="s">
        <v>105</v>
      </c>
      <c r="AQ3313" t="s">
        <v>105</v>
      </c>
      <c r="AR3313" t="s">
        <v>105</v>
      </c>
      <c r="AV3313" t="s">
        <v>105</v>
      </c>
      <c r="AW3313" t="s">
        <v>105</v>
      </c>
      <c r="AX3313" t="s">
        <v>105</v>
      </c>
      <c r="BH3313" t="s">
        <v>21</v>
      </c>
      <c r="BI3313" t="s">
        <v>5</v>
      </c>
    </row>
    <row r="3314" spans="1:61" x14ac:dyDescent="0.25">
      <c r="A3314">
        <v>41536018</v>
      </c>
      <c r="B3314">
        <v>41536018</v>
      </c>
      <c r="C3314" t="s">
        <v>106</v>
      </c>
      <c r="D3314" t="s">
        <v>2597</v>
      </c>
      <c r="E3314">
        <v>0</v>
      </c>
      <c r="F3314" t="s">
        <v>110</v>
      </c>
      <c r="G3314" t="s">
        <v>123</v>
      </c>
      <c r="H3314" s="30" t="s">
        <v>21130</v>
      </c>
      <c r="I3314" t="s">
        <v>16909</v>
      </c>
      <c r="J3314">
        <v>0</v>
      </c>
      <c r="K3314" t="s">
        <v>126</v>
      </c>
      <c r="L3314">
        <v>25</v>
      </c>
      <c r="M3314" t="s">
        <v>126</v>
      </c>
      <c r="O3314">
        <v>3203433039</v>
      </c>
      <c r="P3314">
        <v>0</v>
      </c>
      <c r="T3314" s="29" t="s">
        <v>96</v>
      </c>
      <c r="U3314">
        <f t="shared" si="243"/>
        <v>10</v>
      </c>
      <c r="V3314">
        <f t="shared" si="244"/>
        <v>22</v>
      </c>
      <c r="W3314">
        <v>2015</v>
      </c>
      <c r="X3314" t="s">
        <v>16910</v>
      </c>
      <c r="Y3314" t="s">
        <v>16911</v>
      </c>
      <c r="Z3314" t="s">
        <v>16912</v>
      </c>
      <c r="AA3314">
        <v>6401191</v>
      </c>
      <c r="AB3314" t="s">
        <v>131</v>
      </c>
      <c r="AC3314" t="s">
        <v>607</v>
      </c>
      <c r="AD3314" s="1">
        <f t="shared" si="245"/>
        <v>3.2650554301075274E-2</v>
      </c>
      <c r="AE3314" s="2">
        <v>37200000</v>
      </c>
      <c r="AF3314" t="s">
        <v>175</v>
      </c>
      <c r="AG3314" t="s">
        <v>103</v>
      </c>
      <c r="AH3314" t="s">
        <v>104</v>
      </c>
      <c r="AI3314">
        <v>0</v>
      </c>
      <c r="AJ3314">
        <v>29931671</v>
      </c>
      <c r="AK3314" s="2">
        <v>1214600.6200000001</v>
      </c>
      <c r="AL3314" s="2">
        <v>1000672.79</v>
      </c>
      <c r="AP3314">
        <v>29996869</v>
      </c>
      <c r="AQ3314" s="2">
        <v>1214018.9099999999</v>
      </c>
      <c r="AR3314" s="2">
        <v>1000183.96</v>
      </c>
      <c r="AV3314" t="s">
        <v>105</v>
      </c>
      <c r="AW3314" s="2" t="s">
        <v>105</v>
      </c>
      <c r="AX3314" s="2" t="s">
        <v>105</v>
      </c>
      <c r="BH3314" t="s">
        <v>21</v>
      </c>
      <c r="BI3314" t="s">
        <v>5</v>
      </c>
    </row>
    <row r="3315" spans="1:61" x14ac:dyDescent="0.25">
      <c r="A3315">
        <v>41709900</v>
      </c>
      <c r="B3315">
        <v>41709900</v>
      </c>
      <c r="C3315" t="s">
        <v>106</v>
      </c>
      <c r="D3315" t="s">
        <v>572</v>
      </c>
      <c r="E3315">
        <v>0</v>
      </c>
      <c r="F3315" t="s">
        <v>262</v>
      </c>
      <c r="G3315" t="s">
        <v>6920</v>
      </c>
      <c r="H3315" s="30" t="s">
        <v>21131</v>
      </c>
      <c r="I3315" t="s">
        <v>16913</v>
      </c>
      <c r="J3315">
        <v>25473</v>
      </c>
      <c r="K3315" t="s">
        <v>1949</v>
      </c>
      <c r="L3315">
        <v>25</v>
      </c>
      <c r="M3315" t="s">
        <v>113</v>
      </c>
      <c r="O3315">
        <v>3202745494</v>
      </c>
      <c r="P3315">
        <v>0</v>
      </c>
      <c r="T3315" s="29" t="s">
        <v>240</v>
      </c>
      <c r="U3315">
        <f t="shared" si="243"/>
        <v>10</v>
      </c>
      <c r="V3315">
        <f t="shared" si="244"/>
        <v>27</v>
      </c>
      <c r="W3315">
        <v>2019</v>
      </c>
      <c r="X3315" t="s">
        <v>2484</v>
      </c>
      <c r="Y3315" t="s">
        <v>16914</v>
      </c>
      <c r="Z3315" t="s">
        <v>16915</v>
      </c>
      <c r="AA3315">
        <v>9008220</v>
      </c>
      <c r="AB3315" t="s">
        <v>244</v>
      </c>
      <c r="AC3315" t="s">
        <v>1775</v>
      </c>
      <c r="AD3315" s="1">
        <f t="shared" si="245"/>
        <v>1.1699560266980762E-2</v>
      </c>
      <c r="AE3315" s="2">
        <v>254700000</v>
      </c>
      <c r="AF3315" t="s">
        <v>175</v>
      </c>
      <c r="AG3315" t="s">
        <v>452</v>
      </c>
      <c r="AH3315" t="s">
        <v>104</v>
      </c>
      <c r="AI3315" t="s">
        <v>16916</v>
      </c>
      <c r="AJ3315">
        <v>161814890</v>
      </c>
      <c r="AK3315" s="2">
        <v>2979878</v>
      </c>
      <c r="AL3315" s="2">
        <v>2484098.94</v>
      </c>
      <c r="AP3315" t="s">
        <v>105</v>
      </c>
      <c r="AQ3315" t="s">
        <v>105</v>
      </c>
      <c r="AR3315" t="s">
        <v>105</v>
      </c>
      <c r="AV3315" t="s">
        <v>105</v>
      </c>
      <c r="AW3315" t="s">
        <v>105</v>
      </c>
      <c r="AX3315" t="s">
        <v>105</v>
      </c>
      <c r="BH3315" s="3" t="s">
        <v>18</v>
      </c>
      <c r="BI3315" t="s">
        <v>5</v>
      </c>
    </row>
    <row r="3316" spans="1:61" x14ac:dyDescent="0.25">
      <c r="A3316">
        <v>43515547</v>
      </c>
      <c r="B3316">
        <v>43515547</v>
      </c>
      <c r="C3316" t="s">
        <v>106</v>
      </c>
      <c r="D3316" t="s">
        <v>211</v>
      </c>
      <c r="E3316" t="s">
        <v>426</v>
      </c>
      <c r="F3316" t="s">
        <v>7859</v>
      </c>
      <c r="G3316" t="s">
        <v>5164</v>
      </c>
      <c r="H3316" s="30" t="s">
        <v>21132</v>
      </c>
      <c r="I3316" t="s">
        <v>16917</v>
      </c>
      <c r="J3316">
        <v>5001</v>
      </c>
      <c r="K3316" t="s">
        <v>202</v>
      </c>
      <c r="L3316">
        <v>5</v>
      </c>
      <c r="M3316" t="s">
        <v>203</v>
      </c>
      <c r="O3316">
        <v>3148640496</v>
      </c>
      <c r="P3316">
        <v>0</v>
      </c>
      <c r="T3316" s="29" t="s">
        <v>142</v>
      </c>
      <c r="U3316">
        <f t="shared" si="243"/>
        <v>10</v>
      </c>
      <c r="V3316">
        <f t="shared" si="244"/>
        <v>12</v>
      </c>
      <c r="W3316">
        <v>2018</v>
      </c>
      <c r="X3316" t="s">
        <v>1852</v>
      </c>
      <c r="Y3316" t="s">
        <v>16918</v>
      </c>
      <c r="Z3316" t="s">
        <v>16919</v>
      </c>
      <c r="AA3316">
        <v>3001138</v>
      </c>
      <c r="AB3316" t="s">
        <v>491</v>
      </c>
      <c r="AC3316" t="s">
        <v>1475</v>
      </c>
      <c r="AD3316" s="1">
        <f t="shared" si="245"/>
        <v>3.3317204545454546E-2</v>
      </c>
      <c r="AE3316" s="2">
        <v>44000000</v>
      </c>
      <c r="AF3316" t="s">
        <v>133</v>
      </c>
      <c r="AG3316" t="s">
        <v>103</v>
      </c>
      <c r="AH3316" t="s">
        <v>104</v>
      </c>
      <c r="AI3316">
        <v>0</v>
      </c>
      <c r="AJ3316">
        <v>161914680</v>
      </c>
      <c r="AK3316" s="2">
        <v>1465957</v>
      </c>
      <c r="AL3316" s="2">
        <v>1211896.5</v>
      </c>
      <c r="AP3316" t="s">
        <v>105</v>
      </c>
      <c r="AQ3316" t="s">
        <v>105</v>
      </c>
      <c r="AR3316" t="s">
        <v>105</v>
      </c>
      <c r="AV3316" t="s">
        <v>105</v>
      </c>
      <c r="AW3316" t="s">
        <v>105</v>
      </c>
      <c r="AX3316" t="s">
        <v>105</v>
      </c>
      <c r="BH3316" t="s">
        <v>21</v>
      </c>
      <c r="BI3316" t="s">
        <v>5</v>
      </c>
    </row>
    <row r="3317" spans="1:61" x14ac:dyDescent="0.25">
      <c r="A3317">
        <v>51582842</v>
      </c>
      <c r="B3317">
        <v>51582842</v>
      </c>
      <c r="C3317" t="s">
        <v>106</v>
      </c>
      <c r="D3317" t="s">
        <v>616</v>
      </c>
      <c r="E3317">
        <v>0</v>
      </c>
      <c r="F3317" t="s">
        <v>3084</v>
      </c>
      <c r="G3317" t="s">
        <v>4355</v>
      </c>
      <c r="H3317" s="30" t="s">
        <v>20844</v>
      </c>
      <c r="I3317" t="s">
        <v>16920</v>
      </c>
      <c r="J3317">
        <v>0</v>
      </c>
      <c r="K3317" t="s">
        <v>126</v>
      </c>
      <c r="L3317">
        <v>25</v>
      </c>
      <c r="M3317" t="s">
        <v>126</v>
      </c>
      <c r="O3317">
        <v>3103230149</v>
      </c>
      <c r="P3317">
        <v>3055355527</v>
      </c>
      <c r="T3317" s="29" t="s">
        <v>1957</v>
      </c>
      <c r="U3317">
        <f t="shared" si="243"/>
        <v>10</v>
      </c>
      <c r="V3317">
        <f t="shared" si="244"/>
        <v>4</v>
      </c>
      <c r="W3317">
        <v>2022</v>
      </c>
      <c r="X3317" t="s">
        <v>5421</v>
      </c>
      <c r="Y3317" t="s">
        <v>16921</v>
      </c>
      <c r="Z3317" t="s">
        <v>16922</v>
      </c>
      <c r="AA3317">
        <v>3006144</v>
      </c>
      <c r="AB3317" t="s">
        <v>491</v>
      </c>
      <c r="AC3317" t="s">
        <v>492</v>
      </c>
      <c r="AD3317" s="1">
        <f t="shared" si="245"/>
        <v>2.3980499545867392E-2</v>
      </c>
      <c r="AE3317" s="2">
        <v>110100000</v>
      </c>
      <c r="AF3317" t="s">
        <v>175</v>
      </c>
      <c r="AG3317" t="s">
        <v>120</v>
      </c>
      <c r="AH3317" t="s">
        <v>104</v>
      </c>
      <c r="AI3317" t="s">
        <v>16923</v>
      </c>
      <c r="AJ3317">
        <v>161815764</v>
      </c>
      <c r="AK3317" s="2">
        <v>2640253</v>
      </c>
      <c r="AL3317" s="2">
        <v>2198700.25</v>
      </c>
      <c r="AP3317" t="s">
        <v>105</v>
      </c>
      <c r="AQ3317" t="s">
        <v>105</v>
      </c>
      <c r="AR3317" t="s">
        <v>105</v>
      </c>
      <c r="AV3317" t="s">
        <v>105</v>
      </c>
      <c r="AW3317" t="s">
        <v>105</v>
      </c>
      <c r="AX3317" t="s">
        <v>105</v>
      </c>
      <c r="BH3317" t="s">
        <v>21</v>
      </c>
      <c r="BI3317" t="s">
        <v>5</v>
      </c>
    </row>
    <row r="3318" spans="1:61" x14ac:dyDescent="0.25">
      <c r="A3318">
        <v>10767628</v>
      </c>
      <c r="B3318">
        <v>10767628</v>
      </c>
      <c r="C3318" t="s">
        <v>89</v>
      </c>
      <c r="D3318" t="s">
        <v>3013</v>
      </c>
      <c r="E3318" t="s">
        <v>817</v>
      </c>
      <c r="F3318" t="s">
        <v>3505</v>
      </c>
      <c r="G3318" t="s">
        <v>16924</v>
      </c>
      <c r="H3318" s="30" t="s">
        <v>21133</v>
      </c>
      <c r="I3318" t="s">
        <v>16925</v>
      </c>
      <c r="J3318">
        <v>0</v>
      </c>
      <c r="K3318" t="s">
        <v>498</v>
      </c>
      <c r="L3318">
        <v>0</v>
      </c>
      <c r="M3318" t="s">
        <v>499</v>
      </c>
      <c r="O3318">
        <v>3002811176</v>
      </c>
      <c r="P3318">
        <v>0</v>
      </c>
      <c r="T3318" s="29" t="s">
        <v>96</v>
      </c>
      <c r="U3318">
        <f t="shared" si="243"/>
        <v>10</v>
      </c>
      <c r="V3318">
        <f t="shared" si="244"/>
        <v>22</v>
      </c>
      <c r="W3318">
        <v>2018</v>
      </c>
      <c r="X3318" t="s">
        <v>7594</v>
      </c>
      <c r="Y3318" t="s">
        <v>16926</v>
      </c>
      <c r="Z3318" t="s">
        <v>16927</v>
      </c>
      <c r="AA3318">
        <v>4606108</v>
      </c>
      <c r="AB3318" t="s">
        <v>352</v>
      </c>
      <c r="AC3318" t="s">
        <v>353</v>
      </c>
      <c r="AD3318" s="1">
        <f t="shared" si="245"/>
        <v>2.3794378250303769E-2</v>
      </c>
      <c r="AE3318" s="2">
        <v>82300000</v>
      </c>
      <c r="AF3318" t="s">
        <v>219</v>
      </c>
      <c r="AG3318" t="s">
        <v>292</v>
      </c>
      <c r="AH3318" t="s">
        <v>104</v>
      </c>
      <c r="AI3318">
        <v>0</v>
      </c>
      <c r="AJ3318">
        <v>29970417</v>
      </c>
      <c r="AK3318" s="2">
        <v>1958277.33</v>
      </c>
      <c r="AL3318" s="2">
        <v>1625611.2</v>
      </c>
      <c r="AP3318" t="s">
        <v>105</v>
      </c>
      <c r="AQ3318" s="2" t="s">
        <v>105</v>
      </c>
      <c r="AR3318" s="2" t="s">
        <v>105</v>
      </c>
      <c r="AV3318">
        <v>30152578</v>
      </c>
      <c r="AW3318" s="2">
        <v>2164794.7999999998</v>
      </c>
      <c r="AX3318" s="2">
        <v>1799155.29</v>
      </c>
      <c r="BH3318" t="s">
        <v>19</v>
      </c>
      <c r="BI3318" t="s">
        <v>5</v>
      </c>
    </row>
    <row r="3319" spans="1:61" x14ac:dyDescent="0.25">
      <c r="A3319">
        <v>51782013</v>
      </c>
      <c r="B3319">
        <v>51782013</v>
      </c>
      <c r="C3319" t="s">
        <v>106</v>
      </c>
      <c r="D3319" t="s">
        <v>8322</v>
      </c>
      <c r="E3319" t="s">
        <v>2328</v>
      </c>
      <c r="F3319" t="s">
        <v>1163</v>
      </c>
      <c r="G3319" t="s">
        <v>1375</v>
      </c>
      <c r="H3319" s="30" t="s">
        <v>18822</v>
      </c>
      <c r="I3319" t="s">
        <v>16928</v>
      </c>
      <c r="J3319">
        <v>0</v>
      </c>
      <c r="K3319" t="s">
        <v>126</v>
      </c>
      <c r="L3319">
        <v>25</v>
      </c>
      <c r="M3319" t="s">
        <v>126</v>
      </c>
      <c r="O3319">
        <v>3186448707</v>
      </c>
      <c r="P3319">
        <v>0</v>
      </c>
      <c r="T3319" s="29" t="s">
        <v>127</v>
      </c>
      <c r="U3319">
        <f t="shared" si="243"/>
        <v>10</v>
      </c>
      <c r="V3319">
        <f t="shared" si="244"/>
        <v>18</v>
      </c>
      <c r="W3319">
        <v>2019</v>
      </c>
      <c r="X3319" t="s">
        <v>1102</v>
      </c>
      <c r="Y3319" t="s">
        <v>16929</v>
      </c>
      <c r="Z3319">
        <v>0</v>
      </c>
      <c r="AA3319">
        <v>8006053</v>
      </c>
      <c r="AB3319" t="s">
        <v>100</v>
      </c>
      <c r="AC3319" t="s">
        <v>208</v>
      </c>
      <c r="AD3319" s="1">
        <f t="shared" si="245"/>
        <v>2.0436944444444445E-2</v>
      </c>
      <c r="AE3319" s="2">
        <v>61200000</v>
      </c>
      <c r="AF3319" t="s">
        <v>160</v>
      </c>
      <c r="AG3319" t="s">
        <v>120</v>
      </c>
      <c r="AH3319" t="s">
        <v>104</v>
      </c>
      <c r="AI3319" t="s">
        <v>16930</v>
      </c>
      <c r="AJ3319">
        <v>161800743</v>
      </c>
      <c r="AK3319" s="2">
        <v>1250741</v>
      </c>
      <c r="AL3319" s="2">
        <v>1031043</v>
      </c>
      <c r="AP3319" t="s">
        <v>105</v>
      </c>
      <c r="AQ3319" t="s">
        <v>105</v>
      </c>
      <c r="AR3319" t="s">
        <v>105</v>
      </c>
      <c r="AV3319" t="s">
        <v>105</v>
      </c>
      <c r="AW3319" t="s">
        <v>105</v>
      </c>
      <c r="AX3319" t="s">
        <v>105</v>
      </c>
      <c r="BH3319" t="s">
        <v>19</v>
      </c>
      <c r="BI3319" t="s">
        <v>5</v>
      </c>
    </row>
    <row r="3320" spans="1:61" x14ac:dyDescent="0.25">
      <c r="A3320">
        <v>42775537</v>
      </c>
      <c r="B3320">
        <v>42775537</v>
      </c>
      <c r="C3320" t="s">
        <v>106</v>
      </c>
      <c r="D3320" t="s">
        <v>6846</v>
      </c>
      <c r="E3320" t="s">
        <v>583</v>
      </c>
      <c r="F3320" t="s">
        <v>609</v>
      </c>
      <c r="G3320" t="s">
        <v>315</v>
      </c>
      <c r="H3320" s="30" t="s">
        <v>18159</v>
      </c>
      <c r="I3320" t="s">
        <v>16931</v>
      </c>
      <c r="J3320">
        <v>5631</v>
      </c>
      <c r="K3320" t="s">
        <v>2726</v>
      </c>
      <c r="L3320">
        <v>5</v>
      </c>
      <c r="M3320" t="s">
        <v>203</v>
      </c>
      <c r="O3320">
        <v>3108419679</v>
      </c>
      <c r="P3320">
        <v>3108408237</v>
      </c>
      <c r="T3320" s="29" t="s">
        <v>487</v>
      </c>
      <c r="U3320">
        <f t="shared" si="243"/>
        <v>10</v>
      </c>
      <c r="V3320">
        <f t="shared" si="244"/>
        <v>8</v>
      </c>
      <c r="W3320">
        <v>2021</v>
      </c>
      <c r="X3320" t="s">
        <v>2883</v>
      </c>
      <c r="Y3320" t="s">
        <v>16932</v>
      </c>
      <c r="Z3320" t="s">
        <v>16933</v>
      </c>
      <c r="AA3320">
        <v>1601340</v>
      </c>
      <c r="AB3320" t="s">
        <v>173</v>
      </c>
      <c r="AC3320" t="s">
        <v>373</v>
      </c>
      <c r="AD3320" s="1">
        <f t="shared" si="245"/>
        <v>3.6927989228007184E-2</v>
      </c>
      <c r="AE3320" s="2">
        <v>55700000</v>
      </c>
      <c r="AF3320" t="s">
        <v>362</v>
      </c>
      <c r="AG3320" t="s">
        <v>103</v>
      </c>
      <c r="AH3320" t="s">
        <v>104</v>
      </c>
      <c r="AI3320" t="s">
        <v>16934</v>
      </c>
      <c r="AJ3320">
        <v>161903746</v>
      </c>
      <c r="AK3320" s="2">
        <v>2056889</v>
      </c>
      <c r="AL3320" s="2">
        <v>1708478.29</v>
      </c>
      <c r="AP3320" t="s">
        <v>105</v>
      </c>
      <c r="AQ3320" t="s">
        <v>105</v>
      </c>
      <c r="AR3320" t="s">
        <v>105</v>
      </c>
      <c r="AV3320" t="s">
        <v>105</v>
      </c>
      <c r="AW3320" t="s">
        <v>105</v>
      </c>
      <c r="AX3320" t="s">
        <v>105</v>
      </c>
      <c r="BH3320" t="s">
        <v>21</v>
      </c>
      <c r="BI3320" t="s">
        <v>5</v>
      </c>
    </row>
    <row r="3321" spans="1:61" x14ac:dyDescent="0.25">
      <c r="A3321">
        <v>66810817</v>
      </c>
      <c r="B3321">
        <v>66810817</v>
      </c>
      <c r="C3321" t="s">
        <v>106</v>
      </c>
      <c r="D3321" t="s">
        <v>2864</v>
      </c>
      <c r="E3321" t="s">
        <v>2984</v>
      </c>
      <c r="F3321" t="s">
        <v>9952</v>
      </c>
      <c r="G3321" t="s">
        <v>315</v>
      </c>
      <c r="H3321" s="30" t="s">
        <v>21134</v>
      </c>
      <c r="I3321" t="s">
        <v>16935</v>
      </c>
      <c r="J3321">
        <v>76001</v>
      </c>
      <c r="K3321" t="s">
        <v>486</v>
      </c>
      <c r="L3321">
        <v>76</v>
      </c>
      <c r="M3321" t="s">
        <v>95</v>
      </c>
      <c r="O3321">
        <v>3173659962</v>
      </c>
      <c r="P3321">
        <v>0</v>
      </c>
      <c r="T3321" s="29" t="s">
        <v>127</v>
      </c>
      <c r="U3321">
        <f t="shared" si="243"/>
        <v>10</v>
      </c>
      <c r="V3321">
        <f t="shared" si="244"/>
        <v>18</v>
      </c>
      <c r="W3321">
        <v>2023</v>
      </c>
      <c r="X3321" t="s">
        <v>5994</v>
      </c>
      <c r="Y3321" t="s">
        <v>16936</v>
      </c>
      <c r="Z3321" t="s">
        <v>16937</v>
      </c>
      <c r="AA3321">
        <v>9006182</v>
      </c>
      <c r="AB3321" t="s">
        <v>244</v>
      </c>
      <c r="AC3321" t="s">
        <v>2694</v>
      </c>
      <c r="AD3321" s="1">
        <f t="shared" si="245"/>
        <v>3.141823031329382E-2</v>
      </c>
      <c r="AE3321" s="2">
        <v>118100000</v>
      </c>
      <c r="AF3321" t="s">
        <v>219</v>
      </c>
      <c r="AG3321" t="s">
        <v>120</v>
      </c>
      <c r="AH3321" t="s">
        <v>104</v>
      </c>
      <c r="AI3321" t="s">
        <v>16938</v>
      </c>
      <c r="AJ3321">
        <v>161907760</v>
      </c>
      <c r="AK3321" s="2">
        <v>3710493</v>
      </c>
      <c r="AL3321" s="2">
        <v>3098061.73</v>
      </c>
      <c r="AP3321" t="s">
        <v>105</v>
      </c>
      <c r="AQ3321" t="s">
        <v>105</v>
      </c>
      <c r="AR3321" t="s">
        <v>105</v>
      </c>
      <c r="AV3321" t="s">
        <v>105</v>
      </c>
      <c r="AW3321" t="s">
        <v>105</v>
      </c>
      <c r="AX3321" t="s">
        <v>105</v>
      </c>
      <c r="BH3321" t="s">
        <v>21</v>
      </c>
      <c r="BI3321" t="s">
        <v>5</v>
      </c>
    </row>
    <row r="3322" spans="1:61" x14ac:dyDescent="0.25">
      <c r="A3322">
        <v>32682732</v>
      </c>
      <c r="B3322">
        <v>32682732</v>
      </c>
      <c r="C3322" t="s">
        <v>106</v>
      </c>
      <c r="D3322" t="s">
        <v>312</v>
      </c>
      <c r="E3322" t="s">
        <v>2488</v>
      </c>
      <c r="F3322" t="s">
        <v>1177</v>
      </c>
      <c r="G3322" t="s">
        <v>164</v>
      </c>
      <c r="H3322" s="30" t="s">
        <v>21135</v>
      </c>
      <c r="I3322" t="s">
        <v>16939</v>
      </c>
      <c r="J3322">
        <v>0</v>
      </c>
      <c r="K3322" t="s">
        <v>182</v>
      </c>
      <c r="L3322">
        <v>8</v>
      </c>
      <c r="M3322" t="s">
        <v>183</v>
      </c>
      <c r="O3322">
        <v>3112548233</v>
      </c>
      <c r="P3322">
        <v>0</v>
      </c>
      <c r="T3322" s="29" t="s">
        <v>169</v>
      </c>
      <c r="U3322">
        <f t="shared" si="243"/>
        <v>10</v>
      </c>
      <c r="V3322">
        <f t="shared" si="244"/>
        <v>16</v>
      </c>
      <c r="W3322">
        <v>2014</v>
      </c>
      <c r="X3322" t="s">
        <v>10894</v>
      </c>
      <c r="Y3322" t="s">
        <v>16940</v>
      </c>
      <c r="Z3322" t="s">
        <v>16941</v>
      </c>
      <c r="AA3322">
        <v>9201119</v>
      </c>
      <c r="AB3322" t="s">
        <v>268</v>
      </c>
      <c r="AC3322" t="s">
        <v>519</v>
      </c>
      <c r="AD3322" s="1">
        <f t="shared" si="245"/>
        <v>4.1916110483870971E-2</v>
      </c>
      <c r="AE3322" s="2">
        <v>37200000</v>
      </c>
      <c r="AF3322" t="s">
        <v>219</v>
      </c>
      <c r="AG3322" t="s">
        <v>103</v>
      </c>
      <c r="AH3322" t="s">
        <v>104</v>
      </c>
      <c r="AI3322" t="s">
        <v>16942</v>
      </c>
      <c r="AJ3322">
        <v>29952688</v>
      </c>
      <c r="AK3322" s="2">
        <v>1559279.31</v>
      </c>
      <c r="AL3322" s="2">
        <v>1290318.75</v>
      </c>
      <c r="AP3322">
        <v>29980127</v>
      </c>
      <c r="AQ3322" s="2">
        <v>1636052.26</v>
      </c>
      <c r="AR3322" s="2">
        <v>1354833.83</v>
      </c>
      <c r="AV3322" t="s">
        <v>105</v>
      </c>
      <c r="AW3322" s="2" t="s">
        <v>105</v>
      </c>
      <c r="AX3322" s="2" t="s">
        <v>105</v>
      </c>
      <c r="BH3322" t="s">
        <v>21</v>
      </c>
      <c r="BI3322" t="s">
        <v>5</v>
      </c>
    </row>
    <row r="3323" spans="1:61" x14ac:dyDescent="0.25">
      <c r="A3323">
        <v>1010169967</v>
      </c>
      <c r="B3323">
        <v>1010169967</v>
      </c>
      <c r="C3323" t="s">
        <v>106</v>
      </c>
      <c r="D3323" t="s">
        <v>736</v>
      </c>
      <c r="E3323" t="s">
        <v>1035</v>
      </c>
      <c r="F3323" t="s">
        <v>985</v>
      </c>
      <c r="G3323" t="s">
        <v>495</v>
      </c>
      <c r="H3323" s="30" t="s">
        <v>21136</v>
      </c>
      <c r="I3323" t="s">
        <v>16943</v>
      </c>
      <c r="J3323">
        <v>0</v>
      </c>
      <c r="K3323" t="s">
        <v>126</v>
      </c>
      <c r="L3323">
        <v>25</v>
      </c>
      <c r="M3323" t="s">
        <v>126</v>
      </c>
      <c r="O3323">
        <v>3115224193</v>
      </c>
      <c r="P3323">
        <v>0</v>
      </c>
      <c r="T3323" s="29" t="s">
        <v>337</v>
      </c>
      <c r="U3323">
        <f t="shared" si="243"/>
        <v>10</v>
      </c>
      <c r="V3323">
        <f t="shared" si="244"/>
        <v>8</v>
      </c>
      <c r="W3323">
        <v>2013</v>
      </c>
      <c r="X3323" t="s">
        <v>7672</v>
      </c>
      <c r="Y3323" t="s">
        <v>16944</v>
      </c>
      <c r="Z3323" t="s">
        <v>16945</v>
      </c>
      <c r="AA3323">
        <v>8001150</v>
      </c>
      <c r="AB3323" t="s">
        <v>100</v>
      </c>
      <c r="AC3323" t="s">
        <v>423</v>
      </c>
      <c r="AD3323" s="1">
        <f t="shared" si="245"/>
        <v>4.3491753146853142E-2</v>
      </c>
      <c r="AE3323" s="2">
        <v>28600000</v>
      </c>
      <c r="AF3323" t="s">
        <v>175</v>
      </c>
      <c r="AG3323" t="s">
        <v>103</v>
      </c>
      <c r="AH3323" t="s">
        <v>104</v>
      </c>
      <c r="AI3323" t="s">
        <v>16946</v>
      </c>
      <c r="AJ3323">
        <v>29930777</v>
      </c>
      <c r="AK3323" s="2">
        <v>1243864.1399999999</v>
      </c>
      <c r="AL3323" s="2">
        <v>1025263.98</v>
      </c>
      <c r="AP3323">
        <v>29995990</v>
      </c>
      <c r="AQ3323" s="2">
        <v>1242195.67</v>
      </c>
      <c r="AR3323" s="2">
        <v>1023861.91</v>
      </c>
      <c r="AV3323" t="s">
        <v>105</v>
      </c>
      <c r="AW3323" s="2" t="s">
        <v>105</v>
      </c>
      <c r="AX3323" s="2" t="s">
        <v>105</v>
      </c>
      <c r="BH3323" t="s">
        <v>21</v>
      </c>
      <c r="BI3323" t="s">
        <v>5</v>
      </c>
    </row>
    <row r="3324" spans="1:61" x14ac:dyDescent="0.25">
      <c r="A3324">
        <v>79435825</v>
      </c>
      <c r="B3324">
        <v>79435825</v>
      </c>
      <c r="C3324" t="s">
        <v>89</v>
      </c>
      <c r="D3324" t="s">
        <v>162</v>
      </c>
      <c r="E3324" t="s">
        <v>1440</v>
      </c>
      <c r="F3324" t="s">
        <v>495</v>
      </c>
      <c r="G3324" t="s">
        <v>3253</v>
      </c>
      <c r="H3324" s="30" t="s">
        <v>21137</v>
      </c>
      <c r="I3324" t="s">
        <v>16947</v>
      </c>
      <c r="J3324">
        <v>0</v>
      </c>
      <c r="K3324" t="s">
        <v>126</v>
      </c>
      <c r="L3324">
        <v>25</v>
      </c>
      <c r="M3324" t="s">
        <v>126</v>
      </c>
      <c r="O3324">
        <v>3112575965</v>
      </c>
      <c r="P3324">
        <v>0</v>
      </c>
      <c r="T3324" s="29" t="s">
        <v>887</v>
      </c>
      <c r="U3324">
        <f t="shared" si="243"/>
        <v>10</v>
      </c>
      <c r="V3324">
        <f t="shared" si="244"/>
        <v>3</v>
      </c>
      <c r="W3324">
        <v>2015</v>
      </c>
      <c r="X3324" t="s">
        <v>1298</v>
      </c>
      <c r="Y3324" t="s">
        <v>16948</v>
      </c>
      <c r="Z3324" t="s">
        <v>16949</v>
      </c>
      <c r="AA3324">
        <v>8006033</v>
      </c>
      <c r="AB3324" t="s">
        <v>100</v>
      </c>
      <c r="AC3324" t="s">
        <v>208</v>
      </c>
      <c r="AD3324" s="1">
        <f t="shared" si="245"/>
        <v>2.9795945945945947E-2</v>
      </c>
      <c r="AE3324" s="2">
        <v>40700000</v>
      </c>
      <c r="AF3324" t="s">
        <v>160</v>
      </c>
      <c r="AG3324" t="s">
        <v>120</v>
      </c>
      <c r="AH3324" t="s">
        <v>104</v>
      </c>
      <c r="AI3324" t="s">
        <v>16950</v>
      </c>
      <c r="AJ3324">
        <v>161807269</v>
      </c>
      <c r="AK3324" s="2">
        <v>1212695</v>
      </c>
      <c r="AL3324" s="2">
        <v>999071.81</v>
      </c>
      <c r="AP3324" t="s">
        <v>105</v>
      </c>
      <c r="AQ3324" t="s">
        <v>105</v>
      </c>
      <c r="AR3324" t="s">
        <v>105</v>
      </c>
      <c r="AV3324" t="s">
        <v>105</v>
      </c>
      <c r="AW3324" t="s">
        <v>105</v>
      </c>
      <c r="AX3324" t="s">
        <v>105</v>
      </c>
      <c r="BH3324" t="s">
        <v>19</v>
      </c>
      <c r="BI3324" t="s">
        <v>5</v>
      </c>
    </row>
    <row r="3325" spans="1:61" x14ac:dyDescent="0.25">
      <c r="A3325">
        <v>36163388</v>
      </c>
      <c r="B3325">
        <v>36163388</v>
      </c>
      <c r="C3325" t="s">
        <v>106</v>
      </c>
      <c r="D3325" t="s">
        <v>582</v>
      </c>
      <c r="E3325">
        <v>0</v>
      </c>
      <c r="F3325" t="s">
        <v>2458</v>
      </c>
      <c r="G3325" t="s">
        <v>7269</v>
      </c>
      <c r="H3325" s="30" t="s">
        <v>21138</v>
      </c>
      <c r="I3325" t="s">
        <v>16951</v>
      </c>
      <c r="J3325">
        <v>41001</v>
      </c>
      <c r="K3325" t="s">
        <v>285</v>
      </c>
      <c r="L3325">
        <v>41</v>
      </c>
      <c r="M3325" t="s">
        <v>286</v>
      </c>
      <c r="O3325">
        <v>3123522125</v>
      </c>
      <c r="P3325">
        <v>3125905250</v>
      </c>
      <c r="T3325" s="29" t="s">
        <v>487</v>
      </c>
      <c r="U3325">
        <f t="shared" si="243"/>
        <v>10</v>
      </c>
      <c r="V3325">
        <f t="shared" si="244"/>
        <v>8</v>
      </c>
      <c r="W3325">
        <v>2021</v>
      </c>
      <c r="X3325" t="s">
        <v>3858</v>
      </c>
      <c r="Y3325" t="s">
        <v>16952</v>
      </c>
      <c r="Z3325" t="s">
        <v>16953</v>
      </c>
      <c r="AA3325">
        <v>6401236</v>
      </c>
      <c r="AB3325" t="s">
        <v>131</v>
      </c>
      <c r="AC3325" t="s">
        <v>1126</v>
      </c>
      <c r="AD3325" s="1">
        <f t="shared" si="245"/>
        <v>2.7131858037578289E-2</v>
      </c>
      <c r="AE3325" s="2">
        <v>47900000</v>
      </c>
      <c r="AF3325" t="s">
        <v>133</v>
      </c>
      <c r="AG3325" t="s">
        <v>103</v>
      </c>
      <c r="AH3325" t="s">
        <v>104</v>
      </c>
      <c r="AI3325" t="s">
        <v>16954</v>
      </c>
      <c r="AJ3325">
        <v>161815308</v>
      </c>
      <c r="AK3325" s="2">
        <v>1299616</v>
      </c>
      <c r="AL3325" s="2">
        <v>1072113.8799999999</v>
      </c>
      <c r="AP3325" t="s">
        <v>105</v>
      </c>
      <c r="AQ3325" t="s">
        <v>105</v>
      </c>
      <c r="AR3325" t="s">
        <v>105</v>
      </c>
      <c r="AV3325" t="s">
        <v>105</v>
      </c>
      <c r="AW3325" t="s">
        <v>105</v>
      </c>
      <c r="AX3325" t="s">
        <v>105</v>
      </c>
      <c r="BH3325" t="s">
        <v>19</v>
      </c>
      <c r="BI3325" t="s">
        <v>5</v>
      </c>
    </row>
    <row r="3326" spans="1:61" x14ac:dyDescent="0.25">
      <c r="A3326">
        <v>79264354</v>
      </c>
      <c r="B3326">
        <v>79264354</v>
      </c>
      <c r="C3326" t="s">
        <v>89</v>
      </c>
      <c r="D3326" t="s">
        <v>162</v>
      </c>
      <c r="E3326" t="s">
        <v>149</v>
      </c>
      <c r="F3326" t="s">
        <v>942</v>
      </c>
      <c r="G3326" t="s">
        <v>793</v>
      </c>
      <c r="H3326" s="30" t="s">
        <v>21139</v>
      </c>
      <c r="I3326" t="s">
        <v>16955</v>
      </c>
      <c r="J3326">
        <v>0</v>
      </c>
      <c r="K3326" t="s">
        <v>126</v>
      </c>
      <c r="L3326">
        <v>25</v>
      </c>
      <c r="M3326" t="s">
        <v>126</v>
      </c>
      <c r="O3326">
        <v>3103086736</v>
      </c>
      <c r="P3326">
        <v>0</v>
      </c>
      <c r="T3326" s="29" t="s">
        <v>429</v>
      </c>
      <c r="U3326">
        <f t="shared" si="243"/>
        <v>10</v>
      </c>
      <c r="V3326">
        <f t="shared" si="244"/>
        <v>7</v>
      </c>
      <c r="W3326">
        <v>2018</v>
      </c>
      <c r="X3326" t="s">
        <v>205</v>
      </c>
      <c r="Y3326" t="s">
        <v>16956</v>
      </c>
      <c r="Z3326" t="s">
        <v>16957</v>
      </c>
      <c r="AA3326">
        <v>8006054</v>
      </c>
      <c r="AB3326" t="s">
        <v>100</v>
      </c>
      <c r="AC3326" t="s">
        <v>208</v>
      </c>
      <c r="AD3326" s="1">
        <f t="shared" si="245"/>
        <v>2.4028019801980199E-2</v>
      </c>
      <c r="AE3326" s="2">
        <v>50500000</v>
      </c>
      <c r="AF3326" t="s">
        <v>219</v>
      </c>
      <c r="AG3326" t="s">
        <v>120</v>
      </c>
      <c r="AH3326" t="s">
        <v>104</v>
      </c>
      <c r="AI3326" t="s">
        <v>16958</v>
      </c>
      <c r="AJ3326">
        <v>161842666</v>
      </c>
      <c r="AK3326" s="2">
        <v>1213415</v>
      </c>
      <c r="AL3326" s="2">
        <v>999676.51</v>
      </c>
      <c r="AP3326" t="s">
        <v>105</v>
      </c>
      <c r="AQ3326" t="s">
        <v>105</v>
      </c>
      <c r="AR3326" t="s">
        <v>105</v>
      </c>
      <c r="AV3326" t="s">
        <v>105</v>
      </c>
      <c r="AW3326" t="s">
        <v>105</v>
      </c>
      <c r="AX3326" t="s">
        <v>105</v>
      </c>
      <c r="BH3326" t="s">
        <v>19</v>
      </c>
      <c r="BI3326" t="s">
        <v>5</v>
      </c>
    </row>
    <row r="3327" spans="1:61" x14ac:dyDescent="0.25">
      <c r="A3327">
        <v>78764803</v>
      </c>
      <c r="B3327">
        <v>78764803</v>
      </c>
      <c r="C3327" t="s">
        <v>89</v>
      </c>
      <c r="D3327" t="s">
        <v>162</v>
      </c>
      <c r="E3327" t="s">
        <v>295</v>
      </c>
      <c r="F3327" t="s">
        <v>1795</v>
      </c>
      <c r="G3327" t="s">
        <v>8939</v>
      </c>
      <c r="H3327" s="30" t="s">
        <v>21140</v>
      </c>
      <c r="I3327" t="s">
        <v>16959</v>
      </c>
      <c r="J3327">
        <v>0</v>
      </c>
      <c r="K3327" t="s">
        <v>498</v>
      </c>
      <c r="L3327">
        <v>0</v>
      </c>
      <c r="M3327" t="s">
        <v>499</v>
      </c>
      <c r="O3327">
        <v>3205683723</v>
      </c>
      <c r="P3327">
        <v>0</v>
      </c>
      <c r="T3327" s="29" t="s">
        <v>327</v>
      </c>
      <c r="U3327">
        <f t="shared" si="243"/>
        <v>10</v>
      </c>
      <c r="V3327">
        <f t="shared" si="244"/>
        <v>31</v>
      </c>
      <c r="W3327">
        <v>2025</v>
      </c>
      <c r="X3327" t="s">
        <v>725</v>
      </c>
      <c r="Y3327" t="s">
        <v>16960</v>
      </c>
      <c r="Z3327" t="s">
        <v>16961</v>
      </c>
      <c r="AA3327">
        <v>8006065</v>
      </c>
      <c r="AB3327" t="s">
        <v>100</v>
      </c>
      <c r="AC3327" t="s">
        <v>208</v>
      </c>
      <c r="AD3327" s="1">
        <f t="shared" si="245"/>
        <v>2.4082505955056177E-2</v>
      </c>
      <c r="AE3327" s="2">
        <v>89000000</v>
      </c>
      <c r="AF3327" t="s">
        <v>219</v>
      </c>
      <c r="AG3327" t="s">
        <v>292</v>
      </c>
      <c r="AH3327" t="s">
        <v>104</v>
      </c>
      <c r="AI3327" t="s">
        <v>16962</v>
      </c>
      <c r="AJ3327">
        <v>29942837</v>
      </c>
      <c r="AK3327" s="2">
        <v>2143343.0299999998</v>
      </c>
      <c r="AL3327" s="2">
        <v>1781128.6</v>
      </c>
      <c r="AP3327" t="s">
        <v>105</v>
      </c>
      <c r="AQ3327" s="2" t="s">
        <v>105</v>
      </c>
      <c r="AR3327" s="2" t="s">
        <v>105</v>
      </c>
      <c r="AV3327">
        <v>30054260</v>
      </c>
      <c r="AW3327" s="2">
        <v>2362482.06</v>
      </c>
      <c r="AX3327" s="2">
        <v>1965279.04</v>
      </c>
      <c r="BH3327" t="s">
        <v>21</v>
      </c>
      <c r="BI3327" t="s">
        <v>5</v>
      </c>
    </row>
    <row r="3328" spans="1:61" x14ac:dyDescent="0.25">
      <c r="A3328">
        <v>79115386</v>
      </c>
      <c r="B3328">
        <v>79115386</v>
      </c>
      <c r="C3328" t="s">
        <v>89</v>
      </c>
      <c r="D3328" t="s">
        <v>148</v>
      </c>
      <c r="E3328" t="s">
        <v>1440</v>
      </c>
      <c r="F3328" t="s">
        <v>1626</v>
      </c>
      <c r="G3328" t="s">
        <v>387</v>
      </c>
      <c r="H3328" s="30" t="s">
        <v>21141</v>
      </c>
      <c r="I3328" t="s">
        <v>16963</v>
      </c>
      <c r="J3328">
        <v>0</v>
      </c>
      <c r="K3328" t="s">
        <v>126</v>
      </c>
      <c r="L3328">
        <v>25</v>
      </c>
      <c r="M3328" t="s">
        <v>126</v>
      </c>
      <c r="O3328">
        <v>3108407656</v>
      </c>
      <c r="P3328">
        <v>0</v>
      </c>
      <c r="T3328" s="29" t="s">
        <v>215</v>
      </c>
      <c r="U3328">
        <f t="shared" si="243"/>
        <v>10</v>
      </c>
      <c r="V3328">
        <f t="shared" si="244"/>
        <v>20</v>
      </c>
      <c r="W3328">
        <v>2015</v>
      </c>
      <c r="X3328" t="s">
        <v>16964</v>
      </c>
      <c r="Y3328">
        <v>91030494843</v>
      </c>
      <c r="Z3328">
        <v>0</v>
      </c>
      <c r="AA3328">
        <v>5801296</v>
      </c>
      <c r="AB3328" t="s">
        <v>469</v>
      </c>
      <c r="AC3328" t="s">
        <v>2169</v>
      </c>
      <c r="AD3328" s="1">
        <f t="shared" si="245"/>
        <v>2.3158484419263457E-2</v>
      </c>
      <c r="AE3328" s="2">
        <v>70600000</v>
      </c>
      <c r="AF3328" t="s">
        <v>160</v>
      </c>
      <c r="AG3328" t="s">
        <v>103</v>
      </c>
      <c r="AH3328" t="s">
        <v>104</v>
      </c>
      <c r="AI3328" t="s">
        <v>16965</v>
      </c>
      <c r="AJ3328">
        <v>161839330</v>
      </c>
      <c r="AK3328" s="2">
        <v>1634989</v>
      </c>
      <c r="AL3328" s="2">
        <v>1353940.48</v>
      </c>
      <c r="AP3328" t="s">
        <v>105</v>
      </c>
      <c r="AQ3328" t="s">
        <v>105</v>
      </c>
      <c r="AR3328" t="s">
        <v>105</v>
      </c>
      <c r="AV3328" t="s">
        <v>105</v>
      </c>
      <c r="AW3328" t="s">
        <v>105</v>
      </c>
      <c r="AX3328" t="s">
        <v>105</v>
      </c>
      <c r="BH3328" t="s">
        <v>19</v>
      </c>
      <c r="BI3328" t="s">
        <v>5</v>
      </c>
    </row>
    <row r="3329" spans="1:61" x14ac:dyDescent="0.25">
      <c r="A3329">
        <v>19419542</v>
      </c>
      <c r="B3329">
        <v>19419542</v>
      </c>
      <c r="C3329" t="s">
        <v>89</v>
      </c>
      <c r="D3329" t="s">
        <v>1892</v>
      </c>
      <c r="E3329" t="s">
        <v>295</v>
      </c>
      <c r="F3329" t="s">
        <v>180</v>
      </c>
      <c r="G3329" t="s">
        <v>818</v>
      </c>
      <c r="H3329" s="30" t="s">
        <v>21142</v>
      </c>
      <c r="I3329" t="s">
        <v>16966</v>
      </c>
      <c r="J3329">
        <v>0</v>
      </c>
      <c r="K3329" t="s">
        <v>126</v>
      </c>
      <c r="L3329">
        <v>25</v>
      </c>
      <c r="M3329" t="s">
        <v>126</v>
      </c>
      <c r="O3329">
        <v>3115322804</v>
      </c>
      <c r="P3329">
        <v>0</v>
      </c>
      <c r="T3329" s="29" t="s">
        <v>1081</v>
      </c>
      <c r="U3329">
        <f t="shared" si="243"/>
        <v>10</v>
      </c>
      <c r="V3329">
        <f t="shared" si="244"/>
        <v>25</v>
      </c>
      <c r="W3329">
        <v>2019</v>
      </c>
      <c r="X3329" t="s">
        <v>488</v>
      </c>
      <c r="Y3329" t="s">
        <v>16967</v>
      </c>
      <c r="Z3329" t="s">
        <v>16968</v>
      </c>
      <c r="AA3329">
        <v>3006140</v>
      </c>
      <c r="AB3329" t="s">
        <v>491</v>
      </c>
      <c r="AC3329" t="s">
        <v>492</v>
      </c>
      <c r="AD3329" s="1">
        <f t="shared" si="245"/>
        <v>1.4040932878270762E-2</v>
      </c>
      <c r="AE3329" s="2">
        <v>87900000</v>
      </c>
      <c r="AF3329" t="s">
        <v>362</v>
      </c>
      <c r="AG3329" t="s">
        <v>120</v>
      </c>
      <c r="AH3329" t="s">
        <v>104</v>
      </c>
      <c r="AI3329" t="s">
        <v>16969</v>
      </c>
      <c r="AJ3329">
        <v>161813791</v>
      </c>
      <c r="AK3329" s="2">
        <v>1234198</v>
      </c>
      <c r="AL3329" s="2">
        <v>1017141.35</v>
      </c>
      <c r="AP3329" t="s">
        <v>105</v>
      </c>
      <c r="AQ3329" t="s">
        <v>105</v>
      </c>
      <c r="AR3329" t="s">
        <v>105</v>
      </c>
      <c r="AV3329" t="s">
        <v>105</v>
      </c>
      <c r="AW3329" t="s">
        <v>105</v>
      </c>
      <c r="AX3329" t="s">
        <v>105</v>
      </c>
      <c r="BH3329" s="3" t="s">
        <v>18</v>
      </c>
      <c r="BI3329" t="s">
        <v>5</v>
      </c>
    </row>
    <row r="3330" spans="1:61" x14ac:dyDescent="0.25">
      <c r="A3330">
        <v>29899396</v>
      </c>
      <c r="B3330">
        <v>29899396</v>
      </c>
      <c r="C3330" t="s">
        <v>106</v>
      </c>
      <c r="D3330" t="s">
        <v>2790</v>
      </c>
      <c r="E3330" t="s">
        <v>775</v>
      </c>
      <c r="F3330" t="s">
        <v>1028</v>
      </c>
      <c r="G3330" t="s">
        <v>730</v>
      </c>
      <c r="H3330" s="30" t="s">
        <v>21143</v>
      </c>
      <c r="I3330" t="s">
        <v>16970</v>
      </c>
      <c r="J3330">
        <v>76001</v>
      </c>
      <c r="K3330" t="s">
        <v>486</v>
      </c>
      <c r="L3330">
        <v>76</v>
      </c>
      <c r="M3330" t="s">
        <v>95</v>
      </c>
      <c r="O3330">
        <v>3174634504</v>
      </c>
      <c r="P3330">
        <v>0</v>
      </c>
      <c r="T3330" s="29" t="s">
        <v>204</v>
      </c>
      <c r="U3330">
        <f t="shared" si="243"/>
        <v>10</v>
      </c>
      <c r="V3330">
        <f t="shared" si="244"/>
        <v>2</v>
      </c>
      <c r="W3330">
        <v>2020</v>
      </c>
      <c r="X3330" t="s">
        <v>2450</v>
      </c>
      <c r="Y3330" t="s">
        <v>16971</v>
      </c>
      <c r="Z3330" t="s">
        <v>16972</v>
      </c>
      <c r="AA3330">
        <v>8001190</v>
      </c>
      <c r="AB3330" t="s">
        <v>100</v>
      </c>
      <c r="AC3330" t="s">
        <v>423</v>
      </c>
      <c r="AD3330" s="1">
        <f t="shared" si="245"/>
        <v>4.8144226303317536E-2</v>
      </c>
      <c r="AE3330" s="2">
        <v>42200000</v>
      </c>
      <c r="AF3330" t="s">
        <v>102</v>
      </c>
      <c r="AG3330" t="s">
        <v>103</v>
      </c>
      <c r="AH3330" t="s">
        <v>104</v>
      </c>
      <c r="AI3330" t="s">
        <v>16973</v>
      </c>
      <c r="AJ3330">
        <v>29925147</v>
      </c>
      <c r="AK3330" s="2">
        <v>2031686.35</v>
      </c>
      <c r="AL3330" s="2">
        <v>1687299.45</v>
      </c>
      <c r="AP3330">
        <v>29990348</v>
      </c>
      <c r="AQ3330" s="2">
        <v>2286423.2200000002</v>
      </c>
      <c r="AR3330" s="2">
        <v>1901364.05</v>
      </c>
      <c r="AV3330" t="s">
        <v>105</v>
      </c>
      <c r="AW3330" s="2" t="s">
        <v>105</v>
      </c>
      <c r="AX3330" s="2" t="s">
        <v>105</v>
      </c>
      <c r="BH3330" t="s">
        <v>21</v>
      </c>
      <c r="BI3330" t="s">
        <v>5</v>
      </c>
    </row>
    <row r="3331" spans="1:61" x14ac:dyDescent="0.25">
      <c r="A3331">
        <v>16930690</v>
      </c>
      <c r="B3331">
        <v>16930690</v>
      </c>
      <c r="C3331" t="s">
        <v>89</v>
      </c>
      <c r="D3331" t="s">
        <v>3452</v>
      </c>
      <c r="E3331" t="s">
        <v>708</v>
      </c>
      <c r="F3331" t="s">
        <v>2996</v>
      </c>
      <c r="G3331" t="s">
        <v>819</v>
      </c>
      <c r="H3331" s="30" t="s">
        <v>21144</v>
      </c>
      <c r="I3331" t="s">
        <v>16974</v>
      </c>
      <c r="J3331">
        <v>76001</v>
      </c>
      <c r="K3331" t="s">
        <v>486</v>
      </c>
      <c r="L3331">
        <v>76</v>
      </c>
      <c r="M3331" t="s">
        <v>95</v>
      </c>
      <c r="O3331">
        <v>3116175494</v>
      </c>
      <c r="P3331">
        <v>0</v>
      </c>
      <c r="T3331" s="29" t="s">
        <v>240</v>
      </c>
      <c r="U3331">
        <f t="shared" si="243"/>
        <v>10</v>
      </c>
      <c r="V3331">
        <f t="shared" si="244"/>
        <v>27</v>
      </c>
      <c r="W3331">
        <v>2024</v>
      </c>
      <c r="X3331" t="s">
        <v>3877</v>
      </c>
      <c r="Y3331" t="s">
        <v>16975</v>
      </c>
      <c r="Z3331" t="s">
        <v>16976</v>
      </c>
      <c r="AA3331">
        <v>6406149</v>
      </c>
      <c r="AB3331" t="s">
        <v>131</v>
      </c>
      <c r="AC3331" t="s">
        <v>310</v>
      </c>
      <c r="AD3331" s="1">
        <f t="shared" si="245"/>
        <v>1.8596661526599848E-2</v>
      </c>
      <c r="AE3331" s="2">
        <v>129700000</v>
      </c>
      <c r="AF3331" t="s">
        <v>133</v>
      </c>
      <c r="AG3331" t="s">
        <v>120</v>
      </c>
      <c r="AH3331" t="s">
        <v>104</v>
      </c>
      <c r="AI3331" t="s">
        <v>16977</v>
      </c>
      <c r="AJ3331">
        <v>161912763</v>
      </c>
      <c r="AK3331" s="2">
        <v>2411987</v>
      </c>
      <c r="AL3331" s="2">
        <v>2006879.48</v>
      </c>
      <c r="AP3331" t="s">
        <v>105</v>
      </c>
      <c r="AQ3331" t="s">
        <v>105</v>
      </c>
      <c r="AR3331" t="s">
        <v>105</v>
      </c>
      <c r="AV3331" t="s">
        <v>105</v>
      </c>
      <c r="AW3331" t="s">
        <v>105</v>
      </c>
      <c r="AX3331" t="s">
        <v>105</v>
      </c>
      <c r="BH3331" t="s">
        <v>20</v>
      </c>
      <c r="BI3331" t="s">
        <v>5</v>
      </c>
    </row>
    <row r="3332" spans="1:61" x14ac:dyDescent="0.25">
      <c r="A3332">
        <v>4582367</v>
      </c>
      <c r="B3332">
        <v>4582367</v>
      </c>
      <c r="C3332" t="s">
        <v>89</v>
      </c>
      <c r="D3332" t="s">
        <v>304</v>
      </c>
      <c r="E3332" t="s">
        <v>3141</v>
      </c>
      <c r="F3332" t="s">
        <v>985</v>
      </c>
      <c r="G3332" t="s">
        <v>819</v>
      </c>
      <c r="H3332" s="30" t="s">
        <v>21145</v>
      </c>
      <c r="I3332" t="s">
        <v>16978</v>
      </c>
      <c r="J3332">
        <v>66682</v>
      </c>
      <c r="K3332" t="s">
        <v>3299</v>
      </c>
      <c r="L3332">
        <v>66</v>
      </c>
      <c r="M3332" t="s">
        <v>253</v>
      </c>
      <c r="O3332">
        <v>3113318277</v>
      </c>
      <c r="P3332">
        <v>3117001033</v>
      </c>
      <c r="T3332" s="29" t="s">
        <v>275</v>
      </c>
      <c r="U3332">
        <f t="shared" si="243"/>
        <v>10</v>
      </c>
      <c r="V3332">
        <f t="shared" si="244"/>
        <v>11</v>
      </c>
      <c r="W3332">
        <v>2018</v>
      </c>
      <c r="X3332" t="s">
        <v>1825</v>
      </c>
      <c r="Y3332" t="s">
        <v>16979</v>
      </c>
      <c r="Z3332" t="s">
        <v>16980</v>
      </c>
      <c r="AA3332">
        <v>8001175</v>
      </c>
      <c r="AB3332" t="s">
        <v>100</v>
      </c>
      <c r="AC3332" t="s">
        <v>258</v>
      </c>
      <c r="AD3332" s="1">
        <f t="shared" si="245"/>
        <v>3.8826897506925209E-2</v>
      </c>
      <c r="AE3332" s="2">
        <v>36100000</v>
      </c>
      <c r="AF3332" t="s">
        <v>219</v>
      </c>
      <c r="AG3332" t="s">
        <v>103</v>
      </c>
      <c r="AH3332" t="s">
        <v>104</v>
      </c>
      <c r="AI3332" t="s">
        <v>16981</v>
      </c>
      <c r="AJ3332">
        <v>161907831</v>
      </c>
      <c r="AK3332" s="2">
        <v>1401651</v>
      </c>
      <c r="AL3332" s="2">
        <v>1157857.6599999999</v>
      </c>
      <c r="AP3332" t="s">
        <v>105</v>
      </c>
      <c r="AQ3332" t="s">
        <v>105</v>
      </c>
      <c r="AR3332" t="s">
        <v>105</v>
      </c>
      <c r="AV3332" t="s">
        <v>105</v>
      </c>
      <c r="AW3332" t="s">
        <v>105</v>
      </c>
      <c r="AX3332" t="s">
        <v>105</v>
      </c>
      <c r="BH3332" t="s">
        <v>21</v>
      </c>
      <c r="BI3332" t="s">
        <v>5</v>
      </c>
    </row>
    <row r="3333" spans="1:61" x14ac:dyDescent="0.25">
      <c r="A3333">
        <v>79442509</v>
      </c>
      <c r="B3333">
        <v>79442509</v>
      </c>
      <c r="C3333" t="s">
        <v>89</v>
      </c>
      <c r="D3333" t="s">
        <v>699</v>
      </c>
      <c r="E3333" t="s">
        <v>1027</v>
      </c>
      <c r="F3333" t="s">
        <v>1250</v>
      </c>
      <c r="G3333" t="s">
        <v>483</v>
      </c>
      <c r="H3333" s="30" t="s">
        <v>20160</v>
      </c>
      <c r="I3333" t="s">
        <v>16982</v>
      </c>
      <c r="J3333">
        <v>0</v>
      </c>
      <c r="K3333" t="s">
        <v>126</v>
      </c>
      <c r="L3333">
        <v>25</v>
      </c>
      <c r="M3333" t="s">
        <v>126</v>
      </c>
      <c r="O3333">
        <v>3102349378</v>
      </c>
      <c r="P3333">
        <v>0</v>
      </c>
      <c r="T3333" s="29" t="s">
        <v>254</v>
      </c>
      <c r="U3333">
        <f t="shared" si="243"/>
        <v>10</v>
      </c>
      <c r="V3333">
        <f t="shared" si="244"/>
        <v>4</v>
      </c>
      <c r="W3333">
        <v>2011</v>
      </c>
      <c r="X3333" t="s">
        <v>2386</v>
      </c>
      <c r="Y3333" t="s">
        <v>16983</v>
      </c>
      <c r="Z3333" t="s">
        <v>16984</v>
      </c>
      <c r="AA3333">
        <v>1606213</v>
      </c>
      <c r="AB3333" t="s">
        <v>173</v>
      </c>
      <c r="AC3333" t="s">
        <v>291</v>
      </c>
      <c r="AD3333" s="1">
        <f t="shared" si="245"/>
        <v>3.9944516129032256E-2</v>
      </c>
      <c r="AE3333" s="2">
        <v>31000000</v>
      </c>
      <c r="AF3333" t="s">
        <v>102</v>
      </c>
      <c r="AG3333" t="s">
        <v>120</v>
      </c>
      <c r="AH3333" t="s">
        <v>104</v>
      </c>
      <c r="AI3333" t="s">
        <v>16985</v>
      </c>
      <c r="AJ3333">
        <v>161911856</v>
      </c>
      <c r="AK3333" s="2">
        <v>1238280</v>
      </c>
      <c r="AL3333" s="2">
        <v>1020571.1</v>
      </c>
      <c r="AP3333" t="s">
        <v>105</v>
      </c>
      <c r="AQ3333" t="s">
        <v>105</v>
      </c>
      <c r="AR3333" t="s">
        <v>105</v>
      </c>
      <c r="AV3333" t="s">
        <v>105</v>
      </c>
      <c r="AW3333" t="s">
        <v>105</v>
      </c>
      <c r="AX3333" t="s">
        <v>105</v>
      </c>
      <c r="BH3333" t="s">
        <v>21</v>
      </c>
      <c r="BI3333" t="s">
        <v>5</v>
      </c>
    </row>
    <row r="3334" spans="1:61" x14ac:dyDescent="0.25">
      <c r="A3334">
        <v>71615305</v>
      </c>
      <c r="B3334">
        <v>71615305</v>
      </c>
      <c r="C3334" t="s">
        <v>89</v>
      </c>
      <c r="D3334" t="s">
        <v>2180</v>
      </c>
      <c r="E3334" t="s">
        <v>1242</v>
      </c>
      <c r="F3334" t="s">
        <v>1665</v>
      </c>
      <c r="G3334" t="s">
        <v>212</v>
      </c>
      <c r="H3334" s="30" t="s">
        <v>21146</v>
      </c>
      <c r="I3334" t="s">
        <v>16986</v>
      </c>
      <c r="J3334">
        <v>5001</v>
      </c>
      <c r="K3334" t="s">
        <v>202</v>
      </c>
      <c r="L3334">
        <v>5</v>
      </c>
      <c r="M3334" t="s">
        <v>203</v>
      </c>
      <c r="O3334">
        <v>3165221252</v>
      </c>
      <c r="P3334">
        <v>0</v>
      </c>
      <c r="T3334" s="29" t="s">
        <v>228</v>
      </c>
      <c r="U3334">
        <f t="shared" si="243"/>
        <v>10</v>
      </c>
      <c r="V3334">
        <f t="shared" si="244"/>
        <v>6</v>
      </c>
      <c r="W3334">
        <v>2023</v>
      </c>
      <c r="X3334" t="s">
        <v>2574</v>
      </c>
      <c r="Y3334" t="s">
        <v>16987</v>
      </c>
      <c r="Z3334" t="s">
        <v>16988</v>
      </c>
      <c r="AA3334">
        <v>9001146</v>
      </c>
      <c r="AB3334" t="s">
        <v>244</v>
      </c>
      <c r="AC3334" t="s">
        <v>245</v>
      </c>
      <c r="AD3334" s="1">
        <f t="shared" si="245"/>
        <v>2.5238952879581153E-2</v>
      </c>
      <c r="AE3334" s="2">
        <v>114600000</v>
      </c>
      <c r="AF3334" t="s">
        <v>102</v>
      </c>
      <c r="AG3334" t="s">
        <v>103</v>
      </c>
      <c r="AH3334" t="s">
        <v>104</v>
      </c>
      <c r="AI3334" t="s">
        <v>16989</v>
      </c>
      <c r="AJ3334">
        <v>161916694</v>
      </c>
      <c r="AK3334" s="2">
        <v>2892384</v>
      </c>
      <c r="AL3334" s="2">
        <v>2410575</v>
      </c>
      <c r="AP3334" t="s">
        <v>105</v>
      </c>
      <c r="AQ3334" t="s">
        <v>105</v>
      </c>
      <c r="AR3334" t="s">
        <v>105</v>
      </c>
      <c r="AV3334" t="s">
        <v>105</v>
      </c>
      <c r="AW3334" t="s">
        <v>105</v>
      </c>
      <c r="AX3334" t="s">
        <v>105</v>
      </c>
      <c r="BH3334" t="s">
        <v>21</v>
      </c>
      <c r="BI3334" t="s">
        <v>5</v>
      </c>
    </row>
    <row r="3335" spans="1:61" x14ac:dyDescent="0.25">
      <c r="A3335">
        <v>1054801734</v>
      </c>
      <c r="B3335">
        <v>1054801734</v>
      </c>
      <c r="C3335" t="s">
        <v>89</v>
      </c>
      <c r="D3335" t="s">
        <v>16990</v>
      </c>
      <c r="E3335" t="s">
        <v>16991</v>
      </c>
      <c r="F3335" t="s">
        <v>8250</v>
      </c>
      <c r="G3335" t="s">
        <v>191</v>
      </c>
      <c r="H3335" s="30" t="s">
        <v>18368</v>
      </c>
      <c r="I3335" t="s">
        <v>16992</v>
      </c>
      <c r="J3335">
        <v>0</v>
      </c>
      <c r="K3335" t="s">
        <v>872</v>
      </c>
      <c r="L3335">
        <v>25</v>
      </c>
      <c r="M3335" t="s">
        <v>113</v>
      </c>
      <c r="O3335">
        <v>3213130050</v>
      </c>
      <c r="P3335">
        <v>3017512939</v>
      </c>
      <c r="T3335" s="29" t="s">
        <v>114</v>
      </c>
      <c r="U3335">
        <f t="shared" si="243"/>
        <v>10</v>
      </c>
      <c r="V3335">
        <f t="shared" si="244"/>
        <v>28</v>
      </c>
      <c r="W3335">
        <v>2022</v>
      </c>
      <c r="X3335" t="s">
        <v>6470</v>
      </c>
      <c r="Y3335" t="s">
        <v>16993</v>
      </c>
      <c r="Z3335" t="s">
        <v>16994</v>
      </c>
      <c r="AA3335">
        <v>9021084</v>
      </c>
      <c r="AB3335" t="s">
        <v>244</v>
      </c>
      <c r="AC3335" t="s">
        <v>1153</v>
      </c>
      <c r="AD3335" s="1">
        <f t="shared" si="245"/>
        <v>2.5779764573991032E-2</v>
      </c>
      <c r="AE3335" s="2">
        <v>178400000</v>
      </c>
      <c r="AF3335" t="s">
        <v>102</v>
      </c>
      <c r="AG3335" t="s">
        <v>697</v>
      </c>
      <c r="AH3335" t="s">
        <v>104</v>
      </c>
      <c r="AI3335" t="s">
        <v>16995</v>
      </c>
      <c r="AJ3335">
        <v>161809194</v>
      </c>
      <c r="AK3335" s="2">
        <v>4599110</v>
      </c>
      <c r="AL3335" s="2">
        <v>3844798.62</v>
      </c>
      <c r="AP3335" t="s">
        <v>105</v>
      </c>
      <c r="AQ3335" t="s">
        <v>105</v>
      </c>
      <c r="AR3335" t="s">
        <v>105</v>
      </c>
      <c r="AV3335" t="s">
        <v>105</v>
      </c>
      <c r="AW3335" t="s">
        <v>105</v>
      </c>
      <c r="AX3335" t="s">
        <v>105</v>
      </c>
      <c r="BH3335" t="s">
        <v>21</v>
      </c>
      <c r="BI3335" t="s">
        <v>5</v>
      </c>
    </row>
    <row r="3336" spans="1:61" x14ac:dyDescent="0.25">
      <c r="A3336">
        <v>43494120</v>
      </c>
      <c r="B3336">
        <v>43494120</v>
      </c>
      <c r="C3336" t="s">
        <v>106</v>
      </c>
      <c r="D3336" t="s">
        <v>2662</v>
      </c>
      <c r="E3336" t="s">
        <v>312</v>
      </c>
      <c r="F3336" t="s">
        <v>2013</v>
      </c>
      <c r="G3336" t="s">
        <v>137</v>
      </c>
      <c r="H3336" s="30" t="s">
        <v>21147</v>
      </c>
      <c r="I3336" t="s">
        <v>16996</v>
      </c>
      <c r="J3336">
        <v>5129</v>
      </c>
      <c r="K3336" t="s">
        <v>141</v>
      </c>
      <c r="L3336">
        <v>5</v>
      </c>
      <c r="M3336" t="s">
        <v>203</v>
      </c>
      <c r="O3336">
        <v>3113086866</v>
      </c>
      <c r="P3336">
        <v>0</v>
      </c>
      <c r="T3336" s="29" t="s">
        <v>358</v>
      </c>
      <c r="U3336">
        <f t="shared" si="243"/>
        <v>10</v>
      </c>
      <c r="V3336">
        <f t="shared" si="244"/>
        <v>29</v>
      </c>
      <c r="W3336">
        <v>2018</v>
      </c>
      <c r="X3336" t="s">
        <v>205</v>
      </c>
      <c r="Y3336" t="s">
        <v>16997</v>
      </c>
      <c r="Z3336" t="s">
        <v>16998</v>
      </c>
      <c r="AA3336">
        <v>8006054</v>
      </c>
      <c r="AB3336" t="s">
        <v>100</v>
      </c>
      <c r="AC3336" t="s">
        <v>208</v>
      </c>
      <c r="AD3336" s="1">
        <f t="shared" si="245"/>
        <v>2.8363782178217823E-2</v>
      </c>
      <c r="AE3336" s="2">
        <v>50500000</v>
      </c>
      <c r="AF3336" t="s">
        <v>133</v>
      </c>
      <c r="AG3336" t="s">
        <v>120</v>
      </c>
      <c r="AH3336" t="s">
        <v>104</v>
      </c>
      <c r="AI3336">
        <v>0</v>
      </c>
      <c r="AJ3336">
        <v>161871427</v>
      </c>
      <c r="AK3336" s="2">
        <v>1432371</v>
      </c>
      <c r="AL3336" s="2">
        <v>1183673.19</v>
      </c>
      <c r="AP3336" t="s">
        <v>105</v>
      </c>
      <c r="AQ3336" t="s">
        <v>105</v>
      </c>
      <c r="AR3336" t="s">
        <v>105</v>
      </c>
      <c r="AV3336" t="s">
        <v>105</v>
      </c>
      <c r="AW3336" t="s">
        <v>105</v>
      </c>
      <c r="AX3336" t="s">
        <v>105</v>
      </c>
      <c r="BH3336" t="s">
        <v>19</v>
      </c>
      <c r="BI3336" t="s">
        <v>5</v>
      </c>
    </row>
    <row r="3337" spans="1:61" x14ac:dyDescent="0.25">
      <c r="A3337">
        <v>1067873907</v>
      </c>
      <c r="B3337">
        <v>1067873907</v>
      </c>
      <c r="C3337" t="s">
        <v>106</v>
      </c>
      <c r="D3337" t="s">
        <v>281</v>
      </c>
      <c r="E3337" t="s">
        <v>6490</v>
      </c>
      <c r="F3337" t="s">
        <v>11690</v>
      </c>
      <c r="G3337" t="s">
        <v>2107</v>
      </c>
      <c r="H3337" s="30" t="s">
        <v>20225</v>
      </c>
      <c r="I3337" t="s">
        <v>16999</v>
      </c>
      <c r="J3337">
        <v>5001</v>
      </c>
      <c r="K3337" t="s">
        <v>202</v>
      </c>
      <c r="L3337">
        <v>5</v>
      </c>
      <c r="M3337" t="s">
        <v>203</v>
      </c>
      <c r="O3337">
        <v>3216707073</v>
      </c>
      <c r="P3337">
        <v>0</v>
      </c>
      <c r="T3337" s="29" t="s">
        <v>487</v>
      </c>
      <c r="U3337">
        <f t="shared" si="243"/>
        <v>10</v>
      </c>
      <c r="V3337">
        <f t="shared" si="244"/>
        <v>8</v>
      </c>
      <c r="W3337">
        <v>2015</v>
      </c>
      <c r="X3337" t="s">
        <v>16786</v>
      </c>
      <c r="Y3337" t="s">
        <v>17000</v>
      </c>
      <c r="Z3337" t="s">
        <v>17001</v>
      </c>
      <c r="AA3337">
        <v>4606078</v>
      </c>
      <c r="AB3337" t="s">
        <v>352</v>
      </c>
      <c r="AC3337" t="s">
        <v>353</v>
      </c>
      <c r="AD3337" s="1">
        <f t="shared" si="245"/>
        <v>4.4752468468468469E-2</v>
      </c>
      <c r="AE3337" s="2">
        <v>55500000</v>
      </c>
      <c r="AF3337" t="s">
        <v>552</v>
      </c>
      <c r="AG3337" t="s">
        <v>120</v>
      </c>
      <c r="AH3337" t="s">
        <v>104</v>
      </c>
      <c r="AI3337" t="s">
        <v>17002</v>
      </c>
      <c r="AJ3337">
        <v>161910937</v>
      </c>
      <c r="AK3337" s="2">
        <v>2483762</v>
      </c>
      <c r="AL3337" s="2">
        <v>2067195.15</v>
      </c>
      <c r="AP3337" t="s">
        <v>105</v>
      </c>
      <c r="AQ3337" t="s">
        <v>105</v>
      </c>
      <c r="AR3337" t="s">
        <v>105</v>
      </c>
      <c r="AV3337" t="s">
        <v>105</v>
      </c>
      <c r="AW3337" t="s">
        <v>105</v>
      </c>
      <c r="AX3337" t="s">
        <v>105</v>
      </c>
      <c r="BH3337" t="s">
        <v>21</v>
      </c>
      <c r="BI3337" t="s">
        <v>5</v>
      </c>
    </row>
    <row r="3338" spans="1:61" x14ac:dyDescent="0.25">
      <c r="A3338">
        <v>1073527432</v>
      </c>
      <c r="B3338">
        <v>1073527432</v>
      </c>
      <c r="C3338" t="s">
        <v>106</v>
      </c>
      <c r="D3338" t="s">
        <v>247</v>
      </c>
      <c r="E3338" t="s">
        <v>682</v>
      </c>
      <c r="F3338" t="s">
        <v>408</v>
      </c>
      <c r="G3338" t="s">
        <v>409</v>
      </c>
      <c r="H3338" s="30" t="s">
        <v>21148</v>
      </c>
      <c r="I3338" t="s">
        <v>17003</v>
      </c>
      <c r="J3338">
        <v>25286</v>
      </c>
      <c r="K3338" t="s">
        <v>10669</v>
      </c>
      <c r="L3338">
        <v>25</v>
      </c>
      <c r="M3338" t="s">
        <v>113</v>
      </c>
      <c r="O3338">
        <v>3507943000</v>
      </c>
      <c r="P3338">
        <v>0</v>
      </c>
      <c r="T3338" s="29" t="s">
        <v>448</v>
      </c>
      <c r="U3338">
        <f t="shared" ref="U3338:U3401" si="246">MONTH(T3338)</f>
        <v>10</v>
      </c>
      <c r="V3338">
        <f t="shared" ref="V3338:V3401" si="247">DAY(T3338)</f>
        <v>9</v>
      </c>
      <c r="W3338">
        <v>2023</v>
      </c>
      <c r="X3338" t="s">
        <v>1314</v>
      </c>
      <c r="Y3338" t="s">
        <v>17004</v>
      </c>
      <c r="Z3338" t="s">
        <v>17005</v>
      </c>
      <c r="AA3338">
        <v>8801057</v>
      </c>
      <c r="AB3338" t="s">
        <v>662</v>
      </c>
      <c r="AC3338" t="s">
        <v>773</v>
      </c>
      <c r="AD3338" s="1">
        <f t="shared" ref="AD3338:AD3401" si="248">+AK3338/AE3338</f>
        <v>3.5618436163522012E-2</v>
      </c>
      <c r="AE3338" s="2">
        <v>63600000</v>
      </c>
      <c r="AF3338" t="s">
        <v>102</v>
      </c>
      <c r="AG3338" t="s">
        <v>103</v>
      </c>
      <c r="AH3338" t="s">
        <v>104</v>
      </c>
      <c r="AI3338" t="s">
        <v>17006</v>
      </c>
      <c r="AJ3338">
        <v>29929999</v>
      </c>
      <c r="AK3338" s="2">
        <v>2265332.54</v>
      </c>
      <c r="AL3338" s="2">
        <v>1883640.79</v>
      </c>
      <c r="AP3338">
        <v>29995217</v>
      </c>
      <c r="AQ3338" s="2">
        <v>2957797.35</v>
      </c>
      <c r="AR3338" s="2">
        <v>2465543.9900000002</v>
      </c>
      <c r="AV3338" t="s">
        <v>105</v>
      </c>
      <c r="AW3338" s="2" t="s">
        <v>105</v>
      </c>
      <c r="AX3338" s="2" t="s">
        <v>105</v>
      </c>
      <c r="BH3338" t="s">
        <v>21</v>
      </c>
      <c r="BI3338" t="s">
        <v>5</v>
      </c>
    </row>
    <row r="3339" spans="1:61" x14ac:dyDescent="0.25">
      <c r="A3339">
        <v>15047598</v>
      </c>
      <c r="B3339">
        <v>15047598</v>
      </c>
      <c r="C3339" t="s">
        <v>89</v>
      </c>
      <c r="D3339" t="s">
        <v>17007</v>
      </c>
      <c r="E3339" t="s">
        <v>397</v>
      </c>
      <c r="F3339" t="s">
        <v>1528</v>
      </c>
      <c r="G3339" t="s">
        <v>387</v>
      </c>
      <c r="H3339" s="30" t="s">
        <v>21149</v>
      </c>
      <c r="I3339" t="s">
        <v>17008</v>
      </c>
      <c r="J3339">
        <v>0</v>
      </c>
      <c r="K3339" t="s">
        <v>126</v>
      </c>
      <c r="L3339">
        <v>25</v>
      </c>
      <c r="M3339" t="s">
        <v>126</v>
      </c>
      <c r="O3339">
        <v>3142371133</v>
      </c>
      <c r="P3339">
        <v>3003965641</v>
      </c>
      <c r="T3339" s="29" t="s">
        <v>1267</v>
      </c>
      <c r="U3339">
        <f t="shared" si="246"/>
        <v>10</v>
      </c>
      <c r="V3339">
        <f t="shared" si="247"/>
        <v>7</v>
      </c>
      <c r="W3339">
        <v>2019</v>
      </c>
      <c r="X3339" t="s">
        <v>2484</v>
      </c>
      <c r="Y3339" t="s">
        <v>17009</v>
      </c>
      <c r="Z3339" t="s">
        <v>17010</v>
      </c>
      <c r="AA3339">
        <v>9008220</v>
      </c>
      <c r="AB3339" t="s">
        <v>244</v>
      </c>
      <c r="AC3339" t="s">
        <v>1775</v>
      </c>
      <c r="AD3339" s="1">
        <f t="shared" si="248"/>
        <v>1.2555512367491166E-2</v>
      </c>
      <c r="AE3339" s="2">
        <v>254700000</v>
      </c>
      <c r="AF3339" t="s">
        <v>175</v>
      </c>
      <c r="AG3339" t="s">
        <v>452</v>
      </c>
      <c r="AH3339" t="s">
        <v>104</v>
      </c>
      <c r="AI3339">
        <v>0</v>
      </c>
      <c r="AJ3339">
        <v>161909944</v>
      </c>
      <c r="AK3339" s="2">
        <v>3197889</v>
      </c>
      <c r="AL3339" s="2">
        <v>2667301.7599999998</v>
      </c>
      <c r="AP3339" t="s">
        <v>105</v>
      </c>
      <c r="AQ3339" t="s">
        <v>105</v>
      </c>
      <c r="AR3339" t="s">
        <v>105</v>
      </c>
      <c r="AV3339" t="s">
        <v>105</v>
      </c>
      <c r="AW3339" t="s">
        <v>105</v>
      </c>
      <c r="AX3339" t="s">
        <v>105</v>
      </c>
      <c r="BH3339" s="3" t="s">
        <v>18</v>
      </c>
      <c r="BI3339" t="s">
        <v>5</v>
      </c>
    </row>
    <row r="3340" spans="1:61" x14ac:dyDescent="0.25">
      <c r="A3340">
        <v>71698477</v>
      </c>
      <c r="B3340">
        <v>71698477</v>
      </c>
      <c r="C3340" t="s">
        <v>89</v>
      </c>
      <c r="D3340" t="s">
        <v>162</v>
      </c>
      <c r="E3340" t="s">
        <v>749</v>
      </c>
      <c r="F3340" t="s">
        <v>5164</v>
      </c>
      <c r="G3340" t="s">
        <v>650</v>
      </c>
      <c r="H3340" s="30" t="s">
        <v>21150</v>
      </c>
      <c r="I3340" t="s">
        <v>17011</v>
      </c>
      <c r="J3340">
        <v>5380</v>
      </c>
      <c r="K3340" t="s">
        <v>1523</v>
      </c>
      <c r="L3340">
        <v>5</v>
      </c>
      <c r="M3340" t="s">
        <v>203</v>
      </c>
      <c r="O3340">
        <v>3128321735</v>
      </c>
      <c r="P3340">
        <v>0</v>
      </c>
      <c r="T3340" s="29" t="s">
        <v>358</v>
      </c>
      <c r="U3340">
        <f t="shared" si="246"/>
        <v>10</v>
      </c>
      <c r="V3340">
        <f t="shared" si="247"/>
        <v>29</v>
      </c>
      <c r="W3340">
        <v>2017</v>
      </c>
      <c r="X3340" t="s">
        <v>3093</v>
      </c>
      <c r="Y3340" t="s">
        <v>17012</v>
      </c>
      <c r="Z3340" t="s">
        <v>17013</v>
      </c>
      <c r="AA3340">
        <v>8021002</v>
      </c>
      <c r="AB3340" t="s">
        <v>100</v>
      </c>
      <c r="AC3340" t="s">
        <v>208</v>
      </c>
      <c r="AD3340" s="1">
        <f t="shared" si="248"/>
        <v>2.8601342671614103E-2</v>
      </c>
      <c r="AE3340" s="2">
        <v>53900000</v>
      </c>
      <c r="AF3340" t="s">
        <v>362</v>
      </c>
      <c r="AG3340" t="s">
        <v>925</v>
      </c>
      <c r="AH3340" t="s">
        <v>104</v>
      </c>
      <c r="AI3340" t="s">
        <v>17014</v>
      </c>
      <c r="AJ3340">
        <v>29943116</v>
      </c>
      <c r="AK3340" s="2">
        <v>1541612.37</v>
      </c>
      <c r="AL3340" s="2">
        <v>1275472.58</v>
      </c>
      <c r="AP3340">
        <v>30004373</v>
      </c>
      <c r="AQ3340" s="2">
        <v>2334575.4900000002</v>
      </c>
      <c r="AR3340" s="2">
        <v>1941828.14</v>
      </c>
      <c r="AV3340" t="s">
        <v>105</v>
      </c>
      <c r="AW3340" s="2" t="s">
        <v>105</v>
      </c>
      <c r="AX3340" s="2" t="s">
        <v>105</v>
      </c>
      <c r="BH3340" t="s">
        <v>19</v>
      </c>
      <c r="BI3340" t="s">
        <v>5</v>
      </c>
    </row>
    <row r="3341" spans="1:61" x14ac:dyDescent="0.25">
      <c r="A3341">
        <v>7168682</v>
      </c>
      <c r="B3341">
        <v>7168682</v>
      </c>
      <c r="C3341" t="s">
        <v>89</v>
      </c>
      <c r="D3341" t="s">
        <v>5358</v>
      </c>
      <c r="E3341" t="s">
        <v>1969</v>
      </c>
      <c r="F3341" t="s">
        <v>650</v>
      </c>
      <c r="G3341" t="s">
        <v>2165</v>
      </c>
      <c r="H3341" s="30" t="s">
        <v>21151</v>
      </c>
      <c r="I3341" t="s">
        <v>17015</v>
      </c>
      <c r="J3341">
        <v>15001</v>
      </c>
      <c r="K3341" t="s">
        <v>1089</v>
      </c>
      <c r="L3341">
        <v>15</v>
      </c>
      <c r="M3341" t="s">
        <v>1090</v>
      </c>
      <c r="O3341">
        <v>3004403255</v>
      </c>
      <c r="P3341">
        <v>0</v>
      </c>
      <c r="T3341" s="29" t="s">
        <v>568</v>
      </c>
      <c r="U3341">
        <f t="shared" si="246"/>
        <v>10</v>
      </c>
      <c r="V3341">
        <f t="shared" si="247"/>
        <v>30</v>
      </c>
      <c r="W3341">
        <v>2025</v>
      </c>
      <c r="X3341" t="s">
        <v>16347</v>
      </c>
      <c r="Y3341" t="s">
        <v>17016</v>
      </c>
      <c r="Z3341" t="s">
        <v>17017</v>
      </c>
      <c r="AA3341">
        <v>5606116</v>
      </c>
      <c r="AB3341" t="s">
        <v>146</v>
      </c>
      <c r="AC3341" t="s">
        <v>2547</v>
      </c>
      <c r="AD3341" s="1">
        <f t="shared" si="248"/>
        <v>1.447187860438293E-2</v>
      </c>
      <c r="AE3341" s="2">
        <v>173400000</v>
      </c>
      <c r="AF3341" t="s">
        <v>133</v>
      </c>
      <c r="AG3341" t="s">
        <v>292</v>
      </c>
      <c r="AH3341" t="s">
        <v>104</v>
      </c>
      <c r="AI3341" t="s">
        <v>17018</v>
      </c>
      <c r="AJ3341">
        <v>29959248</v>
      </c>
      <c r="AK3341" s="2">
        <v>2509423.75</v>
      </c>
      <c r="AL3341" s="2">
        <v>2088759.45</v>
      </c>
      <c r="AP3341" t="s">
        <v>105</v>
      </c>
      <c r="AQ3341" s="2" t="s">
        <v>105</v>
      </c>
      <c r="AR3341" s="2" t="s">
        <v>105</v>
      </c>
      <c r="AV3341">
        <v>30044924</v>
      </c>
      <c r="AW3341" s="2">
        <v>3870402.78</v>
      </c>
      <c r="AX3341" s="2">
        <v>3232439.31</v>
      </c>
      <c r="BH3341" s="3" t="s">
        <v>18</v>
      </c>
      <c r="BI3341" t="s">
        <v>5</v>
      </c>
    </row>
    <row r="3342" spans="1:61" x14ac:dyDescent="0.25">
      <c r="A3342">
        <v>11443636</v>
      </c>
      <c r="B3342">
        <v>11443636</v>
      </c>
      <c r="C3342" t="s">
        <v>89</v>
      </c>
      <c r="D3342" t="s">
        <v>8296</v>
      </c>
      <c r="E3342" t="s">
        <v>17019</v>
      </c>
      <c r="F3342" t="s">
        <v>6255</v>
      </c>
      <c r="G3342" t="s">
        <v>6390</v>
      </c>
      <c r="H3342" s="30" t="s">
        <v>19485</v>
      </c>
      <c r="I3342" t="s">
        <v>17020</v>
      </c>
      <c r="J3342">
        <v>0</v>
      </c>
      <c r="K3342" t="s">
        <v>167</v>
      </c>
      <c r="L3342">
        <v>73</v>
      </c>
      <c r="M3342" t="s">
        <v>168</v>
      </c>
      <c r="O3342">
        <v>3132934690</v>
      </c>
      <c r="P3342">
        <v>0</v>
      </c>
      <c r="T3342" s="29" t="s">
        <v>254</v>
      </c>
      <c r="U3342">
        <f t="shared" si="246"/>
        <v>10</v>
      </c>
      <c r="V3342">
        <f t="shared" si="247"/>
        <v>4</v>
      </c>
      <c r="W3342">
        <v>2014</v>
      </c>
      <c r="X3342" t="s">
        <v>2566</v>
      </c>
      <c r="Y3342" t="s">
        <v>17021</v>
      </c>
      <c r="Z3342" t="s">
        <v>17022</v>
      </c>
      <c r="AA3342">
        <v>9201159</v>
      </c>
      <c r="AB3342" t="s">
        <v>268</v>
      </c>
      <c r="AC3342" t="s">
        <v>2569</v>
      </c>
      <c r="AD3342" s="1">
        <f t="shared" si="248"/>
        <v>3.8369083094555875E-2</v>
      </c>
      <c r="AE3342" s="2">
        <v>34900000</v>
      </c>
      <c r="AF3342" t="s">
        <v>219</v>
      </c>
      <c r="AG3342" t="s">
        <v>103</v>
      </c>
      <c r="AH3342" t="s">
        <v>104</v>
      </c>
      <c r="AI3342" t="s">
        <v>17023</v>
      </c>
      <c r="AJ3342">
        <v>161833262</v>
      </c>
      <c r="AK3342" s="2">
        <v>1339081</v>
      </c>
      <c r="AL3342" s="2">
        <v>1105278.3999999999</v>
      </c>
      <c r="AP3342" t="s">
        <v>105</v>
      </c>
      <c r="AQ3342" t="s">
        <v>105</v>
      </c>
      <c r="AR3342" t="s">
        <v>105</v>
      </c>
      <c r="AV3342" t="s">
        <v>105</v>
      </c>
      <c r="AW3342" t="s">
        <v>105</v>
      </c>
      <c r="AX3342" t="s">
        <v>105</v>
      </c>
      <c r="BH3342" t="s">
        <v>21</v>
      </c>
      <c r="BI3342" t="s">
        <v>5</v>
      </c>
    </row>
    <row r="3343" spans="1:61" x14ac:dyDescent="0.25">
      <c r="A3343">
        <v>79152146</v>
      </c>
      <c r="B3343">
        <v>79152146</v>
      </c>
      <c r="C3343" t="s">
        <v>89</v>
      </c>
      <c r="D3343" t="s">
        <v>2006</v>
      </c>
      <c r="E3343" t="s">
        <v>3309</v>
      </c>
      <c r="F3343" t="s">
        <v>5277</v>
      </c>
      <c r="G3343" t="s">
        <v>1028</v>
      </c>
      <c r="H3343" s="30" t="s">
        <v>21152</v>
      </c>
      <c r="I3343" t="s">
        <v>17024</v>
      </c>
      <c r="J3343">
        <v>0</v>
      </c>
      <c r="K3343" t="s">
        <v>126</v>
      </c>
      <c r="L3343">
        <v>25</v>
      </c>
      <c r="M3343" t="s">
        <v>126</v>
      </c>
      <c r="O3343">
        <v>3108549134</v>
      </c>
      <c r="P3343">
        <v>3162761496</v>
      </c>
      <c r="T3343" s="29" t="s">
        <v>487</v>
      </c>
      <c r="U3343">
        <f t="shared" si="246"/>
        <v>10</v>
      </c>
      <c r="V3343">
        <f t="shared" si="247"/>
        <v>8</v>
      </c>
      <c r="W3343">
        <v>2022</v>
      </c>
      <c r="X3343" t="s">
        <v>17025</v>
      </c>
      <c r="Y3343" t="s">
        <v>17026</v>
      </c>
      <c r="Z3343" t="s">
        <v>17027</v>
      </c>
      <c r="AA3343">
        <v>3020099</v>
      </c>
      <c r="AB3343" t="s">
        <v>491</v>
      </c>
      <c r="AC3343" t="s">
        <v>1744</v>
      </c>
      <c r="AD3343" s="1">
        <f t="shared" si="248"/>
        <v>1.7084592213947189E-2</v>
      </c>
      <c r="AE3343" s="2">
        <v>147700000</v>
      </c>
      <c r="AF3343" t="s">
        <v>219</v>
      </c>
      <c r="AG3343" t="s">
        <v>10744</v>
      </c>
      <c r="AH3343" t="s">
        <v>104</v>
      </c>
      <c r="AI3343">
        <v>0</v>
      </c>
      <c r="AJ3343">
        <v>29958763</v>
      </c>
      <c r="AK3343" s="2">
        <v>2523394.27</v>
      </c>
      <c r="AL3343" s="2">
        <v>2100499.39</v>
      </c>
      <c r="AP3343" t="s">
        <v>105</v>
      </c>
      <c r="AQ3343" s="2" t="s">
        <v>105</v>
      </c>
      <c r="AR3343" s="2" t="s">
        <v>105</v>
      </c>
      <c r="AV3343">
        <v>30043691</v>
      </c>
      <c r="AW3343" s="2">
        <v>3786670.76</v>
      </c>
      <c r="AX3343" s="2">
        <v>3162076.27</v>
      </c>
      <c r="BH3343" t="s">
        <v>20</v>
      </c>
      <c r="BI3343" t="s">
        <v>5</v>
      </c>
    </row>
    <row r="3344" spans="1:61" x14ac:dyDescent="0.25">
      <c r="A3344">
        <v>66810822</v>
      </c>
      <c r="B3344">
        <v>66810822</v>
      </c>
      <c r="C3344" t="s">
        <v>106</v>
      </c>
      <c r="D3344" t="s">
        <v>435</v>
      </c>
      <c r="E3344" t="s">
        <v>312</v>
      </c>
      <c r="F3344" t="s">
        <v>3123</v>
      </c>
      <c r="G3344" t="s">
        <v>1808</v>
      </c>
      <c r="H3344" s="30" t="s">
        <v>20482</v>
      </c>
      <c r="I3344" t="s">
        <v>17028</v>
      </c>
      <c r="J3344">
        <v>76001</v>
      </c>
      <c r="K3344" t="s">
        <v>486</v>
      </c>
      <c r="L3344">
        <v>76</v>
      </c>
      <c r="M3344" t="s">
        <v>95</v>
      </c>
      <c r="O3344">
        <v>3164730358</v>
      </c>
      <c r="P3344">
        <v>3146193442</v>
      </c>
      <c r="T3344" s="29" t="s">
        <v>1081</v>
      </c>
      <c r="U3344">
        <f t="shared" si="246"/>
        <v>10</v>
      </c>
      <c r="V3344">
        <f t="shared" si="247"/>
        <v>25</v>
      </c>
      <c r="W3344">
        <v>2013</v>
      </c>
      <c r="X3344" t="s">
        <v>17029</v>
      </c>
      <c r="Y3344" t="s">
        <v>17030</v>
      </c>
      <c r="Z3344" t="s">
        <v>17031</v>
      </c>
      <c r="AA3344">
        <v>9001128</v>
      </c>
      <c r="AB3344" t="s">
        <v>244</v>
      </c>
      <c r="AC3344" t="s">
        <v>245</v>
      </c>
      <c r="AD3344" s="1">
        <f t="shared" si="248"/>
        <v>3.5499067599067596E-2</v>
      </c>
      <c r="AE3344" s="2">
        <v>42900000</v>
      </c>
      <c r="AF3344" t="s">
        <v>362</v>
      </c>
      <c r="AG3344" t="s">
        <v>103</v>
      </c>
      <c r="AH3344" t="s">
        <v>104</v>
      </c>
      <c r="AI3344" t="s">
        <v>17032</v>
      </c>
      <c r="AJ3344">
        <v>161916490</v>
      </c>
      <c r="AK3344" s="2">
        <v>1522910</v>
      </c>
      <c r="AL3344" s="2">
        <v>1259756.24</v>
      </c>
      <c r="AP3344" t="s">
        <v>105</v>
      </c>
      <c r="AQ3344" t="s">
        <v>105</v>
      </c>
      <c r="AR3344" t="s">
        <v>105</v>
      </c>
      <c r="AV3344" t="s">
        <v>105</v>
      </c>
      <c r="AW3344" t="s">
        <v>105</v>
      </c>
      <c r="AX3344" t="s">
        <v>105</v>
      </c>
      <c r="BH3344" t="s">
        <v>21</v>
      </c>
      <c r="BI3344" t="s">
        <v>5</v>
      </c>
    </row>
    <row r="3345" spans="1:61" x14ac:dyDescent="0.25">
      <c r="A3345">
        <v>52461005</v>
      </c>
      <c r="B3345">
        <v>52461005</v>
      </c>
      <c r="C3345" t="s">
        <v>106</v>
      </c>
      <c r="D3345" t="s">
        <v>343</v>
      </c>
      <c r="E3345" t="s">
        <v>17033</v>
      </c>
      <c r="F3345" t="s">
        <v>2635</v>
      </c>
      <c r="G3345" t="s">
        <v>885</v>
      </c>
      <c r="H3345" s="30" t="s">
        <v>21153</v>
      </c>
      <c r="I3345" t="s">
        <v>17034</v>
      </c>
      <c r="J3345">
        <v>0</v>
      </c>
      <c r="K3345" t="s">
        <v>126</v>
      </c>
      <c r="L3345">
        <v>25</v>
      </c>
      <c r="M3345" t="s">
        <v>126</v>
      </c>
      <c r="O3345">
        <v>3144744658</v>
      </c>
      <c r="P3345">
        <v>0</v>
      </c>
      <c r="T3345" s="29" t="s">
        <v>228</v>
      </c>
      <c r="U3345">
        <f t="shared" si="246"/>
        <v>10</v>
      </c>
      <c r="V3345">
        <f t="shared" si="247"/>
        <v>6</v>
      </c>
      <c r="W3345">
        <v>2024</v>
      </c>
      <c r="X3345" t="s">
        <v>17035</v>
      </c>
      <c r="Y3345" t="s">
        <v>17036</v>
      </c>
      <c r="Z3345" t="s">
        <v>17037</v>
      </c>
      <c r="AA3345">
        <v>11101029</v>
      </c>
      <c r="AB3345" t="s">
        <v>1961</v>
      </c>
      <c r="AC3345" t="s">
        <v>17038</v>
      </c>
      <c r="AD3345" s="1">
        <f t="shared" si="248"/>
        <v>2.4556095652173912E-2</v>
      </c>
      <c r="AE3345" s="2">
        <v>115000000</v>
      </c>
      <c r="AF3345" t="s">
        <v>102</v>
      </c>
      <c r="AG3345" t="s">
        <v>103</v>
      </c>
      <c r="AH3345" t="s">
        <v>104</v>
      </c>
      <c r="AI3345" t="s">
        <v>17039</v>
      </c>
      <c r="AJ3345">
        <v>161819106</v>
      </c>
      <c r="AK3345" s="2">
        <v>2823951</v>
      </c>
      <c r="AL3345" s="2">
        <v>2353068.38</v>
      </c>
      <c r="AP3345" t="s">
        <v>105</v>
      </c>
      <c r="AQ3345" t="s">
        <v>105</v>
      </c>
      <c r="AR3345" t="s">
        <v>105</v>
      </c>
      <c r="AV3345" t="s">
        <v>105</v>
      </c>
      <c r="AW3345" t="s">
        <v>105</v>
      </c>
      <c r="AX3345" t="s">
        <v>105</v>
      </c>
      <c r="BH3345" t="s">
        <v>21</v>
      </c>
      <c r="BI3345" t="s">
        <v>5</v>
      </c>
    </row>
    <row r="3346" spans="1:61" x14ac:dyDescent="0.25">
      <c r="A3346">
        <v>43746431</v>
      </c>
      <c r="B3346">
        <v>43746431</v>
      </c>
      <c r="C3346" t="s">
        <v>106</v>
      </c>
      <c r="D3346" t="s">
        <v>1875</v>
      </c>
      <c r="E3346" t="s">
        <v>136</v>
      </c>
      <c r="F3346" t="s">
        <v>2621</v>
      </c>
      <c r="G3346" t="s">
        <v>3123</v>
      </c>
      <c r="H3346" s="30" t="s">
        <v>21154</v>
      </c>
      <c r="I3346" t="s">
        <v>17040</v>
      </c>
      <c r="J3346">
        <v>5001</v>
      </c>
      <c r="K3346" t="s">
        <v>202</v>
      </c>
      <c r="L3346">
        <v>5</v>
      </c>
      <c r="M3346" t="s">
        <v>203</v>
      </c>
      <c r="O3346">
        <v>3122750498</v>
      </c>
      <c r="P3346">
        <v>0</v>
      </c>
      <c r="T3346" s="29" t="s">
        <v>184</v>
      </c>
      <c r="U3346">
        <f t="shared" si="246"/>
        <v>10</v>
      </c>
      <c r="V3346">
        <f t="shared" si="247"/>
        <v>10</v>
      </c>
      <c r="W3346">
        <v>2023</v>
      </c>
      <c r="X3346" t="s">
        <v>17041</v>
      </c>
      <c r="Y3346" t="s">
        <v>17042</v>
      </c>
      <c r="Z3346" t="s">
        <v>17043</v>
      </c>
      <c r="AA3346">
        <v>3201400</v>
      </c>
      <c r="AB3346" t="s">
        <v>393</v>
      </c>
      <c r="AC3346" t="s">
        <v>1380</v>
      </c>
      <c r="AD3346" s="1">
        <f t="shared" si="248"/>
        <v>4.351492012779553E-2</v>
      </c>
      <c r="AE3346" s="2">
        <v>62600000</v>
      </c>
      <c r="AF3346" t="s">
        <v>133</v>
      </c>
      <c r="AG3346" t="s">
        <v>103</v>
      </c>
      <c r="AH3346" t="s">
        <v>104</v>
      </c>
      <c r="AI3346" t="s">
        <v>17044</v>
      </c>
      <c r="AJ3346">
        <v>161808114</v>
      </c>
      <c r="AK3346" s="2">
        <v>2724034</v>
      </c>
      <c r="AL3346" s="2">
        <v>2269104.2200000002</v>
      </c>
      <c r="AP3346" t="s">
        <v>105</v>
      </c>
      <c r="AQ3346" t="s">
        <v>105</v>
      </c>
      <c r="AR3346" t="s">
        <v>105</v>
      </c>
      <c r="AV3346" t="s">
        <v>105</v>
      </c>
      <c r="AW3346" t="s">
        <v>105</v>
      </c>
      <c r="AX3346" t="s">
        <v>105</v>
      </c>
      <c r="BH3346" t="s">
        <v>21</v>
      </c>
      <c r="BI3346" t="s">
        <v>5</v>
      </c>
    </row>
    <row r="3347" spans="1:61" x14ac:dyDescent="0.25">
      <c r="A3347">
        <v>1032428961</v>
      </c>
      <c r="B3347">
        <v>1032428961</v>
      </c>
      <c r="C3347" t="s">
        <v>89</v>
      </c>
      <c r="D3347" t="s">
        <v>632</v>
      </c>
      <c r="E3347" t="s">
        <v>3029</v>
      </c>
      <c r="F3347" t="s">
        <v>2187</v>
      </c>
      <c r="G3347" t="s">
        <v>1243</v>
      </c>
      <c r="H3347" s="30" t="s">
        <v>21155</v>
      </c>
      <c r="I3347" t="s">
        <v>17045</v>
      </c>
      <c r="J3347">
        <v>0</v>
      </c>
      <c r="K3347" t="s">
        <v>126</v>
      </c>
      <c r="L3347">
        <v>25</v>
      </c>
      <c r="M3347" t="s">
        <v>126</v>
      </c>
      <c r="O3347">
        <v>3103243939</v>
      </c>
      <c r="P3347">
        <v>0</v>
      </c>
      <c r="T3347" s="29" t="s">
        <v>429</v>
      </c>
      <c r="U3347">
        <f t="shared" si="246"/>
        <v>10</v>
      </c>
      <c r="V3347">
        <f t="shared" si="247"/>
        <v>7</v>
      </c>
      <c r="W3347">
        <v>2020</v>
      </c>
      <c r="X3347" t="s">
        <v>5653</v>
      </c>
      <c r="Y3347" t="s">
        <v>17046</v>
      </c>
      <c r="Z3347" t="s">
        <v>17047</v>
      </c>
      <c r="AA3347">
        <v>3006142</v>
      </c>
      <c r="AB3347" t="s">
        <v>491</v>
      </c>
      <c r="AC3347" t="s">
        <v>492</v>
      </c>
      <c r="AD3347" s="1">
        <f t="shared" si="248"/>
        <v>2.0785619047619049E-2</v>
      </c>
      <c r="AE3347" s="2">
        <v>115500000</v>
      </c>
      <c r="AF3347" t="s">
        <v>102</v>
      </c>
      <c r="AG3347" t="s">
        <v>120</v>
      </c>
      <c r="AH3347" t="s">
        <v>104</v>
      </c>
      <c r="AI3347" t="s">
        <v>17048</v>
      </c>
      <c r="AJ3347">
        <v>161813624</v>
      </c>
      <c r="AK3347" s="2">
        <v>2400739</v>
      </c>
      <c r="AL3347" s="2">
        <v>1997427.71</v>
      </c>
      <c r="AP3347" t="s">
        <v>105</v>
      </c>
      <c r="AQ3347" t="s">
        <v>105</v>
      </c>
      <c r="AR3347" t="s">
        <v>105</v>
      </c>
      <c r="AV3347" t="s">
        <v>105</v>
      </c>
      <c r="AW3347" t="s">
        <v>105</v>
      </c>
      <c r="AX3347" t="s">
        <v>105</v>
      </c>
      <c r="BH3347" t="s">
        <v>21</v>
      </c>
      <c r="BI3347" t="s">
        <v>5</v>
      </c>
    </row>
    <row r="3348" spans="1:61" x14ac:dyDescent="0.25">
      <c r="A3348">
        <v>80007114</v>
      </c>
      <c r="B3348">
        <v>80007114</v>
      </c>
      <c r="C3348" t="s">
        <v>89</v>
      </c>
      <c r="D3348" t="s">
        <v>554</v>
      </c>
      <c r="E3348">
        <v>0</v>
      </c>
      <c r="F3348" t="s">
        <v>700</v>
      </c>
      <c r="G3348" t="s">
        <v>879</v>
      </c>
      <c r="H3348" s="30" t="s">
        <v>21156</v>
      </c>
      <c r="I3348" t="s">
        <v>17049</v>
      </c>
      <c r="J3348">
        <v>0</v>
      </c>
      <c r="K3348" t="s">
        <v>126</v>
      </c>
      <c r="L3348">
        <v>25</v>
      </c>
      <c r="M3348" t="s">
        <v>126</v>
      </c>
      <c r="O3348">
        <v>3118091790</v>
      </c>
      <c r="P3348">
        <v>0</v>
      </c>
      <c r="T3348" s="29" t="s">
        <v>429</v>
      </c>
      <c r="U3348">
        <f t="shared" si="246"/>
        <v>10</v>
      </c>
      <c r="V3348">
        <f t="shared" si="247"/>
        <v>7</v>
      </c>
      <c r="W3348">
        <v>2025</v>
      </c>
      <c r="X3348" t="s">
        <v>3756</v>
      </c>
      <c r="Y3348" t="s">
        <v>17050</v>
      </c>
      <c r="Z3348" t="s">
        <v>17051</v>
      </c>
      <c r="AA3348">
        <v>5606107</v>
      </c>
      <c r="AB3348" t="s">
        <v>146</v>
      </c>
      <c r="AC3348" t="s">
        <v>147</v>
      </c>
      <c r="AD3348" s="1">
        <f t="shared" si="248"/>
        <v>1.2248386225523294E-2</v>
      </c>
      <c r="AE3348" s="2">
        <v>148100000</v>
      </c>
      <c r="AF3348" t="s">
        <v>133</v>
      </c>
      <c r="AG3348" t="s">
        <v>120</v>
      </c>
      <c r="AH3348" t="s">
        <v>104</v>
      </c>
      <c r="AI3348" t="s">
        <v>17052</v>
      </c>
      <c r="AJ3348">
        <v>161782249</v>
      </c>
      <c r="AK3348" s="2">
        <v>1813986</v>
      </c>
      <c r="AL3348" s="2">
        <v>1504357.84</v>
      </c>
      <c r="AP3348" t="s">
        <v>105</v>
      </c>
      <c r="AQ3348" t="s">
        <v>105</v>
      </c>
      <c r="AR3348" t="s">
        <v>105</v>
      </c>
      <c r="AV3348" t="s">
        <v>105</v>
      </c>
      <c r="AW3348" t="s">
        <v>105</v>
      </c>
      <c r="AX3348" t="s">
        <v>105</v>
      </c>
      <c r="BH3348" s="3" t="s">
        <v>18</v>
      </c>
      <c r="BI3348" t="s">
        <v>5</v>
      </c>
    </row>
    <row r="3349" spans="1:61" x14ac:dyDescent="0.25">
      <c r="A3349">
        <v>46454875</v>
      </c>
      <c r="B3349">
        <v>46454875</v>
      </c>
      <c r="C3349" t="s">
        <v>106</v>
      </c>
      <c r="D3349" t="s">
        <v>2420</v>
      </c>
      <c r="E3349" t="s">
        <v>234</v>
      </c>
      <c r="F3349" t="s">
        <v>263</v>
      </c>
      <c r="G3349" t="s">
        <v>17053</v>
      </c>
      <c r="H3349" s="30" t="s">
        <v>21157</v>
      </c>
      <c r="I3349" t="s">
        <v>17054</v>
      </c>
      <c r="J3349">
        <v>0</v>
      </c>
      <c r="K3349" t="s">
        <v>126</v>
      </c>
      <c r="L3349">
        <v>25</v>
      </c>
      <c r="M3349" t="s">
        <v>126</v>
      </c>
      <c r="O3349">
        <v>3142487886</v>
      </c>
      <c r="P3349">
        <v>3222015302</v>
      </c>
      <c r="T3349" s="29" t="s">
        <v>114</v>
      </c>
      <c r="U3349">
        <f t="shared" si="246"/>
        <v>10</v>
      </c>
      <c r="V3349">
        <f t="shared" si="247"/>
        <v>28</v>
      </c>
      <c r="W3349">
        <v>2014</v>
      </c>
      <c r="X3349" t="s">
        <v>1157</v>
      </c>
      <c r="Y3349" t="s">
        <v>17055</v>
      </c>
      <c r="Z3349" t="s">
        <v>17056</v>
      </c>
      <c r="AA3349">
        <v>6401204</v>
      </c>
      <c r="AB3349" t="s">
        <v>131</v>
      </c>
      <c r="AC3349" t="s">
        <v>1160</v>
      </c>
      <c r="AD3349" s="1">
        <f t="shared" si="248"/>
        <v>3.6983201219512193E-2</v>
      </c>
      <c r="AE3349" s="2">
        <v>32800000</v>
      </c>
      <c r="AF3349" t="s">
        <v>362</v>
      </c>
      <c r="AG3349" t="s">
        <v>103</v>
      </c>
      <c r="AH3349" t="s">
        <v>104</v>
      </c>
      <c r="AI3349">
        <v>0</v>
      </c>
      <c r="AJ3349">
        <v>161800514</v>
      </c>
      <c r="AK3349" s="2">
        <v>1213049</v>
      </c>
      <c r="AL3349" s="2">
        <v>999368.81</v>
      </c>
      <c r="AP3349" t="s">
        <v>105</v>
      </c>
      <c r="AQ3349" t="s">
        <v>105</v>
      </c>
      <c r="AR3349" t="s">
        <v>105</v>
      </c>
      <c r="AV3349" t="s">
        <v>105</v>
      </c>
      <c r="AW3349" t="s">
        <v>105</v>
      </c>
      <c r="AX3349" t="s">
        <v>105</v>
      </c>
      <c r="BH3349" t="s">
        <v>21</v>
      </c>
      <c r="BI3349" t="s">
        <v>5</v>
      </c>
    </row>
    <row r="3350" spans="1:61" x14ac:dyDescent="0.25">
      <c r="A3350">
        <v>8353920</v>
      </c>
      <c r="B3350">
        <v>8353920</v>
      </c>
      <c r="C3350" t="s">
        <v>89</v>
      </c>
      <c r="D3350" t="s">
        <v>304</v>
      </c>
      <c r="E3350" t="s">
        <v>3830</v>
      </c>
      <c r="F3350" t="s">
        <v>566</v>
      </c>
      <c r="G3350" t="s">
        <v>1942</v>
      </c>
      <c r="H3350" s="30" t="s">
        <v>21158</v>
      </c>
      <c r="I3350" t="s">
        <v>17057</v>
      </c>
      <c r="J3350">
        <v>5001</v>
      </c>
      <c r="K3350" t="s">
        <v>202</v>
      </c>
      <c r="L3350">
        <v>5</v>
      </c>
      <c r="M3350" t="s">
        <v>203</v>
      </c>
      <c r="O3350">
        <v>3104438442</v>
      </c>
      <c r="P3350">
        <v>0</v>
      </c>
      <c r="T3350" s="29" t="s">
        <v>254</v>
      </c>
      <c r="U3350">
        <f t="shared" si="246"/>
        <v>10</v>
      </c>
      <c r="V3350">
        <f t="shared" si="247"/>
        <v>4</v>
      </c>
      <c r="W3350">
        <v>2025</v>
      </c>
      <c r="X3350" t="s">
        <v>13427</v>
      </c>
      <c r="Y3350" t="s">
        <v>17058</v>
      </c>
      <c r="Z3350" t="s">
        <v>17059</v>
      </c>
      <c r="AA3350">
        <v>5606107</v>
      </c>
      <c r="AB3350" t="s">
        <v>146</v>
      </c>
      <c r="AC3350" t="s">
        <v>147</v>
      </c>
      <c r="AD3350" s="1">
        <f t="shared" si="248"/>
        <v>1.6508531735313976E-2</v>
      </c>
      <c r="AE3350" s="2">
        <v>148100000</v>
      </c>
      <c r="AF3350" t="s">
        <v>362</v>
      </c>
      <c r="AG3350" t="s">
        <v>292</v>
      </c>
      <c r="AH3350" t="s">
        <v>104</v>
      </c>
      <c r="AI3350" t="s">
        <v>17060</v>
      </c>
      <c r="AJ3350">
        <v>29929333</v>
      </c>
      <c r="AK3350" s="2">
        <v>2444913.5499999998</v>
      </c>
      <c r="AL3350" s="2">
        <v>2034549.2</v>
      </c>
      <c r="AP3350" t="s">
        <v>105</v>
      </c>
      <c r="AQ3350" s="2" t="s">
        <v>105</v>
      </c>
      <c r="AR3350" s="2" t="s">
        <v>105</v>
      </c>
      <c r="AV3350">
        <v>30044903</v>
      </c>
      <c r="AW3350" s="2">
        <v>2829856.52</v>
      </c>
      <c r="AX3350" s="2">
        <v>2358030.69</v>
      </c>
      <c r="BH3350" t="s">
        <v>20</v>
      </c>
      <c r="BI3350" t="s">
        <v>5</v>
      </c>
    </row>
    <row r="3351" spans="1:61" x14ac:dyDescent="0.25">
      <c r="A3351">
        <v>1072642780</v>
      </c>
      <c r="B3351">
        <v>1072642780</v>
      </c>
      <c r="C3351" t="s">
        <v>89</v>
      </c>
      <c r="D3351" t="s">
        <v>17061</v>
      </c>
      <c r="E3351" t="s">
        <v>1670</v>
      </c>
      <c r="F3351" t="s">
        <v>1028</v>
      </c>
      <c r="G3351" t="s">
        <v>1028</v>
      </c>
      <c r="H3351" s="30" t="s">
        <v>21159</v>
      </c>
      <c r="I3351" t="s">
        <v>17062</v>
      </c>
      <c r="J3351">
        <v>0</v>
      </c>
      <c r="K3351" t="s">
        <v>126</v>
      </c>
      <c r="L3351">
        <v>25</v>
      </c>
      <c r="M3351" t="s">
        <v>126</v>
      </c>
      <c r="O3351">
        <v>3103719608</v>
      </c>
      <c r="P3351">
        <v>3183835020</v>
      </c>
      <c r="T3351" s="29" t="s">
        <v>448</v>
      </c>
      <c r="U3351">
        <f t="shared" si="246"/>
        <v>10</v>
      </c>
      <c r="V3351">
        <f t="shared" si="247"/>
        <v>9</v>
      </c>
      <c r="W3351">
        <v>2021</v>
      </c>
      <c r="X3351" t="s">
        <v>3365</v>
      </c>
      <c r="Y3351" t="s">
        <v>17063</v>
      </c>
      <c r="Z3351" t="s">
        <v>17064</v>
      </c>
      <c r="AA3351">
        <v>1601342</v>
      </c>
      <c r="AB3351" t="s">
        <v>173</v>
      </c>
      <c r="AC3351" t="s">
        <v>373</v>
      </c>
      <c r="AD3351" s="1">
        <f t="shared" si="248"/>
        <v>2.4246399253731343E-2</v>
      </c>
      <c r="AE3351" s="2">
        <v>53600000</v>
      </c>
      <c r="AF3351" t="s">
        <v>219</v>
      </c>
      <c r="AG3351" t="s">
        <v>103</v>
      </c>
      <c r="AH3351" t="s">
        <v>104</v>
      </c>
      <c r="AI3351" t="s">
        <v>17065</v>
      </c>
      <c r="AJ3351">
        <v>161835451</v>
      </c>
      <c r="AK3351" s="2">
        <v>1299607</v>
      </c>
      <c r="AL3351" s="2">
        <v>1072107.05</v>
      </c>
      <c r="AP3351" t="s">
        <v>105</v>
      </c>
      <c r="AQ3351" t="s">
        <v>105</v>
      </c>
      <c r="AR3351" t="s">
        <v>105</v>
      </c>
      <c r="AV3351" t="s">
        <v>105</v>
      </c>
      <c r="AW3351" t="s">
        <v>105</v>
      </c>
      <c r="AX3351" t="s">
        <v>105</v>
      </c>
      <c r="BH3351" t="s">
        <v>19</v>
      </c>
      <c r="BI3351" t="s">
        <v>5</v>
      </c>
    </row>
    <row r="3352" spans="1:61" x14ac:dyDescent="0.25">
      <c r="A3352">
        <v>19181304</v>
      </c>
      <c r="B3352">
        <v>19181304</v>
      </c>
      <c r="C3352" t="s">
        <v>89</v>
      </c>
      <c r="D3352" t="s">
        <v>839</v>
      </c>
      <c r="E3352" t="s">
        <v>3292</v>
      </c>
      <c r="F3352" t="s">
        <v>17066</v>
      </c>
      <c r="G3352" t="s">
        <v>5865</v>
      </c>
      <c r="H3352" s="30" t="s">
        <v>21160</v>
      </c>
      <c r="I3352" t="s">
        <v>17067</v>
      </c>
      <c r="J3352">
        <v>0</v>
      </c>
      <c r="K3352" t="s">
        <v>126</v>
      </c>
      <c r="L3352">
        <v>25</v>
      </c>
      <c r="M3352" t="s">
        <v>126</v>
      </c>
      <c r="O3352">
        <v>3103430535</v>
      </c>
      <c r="P3352">
        <v>3104305350</v>
      </c>
      <c r="T3352" s="29" t="s">
        <v>299</v>
      </c>
      <c r="U3352">
        <f t="shared" si="246"/>
        <v>10</v>
      </c>
      <c r="V3352">
        <f t="shared" si="247"/>
        <v>23</v>
      </c>
      <c r="W3352">
        <v>2013</v>
      </c>
      <c r="X3352" t="s">
        <v>17068</v>
      </c>
      <c r="Y3352" t="s">
        <v>17069</v>
      </c>
      <c r="Z3352" t="s">
        <v>17070</v>
      </c>
      <c r="AA3352">
        <v>9221005</v>
      </c>
      <c r="AB3352" t="s">
        <v>268</v>
      </c>
      <c r="AC3352" t="s">
        <v>924</v>
      </c>
      <c r="AD3352" s="1">
        <f t="shared" si="248"/>
        <v>2.3392039355992843E-2</v>
      </c>
      <c r="AE3352" s="2">
        <v>55900000</v>
      </c>
      <c r="AF3352" t="s">
        <v>219</v>
      </c>
      <c r="AG3352" t="s">
        <v>697</v>
      </c>
      <c r="AH3352" t="s">
        <v>104</v>
      </c>
      <c r="AI3352" t="s">
        <v>17071</v>
      </c>
      <c r="AJ3352">
        <v>161856519</v>
      </c>
      <c r="AK3352" s="2">
        <v>1307615</v>
      </c>
      <c r="AL3352" s="2">
        <v>1078836.54</v>
      </c>
      <c r="AP3352" t="s">
        <v>105</v>
      </c>
      <c r="AQ3352" t="s">
        <v>105</v>
      </c>
      <c r="AR3352" t="s">
        <v>105</v>
      </c>
      <c r="AV3352" t="s">
        <v>105</v>
      </c>
      <c r="AW3352" t="s">
        <v>105</v>
      </c>
      <c r="AX3352" t="s">
        <v>105</v>
      </c>
      <c r="BH3352" t="s">
        <v>19</v>
      </c>
      <c r="BI3352" t="s">
        <v>5</v>
      </c>
    </row>
    <row r="3353" spans="1:61" x14ac:dyDescent="0.25">
      <c r="A3353">
        <v>1018515118</v>
      </c>
      <c r="B3353">
        <v>1018515118</v>
      </c>
      <c r="C3353" t="s">
        <v>89</v>
      </c>
      <c r="D3353" t="s">
        <v>2496</v>
      </c>
      <c r="E3353" t="s">
        <v>1554</v>
      </c>
      <c r="F3353" t="s">
        <v>335</v>
      </c>
      <c r="G3353" t="s">
        <v>17072</v>
      </c>
      <c r="H3353" s="30" t="s">
        <v>20087</v>
      </c>
      <c r="I3353" t="s">
        <v>17073</v>
      </c>
      <c r="J3353">
        <v>0</v>
      </c>
      <c r="K3353" t="s">
        <v>126</v>
      </c>
      <c r="L3353">
        <v>25</v>
      </c>
      <c r="M3353" t="s">
        <v>126</v>
      </c>
      <c r="O3353">
        <v>3225085015</v>
      </c>
      <c r="P3353">
        <v>0</v>
      </c>
      <c r="T3353" s="29" t="s">
        <v>358</v>
      </c>
      <c r="U3353">
        <f t="shared" si="246"/>
        <v>10</v>
      </c>
      <c r="V3353">
        <f t="shared" si="247"/>
        <v>29</v>
      </c>
      <c r="W3353">
        <v>2024</v>
      </c>
      <c r="X3353" t="s">
        <v>17074</v>
      </c>
      <c r="Y3353">
        <v>28281480050180</v>
      </c>
      <c r="Z3353" t="s">
        <v>17075</v>
      </c>
      <c r="AA3353">
        <v>5801349</v>
      </c>
      <c r="AB3353" t="s">
        <v>469</v>
      </c>
      <c r="AC3353" t="s">
        <v>2169</v>
      </c>
      <c r="AD3353" s="1">
        <f t="shared" si="248"/>
        <v>2.0456409036860881E-2</v>
      </c>
      <c r="AE3353" s="2">
        <v>168200000</v>
      </c>
      <c r="AF3353" t="s">
        <v>102</v>
      </c>
      <c r="AG3353" t="s">
        <v>103</v>
      </c>
      <c r="AH3353" t="s">
        <v>104</v>
      </c>
      <c r="AI3353" t="s">
        <v>17076</v>
      </c>
      <c r="AJ3353">
        <v>161837266</v>
      </c>
      <c r="AK3353" s="2">
        <v>3440768</v>
      </c>
      <c r="AL3353" s="2">
        <v>2871401.57</v>
      </c>
      <c r="AP3353" t="s">
        <v>105</v>
      </c>
      <c r="AQ3353" t="s">
        <v>105</v>
      </c>
      <c r="AR3353" t="s">
        <v>105</v>
      </c>
      <c r="AV3353" t="s">
        <v>105</v>
      </c>
      <c r="AW3353" t="s">
        <v>105</v>
      </c>
      <c r="AX3353" t="s">
        <v>105</v>
      </c>
      <c r="BH3353" t="s">
        <v>21</v>
      </c>
      <c r="BI3353" t="s">
        <v>5</v>
      </c>
    </row>
    <row r="3354" spans="1:61" x14ac:dyDescent="0.25">
      <c r="A3354">
        <v>91257354</v>
      </c>
      <c r="B3354">
        <v>91257354</v>
      </c>
      <c r="C3354" t="s">
        <v>89</v>
      </c>
      <c r="D3354" t="s">
        <v>17077</v>
      </c>
      <c r="E3354">
        <v>0</v>
      </c>
      <c r="F3354" t="s">
        <v>455</v>
      </c>
      <c r="G3354" t="s">
        <v>6559</v>
      </c>
      <c r="H3354" s="30" t="s">
        <v>20263</v>
      </c>
      <c r="I3354" t="s">
        <v>17078</v>
      </c>
      <c r="J3354">
        <v>68001</v>
      </c>
      <c r="K3354" t="s">
        <v>317</v>
      </c>
      <c r="L3354">
        <v>68</v>
      </c>
      <c r="M3354" t="s">
        <v>227</v>
      </c>
      <c r="O3354">
        <v>3173001547</v>
      </c>
      <c r="P3354">
        <v>3166293542</v>
      </c>
      <c r="T3354" s="29" t="s">
        <v>204</v>
      </c>
      <c r="U3354">
        <f t="shared" si="246"/>
        <v>10</v>
      </c>
      <c r="V3354">
        <f t="shared" si="247"/>
        <v>2</v>
      </c>
      <c r="W3354">
        <v>2015</v>
      </c>
      <c r="X3354" t="s">
        <v>288</v>
      </c>
      <c r="Y3354" t="s">
        <v>17079</v>
      </c>
      <c r="Z3354" t="s">
        <v>17080</v>
      </c>
      <c r="AA3354">
        <v>1606211</v>
      </c>
      <c r="AB3354" t="s">
        <v>173</v>
      </c>
      <c r="AC3354" t="s">
        <v>291</v>
      </c>
      <c r="AD3354" s="1">
        <f t="shared" si="248"/>
        <v>4.0364534332425067E-2</v>
      </c>
      <c r="AE3354" s="2">
        <v>36700000</v>
      </c>
      <c r="AF3354" t="s">
        <v>362</v>
      </c>
      <c r="AG3354" t="s">
        <v>292</v>
      </c>
      <c r="AH3354" t="s">
        <v>104</v>
      </c>
      <c r="AI3354" t="s">
        <v>17081</v>
      </c>
      <c r="AJ3354">
        <v>29927661</v>
      </c>
      <c r="AK3354" s="2">
        <v>1481378.41</v>
      </c>
      <c r="AL3354" s="2">
        <v>1224855.81</v>
      </c>
      <c r="AP3354">
        <v>29992876</v>
      </c>
      <c r="AQ3354" s="2">
        <v>6935154.0099999998</v>
      </c>
      <c r="AR3354" s="2">
        <v>5807860.5099999998</v>
      </c>
      <c r="AV3354" t="s">
        <v>105</v>
      </c>
      <c r="AW3354" s="2" t="s">
        <v>105</v>
      </c>
      <c r="AX3354" s="2" t="s">
        <v>105</v>
      </c>
      <c r="BH3354" t="s">
        <v>21</v>
      </c>
      <c r="BI3354" t="s">
        <v>5</v>
      </c>
    </row>
    <row r="3355" spans="1:61" x14ac:dyDescent="0.25">
      <c r="A3355">
        <v>39190656</v>
      </c>
      <c r="B3355">
        <v>39190656</v>
      </c>
      <c r="C3355" t="s">
        <v>106</v>
      </c>
      <c r="D3355" t="s">
        <v>2075</v>
      </c>
      <c r="E3355" t="s">
        <v>136</v>
      </c>
      <c r="F3355" t="s">
        <v>483</v>
      </c>
      <c r="G3355" t="s">
        <v>199</v>
      </c>
      <c r="H3355" s="30" t="s">
        <v>21161</v>
      </c>
      <c r="I3355" t="s">
        <v>17082</v>
      </c>
      <c r="J3355">
        <v>5045</v>
      </c>
      <c r="K3355" t="s">
        <v>17083</v>
      </c>
      <c r="L3355">
        <v>5</v>
      </c>
      <c r="M3355" t="s">
        <v>203</v>
      </c>
      <c r="O3355">
        <v>3217151141</v>
      </c>
      <c r="P3355">
        <v>0</v>
      </c>
      <c r="T3355" s="29" t="s">
        <v>1445</v>
      </c>
      <c r="U3355">
        <f t="shared" si="246"/>
        <v>10</v>
      </c>
      <c r="V3355">
        <f t="shared" si="247"/>
        <v>13</v>
      </c>
      <c r="W3355">
        <v>2022</v>
      </c>
      <c r="X3355" t="s">
        <v>4514</v>
      </c>
      <c r="Y3355" t="s">
        <v>17084</v>
      </c>
      <c r="Z3355" t="s">
        <v>17085</v>
      </c>
      <c r="AA3355">
        <v>9021084</v>
      </c>
      <c r="AB3355" t="s">
        <v>244</v>
      </c>
      <c r="AC3355" t="s">
        <v>1153</v>
      </c>
      <c r="AD3355" s="1">
        <f t="shared" si="248"/>
        <v>2.26721158632287E-2</v>
      </c>
      <c r="AE3355" s="2">
        <v>178400000</v>
      </c>
      <c r="AF3355" t="s">
        <v>175</v>
      </c>
      <c r="AG3355" t="s">
        <v>925</v>
      </c>
      <c r="AH3355" t="s">
        <v>104</v>
      </c>
      <c r="AI3355" t="s">
        <v>17086</v>
      </c>
      <c r="AJ3355">
        <v>29930519</v>
      </c>
      <c r="AK3355" s="2">
        <v>4044705.47</v>
      </c>
      <c r="AL3355" s="2">
        <v>3378912.16</v>
      </c>
      <c r="AP3355" t="s">
        <v>105</v>
      </c>
      <c r="AQ3355" s="2" t="s">
        <v>105</v>
      </c>
      <c r="AR3355" s="2" t="s">
        <v>105</v>
      </c>
      <c r="AV3355">
        <v>30047357</v>
      </c>
      <c r="AW3355" s="2">
        <v>8586237.7100000009</v>
      </c>
      <c r="AX3355" s="2">
        <v>7195325.8099999996</v>
      </c>
      <c r="BH3355" t="s">
        <v>21</v>
      </c>
      <c r="BI3355" t="s">
        <v>5</v>
      </c>
    </row>
    <row r="3356" spans="1:61" x14ac:dyDescent="0.25">
      <c r="A3356">
        <v>73006908</v>
      </c>
      <c r="B3356">
        <v>73006908</v>
      </c>
      <c r="C3356" t="s">
        <v>89</v>
      </c>
      <c r="D3356" t="s">
        <v>674</v>
      </c>
      <c r="E3356" t="s">
        <v>295</v>
      </c>
      <c r="F3356" t="s">
        <v>17087</v>
      </c>
      <c r="G3356" t="s">
        <v>1368</v>
      </c>
      <c r="H3356" s="30" t="s">
        <v>21162</v>
      </c>
      <c r="I3356" t="s">
        <v>17088</v>
      </c>
      <c r="J3356">
        <v>0</v>
      </c>
      <c r="K3356" t="s">
        <v>274</v>
      </c>
      <c r="L3356">
        <v>13</v>
      </c>
      <c r="M3356" t="s">
        <v>175</v>
      </c>
      <c r="O3356">
        <v>3118726581</v>
      </c>
      <c r="P3356">
        <v>3123695266</v>
      </c>
      <c r="T3356" s="29" t="s">
        <v>114</v>
      </c>
      <c r="U3356">
        <f t="shared" si="246"/>
        <v>10</v>
      </c>
      <c r="V3356">
        <f t="shared" si="247"/>
        <v>28</v>
      </c>
      <c r="W3356">
        <v>2021</v>
      </c>
      <c r="X3356" t="s">
        <v>753</v>
      </c>
      <c r="Y3356" t="s">
        <v>17089</v>
      </c>
      <c r="Z3356" t="s">
        <v>17090</v>
      </c>
      <c r="AA3356">
        <v>8001211</v>
      </c>
      <c r="AB3356" t="s">
        <v>100</v>
      </c>
      <c r="AC3356" t="s">
        <v>101</v>
      </c>
      <c r="AD3356" s="1">
        <f t="shared" si="248"/>
        <v>2.8219640522875816E-2</v>
      </c>
      <c r="AE3356" s="2">
        <v>61200000</v>
      </c>
      <c r="AF3356" t="s">
        <v>160</v>
      </c>
      <c r="AG3356" t="s">
        <v>103</v>
      </c>
      <c r="AH3356" t="s">
        <v>104</v>
      </c>
      <c r="AI3356" t="s">
        <v>17091</v>
      </c>
      <c r="AJ3356">
        <v>161798362</v>
      </c>
      <c r="AK3356" s="2">
        <v>1727042</v>
      </c>
      <c r="AL3356" s="2">
        <v>1431295.51</v>
      </c>
      <c r="AP3356" t="s">
        <v>105</v>
      </c>
      <c r="AQ3356" t="s">
        <v>105</v>
      </c>
      <c r="AR3356" t="s">
        <v>105</v>
      </c>
      <c r="AV3356" t="s">
        <v>105</v>
      </c>
      <c r="AW3356" t="s">
        <v>105</v>
      </c>
      <c r="AX3356" t="s">
        <v>105</v>
      </c>
      <c r="BH3356" t="s">
        <v>19</v>
      </c>
      <c r="BI3356" t="s">
        <v>5</v>
      </c>
    </row>
    <row r="3357" spans="1:61" x14ac:dyDescent="0.25">
      <c r="A3357">
        <v>32688706</v>
      </c>
      <c r="B3357">
        <v>32688706</v>
      </c>
      <c r="C3357" t="s">
        <v>106</v>
      </c>
      <c r="D3357" t="s">
        <v>3608</v>
      </c>
      <c r="E3357" t="s">
        <v>1326</v>
      </c>
      <c r="F3357" t="s">
        <v>137</v>
      </c>
      <c r="G3357" t="s">
        <v>17092</v>
      </c>
      <c r="H3357" s="30" t="s">
        <v>18480</v>
      </c>
      <c r="I3357" t="s">
        <v>17093</v>
      </c>
      <c r="J3357">
        <v>0</v>
      </c>
      <c r="K3357" t="s">
        <v>182</v>
      </c>
      <c r="L3357">
        <v>8</v>
      </c>
      <c r="M3357" t="s">
        <v>183</v>
      </c>
      <c r="O3357">
        <v>3015281205</v>
      </c>
      <c r="P3357">
        <v>0</v>
      </c>
      <c r="T3357" s="29" t="s">
        <v>958</v>
      </c>
      <c r="U3357">
        <f t="shared" si="246"/>
        <v>10</v>
      </c>
      <c r="V3357">
        <f t="shared" si="247"/>
        <v>24</v>
      </c>
      <c r="W3357">
        <v>2018</v>
      </c>
      <c r="X3357" t="s">
        <v>5394</v>
      </c>
      <c r="Y3357" t="s">
        <v>17094</v>
      </c>
      <c r="Z3357" t="s">
        <v>17095</v>
      </c>
      <c r="AA3357">
        <v>8008014</v>
      </c>
      <c r="AB3357" t="s">
        <v>100</v>
      </c>
      <c r="AC3357" t="s">
        <v>208</v>
      </c>
      <c r="AD3357" s="1">
        <f t="shared" si="248"/>
        <v>2.8249073665480427E-2</v>
      </c>
      <c r="AE3357" s="2">
        <v>56200000</v>
      </c>
      <c r="AF3357" t="s">
        <v>133</v>
      </c>
      <c r="AG3357" t="s">
        <v>452</v>
      </c>
      <c r="AH3357" t="s">
        <v>104</v>
      </c>
      <c r="AI3357" t="s">
        <v>17096</v>
      </c>
      <c r="AJ3357">
        <v>29924437</v>
      </c>
      <c r="AK3357" s="2">
        <v>1587597.94</v>
      </c>
      <c r="AL3357" s="2">
        <v>1314115.92</v>
      </c>
      <c r="AP3357">
        <v>29989662</v>
      </c>
      <c r="AQ3357" s="2">
        <v>7243652.9900000002</v>
      </c>
      <c r="AR3357" s="2">
        <v>6067103.3499999996</v>
      </c>
      <c r="AV3357" t="s">
        <v>105</v>
      </c>
      <c r="AW3357" s="2" t="s">
        <v>105</v>
      </c>
      <c r="AX3357" s="2" t="s">
        <v>105</v>
      </c>
      <c r="BH3357" t="s">
        <v>19</v>
      </c>
      <c r="BI3357" t="s">
        <v>5</v>
      </c>
    </row>
    <row r="3358" spans="1:61" x14ac:dyDescent="0.25">
      <c r="A3358">
        <v>80055933</v>
      </c>
      <c r="B3358">
        <v>80055933</v>
      </c>
      <c r="C3358" t="s">
        <v>89</v>
      </c>
      <c r="D3358" t="s">
        <v>2496</v>
      </c>
      <c r="E3358" t="s">
        <v>766</v>
      </c>
      <c r="F3358" t="s">
        <v>3224</v>
      </c>
      <c r="G3358" t="s">
        <v>3701</v>
      </c>
      <c r="H3358" s="30" t="s">
        <v>21163</v>
      </c>
      <c r="I3358" t="s">
        <v>17097</v>
      </c>
      <c r="J3358">
        <v>5001</v>
      </c>
      <c r="K3358" t="s">
        <v>202</v>
      </c>
      <c r="L3358">
        <v>5</v>
      </c>
      <c r="M3358" t="s">
        <v>203</v>
      </c>
      <c r="O3358">
        <v>3103978726</v>
      </c>
      <c r="P3358">
        <v>3116340647</v>
      </c>
      <c r="T3358" s="29" t="s">
        <v>849</v>
      </c>
      <c r="U3358">
        <f t="shared" si="246"/>
        <v>10</v>
      </c>
      <c r="V3358">
        <f t="shared" si="247"/>
        <v>19</v>
      </c>
      <c r="W3358">
        <v>2017</v>
      </c>
      <c r="X3358" t="s">
        <v>9011</v>
      </c>
      <c r="Y3358" t="s">
        <v>17098</v>
      </c>
      <c r="Z3358" t="s">
        <v>17099</v>
      </c>
      <c r="AA3358">
        <v>8006053</v>
      </c>
      <c r="AB3358" t="s">
        <v>100</v>
      </c>
      <c r="AC3358" t="s">
        <v>208</v>
      </c>
      <c r="AD3358" s="1">
        <f t="shared" si="248"/>
        <v>2.5448563345864664E-2</v>
      </c>
      <c r="AE3358" s="2">
        <v>53200000</v>
      </c>
      <c r="AF3358" t="s">
        <v>175</v>
      </c>
      <c r="AG3358" t="s">
        <v>292</v>
      </c>
      <c r="AH3358" t="s">
        <v>104</v>
      </c>
      <c r="AI3358" t="s">
        <v>17100</v>
      </c>
      <c r="AJ3358">
        <v>29957701</v>
      </c>
      <c r="AK3358" s="2">
        <v>1353863.57</v>
      </c>
      <c r="AL3358" s="2">
        <v>1117700.48</v>
      </c>
      <c r="AP3358">
        <v>29985141</v>
      </c>
      <c r="AQ3358" s="2">
        <v>1471082.19</v>
      </c>
      <c r="AR3358" s="2">
        <v>1216203.52</v>
      </c>
      <c r="AV3358" t="s">
        <v>105</v>
      </c>
      <c r="AW3358" s="2" t="s">
        <v>105</v>
      </c>
      <c r="AX3358" s="2" t="s">
        <v>105</v>
      </c>
      <c r="BH3358" t="s">
        <v>19</v>
      </c>
      <c r="BI3358" t="s">
        <v>5</v>
      </c>
    </row>
    <row r="3359" spans="1:61" x14ac:dyDescent="0.25">
      <c r="A3359">
        <v>80187524</v>
      </c>
      <c r="B3359">
        <v>80187524</v>
      </c>
      <c r="C3359" t="s">
        <v>89</v>
      </c>
      <c r="D3359" t="s">
        <v>707</v>
      </c>
      <c r="E3359" t="s">
        <v>656</v>
      </c>
      <c r="F3359" t="s">
        <v>8939</v>
      </c>
      <c r="G3359" t="s">
        <v>7092</v>
      </c>
      <c r="H3359" s="30" t="s">
        <v>19660</v>
      </c>
      <c r="I3359" t="s">
        <v>17101</v>
      </c>
      <c r="J3359">
        <v>0</v>
      </c>
      <c r="K3359" t="s">
        <v>126</v>
      </c>
      <c r="L3359">
        <v>25</v>
      </c>
      <c r="M3359" t="s">
        <v>126</v>
      </c>
      <c r="O3359">
        <v>3166546405</v>
      </c>
      <c r="P3359">
        <v>0</v>
      </c>
      <c r="T3359" s="29" t="s">
        <v>500</v>
      </c>
      <c r="U3359">
        <f t="shared" si="246"/>
        <v>10</v>
      </c>
      <c r="V3359">
        <f t="shared" si="247"/>
        <v>5</v>
      </c>
      <c r="W3359">
        <v>2018</v>
      </c>
      <c r="X3359" t="s">
        <v>16746</v>
      </c>
      <c r="Y3359" t="s">
        <v>17102</v>
      </c>
      <c r="Z3359" t="s">
        <v>17103</v>
      </c>
      <c r="AA3359">
        <v>1601314</v>
      </c>
      <c r="AB3359" t="s">
        <v>173</v>
      </c>
      <c r="AC3359" t="s">
        <v>2876</v>
      </c>
      <c r="AD3359" s="1">
        <f t="shared" si="248"/>
        <v>2.9026374407582937E-2</v>
      </c>
      <c r="AE3359" s="2">
        <v>42200000</v>
      </c>
      <c r="AF3359" t="s">
        <v>279</v>
      </c>
      <c r="AG3359" t="s">
        <v>103</v>
      </c>
      <c r="AH3359" t="s">
        <v>104</v>
      </c>
      <c r="AI3359" t="s">
        <v>17104</v>
      </c>
      <c r="AJ3359">
        <v>161789832</v>
      </c>
      <c r="AK3359" s="2">
        <v>1224913</v>
      </c>
      <c r="AL3359" s="2">
        <v>1009338.65</v>
      </c>
      <c r="AP3359" t="s">
        <v>105</v>
      </c>
      <c r="AQ3359" t="s">
        <v>105</v>
      </c>
      <c r="AR3359" t="s">
        <v>105</v>
      </c>
      <c r="AV3359" t="s">
        <v>105</v>
      </c>
      <c r="AW3359" t="s">
        <v>105</v>
      </c>
      <c r="AX3359" t="s">
        <v>105</v>
      </c>
      <c r="BH3359" t="s">
        <v>19</v>
      </c>
      <c r="BI3359" t="s">
        <v>5</v>
      </c>
    </row>
    <row r="3360" spans="1:61" x14ac:dyDescent="0.25">
      <c r="A3360">
        <v>71614815</v>
      </c>
      <c r="B3360">
        <v>71614815</v>
      </c>
      <c r="C3360" t="s">
        <v>89</v>
      </c>
      <c r="D3360" t="s">
        <v>758</v>
      </c>
      <c r="E3360" t="s">
        <v>632</v>
      </c>
      <c r="F3360" t="s">
        <v>978</v>
      </c>
      <c r="G3360" t="s">
        <v>296</v>
      </c>
      <c r="H3360" s="30" t="s">
        <v>18619</v>
      </c>
      <c r="I3360" t="s">
        <v>17105</v>
      </c>
      <c r="J3360">
        <v>5001</v>
      </c>
      <c r="K3360" t="s">
        <v>202</v>
      </c>
      <c r="L3360">
        <v>5</v>
      </c>
      <c r="M3360" t="s">
        <v>203</v>
      </c>
      <c r="O3360">
        <v>3104121368</v>
      </c>
      <c r="P3360">
        <v>0</v>
      </c>
      <c r="T3360" s="29" t="s">
        <v>254</v>
      </c>
      <c r="U3360">
        <f t="shared" si="246"/>
        <v>10</v>
      </c>
      <c r="V3360">
        <f t="shared" si="247"/>
        <v>4</v>
      </c>
      <c r="W3360">
        <v>2021</v>
      </c>
      <c r="X3360" t="s">
        <v>14287</v>
      </c>
      <c r="Y3360" t="s">
        <v>17106</v>
      </c>
      <c r="Z3360" t="s">
        <v>17107</v>
      </c>
      <c r="AA3360">
        <v>9008236</v>
      </c>
      <c r="AB3360" t="s">
        <v>244</v>
      </c>
      <c r="AC3360" t="s">
        <v>1048</v>
      </c>
      <c r="AD3360" s="1">
        <f t="shared" si="248"/>
        <v>1.6871313325471701E-2</v>
      </c>
      <c r="AE3360" s="2">
        <v>169600000</v>
      </c>
      <c r="AF3360" t="s">
        <v>102</v>
      </c>
      <c r="AG3360" t="s">
        <v>452</v>
      </c>
      <c r="AH3360" t="s">
        <v>104</v>
      </c>
      <c r="AI3360" t="s">
        <v>17108</v>
      </c>
      <c r="AJ3360">
        <v>29937929</v>
      </c>
      <c r="AK3360" s="2">
        <v>2861374.74</v>
      </c>
      <c r="AL3360" s="2">
        <v>2384516.59</v>
      </c>
      <c r="AP3360" t="s">
        <v>105</v>
      </c>
      <c r="AQ3360" s="2" t="s">
        <v>105</v>
      </c>
      <c r="AR3360" s="2" t="s">
        <v>105</v>
      </c>
      <c r="AV3360">
        <v>30051919</v>
      </c>
      <c r="AW3360" s="2">
        <v>3199788.95</v>
      </c>
      <c r="AX3360" s="2">
        <v>2668898.2799999998</v>
      </c>
      <c r="BH3360" t="s">
        <v>20</v>
      </c>
      <c r="BI3360" t="s">
        <v>5</v>
      </c>
    </row>
    <row r="3361" spans="1:61" x14ac:dyDescent="0.25">
      <c r="A3361">
        <v>52666392</v>
      </c>
      <c r="B3361">
        <v>52666392</v>
      </c>
      <c r="C3361" t="s">
        <v>106</v>
      </c>
      <c r="D3361" t="s">
        <v>261</v>
      </c>
      <c r="E3361" t="s">
        <v>312</v>
      </c>
      <c r="F3361" t="s">
        <v>1757</v>
      </c>
      <c r="G3361" t="s">
        <v>1163</v>
      </c>
      <c r="H3361" s="30" t="s">
        <v>21164</v>
      </c>
      <c r="I3361" t="s">
        <v>17109</v>
      </c>
      <c r="J3361">
        <v>0</v>
      </c>
      <c r="K3361" t="s">
        <v>2140</v>
      </c>
      <c r="L3361">
        <v>25</v>
      </c>
      <c r="M3361" t="s">
        <v>113</v>
      </c>
      <c r="O3361">
        <v>3203381695</v>
      </c>
      <c r="P3361">
        <v>0</v>
      </c>
      <c r="T3361" s="29" t="s">
        <v>215</v>
      </c>
      <c r="U3361">
        <f t="shared" si="246"/>
        <v>10</v>
      </c>
      <c r="V3361">
        <f t="shared" si="247"/>
        <v>20</v>
      </c>
      <c r="W3361">
        <v>2023</v>
      </c>
      <c r="X3361" t="s">
        <v>725</v>
      </c>
      <c r="Y3361" t="s">
        <v>17110</v>
      </c>
      <c r="Z3361" t="s">
        <v>17111</v>
      </c>
      <c r="AA3361">
        <v>8006065</v>
      </c>
      <c r="AB3361" t="s">
        <v>100</v>
      </c>
      <c r="AC3361" t="s">
        <v>208</v>
      </c>
      <c r="AD3361" s="1">
        <f t="shared" si="248"/>
        <v>1.5713082706766916E-2</v>
      </c>
      <c r="AE3361" s="2">
        <v>79800000</v>
      </c>
      <c r="AF3361" t="s">
        <v>219</v>
      </c>
      <c r="AG3361" t="s">
        <v>120</v>
      </c>
      <c r="AH3361" t="s">
        <v>104</v>
      </c>
      <c r="AI3361" t="s">
        <v>17112</v>
      </c>
      <c r="AJ3361">
        <v>161863599</v>
      </c>
      <c r="AK3361" s="2">
        <v>1253904</v>
      </c>
      <c r="AL3361" s="2">
        <v>1033700.47</v>
      </c>
      <c r="AP3361" t="s">
        <v>105</v>
      </c>
      <c r="AQ3361" t="s">
        <v>105</v>
      </c>
      <c r="AR3361" t="s">
        <v>105</v>
      </c>
      <c r="AV3361" t="s">
        <v>105</v>
      </c>
      <c r="AW3361" t="s">
        <v>105</v>
      </c>
      <c r="AX3361" t="s">
        <v>105</v>
      </c>
      <c r="BH3361" t="s">
        <v>19</v>
      </c>
      <c r="BI3361" t="s">
        <v>5</v>
      </c>
    </row>
    <row r="3362" spans="1:61" x14ac:dyDescent="0.25">
      <c r="A3362">
        <v>1018454427</v>
      </c>
      <c r="B3362">
        <v>1018454427</v>
      </c>
      <c r="C3362" t="s">
        <v>106</v>
      </c>
      <c r="D3362" t="s">
        <v>312</v>
      </c>
      <c r="E3362" t="s">
        <v>17113</v>
      </c>
      <c r="F3362" t="s">
        <v>495</v>
      </c>
      <c r="G3362" t="s">
        <v>8250</v>
      </c>
      <c r="H3362" s="30" t="s">
        <v>21165</v>
      </c>
      <c r="I3362" t="s">
        <v>17114</v>
      </c>
      <c r="J3362">
        <v>0</v>
      </c>
      <c r="K3362" t="s">
        <v>126</v>
      </c>
      <c r="L3362">
        <v>25</v>
      </c>
      <c r="M3362" t="s">
        <v>126</v>
      </c>
      <c r="O3362">
        <v>3204125632</v>
      </c>
      <c r="P3362">
        <v>3015721417</v>
      </c>
      <c r="T3362" s="29" t="s">
        <v>327</v>
      </c>
      <c r="U3362">
        <f t="shared" si="246"/>
        <v>10</v>
      </c>
      <c r="V3362">
        <f t="shared" si="247"/>
        <v>31</v>
      </c>
      <c r="W3362">
        <v>2025</v>
      </c>
      <c r="X3362" t="s">
        <v>1305</v>
      </c>
      <c r="Y3362" t="s">
        <v>17115</v>
      </c>
      <c r="Z3362" t="s">
        <v>17116</v>
      </c>
      <c r="AA3362">
        <v>1606249</v>
      </c>
      <c r="AB3362" t="s">
        <v>173</v>
      </c>
      <c r="AC3362" t="s">
        <v>815</v>
      </c>
      <c r="AD3362" s="1">
        <f t="shared" si="248"/>
        <v>1.3254404799301921E-2</v>
      </c>
      <c r="AE3362" s="2">
        <v>114600000</v>
      </c>
      <c r="AF3362" t="s">
        <v>133</v>
      </c>
      <c r="AG3362" t="s">
        <v>292</v>
      </c>
      <c r="AH3362" t="s">
        <v>104</v>
      </c>
      <c r="AI3362" t="s">
        <v>17117</v>
      </c>
      <c r="AJ3362">
        <v>29953427</v>
      </c>
      <c r="AK3362" s="2">
        <v>1518954.79</v>
      </c>
      <c r="AL3362" s="2">
        <v>1256432.6000000001</v>
      </c>
      <c r="AP3362" t="s">
        <v>105</v>
      </c>
      <c r="AQ3362" s="2" t="s">
        <v>105</v>
      </c>
      <c r="AR3362" s="2" t="s">
        <v>105</v>
      </c>
      <c r="AV3362">
        <v>30033213</v>
      </c>
      <c r="AW3362" s="2">
        <v>1984710.04</v>
      </c>
      <c r="AX3362" s="2">
        <v>1647823.56</v>
      </c>
      <c r="BH3362" s="3" t="s">
        <v>18</v>
      </c>
      <c r="BI3362" t="s">
        <v>5</v>
      </c>
    </row>
    <row r="3363" spans="1:61" x14ac:dyDescent="0.25">
      <c r="A3363">
        <v>52529171</v>
      </c>
      <c r="B3363">
        <v>52529171</v>
      </c>
      <c r="C3363" t="s">
        <v>106</v>
      </c>
      <c r="D3363" t="s">
        <v>9568</v>
      </c>
      <c r="E3363">
        <v>0</v>
      </c>
      <c r="F3363" t="s">
        <v>387</v>
      </c>
      <c r="G3363">
        <v>0</v>
      </c>
      <c r="H3363" s="30" t="s">
        <v>21166</v>
      </c>
      <c r="I3363" t="s">
        <v>17118</v>
      </c>
      <c r="J3363">
        <v>0</v>
      </c>
      <c r="K3363" t="s">
        <v>126</v>
      </c>
      <c r="L3363">
        <v>25</v>
      </c>
      <c r="M3363" t="s">
        <v>126</v>
      </c>
      <c r="O3363">
        <v>3152427770</v>
      </c>
      <c r="P3363">
        <v>0</v>
      </c>
      <c r="T3363" s="29" t="s">
        <v>327</v>
      </c>
      <c r="U3363">
        <f t="shared" si="246"/>
        <v>10</v>
      </c>
      <c r="V3363">
        <f t="shared" si="247"/>
        <v>31</v>
      </c>
      <c r="W3363">
        <v>2022</v>
      </c>
      <c r="X3363" t="s">
        <v>5903</v>
      </c>
      <c r="Y3363" t="s">
        <v>17119</v>
      </c>
      <c r="Z3363" t="s">
        <v>17120</v>
      </c>
      <c r="AA3363">
        <v>9001145</v>
      </c>
      <c r="AB3363" t="s">
        <v>244</v>
      </c>
      <c r="AC3363" t="s">
        <v>245</v>
      </c>
      <c r="AD3363" s="1">
        <f t="shared" si="248"/>
        <v>2.0952113594040967E-2</v>
      </c>
      <c r="AE3363" s="2">
        <v>107400000</v>
      </c>
      <c r="AF3363" t="s">
        <v>102</v>
      </c>
      <c r="AG3363" t="s">
        <v>103</v>
      </c>
      <c r="AH3363" t="s">
        <v>104</v>
      </c>
      <c r="AI3363" t="s">
        <v>17121</v>
      </c>
      <c r="AJ3363">
        <v>161792729</v>
      </c>
      <c r="AK3363" s="2">
        <v>2250257</v>
      </c>
      <c r="AL3363" s="2">
        <v>1870972.37</v>
      </c>
      <c r="AP3363" t="s">
        <v>105</v>
      </c>
      <c r="AQ3363" t="s">
        <v>105</v>
      </c>
      <c r="AR3363" t="s">
        <v>105</v>
      </c>
      <c r="AV3363" t="s">
        <v>105</v>
      </c>
      <c r="AW3363" t="s">
        <v>105</v>
      </c>
      <c r="AX3363" t="s">
        <v>105</v>
      </c>
      <c r="BH3363" t="s">
        <v>21</v>
      </c>
      <c r="BI3363" t="s">
        <v>5</v>
      </c>
    </row>
    <row r="3364" spans="1:61" x14ac:dyDescent="0.25">
      <c r="A3364">
        <v>53073685</v>
      </c>
      <c r="B3364">
        <v>53073685</v>
      </c>
      <c r="C3364" t="s">
        <v>106</v>
      </c>
      <c r="D3364" t="s">
        <v>281</v>
      </c>
      <c r="E3364" t="s">
        <v>583</v>
      </c>
      <c r="F3364" t="s">
        <v>325</v>
      </c>
      <c r="G3364" t="s">
        <v>1711</v>
      </c>
      <c r="H3364" s="30" t="s">
        <v>21167</v>
      </c>
      <c r="I3364" t="s">
        <v>17122</v>
      </c>
      <c r="J3364">
        <v>15238</v>
      </c>
      <c r="K3364" t="s">
        <v>2653</v>
      </c>
      <c r="L3364">
        <v>15</v>
      </c>
      <c r="M3364" t="s">
        <v>1090</v>
      </c>
      <c r="O3364">
        <v>3115722941</v>
      </c>
      <c r="P3364">
        <v>0</v>
      </c>
      <c r="T3364" s="29" t="s">
        <v>204</v>
      </c>
      <c r="U3364">
        <f t="shared" si="246"/>
        <v>10</v>
      </c>
      <c r="V3364">
        <f t="shared" si="247"/>
        <v>2</v>
      </c>
      <c r="W3364">
        <v>2015</v>
      </c>
      <c r="X3364" t="s">
        <v>17123</v>
      </c>
      <c r="Y3364" t="s">
        <v>17124</v>
      </c>
      <c r="Z3364" t="s">
        <v>17125</v>
      </c>
      <c r="AA3364">
        <v>8608071</v>
      </c>
      <c r="AB3364" t="s">
        <v>3712</v>
      </c>
      <c r="AC3364" t="s">
        <v>3713</v>
      </c>
      <c r="AD3364" s="1">
        <f t="shared" si="248"/>
        <v>2.9035459641255604E-2</v>
      </c>
      <c r="AE3364" s="2">
        <v>89200000</v>
      </c>
      <c r="AF3364" t="s">
        <v>133</v>
      </c>
      <c r="AG3364" t="s">
        <v>452</v>
      </c>
      <c r="AH3364" t="s">
        <v>104</v>
      </c>
      <c r="AI3364" t="s">
        <v>17126</v>
      </c>
      <c r="AJ3364">
        <v>161813247</v>
      </c>
      <c r="AK3364" s="2">
        <v>2589963</v>
      </c>
      <c r="AL3364" s="2">
        <v>2156439.46</v>
      </c>
      <c r="AP3364" t="s">
        <v>105</v>
      </c>
      <c r="AQ3364" t="s">
        <v>105</v>
      </c>
      <c r="AR3364" t="s">
        <v>105</v>
      </c>
      <c r="AV3364" t="s">
        <v>105</v>
      </c>
      <c r="AW3364" t="s">
        <v>105</v>
      </c>
      <c r="AX3364" t="s">
        <v>105</v>
      </c>
      <c r="BH3364" t="s">
        <v>21</v>
      </c>
      <c r="BI3364" t="s">
        <v>5</v>
      </c>
    </row>
    <row r="3365" spans="1:61" x14ac:dyDescent="0.25">
      <c r="A3365">
        <v>41714697</v>
      </c>
      <c r="B3365">
        <v>41714697</v>
      </c>
      <c r="C3365" t="s">
        <v>106</v>
      </c>
      <c r="D3365" t="s">
        <v>1302</v>
      </c>
      <c r="E3365">
        <v>0</v>
      </c>
      <c r="F3365" t="s">
        <v>1251</v>
      </c>
      <c r="G3365" t="s">
        <v>870</v>
      </c>
      <c r="H3365" s="30" t="s">
        <v>21168</v>
      </c>
      <c r="I3365" t="s">
        <v>17127</v>
      </c>
      <c r="J3365">
        <v>0</v>
      </c>
      <c r="K3365" t="s">
        <v>126</v>
      </c>
      <c r="L3365">
        <v>25</v>
      </c>
      <c r="M3365" t="s">
        <v>126</v>
      </c>
      <c r="O3365">
        <v>3153326366</v>
      </c>
      <c r="P3365">
        <v>0</v>
      </c>
      <c r="T3365" s="29" t="s">
        <v>547</v>
      </c>
      <c r="U3365">
        <f t="shared" si="246"/>
        <v>10</v>
      </c>
      <c r="V3365">
        <f t="shared" si="247"/>
        <v>26</v>
      </c>
      <c r="W3365">
        <v>2022</v>
      </c>
      <c r="X3365" t="s">
        <v>17128</v>
      </c>
      <c r="Y3365" t="s">
        <v>17129</v>
      </c>
      <c r="Z3365" t="s">
        <v>17130</v>
      </c>
      <c r="AA3365">
        <v>6401250</v>
      </c>
      <c r="AB3365" t="s">
        <v>131</v>
      </c>
      <c r="AC3365" t="s">
        <v>607</v>
      </c>
      <c r="AD3365" s="1">
        <f t="shared" si="248"/>
        <v>2.1632107142857144E-2</v>
      </c>
      <c r="AE3365" s="2">
        <v>56000000</v>
      </c>
      <c r="AF3365" t="s">
        <v>219</v>
      </c>
      <c r="AG3365" t="s">
        <v>103</v>
      </c>
      <c r="AH3365" t="s">
        <v>104</v>
      </c>
      <c r="AI3365" t="s">
        <v>17131</v>
      </c>
      <c r="AJ3365">
        <v>161916495</v>
      </c>
      <c r="AK3365" s="2">
        <v>1211398</v>
      </c>
      <c r="AL3365" s="2">
        <v>997981.33</v>
      </c>
      <c r="AP3365" t="s">
        <v>105</v>
      </c>
      <c r="AQ3365" t="s">
        <v>105</v>
      </c>
      <c r="AR3365" t="s">
        <v>105</v>
      </c>
      <c r="AV3365" t="s">
        <v>105</v>
      </c>
      <c r="AW3365" t="s">
        <v>105</v>
      </c>
      <c r="AX3365" t="s">
        <v>105</v>
      </c>
      <c r="BH3365" t="s">
        <v>19</v>
      </c>
      <c r="BI3365" t="s">
        <v>5</v>
      </c>
    </row>
    <row r="3366" spans="1:61" x14ac:dyDescent="0.25">
      <c r="A3366">
        <v>30324733</v>
      </c>
      <c r="B3366">
        <v>30324733</v>
      </c>
      <c r="C3366" t="s">
        <v>106</v>
      </c>
      <c r="D3366" t="s">
        <v>17132</v>
      </c>
      <c r="E3366" t="s">
        <v>108</v>
      </c>
      <c r="F3366" t="s">
        <v>574</v>
      </c>
      <c r="G3366" t="s">
        <v>138</v>
      </c>
      <c r="H3366" s="30" t="s">
        <v>20295</v>
      </c>
      <c r="I3366" t="s">
        <v>17133</v>
      </c>
      <c r="J3366">
        <v>63001</v>
      </c>
      <c r="K3366" t="s">
        <v>1443</v>
      </c>
      <c r="L3366">
        <v>63</v>
      </c>
      <c r="M3366" t="s">
        <v>1444</v>
      </c>
      <c r="O3366">
        <v>3175717649</v>
      </c>
      <c r="P3366">
        <v>0</v>
      </c>
      <c r="T3366" s="29" t="s">
        <v>887</v>
      </c>
      <c r="U3366">
        <f t="shared" si="246"/>
        <v>10</v>
      </c>
      <c r="V3366">
        <f t="shared" si="247"/>
        <v>3</v>
      </c>
      <c r="W3366">
        <v>2018</v>
      </c>
      <c r="X3366" t="s">
        <v>11819</v>
      </c>
      <c r="Y3366" t="s">
        <v>17134</v>
      </c>
      <c r="Z3366" t="s">
        <v>17135</v>
      </c>
      <c r="AA3366">
        <v>1606239</v>
      </c>
      <c r="AB3366" t="s">
        <v>173</v>
      </c>
      <c r="AC3366" t="s">
        <v>1638</v>
      </c>
      <c r="AD3366" s="1">
        <f t="shared" si="248"/>
        <v>1.8839094594594593E-2</v>
      </c>
      <c r="AE3366" s="2">
        <v>74000000</v>
      </c>
      <c r="AF3366" t="s">
        <v>219</v>
      </c>
      <c r="AG3366" t="s">
        <v>120</v>
      </c>
      <c r="AH3366" t="s">
        <v>104</v>
      </c>
      <c r="AI3366" t="s">
        <v>17136</v>
      </c>
      <c r="AJ3366">
        <v>161802207</v>
      </c>
      <c r="AK3366" s="2">
        <v>1394093</v>
      </c>
      <c r="AL3366" s="2">
        <v>1151506.46</v>
      </c>
      <c r="AP3366" t="s">
        <v>105</v>
      </c>
      <c r="AQ3366" t="s">
        <v>105</v>
      </c>
      <c r="AR3366" t="s">
        <v>105</v>
      </c>
      <c r="AV3366" t="s">
        <v>105</v>
      </c>
      <c r="AW3366" t="s">
        <v>105</v>
      </c>
      <c r="AX3366" t="s">
        <v>105</v>
      </c>
      <c r="BH3366" t="s">
        <v>19</v>
      </c>
      <c r="BI3366" t="s">
        <v>5</v>
      </c>
    </row>
    <row r="3367" spans="1:61" x14ac:dyDescent="0.25">
      <c r="A3367">
        <v>1032464031</v>
      </c>
      <c r="B3367">
        <v>1032464031</v>
      </c>
      <c r="C3367" t="s">
        <v>106</v>
      </c>
      <c r="D3367" t="s">
        <v>1727</v>
      </c>
      <c r="E3367" t="s">
        <v>3236</v>
      </c>
      <c r="F3367" t="s">
        <v>1937</v>
      </c>
      <c r="G3367" t="s">
        <v>91</v>
      </c>
      <c r="H3367" s="30" t="s">
        <v>21169</v>
      </c>
      <c r="I3367" t="s">
        <v>17137</v>
      </c>
      <c r="J3367">
        <v>0</v>
      </c>
      <c r="K3367" t="s">
        <v>126</v>
      </c>
      <c r="L3367">
        <v>25</v>
      </c>
      <c r="M3367" t="s">
        <v>126</v>
      </c>
      <c r="O3367">
        <v>3204453587</v>
      </c>
      <c r="P3367">
        <v>3122071719</v>
      </c>
      <c r="T3367" s="29" t="s">
        <v>184</v>
      </c>
      <c r="U3367">
        <f t="shared" si="246"/>
        <v>10</v>
      </c>
      <c r="V3367">
        <f t="shared" si="247"/>
        <v>10</v>
      </c>
      <c r="W3367">
        <v>2020</v>
      </c>
      <c r="X3367" t="s">
        <v>4164</v>
      </c>
      <c r="Y3367" t="s">
        <v>17138</v>
      </c>
      <c r="Z3367" t="s">
        <v>17139</v>
      </c>
      <c r="AA3367">
        <v>8001190</v>
      </c>
      <c r="AB3367" t="s">
        <v>100</v>
      </c>
      <c r="AC3367" t="s">
        <v>423</v>
      </c>
      <c r="AD3367" s="1">
        <f t="shared" si="248"/>
        <v>2.9622630331753556E-2</v>
      </c>
      <c r="AE3367" s="2">
        <v>42200000</v>
      </c>
      <c r="AF3367" t="s">
        <v>102</v>
      </c>
      <c r="AG3367" t="s">
        <v>103</v>
      </c>
      <c r="AH3367" t="s">
        <v>104</v>
      </c>
      <c r="AI3367" t="s">
        <v>17140</v>
      </c>
      <c r="AJ3367">
        <v>161815336</v>
      </c>
      <c r="AK3367" s="2">
        <v>1250075</v>
      </c>
      <c r="AL3367" s="2">
        <v>1030483.33</v>
      </c>
      <c r="AP3367" t="s">
        <v>105</v>
      </c>
      <c r="AQ3367" t="s">
        <v>105</v>
      </c>
      <c r="AR3367" t="s">
        <v>105</v>
      </c>
      <c r="AV3367" t="s">
        <v>105</v>
      </c>
      <c r="AW3367" t="s">
        <v>105</v>
      </c>
      <c r="AX3367" t="s">
        <v>105</v>
      </c>
      <c r="BH3367" t="s">
        <v>19</v>
      </c>
      <c r="BI3367" t="s">
        <v>5</v>
      </c>
    </row>
    <row r="3368" spans="1:61" x14ac:dyDescent="0.25">
      <c r="A3368">
        <v>80270928</v>
      </c>
      <c r="B3368">
        <v>80270928</v>
      </c>
      <c r="C3368" t="s">
        <v>89</v>
      </c>
      <c r="D3368" t="s">
        <v>304</v>
      </c>
      <c r="E3368" t="s">
        <v>749</v>
      </c>
      <c r="F3368" t="s">
        <v>9168</v>
      </c>
      <c r="G3368" t="s">
        <v>2979</v>
      </c>
      <c r="H3368" s="30" t="s">
        <v>21170</v>
      </c>
      <c r="I3368" t="s">
        <v>17141</v>
      </c>
      <c r="J3368">
        <v>0</v>
      </c>
      <c r="K3368" t="s">
        <v>1480</v>
      </c>
      <c r="L3368">
        <v>25</v>
      </c>
      <c r="M3368" t="s">
        <v>113</v>
      </c>
      <c r="O3368">
        <v>3102777134</v>
      </c>
      <c r="P3368">
        <v>0</v>
      </c>
      <c r="T3368" s="29" t="s">
        <v>184</v>
      </c>
      <c r="U3368">
        <f t="shared" si="246"/>
        <v>10</v>
      </c>
      <c r="V3368">
        <f t="shared" si="247"/>
        <v>10</v>
      </c>
      <c r="W3368">
        <v>2016</v>
      </c>
      <c r="X3368" t="s">
        <v>11224</v>
      </c>
      <c r="Y3368" t="s">
        <v>17142</v>
      </c>
      <c r="Z3368">
        <v>0</v>
      </c>
      <c r="AA3368">
        <v>1601290</v>
      </c>
      <c r="AB3368" t="s">
        <v>173</v>
      </c>
      <c r="AC3368" t="s">
        <v>174</v>
      </c>
      <c r="AD3368" s="1">
        <f t="shared" si="248"/>
        <v>4.8802842105263158E-2</v>
      </c>
      <c r="AE3368" s="2">
        <v>28500000</v>
      </c>
      <c r="AF3368" t="s">
        <v>160</v>
      </c>
      <c r="AG3368" t="s">
        <v>103</v>
      </c>
      <c r="AH3368" t="s">
        <v>104</v>
      </c>
      <c r="AI3368" t="s">
        <v>17143</v>
      </c>
      <c r="AJ3368">
        <v>161815457</v>
      </c>
      <c r="AK3368" s="2">
        <v>1390881</v>
      </c>
      <c r="AL3368" s="2">
        <v>1148807.83</v>
      </c>
      <c r="AP3368" t="s">
        <v>105</v>
      </c>
      <c r="AQ3368" t="s">
        <v>105</v>
      </c>
      <c r="AR3368" t="s">
        <v>105</v>
      </c>
      <c r="AV3368" t="s">
        <v>105</v>
      </c>
      <c r="AW3368" t="s">
        <v>105</v>
      </c>
      <c r="AX3368" t="s">
        <v>105</v>
      </c>
      <c r="BH3368" t="s">
        <v>21</v>
      </c>
      <c r="BI3368" t="s">
        <v>5</v>
      </c>
    </row>
    <row r="3369" spans="1:61" x14ac:dyDescent="0.25">
      <c r="A3369">
        <v>1018227457</v>
      </c>
      <c r="B3369">
        <v>1018227457</v>
      </c>
      <c r="C3369" t="s">
        <v>106</v>
      </c>
      <c r="D3369" t="s">
        <v>5186</v>
      </c>
      <c r="E3369">
        <v>0</v>
      </c>
      <c r="F3369" t="s">
        <v>5443</v>
      </c>
      <c r="G3369" t="s">
        <v>334</v>
      </c>
      <c r="H3369" s="30" t="s">
        <v>21171</v>
      </c>
      <c r="I3369" t="s">
        <v>17144</v>
      </c>
      <c r="J3369">
        <v>5088</v>
      </c>
      <c r="K3369" t="s">
        <v>908</v>
      </c>
      <c r="L3369">
        <v>5</v>
      </c>
      <c r="M3369" t="s">
        <v>203</v>
      </c>
      <c r="O3369">
        <v>3104045827</v>
      </c>
      <c r="P3369">
        <v>3175134186</v>
      </c>
      <c r="T3369" s="29" t="s">
        <v>958</v>
      </c>
      <c r="U3369">
        <f t="shared" si="246"/>
        <v>10</v>
      </c>
      <c r="V3369">
        <f t="shared" si="247"/>
        <v>24</v>
      </c>
      <c r="W3369">
        <v>2018</v>
      </c>
      <c r="X3369" t="s">
        <v>12317</v>
      </c>
      <c r="Y3369" t="s">
        <v>17145</v>
      </c>
      <c r="Z3369" t="s">
        <v>17146</v>
      </c>
      <c r="AA3369">
        <v>9008188</v>
      </c>
      <c r="AB3369" t="s">
        <v>244</v>
      </c>
      <c r="AC3369" t="s">
        <v>1775</v>
      </c>
      <c r="AD3369" s="1">
        <f t="shared" si="248"/>
        <v>1.8901346571136131E-2</v>
      </c>
      <c r="AE3369" s="2">
        <v>195400000</v>
      </c>
      <c r="AF3369" t="s">
        <v>102</v>
      </c>
      <c r="AG3369" t="s">
        <v>452</v>
      </c>
      <c r="AH3369" t="s">
        <v>104</v>
      </c>
      <c r="AI3369" t="s">
        <v>17147</v>
      </c>
      <c r="AJ3369">
        <v>29973386</v>
      </c>
      <c r="AK3369" s="2">
        <v>3693323.12</v>
      </c>
      <c r="AL3369" s="2">
        <v>3083632.87</v>
      </c>
      <c r="AP3369" t="s">
        <v>105</v>
      </c>
      <c r="AQ3369" s="2" t="s">
        <v>105</v>
      </c>
      <c r="AR3369" s="2" t="s">
        <v>105</v>
      </c>
      <c r="AV3369">
        <v>30155524</v>
      </c>
      <c r="AW3369" s="2">
        <v>9485498.3100000005</v>
      </c>
      <c r="AX3369" s="2">
        <v>7951006.9800000004</v>
      </c>
      <c r="BH3369" t="s">
        <v>20</v>
      </c>
      <c r="BI3369" t="s">
        <v>5</v>
      </c>
    </row>
    <row r="3370" spans="1:61" x14ac:dyDescent="0.25">
      <c r="A3370">
        <v>35455374</v>
      </c>
      <c r="B3370">
        <v>35455374</v>
      </c>
      <c r="C3370" t="s">
        <v>106</v>
      </c>
      <c r="D3370" t="s">
        <v>312</v>
      </c>
      <c r="E3370" t="s">
        <v>10196</v>
      </c>
      <c r="F3370" t="s">
        <v>9130</v>
      </c>
      <c r="G3370">
        <v>0</v>
      </c>
      <c r="H3370" s="30" t="s">
        <v>21172</v>
      </c>
      <c r="I3370" t="s">
        <v>17148</v>
      </c>
      <c r="J3370">
        <v>0</v>
      </c>
      <c r="K3370" t="s">
        <v>126</v>
      </c>
      <c r="L3370">
        <v>25</v>
      </c>
      <c r="M3370" t="s">
        <v>126</v>
      </c>
      <c r="O3370">
        <v>3176422044</v>
      </c>
      <c r="P3370">
        <v>0</v>
      </c>
      <c r="T3370" s="29" t="s">
        <v>547</v>
      </c>
      <c r="U3370">
        <f t="shared" si="246"/>
        <v>10</v>
      </c>
      <c r="V3370">
        <f t="shared" si="247"/>
        <v>26</v>
      </c>
      <c r="W3370">
        <v>2016</v>
      </c>
      <c r="X3370" t="s">
        <v>17149</v>
      </c>
      <c r="Y3370" t="s">
        <v>17150</v>
      </c>
      <c r="Z3370" t="s">
        <v>17151</v>
      </c>
      <c r="AA3370">
        <v>6401207</v>
      </c>
      <c r="AB3370" t="s">
        <v>131</v>
      </c>
      <c r="AC3370" t="s">
        <v>1160</v>
      </c>
      <c r="AD3370" s="1">
        <f t="shared" si="248"/>
        <v>3.1820447368421052E-2</v>
      </c>
      <c r="AE3370" s="2">
        <v>38000000</v>
      </c>
      <c r="AF3370" t="s">
        <v>219</v>
      </c>
      <c r="AG3370" t="s">
        <v>103</v>
      </c>
      <c r="AH3370" t="s">
        <v>104</v>
      </c>
      <c r="AI3370">
        <v>0</v>
      </c>
      <c r="AJ3370">
        <v>161812379</v>
      </c>
      <c r="AK3370" s="2">
        <v>1209177</v>
      </c>
      <c r="AL3370" s="2">
        <v>996115.07</v>
      </c>
      <c r="AP3370" t="s">
        <v>105</v>
      </c>
      <c r="AQ3370" t="s">
        <v>105</v>
      </c>
      <c r="AR3370" t="s">
        <v>105</v>
      </c>
      <c r="AV3370" t="s">
        <v>105</v>
      </c>
      <c r="AW3370" t="s">
        <v>105</v>
      </c>
      <c r="AX3370" t="s">
        <v>105</v>
      </c>
      <c r="BH3370" t="s">
        <v>21</v>
      </c>
      <c r="BI3370" t="s">
        <v>5</v>
      </c>
    </row>
    <row r="3371" spans="1:61" x14ac:dyDescent="0.25">
      <c r="A3371">
        <v>94370891</v>
      </c>
      <c r="B3371">
        <v>94370891</v>
      </c>
      <c r="C3371" t="s">
        <v>89</v>
      </c>
      <c r="D3371" t="s">
        <v>3035</v>
      </c>
      <c r="E3371" t="s">
        <v>3869</v>
      </c>
      <c r="F3371" t="s">
        <v>1112</v>
      </c>
      <c r="G3371" t="s">
        <v>2153</v>
      </c>
      <c r="H3371" s="30" t="s">
        <v>21173</v>
      </c>
      <c r="I3371" t="s">
        <v>17152</v>
      </c>
      <c r="J3371">
        <v>76001</v>
      </c>
      <c r="K3371" t="s">
        <v>486</v>
      </c>
      <c r="L3371">
        <v>76</v>
      </c>
      <c r="M3371" t="s">
        <v>95</v>
      </c>
      <c r="O3371">
        <v>3006358096</v>
      </c>
      <c r="P3371">
        <v>3505587658</v>
      </c>
      <c r="T3371" s="29" t="s">
        <v>587</v>
      </c>
      <c r="U3371">
        <f t="shared" si="246"/>
        <v>10</v>
      </c>
      <c r="V3371">
        <f t="shared" si="247"/>
        <v>17</v>
      </c>
      <c r="W3371">
        <v>2024</v>
      </c>
      <c r="X3371" t="s">
        <v>16465</v>
      </c>
      <c r="Y3371" t="s">
        <v>17153</v>
      </c>
      <c r="Z3371" t="s">
        <v>17154</v>
      </c>
      <c r="AA3371">
        <v>4601293</v>
      </c>
      <c r="AB3371" t="s">
        <v>352</v>
      </c>
      <c r="AC3371" t="s">
        <v>5961</v>
      </c>
      <c r="AD3371" s="1">
        <f t="shared" si="248"/>
        <v>4.0550779218749999E-2</v>
      </c>
      <c r="AE3371" s="2">
        <v>64000000</v>
      </c>
      <c r="AF3371" t="s">
        <v>219</v>
      </c>
      <c r="AG3371" t="s">
        <v>103</v>
      </c>
      <c r="AH3371" t="s">
        <v>104</v>
      </c>
      <c r="AI3371">
        <v>0</v>
      </c>
      <c r="AJ3371">
        <v>29934593</v>
      </c>
      <c r="AK3371" s="2">
        <v>2595249.87</v>
      </c>
      <c r="AL3371" s="2">
        <v>2160882.2400000002</v>
      </c>
      <c r="AP3371">
        <v>30000169</v>
      </c>
      <c r="AQ3371" s="2">
        <v>3983611.05</v>
      </c>
      <c r="AR3371" s="2">
        <v>3327572.31</v>
      </c>
      <c r="AV3371" t="s">
        <v>105</v>
      </c>
      <c r="AW3371" s="2" t="s">
        <v>105</v>
      </c>
      <c r="AX3371" s="2" t="s">
        <v>105</v>
      </c>
      <c r="BH3371" t="s">
        <v>21</v>
      </c>
      <c r="BI3371" t="s">
        <v>5</v>
      </c>
    </row>
    <row r="3372" spans="1:61" x14ac:dyDescent="0.25">
      <c r="A3372">
        <v>33366419</v>
      </c>
      <c r="B3372">
        <v>33366419</v>
      </c>
      <c r="C3372" t="s">
        <v>106</v>
      </c>
      <c r="D3372" t="s">
        <v>2075</v>
      </c>
      <c r="E3372" t="s">
        <v>136</v>
      </c>
      <c r="F3372" t="s">
        <v>180</v>
      </c>
      <c r="G3372" t="s">
        <v>17155</v>
      </c>
      <c r="H3372" s="30" t="s">
        <v>18156</v>
      </c>
      <c r="I3372" t="s">
        <v>17156</v>
      </c>
      <c r="J3372">
        <v>0</v>
      </c>
      <c r="K3372" t="s">
        <v>126</v>
      </c>
      <c r="L3372">
        <v>25</v>
      </c>
      <c r="M3372" t="s">
        <v>126</v>
      </c>
      <c r="O3372">
        <v>3155691903</v>
      </c>
      <c r="P3372">
        <v>3003940935</v>
      </c>
      <c r="T3372" s="29" t="s">
        <v>448</v>
      </c>
      <c r="U3372">
        <f t="shared" si="246"/>
        <v>10</v>
      </c>
      <c r="V3372">
        <f t="shared" si="247"/>
        <v>9</v>
      </c>
      <c r="W3372">
        <v>2024</v>
      </c>
      <c r="X3372" t="s">
        <v>4771</v>
      </c>
      <c r="Y3372" t="s">
        <v>17157</v>
      </c>
      <c r="Z3372" t="s">
        <v>17158</v>
      </c>
      <c r="AA3372">
        <v>8006070</v>
      </c>
      <c r="AB3372" t="s">
        <v>100</v>
      </c>
      <c r="AC3372" t="s">
        <v>1677</v>
      </c>
      <c r="AD3372" s="1">
        <f t="shared" si="248"/>
        <v>1.8965794297352342E-2</v>
      </c>
      <c r="AE3372" s="2">
        <v>98200000</v>
      </c>
      <c r="AF3372" t="s">
        <v>219</v>
      </c>
      <c r="AG3372" t="s">
        <v>120</v>
      </c>
      <c r="AH3372" t="s">
        <v>104</v>
      </c>
      <c r="AI3372" t="s">
        <v>17159</v>
      </c>
      <c r="AJ3372">
        <v>161815339</v>
      </c>
      <c r="AK3372" s="2">
        <v>1862441</v>
      </c>
      <c r="AL3372" s="2">
        <v>1545076.45</v>
      </c>
      <c r="AP3372" t="s">
        <v>105</v>
      </c>
      <c r="AQ3372" t="s">
        <v>105</v>
      </c>
      <c r="AR3372" t="s">
        <v>105</v>
      </c>
      <c r="AV3372" t="s">
        <v>105</v>
      </c>
      <c r="AW3372" t="s">
        <v>105</v>
      </c>
      <c r="AX3372" t="s">
        <v>105</v>
      </c>
      <c r="BH3372" t="s">
        <v>19</v>
      </c>
      <c r="BI3372" t="s">
        <v>5</v>
      </c>
    </row>
    <row r="3373" spans="1:61" x14ac:dyDescent="0.25">
      <c r="A3373">
        <v>79732094</v>
      </c>
      <c r="B3373">
        <v>79732094</v>
      </c>
      <c r="C3373" t="s">
        <v>89</v>
      </c>
      <c r="D3373" t="s">
        <v>1931</v>
      </c>
      <c r="E3373" t="s">
        <v>537</v>
      </c>
      <c r="F3373" t="s">
        <v>3706</v>
      </c>
      <c r="G3373" t="s">
        <v>1169</v>
      </c>
      <c r="H3373" s="30" t="s">
        <v>21174</v>
      </c>
      <c r="I3373" t="s">
        <v>17160</v>
      </c>
      <c r="J3373">
        <v>0</v>
      </c>
      <c r="K3373" t="s">
        <v>126</v>
      </c>
      <c r="L3373">
        <v>25</v>
      </c>
      <c r="M3373" t="s">
        <v>126</v>
      </c>
      <c r="O3373">
        <v>3138789557</v>
      </c>
      <c r="P3373">
        <v>0</v>
      </c>
      <c r="T3373" s="29" t="s">
        <v>369</v>
      </c>
      <c r="U3373">
        <f t="shared" si="246"/>
        <v>10</v>
      </c>
      <c r="V3373">
        <f t="shared" si="247"/>
        <v>21</v>
      </c>
      <c r="W3373">
        <v>2021</v>
      </c>
      <c r="X3373" t="s">
        <v>17161</v>
      </c>
      <c r="Y3373" t="s">
        <v>17162</v>
      </c>
      <c r="Z3373" t="s">
        <v>17163</v>
      </c>
      <c r="AA3373">
        <v>3201377</v>
      </c>
      <c r="AB3373" t="s">
        <v>393</v>
      </c>
      <c r="AC3373" t="s">
        <v>9252</v>
      </c>
      <c r="AD3373" s="1">
        <f t="shared" si="248"/>
        <v>2.4312458410351203E-2</v>
      </c>
      <c r="AE3373" s="2">
        <v>54100000</v>
      </c>
      <c r="AF3373" t="s">
        <v>219</v>
      </c>
      <c r="AG3373" t="s">
        <v>103</v>
      </c>
      <c r="AH3373" t="s">
        <v>104</v>
      </c>
      <c r="AI3373" t="s">
        <v>17164</v>
      </c>
      <c r="AJ3373">
        <v>161821317</v>
      </c>
      <c r="AK3373" s="2">
        <v>1315304</v>
      </c>
      <c r="AL3373" s="2">
        <v>1085297.6299999999</v>
      </c>
      <c r="AP3373" t="s">
        <v>105</v>
      </c>
      <c r="AQ3373" t="s">
        <v>105</v>
      </c>
      <c r="AR3373" t="s">
        <v>105</v>
      </c>
      <c r="AV3373" t="s">
        <v>105</v>
      </c>
      <c r="AW3373" t="s">
        <v>105</v>
      </c>
      <c r="AX3373" t="s">
        <v>105</v>
      </c>
      <c r="BH3373" t="s">
        <v>19</v>
      </c>
      <c r="BI3373" t="s">
        <v>5</v>
      </c>
    </row>
    <row r="3374" spans="1:61" x14ac:dyDescent="0.25">
      <c r="A3374">
        <v>63495263</v>
      </c>
      <c r="B3374">
        <v>63495263</v>
      </c>
      <c r="C3374" t="s">
        <v>106</v>
      </c>
      <c r="D3374" t="s">
        <v>1198</v>
      </c>
      <c r="E3374" t="s">
        <v>9563</v>
      </c>
      <c r="F3374" t="s">
        <v>10965</v>
      </c>
      <c r="G3374" t="s">
        <v>1065</v>
      </c>
      <c r="H3374" s="30" t="s">
        <v>21175</v>
      </c>
      <c r="I3374" t="s">
        <v>17165</v>
      </c>
      <c r="J3374">
        <v>68001</v>
      </c>
      <c r="K3374" t="s">
        <v>317</v>
      </c>
      <c r="L3374">
        <v>68</v>
      </c>
      <c r="M3374" t="s">
        <v>227</v>
      </c>
      <c r="O3374">
        <v>3176672365</v>
      </c>
      <c r="P3374">
        <v>0</v>
      </c>
      <c r="T3374" s="29" t="s">
        <v>887</v>
      </c>
      <c r="U3374">
        <f t="shared" si="246"/>
        <v>10</v>
      </c>
      <c r="V3374">
        <f t="shared" si="247"/>
        <v>3</v>
      </c>
      <c r="W3374">
        <v>2024</v>
      </c>
      <c r="X3374" t="s">
        <v>17166</v>
      </c>
      <c r="Y3374">
        <v>33847127</v>
      </c>
      <c r="Z3374" t="s">
        <v>17167</v>
      </c>
      <c r="AA3374">
        <v>806056</v>
      </c>
      <c r="AB3374" t="s">
        <v>542</v>
      </c>
      <c r="AC3374" t="s">
        <v>2231</v>
      </c>
      <c r="AD3374" s="1">
        <f t="shared" si="248"/>
        <v>2.3947954808806488E-2</v>
      </c>
      <c r="AE3374" s="2">
        <v>172600000</v>
      </c>
      <c r="AF3374" t="s">
        <v>133</v>
      </c>
      <c r="AG3374" t="s">
        <v>120</v>
      </c>
      <c r="AH3374" t="s">
        <v>104</v>
      </c>
      <c r="AI3374" t="s">
        <v>17168</v>
      </c>
      <c r="AJ3374">
        <v>161835595</v>
      </c>
      <c r="AK3374" s="2">
        <v>4133417</v>
      </c>
      <c r="AL3374" s="2">
        <v>3453459.98</v>
      </c>
      <c r="AP3374" t="s">
        <v>105</v>
      </c>
      <c r="AQ3374" t="s">
        <v>105</v>
      </c>
      <c r="AR3374" t="s">
        <v>105</v>
      </c>
      <c r="AV3374" t="s">
        <v>105</v>
      </c>
      <c r="AW3374" t="s">
        <v>105</v>
      </c>
      <c r="AX3374" t="s">
        <v>105</v>
      </c>
      <c r="BH3374" t="s">
        <v>21</v>
      </c>
      <c r="BI3374" t="s">
        <v>5</v>
      </c>
    </row>
    <row r="3375" spans="1:61" x14ac:dyDescent="0.25">
      <c r="A3375">
        <v>42096602</v>
      </c>
      <c r="B3375">
        <v>42096602</v>
      </c>
      <c r="C3375" t="s">
        <v>106</v>
      </c>
      <c r="D3375" t="s">
        <v>682</v>
      </c>
      <c r="E3375" t="s">
        <v>583</v>
      </c>
      <c r="F3375" t="s">
        <v>700</v>
      </c>
      <c r="G3375" t="s">
        <v>666</v>
      </c>
      <c r="H3375" s="30" t="s">
        <v>21176</v>
      </c>
      <c r="I3375" t="s">
        <v>17169</v>
      </c>
      <c r="J3375">
        <v>66001</v>
      </c>
      <c r="K3375" t="s">
        <v>252</v>
      </c>
      <c r="L3375">
        <v>66</v>
      </c>
      <c r="M3375" t="s">
        <v>253</v>
      </c>
      <c r="O3375">
        <v>3207290086</v>
      </c>
      <c r="P3375">
        <v>0</v>
      </c>
      <c r="T3375" s="29" t="s">
        <v>358</v>
      </c>
      <c r="U3375">
        <f t="shared" si="246"/>
        <v>10</v>
      </c>
      <c r="V3375">
        <f t="shared" si="247"/>
        <v>29</v>
      </c>
      <c r="W3375">
        <v>2025</v>
      </c>
      <c r="X3375" t="s">
        <v>13305</v>
      </c>
      <c r="Y3375" t="s">
        <v>17170</v>
      </c>
      <c r="Z3375" t="s">
        <v>17171</v>
      </c>
      <c r="AA3375">
        <v>4601333</v>
      </c>
      <c r="AB3375" t="s">
        <v>352</v>
      </c>
      <c r="AC3375" t="s">
        <v>938</v>
      </c>
      <c r="AD3375" s="1">
        <f t="shared" si="248"/>
        <v>4.2828314606741573E-2</v>
      </c>
      <c r="AE3375" s="2">
        <v>62300000</v>
      </c>
      <c r="AF3375" t="s">
        <v>175</v>
      </c>
      <c r="AG3375" t="s">
        <v>103</v>
      </c>
      <c r="AH3375" t="s">
        <v>104</v>
      </c>
      <c r="AI3375">
        <v>0</v>
      </c>
      <c r="AJ3375">
        <v>161858535</v>
      </c>
      <c r="AK3375" s="2">
        <v>2668204</v>
      </c>
      <c r="AL3375" s="2">
        <v>2222188.64</v>
      </c>
      <c r="AP3375" t="s">
        <v>105</v>
      </c>
      <c r="AQ3375" t="s">
        <v>105</v>
      </c>
      <c r="AR3375" t="s">
        <v>105</v>
      </c>
      <c r="AV3375" t="s">
        <v>105</v>
      </c>
      <c r="AW3375" t="s">
        <v>105</v>
      </c>
      <c r="AX3375" t="s">
        <v>105</v>
      </c>
      <c r="BH3375" t="s">
        <v>21</v>
      </c>
      <c r="BI3375" t="s">
        <v>5</v>
      </c>
    </row>
    <row r="3376" spans="1:61" x14ac:dyDescent="0.25">
      <c r="A3376">
        <v>41656925</v>
      </c>
      <c r="B3376">
        <v>41656925</v>
      </c>
      <c r="C3376" t="s">
        <v>106</v>
      </c>
      <c r="D3376" t="s">
        <v>17172</v>
      </c>
      <c r="E3376" t="s">
        <v>5133</v>
      </c>
      <c r="F3376" t="s">
        <v>10926</v>
      </c>
      <c r="G3376" t="s">
        <v>417</v>
      </c>
      <c r="H3376" s="30" t="s">
        <v>21177</v>
      </c>
      <c r="I3376" t="s">
        <v>17173</v>
      </c>
      <c r="J3376">
        <v>0</v>
      </c>
      <c r="K3376" t="s">
        <v>126</v>
      </c>
      <c r="L3376">
        <v>25</v>
      </c>
      <c r="M3376" t="s">
        <v>126</v>
      </c>
      <c r="O3376">
        <v>3104813881</v>
      </c>
      <c r="P3376">
        <v>3153101351</v>
      </c>
      <c r="T3376" s="29" t="s">
        <v>958</v>
      </c>
      <c r="U3376">
        <f t="shared" si="246"/>
        <v>10</v>
      </c>
      <c r="V3376">
        <f t="shared" si="247"/>
        <v>24</v>
      </c>
      <c r="W3376">
        <v>2022</v>
      </c>
      <c r="X3376" t="s">
        <v>4287</v>
      </c>
      <c r="Y3376" t="s">
        <v>17174</v>
      </c>
      <c r="Z3376" t="s">
        <v>17175</v>
      </c>
      <c r="AA3376">
        <v>9206088</v>
      </c>
      <c r="AB3376" t="s">
        <v>268</v>
      </c>
      <c r="AC3376" t="s">
        <v>782</v>
      </c>
      <c r="AD3376" s="1">
        <f t="shared" si="248"/>
        <v>1.2979123809523809E-2</v>
      </c>
      <c r="AE3376" s="2">
        <v>105000000</v>
      </c>
      <c r="AF3376" t="s">
        <v>102</v>
      </c>
      <c r="AG3376" t="s">
        <v>120</v>
      </c>
      <c r="AH3376" t="s">
        <v>104</v>
      </c>
      <c r="AI3376" t="s">
        <v>17176</v>
      </c>
      <c r="AJ3376">
        <v>161936197</v>
      </c>
      <c r="AK3376" s="2">
        <v>1362808</v>
      </c>
      <c r="AL3376" s="2">
        <v>1125216.76</v>
      </c>
      <c r="AP3376" t="s">
        <v>105</v>
      </c>
      <c r="AQ3376" t="s">
        <v>105</v>
      </c>
      <c r="AR3376" t="s">
        <v>105</v>
      </c>
      <c r="AV3376" t="s">
        <v>105</v>
      </c>
      <c r="AW3376" t="s">
        <v>105</v>
      </c>
      <c r="AX3376" t="s">
        <v>105</v>
      </c>
      <c r="BH3376" s="3" t="s">
        <v>18</v>
      </c>
      <c r="BI3376" t="s">
        <v>5</v>
      </c>
    </row>
    <row r="3377" spans="1:61" x14ac:dyDescent="0.25">
      <c r="A3377">
        <v>1757245</v>
      </c>
      <c r="B3377">
        <v>1757245</v>
      </c>
      <c r="C3377" t="s">
        <v>89</v>
      </c>
      <c r="D3377" t="s">
        <v>3110</v>
      </c>
      <c r="E3377" t="s">
        <v>294</v>
      </c>
      <c r="F3377" t="s">
        <v>737</v>
      </c>
      <c r="G3377" t="s">
        <v>180</v>
      </c>
      <c r="H3377" s="30" t="s">
        <v>21178</v>
      </c>
      <c r="I3377" t="s">
        <v>17177</v>
      </c>
      <c r="J3377">
        <v>0</v>
      </c>
      <c r="K3377" t="s">
        <v>126</v>
      </c>
      <c r="L3377">
        <v>25</v>
      </c>
      <c r="M3377" t="s">
        <v>126</v>
      </c>
      <c r="O3377">
        <v>3153415473</v>
      </c>
      <c r="P3377">
        <v>0</v>
      </c>
      <c r="T3377" s="29" t="s">
        <v>155</v>
      </c>
      <c r="U3377">
        <f t="shared" si="246"/>
        <v>10</v>
      </c>
      <c r="V3377">
        <f t="shared" si="247"/>
        <v>14</v>
      </c>
      <c r="W3377">
        <v>2018</v>
      </c>
      <c r="X3377" t="s">
        <v>185</v>
      </c>
      <c r="Y3377" t="s">
        <v>17178</v>
      </c>
      <c r="Z3377" t="s">
        <v>17179</v>
      </c>
      <c r="AA3377">
        <v>5601142</v>
      </c>
      <c r="AB3377" t="s">
        <v>146</v>
      </c>
      <c r="AC3377" t="s">
        <v>188</v>
      </c>
      <c r="AD3377" s="1">
        <f t="shared" si="248"/>
        <v>2.256644597315436E-2</v>
      </c>
      <c r="AE3377" s="2">
        <v>59600000</v>
      </c>
      <c r="AF3377" t="s">
        <v>102</v>
      </c>
      <c r="AG3377" t="s">
        <v>103</v>
      </c>
      <c r="AH3377" t="s">
        <v>104</v>
      </c>
      <c r="AI3377" t="s">
        <v>17180</v>
      </c>
      <c r="AJ3377">
        <v>29953531</v>
      </c>
      <c r="AK3377" s="2">
        <v>1344960.18</v>
      </c>
      <c r="AL3377" s="2">
        <v>1110218.6399999999</v>
      </c>
      <c r="AP3377">
        <v>29980977</v>
      </c>
      <c r="AQ3377" s="2">
        <v>1368429.77</v>
      </c>
      <c r="AR3377" s="2">
        <v>1129940.98</v>
      </c>
      <c r="AV3377" t="s">
        <v>105</v>
      </c>
      <c r="AW3377" s="2" t="s">
        <v>105</v>
      </c>
      <c r="AX3377" s="2" t="s">
        <v>105</v>
      </c>
      <c r="BH3377" t="s">
        <v>19</v>
      </c>
      <c r="BI3377" t="s">
        <v>5</v>
      </c>
    </row>
    <row r="3378" spans="1:61" x14ac:dyDescent="0.25">
      <c r="A3378">
        <v>43483782</v>
      </c>
      <c r="B3378">
        <v>43483782</v>
      </c>
      <c r="C3378" t="s">
        <v>106</v>
      </c>
      <c r="D3378" t="s">
        <v>9242</v>
      </c>
      <c r="E3378" t="s">
        <v>136</v>
      </c>
      <c r="F3378" t="s">
        <v>6491</v>
      </c>
      <c r="G3378" t="s">
        <v>4213</v>
      </c>
      <c r="H3378" s="30" t="s">
        <v>21179</v>
      </c>
      <c r="I3378" t="s">
        <v>17181</v>
      </c>
      <c r="J3378">
        <v>5088</v>
      </c>
      <c r="K3378" t="s">
        <v>908</v>
      </c>
      <c r="L3378">
        <v>5</v>
      </c>
      <c r="M3378" t="s">
        <v>203</v>
      </c>
      <c r="O3378">
        <v>3117983414</v>
      </c>
      <c r="P3378">
        <v>0</v>
      </c>
      <c r="T3378" s="29" t="s">
        <v>254</v>
      </c>
      <c r="U3378">
        <f t="shared" si="246"/>
        <v>10</v>
      </c>
      <c r="V3378">
        <f t="shared" si="247"/>
        <v>4</v>
      </c>
      <c r="W3378">
        <v>2022</v>
      </c>
      <c r="X3378" t="s">
        <v>745</v>
      </c>
      <c r="Y3378" t="s">
        <v>17182</v>
      </c>
      <c r="Z3378" t="s">
        <v>17183</v>
      </c>
      <c r="AA3378">
        <v>8001208</v>
      </c>
      <c r="AB3378" t="s">
        <v>100</v>
      </c>
      <c r="AC3378" t="s">
        <v>101</v>
      </c>
      <c r="AD3378" s="1">
        <f t="shared" si="248"/>
        <v>2.5656377303754266E-2</v>
      </c>
      <c r="AE3378" s="2">
        <v>58600000</v>
      </c>
      <c r="AF3378" t="s">
        <v>219</v>
      </c>
      <c r="AG3378" t="s">
        <v>103</v>
      </c>
      <c r="AH3378" t="s">
        <v>104</v>
      </c>
      <c r="AI3378" t="s">
        <v>17184</v>
      </c>
      <c r="AJ3378">
        <v>29972157</v>
      </c>
      <c r="AK3378" s="2">
        <v>1503463.71</v>
      </c>
      <c r="AL3378" s="2">
        <v>1243414.8799999999</v>
      </c>
      <c r="AP3378">
        <v>30011937</v>
      </c>
      <c r="AQ3378" s="2">
        <v>1478516.04</v>
      </c>
      <c r="AR3378" s="2">
        <v>1222450.45</v>
      </c>
      <c r="AV3378" t="s">
        <v>105</v>
      </c>
      <c r="AW3378" s="2" t="s">
        <v>105</v>
      </c>
      <c r="AX3378" s="2" t="s">
        <v>105</v>
      </c>
      <c r="BH3378" t="s">
        <v>19</v>
      </c>
      <c r="BI3378" t="s">
        <v>5</v>
      </c>
    </row>
    <row r="3379" spans="1:61" x14ac:dyDescent="0.25">
      <c r="A3379">
        <v>1049635681</v>
      </c>
      <c r="B3379">
        <v>1049635681</v>
      </c>
      <c r="C3379" t="s">
        <v>89</v>
      </c>
      <c r="D3379" t="s">
        <v>10471</v>
      </c>
      <c r="E3379" t="s">
        <v>749</v>
      </c>
      <c r="F3379" t="s">
        <v>2979</v>
      </c>
      <c r="G3379" t="s">
        <v>863</v>
      </c>
      <c r="H3379" s="30" t="s">
        <v>21180</v>
      </c>
      <c r="I3379" t="s">
        <v>17185</v>
      </c>
      <c r="J3379">
        <v>15001</v>
      </c>
      <c r="K3379" t="s">
        <v>1089</v>
      </c>
      <c r="L3379">
        <v>15</v>
      </c>
      <c r="M3379" t="s">
        <v>1090</v>
      </c>
      <c r="O3379">
        <v>3212758594</v>
      </c>
      <c r="P3379">
        <v>0</v>
      </c>
      <c r="T3379" s="29" t="s">
        <v>184</v>
      </c>
      <c r="U3379">
        <f t="shared" si="246"/>
        <v>10</v>
      </c>
      <c r="V3379">
        <f t="shared" si="247"/>
        <v>10</v>
      </c>
      <c r="W3379">
        <v>2023</v>
      </c>
      <c r="X3379" t="s">
        <v>17186</v>
      </c>
      <c r="Y3379" t="s">
        <v>17187</v>
      </c>
      <c r="Z3379" t="s">
        <v>17188</v>
      </c>
      <c r="AA3379">
        <v>3201388</v>
      </c>
      <c r="AB3379" t="s">
        <v>393</v>
      </c>
      <c r="AC3379" t="s">
        <v>837</v>
      </c>
      <c r="AD3379" s="1">
        <f t="shared" si="248"/>
        <v>4.9911105581395353E-2</v>
      </c>
      <c r="AE3379" s="2">
        <v>64500000</v>
      </c>
      <c r="AF3379" t="s">
        <v>552</v>
      </c>
      <c r="AG3379" t="s">
        <v>103</v>
      </c>
      <c r="AH3379" t="s">
        <v>104</v>
      </c>
      <c r="AI3379" t="s">
        <v>17189</v>
      </c>
      <c r="AJ3379">
        <v>29946473</v>
      </c>
      <c r="AK3379" s="2">
        <v>3219266.31</v>
      </c>
      <c r="AL3379" s="2">
        <v>2685265.81</v>
      </c>
      <c r="AP3379">
        <v>30006026</v>
      </c>
      <c r="AQ3379" s="2">
        <v>3049922.19</v>
      </c>
      <c r="AR3379" s="2">
        <v>2542959.8199999998</v>
      </c>
      <c r="AV3379" t="s">
        <v>105</v>
      </c>
      <c r="AW3379" s="2" t="s">
        <v>105</v>
      </c>
      <c r="AX3379" s="2" t="s">
        <v>105</v>
      </c>
      <c r="BH3379" t="s">
        <v>21</v>
      </c>
      <c r="BI3379" t="s">
        <v>5</v>
      </c>
    </row>
    <row r="3380" spans="1:61" x14ac:dyDescent="0.25">
      <c r="A3380">
        <v>70220308</v>
      </c>
      <c r="B3380">
        <v>70220308</v>
      </c>
      <c r="C3380" t="s">
        <v>89</v>
      </c>
      <c r="D3380" t="s">
        <v>3452</v>
      </c>
      <c r="E3380" t="s">
        <v>3830</v>
      </c>
      <c r="F3380" t="s">
        <v>2764</v>
      </c>
      <c r="G3380" t="s">
        <v>445</v>
      </c>
      <c r="H3380" s="30" t="s">
        <v>21181</v>
      </c>
      <c r="I3380" t="s">
        <v>17190</v>
      </c>
      <c r="J3380">
        <v>5631</v>
      </c>
      <c r="K3380" t="s">
        <v>2726</v>
      </c>
      <c r="L3380">
        <v>5</v>
      </c>
      <c r="M3380" t="s">
        <v>203</v>
      </c>
      <c r="O3380">
        <v>3113978946</v>
      </c>
      <c r="P3380">
        <v>3214557327</v>
      </c>
      <c r="T3380" s="29" t="s">
        <v>547</v>
      </c>
      <c r="U3380">
        <f t="shared" si="246"/>
        <v>10</v>
      </c>
      <c r="V3380">
        <f t="shared" si="247"/>
        <v>26</v>
      </c>
      <c r="W3380">
        <v>2016</v>
      </c>
      <c r="X3380" t="s">
        <v>3374</v>
      </c>
      <c r="Y3380" t="s">
        <v>17191</v>
      </c>
      <c r="Z3380" t="s">
        <v>17192</v>
      </c>
      <c r="AA3380">
        <v>8001136</v>
      </c>
      <c r="AB3380" t="s">
        <v>100</v>
      </c>
      <c r="AC3380" t="s">
        <v>258</v>
      </c>
      <c r="AD3380" s="1">
        <f t="shared" si="248"/>
        <v>4.4150252159468439E-2</v>
      </c>
      <c r="AE3380" s="2">
        <v>30100000</v>
      </c>
      <c r="AF3380" t="s">
        <v>219</v>
      </c>
      <c r="AG3380" t="s">
        <v>103</v>
      </c>
      <c r="AH3380" t="s">
        <v>104</v>
      </c>
      <c r="AI3380" t="s">
        <v>17193</v>
      </c>
      <c r="AJ3380">
        <v>29970771</v>
      </c>
      <c r="AK3380" s="2">
        <v>1328922.5900000001</v>
      </c>
      <c r="AL3380" s="2">
        <v>1096741.67</v>
      </c>
      <c r="AP3380">
        <v>30010563</v>
      </c>
      <c r="AQ3380" s="2">
        <v>1527416.85</v>
      </c>
      <c r="AR3380" s="2">
        <v>1263543.57</v>
      </c>
      <c r="AV3380" t="s">
        <v>105</v>
      </c>
      <c r="AW3380" s="2" t="s">
        <v>105</v>
      </c>
      <c r="AX3380" s="2" t="s">
        <v>105</v>
      </c>
      <c r="BH3380" t="s">
        <v>21</v>
      </c>
      <c r="BI3380" t="s">
        <v>5</v>
      </c>
    </row>
    <row r="3381" spans="1:61" x14ac:dyDescent="0.25">
      <c r="A3381">
        <v>43022214</v>
      </c>
      <c r="B3381">
        <v>43022214</v>
      </c>
      <c r="C3381" t="s">
        <v>106</v>
      </c>
      <c r="D3381" t="s">
        <v>472</v>
      </c>
      <c r="E3381" t="s">
        <v>178</v>
      </c>
      <c r="F3381" t="s">
        <v>483</v>
      </c>
      <c r="G3381" t="s">
        <v>2556</v>
      </c>
      <c r="H3381" s="30" t="s">
        <v>21182</v>
      </c>
      <c r="I3381" t="s">
        <v>17194</v>
      </c>
      <c r="J3381">
        <v>5001</v>
      </c>
      <c r="K3381" t="s">
        <v>202</v>
      </c>
      <c r="L3381">
        <v>5</v>
      </c>
      <c r="M3381" t="s">
        <v>203</v>
      </c>
      <c r="O3381">
        <v>3164451153</v>
      </c>
      <c r="P3381">
        <v>0</v>
      </c>
      <c r="T3381" s="29" t="s">
        <v>240</v>
      </c>
      <c r="U3381">
        <f t="shared" si="246"/>
        <v>10</v>
      </c>
      <c r="V3381">
        <f t="shared" si="247"/>
        <v>27</v>
      </c>
      <c r="W3381">
        <v>2024</v>
      </c>
      <c r="X3381" t="s">
        <v>17195</v>
      </c>
      <c r="Y3381" t="s">
        <v>17196</v>
      </c>
      <c r="Z3381" t="s">
        <v>17197</v>
      </c>
      <c r="AA3381">
        <v>8801059</v>
      </c>
      <c r="AB3381" t="s">
        <v>662</v>
      </c>
      <c r="AC3381" t="s">
        <v>4116</v>
      </c>
      <c r="AD3381" s="1">
        <f t="shared" si="248"/>
        <v>2.3188569157608696E-2</v>
      </c>
      <c r="AE3381" s="2">
        <v>73600000</v>
      </c>
      <c r="AF3381" t="s">
        <v>175</v>
      </c>
      <c r="AG3381" t="s">
        <v>103</v>
      </c>
      <c r="AH3381" t="s">
        <v>104</v>
      </c>
      <c r="AI3381" t="s">
        <v>17198</v>
      </c>
      <c r="AJ3381">
        <v>29926125</v>
      </c>
      <c r="AK3381" s="2">
        <v>1706678.69</v>
      </c>
      <c r="AL3381" s="2">
        <v>1414183.77</v>
      </c>
      <c r="AP3381" t="s">
        <v>105</v>
      </c>
      <c r="AQ3381" s="2" t="s">
        <v>105</v>
      </c>
      <c r="AR3381" s="2" t="s">
        <v>105</v>
      </c>
      <c r="AV3381">
        <v>30038481</v>
      </c>
      <c r="AW3381" s="2">
        <v>2593247.9900000002</v>
      </c>
      <c r="AX3381" s="2">
        <v>2159199.9900000002</v>
      </c>
      <c r="BH3381" t="s">
        <v>19</v>
      </c>
      <c r="BI3381" t="s">
        <v>5</v>
      </c>
    </row>
    <row r="3382" spans="1:61" x14ac:dyDescent="0.25">
      <c r="A3382">
        <v>9869051</v>
      </c>
      <c r="B3382">
        <v>9869051</v>
      </c>
      <c r="C3382" t="s">
        <v>89</v>
      </c>
      <c r="D3382" t="s">
        <v>148</v>
      </c>
      <c r="E3382" t="s">
        <v>656</v>
      </c>
      <c r="F3382" t="s">
        <v>5009</v>
      </c>
      <c r="G3382" t="s">
        <v>2040</v>
      </c>
      <c r="H3382" s="30" t="s">
        <v>21183</v>
      </c>
      <c r="I3382" t="s">
        <v>17199</v>
      </c>
      <c r="J3382">
        <v>0</v>
      </c>
      <c r="K3382" t="s">
        <v>2208</v>
      </c>
      <c r="L3382">
        <v>66</v>
      </c>
      <c r="M3382" t="s">
        <v>253</v>
      </c>
      <c r="O3382">
        <v>3135557632</v>
      </c>
      <c r="P3382">
        <v>3013106628</v>
      </c>
      <c r="T3382" s="29" t="s">
        <v>114</v>
      </c>
      <c r="U3382">
        <f t="shared" si="246"/>
        <v>10</v>
      </c>
      <c r="V3382">
        <f t="shared" si="247"/>
        <v>28</v>
      </c>
      <c r="W3382">
        <v>2025</v>
      </c>
      <c r="X3382" t="s">
        <v>7028</v>
      </c>
      <c r="Y3382" t="s">
        <v>17200</v>
      </c>
      <c r="Z3382" t="s">
        <v>17201</v>
      </c>
      <c r="AA3382">
        <v>8006095</v>
      </c>
      <c r="AB3382" t="s">
        <v>100</v>
      </c>
      <c r="AC3382" t="s">
        <v>3908</v>
      </c>
      <c r="AD3382" s="1">
        <f t="shared" si="248"/>
        <v>1.2036290877796903E-2</v>
      </c>
      <c r="AE3382" s="2">
        <v>116200000</v>
      </c>
      <c r="AF3382" t="s">
        <v>102</v>
      </c>
      <c r="AG3382" t="s">
        <v>120</v>
      </c>
      <c r="AH3382" t="s">
        <v>104</v>
      </c>
      <c r="AI3382" t="s">
        <v>17202</v>
      </c>
      <c r="AJ3382">
        <v>161812856</v>
      </c>
      <c r="AK3382" s="2">
        <v>1398617</v>
      </c>
      <c r="AL3382" s="2">
        <v>1155308.53</v>
      </c>
      <c r="AP3382" t="s">
        <v>105</v>
      </c>
      <c r="AQ3382" t="s">
        <v>105</v>
      </c>
      <c r="AR3382" t="s">
        <v>105</v>
      </c>
      <c r="AV3382" t="s">
        <v>105</v>
      </c>
      <c r="AW3382" t="s">
        <v>105</v>
      </c>
      <c r="AX3382" t="s">
        <v>105</v>
      </c>
      <c r="BH3382" s="3" t="s">
        <v>18</v>
      </c>
      <c r="BI3382" t="s">
        <v>5</v>
      </c>
    </row>
    <row r="3383" spans="1:61" x14ac:dyDescent="0.25">
      <c r="A3383">
        <v>1152452416</v>
      </c>
      <c r="B3383">
        <v>1152452416</v>
      </c>
      <c r="C3383" t="s">
        <v>89</v>
      </c>
      <c r="D3383" t="s">
        <v>817</v>
      </c>
      <c r="E3383" t="s">
        <v>2426</v>
      </c>
      <c r="F3383" t="s">
        <v>1770</v>
      </c>
      <c r="G3383" t="s">
        <v>16297</v>
      </c>
      <c r="H3383" s="30" t="s">
        <v>21184</v>
      </c>
      <c r="I3383" t="s">
        <v>17203</v>
      </c>
      <c r="J3383">
        <v>5001</v>
      </c>
      <c r="K3383" t="s">
        <v>202</v>
      </c>
      <c r="L3383">
        <v>5</v>
      </c>
      <c r="M3383" t="s">
        <v>203</v>
      </c>
      <c r="O3383">
        <v>3113462152</v>
      </c>
      <c r="P3383">
        <v>0</v>
      </c>
      <c r="T3383" s="29" t="s">
        <v>240</v>
      </c>
      <c r="U3383">
        <f t="shared" si="246"/>
        <v>10</v>
      </c>
      <c r="V3383">
        <f t="shared" si="247"/>
        <v>27</v>
      </c>
      <c r="W3383">
        <v>2019</v>
      </c>
      <c r="X3383" t="s">
        <v>17204</v>
      </c>
      <c r="Y3383" t="s">
        <v>17205</v>
      </c>
      <c r="Z3383" t="s">
        <v>17206</v>
      </c>
      <c r="AA3383">
        <v>4601282</v>
      </c>
      <c r="AB3383" t="s">
        <v>352</v>
      </c>
      <c r="AC3383" t="s">
        <v>2502</v>
      </c>
      <c r="AD3383" s="1">
        <f t="shared" si="248"/>
        <v>3.7780460000000002E-2</v>
      </c>
      <c r="AE3383" s="2">
        <v>61000000</v>
      </c>
      <c r="AF3383" t="s">
        <v>552</v>
      </c>
      <c r="AG3383" t="s">
        <v>103</v>
      </c>
      <c r="AH3383" t="s">
        <v>104</v>
      </c>
      <c r="AI3383" t="s">
        <v>17207</v>
      </c>
      <c r="AJ3383">
        <v>29954792</v>
      </c>
      <c r="AK3383" s="2">
        <v>2304608.06</v>
      </c>
      <c r="AL3383" s="2">
        <v>1916645.43</v>
      </c>
      <c r="AP3383">
        <v>29982235</v>
      </c>
      <c r="AQ3383" s="2">
        <v>3067192.61</v>
      </c>
      <c r="AR3383" s="2">
        <v>2557472.7799999998</v>
      </c>
      <c r="AV3383" t="s">
        <v>105</v>
      </c>
      <c r="AW3383" s="2" t="s">
        <v>105</v>
      </c>
      <c r="AX3383" s="2" t="s">
        <v>105</v>
      </c>
      <c r="BH3383" t="s">
        <v>21</v>
      </c>
      <c r="BI3383" t="s">
        <v>5</v>
      </c>
    </row>
    <row r="3384" spans="1:61" x14ac:dyDescent="0.25">
      <c r="A3384">
        <v>1082932067</v>
      </c>
      <c r="B3384">
        <v>1082932067</v>
      </c>
      <c r="C3384" t="s">
        <v>89</v>
      </c>
      <c r="D3384" t="s">
        <v>656</v>
      </c>
      <c r="E3384" t="s">
        <v>1286</v>
      </c>
      <c r="F3384" t="s">
        <v>17208</v>
      </c>
      <c r="G3384" t="s">
        <v>17209</v>
      </c>
      <c r="H3384" s="30" t="s">
        <v>21185</v>
      </c>
      <c r="I3384" t="s">
        <v>17210</v>
      </c>
      <c r="J3384">
        <v>0</v>
      </c>
      <c r="K3384" t="s">
        <v>238</v>
      </c>
      <c r="L3384">
        <v>47</v>
      </c>
      <c r="M3384" t="s">
        <v>239</v>
      </c>
      <c r="O3384">
        <v>3012653651</v>
      </c>
      <c r="P3384">
        <v>0</v>
      </c>
      <c r="T3384" s="29" t="s">
        <v>114</v>
      </c>
      <c r="U3384">
        <f t="shared" si="246"/>
        <v>10</v>
      </c>
      <c r="V3384">
        <f t="shared" si="247"/>
        <v>28</v>
      </c>
      <c r="W3384">
        <v>2022</v>
      </c>
      <c r="X3384" t="s">
        <v>6685</v>
      </c>
      <c r="Y3384" t="s">
        <v>17211</v>
      </c>
      <c r="Z3384" t="s">
        <v>17212</v>
      </c>
      <c r="AA3384">
        <v>9008235</v>
      </c>
      <c r="AB3384" t="s">
        <v>244</v>
      </c>
      <c r="AC3384" t="s">
        <v>1048</v>
      </c>
      <c r="AD3384" s="1">
        <f t="shared" si="248"/>
        <v>1.6669178564405113E-2</v>
      </c>
      <c r="AE3384" s="2">
        <v>203400000</v>
      </c>
      <c r="AF3384" t="s">
        <v>175</v>
      </c>
      <c r="AG3384" t="s">
        <v>452</v>
      </c>
      <c r="AH3384" t="s">
        <v>104</v>
      </c>
      <c r="AI3384" t="s">
        <v>17213</v>
      </c>
      <c r="AJ3384">
        <v>29953769</v>
      </c>
      <c r="AK3384" s="2">
        <v>3390510.92</v>
      </c>
      <c r="AL3384" s="2">
        <v>2829168.84</v>
      </c>
      <c r="AP3384" t="s">
        <v>105</v>
      </c>
      <c r="AQ3384" s="2" t="s">
        <v>105</v>
      </c>
      <c r="AR3384" s="2" t="s">
        <v>105</v>
      </c>
      <c r="AV3384">
        <v>30033935</v>
      </c>
      <c r="AW3384" s="2">
        <v>8483503.9900000002</v>
      </c>
      <c r="AX3384" s="2">
        <v>7108994.9500000002</v>
      </c>
      <c r="BH3384" t="s">
        <v>20</v>
      </c>
      <c r="BI3384" t="s">
        <v>5</v>
      </c>
    </row>
    <row r="3385" spans="1:61" x14ac:dyDescent="0.25">
      <c r="A3385">
        <v>30403172</v>
      </c>
      <c r="B3385">
        <v>30403172</v>
      </c>
      <c r="C3385" t="s">
        <v>106</v>
      </c>
      <c r="D3385" t="s">
        <v>1128</v>
      </c>
      <c r="E3385" t="s">
        <v>1405</v>
      </c>
      <c r="F3385" t="s">
        <v>8844</v>
      </c>
      <c r="G3385" t="s">
        <v>1112</v>
      </c>
      <c r="H3385" s="30" t="s">
        <v>18997</v>
      </c>
      <c r="I3385" t="s">
        <v>17214</v>
      </c>
      <c r="J3385">
        <v>0</v>
      </c>
      <c r="K3385" t="s">
        <v>274</v>
      </c>
      <c r="L3385">
        <v>13</v>
      </c>
      <c r="M3385" t="s">
        <v>175</v>
      </c>
      <c r="O3385">
        <v>3146130121</v>
      </c>
      <c r="P3385">
        <v>3146730121</v>
      </c>
      <c r="T3385" s="29" t="s">
        <v>849</v>
      </c>
      <c r="U3385">
        <f t="shared" si="246"/>
        <v>10</v>
      </c>
      <c r="V3385">
        <f t="shared" si="247"/>
        <v>19</v>
      </c>
      <c r="W3385">
        <v>2024</v>
      </c>
      <c r="X3385" t="s">
        <v>1838</v>
      </c>
      <c r="Y3385" t="s">
        <v>17215</v>
      </c>
      <c r="Z3385" t="s">
        <v>17216</v>
      </c>
      <c r="AA3385">
        <v>5601197</v>
      </c>
      <c r="AB3385" t="s">
        <v>146</v>
      </c>
      <c r="AC3385" t="s">
        <v>383</v>
      </c>
      <c r="AD3385" s="1">
        <f t="shared" si="248"/>
        <v>3.1973679600000006E-2</v>
      </c>
      <c r="AE3385" s="2">
        <v>75000000</v>
      </c>
      <c r="AF3385" t="s">
        <v>5632</v>
      </c>
      <c r="AG3385" t="s">
        <v>103</v>
      </c>
      <c r="AH3385" t="s">
        <v>104</v>
      </c>
      <c r="AI3385" t="s">
        <v>17217</v>
      </c>
      <c r="AJ3385">
        <v>29925638</v>
      </c>
      <c r="AK3385" s="2">
        <v>2398025.9700000002</v>
      </c>
      <c r="AL3385" s="2">
        <v>1995147.87</v>
      </c>
      <c r="AP3385" t="s">
        <v>105</v>
      </c>
      <c r="AQ3385" s="2" t="s">
        <v>105</v>
      </c>
      <c r="AR3385" s="2" t="s">
        <v>105</v>
      </c>
      <c r="AV3385">
        <v>30037535</v>
      </c>
      <c r="AW3385" s="2">
        <v>5042412.55</v>
      </c>
      <c r="AX3385" s="2">
        <v>4217321.47</v>
      </c>
      <c r="BH3385" t="s">
        <v>21</v>
      </c>
      <c r="BI3385" t="s">
        <v>5</v>
      </c>
    </row>
    <row r="3386" spans="1:61" x14ac:dyDescent="0.25">
      <c r="A3386">
        <v>41672678</v>
      </c>
      <c r="B3386">
        <v>41672678</v>
      </c>
      <c r="C3386" t="s">
        <v>106</v>
      </c>
      <c r="D3386" t="s">
        <v>343</v>
      </c>
      <c r="E3386" t="s">
        <v>344</v>
      </c>
      <c r="F3386" t="s">
        <v>17218</v>
      </c>
      <c r="G3386" t="s">
        <v>5045</v>
      </c>
      <c r="H3386" s="30" t="s">
        <v>21186</v>
      </c>
      <c r="I3386" t="s">
        <v>17219</v>
      </c>
      <c r="J3386">
        <v>0</v>
      </c>
      <c r="K3386" t="s">
        <v>126</v>
      </c>
      <c r="L3386">
        <v>25</v>
      </c>
      <c r="M3386" t="s">
        <v>126</v>
      </c>
      <c r="O3386">
        <v>3138324528</v>
      </c>
      <c r="P3386">
        <v>0</v>
      </c>
      <c r="T3386" s="29" t="s">
        <v>369</v>
      </c>
      <c r="U3386">
        <f t="shared" si="246"/>
        <v>10</v>
      </c>
      <c r="V3386">
        <f t="shared" si="247"/>
        <v>21</v>
      </c>
      <c r="W3386">
        <v>2022</v>
      </c>
      <c r="X3386" t="s">
        <v>1131</v>
      </c>
      <c r="Y3386" t="s">
        <v>17220</v>
      </c>
      <c r="Z3386" t="s">
        <v>17221</v>
      </c>
      <c r="AA3386">
        <v>5601190</v>
      </c>
      <c r="AB3386" t="s">
        <v>146</v>
      </c>
      <c r="AC3386" t="s">
        <v>383</v>
      </c>
      <c r="AD3386" s="1">
        <f t="shared" si="248"/>
        <v>2.6992817518248176E-2</v>
      </c>
      <c r="AE3386" s="2">
        <v>68500000</v>
      </c>
      <c r="AF3386" t="s">
        <v>219</v>
      </c>
      <c r="AG3386" t="s">
        <v>103</v>
      </c>
      <c r="AH3386" t="s">
        <v>104</v>
      </c>
      <c r="AI3386" t="s">
        <v>17222</v>
      </c>
      <c r="AJ3386">
        <v>161907947</v>
      </c>
      <c r="AK3386" s="2">
        <v>1849008</v>
      </c>
      <c r="AL3386" s="2">
        <v>1533787.9</v>
      </c>
      <c r="AP3386" t="s">
        <v>105</v>
      </c>
      <c r="AQ3386" t="s">
        <v>105</v>
      </c>
      <c r="AR3386" t="s">
        <v>105</v>
      </c>
      <c r="AV3386" t="s">
        <v>105</v>
      </c>
      <c r="AW3386" t="s">
        <v>105</v>
      </c>
      <c r="AX3386" t="s">
        <v>105</v>
      </c>
      <c r="BH3386" t="s">
        <v>19</v>
      </c>
      <c r="BI3386" t="s">
        <v>5</v>
      </c>
    </row>
    <row r="3387" spans="1:61" x14ac:dyDescent="0.25">
      <c r="A3387">
        <v>13506588</v>
      </c>
      <c r="B3387">
        <v>13506588</v>
      </c>
      <c r="C3387" t="s">
        <v>89</v>
      </c>
      <c r="D3387" t="s">
        <v>162</v>
      </c>
      <c r="E3387" t="s">
        <v>10471</v>
      </c>
      <c r="F3387" t="s">
        <v>17223</v>
      </c>
      <c r="G3387" t="s">
        <v>17223</v>
      </c>
      <c r="H3387" s="30" t="s">
        <v>21187</v>
      </c>
      <c r="I3387" t="s">
        <v>17224</v>
      </c>
      <c r="J3387">
        <v>54223</v>
      </c>
      <c r="K3387" t="s">
        <v>3980</v>
      </c>
      <c r="L3387">
        <v>54</v>
      </c>
      <c r="M3387" t="s">
        <v>1236</v>
      </c>
      <c r="O3387">
        <v>3114800792</v>
      </c>
      <c r="P3387">
        <v>0</v>
      </c>
      <c r="T3387" s="29" t="s">
        <v>254</v>
      </c>
      <c r="U3387">
        <f t="shared" si="246"/>
        <v>10</v>
      </c>
      <c r="V3387">
        <f t="shared" si="247"/>
        <v>4</v>
      </c>
      <c r="W3387">
        <v>2025</v>
      </c>
      <c r="X3387" t="s">
        <v>2890</v>
      </c>
      <c r="Y3387" t="s">
        <v>17225</v>
      </c>
      <c r="Z3387" t="s">
        <v>17226</v>
      </c>
      <c r="AA3387">
        <v>1606262</v>
      </c>
      <c r="AB3387" t="s">
        <v>173</v>
      </c>
      <c r="AC3387" t="s">
        <v>815</v>
      </c>
      <c r="AD3387" s="1">
        <f t="shared" si="248"/>
        <v>2.6428997338065661E-2</v>
      </c>
      <c r="AE3387" s="2">
        <v>112700000</v>
      </c>
      <c r="AF3387" t="s">
        <v>1567</v>
      </c>
      <c r="AG3387" t="s">
        <v>120</v>
      </c>
      <c r="AH3387" t="s">
        <v>104</v>
      </c>
      <c r="AI3387">
        <v>0</v>
      </c>
      <c r="AJ3387">
        <v>161812517</v>
      </c>
      <c r="AK3387" s="2">
        <v>2978548</v>
      </c>
      <c r="AL3387" s="2">
        <v>2482981.77</v>
      </c>
      <c r="AP3387" t="s">
        <v>105</v>
      </c>
      <c r="AQ3387" t="s">
        <v>105</v>
      </c>
      <c r="AR3387" t="s">
        <v>105</v>
      </c>
      <c r="AV3387" t="s">
        <v>105</v>
      </c>
      <c r="AW3387" t="s">
        <v>105</v>
      </c>
      <c r="AX3387" t="s">
        <v>105</v>
      </c>
      <c r="BH3387" t="s">
        <v>21</v>
      </c>
      <c r="BI3387" t="s">
        <v>5</v>
      </c>
    </row>
    <row r="3388" spans="1:61" x14ac:dyDescent="0.25">
      <c r="A3388">
        <v>30393578</v>
      </c>
      <c r="B3388">
        <v>30393578</v>
      </c>
      <c r="C3388" t="s">
        <v>106</v>
      </c>
      <c r="D3388" t="s">
        <v>1211</v>
      </c>
      <c r="E3388" t="s">
        <v>312</v>
      </c>
      <c r="F3388" t="s">
        <v>1591</v>
      </c>
      <c r="G3388" t="s">
        <v>315</v>
      </c>
      <c r="H3388" s="30" t="s">
        <v>18734</v>
      </c>
      <c r="I3388" t="s">
        <v>17227</v>
      </c>
      <c r="J3388">
        <v>5001</v>
      </c>
      <c r="K3388" t="s">
        <v>202</v>
      </c>
      <c r="L3388">
        <v>5</v>
      </c>
      <c r="M3388" t="s">
        <v>203</v>
      </c>
      <c r="O3388">
        <v>3105652596</v>
      </c>
      <c r="P3388">
        <v>0</v>
      </c>
      <c r="T3388" s="29" t="s">
        <v>369</v>
      </c>
      <c r="U3388">
        <f t="shared" si="246"/>
        <v>10</v>
      </c>
      <c r="V3388">
        <f t="shared" si="247"/>
        <v>21</v>
      </c>
      <c r="W3388">
        <v>2022</v>
      </c>
      <c r="X3388" t="s">
        <v>2464</v>
      </c>
      <c r="Y3388" t="s">
        <v>17228</v>
      </c>
      <c r="Z3388" t="s">
        <v>17229</v>
      </c>
      <c r="AA3388">
        <v>6401256</v>
      </c>
      <c r="AB3388" t="s">
        <v>131</v>
      </c>
      <c r="AC3388" t="s">
        <v>1126</v>
      </c>
      <c r="AD3388" s="1">
        <f t="shared" si="248"/>
        <v>3.4608019607843141E-2</v>
      </c>
      <c r="AE3388" s="2">
        <v>51000000</v>
      </c>
      <c r="AF3388" t="s">
        <v>133</v>
      </c>
      <c r="AG3388" t="s">
        <v>103</v>
      </c>
      <c r="AH3388" t="s">
        <v>104</v>
      </c>
      <c r="AI3388" t="s">
        <v>14354</v>
      </c>
      <c r="AJ3388">
        <v>161802908</v>
      </c>
      <c r="AK3388" s="2">
        <v>1765009</v>
      </c>
      <c r="AL3388" s="2">
        <v>1463200.44</v>
      </c>
      <c r="AP3388" t="s">
        <v>105</v>
      </c>
      <c r="AQ3388" t="s">
        <v>105</v>
      </c>
      <c r="AR3388" t="s">
        <v>105</v>
      </c>
      <c r="AV3388" t="s">
        <v>105</v>
      </c>
      <c r="AW3388" t="s">
        <v>105</v>
      </c>
      <c r="AX3388" t="s">
        <v>105</v>
      </c>
      <c r="BH3388" t="s">
        <v>21</v>
      </c>
      <c r="BI3388" t="s">
        <v>5</v>
      </c>
    </row>
    <row r="3389" spans="1:61" x14ac:dyDescent="0.25">
      <c r="A3389">
        <v>1047364833</v>
      </c>
      <c r="B3389">
        <v>1047364833</v>
      </c>
      <c r="C3389" t="s">
        <v>106</v>
      </c>
      <c r="D3389" t="s">
        <v>1020</v>
      </c>
      <c r="E3389" t="s">
        <v>2082</v>
      </c>
      <c r="F3389" t="s">
        <v>17230</v>
      </c>
      <c r="G3389" t="s">
        <v>17231</v>
      </c>
      <c r="H3389" s="30" t="s">
        <v>21188</v>
      </c>
      <c r="I3389" t="s">
        <v>17232</v>
      </c>
      <c r="J3389">
        <v>0</v>
      </c>
      <c r="K3389" t="s">
        <v>274</v>
      </c>
      <c r="L3389">
        <v>13</v>
      </c>
      <c r="M3389" t="s">
        <v>175</v>
      </c>
      <c r="O3389">
        <v>3003045313</v>
      </c>
      <c r="P3389">
        <v>0</v>
      </c>
      <c r="T3389" s="29" t="s">
        <v>287</v>
      </c>
      <c r="U3389">
        <f t="shared" si="246"/>
        <v>10</v>
      </c>
      <c r="V3389">
        <f t="shared" si="247"/>
        <v>13</v>
      </c>
      <c r="W3389">
        <v>2022</v>
      </c>
      <c r="X3389" t="s">
        <v>3348</v>
      </c>
      <c r="Y3389" t="s">
        <v>17233</v>
      </c>
      <c r="Z3389" t="s">
        <v>17234</v>
      </c>
      <c r="AA3389">
        <v>5606089</v>
      </c>
      <c r="AB3389" t="s">
        <v>146</v>
      </c>
      <c r="AC3389" t="s">
        <v>147</v>
      </c>
      <c r="AD3389" s="1">
        <f t="shared" si="248"/>
        <v>2.5457428998505231E-2</v>
      </c>
      <c r="AE3389" s="2">
        <v>133800000</v>
      </c>
      <c r="AF3389" t="s">
        <v>219</v>
      </c>
      <c r="AG3389" t="s">
        <v>120</v>
      </c>
      <c r="AH3389" t="s">
        <v>104</v>
      </c>
      <c r="AI3389" t="s">
        <v>17235</v>
      </c>
      <c r="AJ3389">
        <v>161806890</v>
      </c>
      <c r="AK3389" s="2">
        <v>3406204</v>
      </c>
      <c r="AL3389" s="2">
        <v>2842356.38</v>
      </c>
      <c r="AP3389" t="s">
        <v>105</v>
      </c>
      <c r="AQ3389" t="s">
        <v>105</v>
      </c>
      <c r="AR3389" t="s">
        <v>105</v>
      </c>
      <c r="AV3389" t="s">
        <v>105</v>
      </c>
      <c r="AW3389" t="s">
        <v>105</v>
      </c>
      <c r="AX3389" t="s">
        <v>105</v>
      </c>
      <c r="BH3389" t="s">
        <v>21</v>
      </c>
      <c r="BI3389" t="s">
        <v>5</v>
      </c>
    </row>
    <row r="3390" spans="1:61" x14ac:dyDescent="0.25">
      <c r="A3390">
        <v>79050556</v>
      </c>
      <c r="B3390">
        <v>79050556</v>
      </c>
      <c r="C3390" t="s">
        <v>89</v>
      </c>
      <c r="D3390" t="s">
        <v>7462</v>
      </c>
      <c r="E3390">
        <v>0</v>
      </c>
      <c r="F3390" t="s">
        <v>12475</v>
      </c>
      <c r="G3390" t="s">
        <v>5208</v>
      </c>
      <c r="H3390" s="30" t="s">
        <v>21189</v>
      </c>
      <c r="I3390" t="s">
        <v>17236</v>
      </c>
      <c r="J3390">
        <v>0</v>
      </c>
      <c r="K3390" t="s">
        <v>126</v>
      </c>
      <c r="L3390">
        <v>25</v>
      </c>
      <c r="M3390" t="s">
        <v>126</v>
      </c>
      <c r="O3390">
        <v>3163336070</v>
      </c>
      <c r="P3390">
        <v>3202305178</v>
      </c>
      <c r="T3390" s="29" t="s">
        <v>169</v>
      </c>
      <c r="U3390">
        <f t="shared" si="246"/>
        <v>10</v>
      </c>
      <c r="V3390">
        <f t="shared" si="247"/>
        <v>16</v>
      </c>
      <c r="W3390">
        <v>2021</v>
      </c>
      <c r="X3390" t="s">
        <v>17237</v>
      </c>
      <c r="Y3390" t="s">
        <v>17238</v>
      </c>
      <c r="Z3390" t="s">
        <v>17239</v>
      </c>
      <c r="AA3390">
        <v>1806039</v>
      </c>
      <c r="AB3390" t="s">
        <v>331</v>
      </c>
      <c r="AC3390" t="s">
        <v>5461</v>
      </c>
      <c r="AD3390" s="1">
        <f t="shared" si="248"/>
        <v>1.5130238374717834E-2</v>
      </c>
      <c r="AE3390" s="2">
        <v>88600000</v>
      </c>
      <c r="AF3390" t="s">
        <v>133</v>
      </c>
      <c r="AG3390" t="s">
        <v>292</v>
      </c>
      <c r="AH3390" t="s">
        <v>104</v>
      </c>
      <c r="AI3390" t="s">
        <v>17240</v>
      </c>
      <c r="AJ3390">
        <v>29974324</v>
      </c>
      <c r="AK3390" s="2">
        <v>1340539.1200000001</v>
      </c>
      <c r="AL3390" s="2">
        <v>1106503.46</v>
      </c>
      <c r="AP3390" t="s">
        <v>105</v>
      </c>
      <c r="AQ3390" s="2" t="s">
        <v>105</v>
      </c>
      <c r="AR3390" s="2" t="s">
        <v>105</v>
      </c>
      <c r="AV3390">
        <v>30156526</v>
      </c>
      <c r="AW3390" s="2">
        <v>2154709.08</v>
      </c>
      <c r="AX3390" s="2">
        <v>1790679.9</v>
      </c>
      <c r="BH3390" t="s">
        <v>19</v>
      </c>
      <c r="BI3390" t="s">
        <v>5</v>
      </c>
    </row>
    <row r="3391" spans="1:61" x14ac:dyDescent="0.25">
      <c r="A3391">
        <v>80865752</v>
      </c>
      <c r="B3391">
        <v>80865752</v>
      </c>
      <c r="C3391" t="s">
        <v>89</v>
      </c>
      <c r="D3391" t="s">
        <v>2805</v>
      </c>
      <c r="E3391" t="s">
        <v>5063</v>
      </c>
      <c r="F3391" t="s">
        <v>408</v>
      </c>
      <c r="G3391" t="s">
        <v>1383</v>
      </c>
      <c r="H3391" s="30" t="s">
        <v>18573</v>
      </c>
      <c r="I3391" t="s">
        <v>17241</v>
      </c>
      <c r="J3391">
        <v>0</v>
      </c>
      <c r="K3391" t="s">
        <v>126</v>
      </c>
      <c r="L3391">
        <v>25</v>
      </c>
      <c r="M3391" t="s">
        <v>126</v>
      </c>
      <c r="O3391">
        <v>3144502286</v>
      </c>
      <c r="P3391">
        <v>0</v>
      </c>
      <c r="T3391" s="29" t="s">
        <v>1001</v>
      </c>
      <c r="U3391">
        <f t="shared" si="246"/>
        <v>10</v>
      </c>
      <c r="V3391">
        <f t="shared" si="247"/>
        <v>3</v>
      </c>
      <c r="W3391">
        <v>2020</v>
      </c>
      <c r="X3391" t="s">
        <v>4793</v>
      </c>
      <c r="Y3391" t="s">
        <v>17242</v>
      </c>
      <c r="Z3391" t="s">
        <v>17243</v>
      </c>
      <c r="AA3391">
        <v>5601168</v>
      </c>
      <c r="AB3391" t="s">
        <v>146</v>
      </c>
      <c r="AC3391" t="s">
        <v>383</v>
      </c>
      <c r="AD3391" s="1">
        <f t="shared" si="248"/>
        <v>3.0732581521739129E-2</v>
      </c>
      <c r="AE3391" s="2">
        <v>55200000</v>
      </c>
      <c r="AF3391" t="s">
        <v>102</v>
      </c>
      <c r="AG3391" t="s">
        <v>103</v>
      </c>
      <c r="AH3391" t="s">
        <v>104</v>
      </c>
      <c r="AI3391">
        <v>0</v>
      </c>
      <c r="AJ3391">
        <v>29968877</v>
      </c>
      <c r="AK3391" s="2">
        <v>1696438.5</v>
      </c>
      <c r="AL3391" s="2">
        <v>1405578.57</v>
      </c>
      <c r="AP3391">
        <v>30008663</v>
      </c>
      <c r="AQ3391" s="2">
        <v>2324493.4700000002</v>
      </c>
      <c r="AR3391" s="2">
        <v>1933355.86</v>
      </c>
      <c r="AV3391" t="s">
        <v>105</v>
      </c>
      <c r="AW3391" s="2" t="s">
        <v>105</v>
      </c>
      <c r="AX3391" s="2" t="s">
        <v>105</v>
      </c>
      <c r="BH3391" t="s">
        <v>21</v>
      </c>
      <c r="BI3391" t="s">
        <v>5</v>
      </c>
    </row>
    <row r="3392" spans="1:61" x14ac:dyDescent="0.25">
      <c r="A3392">
        <v>87710559</v>
      </c>
      <c r="B3392">
        <v>87710559</v>
      </c>
      <c r="C3392" t="s">
        <v>89</v>
      </c>
      <c r="D3392" t="s">
        <v>749</v>
      </c>
      <c r="E3392" t="s">
        <v>2707</v>
      </c>
      <c r="F3392" t="s">
        <v>1894</v>
      </c>
      <c r="G3392" t="s">
        <v>17244</v>
      </c>
      <c r="H3392" s="30" t="s">
        <v>21190</v>
      </c>
      <c r="I3392" t="s">
        <v>17245</v>
      </c>
      <c r="J3392">
        <v>0</v>
      </c>
      <c r="K3392" t="s">
        <v>126</v>
      </c>
      <c r="L3392">
        <v>25</v>
      </c>
      <c r="M3392" t="s">
        <v>126</v>
      </c>
      <c r="O3392">
        <v>3174341591</v>
      </c>
      <c r="P3392">
        <v>0</v>
      </c>
      <c r="T3392" s="29" t="s">
        <v>275</v>
      </c>
      <c r="U3392">
        <f t="shared" si="246"/>
        <v>10</v>
      </c>
      <c r="V3392">
        <f t="shared" si="247"/>
        <v>11</v>
      </c>
      <c r="W3392">
        <v>2022</v>
      </c>
      <c r="X3392" t="s">
        <v>8006</v>
      </c>
      <c r="Y3392" t="s">
        <v>17246</v>
      </c>
      <c r="Z3392" t="s">
        <v>17247</v>
      </c>
      <c r="AA3392">
        <v>9201276</v>
      </c>
      <c r="AB3392" t="s">
        <v>268</v>
      </c>
      <c r="AC3392" t="s">
        <v>1420</v>
      </c>
      <c r="AD3392" s="1">
        <f t="shared" si="248"/>
        <v>2.08495025728988E-2</v>
      </c>
      <c r="AE3392" s="2">
        <v>58300000</v>
      </c>
      <c r="AF3392" t="s">
        <v>102</v>
      </c>
      <c r="AG3392" t="s">
        <v>103</v>
      </c>
      <c r="AH3392" t="s">
        <v>104</v>
      </c>
      <c r="AI3392" t="s">
        <v>17248</v>
      </c>
      <c r="AJ3392">
        <v>161913219</v>
      </c>
      <c r="AK3392" s="2">
        <v>1215526</v>
      </c>
      <c r="AL3392" s="2">
        <v>1001450.22</v>
      </c>
      <c r="AP3392" t="s">
        <v>105</v>
      </c>
      <c r="AQ3392" t="s">
        <v>105</v>
      </c>
      <c r="AR3392" t="s">
        <v>105</v>
      </c>
      <c r="AV3392" t="s">
        <v>105</v>
      </c>
      <c r="AW3392" t="s">
        <v>105</v>
      </c>
      <c r="AX3392" t="s">
        <v>105</v>
      </c>
      <c r="BH3392" t="s">
        <v>19</v>
      </c>
      <c r="BI3392" t="s">
        <v>5</v>
      </c>
    </row>
    <row r="3393" spans="1:61" x14ac:dyDescent="0.25">
      <c r="A3393">
        <v>39775045</v>
      </c>
      <c r="B3393">
        <v>39775045</v>
      </c>
      <c r="C3393" t="s">
        <v>106</v>
      </c>
      <c r="D3393" t="s">
        <v>1727</v>
      </c>
      <c r="E3393">
        <v>0</v>
      </c>
      <c r="F3393" t="s">
        <v>5276</v>
      </c>
      <c r="G3393" t="s">
        <v>17249</v>
      </c>
      <c r="H3393" s="30" t="s">
        <v>21191</v>
      </c>
      <c r="I3393" t="s">
        <v>17250</v>
      </c>
      <c r="J3393">
        <v>0</v>
      </c>
      <c r="K3393" t="s">
        <v>126</v>
      </c>
      <c r="L3393">
        <v>25</v>
      </c>
      <c r="M3393" t="s">
        <v>126</v>
      </c>
      <c r="O3393">
        <v>3202972936</v>
      </c>
      <c r="P3393">
        <v>0</v>
      </c>
      <c r="T3393" s="29" t="s">
        <v>3448</v>
      </c>
      <c r="U3393">
        <f t="shared" si="246"/>
        <v>10</v>
      </c>
      <c r="V3393">
        <f t="shared" si="247"/>
        <v>11</v>
      </c>
      <c r="W3393">
        <v>2018</v>
      </c>
      <c r="X3393" t="s">
        <v>4385</v>
      </c>
      <c r="Y3393" t="s">
        <v>17251</v>
      </c>
      <c r="Z3393" t="s">
        <v>17252</v>
      </c>
      <c r="AA3393">
        <v>3008059</v>
      </c>
      <c r="AB3393" t="s">
        <v>491</v>
      </c>
      <c r="AC3393" t="s">
        <v>492</v>
      </c>
      <c r="AD3393" s="1">
        <f t="shared" si="248"/>
        <v>1.8283925729442971E-2</v>
      </c>
      <c r="AE3393" s="2">
        <v>75400000</v>
      </c>
      <c r="AF3393" t="s">
        <v>175</v>
      </c>
      <c r="AG3393" t="s">
        <v>452</v>
      </c>
      <c r="AH3393" t="s">
        <v>104</v>
      </c>
      <c r="AI3393" t="s">
        <v>17253</v>
      </c>
      <c r="AJ3393">
        <v>161849137</v>
      </c>
      <c r="AK3393" s="2">
        <v>1378608</v>
      </c>
      <c r="AL3393" s="2">
        <v>1138493.78</v>
      </c>
      <c r="AP3393" t="s">
        <v>105</v>
      </c>
      <c r="AQ3393" t="s">
        <v>105</v>
      </c>
      <c r="AR3393" t="s">
        <v>105</v>
      </c>
      <c r="AV3393" t="s">
        <v>105</v>
      </c>
      <c r="AW3393" t="s">
        <v>105</v>
      </c>
      <c r="AX3393" t="s">
        <v>105</v>
      </c>
      <c r="BH3393" t="s">
        <v>19</v>
      </c>
      <c r="BI3393" t="s">
        <v>5</v>
      </c>
    </row>
    <row r="3394" spans="1:61" x14ac:dyDescent="0.25">
      <c r="A3394">
        <v>1110479808</v>
      </c>
      <c r="B3394">
        <v>1110479808</v>
      </c>
      <c r="C3394" t="s">
        <v>106</v>
      </c>
      <c r="D3394" t="s">
        <v>3147</v>
      </c>
      <c r="E3394" t="s">
        <v>312</v>
      </c>
      <c r="F3394" t="s">
        <v>862</v>
      </c>
      <c r="G3394" t="s">
        <v>700</v>
      </c>
      <c r="H3394" s="30" t="s">
        <v>21192</v>
      </c>
      <c r="I3394" t="s">
        <v>17254</v>
      </c>
      <c r="J3394">
        <v>0</v>
      </c>
      <c r="K3394" t="s">
        <v>167</v>
      </c>
      <c r="L3394">
        <v>73</v>
      </c>
      <c r="M3394" t="s">
        <v>168</v>
      </c>
      <c r="O3394">
        <v>3015037645</v>
      </c>
      <c r="P3394">
        <v>0</v>
      </c>
      <c r="T3394" s="29" t="s">
        <v>184</v>
      </c>
      <c r="U3394">
        <f t="shared" si="246"/>
        <v>10</v>
      </c>
      <c r="V3394">
        <f t="shared" si="247"/>
        <v>10</v>
      </c>
      <c r="W3394">
        <v>2022</v>
      </c>
      <c r="X3394" t="s">
        <v>17255</v>
      </c>
      <c r="Y3394" t="s">
        <v>17256</v>
      </c>
      <c r="Z3394" t="s">
        <v>17257</v>
      </c>
      <c r="AA3394">
        <v>3006151</v>
      </c>
      <c r="AB3394" t="s">
        <v>491</v>
      </c>
      <c r="AC3394" t="s">
        <v>492</v>
      </c>
      <c r="AD3394" s="1">
        <f t="shared" si="248"/>
        <v>2.4968783557046979E-2</v>
      </c>
      <c r="AE3394" s="2">
        <v>119200000</v>
      </c>
      <c r="AF3394" t="s">
        <v>102</v>
      </c>
      <c r="AG3394" t="s">
        <v>120</v>
      </c>
      <c r="AH3394" t="s">
        <v>104</v>
      </c>
      <c r="AI3394" t="s">
        <v>17258</v>
      </c>
      <c r="AJ3394">
        <v>161836471</v>
      </c>
      <c r="AK3394" s="2">
        <v>2976279</v>
      </c>
      <c r="AL3394" s="2">
        <v>2481074.67</v>
      </c>
      <c r="AP3394" t="s">
        <v>105</v>
      </c>
      <c r="AQ3394" t="s">
        <v>105</v>
      </c>
      <c r="AR3394" t="s">
        <v>105</v>
      </c>
      <c r="AV3394" t="s">
        <v>105</v>
      </c>
      <c r="AW3394" t="s">
        <v>105</v>
      </c>
      <c r="AX3394" t="s">
        <v>105</v>
      </c>
      <c r="BH3394" t="s">
        <v>21</v>
      </c>
      <c r="BI3394" t="s">
        <v>5</v>
      </c>
    </row>
    <row r="3395" spans="1:61" x14ac:dyDescent="0.25">
      <c r="A3395">
        <v>79469060</v>
      </c>
      <c r="B3395">
        <v>79469060</v>
      </c>
      <c r="C3395" t="s">
        <v>89</v>
      </c>
      <c r="D3395" t="s">
        <v>758</v>
      </c>
      <c r="E3395" t="s">
        <v>149</v>
      </c>
      <c r="F3395" t="s">
        <v>6819</v>
      </c>
      <c r="G3395" t="s">
        <v>870</v>
      </c>
      <c r="H3395" s="30" t="s">
        <v>21193</v>
      </c>
      <c r="I3395" t="s">
        <v>17259</v>
      </c>
      <c r="J3395">
        <v>0</v>
      </c>
      <c r="K3395" t="s">
        <v>126</v>
      </c>
      <c r="L3395">
        <v>25</v>
      </c>
      <c r="M3395" t="s">
        <v>126</v>
      </c>
      <c r="O3395">
        <v>3103185678</v>
      </c>
      <c r="P3395">
        <v>0</v>
      </c>
      <c r="T3395" s="29" t="s">
        <v>958</v>
      </c>
      <c r="U3395">
        <f t="shared" si="246"/>
        <v>10</v>
      </c>
      <c r="V3395">
        <f t="shared" si="247"/>
        <v>24</v>
      </c>
      <c r="W3395">
        <v>2019</v>
      </c>
      <c r="X3395" t="s">
        <v>17260</v>
      </c>
      <c r="Y3395" t="s">
        <v>17261</v>
      </c>
      <c r="Z3395" t="s">
        <v>17262</v>
      </c>
      <c r="AA3395">
        <v>8801046</v>
      </c>
      <c r="AB3395" t="s">
        <v>662</v>
      </c>
      <c r="AC3395" t="s">
        <v>17263</v>
      </c>
      <c r="AD3395" s="1">
        <f t="shared" si="248"/>
        <v>4.6837385953177262E-2</v>
      </c>
      <c r="AE3395" s="2">
        <v>29900000</v>
      </c>
      <c r="AF3395" t="s">
        <v>362</v>
      </c>
      <c r="AG3395" t="s">
        <v>103</v>
      </c>
      <c r="AH3395" t="s">
        <v>104</v>
      </c>
      <c r="AI3395">
        <v>0</v>
      </c>
      <c r="AJ3395">
        <v>29937803</v>
      </c>
      <c r="AK3395" s="2">
        <v>1400437.84</v>
      </c>
      <c r="AL3395" s="2">
        <v>1156838.52</v>
      </c>
      <c r="AP3395">
        <v>30001869</v>
      </c>
      <c r="AQ3395" s="2">
        <v>2524250.19</v>
      </c>
      <c r="AR3395" s="2">
        <v>2101218.65</v>
      </c>
      <c r="AV3395" t="s">
        <v>105</v>
      </c>
      <c r="AW3395" s="2" t="s">
        <v>105</v>
      </c>
      <c r="AX3395" s="2" t="s">
        <v>105</v>
      </c>
      <c r="BH3395" t="s">
        <v>21</v>
      </c>
      <c r="BI3395" t="s">
        <v>5</v>
      </c>
    </row>
    <row r="3396" spans="1:61" x14ac:dyDescent="0.25">
      <c r="A3396">
        <v>94527882</v>
      </c>
      <c r="B3396">
        <v>94527882</v>
      </c>
      <c r="C3396" t="s">
        <v>89</v>
      </c>
      <c r="D3396" t="s">
        <v>1846</v>
      </c>
      <c r="E3396" t="s">
        <v>537</v>
      </c>
      <c r="F3396" t="s">
        <v>513</v>
      </c>
      <c r="G3396" t="s">
        <v>137</v>
      </c>
      <c r="H3396" s="30" t="s">
        <v>21194</v>
      </c>
      <c r="I3396" t="s">
        <v>17264</v>
      </c>
      <c r="J3396">
        <v>76001</v>
      </c>
      <c r="K3396" t="s">
        <v>486</v>
      </c>
      <c r="L3396">
        <v>76</v>
      </c>
      <c r="M3396" t="s">
        <v>95</v>
      </c>
      <c r="O3396">
        <v>3175052177</v>
      </c>
      <c r="P3396">
        <v>3024108704</v>
      </c>
      <c r="T3396" s="29" t="s">
        <v>487</v>
      </c>
      <c r="U3396">
        <f t="shared" si="246"/>
        <v>10</v>
      </c>
      <c r="V3396">
        <f t="shared" si="247"/>
        <v>8</v>
      </c>
      <c r="W3396">
        <v>2019</v>
      </c>
      <c r="X3396" t="s">
        <v>4341</v>
      </c>
      <c r="Y3396" t="s">
        <v>17265</v>
      </c>
      <c r="Z3396" t="s">
        <v>17266</v>
      </c>
      <c r="AA3396">
        <v>5601165</v>
      </c>
      <c r="AB3396" t="s">
        <v>146</v>
      </c>
      <c r="AC3396" t="s">
        <v>383</v>
      </c>
      <c r="AD3396" s="1">
        <f t="shared" si="248"/>
        <v>3.6287411917098444E-2</v>
      </c>
      <c r="AE3396" s="2">
        <v>57900000</v>
      </c>
      <c r="AF3396" t="s">
        <v>279</v>
      </c>
      <c r="AG3396" t="s">
        <v>103</v>
      </c>
      <c r="AH3396" t="s">
        <v>104</v>
      </c>
      <c r="AI3396" t="s">
        <v>17267</v>
      </c>
      <c r="AJ3396">
        <v>29936483</v>
      </c>
      <c r="AK3396" s="2">
        <v>2101041.15</v>
      </c>
      <c r="AL3396" s="2">
        <v>1745580.8</v>
      </c>
      <c r="AP3396">
        <v>30001200</v>
      </c>
      <c r="AQ3396" s="2">
        <v>2156083.83</v>
      </c>
      <c r="AR3396" s="2">
        <v>1791835.15</v>
      </c>
      <c r="AV3396" t="s">
        <v>105</v>
      </c>
      <c r="AW3396" s="2" t="s">
        <v>105</v>
      </c>
      <c r="AX3396" s="2" t="s">
        <v>105</v>
      </c>
      <c r="BH3396" t="s">
        <v>21</v>
      </c>
      <c r="BI3396" t="s">
        <v>5</v>
      </c>
    </row>
    <row r="3397" spans="1:61" x14ac:dyDescent="0.25">
      <c r="A3397">
        <v>39579837</v>
      </c>
      <c r="B3397">
        <v>39579837</v>
      </c>
      <c r="C3397" t="s">
        <v>106</v>
      </c>
      <c r="D3397" t="s">
        <v>2597</v>
      </c>
      <c r="E3397" t="s">
        <v>17268</v>
      </c>
      <c r="F3397" t="s">
        <v>3483</v>
      </c>
      <c r="G3397" t="s">
        <v>819</v>
      </c>
      <c r="H3397" s="30" t="s">
        <v>20744</v>
      </c>
      <c r="I3397" t="s">
        <v>17269</v>
      </c>
      <c r="J3397">
        <v>0</v>
      </c>
      <c r="K3397" t="s">
        <v>167</v>
      </c>
      <c r="L3397">
        <v>73</v>
      </c>
      <c r="M3397" t="s">
        <v>168</v>
      </c>
      <c r="O3397">
        <v>3112842382</v>
      </c>
      <c r="P3397">
        <v>0</v>
      </c>
      <c r="T3397" s="29" t="s">
        <v>487</v>
      </c>
      <c r="U3397">
        <f t="shared" si="246"/>
        <v>10</v>
      </c>
      <c r="V3397">
        <f t="shared" si="247"/>
        <v>8</v>
      </c>
      <c r="W3397">
        <v>2021</v>
      </c>
      <c r="X3397" t="s">
        <v>8573</v>
      </c>
      <c r="Y3397" t="s">
        <v>17270</v>
      </c>
      <c r="Z3397" t="s">
        <v>17271</v>
      </c>
      <c r="AA3397">
        <v>6401238</v>
      </c>
      <c r="AB3397" t="s">
        <v>131</v>
      </c>
      <c r="AC3397" t="s">
        <v>1126</v>
      </c>
      <c r="AD3397" s="1">
        <f t="shared" si="248"/>
        <v>3.4971931166347996E-2</v>
      </c>
      <c r="AE3397" s="2">
        <v>52300000</v>
      </c>
      <c r="AF3397" t="s">
        <v>102</v>
      </c>
      <c r="AG3397" t="s">
        <v>103</v>
      </c>
      <c r="AH3397" t="s">
        <v>104</v>
      </c>
      <c r="AI3397">
        <v>0</v>
      </c>
      <c r="AJ3397">
        <v>161855073</v>
      </c>
      <c r="AK3397" s="2">
        <v>1829032</v>
      </c>
      <c r="AL3397" s="2">
        <v>1517001.74</v>
      </c>
      <c r="AP3397" t="s">
        <v>105</v>
      </c>
      <c r="AQ3397" t="s">
        <v>105</v>
      </c>
      <c r="AR3397" t="s">
        <v>105</v>
      </c>
      <c r="AV3397" t="s">
        <v>105</v>
      </c>
      <c r="AW3397" t="s">
        <v>105</v>
      </c>
      <c r="AX3397" t="s">
        <v>105</v>
      </c>
      <c r="BH3397" t="s">
        <v>21</v>
      </c>
      <c r="BI3397" t="s">
        <v>5</v>
      </c>
    </row>
    <row r="3398" spans="1:61" x14ac:dyDescent="0.25">
      <c r="A3398">
        <v>1098629346</v>
      </c>
      <c r="B3398">
        <v>1098629346</v>
      </c>
      <c r="C3398" t="s">
        <v>89</v>
      </c>
      <c r="D3398" t="s">
        <v>1334</v>
      </c>
      <c r="E3398" t="s">
        <v>656</v>
      </c>
      <c r="F3398" t="s">
        <v>1706</v>
      </c>
      <c r="G3398" t="s">
        <v>6840</v>
      </c>
      <c r="H3398" s="30" t="s">
        <v>21195</v>
      </c>
      <c r="I3398" t="s">
        <v>17272</v>
      </c>
      <c r="J3398">
        <v>68001</v>
      </c>
      <c r="K3398" t="s">
        <v>317</v>
      </c>
      <c r="L3398">
        <v>68</v>
      </c>
      <c r="M3398" t="s">
        <v>227</v>
      </c>
      <c r="O3398">
        <v>3164991624</v>
      </c>
      <c r="P3398">
        <v>3013452405</v>
      </c>
      <c r="T3398" s="29" t="s">
        <v>358</v>
      </c>
      <c r="U3398">
        <f t="shared" si="246"/>
        <v>10</v>
      </c>
      <c r="V3398">
        <f t="shared" si="247"/>
        <v>29</v>
      </c>
      <c r="W3398">
        <v>2021</v>
      </c>
      <c r="X3398" t="s">
        <v>13713</v>
      </c>
      <c r="Y3398" t="s">
        <v>17273</v>
      </c>
      <c r="Z3398" t="s">
        <v>17274</v>
      </c>
      <c r="AA3398">
        <v>8808045</v>
      </c>
      <c r="AB3398" t="s">
        <v>662</v>
      </c>
      <c r="AC3398" t="s">
        <v>2589</v>
      </c>
      <c r="AD3398" s="1">
        <f t="shared" si="248"/>
        <v>1.8100933179723503E-2</v>
      </c>
      <c r="AE3398" s="2">
        <v>86800000</v>
      </c>
      <c r="AF3398" t="s">
        <v>362</v>
      </c>
      <c r="AG3398" t="s">
        <v>452</v>
      </c>
      <c r="AH3398" t="s">
        <v>104</v>
      </c>
      <c r="AI3398" t="s">
        <v>17275</v>
      </c>
      <c r="AJ3398">
        <v>161844292</v>
      </c>
      <c r="AK3398" s="2">
        <v>1571161</v>
      </c>
      <c r="AL3398" s="2">
        <v>1300303.23</v>
      </c>
      <c r="AP3398" t="s">
        <v>105</v>
      </c>
      <c r="AQ3398" t="s">
        <v>105</v>
      </c>
      <c r="AR3398" t="s">
        <v>105</v>
      </c>
      <c r="AV3398" t="s">
        <v>105</v>
      </c>
      <c r="AW3398" t="s">
        <v>105</v>
      </c>
      <c r="AX3398" t="s">
        <v>105</v>
      </c>
      <c r="BH3398" t="s">
        <v>19</v>
      </c>
      <c r="BI3398" t="s">
        <v>5</v>
      </c>
    </row>
    <row r="3399" spans="1:61" x14ac:dyDescent="0.25">
      <c r="A3399">
        <v>52085102</v>
      </c>
      <c r="B3399">
        <v>52085102</v>
      </c>
      <c r="C3399" t="s">
        <v>106</v>
      </c>
      <c r="D3399" t="s">
        <v>355</v>
      </c>
      <c r="E3399" t="s">
        <v>583</v>
      </c>
      <c r="F3399" t="s">
        <v>1739</v>
      </c>
      <c r="G3399" t="s">
        <v>2188</v>
      </c>
      <c r="H3399" s="30" t="s">
        <v>18764</v>
      </c>
      <c r="I3399" t="s">
        <v>17276</v>
      </c>
      <c r="J3399">
        <v>17001</v>
      </c>
      <c r="K3399" t="s">
        <v>140</v>
      </c>
      <c r="L3399">
        <v>17</v>
      </c>
      <c r="M3399" t="s">
        <v>141</v>
      </c>
      <c r="O3399">
        <v>3134628406</v>
      </c>
      <c r="P3399">
        <v>0</v>
      </c>
      <c r="T3399" s="29" t="s">
        <v>169</v>
      </c>
      <c r="U3399">
        <f t="shared" si="246"/>
        <v>10</v>
      </c>
      <c r="V3399">
        <f t="shared" si="247"/>
        <v>16</v>
      </c>
      <c r="W3399">
        <v>2023</v>
      </c>
      <c r="X3399" t="s">
        <v>12066</v>
      </c>
      <c r="Y3399" t="s">
        <v>17277</v>
      </c>
      <c r="Z3399" t="s">
        <v>17278</v>
      </c>
      <c r="AA3399">
        <v>1601344</v>
      </c>
      <c r="AB3399" t="s">
        <v>173</v>
      </c>
      <c r="AC3399" t="s">
        <v>373</v>
      </c>
      <c r="AD3399" s="1">
        <f t="shared" si="248"/>
        <v>3.7018378378378382E-2</v>
      </c>
      <c r="AE3399" s="2">
        <v>62900000</v>
      </c>
      <c r="AF3399" t="s">
        <v>219</v>
      </c>
      <c r="AG3399" t="s">
        <v>103</v>
      </c>
      <c r="AH3399" t="s">
        <v>104</v>
      </c>
      <c r="AI3399" t="s">
        <v>17279</v>
      </c>
      <c r="AJ3399">
        <v>161908994</v>
      </c>
      <c r="AK3399" s="2">
        <v>2328456</v>
      </c>
      <c r="AL3399" s="2">
        <v>1936685.6</v>
      </c>
      <c r="AP3399" t="s">
        <v>105</v>
      </c>
      <c r="AQ3399" t="s">
        <v>105</v>
      </c>
      <c r="AR3399" t="s">
        <v>105</v>
      </c>
      <c r="AV3399" t="s">
        <v>105</v>
      </c>
      <c r="AW3399" t="s">
        <v>105</v>
      </c>
      <c r="AX3399" t="s">
        <v>105</v>
      </c>
      <c r="BH3399" t="s">
        <v>21</v>
      </c>
      <c r="BI3399" t="s">
        <v>5</v>
      </c>
    </row>
    <row r="3400" spans="1:61" x14ac:dyDescent="0.25">
      <c r="A3400">
        <v>45540754</v>
      </c>
      <c r="B3400">
        <v>45540754</v>
      </c>
      <c r="C3400" t="s">
        <v>106</v>
      </c>
      <c r="D3400" t="s">
        <v>3147</v>
      </c>
      <c r="E3400" t="s">
        <v>10028</v>
      </c>
      <c r="F3400" t="s">
        <v>700</v>
      </c>
      <c r="G3400" t="s">
        <v>3123</v>
      </c>
      <c r="H3400" s="30" t="s">
        <v>21196</v>
      </c>
      <c r="I3400" t="s">
        <v>17280</v>
      </c>
      <c r="J3400">
        <v>0</v>
      </c>
      <c r="K3400" t="s">
        <v>274</v>
      </c>
      <c r="L3400">
        <v>13</v>
      </c>
      <c r="M3400" t="s">
        <v>175</v>
      </c>
      <c r="O3400">
        <v>3005645241</v>
      </c>
      <c r="P3400">
        <v>0</v>
      </c>
      <c r="T3400" s="29" t="s">
        <v>215</v>
      </c>
      <c r="U3400">
        <f t="shared" si="246"/>
        <v>10</v>
      </c>
      <c r="V3400">
        <f t="shared" si="247"/>
        <v>20</v>
      </c>
      <c r="W3400">
        <v>2023</v>
      </c>
      <c r="X3400" t="s">
        <v>866</v>
      </c>
      <c r="Y3400" t="s">
        <v>17281</v>
      </c>
      <c r="Z3400" t="s">
        <v>17282</v>
      </c>
      <c r="AA3400">
        <v>5601202</v>
      </c>
      <c r="AB3400" t="s">
        <v>146</v>
      </c>
      <c r="AC3400" t="s">
        <v>188</v>
      </c>
      <c r="AD3400" s="1">
        <f t="shared" si="248"/>
        <v>3.3009677419354837E-2</v>
      </c>
      <c r="AE3400" s="2">
        <v>108500000</v>
      </c>
      <c r="AF3400" t="s">
        <v>219</v>
      </c>
      <c r="AG3400" t="s">
        <v>103</v>
      </c>
      <c r="AH3400" t="s">
        <v>104</v>
      </c>
      <c r="AI3400">
        <v>0</v>
      </c>
      <c r="AJ3400">
        <v>161806372</v>
      </c>
      <c r="AK3400" s="2">
        <v>3581550</v>
      </c>
      <c r="AL3400" s="2">
        <v>2989706.06</v>
      </c>
      <c r="AP3400" t="s">
        <v>105</v>
      </c>
      <c r="AQ3400" t="s">
        <v>105</v>
      </c>
      <c r="AR3400" t="s">
        <v>105</v>
      </c>
      <c r="AV3400" t="s">
        <v>105</v>
      </c>
      <c r="AW3400" t="s">
        <v>105</v>
      </c>
      <c r="AX3400" t="s">
        <v>105</v>
      </c>
      <c r="BH3400" t="s">
        <v>21</v>
      </c>
      <c r="BI3400" t="s">
        <v>5</v>
      </c>
    </row>
    <row r="3401" spans="1:61" x14ac:dyDescent="0.25">
      <c r="A3401">
        <v>7558735</v>
      </c>
      <c r="B3401">
        <v>7558735</v>
      </c>
      <c r="C3401" t="s">
        <v>89</v>
      </c>
      <c r="D3401" t="s">
        <v>304</v>
      </c>
      <c r="E3401" t="s">
        <v>648</v>
      </c>
      <c r="F3401" t="s">
        <v>2610</v>
      </c>
      <c r="G3401" t="s">
        <v>1015</v>
      </c>
      <c r="H3401" s="30" t="s">
        <v>20840</v>
      </c>
      <c r="I3401" t="s">
        <v>17283</v>
      </c>
      <c r="J3401">
        <v>50001</v>
      </c>
      <c r="K3401" t="s">
        <v>153</v>
      </c>
      <c r="L3401">
        <v>50</v>
      </c>
      <c r="M3401" t="s">
        <v>154</v>
      </c>
      <c r="O3401">
        <v>3103294749</v>
      </c>
      <c r="P3401">
        <v>3005628354</v>
      </c>
      <c r="T3401" s="29" t="s">
        <v>369</v>
      </c>
      <c r="U3401">
        <f t="shared" si="246"/>
        <v>10</v>
      </c>
      <c r="V3401">
        <f t="shared" si="247"/>
        <v>21</v>
      </c>
      <c r="W3401">
        <v>2025</v>
      </c>
      <c r="X3401" t="s">
        <v>17284</v>
      </c>
      <c r="Y3401" t="s">
        <v>17285</v>
      </c>
      <c r="Z3401" t="s">
        <v>17286</v>
      </c>
      <c r="AA3401">
        <v>3206125</v>
      </c>
      <c r="AB3401" t="s">
        <v>393</v>
      </c>
      <c r="AC3401" t="s">
        <v>17287</v>
      </c>
      <c r="AD3401" s="1">
        <f t="shared" si="248"/>
        <v>1.7156250000000001E-2</v>
      </c>
      <c r="AE3401" s="2">
        <v>85600000</v>
      </c>
      <c r="AF3401" t="s">
        <v>175</v>
      </c>
      <c r="AG3401" t="s">
        <v>120</v>
      </c>
      <c r="AH3401" t="s">
        <v>104</v>
      </c>
      <c r="AI3401" t="s">
        <v>17288</v>
      </c>
      <c r="AJ3401">
        <v>161950486</v>
      </c>
      <c r="AK3401" s="2">
        <v>1468575</v>
      </c>
      <c r="AL3401" s="2">
        <v>1214096.57</v>
      </c>
      <c r="AP3401" t="s">
        <v>105</v>
      </c>
      <c r="AQ3401" t="s">
        <v>105</v>
      </c>
      <c r="AR3401" t="s">
        <v>105</v>
      </c>
      <c r="AV3401" t="s">
        <v>105</v>
      </c>
      <c r="AW3401" t="s">
        <v>105</v>
      </c>
      <c r="AX3401" t="s">
        <v>105</v>
      </c>
      <c r="BH3401" t="s">
        <v>19</v>
      </c>
      <c r="BI3401" t="s">
        <v>5</v>
      </c>
    </row>
    <row r="3402" spans="1:61" x14ac:dyDescent="0.25">
      <c r="A3402">
        <v>52934233</v>
      </c>
      <c r="B3402">
        <v>52934233</v>
      </c>
      <c r="C3402" t="s">
        <v>106</v>
      </c>
      <c r="D3402" t="s">
        <v>2571</v>
      </c>
      <c r="E3402" t="s">
        <v>136</v>
      </c>
      <c r="F3402" t="s">
        <v>863</v>
      </c>
      <c r="G3402" t="s">
        <v>4443</v>
      </c>
      <c r="H3402" s="30" t="s">
        <v>21197</v>
      </c>
      <c r="I3402" t="s">
        <v>17289</v>
      </c>
      <c r="J3402">
        <v>0</v>
      </c>
      <c r="K3402" t="s">
        <v>126</v>
      </c>
      <c r="L3402">
        <v>25</v>
      </c>
      <c r="M3402" t="s">
        <v>126</v>
      </c>
      <c r="O3402">
        <v>3158523230</v>
      </c>
      <c r="P3402">
        <v>3004170957</v>
      </c>
      <c r="T3402" s="29" t="s">
        <v>448</v>
      </c>
      <c r="U3402">
        <f t="shared" ref="U3402:U3465" si="249">MONTH(T3402)</f>
        <v>10</v>
      </c>
      <c r="V3402">
        <f t="shared" ref="V3402:V3465" si="250">DAY(T3402)</f>
        <v>9</v>
      </c>
      <c r="W3402">
        <v>2024</v>
      </c>
      <c r="X3402" t="s">
        <v>5178</v>
      </c>
      <c r="Y3402" t="s">
        <v>17290</v>
      </c>
      <c r="Z3402" t="s">
        <v>17291</v>
      </c>
      <c r="AA3402">
        <v>6406154</v>
      </c>
      <c r="AB3402" t="s">
        <v>131</v>
      </c>
      <c r="AC3402" t="s">
        <v>1174</v>
      </c>
      <c r="AD3402" s="1">
        <f t="shared" ref="AD3402:AD3465" si="251">+AK3402/AE3402</f>
        <v>1.6683545325106786E-2</v>
      </c>
      <c r="AE3402" s="2">
        <v>210700000</v>
      </c>
      <c r="AF3402" t="s">
        <v>102</v>
      </c>
      <c r="AG3402" t="s">
        <v>120</v>
      </c>
      <c r="AH3402" t="s">
        <v>104</v>
      </c>
      <c r="AI3402" t="s">
        <v>17292</v>
      </c>
      <c r="AJ3402">
        <v>161815185</v>
      </c>
      <c r="AK3402" s="2">
        <v>3515223</v>
      </c>
      <c r="AL3402" s="2">
        <v>2933969.03</v>
      </c>
      <c r="AP3402" t="s">
        <v>105</v>
      </c>
      <c r="AQ3402" t="s">
        <v>105</v>
      </c>
      <c r="AR3402" t="s">
        <v>105</v>
      </c>
      <c r="AV3402" t="s">
        <v>105</v>
      </c>
      <c r="AW3402" t="s">
        <v>105</v>
      </c>
      <c r="AX3402" t="s">
        <v>105</v>
      </c>
      <c r="BH3402" t="s">
        <v>20</v>
      </c>
      <c r="BI3402" t="s">
        <v>5</v>
      </c>
    </row>
    <row r="3403" spans="1:61" x14ac:dyDescent="0.25">
      <c r="A3403">
        <v>79671027</v>
      </c>
      <c r="B3403">
        <v>79671027</v>
      </c>
      <c r="C3403" t="s">
        <v>89</v>
      </c>
      <c r="D3403" t="s">
        <v>3204</v>
      </c>
      <c r="E3403" t="s">
        <v>17293</v>
      </c>
      <c r="F3403" t="s">
        <v>263</v>
      </c>
      <c r="G3403" t="s">
        <v>819</v>
      </c>
      <c r="H3403" s="30" t="s">
        <v>21198</v>
      </c>
      <c r="I3403" t="s">
        <v>17294</v>
      </c>
      <c r="J3403">
        <v>0</v>
      </c>
      <c r="K3403" t="s">
        <v>126</v>
      </c>
      <c r="L3403">
        <v>25</v>
      </c>
      <c r="M3403" t="s">
        <v>126</v>
      </c>
      <c r="O3403">
        <v>3202642264</v>
      </c>
      <c r="P3403">
        <v>0</v>
      </c>
      <c r="T3403" s="29" t="s">
        <v>500</v>
      </c>
      <c r="U3403">
        <f t="shared" si="249"/>
        <v>10</v>
      </c>
      <c r="V3403">
        <f t="shared" si="250"/>
        <v>5</v>
      </c>
      <c r="W3403">
        <v>2019</v>
      </c>
      <c r="X3403" t="s">
        <v>13390</v>
      </c>
      <c r="Y3403" t="s">
        <v>17295</v>
      </c>
      <c r="Z3403" t="s">
        <v>17296</v>
      </c>
      <c r="AA3403">
        <v>3206098</v>
      </c>
      <c r="AB3403" t="s">
        <v>393</v>
      </c>
      <c r="AC3403" t="s">
        <v>2962</v>
      </c>
      <c r="AD3403" s="1">
        <f t="shared" si="251"/>
        <v>1.9286234660766961E-2</v>
      </c>
      <c r="AE3403" s="2">
        <v>67800000</v>
      </c>
      <c r="AF3403" t="s">
        <v>219</v>
      </c>
      <c r="AG3403" t="s">
        <v>292</v>
      </c>
      <c r="AH3403" t="s">
        <v>104</v>
      </c>
      <c r="AI3403" t="s">
        <v>17297</v>
      </c>
      <c r="AJ3403">
        <v>29946547</v>
      </c>
      <c r="AK3403" s="2">
        <v>1307606.71</v>
      </c>
      <c r="AL3403" s="2">
        <v>1078829.17</v>
      </c>
      <c r="AP3403">
        <v>30006073</v>
      </c>
      <c r="AQ3403" s="2">
        <v>3580873.47</v>
      </c>
      <c r="AR3403" s="2">
        <v>2989137.37</v>
      </c>
      <c r="AV3403" t="s">
        <v>105</v>
      </c>
      <c r="AW3403" s="2" t="s">
        <v>105</v>
      </c>
      <c r="AX3403" s="2" t="s">
        <v>105</v>
      </c>
      <c r="BH3403" t="s">
        <v>19</v>
      </c>
      <c r="BI3403" t="s">
        <v>5</v>
      </c>
    </row>
    <row r="3404" spans="1:61" x14ac:dyDescent="0.25">
      <c r="A3404">
        <v>1022928890</v>
      </c>
      <c r="B3404">
        <v>1022928890</v>
      </c>
      <c r="C3404" t="s">
        <v>89</v>
      </c>
      <c r="D3404" t="s">
        <v>1931</v>
      </c>
      <c r="E3404" t="s">
        <v>656</v>
      </c>
      <c r="F3404" t="s">
        <v>1415</v>
      </c>
      <c r="G3404" t="s">
        <v>399</v>
      </c>
      <c r="H3404" s="30" t="s">
        <v>18313</v>
      </c>
      <c r="I3404" t="s">
        <v>17298</v>
      </c>
      <c r="J3404">
        <v>0</v>
      </c>
      <c r="K3404" t="s">
        <v>126</v>
      </c>
      <c r="L3404">
        <v>25</v>
      </c>
      <c r="M3404" t="s">
        <v>126</v>
      </c>
      <c r="O3404">
        <v>3223214971</v>
      </c>
      <c r="P3404">
        <v>3212108528</v>
      </c>
      <c r="T3404" s="29" t="s">
        <v>568</v>
      </c>
      <c r="U3404">
        <f t="shared" si="249"/>
        <v>10</v>
      </c>
      <c r="V3404">
        <f t="shared" si="250"/>
        <v>30</v>
      </c>
      <c r="W3404">
        <v>2020</v>
      </c>
      <c r="X3404" t="s">
        <v>12360</v>
      </c>
      <c r="Y3404" t="s">
        <v>17299</v>
      </c>
      <c r="Z3404" t="s">
        <v>17300</v>
      </c>
      <c r="AA3404">
        <v>6408119</v>
      </c>
      <c r="AB3404" t="s">
        <v>131</v>
      </c>
      <c r="AC3404" t="s">
        <v>310</v>
      </c>
      <c r="AD3404" s="1">
        <f t="shared" si="251"/>
        <v>2.4362359839816935E-2</v>
      </c>
      <c r="AE3404" s="2">
        <v>87400000</v>
      </c>
      <c r="AF3404" t="s">
        <v>175</v>
      </c>
      <c r="AG3404" t="s">
        <v>452</v>
      </c>
      <c r="AH3404" t="s">
        <v>104</v>
      </c>
      <c r="AI3404" t="s">
        <v>17301</v>
      </c>
      <c r="AJ3404">
        <v>29969885</v>
      </c>
      <c r="AK3404" s="2">
        <v>2129270.25</v>
      </c>
      <c r="AL3404" s="2">
        <v>1769302.73</v>
      </c>
      <c r="AP3404" t="s">
        <v>105</v>
      </c>
      <c r="AQ3404" s="2" t="s">
        <v>105</v>
      </c>
      <c r="AR3404" s="2" t="s">
        <v>105</v>
      </c>
      <c r="AV3404">
        <v>30152000</v>
      </c>
      <c r="AW3404" s="2">
        <v>1877347.07</v>
      </c>
      <c r="AX3404" s="2">
        <v>1557602.58</v>
      </c>
      <c r="BH3404" t="s">
        <v>21</v>
      </c>
      <c r="BI3404" t="s">
        <v>5</v>
      </c>
    </row>
    <row r="3405" spans="1:61" x14ac:dyDescent="0.25">
      <c r="A3405">
        <v>52965670</v>
      </c>
      <c r="B3405">
        <v>52965670</v>
      </c>
      <c r="C3405" t="s">
        <v>106</v>
      </c>
      <c r="D3405" t="s">
        <v>108</v>
      </c>
      <c r="E3405">
        <v>0</v>
      </c>
      <c r="F3405" t="s">
        <v>223</v>
      </c>
      <c r="G3405" t="s">
        <v>263</v>
      </c>
      <c r="H3405" s="30" t="s">
        <v>21199</v>
      </c>
      <c r="I3405" t="s">
        <v>17302</v>
      </c>
      <c r="J3405">
        <v>0</v>
      </c>
      <c r="K3405" t="s">
        <v>126</v>
      </c>
      <c r="L3405">
        <v>25</v>
      </c>
      <c r="M3405" t="s">
        <v>126</v>
      </c>
      <c r="O3405">
        <v>3208508907</v>
      </c>
      <c r="P3405">
        <v>3204058096</v>
      </c>
      <c r="T3405" s="29" t="s">
        <v>358</v>
      </c>
      <c r="U3405">
        <f t="shared" si="249"/>
        <v>10</v>
      </c>
      <c r="V3405">
        <f t="shared" si="250"/>
        <v>29</v>
      </c>
      <c r="W3405">
        <v>2020</v>
      </c>
      <c r="X3405" t="s">
        <v>17303</v>
      </c>
      <c r="Y3405" t="s">
        <v>17304</v>
      </c>
      <c r="Z3405" t="s">
        <v>17305</v>
      </c>
      <c r="AA3405">
        <v>9006171</v>
      </c>
      <c r="AB3405" t="s">
        <v>244</v>
      </c>
      <c r="AC3405" t="s">
        <v>404</v>
      </c>
      <c r="AD3405" s="1">
        <f t="shared" si="251"/>
        <v>1.0817127163198248E-2</v>
      </c>
      <c r="AE3405" s="2">
        <v>182600000</v>
      </c>
      <c r="AF3405" t="s">
        <v>133</v>
      </c>
      <c r="AG3405" t="s">
        <v>292</v>
      </c>
      <c r="AH3405" t="s">
        <v>104</v>
      </c>
      <c r="AI3405">
        <v>0</v>
      </c>
      <c r="AJ3405">
        <v>29946688</v>
      </c>
      <c r="AK3405" s="2">
        <v>1975207.42</v>
      </c>
      <c r="AL3405" s="2">
        <v>1639838.17</v>
      </c>
      <c r="AP3405" t="s">
        <v>105</v>
      </c>
      <c r="AQ3405" s="2" t="s">
        <v>105</v>
      </c>
      <c r="AR3405" s="2" t="s">
        <v>105</v>
      </c>
      <c r="AV3405">
        <v>30056291</v>
      </c>
      <c r="AW3405" s="2">
        <v>2396381.0499999998</v>
      </c>
      <c r="AX3405" s="2">
        <v>1993765.59</v>
      </c>
      <c r="BH3405" s="3" t="s">
        <v>18</v>
      </c>
      <c r="BI3405" t="s">
        <v>5</v>
      </c>
    </row>
    <row r="3406" spans="1:61" x14ac:dyDescent="0.25">
      <c r="A3406">
        <v>1020420110</v>
      </c>
      <c r="B3406">
        <v>1020420110</v>
      </c>
      <c r="C3406" t="s">
        <v>89</v>
      </c>
      <c r="D3406" t="s">
        <v>3881</v>
      </c>
      <c r="E3406" t="s">
        <v>3013</v>
      </c>
      <c r="F3406" t="s">
        <v>5009</v>
      </c>
      <c r="G3406" t="s">
        <v>4361</v>
      </c>
      <c r="H3406" s="30" t="s">
        <v>21200</v>
      </c>
      <c r="I3406" t="s">
        <v>17306</v>
      </c>
      <c r="J3406">
        <v>5088</v>
      </c>
      <c r="K3406" t="s">
        <v>908</v>
      </c>
      <c r="L3406">
        <v>5</v>
      </c>
      <c r="M3406" t="s">
        <v>203</v>
      </c>
      <c r="O3406">
        <v>3008986987</v>
      </c>
      <c r="P3406">
        <v>3107485117</v>
      </c>
      <c r="T3406" s="29" t="s">
        <v>287</v>
      </c>
      <c r="U3406">
        <f t="shared" si="249"/>
        <v>10</v>
      </c>
      <c r="V3406">
        <f t="shared" si="250"/>
        <v>13</v>
      </c>
      <c r="W3406">
        <v>2024</v>
      </c>
      <c r="X3406" t="s">
        <v>6359</v>
      </c>
      <c r="Y3406" t="s">
        <v>17307</v>
      </c>
      <c r="Z3406" t="s">
        <v>17308</v>
      </c>
      <c r="AA3406">
        <v>4606150</v>
      </c>
      <c r="AB3406" t="s">
        <v>352</v>
      </c>
      <c r="AC3406" t="s">
        <v>1412</v>
      </c>
      <c r="AD3406" s="1">
        <f t="shared" si="251"/>
        <v>3.7209046184738956E-2</v>
      </c>
      <c r="AE3406" s="2">
        <v>99600000</v>
      </c>
      <c r="AF3406" t="s">
        <v>552</v>
      </c>
      <c r="AG3406" t="s">
        <v>120</v>
      </c>
      <c r="AH3406" t="s">
        <v>104</v>
      </c>
      <c r="AI3406" t="s">
        <v>17309</v>
      </c>
      <c r="AJ3406">
        <v>161813329</v>
      </c>
      <c r="AK3406" s="2">
        <v>3706021</v>
      </c>
      <c r="AL3406" s="2">
        <v>3094303.45</v>
      </c>
      <c r="AP3406" t="s">
        <v>105</v>
      </c>
      <c r="AQ3406" t="s">
        <v>105</v>
      </c>
      <c r="AR3406" t="s">
        <v>105</v>
      </c>
      <c r="AV3406" t="s">
        <v>105</v>
      </c>
      <c r="AW3406" t="s">
        <v>105</v>
      </c>
      <c r="AX3406" t="s">
        <v>105</v>
      </c>
      <c r="BH3406" t="s">
        <v>21</v>
      </c>
      <c r="BI3406" t="s">
        <v>5</v>
      </c>
    </row>
    <row r="3407" spans="1:61" x14ac:dyDescent="0.25">
      <c r="A3407">
        <v>1053801053</v>
      </c>
      <c r="B3407">
        <v>1053801053</v>
      </c>
      <c r="C3407" t="s">
        <v>106</v>
      </c>
      <c r="D3407" t="s">
        <v>312</v>
      </c>
      <c r="E3407" t="s">
        <v>877</v>
      </c>
      <c r="F3407" t="s">
        <v>315</v>
      </c>
      <c r="G3407" t="s">
        <v>3189</v>
      </c>
      <c r="H3407" s="30" t="s">
        <v>21201</v>
      </c>
      <c r="I3407" t="s">
        <v>17310</v>
      </c>
      <c r="J3407">
        <v>17001</v>
      </c>
      <c r="K3407" t="s">
        <v>140</v>
      </c>
      <c r="L3407">
        <v>17</v>
      </c>
      <c r="M3407" t="s">
        <v>141</v>
      </c>
      <c r="O3407">
        <v>3217817220</v>
      </c>
      <c r="P3407">
        <v>3102706306</v>
      </c>
      <c r="T3407" s="29" t="s">
        <v>568</v>
      </c>
      <c r="U3407">
        <f t="shared" si="249"/>
        <v>10</v>
      </c>
      <c r="V3407">
        <f t="shared" si="250"/>
        <v>30</v>
      </c>
      <c r="W3407">
        <v>2021</v>
      </c>
      <c r="X3407" t="s">
        <v>1067</v>
      </c>
      <c r="Y3407" t="s">
        <v>17311</v>
      </c>
      <c r="Z3407" t="s">
        <v>17312</v>
      </c>
      <c r="AA3407">
        <v>5601184</v>
      </c>
      <c r="AB3407" t="s">
        <v>146</v>
      </c>
      <c r="AC3407" t="s">
        <v>188</v>
      </c>
      <c r="AD3407" s="1">
        <f t="shared" si="251"/>
        <v>2.4918978185993111E-2</v>
      </c>
      <c r="AE3407" s="2">
        <v>87100000</v>
      </c>
      <c r="AF3407" t="s">
        <v>102</v>
      </c>
      <c r="AG3407" t="s">
        <v>103</v>
      </c>
      <c r="AH3407" t="s">
        <v>104</v>
      </c>
      <c r="AI3407" t="s">
        <v>17313</v>
      </c>
      <c r="AJ3407">
        <v>161908309</v>
      </c>
      <c r="AK3407" s="2">
        <v>2170443</v>
      </c>
      <c r="AL3407" s="2">
        <v>1803901.42</v>
      </c>
      <c r="AP3407" t="s">
        <v>105</v>
      </c>
      <c r="AQ3407" t="s">
        <v>105</v>
      </c>
      <c r="AR3407" t="s">
        <v>105</v>
      </c>
      <c r="AV3407" t="s">
        <v>105</v>
      </c>
      <c r="AW3407" t="s">
        <v>105</v>
      </c>
      <c r="AX3407" t="s">
        <v>105</v>
      </c>
      <c r="BH3407" t="s">
        <v>21</v>
      </c>
      <c r="BI3407" t="s">
        <v>5</v>
      </c>
    </row>
    <row r="3408" spans="1:61" x14ac:dyDescent="0.25">
      <c r="A3408">
        <v>98564697</v>
      </c>
      <c r="B3408">
        <v>98564697</v>
      </c>
      <c r="C3408" t="s">
        <v>89</v>
      </c>
      <c r="D3408" t="s">
        <v>148</v>
      </c>
      <c r="E3408" t="s">
        <v>1042</v>
      </c>
      <c r="F3408" t="s">
        <v>2013</v>
      </c>
      <c r="G3408" t="s">
        <v>8389</v>
      </c>
      <c r="H3408" s="30" t="s">
        <v>21202</v>
      </c>
      <c r="I3408" t="s">
        <v>17314</v>
      </c>
      <c r="J3408">
        <v>5266</v>
      </c>
      <c r="K3408" t="s">
        <v>428</v>
      </c>
      <c r="L3408">
        <v>5</v>
      </c>
      <c r="M3408" t="s">
        <v>203</v>
      </c>
      <c r="O3408">
        <v>3103829379</v>
      </c>
      <c r="P3408">
        <v>3104829379</v>
      </c>
      <c r="T3408" s="29" t="s">
        <v>327</v>
      </c>
      <c r="U3408">
        <f t="shared" si="249"/>
        <v>10</v>
      </c>
      <c r="V3408">
        <f t="shared" si="250"/>
        <v>31</v>
      </c>
      <c r="W3408">
        <v>2022</v>
      </c>
      <c r="X3408" t="s">
        <v>265</v>
      </c>
      <c r="Y3408" t="s">
        <v>17315</v>
      </c>
      <c r="Z3408" t="s">
        <v>17316</v>
      </c>
      <c r="AA3408">
        <v>9201264</v>
      </c>
      <c r="AB3408" t="s">
        <v>268</v>
      </c>
      <c r="AC3408" t="s">
        <v>269</v>
      </c>
      <c r="AD3408" s="1">
        <f t="shared" si="251"/>
        <v>4.5393521400778208E-2</v>
      </c>
      <c r="AE3408" s="2">
        <v>51400000</v>
      </c>
      <c r="AF3408" t="s">
        <v>133</v>
      </c>
      <c r="AG3408" t="s">
        <v>103</v>
      </c>
      <c r="AH3408" t="s">
        <v>104</v>
      </c>
      <c r="AI3408" t="s">
        <v>17317</v>
      </c>
      <c r="AJ3408">
        <v>161813716</v>
      </c>
      <c r="AK3408" s="2">
        <v>2333227</v>
      </c>
      <c r="AL3408" s="2">
        <v>1940695.09</v>
      </c>
      <c r="AP3408" t="s">
        <v>105</v>
      </c>
      <c r="AQ3408" t="s">
        <v>105</v>
      </c>
      <c r="AR3408" t="s">
        <v>105</v>
      </c>
      <c r="AV3408" t="s">
        <v>105</v>
      </c>
      <c r="AW3408" t="s">
        <v>105</v>
      </c>
      <c r="AX3408" t="s">
        <v>105</v>
      </c>
      <c r="BH3408" t="s">
        <v>21</v>
      </c>
      <c r="BI3408" t="s">
        <v>5</v>
      </c>
    </row>
    <row r="3409" spans="1:61" x14ac:dyDescent="0.25">
      <c r="A3409">
        <v>1053788780</v>
      </c>
      <c r="B3409">
        <v>1053788780</v>
      </c>
      <c r="C3409" t="s">
        <v>106</v>
      </c>
      <c r="D3409" t="s">
        <v>211</v>
      </c>
      <c r="E3409" t="s">
        <v>17318</v>
      </c>
      <c r="F3409" t="s">
        <v>475</v>
      </c>
      <c r="G3409" t="s">
        <v>819</v>
      </c>
      <c r="H3409" s="30" t="s">
        <v>21203</v>
      </c>
      <c r="I3409" t="s">
        <v>17319</v>
      </c>
      <c r="J3409">
        <v>0</v>
      </c>
      <c r="K3409" t="s">
        <v>126</v>
      </c>
      <c r="L3409">
        <v>25</v>
      </c>
      <c r="M3409" t="s">
        <v>126</v>
      </c>
      <c r="O3409">
        <v>3122895307</v>
      </c>
      <c r="P3409">
        <v>0</v>
      </c>
      <c r="T3409" s="29" t="s">
        <v>429</v>
      </c>
      <c r="U3409">
        <f t="shared" si="249"/>
        <v>10</v>
      </c>
      <c r="V3409">
        <f t="shared" si="250"/>
        <v>7</v>
      </c>
      <c r="W3409">
        <v>2015</v>
      </c>
      <c r="X3409" t="s">
        <v>2436</v>
      </c>
      <c r="Y3409" t="s">
        <v>17320</v>
      </c>
      <c r="Z3409" t="s">
        <v>17321</v>
      </c>
      <c r="AA3409">
        <v>3001139</v>
      </c>
      <c r="AB3409" t="s">
        <v>491</v>
      </c>
      <c r="AC3409" t="s">
        <v>1475</v>
      </c>
      <c r="AD3409" s="1">
        <f t="shared" si="251"/>
        <v>3.4557808219178081E-2</v>
      </c>
      <c r="AE3409" s="2">
        <v>36500000</v>
      </c>
      <c r="AF3409" t="s">
        <v>133</v>
      </c>
      <c r="AG3409" t="s">
        <v>103</v>
      </c>
      <c r="AH3409" t="s">
        <v>104</v>
      </c>
      <c r="AI3409" t="s">
        <v>17322</v>
      </c>
      <c r="AJ3409">
        <v>161788051</v>
      </c>
      <c r="AK3409" s="2">
        <v>1261360</v>
      </c>
      <c r="AL3409" s="2">
        <v>1039966.57</v>
      </c>
      <c r="AP3409" t="s">
        <v>105</v>
      </c>
      <c r="AQ3409" t="s">
        <v>105</v>
      </c>
      <c r="AR3409" t="s">
        <v>105</v>
      </c>
      <c r="AV3409" t="s">
        <v>105</v>
      </c>
      <c r="AW3409" t="s">
        <v>105</v>
      </c>
      <c r="AX3409" t="s">
        <v>105</v>
      </c>
      <c r="BH3409" t="s">
        <v>21</v>
      </c>
      <c r="BI3409" t="s">
        <v>5</v>
      </c>
    </row>
    <row r="3410" spans="1:61" x14ac:dyDescent="0.25">
      <c r="A3410">
        <v>16260088</v>
      </c>
      <c r="B3410">
        <v>16260088</v>
      </c>
      <c r="C3410" t="s">
        <v>89</v>
      </c>
      <c r="D3410" t="s">
        <v>1242</v>
      </c>
      <c r="E3410">
        <v>0</v>
      </c>
      <c r="F3410" t="s">
        <v>17323</v>
      </c>
      <c r="G3410" t="s">
        <v>709</v>
      </c>
      <c r="H3410" s="30" t="s">
        <v>20143</v>
      </c>
      <c r="I3410" t="s">
        <v>17324</v>
      </c>
      <c r="J3410">
        <v>0</v>
      </c>
      <c r="K3410" t="s">
        <v>126</v>
      </c>
      <c r="L3410">
        <v>25</v>
      </c>
      <c r="M3410" t="s">
        <v>126</v>
      </c>
      <c r="O3410">
        <v>3108429419</v>
      </c>
      <c r="P3410">
        <v>0</v>
      </c>
      <c r="T3410" s="29" t="s">
        <v>500</v>
      </c>
      <c r="U3410">
        <f t="shared" si="249"/>
        <v>10</v>
      </c>
      <c r="V3410">
        <f t="shared" si="250"/>
        <v>5</v>
      </c>
      <c r="W3410">
        <v>2022</v>
      </c>
      <c r="X3410" t="s">
        <v>5438</v>
      </c>
      <c r="Y3410" t="s">
        <v>17325</v>
      </c>
      <c r="Z3410" t="s">
        <v>17326</v>
      </c>
      <c r="AA3410">
        <v>6406141</v>
      </c>
      <c r="AB3410" t="s">
        <v>131</v>
      </c>
      <c r="AC3410" t="s">
        <v>580</v>
      </c>
      <c r="AD3410" s="1">
        <f t="shared" si="251"/>
        <v>1.4674364963503651E-2</v>
      </c>
      <c r="AE3410" s="2">
        <v>82200000</v>
      </c>
      <c r="AF3410" t="s">
        <v>133</v>
      </c>
      <c r="AG3410" t="s">
        <v>292</v>
      </c>
      <c r="AH3410" t="s">
        <v>104</v>
      </c>
      <c r="AI3410">
        <v>0</v>
      </c>
      <c r="AJ3410">
        <v>29933807</v>
      </c>
      <c r="AK3410" s="2">
        <v>1206232.8</v>
      </c>
      <c r="AL3410" s="2">
        <v>993641.01</v>
      </c>
      <c r="AP3410" t="s">
        <v>105</v>
      </c>
      <c r="AQ3410" s="2" t="s">
        <v>105</v>
      </c>
      <c r="AR3410" s="2" t="s">
        <v>105</v>
      </c>
      <c r="AV3410">
        <v>30049767</v>
      </c>
      <c r="AW3410" s="2">
        <v>1645011.6</v>
      </c>
      <c r="AX3410" s="2">
        <v>1362362.69</v>
      </c>
      <c r="BH3410" s="3" t="s">
        <v>18</v>
      </c>
      <c r="BI3410" t="s">
        <v>5</v>
      </c>
    </row>
    <row r="3411" spans="1:61" x14ac:dyDescent="0.25">
      <c r="A3411">
        <v>52764473</v>
      </c>
      <c r="B3411">
        <v>52764473</v>
      </c>
      <c r="C3411" t="s">
        <v>106</v>
      </c>
      <c r="D3411" t="s">
        <v>10903</v>
      </c>
      <c r="E3411" t="s">
        <v>1063</v>
      </c>
      <c r="F3411" t="s">
        <v>17327</v>
      </c>
      <c r="G3411" t="s">
        <v>263</v>
      </c>
      <c r="H3411" s="30" t="s">
        <v>21204</v>
      </c>
      <c r="I3411" t="s">
        <v>17328</v>
      </c>
      <c r="J3411">
        <v>0</v>
      </c>
      <c r="K3411" t="s">
        <v>126</v>
      </c>
      <c r="L3411">
        <v>25</v>
      </c>
      <c r="M3411" t="s">
        <v>126</v>
      </c>
      <c r="O3411">
        <v>3118054883</v>
      </c>
      <c r="P3411">
        <v>0</v>
      </c>
      <c r="T3411" s="29" t="s">
        <v>228</v>
      </c>
      <c r="U3411">
        <f t="shared" si="249"/>
        <v>10</v>
      </c>
      <c r="V3411">
        <f t="shared" si="250"/>
        <v>6</v>
      </c>
      <c r="W3411">
        <v>2020</v>
      </c>
      <c r="X3411" t="s">
        <v>265</v>
      </c>
      <c r="Y3411" t="s">
        <v>17329</v>
      </c>
      <c r="Z3411" t="s">
        <v>17330</v>
      </c>
      <c r="AA3411">
        <v>9201264</v>
      </c>
      <c r="AB3411" t="s">
        <v>268</v>
      </c>
      <c r="AC3411" t="s">
        <v>269</v>
      </c>
      <c r="AD3411" s="1">
        <f t="shared" si="251"/>
        <v>3.4328673684210526E-2</v>
      </c>
      <c r="AE3411" s="2">
        <v>47500000</v>
      </c>
      <c r="AF3411" t="s">
        <v>133</v>
      </c>
      <c r="AG3411" t="s">
        <v>103</v>
      </c>
      <c r="AH3411" t="s">
        <v>104</v>
      </c>
      <c r="AI3411" t="s">
        <v>17331</v>
      </c>
      <c r="AJ3411">
        <v>161814321</v>
      </c>
      <c r="AK3411" s="2">
        <v>1630612</v>
      </c>
      <c r="AL3411" s="2">
        <v>1350262.28</v>
      </c>
      <c r="AP3411" t="s">
        <v>105</v>
      </c>
      <c r="AQ3411" t="s">
        <v>105</v>
      </c>
      <c r="AR3411" t="s">
        <v>105</v>
      </c>
      <c r="AV3411" t="s">
        <v>105</v>
      </c>
      <c r="AW3411" t="s">
        <v>105</v>
      </c>
      <c r="AX3411" t="s">
        <v>105</v>
      </c>
      <c r="BH3411" t="s">
        <v>21</v>
      </c>
      <c r="BI3411" t="s">
        <v>5</v>
      </c>
    </row>
    <row r="3412" spans="1:61" x14ac:dyDescent="0.25">
      <c r="A3412">
        <v>8742558</v>
      </c>
      <c r="B3412">
        <v>8742558</v>
      </c>
      <c r="C3412" t="s">
        <v>89</v>
      </c>
      <c r="D3412" t="s">
        <v>12925</v>
      </c>
      <c r="E3412" t="s">
        <v>295</v>
      </c>
      <c r="F3412" t="s">
        <v>262</v>
      </c>
      <c r="G3412" t="s">
        <v>17332</v>
      </c>
      <c r="H3412" s="30" t="s">
        <v>18840</v>
      </c>
      <c r="I3412" t="s">
        <v>17333</v>
      </c>
      <c r="J3412">
        <v>0</v>
      </c>
      <c r="K3412" t="s">
        <v>274</v>
      </c>
      <c r="L3412">
        <v>13</v>
      </c>
      <c r="M3412" t="s">
        <v>175</v>
      </c>
      <c r="O3412">
        <v>3103494667</v>
      </c>
      <c r="P3412">
        <v>0</v>
      </c>
      <c r="T3412" s="29" t="s">
        <v>1371</v>
      </c>
      <c r="U3412">
        <f t="shared" si="249"/>
        <v>10</v>
      </c>
      <c r="V3412">
        <f t="shared" si="250"/>
        <v>12</v>
      </c>
      <c r="W3412">
        <v>2018</v>
      </c>
      <c r="X3412" t="s">
        <v>4567</v>
      </c>
      <c r="Y3412" t="s">
        <v>17334</v>
      </c>
      <c r="Z3412" t="s">
        <v>17335</v>
      </c>
      <c r="AA3412">
        <v>6408114</v>
      </c>
      <c r="AB3412" t="s">
        <v>131</v>
      </c>
      <c r="AC3412" t="s">
        <v>1174</v>
      </c>
      <c r="AD3412" s="1">
        <f t="shared" si="251"/>
        <v>2.2817573118279567E-2</v>
      </c>
      <c r="AE3412" s="2">
        <v>93000000</v>
      </c>
      <c r="AF3412" t="s">
        <v>175</v>
      </c>
      <c r="AG3412" t="s">
        <v>452</v>
      </c>
      <c r="AH3412" t="s">
        <v>104</v>
      </c>
      <c r="AI3412" t="s">
        <v>17336</v>
      </c>
      <c r="AJ3412">
        <v>29959403</v>
      </c>
      <c r="AK3412" s="2">
        <v>2122034.2999999998</v>
      </c>
      <c r="AL3412" s="2">
        <v>1763222.1</v>
      </c>
      <c r="AP3412" t="s">
        <v>105</v>
      </c>
      <c r="AQ3412" s="2" t="s">
        <v>105</v>
      </c>
      <c r="AR3412" s="2" t="s">
        <v>105</v>
      </c>
      <c r="AV3412">
        <v>30045245</v>
      </c>
      <c r="AW3412" s="2">
        <v>3139680.98</v>
      </c>
      <c r="AX3412" s="2">
        <v>2618387.38</v>
      </c>
      <c r="BH3412" t="s">
        <v>21</v>
      </c>
      <c r="BI3412" t="s">
        <v>5</v>
      </c>
    </row>
    <row r="3413" spans="1:61" x14ac:dyDescent="0.25">
      <c r="A3413">
        <v>19194954</v>
      </c>
      <c r="B3413">
        <v>19194954</v>
      </c>
      <c r="C3413" t="s">
        <v>89</v>
      </c>
      <c r="D3413" t="s">
        <v>1738</v>
      </c>
      <c r="E3413" t="s">
        <v>17337</v>
      </c>
      <c r="F3413" t="s">
        <v>455</v>
      </c>
      <c r="G3413" t="s">
        <v>700</v>
      </c>
      <c r="H3413" s="30" t="s">
        <v>21205</v>
      </c>
      <c r="I3413" t="s">
        <v>17338</v>
      </c>
      <c r="J3413">
        <v>0</v>
      </c>
      <c r="K3413" t="s">
        <v>126</v>
      </c>
      <c r="L3413">
        <v>25</v>
      </c>
      <c r="M3413" t="s">
        <v>126</v>
      </c>
      <c r="O3413">
        <v>3002005964</v>
      </c>
      <c r="P3413">
        <v>3112018539</v>
      </c>
      <c r="T3413" s="29" t="s">
        <v>275</v>
      </c>
      <c r="U3413">
        <f t="shared" si="249"/>
        <v>10</v>
      </c>
      <c r="V3413">
        <f t="shared" si="250"/>
        <v>11</v>
      </c>
      <c r="W3413">
        <v>2024</v>
      </c>
      <c r="X3413" t="s">
        <v>241</v>
      </c>
      <c r="Y3413" t="s">
        <v>17339</v>
      </c>
      <c r="Z3413" t="s">
        <v>17340</v>
      </c>
      <c r="AA3413">
        <v>9006179</v>
      </c>
      <c r="AB3413" t="s">
        <v>244</v>
      </c>
      <c r="AC3413" t="s">
        <v>245</v>
      </c>
      <c r="AD3413" s="1">
        <f t="shared" si="251"/>
        <v>1.1443181818181818E-2</v>
      </c>
      <c r="AE3413" s="2">
        <v>132000000</v>
      </c>
      <c r="AF3413" t="s">
        <v>102</v>
      </c>
      <c r="AG3413" t="s">
        <v>120</v>
      </c>
      <c r="AH3413" t="s">
        <v>104</v>
      </c>
      <c r="AI3413">
        <v>0</v>
      </c>
      <c r="AJ3413">
        <v>161823552</v>
      </c>
      <c r="AK3413" s="2">
        <v>1510500</v>
      </c>
      <c r="AL3413" s="2">
        <v>1249327.3899999999</v>
      </c>
      <c r="AP3413" t="s">
        <v>105</v>
      </c>
      <c r="AQ3413" t="s">
        <v>105</v>
      </c>
      <c r="AR3413" t="s">
        <v>105</v>
      </c>
      <c r="AV3413" t="s">
        <v>105</v>
      </c>
      <c r="AW3413" t="s">
        <v>105</v>
      </c>
      <c r="AX3413" t="s">
        <v>105</v>
      </c>
      <c r="BH3413" s="3" t="s">
        <v>18</v>
      </c>
      <c r="BI3413" t="s">
        <v>5</v>
      </c>
    </row>
    <row r="3414" spans="1:61" x14ac:dyDescent="0.25">
      <c r="A3414">
        <v>29287603</v>
      </c>
      <c r="B3414">
        <v>29287603</v>
      </c>
      <c r="C3414" t="s">
        <v>106</v>
      </c>
      <c r="D3414" t="s">
        <v>2790</v>
      </c>
      <c r="E3414" t="s">
        <v>1071</v>
      </c>
      <c r="F3414" t="s">
        <v>4000</v>
      </c>
      <c r="G3414">
        <v>0</v>
      </c>
      <c r="H3414" s="30" t="s">
        <v>21206</v>
      </c>
      <c r="I3414" t="s">
        <v>17341</v>
      </c>
      <c r="J3414">
        <v>0</v>
      </c>
      <c r="K3414" t="s">
        <v>126</v>
      </c>
      <c r="L3414">
        <v>25</v>
      </c>
      <c r="M3414" t="s">
        <v>126</v>
      </c>
      <c r="O3414">
        <v>3206939388</v>
      </c>
      <c r="P3414">
        <v>0</v>
      </c>
      <c r="T3414" s="29" t="s">
        <v>204</v>
      </c>
      <c r="U3414">
        <f t="shared" si="249"/>
        <v>10</v>
      </c>
      <c r="V3414">
        <f t="shared" si="250"/>
        <v>2</v>
      </c>
      <c r="W3414">
        <v>2023</v>
      </c>
      <c r="X3414" t="s">
        <v>2156</v>
      </c>
      <c r="Y3414" t="s">
        <v>17342</v>
      </c>
      <c r="Z3414" t="s">
        <v>17343</v>
      </c>
      <c r="AA3414">
        <v>8001206</v>
      </c>
      <c r="AB3414" t="s">
        <v>100</v>
      </c>
      <c r="AC3414" t="s">
        <v>423</v>
      </c>
      <c r="AD3414" s="1">
        <f t="shared" si="251"/>
        <v>3.1304661791590492E-2</v>
      </c>
      <c r="AE3414" s="2">
        <v>54700000</v>
      </c>
      <c r="AF3414" t="s">
        <v>102</v>
      </c>
      <c r="AG3414" t="s">
        <v>103</v>
      </c>
      <c r="AH3414" t="s">
        <v>104</v>
      </c>
      <c r="AI3414" t="s">
        <v>17344</v>
      </c>
      <c r="AJ3414">
        <v>161892601</v>
      </c>
      <c r="AK3414" s="2">
        <v>1712365</v>
      </c>
      <c r="AL3414" s="2">
        <v>1418962.41</v>
      </c>
      <c r="AP3414" t="s">
        <v>105</v>
      </c>
      <c r="AQ3414" t="s">
        <v>105</v>
      </c>
      <c r="AR3414" t="s">
        <v>105</v>
      </c>
      <c r="AV3414" t="s">
        <v>105</v>
      </c>
      <c r="AW3414" t="s">
        <v>105</v>
      </c>
      <c r="AX3414" t="s">
        <v>105</v>
      </c>
      <c r="BH3414" t="s">
        <v>21</v>
      </c>
      <c r="BI3414" t="s">
        <v>5</v>
      </c>
    </row>
    <row r="3415" spans="1:61" x14ac:dyDescent="0.25">
      <c r="A3415">
        <v>1073515734</v>
      </c>
      <c r="B3415">
        <v>1073515734</v>
      </c>
      <c r="C3415" t="s">
        <v>106</v>
      </c>
      <c r="D3415" t="s">
        <v>247</v>
      </c>
      <c r="E3415" t="s">
        <v>1516</v>
      </c>
      <c r="F3415" t="s">
        <v>879</v>
      </c>
      <c r="G3415" t="s">
        <v>17345</v>
      </c>
      <c r="H3415" s="30" t="s">
        <v>21207</v>
      </c>
      <c r="I3415" t="s">
        <v>17346</v>
      </c>
      <c r="J3415">
        <v>25286</v>
      </c>
      <c r="K3415" t="s">
        <v>10669</v>
      </c>
      <c r="L3415">
        <v>25</v>
      </c>
      <c r="M3415" t="s">
        <v>113</v>
      </c>
      <c r="O3415">
        <v>3123004647</v>
      </c>
      <c r="P3415">
        <v>3144145007</v>
      </c>
      <c r="T3415" s="29" t="s">
        <v>1237</v>
      </c>
      <c r="U3415">
        <f t="shared" si="249"/>
        <v>10</v>
      </c>
      <c r="V3415">
        <f t="shared" si="250"/>
        <v>10</v>
      </c>
      <c r="W3415">
        <v>2021</v>
      </c>
      <c r="X3415" t="s">
        <v>17347</v>
      </c>
      <c r="Y3415" t="s">
        <v>17348</v>
      </c>
      <c r="Z3415" t="s">
        <v>17349</v>
      </c>
      <c r="AA3415">
        <v>1601347</v>
      </c>
      <c r="AB3415" t="s">
        <v>173</v>
      </c>
      <c r="AC3415" t="s">
        <v>1222</v>
      </c>
      <c r="AD3415" s="1">
        <f t="shared" si="251"/>
        <v>4.0811719864559816E-2</v>
      </c>
      <c r="AE3415" s="2">
        <v>44300000</v>
      </c>
      <c r="AF3415" t="s">
        <v>219</v>
      </c>
      <c r="AG3415" t="s">
        <v>103</v>
      </c>
      <c r="AH3415" t="s">
        <v>104</v>
      </c>
      <c r="AI3415" t="s">
        <v>17350</v>
      </c>
      <c r="AJ3415">
        <v>29930047</v>
      </c>
      <c r="AK3415" s="2">
        <v>1807959.19</v>
      </c>
      <c r="AL3415" s="2">
        <v>1499293.44</v>
      </c>
      <c r="AP3415">
        <v>29995259</v>
      </c>
      <c r="AQ3415" s="2">
        <v>2981840.42</v>
      </c>
      <c r="AR3415" s="2">
        <v>2485748.25</v>
      </c>
      <c r="AV3415" t="s">
        <v>105</v>
      </c>
      <c r="AW3415" s="2" t="s">
        <v>105</v>
      </c>
      <c r="AX3415" s="2" t="s">
        <v>105</v>
      </c>
      <c r="BH3415" t="s">
        <v>21</v>
      </c>
      <c r="BI3415" t="s">
        <v>5</v>
      </c>
    </row>
    <row r="3416" spans="1:61" x14ac:dyDescent="0.25">
      <c r="A3416">
        <v>37801598</v>
      </c>
      <c r="B3416">
        <v>37801598</v>
      </c>
      <c r="C3416" t="s">
        <v>106</v>
      </c>
      <c r="D3416" t="s">
        <v>17351</v>
      </c>
      <c r="E3416">
        <v>0</v>
      </c>
      <c r="F3416" t="s">
        <v>1706</v>
      </c>
      <c r="G3416" t="s">
        <v>879</v>
      </c>
      <c r="H3416" s="30" t="s">
        <v>21208</v>
      </c>
      <c r="I3416" t="s">
        <v>17352</v>
      </c>
      <c r="J3416">
        <v>68001</v>
      </c>
      <c r="K3416" t="s">
        <v>317</v>
      </c>
      <c r="L3416">
        <v>68</v>
      </c>
      <c r="M3416" t="s">
        <v>227</v>
      </c>
      <c r="O3416">
        <v>3108572087</v>
      </c>
      <c r="P3416">
        <v>0</v>
      </c>
      <c r="T3416" s="29" t="s">
        <v>429</v>
      </c>
      <c r="U3416">
        <f t="shared" si="249"/>
        <v>10</v>
      </c>
      <c r="V3416">
        <f t="shared" si="250"/>
        <v>7</v>
      </c>
      <c r="W3416">
        <v>2016</v>
      </c>
      <c r="X3416" t="s">
        <v>13264</v>
      </c>
      <c r="Y3416" t="s">
        <v>17353</v>
      </c>
      <c r="Z3416" t="s">
        <v>17354</v>
      </c>
      <c r="AA3416">
        <v>4601200</v>
      </c>
      <c r="AB3416" t="s">
        <v>352</v>
      </c>
      <c r="AC3416" t="s">
        <v>1230</v>
      </c>
      <c r="AD3416" s="1">
        <f t="shared" si="251"/>
        <v>4.3886222760290555E-2</v>
      </c>
      <c r="AE3416" s="2">
        <v>41300000</v>
      </c>
      <c r="AF3416" t="s">
        <v>102</v>
      </c>
      <c r="AG3416" t="s">
        <v>103</v>
      </c>
      <c r="AH3416" t="s">
        <v>104</v>
      </c>
      <c r="AI3416">
        <v>0</v>
      </c>
      <c r="AJ3416">
        <v>161836012</v>
      </c>
      <c r="AK3416" s="2">
        <v>1812501</v>
      </c>
      <c r="AL3416" s="2">
        <v>1503110.13</v>
      </c>
      <c r="AP3416" t="s">
        <v>105</v>
      </c>
      <c r="AQ3416" t="s">
        <v>105</v>
      </c>
      <c r="AR3416" t="s">
        <v>105</v>
      </c>
      <c r="AV3416" t="s">
        <v>105</v>
      </c>
      <c r="AW3416" t="s">
        <v>105</v>
      </c>
      <c r="AX3416" t="s">
        <v>105</v>
      </c>
      <c r="BH3416" t="s">
        <v>21</v>
      </c>
      <c r="BI3416" t="s">
        <v>5</v>
      </c>
    </row>
    <row r="3417" spans="1:61" x14ac:dyDescent="0.25">
      <c r="A3417">
        <v>19112125</v>
      </c>
      <c r="B3417">
        <v>19112125</v>
      </c>
      <c r="C3417" t="s">
        <v>89</v>
      </c>
      <c r="D3417" t="s">
        <v>304</v>
      </c>
      <c r="E3417" t="s">
        <v>5338</v>
      </c>
      <c r="F3417" t="s">
        <v>700</v>
      </c>
      <c r="G3417" t="s">
        <v>123</v>
      </c>
      <c r="H3417" s="30" t="s">
        <v>21209</v>
      </c>
      <c r="I3417" t="s">
        <v>17355</v>
      </c>
      <c r="J3417">
        <v>0</v>
      </c>
      <c r="K3417" t="s">
        <v>126</v>
      </c>
      <c r="L3417">
        <v>25</v>
      </c>
      <c r="M3417" t="s">
        <v>126</v>
      </c>
      <c r="O3417">
        <v>3118906789</v>
      </c>
      <c r="P3417">
        <v>3133285269</v>
      </c>
      <c r="T3417" s="29" t="s">
        <v>327</v>
      </c>
      <c r="U3417">
        <f t="shared" si="249"/>
        <v>10</v>
      </c>
      <c r="V3417">
        <f t="shared" si="250"/>
        <v>31</v>
      </c>
      <c r="W3417">
        <v>2015</v>
      </c>
      <c r="X3417" t="s">
        <v>17356</v>
      </c>
      <c r="Y3417" t="s">
        <v>17357</v>
      </c>
      <c r="Z3417" t="s">
        <v>17358</v>
      </c>
      <c r="AA3417">
        <v>3201323</v>
      </c>
      <c r="AB3417" t="s">
        <v>393</v>
      </c>
      <c r="AC3417" t="s">
        <v>1332</v>
      </c>
      <c r="AD3417" s="1">
        <f t="shared" si="251"/>
        <v>4.0028191925465841E-2</v>
      </c>
      <c r="AE3417" s="2">
        <v>32200000</v>
      </c>
      <c r="AF3417" t="s">
        <v>362</v>
      </c>
      <c r="AG3417" t="s">
        <v>103</v>
      </c>
      <c r="AH3417" t="s">
        <v>104</v>
      </c>
      <c r="AI3417" t="s">
        <v>17359</v>
      </c>
      <c r="AJ3417">
        <v>29929707</v>
      </c>
      <c r="AK3417" s="2">
        <v>1288907.78</v>
      </c>
      <c r="AL3417" s="2">
        <v>1063115.78</v>
      </c>
      <c r="AP3417">
        <v>29994923</v>
      </c>
      <c r="AQ3417" s="2">
        <v>1635983.74</v>
      </c>
      <c r="AR3417" s="2">
        <v>1354776.25</v>
      </c>
      <c r="AV3417" t="s">
        <v>105</v>
      </c>
      <c r="AW3417" s="2" t="s">
        <v>105</v>
      </c>
      <c r="AX3417" s="2" t="s">
        <v>105</v>
      </c>
      <c r="BH3417" t="s">
        <v>21</v>
      </c>
      <c r="BI3417" t="s">
        <v>5</v>
      </c>
    </row>
    <row r="3418" spans="1:61" x14ac:dyDescent="0.25">
      <c r="A3418">
        <v>1030628804</v>
      </c>
      <c r="B3418">
        <v>1030628804</v>
      </c>
      <c r="C3418" t="s">
        <v>106</v>
      </c>
      <c r="D3418" t="s">
        <v>681</v>
      </c>
      <c r="E3418" t="s">
        <v>1405</v>
      </c>
      <c r="F3418" t="s">
        <v>2965</v>
      </c>
      <c r="G3418" t="s">
        <v>4702</v>
      </c>
      <c r="H3418" s="30" t="s">
        <v>21210</v>
      </c>
      <c r="I3418" t="s">
        <v>17360</v>
      </c>
      <c r="J3418">
        <v>0</v>
      </c>
      <c r="K3418" t="s">
        <v>126</v>
      </c>
      <c r="L3418">
        <v>25</v>
      </c>
      <c r="M3418" t="s">
        <v>126</v>
      </c>
      <c r="O3418">
        <v>3166263949</v>
      </c>
      <c r="P3418">
        <v>0</v>
      </c>
      <c r="T3418" s="29" t="s">
        <v>500</v>
      </c>
      <c r="U3418">
        <f t="shared" si="249"/>
        <v>10</v>
      </c>
      <c r="V3418">
        <f t="shared" si="250"/>
        <v>5</v>
      </c>
      <c r="W3418">
        <v>2022</v>
      </c>
      <c r="X3418" t="s">
        <v>4699</v>
      </c>
      <c r="Y3418" t="s">
        <v>17361</v>
      </c>
      <c r="Z3418" t="s">
        <v>17362</v>
      </c>
      <c r="AA3418">
        <v>9201263</v>
      </c>
      <c r="AB3418" t="s">
        <v>268</v>
      </c>
      <c r="AC3418" t="s">
        <v>269</v>
      </c>
      <c r="AD3418" s="1">
        <f t="shared" si="251"/>
        <v>4.0686285714285716E-2</v>
      </c>
      <c r="AE3418" s="2">
        <v>49000000</v>
      </c>
      <c r="AF3418" t="s">
        <v>160</v>
      </c>
      <c r="AG3418" t="s">
        <v>103</v>
      </c>
      <c r="AH3418" t="s">
        <v>104</v>
      </c>
      <c r="AI3418" t="s">
        <v>17363</v>
      </c>
      <c r="AJ3418">
        <v>161815019</v>
      </c>
      <c r="AK3418" s="2">
        <v>1993628</v>
      </c>
      <c r="AL3418" s="2">
        <v>1655317.68</v>
      </c>
      <c r="AP3418" t="s">
        <v>105</v>
      </c>
      <c r="AQ3418" t="s">
        <v>105</v>
      </c>
      <c r="AR3418" t="s">
        <v>105</v>
      </c>
      <c r="AV3418" t="s">
        <v>105</v>
      </c>
      <c r="AW3418" t="s">
        <v>105</v>
      </c>
      <c r="AX3418" t="s">
        <v>105</v>
      </c>
      <c r="BH3418" t="s">
        <v>21</v>
      </c>
      <c r="BI3418" t="s">
        <v>5</v>
      </c>
    </row>
    <row r="3419" spans="1:61" x14ac:dyDescent="0.25">
      <c r="A3419">
        <v>52261649</v>
      </c>
      <c r="B3419">
        <v>52261649</v>
      </c>
      <c r="C3419" t="s">
        <v>106</v>
      </c>
      <c r="D3419" t="s">
        <v>1128</v>
      </c>
      <c r="E3419" t="s">
        <v>2355</v>
      </c>
      <c r="F3419" t="s">
        <v>4393</v>
      </c>
      <c r="G3419" t="s">
        <v>137</v>
      </c>
      <c r="H3419" s="30" t="s">
        <v>21140</v>
      </c>
      <c r="I3419" t="s">
        <v>17364</v>
      </c>
      <c r="J3419">
        <v>0</v>
      </c>
      <c r="K3419" t="s">
        <v>126</v>
      </c>
      <c r="L3419">
        <v>25</v>
      </c>
      <c r="M3419" t="s">
        <v>126</v>
      </c>
      <c r="O3419">
        <v>3152630946</v>
      </c>
      <c r="P3419">
        <v>0</v>
      </c>
      <c r="T3419" s="29" t="s">
        <v>466</v>
      </c>
      <c r="U3419">
        <f t="shared" si="249"/>
        <v>10</v>
      </c>
      <c r="V3419">
        <f t="shared" si="250"/>
        <v>15</v>
      </c>
      <c r="W3419">
        <v>2023</v>
      </c>
      <c r="X3419" t="s">
        <v>17365</v>
      </c>
      <c r="Y3419" t="s">
        <v>17366</v>
      </c>
      <c r="Z3419" t="s">
        <v>17367</v>
      </c>
      <c r="AA3419">
        <v>11106014</v>
      </c>
      <c r="AB3419" t="s">
        <v>1961</v>
      </c>
      <c r="AC3419" t="s">
        <v>3402</v>
      </c>
      <c r="AD3419" s="1">
        <f t="shared" si="251"/>
        <v>2.4113596837944663E-2</v>
      </c>
      <c r="AE3419" s="2">
        <v>126500000</v>
      </c>
      <c r="AF3419" t="s">
        <v>102</v>
      </c>
      <c r="AG3419" t="s">
        <v>120</v>
      </c>
      <c r="AH3419" t="s">
        <v>104</v>
      </c>
      <c r="AI3419" t="s">
        <v>17368</v>
      </c>
      <c r="AJ3419">
        <v>161880484</v>
      </c>
      <c r="AK3419" s="2">
        <v>3050370</v>
      </c>
      <c r="AL3419" s="2">
        <v>2543335.94</v>
      </c>
      <c r="AP3419" t="s">
        <v>105</v>
      </c>
      <c r="AQ3419" t="s">
        <v>105</v>
      </c>
      <c r="AR3419" t="s">
        <v>105</v>
      </c>
      <c r="AV3419" t="s">
        <v>105</v>
      </c>
      <c r="AW3419" t="s">
        <v>105</v>
      </c>
      <c r="AX3419" t="s">
        <v>105</v>
      </c>
      <c r="BH3419" t="s">
        <v>21</v>
      </c>
      <c r="BI3419" t="s">
        <v>5</v>
      </c>
    </row>
    <row r="3420" spans="1:61" x14ac:dyDescent="0.25">
      <c r="A3420">
        <v>23266833</v>
      </c>
      <c r="B3420">
        <v>23266833</v>
      </c>
      <c r="C3420" t="s">
        <v>106</v>
      </c>
      <c r="D3420" t="s">
        <v>1057</v>
      </c>
      <c r="E3420">
        <v>0</v>
      </c>
      <c r="F3420" t="s">
        <v>180</v>
      </c>
      <c r="G3420" t="s">
        <v>315</v>
      </c>
      <c r="H3420" s="30" t="s">
        <v>21211</v>
      </c>
      <c r="I3420" t="s">
        <v>17369</v>
      </c>
      <c r="J3420">
        <v>68276</v>
      </c>
      <c r="K3420" t="s">
        <v>226</v>
      </c>
      <c r="L3420">
        <v>68</v>
      </c>
      <c r="M3420" t="s">
        <v>227</v>
      </c>
      <c r="O3420">
        <v>3005539754</v>
      </c>
      <c r="P3420">
        <v>3118938231</v>
      </c>
      <c r="T3420" s="29" t="s">
        <v>327</v>
      </c>
      <c r="U3420">
        <f t="shared" si="249"/>
        <v>10</v>
      </c>
      <c r="V3420">
        <f t="shared" si="250"/>
        <v>31</v>
      </c>
      <c r="W3420">
        <v>2017</v>
      </c>
      <c r="X3420" t="s">
        <v>15377</v>
      </c>
      <c r="Y3420" t="s">
        <v>17370</v>
      </c>
      <c r="Z3420" t="s">
        <v>17371</v>
      </c>
      <c r="AA3420">
        <v>9201225</v>
      </c>
      <c r="AB3420" t="s">
        <v>268</v>
      </c>
      <c r="AC3420" t="s">
        <v>1420</v>
      </c>
      <c r="AD3420" s="1">
        <f t="shared" si="251"/>
        <v>3.3076225531914895E-2</v>
      </c>
      <c r="AE3420" s="2">
        <v>37600000</v>
      </c>
      <c r="AF3420" t="s">
        <v>102</v>
      </c>
      <c r="AG3420" t="s">
        <v>103</v>
      </c>
      <c r="AH3420" t="s">
        <v>104</v>
      </c>
      <c r="AI3420" t="s">
        <v>17372</v>
      </c>
      <c r="AJ3420">
        <v>29930443</v>
      </c>
      <c r="AK3420" s="2">
        <v>1243666.08</v>
      </c>
      <c r="AL3420" s="2">
        <v>1025097.55</v>
      </c>
      <c r="AP3420">
        <v>29995653</v>
      </c>
      <c r="AQ3420" s="2">
        <v>1201499.95</v>
      </c>
      <c r="AR3420" s="2">
        <v>989663.82</v>
      </c>
      <c r="AV3420" t="s">
        <v>105</v>
      </c>
      <c r="AW3420" s="2" t="s">
        <v>105</v>
      </c>
      <c r="AX3420" s="2" t="s">
        <v>105</v>
      </c>
      <c r="BH3420" t="s">
        <v>21</v>
      </c>
      <c r="BI3420" t="s">
        <v>5</v>
      </c>
    </row>
    <row r="3421" spans="1:61" x14ac:dyDescent="0.25">
      <c r="A3421">
        <v>41598799</v>
      </c>
      <c r="B3421">
        <v>41598799</v>
      </c>
      <c r="C3421" t="s">
        <v>106</v>
      </c>
      <c r="D3421" t="s">
        <v>17373</v>
      </c>
      <c r="E3421">
        <v>0</v>
      </c>
      <c r="F3421" t="s">
        <v>818</v>
      </c>
      <c r="G3421" t="s">
        <v>9005</v>
      </c>
      <c r="H3421" s="30" t="s">
        <v>21212</v>
      </c>
      <c r="I3421" t="s">
        <v>17374</v>
      </c>
      <c r="J3421">
        <v>0</v>
      </c>
      <c r="K3421" t="s">
        <v>126</v>
      </c>
      <c r="L3421">
        <v>25</v>
      </c>
      <c r="M3421" t="s">
        <v>126</v>
      </c>
      <c r="O3421">
        <v>3176454374</v>
      </c>
      <c r="P3421">
        <v>0</v>
      </c>
      <c r="T3421" s="29" t="s">
        <v>204</v>
      </c>
      <c r="U3421">
        <f t="shared" si="249"/>
        <v>10</v>
      </c>
      <c r="V3421">
        <f t="shared" si="250"/>
        <v>2</v>
      </c>
      <c r="W3421">
        <v>2011</v>
      </c>
      <c r="X3421" t="s">
        <v>6550</v>
      </c>
      <c r="Y3421" t="s">
        <v>17375</v>
      </c>
      <c r="Z3421" t="s">
        <v>17376</v>
      </c>
      <c r="AA3421">
        <v>6401154</v>
      </c>
      <c r="AB3421" t="s">
        <v>131</v>
      </c>
      <c r="AC3421" t="s">
        <v>196</v>
      </c>
      <c r="AD3421" s="1">
        <f t="shared" si="251"/>
        <v>4.3629856115107911E-2</v>
      </c>
      <c r="AE3421" s="2">
        <v>27800000</v>
      </c>
      <c r="AF3421" t="s">
        <v>102</v>
      </c>
      <c r="AG3421" t="s">
        <v>103</v>
      </c>
      <c r="AH3421" t="s">
        <v>104</v>
      </c>
      <c r="AI3421" t="s">
        <v>17377</v>
      </c>
      <c r="AJ3421">
        <v>161915638</v>
      </c>
      <c r="AK3421" s="2">
        <v>1212910</v>
      </c>
      <c r="AL3421" s="2">
        <v>999252.11</v>
      </c>
      <c r="AP3421" t="s">
        <v>105</v>
      </c>
      <c r="AQ3421" t="s">
        <v>105</v>
      </c>
      <c r="AR3421" t="s">
        <v>105</v>
      </c>
      <c r="AV3421" t="s">
        <v>105</v>
      </c>
      <c r="AW3421" t="s">
        <v>105</v>
      </c>
      <c r="AX3421" t="s">
        <v>105</v>
      </c>
      <c r="BH3421" t="s">
        <v>21</v>
      </c>
      <c r="BI3421" t="s">
        <v>5</v>
      </c>
    </row>
    <row r="3422" spans="1:61" x14ac:dyDescent="0.25">
      <c r="A3422">
        <v>42895109</v>
      </c>
      <c r="B3422">
        <v>42895109</v>
      </c>
      <c r="C3422" t="s">
        <v>106</v>
      </c>
      <c r="D3422" t="s">
        <v>682</v>
      </c>
      <c r="E3422" t="s">
        <v>312</v>
      </c>
      <c r="F3422" t="s">
        <v>5164</v>
      </c>
      <c r="G3422" t="s">
        <v>2101</v>
      </c>
      <c r="H3422" s="30" t="s">
        <v>21213</v>
      </c>
      <c r="I3422" t="s">
        <v>17378</v>
      </c>
      <c r="J3422">
        <v>5266</v>
      </c>
      <c r="K3422" t="s">
        <v>428</v>
      </c>
      <c r="L3422">
        <v>5</v>
      </c>
      <c r="M3422" t="s">
        <v>203</v>
      </c>
      <c r="O3422">
        <v>3103822026</v>
      </c>
      <c r="P3422">
        <v>3104051010</v>
      </c>
      <c r="T3422" s="29" t="s">
        <v>287</v>
      </c>
      <c r="U3422">
        <f t="shared" si="249"/>
        <v>10</v>
      </c>
      <c r="V3422">
        <f t="shared" si="250"/>
        <v>13</v>
      </c>
      <c r="W3422">
        <v>2022</v>
      </c>
      <c r="X3422" t="s">
        <v>17379</v>
      </c>
      <c r="Y3422" t="s">
        <v>17380</v>
      </c>
      <c r="Z3422" t="s">
        <v>17381</v>
      </c>
      <c r="AA3422">
        <v>1606253</v>
      </c>
      <c r="AB3422" t="s">
        <v>173</v>
      </c>
      <c r="AC3422" t="s">
        <v>1638</v>
      </c>
      <c r="AD3422" s="1">
        <f t="shared" si="251"/>
        <v>2.1418982694198625E-2</v>
      </c>
      <c r="AE3422" s="2">
        <v>101700000</v>
      </c>
      <c r="AF3422" t="s">
        <v>102</v>
      </c>
      <c r="AG3422" t="s">
        <v>292</v>
      </c>
      <c r="AH3422" t="s">
        <v>104</v>
      </c>
      <c r="AI3422" t="s">
        <v>17382</v>
      </c>
      <c r="AJ3422">
        <v>29931868</v>
      </c>
      <c r="AK3422" s="2">
        <v>2178310.54</v>
      </c>
      <c r="AL3422" s="2">
        <v>1810513.06</v>
      </c>
      <c r="AP3422" t="s">
        <v>105</v>
      </c>
      <c r="AQ3422" s="2" t="s">
        <v>105</v>
      </c>
      <c r="AR3422" s="2" t="s">
        <v>105</v>
      </c>
      <c r="AV3422">
        <v>30048375</v>
      </c>
      <c r="AW3422" s="2">
        <v>1919707</v>
      </c>
      <c r="AX3422" s="2">
        <v>1593199.16</v>
      </c>
      <c r="BH3422" t="s">
        <v>21</v>
      </c>
      <c r="BI3422" t="s">
        <v>5</v>
      </c>
    </row>
    <row r="3423" spans="1:61" x14ac:dyDescent="0.25">
      <c r="A3423">
        <v>52535530</v>
      </c>
      <c r="B3423">
        <v>52535530</v>
      </c>
      <c r="C3423" t="s">
        <v>106</v>
      </c>
      <c r="D3423" t="s">
        <v>136</v>
      </c>
      <c r="E3423" t="s">
        <v>2488</v>
      </c>
      <c r="F3423" t="s">
        <v>2188</v>
      </c>
      <c r="G3423" t="s">
        <v>879</v>
      </c>
      <c r="H3423" s="30" t="s">
        <v>18945</v>
      </c>
      <c r="I3423" t="s">
        <v>17383</v>
      </c>
      <c r="J3423">
        <v>0</v>
      </c>
      <c r="K3423" t="s">
        <v>126</v>
      </c>
      <c r="L3423">
        <v>25</v>
      </c>
      <c r="M3423" t="s">
        <v>126</v>
      </c>
      <c r="O3423">
        <v>3132619425</v>
      </c>
      <c r="P3423">
        <v>0</v>
      </c>
      <c r="T3423" s="29" t="s">
        <v>568</v>
      </c>
      <c r="U3423">
        <f t="shared" si="249"/>
        <v>10</v>
      </c>
      <c r="V3423">
        <f t="shared" si="250"/>
        <v>30</v>
      </c>
      <c r="W3423">
        <v>2025</v>
      </c>
      <c r="X3423" t="s">
        <v>1336</v>
      </c>
      <c r="Y3423" t="s">
        <v>17384</v>
      </c>
      <c r="Z3423" t="s">
        <v>17385</v>
      </c>
      <c r="AA3423">
        <v>5606111</v>
      </c>
      <c r="AB3423" t="s">
        <v>146</v>
      </c>
      <c r="AC3423" t="s">
        <v>341</v>
      </c>
      <c r="AD3423" s="1">
        <f t="shared" si="251"/>
        <v>2.210305418719212E-2</v>
      </c>
      <c r="AE3423" s="2">
        <v>121800000</v>
      </c>
      <c r="AF3423" t="s">
        <v>102</v>
      </c>
      <c r="AG3423" t="s">
        <v>120</v>
      </c>
      <c r="AH3423" t="s">
        <v>104</v>
      </c>
      <c r="AI3423" t="s">
        <v>17386</v>
      </c>
      <c r="AJ3423">
        <v>161939655</v>
      </c>
      <c r="AK3423" s="2">
        <v>2692152</v>
      </c>
      <c r="AL3423" s="2">
        <v>2242312.84</v>
      </c>
      <c r="AP3423" t="s">
        <v>105</v>
      </c>
      <c r="AQ3423" t="s">
        <v>105</v>
      </c>
      <c r="AR3423" t="s">
        <v>105</v>
      </c>
      <c r="AV3423" t="s">
        <v>105</v>
      </c>
      <c r="AW3423" t="s">
        <v>105</v>
      </c>
      <c r="AX3423" t="s">
        <v>105</v>
      </c>
      <c r="BH3423" t="s">
        <v>21</v>
      </c>
      <c r="BI3423" t="s">
        <v>5</v>
      </c>
    </row>
    <row r="3424" spans="1:61" x14ac:dyDescent="0.25">
      <c r="A3424">
        <v>71252167</v>
      </c>
      <c r="B3424">
        <v>71252167</v>
      </c>
      <c r="C3424" t="s">
        <v>89</v>
      </c>
      <c r="D3424" t="s">
        <v>1821</v>
      </c>
      <c r="E3424" t="s">
        <v>294</v>
      </c>
      <c r="F3424" t="s">
        <v>199</v>
      </c>
      <c r="G3424" t="s">
        <v>2390</v>
      </c>
      <c r="H3424" s="30" t="s">
        <v>21214</v>
      </c>
      <c r="I3424" t="s">
        <v>17387</v>
      </c>
      <c r="J3424">
        <v>5001</v>
      </c>
      <c r="K3424" t="s">
        <v>202</v>
      </c>
      <c r="L3424">
        <v>5</v>
      </c>
      <c r="M3424" t="s">
        <v>203</v>
      </c>
      <c r="O3424">
        <v>3215331384</v>
      </c>
      <c r="P3424">
        <v>0</v>
      </c>
      <c r="T3424" s="29" t="s">
        <v>958</v>
      </c>
      <c r="U3424">
        <f t="shared" si="249"/>
        <v>10</v>
      </c>
      <c r="V3424">
        <f t="shared" si="250"/>
        <v>24</v>
      </c>
      <c r="W3424">
        <v>2017</v>
      </c>
      <c r="X3424" t="s">
        <v>17388</v>
      </c>
      <c r="Y3424" t="s">
        <v>17389</v>
      </c>
      <c r="Z3424" t="s">
        <v>17390</v>
      </c>
      <c r="AA3424">
        <v>8608074</v>
      </c>
      <c r="AB3424" t="s">
        <v>3712</v>
      </c>
      <c r="AC3424" t="s">
        <v>3874</v>
      </c>
      <c r="AD3424" s="1">
        <f t="shared" si="251"/>
        <v>3.5941428571428569E-2</v>
      </c>
      <c r="AE3424" s="2">
        <v>67200000</v>
      </c>
      <c r="AF3424" t="s">
        <v>175</v>
      </c>
      <c r="AG3424" t="s">
        <v>452</v>
      </c>
      <c r="AH3424" t="s">
        <v>104</v>
      </c>
      <c r="AI3424" t="s">
        <v>17391</v>
      </c>
      <c r="AJ3424">
        <v>161913543</v>
      </c>
      <c r="AK3424" s="2">
        <v>2415264</v>
      </c>
      <c r="AL3424" s="2">
        <v>2009633.23</v>
      </c>
      <c r="AP3424" t="s">
        <v>105</v>
      </c>
      <c r="AQ3424" t="s">
        <v>105</v>
      </c>
      <c r="AR3424" t="s">
        <v>105</v>
      </c>
      <c r="AV3424" t="s">
        <v>105</v>
      </c>
      <c r="AW3424" t="s">
        <v>105</v>
      </c>
      <c r="AX3424" t="s">
        <v>105</v>
      </c>
      <c r="BH3424" t="s">
        <v>21</v>
      </c>
      <c r="BI3424" t="s">
        <v>5</v>
      </c>
    </row>
    <row r="3425" spans="1:61" x14ac:dyDescent="0.25">
      <c r="A3425">
        <v>80061080</v>
      </c>
      <c r="B3425">
        <v>80061080</v>
      </c>
      <c r="C3425" t="s">
        <v>89</v>
      </c>
      <c r="D3425" t="s">
        <v>17392</v>
      </c>
      <c r="E3425" t="s">
        <v>1806</v>
      </c>
      <c r="F3425" t="s">
        <v>2701</v>
      </c>
      <c r="G3425" t="s">
        <v>985</v>
      </c>
      <c r="H3425" s="30" t="s">
        <v>20127</v>
      </c>
      <c r="I3425" t="s">
        <v>17393</v>
      </c>
      <c r="J3425">
        <v>0</v>
      </c>
      <c r="K3425" t="s">
        <v>126</v>
      </c>
      <c r="L3425">
        <v>25</v>
      </c>
      <c r="M3425" t="s">
        <v>126</v>
      </c>
      <c r="O3425">
        <v>3124149902</v>
      </c>
      <c r="P3425">
        <v>3217257856</v>
      </c>
      <c r="T3425" s="29" t="s">
        <v>142</v>
      </c>
      <c r="U3425">
        <f t="shared" si="249"/>
        <v>10</v>
      </c>
      <c r="V3425">
        <f t="shared" si="250"/>
        <v>12</v>
      </c>
      <c r="W3425">
        <v>2024</v>
      </c>
      <c r="X3425" t="s">
        <v>1165</v>
      </c>
      <c r="Y3425" t="s">
        <v>17394</v>
      </c>
      <c r="Z3425" t="s">
        <v>17395</v>
      </c>
      <c r="AA3425">
        <v>9001145</v>
      </c>
      <c r="AB3425" t="s">
        <v>244</v>
      </c>
      <c r="AC3425" t="s">
        <v>245</v>
      </c>
      <c r="AD3425" s="1">
        <f t="shared" si="251"/>
        <v>1.3539551651376146E-2</v>
      </c>
      <c r="AE3425" s="2">
        <v>109000000</v>
      </c>
      <c r="AF3425" t="s">
        <v>219</v>
      </c>
      <c r="AG3425" t="s">
        <v>103</v>
      </c>
      <c r="AH3425" t="s">
        <v>104</v>
      </c>
      <c r="AI3425" t="s">
        <v>17396</v>
      </c>
      <c r="AJ3425">
        <v>29976141</v>
      </c>
      <c r="AK3425" s="2">
        <v>1475811.13</v>
      </c>
      <c r="AL3425" s="2">
        <v>1220177.42</v>
      </c>
      <c r="AP3425" t="s">
        <v>105</v>
      </c>
      <c r="AQ3425" s="2" t="s">
        <v>105</v>
      </c>
      <c r="AR3425" s="2" t="s">
        <v>105</v>
      </c>
      <c r="AV3425">
        <v>30158322</v>
      </c>
      <c r="AW3425" s="2">
        <v>1901172.02</v>
      </c>
      <c r="AX3425" s="2">
        <v>1577623.55</v>
      </c>
      <c r="BH3425" s="3" t="s">
        <v>18</v>
      </c>
      <c r="BI3425" t="s">
        <v>5</v>
      </c>
    </row>
    <row r="3426" spans="1:61" x14ac:dyDescent="0.25">
      <c r="A3426">
        <v>45503915</v>
      </c>
      <c r="B3426">
        <v>45503915</v>
      </c>
      <c r="C3426" t="s">
        <v>106</v>
      </c>
      <c r="D3426" t="s">
        <v>5026</v>
      </c>
      <c r="E3426">
        <v>0</v>
      </c>
      <c r="F3426" t="s">
        <v>2524</v>
      </c>
      <c r="G3426" t="s">
        <v>17397</v>
      </c>
      <c r="H3426" s="30" t="s">
        <v>21215</v>
      </c>
      <c r="I3426" t="s">
        <v>17398</v>
      </c>
      <c r="J3426">
        <v>0</v>
      </c>
      <c r="K3426" t="s">
        <v>126</v>
      </c>
      <c r="L3426">
        <v>25</v>
      </c>
      <c r="M3426" t="s">
        <v>126</v>
      </c>
      <c r="O3426">
        <v>3158395146</v>
      </c>
      <c r="P3426">
        <v>3103672190</v>
      </c>
      <c r="T3426" s="29" t="s">
        <v>587</v>
      </c>
      <c r="U3426">
        <f t="shared" si="249"/>
        <v>10</v>
      </c>
      <c r="V3426">
        <f t="shared" si="250"/>
        <v>17</v>
      </c>
      <c r="W3426">
        <v>2019</v>
      </c>
      <c r="X3426" t="s">
        <v>205</v>
      </c>
      <c r="Y3426" t="s">
        <v>17399</v>
      </c>
      <c r="Z3426" t="s">
        <v>17400</v>
      </c>
      <c r="AA3426">
        <v>8006054</v>
      </c>
      <c r="AB3426" t="s">
        <v>100</v>
      </c>
      <c r="AC3426" t="s">
        <v>208</v>
      </c>
      <c r="AD3426" s="1">
        <f t="shared" si="251"/>
        <v>3.4210304114490164E-2</v>
      </c>
      <c r="AE3426" s="2">
        <v>55900000</v>
      </c>
      <c r="AF3426" t="s">
        <v>362</v>
      </c>
      <c r="AG3426" t="s">
        <v>120</v>
      </c>
      <c r="AH3426" t="s">
        <v>104</v>
      </c>
      <c r="AI3426" t="s">
        <v>17401</v>
      </c>
      <c r="AJ3426">
        <v>161805612</v>
      </c>
      <c r="AK3426" s="2">
        <v>1912356</v>
      </c>
      <c r="AL3426" s="2">
        <v>1587021.94</v>
      </c>
      <c r="AP3426" t="s">
        <v>105</v>
      </c>
      <c r="AQ3426" t="s">
        <v>105</v>
      </c>
      <c r="AR3426" t="s">
        <v>105</v>
      </c>
      <c r="AV3426" t="s">
        <v>105</v>
      </c>
      <c r="AW3426" t="s">
        <v>105</v>
      </c>
      <c r="AX3426" t="s">
        <v>105</v>
      </c>
      <c r="BH3426" t="s">
        <v>21</v>
      </c>
      <c r="BI3426" t="s">
        <v>5</v>
      </c>
    </row>
    <row r="3427" spans="1:61" x14ac:dyDescent="0.25">
      <c r="A3427">
        <v>30393167</v>
      </c>
      <c r="B3427">
        <v>30393167</v>
      </c>
      <c r="C3427" t="s">
        <v>106</v>
      </c>
      <c r="D3427" t="s">
        <v>281</v>
      </c>
      <c r="E3427" t="s">
        <v>1198</v>
      </c>
      <c r="F3427" t="s">
        <v>1258</v>
      </c>
      <c r="G3427" t="s">
        <v>863</v>
      </c>
      <c r="H3427" s="30" t="s">
        <v>21216</v>
      </c>
      <c r="I3427" t="s">
        <v>17402</v>
      </c>
      <c r="J3427">
        <v>76001</v>
      </c>
      <c r="K3427" t="s">
        <v>486</v>
      </c>
      <c r="L3427">
        <v>76</v>
      </c>
      <c r="M3427" t="s">
        <v>95</v>
      </c>
      <c r="O3427">
        <v>3142087018</v>
      </c>
      <c r="P3427">
        <v>0</v>
      </c>
      <c r="T3427" s="29" t="s">
        <v>327</v>
      </c>
      <c r="U3427">
        <f t="shared" si="249"/>
        <v>10</v>
      </c>
      <c r="V3427">
        <f t="shared" si="250"/>
        <v>31</v>
      </c>
      <c r="W3427">
        <v>2023</v>
      </c>
      <c r="X3427" t="s">
        <v>12980</v>
      </c>
      <c r="Y3427" t="s">
        <v>2473</v>
      </c>
      <c r="Z3427" t="s">
        <v>17403</v>
      </c>
      <c r="AA3427">
        <v>6806055</v>
      </c>
      <c r="AB3427" t="s">
        <v>413</v>
      </c>
      <c r="AC3427" t="s">
        <v>2946</v>
      </c>
      <c r="AD3427" s="1">
        <f t="shared" si="251"/>
        <v>2.8298516189536032E-2</v>
      </c>
      <c r="AE3427" s="2">
        <v>101300000</v>
      </c>
      <c r="AF3427" t="s">
        <v>3855</v>
      </c>
      <c r="AG3427" t="s">
        <v>292</v>
      </c>
      <c r="AH3427" t="s">
        <v>104</v>
      </c>
      <c r="AI3427">
        <v>0</v>
      </c>
      <c r="AJ3427">
        <v>29959950</v>
      </c>
      <c r="AK3427" s="2">
        <v>2866639.69</v>
      </c>
      <c r="AL3427" s="2">
        <v>2388940.92</v>
      </c>
      <c r="AP3427" t="s">
        <v>105</v>
      </c>
      <c r="AQ3427" s="2" t="s">
        <v>105</v>
      </c>
      <c r="AR3427" s="2" t="s">
        <v>105</v>
      </c>
      <c r="AV3427">
        <v>30046303</v>
      </c>
      <c r="AW3427" s="2">
        <v>4790799.96</v>
      </c>
      <c r="AX3427" s="2">
        <v>4005882.32</v>
      </c>
      <c r="BH3427" t="s">
        <v>21</v>
      </c>
      <c r="BI3427" t="s">
        <v>5</v>
      </c>
    </row>
    <row r="3428" spans="1:61" x14ac:dyDescent="0.25">
      <c r="A3428">
        <v>79456047</v>
      </c>
      <c r="B3428">
        <v>79456047</v>
      </c>
      <c r="C3428" t="s">
        <v>89</v>
      </c>
      <c r="D3428" t="s">
        <v>1554</v>
      </c>
      <c r="E3428" t="s">
        <v>2512</v>
      </c>
      <c r="F3428" t="s">
        <v>408</v>
      </c>
      <c r="G3428" t="s">
        <v>2771</v>
      </c>
      <c r="H3428" s="30" t="s">
        <v>21217</v>
      </c>
      <c r="I3428" t="s">
        <v>17404</v>
      </c>
      <c r="J3428">
        <v>0</v>
      </c>
      <c r="K3428" t="s">
        <v>126</v>
      </c>
      <c r="L3428">
        <v>25</v>
      </c>
      <c r="M3428" t="s">
        <v>126</v>
      </c>
      <c r="O3428">
        <v>3102051698</v>
      </c>
      <c r="P3428">
        <v>0</v>
      </c>
      <c r="T3428" s="29" t="s">
        <v>547</v>
      </c>
      <c r="U3428">
        <f t="shared" si="249"/>
        <v>10</v>
      </c>
      <c r="V3428">
        <f t="shared" si="250"/>
        <v>26</v>
      </c>
      <c r="W3428">
        <v>2021</v>
      </c>
      <c r="X3428" t="s">
        <v>7023</v>
      </c>
      <c r="Y3428" t="s">
        <v>17405</v>
      </c>
      <c r="Z3428" t="s">
        <v>17406</v>
      </c>
      <c r="AA3428">
        <v>9201255</v>
      </c>
      <c r="AB3428" t="s">
        <v>268</v>
      </c>
      <c r="AC3428" t="s">
        <v>860</v>
      </c>
      <c r="AD3428" s="1">
        <f t="shared" si="251"/>
        <v>2.0154523424878838E-2</v>
      </c>
      <c r="AE3428" s="2">
        <v>61900000</v>
      </c>
      <c r="AF3428" t="s">
        <v>219</v>
      </c>
      <c r="AG3428" t="s">
        <v>103</v>
      </c>
      <c r="AH3428" t="s">
        <v>104</v>
      </c>
      <c r="AI3428" t="s">
        <v>17407</v>
      </c>
      <c r="AJ3428">
        <v>161878555</v>
      </c>
      <c r="AK3428" s="2">
        <v>1247565</v>
      </c>
      <c r="AL3428" s="2">
        <v>1028373.69</v>
      </c>
      <c r="AP3428" t="s">
        <v>105</v>
      </c>
      <c r="AQ3428" t="s">
        <v>105</v>
      </c>
      <c r="AR3428" t="s">
        <v>105</v>
      </c>
      <c r="AV3428" t="s">
        <v>105</v>
      </c>
      <c r="AW3428" t="s">
        <v>105</v>
      </c>
      <c r="AX3428" t="s">
        <v>105</v>
      </c>
      <c r="BH3428" t="s">
        <v>19</v>
      </c>
      <c r="BI3428" t="s">
        <v>5</v>
      </c>
    </row>
    <row r="3429" spans="1:61" x14ac:dyDescent="0.25">
      <c r="A3429">
        <v>30337510</v>
      </c>
      <c r="B3429">
        <v>30337510</v>
      </c>
      <c r="C3429" t="s">
        <v>106</v>
      </c>
      <c r="D3429" t="s">
        <v>682</v>
      </c>
      <c r="E3429" t="s">
        <v>583</v>
      </c>
      <c r="F3429" t="s">
        <v>12975</v>
      </c>
      <c r="G3429" t="s">
        <v>2384</v>
      </c>
      <c r="H3429" s="30" t="s">
        <v>21218</v>
      </c>
      <c r="I3429" t="s">
        <v>17408</v>
      </c>
      <c r="J3429">
        <v>17001</v>
      </c>
      <c r="K3429" t="s">
        <v>140</v>
      </c>
      <c r="L3429">
        <v>17</v>
      </c>
      <c r="M3429" t="s">
        <v>141</v>
      </c>
      <c r="O3429">
        <v>3148909490</v>
      </c>
      <c r="P3429">
        <v>0</v>
      </c>
      <c r="T3429" s="29" t="s">
        <v>958</v>
      </c>
      <c r="U3429">
        <f t="shared" si="249"/>
        <v>10</v>
      </c>
      <c r="V3429">
        <f t="shared" si="250"/>
        <v>24</v>
      </c>
      <c r="W3429">
        <v>2021</v>
      </c>
      <c r="X3429" t="s">
        <v>1305</v>
      </c>
      <c r="Y3429" t="s">
        <v>17409</v>
      </c>
      <c r="Z3429" t="s">
        <v>17410</v>
      </c>
      <c r="AA3429">
        <v>1606249</v>
      </c>
      <c r="AB3429" t="s">
        <v>173</v>
      </c>
      <c r="AC3429" t="s">
        <v>815</v>
      </c>
      <c r="AD3429" s="1">
        <f t="shared" si="251"/>
        <v>3.5437950138504155E-2</v>
      </c>
      <c r="AE3429" s="2">
        <v>72200000</v>
      </c>
      <c r="AF3429" t="s">
        <v>102</v>
      </c>
      <c r="AG3429" t="s">
        <v>120</v>
      </c>
      <c r="AH3429" t="s">
        <v>104</v>
      </c>
      <c r="AI3429" t="s">
        <v>17411</v>
      </c>
      <c r="AJ3429">
        <v>161904112</v>
      </c>
      <c r="AK3429" s="2">
        <v>2558620</v>
      </c>
      <c r="AL3429" s="2">
        <v>2130101.12</v>
      </c>
      <c r="AP3429" t="s">
        <v>105</v>
      </c>
      <c r="AQ3429" t="s">
        <v>105</v>
      </c>
      <c r="AR3429" t="s">
        <v>105</v>
      </c>
      <c r="AV3429" t="s">
        <v>105</v>
      </c>
      <c r="AW3429" t="s">
        <v>105</v>
      </c>
      <c r="AX3429" t="s">
        <v>105</v>
      </c>
      <c r="BH3429" t="s">
        <v>21</v>
      </c>
      <c r="BI3429" t="s">
        <v>5</v>
      </c>
    </row>
    <row r="3430" spans="1:61" x14ac:dyDescent="0.25">
      <c r="A3430">
        <v>36520335</v>
      </c>
      <c r="B3430">
        <v>36520335</v>
      </c>
      <c r="C3430" t="s">
        <v>106</v>
      </c>
      <c r="D3430" t="s">
        <v>5069</v>
      </c>
      <c r="E3430" t="s">
        <v>122</v>
      </c>
      <c r="F3430" t="s">
        <v>2397</v>
      </c>
      <c r="G3430" t="s">
        <v>17412</v>
      </c>
      <c r="H3430" s="30" t="s">
        <v>21219</v>
      </c>
      <c r="I3430" t="s">
        <v>17413</v>
      </c>
      <c r="J3430">
        <v>0</v>
      </c>
      <c r="K3430" t="s">
        <v>238</v>
      </c>
      <c r="L3430">
        <v>47</v>
      </c>
      <c r="M3430" t="s">
        <v>239</v>
      </c>
      <c r="O3430">
        <v>3126217215</v>
      </c>
      <c r="P3430">
        <v>0</v>
      </c>
      <c r="T3430" s="29" t="s">
        <v>958</v>
      </c>
      <c r="U3430">
        <f t="shared" si="249"/>
        <v>10</v>
      </c>
      <c r="V3430">
        <f t="shared" si="250"/>
        <v>24</v>
      </c>
      <c r="W3430">
        <v>2015</v>
      </c>
      <c r="X3430" t="s">
        <v>307</v>
      </c>
      <c r="Y3430" t="s">
        <v>17414</v>
      </c>
      <c r="Z3430" t="s">
        <v>17415</v>
      </c>
      <c r="AA3430">
        <v>6406120</v>
      </c>
      <c r="AB3430" t="s">
        <v>131</v>
      </c>
      <c r="AC3430" t="s">
        <v>310</v>
      </c>
      <c r="AD3430" s="1">
        <f t="shared" si="251"/>
        <v>2.6324677103718198E-2</v>
      </c>
      <c r="AE3430" s="2">
        <v>51100000</v>
      </c>
      <c r="AF3430" t="s">
        <v>175</v>
      </c>
      <c r="AG3430" t="s">
        <v>120</v>
      </c>
      <c r="AH3430" t="s">
        <v>104</v>
      </c>
      <c r="AI3430">
        <v>0</v>
      </c>
      <c r="AJ3430">
        <v>161907745</v>
      </c>
      <c r="AK3430" s="2">
        <v>1345191</v>
      </c>
      <c r="AL3430" s="2">
        <v>1110412.23</v>
      </c>
      <c r="AP3430" t="s">
        <v>105</v>
      </c>
      <c r="AQ3430" t="s">
        <v>105</v>
      </c>
      <c r="AR3430" t="s">
        <v>105</v>
      </c>
      <c r="AV3430" t="s">
        <v>105</v>
      </c>
      <c r="AW3430" t="s">
        <v>105</v>
      </c>
      <c r="AX3430" t="s">
        <v>105</v>
      </c>
      <c r="BH3430" t="s">
        <v>19</v>
      </c>
      <c r="BI3430" t="s">
        <v>5</v>
      </c>
    </row>
    <row r="3431" spans="1:61" x14ac:dyDescent="0.25">
      <c r="A3431">
        <v>1019039772</v>
      </c>
      <c r="B3431">
        <v>1019039772</v>
      </c>
      <c r="C3431" t="s">
        <v>106</v>
      </c>
      <c r="D3431" t="s">
        <v>1875</v>
      </c>
      <c r="E3431" t="s">
        <v>136</v>
      </c>
      <c r="F3431" t="s">
        <v>1250</v>
      </c>
      <c r="G3431" t="s">
        <v>10965</v>
      </c>
      <c r="H3431" s="30" t="s">
        <v>21220</v>
      </c>
      <c r="I3431" t="s">
        <v>17416</v>
      </c>
      <c r="J3431">
        <v>0</v>
      </c>
      <c r="K3431" t="s">
        <v>126</v>
      </c>
      <c r="L3431">
        <v>25</v>
      </c>
      <c r="M3431" t="s">
        <v>126</v>
      </c>
      <c r="O3431">
        <v>3167400189</v>
      </c>
      <c r="P3431">
        <v>0</v>
      </c>
      <c r="T3431" s="29" t="s">
        <v>169</v>
      </c>
      <c r="U3431">
        <f t="shared" si="249"/>
        <v>10</v>
      </c>
      <c r="V3431">
        <f t="shared" si="250"/>
        <v>16</v>
      </c>
      <c r="W3431">
        <v>2019</v>
      </c>
      <c r="X3431" t="s">
        <v>17417</v>
      </c>
      <c r="Y3431" t="s">
        <v>17418</v>
      </c>
      <c r="Z3431" t="s">
        <v>17419</v>
      </c>
      <c r="AA3431">
        <v>6401232</v>
      </c>
      <c r="AB3431" t="s">
        <v>131</v>
      </c>
      <c r="AC3431" t="s">
        <v>132</v>
      </c>
      <c r="AD3431" s="1">
        <f t="shared" si="251"/>
        <v>2.1550957446808509E-2</v>
      </c>
      <c r="AE3431" s="2">
        <v>56400000</v>
      </c>
      <c r="AF3431" t="s">
        <v>133</v>
      </c>
      <c r="AG3431" t="s">
        <v>103</v>
      </c>
      <c r="AH3431" t="s">
        <v>104</v>
      </c>
      <c r="AI3431" t="s">
        <v>17420</v>
      </c>
      <c r="AJ3431">
        <v>161815332</v>
      </c>
      <c r="AK3431" s="2">
        <v>1215474</v>
      </c>
      <c r="AL3431" s="2">
        <v>1001406.85</v>
      </c>
      <c r="AP3431" t="s">
        <v>105</v>
      </c>
      <c r="AQ3431" t="s">
        <v>105</v>
      </c>
      <c r="AR3431" t="s">
        <v>105</v>
      </c>
      <c r="AV3431" t="s">
        <v>105</v>
      </c>
      <c r="AW3431" t="s">
        <v>105</v>
      </c>
      <c r="AX3431" t="s">
        <v>105</v>
      </c>
      <c r="BH3431" t="s">
        <v>19</v>
      </c>
      <c r="BI3431" t="s">
        <v>5</v>
      </c>
    </row>
    <row r="3432" spans="1:61" x14ac:dyDescent="0.25">
      <c r="A3432">
        <v>74335066</v>
      </c>
      <c r="B3432">
        <v>74335066</v>
      </c>
      <c r="C3432" t="s">
        <v>89</v>
      </c>
      <c r="D3432" t="s">
        <v>304</v>
      </c>
      <c r="E3432" t="s">
        <v>397</v>
      </c>
      <c r="F3432" t="s">
        <v>1122</v>
      </c>
      <c r="G3432" t="s">
        <v>3253</v>
      </c>
      <c r="H3432" s="30" t="s">
        <v>21221</v>
      </c>
      <c r="I3432" t="s">
        <v>17421</v>
      </c>
      <c r="J3432">
        <v>0</v>
      </c>
      <c r="K3432" t="s">
        <v>126</v>
      </c>
      <c r="L3432">
        <v>25</v>
      </c>
      <c r="M3432" t="s">
        <v>126</v>
      </c>
      <c r="O3432">
        <v>3192277863</v>
      </c>
      <c r="P3432">
        <v>3123813514</v>
      </c>
      <c r="T3432" s="29" t="s">
        <v>358</v>
      </c>
      <c r="U3432">
        <f t="shared" si="249"/>
        <v>10</v>
      </c>
      <c r="V3432">
        <f t="shared" si="250"/>
        <v>29</v>
      </c>
      <c r="W3432">
        <v>2021</v>
      </c>
      <c r="X3432" t="s">
        <v>3131</v>
      </c>
      <c r="Y3432" t="s">
        <v>17422</v>
      </c>
      <c r="Z3432" t="s">
        <v>17423</v>
      </c>
      <c r="AA3432">
        <v>4601253</v>
      </c>
      <c r="AB3432" t="s">
        <v>352</v>
      </c>
      <c r="AC3432" t="s">
        <v>938</v>
      </c>
      <c r="AD3432" s="1">
        <f t="shared" si="251"/>
        <v>2.9688333333333334E-2</v>
      </c>
      <c r="AE3432" s="2">
        <v>49200000</v>
      </c>
      <c r="AF3432" t="s">
        <v>219</v>
      </c>
      <c r="AG3432" t="s">
        <v>103</v>
      </c>
      <c r="AH3432" t="s">
        <v>104</v>
      </c>
      <c r="AI3432" t="s">
        <v>17424</v>
      </c>
      <c r="AJ3432">
        <v>161899572</v>
      </c>
      <c r="AK3432" s="2">
        <v>1460666</v>
      </c>
      <c r="AL3432" s="2">
        <v>1207450.1599999999</v>
      </c>
      <c r="AP3432" t="s">
        <v>105</v>
      </c>
      <c r="AQ3432" t="s">
        <v>105</v>
      </c>
      <c r="AR3432" t="s">
        <v>105</v>
      </c>
      <c r="AV3432" t="s">
        <v>105</v>
      </c>
      <c r="AW3432" t="s">
        <v>105</v>
      </c>
      <c r="AX3432" t="s">
        <v>105</v>
      </c>
      <c r="BH3432" t="s">
        <v>19</v>
      </c>
      <c r="BI3432" t="s">
        <v>5</v>
      </c>
    </row>
    <row r="3433" spans="1:61" x14ac:dyDescent="0.25">
      <c r="A3433">
        <v>43516152</v>
      </c>
      <c r="B3433">
        <v>43516152</v>
      </c>
      <c r="C3433" t="s">
        <v>106</v>
      </c>
      <c r="D3433" t="s">
        <v>281</v>
      </c>
      <c r="E3433" t="s">
        <v>583</v>
      </c>
      <c r="F3433" t="s">
        <v>1028</v>
      </c>
      <c r="G3433" t="s">
        <v>737</v>
      </c>
      <c r="H3433" s="30" t="s">
        <v>21222</v>
      </c>
      <c r="I3433" t="s">
        <v>17425</v>
      </c>
      <c r="J3433">
        <v>5001</v>
      </c>
      <c r="K3433" t="s">
        <v>202</v>
      </c>
      <c r="L3433">
        <v>5</v>
      </c>
      <c r="M3433" t="s">
        <v>203</v>
      </c>
      <c r="O3433">
        <v>3006704572</v>
      </c>
      <c r="P3433">
        <v>3002020220</v>
      </c>
      <c r="T3433" s="29" t="s">
        <v>487</v>
      </c>
      <c r="U3433">
        <f t="shared" si="249"/>
        <v>10</v>
      </c>
      <c r="V3433">
        <f t="shared" si="250"/>
        <v>8</v>
      </c>
      <c r="W3433">
        <v>2016</v>
      </c>
      <c r="X3433" t="s">
        <v>5011</v>
      </c>
      <c r="Y3433" t="s">
        <v>17426</v>
      </c>
      <c r="Z3433" t="s">
        <v>17427</v>
      </c>
      <c r="AA3433">
        <v>5601151</v>
      </c>
      <c r="AB3433" t="s">
        <v>146</v>
      </c>
      <c r="AC3433" t="s">
        <v>383</v>
      </c>
      <c r="AD3433" s="1">
        <f t="shared" si="251"/>
        <v>3.6515696465696468E-2</v>
      </c>
      <c r="AE3433" s="2">
        <v>48100000</v>
      </c>
      <c r="AF3433" t="s">
        <v>362</v>
      </c>
      <c r="AG3433" t="s">
        <v>103</v>
      </c>
      <c r="AH3433" t="s">
        <v>104</v>
      </c>
      <c r="AI3433" t="s">
        <v>17428</v>
      </c>
      <c r="AJ3433">
        <v>161795748</v>
      </c>
      <c r="AK3433" s="2">
        <v>1756405</v>
      </c>
      <c r="AL3433" s="2">
        <v>1455970.4</v>
      </c>
      <c r="AP3433" t="s">
        <v>105</v>
      </c>
      <c r="AQ3433" t="s">
        <v>105</v>
      </c>
      <c r="AR3433" t="s">
        <v>105</v>
      </c>
      <c r="AV3433" t="s">
        <v>105</v>
      </c>
      <c r="AW3433" t="s">
        <v>105</v>
      </c>
      <c r="AX3433" t="s">
        <v>105</v>
      </c>
      <c r="BH3433" t="s">
        <v>21</v>
      </c>
      <c r="BI3433" t="s">
        <v>5</v>
      </c>
    </row>
    <row r="3434" spans="1:61" x14ac:dyDescent="0.25">
      <c r="A3434">
        <v>39536688</v>
      </c>
      <c r="B3434">
        <v>39536688</v>
      </c>
      <c r="C3434" t="s">
        <v>106</v>
      </c>
      <c r="D3434" t="s">
        <v>4345</v>
      </c>
      <c r="E3434">
        <v>0</v>
      </c>
      <c r="F3434" t="s">
        <v>123</v>
      </c>
      <c r="G3434" t="s">
        <v>123</v>
      </c>
      <c r="H3434" s="30" t="s">
        <v>19054</v>
      </c>
      <c r="I3434" t="s">
        <v>17429</v>
      </c>
      <c r="J3434">
        <v>0</v>
      </c>
      <c r="K3434" t="s">
        <v>126</v>
      </c>
      <c r="L3434">
        <v>25</v>
      </c>
      <c r="M3434" t="s">
        <v>126</v>
      </c>
      <c r="O3434">
        <v>3112119546</v>
      </c>
      <c r="P3434">
        <v>0</v>
      </c>
      <c r="T3434" s="29" t="s">
        <v>568</v>
      </c>
      <c r="U3434">
        <f t="shared" si="249"/>
        <v>10</v>
      </c>
      <c r="V3434">
        <f t="shared" si="250"/>
        <v>30</v>
      </c>
      <c r="W3434">
        <v>2016</v>
      </c>
      <c r="X3434" t="s">
        <v>7672</v>
      </c>
      <c r="Y3434" t="s">
        <v>17430</v>
      </c>
      <c r="Z3434" t="s">
        <v>17431</v>
      </c>
      <c r="AA3434">
        <v>8001150</v>
      </c>
      <c r="AB3434" t="s">
        <v>100</v>
      </c>
      <c r="AC3434" t="s">
        <v>423</v>
      </c>
      <c r="AD3434" s="1">
        <f t="shared" si="251"/>
        <v>3.7205107692307691E-2</v>
      </c>
      <c r="AE3434" s="2">
        <v>32500000</v>
      </c>
      <c r="AF3434" t="s">
        <v>219</v>
      </c>
      <c r="AG3434" t="s">
        <v>103</v>
      </c>
      <c r="AH3434" t="s">
        <v>104</v>
      </c>
      <c r="AI3434" t="s">
        <v>17432</v>
      </c>
      <c r="AJ3434">
        <v>161905520</v>
      </c>
      <c r="AK3434" s="2">
        <v>1209166</v>
      </c>
      <c r="AL3434" s="2">
        <v>996105.59</v>
      </c>
      <c r="AP3434" t="s">
        <v>105</v>
      </c>
      <c r="AQ3434" t="s">
        <v>105</v>
      </c>
      <c r="AR3434" t="s">
        <v>105</v>
      </c>
      <c r="AV3434" t="s">
        <v>105</v>
      </c>
      <c r="AW3434" t="s">
        <v>105</v>
      </c>
      <c r="AX3434" t="s">
        <v>105</v>
      </c>
      <c r="BH3434" t="s">
        <v>21</v>
      </c>
      <c r="BI3434" t="s">
        <v>5</v>
      </c>
    </row>
    <row r="3435" spans="1:61" x14ac:dyDescent="0.25">
      <c r="A3435">
        <v>70513018</v>
      </c>
      <c r="B3435">
        <v>70513018</v>
      </c>
      <c r="C3435" t="s">
        <v>89</v>
      </c>
      <c r="D3435" t="s">
        <v>304</v>
      </c>
      <c r="E3435" t="s">
        <v>6102</v>
      </c>
      <c r="F3435" t="s">
        <v>17433</v>
      </c>
      <c r="G3435" t="s">
        <v>1258</v>
      </c>
      <c r="H3435" s="30" t="s">
        <v>21223</v>
      </c>
      <c r="I3435" t="s">
        <v>17434</v>
      </c>
      <c r="J3435">
        <v>5001</v>
      </c>
      <c r="K3435" t="s">
        <v>202</v>
      </c>
      <c r="L3435">
        <v>5</v>
      </c>
      <c r="M3435" t="s">
        <v>203</v>
      </c>
      <c r="O3435">
        <v>3006563946</v>
      </c>
      <c r="P3435">
        <v>0</v>
      </c>
      <c r="T3435" s="29" t="s">
        <v>327</v>
      </c>
      <c r="U3435">
        <f t="shared" si="249"/>
        <v>10</v>
      </c>
      <c r="V3435">
        <f t="shared" si="250"/>
        <v>31</v>
      </c>
      <c r="W3435">
        <v>2020</v>
      </c>
      <c r="X3435" t="s">
        <v>2484</v>
      </c>
      <c r="Y3435" t="s">
        <v>17435</v>
      </c>
      <c r="Z3435" t="s">
        <v>17436</v>
      </c>
      <c r="AA3435">
        <v>9008220</v>
      </c>
      <c r="AB3435" t="s">
        <v>244</v>
      </c>
      <c r="AC3435" t="s">
        <v>1775</v>
      </c>
      <c r="AD3435" s="1">
        <f t="shared" si="251"/>
        <v>2.4630401785714285E-2</v>
      </c>
      <c r="AE3435" s="2">
        <v>268800000</v>
      </c>
      <c r="AF3435" t="s">
        <v>133</v>
      </c>
      <c r="AG3435" t="s">
        <v>452</v>
      </c>
      <c r="AH3435" t="s">
        <v>104</v>
      </c>
      <c r="AI3435" t="s">
        <v>17437</v>
      </c>
      <c r="AJ3435">
        <v>161772333</v>
      </c>
      <c r="AK3435" s="2">
        <v>6620652</v>
      </c>
      <c r="AL3435" s="2">
        <v>5543573.1900000004</v>
      </c>
      <c r="AP3435" t="s">
        <v>105</v>
      </c>
      <c r="AQ3435" t="s">
        <v>105</v>
      </c>
      <c r="AR3435" t="s">
        <v>105</v>
      </c>
      <c r="AV3435" t="s">
        <v>105</v>
      </c>
      <c r="AW3435" t="s">
        <v>105</v>
      </c>
      <c r="AX3435" t="s">
        <v>105</v>
      </c>
      <c r="BH3435" t="s">
        <v>21</v>
      </c>
      <c r="BI3435" t="s">
        <v>5</v>
      </c>
    </row>
    <row r="3436" spans="1:61" x14ac:dyDescent="0.25">
      <c r="A3436">
        <v>92551557</v>
      </c>
      <c r="B3436">
        <v>92551557</v>
      </c>
      <c r="C3436" t="s">
        <v>89</v>
      </c>
      <c r="D3436" t="s">
        <v>1931</v>
      </c>
      <c r="E3436" t="s">
        <v>294</v>
      </c>
      <c r="F3436" t="s">
        <v>325</v>
      </c>
      <c r="G3436" t="s">
        <v>7437</v>
      </c>
      <c r="H3436" s="30" t="s">
        <v>18218</v>
      </c>
      <c r="I3436" t="s">
        <v>17438</v>
      </c>
      <c r="J3436">
        <v>70215</v>
      </c>
      <c r="K3436" t="s">
        <v>12401</v>
      </c>
      <c r="L3436">
        <v>70</v>
      </c>
      <c r="M3436" t="s">
        <v>8599</v>
      </c>
      <c r="O3436">
        <v>3002673703</v>
      </c>
      <c r="P3436">
        <v>3002667370</v>
      </c>
      <c r="T3436" s="29" t="s">
        <v>849</v>
      </c>
      <c r="U3436">
        <f t="shared" si="249"/>
        <v>10</v>
      </c>
      <c r="V3436">
        <f t="shared" si="250"/>
        <v>19</v>
      </c>
      <c r="W3436">
        <v>2022</v>
      </c>
      <c r="X3436" t="s">
        <v>1107</v>
      </c>
      <c r="Y3436" t="s">
        <v>17439</v>
      </c>
      <c r="Z3436" t="s">
        <v>17440</v>
      </c>
      <c r="AA3436">
        <v>8806018</v>
      </c>
      <c r="AB3436" t="s">
        <v>662</v>
      </c>
      <c r="AC3436" t="s">
        <v>663</v>
      </c>
      <c r="AD3436" s="1">
        <f t="shared" si="251"/>
        <v>3.0961732070365358E-2</v>
      </c>
      <c r="AE3436" s="2">
        <v>73900000</v>
      </c>
      <c r="AF3436" t="s">
        <v>552</v>
      </c>
      <c r="AG3436" t="s">
        <v>120</v>
      </c>
      <c r="AH3436" t="s">
        <v>104</v>
      </c>
      <c r="AI3436">
        <v>0</v>
      </c>
      <c r="AJ3436">
        <v>161811678</v>
      </c>
      <c r="AK3436" s="2">
        <v>2288072</v>
      </c>
      <c r="AL3436" s="2">
        <v>1902749.78</v>
      </c>
      <c r="AP3436" t="s">
        <v>105</v>
      </c>
      <c r="AQ3436" t="s">
        <v>105</v>
      </c>
      <c r="AR3436" t="s">
        <v>105</v>
      </c>
      <c r="AV3436" t="s">
        <v>105</v>
      </c>
      <c r="AW3436" t="s">
        <v>105</v>
      </c>
      <c r="AX3436" t="s">
        <v>105</v>
      </c>
      <c r="BH3436" t="s">
        <v>21</v>
      </c>
      <c r="BI3436" t="s">
        <v>5</v>
      </c>
    </row>
    <row r="3437" spans="1:61" x14ac:dyDescent="0.25">
      <c r="A3437">
        <v>39739827</v>
      </c>
      <c r="B3437">
        <v>39739827</v>
      </c>
      <c r="C3437" t="s">
        <v>106</v>
      </c>
      <c r="D3437" t="s">
        <v>2662</v>
      </c>
      <c r="E3437" t="s">
        <v>312</v>
      </c>
      <c r="F3437" t="s">
        <v>123</v>
      </c>
      <c r="G3437" t="s">
        <v>123</v>
      </c>
      <c r="H3437" s="30" t="s">
        <v>21224</v>
      </c>
      <c r="I3437" t="s">
        <v>17441</v>
      </c>
      <c r="J3437">
        <v>0</v>
      </c>
      <c r="K3437" t="s">
        <v>126</v>
      </c>
      <c r="L3437">
        <v>25</v>
      </c>
      <c r="M3437" t="s">
        <v>126</v>
      </c>
      <c r="O3437">
        <v>3187355284</v>
      </c>
      <c r="P3437">
        <v>3004229842</v>
      </c>
      <c r="T3437" s="29" t="s">
        <v>887</v>
      </c>
      <c r="U3437">
        <f t="shared" si="249"/>
        <v>10</v>
      </c>
      <c r="V3437">
        <f t="shared" si="250"/>
        <v>3</v>
      </c>
      <c r="W3437">
        <v>2025</v>
      </c>
      <c r="X3437" t="s">
        <v>17442</v>
      </c>
      <c r="Y3437" t="s">
        <v>17443</v>
      </c>
      <c r="Z3437" t="s">
        <v>17444</v>
      </c>
      <c r="AA3437">
        <v>11101033</v>
      </c>
      <c r="AB3437" t="s">
        <v>1961</v>
      </c>
      <c r="AC3437" t="s">
        <v>1962</v>
      </c>
      <c r="AD3437" s="1">
        <f t="shared" si="251"/>
        <v>2.5574266378244746E-2</v>
      </c>
      <c r="AE3437" s="2">
        <v>80900000</v>
      </c>
      <c r="AF3437" t="s">
        <v>102</v>
      </c>
      <c r="AG3437" t="s">
        <v>103</v>
      </c>
      <c r="AH3437" t="s">
        <v>104</v>
      </c>
      <c r="AI3437">
        <v>0</v>
      </c>
      <c r="AJ3437">
        <v>29939915</v>
      </c>
      <c r="AK3437" s="2">
        <v>2068958.15</v>
      </c>
      <c r="AL3437" s="2">
        <v>1718620.29</v>
      </c>
      <c r="AP3437" t="s">
        <v>105</v>
      </c>
      <c r="AQ3437" s="2" t="s">
        <v>105</v>
      </c>
      <c r="AR3437" s="2" t="s">
        <v>105</v>
      </c>
      <c r="AV3437">
        <v>30052907</v>
      </c>
      <c r="AW3437" s="2">
        <v>2060623.84</v>
      </c>
      <c r="AX3437" s="2">
        <v>1711616.67</v>
      </c>
      <c r="BH3437" t="s">
        <v>21</v>
      </c>
      <c r="BI3437" t="s">
        <v>5</v>
      </c>
    </row>
    <row r="3438" spans="1:61" x14ac:dyDescent="0.25">
      <c r="A3438">
        <v>79672897</v>
      </c>
      <c r="B3438">
        <v>79672897</v>
      </c>
      <c r="C3438" t="s">
        <v>89</v>
      </c>
      <c r="D3438" t="s">
        <v>2642</v>
      </c>
      <c r="E3438" t="s">
        <v>656</v>
      </c>
      <c r="F3438" t="s">
        <v>538</v>
      </c>
      <c r="G3438" t="s">
        <v>528</v>
      </c>
      <c r="H3438" s="30" t="s">
        <v>21225</v>
      </c>
      <c r="I3438" t="s">
        <v>17445</v>
      </c>
      <c r="J3438">
        <v>0</v>
      </c>
      <c r="K3438" t="s">
        <v>126</v>
      </c>
      <c r="L3438">
        <v>25</v>
      </c>
      <c r="M3438" t="s">
        <v>126</v>
      </c>
      <c r="O3438">
        <v>3103492376</v>
      </c>
      <c r="P3438">
        <v>0</v>
      </c>
      <c r="T3438" s="29" t="s">
        <v>547</v>
      </c>
      <c r="U3438">
        <f t="shared" si="249"/>
        <v>10</v>
      </c>
      <c r="V3438">
        <f t="shared" si="250"/>
        <v>26</v>
      </c>
      <c r="W3438">
        <v>2012</v>
      </c>
      <c r="X3438" t="s">
        <v>17446</v>
      </c>
      <c r="Y3438" t="s">
        <v>17447</v>
      </c>
      <c r="Z3438" t="s">
        <v>17448</v>
      </c>
      <c r="AA3438">
        <v>9401068</v>
      </c>
      <c r="AB3438" t="s">
        <v>1882</v>
      </c>
      <c r="AC3438" t="s">
        <v>17449</v>
      </c>
      <c r="AD3438" s="1">
        <f t="shared" si="251"/>
        <v>4.4422239185750639E-2</v>
      </c>
      <c r="AE3438" s="2">
        <v>39300000</v>
      </c>
      <c r="AF3438" t="s">
        <v>219</v>
      </c>
      <c r="AG3438" t="s">
        <v>103</v>
      </c>
      <c r="AH3438" t="s">
        <v>104</v>
      </c>
      <c r="AI3438" t="s">
        <v>17450</v>
      </c>
      <c r="AJ3438">
        <v>161917744</v>
      </c>
      <c r="AK3438" s="2">
        <v>1745794</v>
      </c>
      <c r="AL3438" s="2">
        <v>1447054</v>
      </c>
      <c r="AP3438" t="s">
        <v>105</v>
      </c>
      <c r="AQ3438" t="s">
        <v>105</v>
      </c>
      <c r="AR3438" t="s">
        <v>105</v>
      </c>
      <c r="AV3438" t="s">
        <v>105</v>
      </c>
      <c r="AW3438" t="s">
        <v>105</v>
      </c>
      <c r="AX3438" t="s">
        <v>105</v>
      </c>
      <c r="BH3438" t="s">
        <v>21</v>
      </c>
      <c r="BI3438" t="s">
        <v>5</v>
      </c>
    </row>
    <row r="3439" spans="1:61" x14ac:dyDescent="0.25">
      <c r="A3439">
        <v>40376296</v>
      </c>
      <c r="B3439">
        <v>40376296</v>
      </c>
      <c r="C3439" t="s">
        <v>106</v>
      </c>
      <c r="D3439" t="s">
        <v>2662</v>
      </c>
      <c r="E3439" t="s">
        <v>344</v>
      </c>
      <c r="F3439" t="s">
        <v>1547</v>
      </c>
      <c r="G3439" t="s">
        <v>17451</v>
      </c>
      <c r="H3439" s="30" t="s">
        <v>21226</v>
      </c>
      <c r="I3439" t="s">
        <v>17452</v>
      </c>
      <c r="J3439">
        <v>50001</v>
      </c>
      <c r="K3439" t="s">
        <v>153</v>
      </c>
      <c r="L3439">
        <v>50</v>
      </c>
      <c r="M3439" t="s">
        <v>154</v>
      </c>
      <c r="O3439">
        <v>3118128368</v>
      </c>
      <c r="P3439">
        <v>3185477092</v>
      </c>
      <c r="T3439" s="29" t="s">
        <v>155</v>
      </c>
      <c r="U3439">
        <f t="shared" si="249"/>
        <v>10</v>
      </c>
      <c r="V3439">
        <f t="shared" si="250"/>
        <v>14</v>
      </c>
      <c r="W3439">
        <v>2020</v>
      </c>
      <c r="X3439" t="s">
        <v>17453</v>
      </c>
      <c r="Y3439" t="s">
        <v>17454</v>
      </c>
      <c r="Z3439" t="s">
        <v>17455</v>
      </c>
      <c r="AA3439">
        <v>4601273</v>
      </c>
      <c r="AB3439" t="s">
        <v>352</v>
      </c>
      <c r="AC3439" t="s">
        <v>1230</v>
      </c>
      <c r="AD3439" s="1">
        <f t="shared" si="251"/>
        <v>4.6414358979206045E-2</v>
      </c>
      <c r="AE3439" s="2">
        <v>52900000</v>
      </c>
      <c r="AF3439" t="s">
        <v>362</v>
      </c>
      <c r="AG3439" t="s">
        <v>103</v>
      </c>
      <c r="AH3439" t="s">
        <v>104</v>
      </c>
      <c r="AI3439" t="s">
        <v>17456</v>
      </c>
      <c r="AJ3439">
        <v>29940248</v>
      </c>
      <c r="AK3439" s="2">
        <v>2455319.59</v>
      </c>
      <c r="AL3439" s="2">
        <v>2043293.77</v>
      </c>
      <c r="AP3439">
        <v>30002968</v>
      </c>
      <c r="AQ3439" s="2">
        <v>2451548.48</v>
      </c>
      <c r="AR3439" s="2">
        <v>2040124.77</v>
      </c>
      <c r="AV3439" t="s">
        <v>105</v>
      </c>
      <c r="AW3439" s="2" t="s">
        <v>105</v>
      </c>
      <c r="AX3439" s="2" t="s">
        <v>105</v>
      </c>
      <c r="BH3439" t="s">
        <v>21</v>
      </c>
      <c r="BI3439" t="s">
        <v>5</v>
      </c>
    </row>
    <row r="3440" spans="1:61" x14ac:dyDescent="0.25">
      <c r="A3440">
        <v>45452381</v>
      </c>
      <c r="B3440">
        <v>45452381</v>
      </c>
      <c r="C3440" t="s">
        <v>106</v>
      </c>
      <c r="D3440" t="s">
        <v>3369</v>
      </c>
      <c r="E3440">
        <v>0</v>
      </c>
      <c r="F3440" t="s">
        <v>970</v>
      </c>
      <c r="G3440" t="s">
        <v>212</v>
      </c>
      <c r="H3440" s="30" t="s">
        <v>21227</v>
      </c>
      <c r="I3440" t="s">
        <v>17457</v>
      </c>
      <c r="J3440">
        <v>0</v>
      </c>
      <c r="K3440" t="s">
        <v>274</v>
      </c>
      <c r="L3440">
        <v>13</v>
      </c>
      <c r="M3440" t="s">
        <v>175</v>
      </c>
      <c r="O3440">
        <v>3156258327</v>
      </c>
      <c r="P3440">
        <v>0</v>
      </c>
      <c r="T3440" s="29" t="s">
        <v>184</v>
      </c>
      <c r="U3440">
        <f t="shared" si="249"/>
        <v>10</v>
      </c>
      <c r="V3440">
        <f t="shared" si="250"/>
        <v>10</v>
      </c>
      <c r="W3440">
        <v>2017</v>
      </c>
      <c r="X3440" t="s">
        <v>4745</v>
      </c>
      <c r="Y3440" t="s">
        <v>17458</v>
      </c>
      <c r="Z3440" t="s">
        <v>17459</v>
      </c>
      <c r="AA3440">
        <v>5606084</v>
      </c>
      <c r="AB3440" t="s">
        <v>146</v>
      </c>
      <c r="AC3440" t="s">
        <v>4748</v>
      </c>
      <c r="AD3440" s="1">
        <f t="shared" si="251"/>
        <v>1.8135504651162791E-2</v>
      </c>
      <c r="AE3440" s="2">
        <v>77400000</v>
      </c>
      <c r="AF3440" t="s">
        <v>219</v>
      </c>
      <c r="AG3440" t="s">
        <v>292</v>
      </c>
      <c r="AH3440" t="s">
        <v>104</v>
      </c>
      <c r="AI3440" t="s">
        <v>17460</v>
      </c>
      <c r="AJ3440">
        <v>29975557</v>
      </c>
      <c r="AK3440" s="2">
        <v>1403688.06</v>
      </c>
      <c r="AL3440" s="2">
        <v>1159569.8</v>
      </c>
      <c r="AP3440" t="s">
        <v>105</v>
      </c>
      <c r="AQ3440" s="2" t="s">
        <v>105</v>
      </c>
      <c r="AR3440" s="2" t="s">
        <v>105</v>
      </c>
      <c r="AV3440">
        <v>30157746</v>
      </c>
      <c r="AW3440" s="2">
        <v>1403688.06</v>
      </c>
      <c r="AX3440" s="2">
        <v>1159569.8</v>
      </c>
      <c r="BH3440" t="s">
        <v>19</v>
      </c>
      <c r="BI3440" t="s">
        <v>5</v>
      </c>
    </row>
    <row r="3441" spans="1:61" x14ac:dyDescent="0.25">
      <c r="A3441">
        <v>45756836</v>
      </c>
      <c r="B3441">
        <v>45756836</v>
      </c>
      <c r="C3441" t="s">
        <v>106</v>
      </c>
      <c r="D3441" t="s">
        <v>343</v>
      </c>
      <c r="E3441" t="s">
        <v>344</v>
      </c>
      <c r="F3441" t="s">
        <v>296</v>
      </c>
      <c r="G3441" t="s">
        <v>2799</v>
      </c>
      <c r="H3441" s="30" t="s">
        <v>21228</v>
      </c>
      <c r="I3441" t="s">
        <v>17461</v>
      </c>
      <c r="J3441">
        <v>0</v>
      </c>
      <c r="K3441" t="s">
        <v>274</v>
      </c>
      <c r="L3441">
        <v>13</v>
      </c>
      <c r="M3441" t="s">
        <v>175</v>
      </c>
      <c r="O3441">
        <v>3218295018</v>
      </c>
      <c r="P3441">
        <v>3022645906</v>
      </c>
      <c r="T3441" s="29" t="s">
        <v>299</v>
      </c>
      <c r="U3441">
        <f t="shared" si="249"/>
        <v>10</v>
      </c>
      <c r="V3441">
        <f t="shared" si="250"/>
        <v>23</v>
      </c>
      <c r="W3441">
        <v>2016</v>
      </c>
      <c r="X3441" t="s">
        <v>4072</v>
      </c>
      <c r="Y3441" t="s">
        <v>17462</v>
      </c>
      <c r="Z3441" t="s">
        <v>17463</v>
      </c>
      <c r="AA3441">
        <v>9008197</v>
      </c>
      <c r="AB3441" t="s">
        <v>244</v>
      </c>
      <c r="AC3441" t="s">
        <v>404</v>
      </c>
      <c r="AD3441" s="1">
        <f t="shared" si="251"/>
        <v>2.3915707931801335E-2</v>
      </c>
      <c r="AE3441" s="2">
        <v>134900000</v>
      </c>
      <c r="AF3441" t="s">
        <v>219</v>
      </c>
      <c r="AG3441" t="s">
        <v>452</v>
      </c>
      <c r="AH3441" t="s">
        <v>104</v>
      </c>
      <c r="AI3441" t="s">
        <v>17464</v>
      </c>
      <c r="AJ3441">
        <v>161806495</v>
      </c>
      <c r="AK3441" s="2">
        <v>3226229</v>
      </c>
      <c r="AL3441" s="2">
        <v>2691116.73</v>
      </c>
      <c r="AP3441" t="s">
        <v>105</v>
      </c>
      <c r="AQ3441" t="s">
        <v>105</v>
      </c>
      <c r="AR3441" t="s">
        <v>105</v>
      </c>
      <c r="AV3441" t="s">
        <v>105</v>
      </c>
      <c r="AW3441" t="s">
        <v>105</v>
      </c>
      <c r="AX3441" t="s">
        <v>105</v>
      </c>
      <c r="BH3441" t="s">
        <v>21</v>
      </c>
      <c r="BI3441" t="s">
        <v>5</v>
      </c>
    </row>
    <row r="3442" spans="1:61" x14ac:dyDescent="0.25">
      <c r="A3442">
        <v>28427580</v>
      </c>
      <c r="B3442">
        <v>28427580</v>
      </c>
      <c r="C3442" t="s">
        <v>106</v>
      </c>
      <c r="D3442" t="s">
        <v>6347</v>
      </c>
      <c r="E3442">
        <v>0</v>
      </c>
      <c r="F3442" t="s">
        <v>315</v>
      </c>
      <c r="G3442" t="s">
        <v>315</v>
      </c>
      <c r="H3442" s="30" t="s">
        <v>21229</v>
      </c>
      <c r="I3442" t="s">
        <v>17465</v>
      </c>
      <c r="J3442">
        <v>0</v>
      </c>
      <c r="K3442" t="s">
        <v>126</v>
      </c>
      <c r="L3442">
        <v>25</v>
      </c>
      <c r="M3442" t="s">
        <v>126</v>
      </c>
      <c r="O3442">
        <v>3102714635</v>
      </c>
      <c r="P3442">
        <v>3132518074</v>
      </c>
      <c r="T3442" s="29" t="s">
        <v>127</v>
      </c>
      <c r="U3442">
        <f t="shared" si="249"/>
        <v>10</v>
      </c>
      <c r="V3442">
        <f t="shared" si="250"/>
        <v>18</v>
      </c>
      <c r="W3442">
        <v>2020</v>
      </c>
      <c r="X3442" t="s">
        <v>2484</v>
      </c>
      <c r="Y3442" t="s">
        <v>17466</v>
      </c>
      <c r="Z3442" t="s">
        <v>17467</v>
      </c>
      <c r="AA3442">
        <v>9008220</v>
      </c>
      <c r="AB3442" t="s">
        <v>244</v>
      </c>
      <c r="AC3442" t="s">
        <v>1775</v>
      </c>
      <c r="AD3442" s="1">
        <f t="shared" si="251"/>
        <v>1.1445528273809524E-2</v>
      </c>
      <c r="AE3442" s="2">
        <v>268800000</v>
      </c>
      <c r="AF3442" t="s">
        <v>362</v>
      </c>
      <c r="AG3442" t="s">
        <v>452</v>
      </c>
      <c r="AH3442" t="s">
        <v>104</v>
      </c>
      <c r="AI3442" t="s">
        <v>17468</v>
      </c>
      <c r="AJ3442">
        <v>161813666</v>
      </c>
      <c r="AK3442" s="2">
        <v>3076558</v>
      </c>
      <c r="AL3442" s="2">
        <v>2565342.56</v>
      </c>
      <c r="AP3442" t="s">
        <v>105</v>
      </c>
      <c r="AQ3442" t="s">
        <v>105</v>
      </c>
      <c r="AR3442" t="s">
        <v>105</v>
      </c>
      <c r="AV3442" t="s">
        <v>105</v>
      </c>
      <c r="AW3442" t="s">
        <v>105</v>
      </c>
      <c r="AX3442" t="s">
        <v>105</v>
      </c>
      <c r="BH3442" s="3" t="s">
        <v>18</v>
      </c>
      <c r="BI3442" t="s">
        <v>5</v>
      </c>
    </row>
    <row r="3443" spans="1:61" x14ac:dyDescent="0.25">
      <c r="A3443">
        <v>52696841</v>
      </c>
      <c r="B3443">
        <v>52696841</v>
      </c>
      <c r="C3443" t="s">
        <v>106</v>
      </c>
      <c r="D3443" t="s">
        <v>312</v>
      </c>
      <c r="E3443" t="s">
        <v>1035</v>
      </c>
      <c r="F3443" t="s">
        <v>408</v>
      </c>
      <c r="G3443" t="s">
        <v>315</v>
      </c>
      <c r="H3443" s="30" t="s">
        <v>21230</v>
      </c>
      <c r="I3443" t="s">
        <v>17469</v>
      </c>
      <c r="J3443">
        <v>0</v>
      </c>
      <c r="K3443" t="s">
        <v>126</v>
      </c>
      <c r="L3443">
        <v>25</v>
      </c>
      <c r="M3443" t="s">
        <v>126</v>
      </c>
      <c r="O3443">
        <v>3003638824</v>
      </c>
      <c r="P3443">
        <v>3300363882</v>
      </c>
      <c r="T3443" s="29" t="s">
        <v>429</v>
      </c>
      <c r="U3443">
        <f t="shared" si="249"/>
        <v>10</v>
      </c>
      <c r="V3443">
        <f t="shared" si="250"/>
        <v>7</v>
      </c>
      <c r="W3443">
        <v>2017</v>
      </c>
      <c r="X3443" t="s">
        <v>11873</v>
      </c>
      <c r="Y3443" t="s">
        <v>17470</v>
      </c>
      <c r="Z3443" t="s">
        <v>17471</v>
      </c>
      <c r="AA3443">
        <v>3006132</v>
      </c>
      <c r="AB3443" t="s">
        <v>491</v>
      </c>
      <c r="AC3443" t="s">
        <v>631</v>
      </c>
      <c r="AD3443" s="1">
        <f t="shared" si="251"/>
        <v>2.5298690228690229E-2</v>
      </c>
      <c r="AE3443" s="2">
        <v>48100000</v>
      </c>
      <c r="AF3443" t="s">
        <v>219</v>
      </c>
      <c r="AG3443" t="s">
        <v>120</v>
      </c>
      <c r="AH3443" t="s">
        <v>104</v>
      </c>
      <c r="AI3443">
        <v>0</v>
      </c>
      <c r="AJ3443">
        <v>161803934</v>
      </c>
      <c r="AK3443" s="2">
        <v>1216867</v>
      </c>
      <c r="AL3443" s="2">
        <v>1002577.55</v>
      </c>
      <c r="AP3443" t="s">
        <v>105</v>
      </c>
      <c r="AQ3443" t="s">
        <v>105</v>
      </c>
      <c r="AR3443" t="s">
        <v>105</v>
      </c>
      <c r="AV3443" t="s">
        <v>105</v>
      </c>
      <c r="AW3443" t="s">
        <v>105</v>
      </c>
      <c r="AX3443" t="s">
        <v>105</v>
      </c>
      <c r="BH3443" t="s">
        <v>19</v>
      </c>
      <c r="BI3443" t="s">
        <v>5</v>
      </c>
    </row>
    <row r="3444" spans="1:61" x14ac:dyDescent="0.25">
      <c r="A3444">
        <v>52353165</v>
      </c>
      <c r="B3444">
        <v>52353165</v>
      </c>
      <c r="C3444" t="s">
        <v>106</v>
      </c>
      <c r="D3444" t="s">
        <v>2630</v>
      </c>
      <c r="E3444">
        <v>0</v>
      </c>
      <c r="F3444" t="s">
        <v>17472</v>
      </c>
      <c r="G3444" t="s">
        <v>1591</v>
      </c>
      <c r="H3444" s="30" t="s">
        <v>21231</v>
      </c>
      <c r="I3444" t="s">
        <v>17473</v>
      </c>
      <c r="J3444">
        <v>0</v>
      </c>
      <c r="K3444" t="s">
        <v>126</v>
      </c>
      <c r="L3444">
        <v>25</v>
      </c>
      <c r="M3444" t="s">
        <v>126</v>
      </c>
      <c r="O3444">
        <v>3132072646</v>
      </c>
      <c r="P3444">
        <v>0</v>
      </c>
      <c r="T3444" s="29" t="s">
        <v>275</v>
      </c>
      <c r="U3444">
        <f t="shared" si="249"/>
        <v>10</v>
      </c>
      <c r="V3444">
        <f t="shared" si="250"/>
        <v>11</v>
      </c>
      <c r="W3444">
        <v>2021</v>
      </c>
      <c r="X3444" t="s">
        <v>3155</v>
      </c>
      <c r="Y3444" t="s">
        <v>17474</v>
      </c>
      <c r="Z3444" t="s">
        <v>17475</v>
      </c>
      <c r="AA3444">
        <v>8001205</v>
      </c>
      <c r="AB3444" t="s">
        <v>100</v>
      </c>
      <c r="AC3444" t="s">
        <v>423</v>
      </c>
      <c r="AD3444" s="1">
        <f t="shared" si="251"/>
        <v>2.7635828507795099E-2</v>
      </c>
      <c r="AE3444" s="2">
        <v>44900000</v>
      </c>
      <c r="AF3444" t="s">
        <v>133</v>
      </c>
      <c r="AG3444" t="s">
        <v>103</v>
      </c>
      <c r="AH3444" t="s">
        <v>104</v>
      </c>
      <c r="AI3444" t="s">
        <v>17476</v>
      </c>
      <c r="AJ3444">
        <v>29936993</v>
      </c>
      <c r="AK3444" s="2">
        <v>1240848.7</v>
      </c>
      <c r="AL3444" s="2">
        <v>1022730</v>
      </c>
      <c r="AP3444">
        <v>30001377</v>
      </c>
      <c r="AQ3444" s="2">
        <v>1233131.47</v>
      </c>
      <c r="AR3444" s="2">
        <v>1016244.93</v>
      </c>
      <c r="AV3444" t="s">
        <v>105</v>
      </c>
      <c r="AW3444" s="2" t="s">
        <v>105</v>
      </c>
      <c r="AX3444" s="2" t="s">
        <v>105</v>
      </c>
      <c r="BH3444" t="s">
        <v>19</v>
      </c>
      <c r="BI3444" t="s">
        <v>5</v>
      </c>
    </row>
    <row r="3445" spans="1:61" x14ac:dyDescent="0.25">
      <c r="A3445">
        <v>24710219</v>
      </c>
      <c r="B3445">
        <v>24710219</v>
      </c>
      <c r="C3445" t="s">
        <v>106</v>
      </c>
      <c r="D3445" t="s">
        <v>312</v>
      </c>
      <c r="E3445" t="s">
        <v>16306</v>
      </c>
      <c r="F3445" t="s">
        <v>2391</v>
      </c>
      <c r="G3445" t="s">
        <v>1250</v>
      </c>
      <c r="H3445" s="30" t="s">
        <v>21232</v>
      </c>
      <c r="I3445" t="s">
        <v>17477</v>
      </c>
      <c r="J3445">
        <v>76001</v>
      </c>
      <c r="K3445" t="s">
        <v>486</v>
      </c>
      <c r="L3445">
        <v>76</v>
      </c>
      <c r="M3445" t="s">
        <v>95</v>
      </c>
      <c r="O3445">
        <v>3206450364</v>
      </c>
      <c r="P3445">
        <v>0</v>
      </c>
      <c r="T3445" s="29" t="s">
        <v>849</v>
      </c>
      <c r="U3445">
        <f t="shared" si="249"/>
        <v>10</v>
      </c>
      <c r="V3445">
        <f t="shared" si="250"/>
        <v>19</v>
      </c>
      <c r="W3445">
        <v>2019</v>
      </c>
      <c r="X3445" t="s">
        <v>5518</v>
      </c>
      <c r="Y3445" t="s">
        <v>17478</v>
      </c>
      <c r="Z3445" t="s">
        <v>17479</v>
      </c>
      <c r="AA3445">
        <v>1606232</v>
      </c>
      <c r="AB3445" t="s">
        <v>173</v>
      </c>
      <c r="AC3445" t="s">
        <v>815</v>
      </c>
      <c r="AD3445" s="1">
        <f t="shared" si="251"/>
        <v>4.5769455782312923E-2</v>
      </c>
      <c r="AE3445" s="2">
        <v>58800000</v>
      </c>
      <c r="AF3445" t="s">
        <v>219</v>
      </c>
      <c r="AG3445" t="s">
        <v>120</v>
      </c>
      <c r="AH3445" t="s">
        <v>104</v>
      </c>
      <c r="AI3445" t="s">
        <v>17480</v>
      </c>
      <c r="AJ3445">
        <v>161917714</v>
      </c>
      <c r="AK3445" s="2">
        <v>2691244</v>
      </c>
      <c r="AL3445" s="2">
        <v>2241549.88</v>
      </c>
      <c r="AP3445" t="s">
        <v>105</v>
      </c>
      <c r="AQ3445" t="s">
        <v>105</v>
      </c>
      <c r="AR3445" t="s">
        <v>105</v>
      </c>
      <c r="AV3445" t="s">
        <v>105</v>
      </c>
      <c r="AW3445" t="s">
        <v>105</v>
      </c>
      <c r="AX3445" t="s">
        <v>105</v>
      </c>
      <c r="BH3445" t="s">
        <v>21</v>
      </c>
      <c r="BI3445" t="s">
        <v>5</v>
      </c>
    </row>
    <row r="3446" spans="1:61" x14ac:dyDescent="0.25">
      <c r="A3446">
        <v>19157061</v>
      </c>
      <c r="B3446">
        <v>19157061</v>
      </c>
      <c r="C3446" t="s">
        <v>89</v>
      </c>
      <c r="D3446" t="s">
        <v>454</v>
      </c>
      <c r="E3446">
        <v>0</v>
      </c>
      <c r="F3446" t="s">
        <v>10162</v>
      </c>
      <c r="G3446" t="s">
        <v>5349</v>
      </c>
      <c r="H3446" s="30" t="s">
        <v>21233</v>
      </c>
      <c r="I3446" t="s">
        <v>17481</v>
      </c>
      <c r="J3446">
        <v>0</v>
      </c>
      <c r="K3446" t="s">
        <v>126</v>
      </c>
      <c r="L3446">
        <v>25</v>
      </c>
      <c r="M3446" t="s">
        <v>126</v>
      </c>
      <c r="O3446">
        <v>3107991782</v>
      </c>
      <c r="P3446">
        <v>0</v>
      </c>
      <c r="T3446" s="29" t="s">
        <v>369</v>
      </c>
      <c r="U3446">
        <f t="shared" si="249"/>
        <v>10</v>
      </c>
      <c r="V3446">
        <f t="shared" si="250"/>
        <v>21</v>
      </c>
      <c r="W3446">
        <v>2015</v>
      </c>
      <c r="X3446" t="s">
        <v>7212</v>
      </c>
      <c r="Y3446" t="s">
        <v>17482</v>
      </c>
      <c r="Z3446" t="s">
        <v>17483</v>
      </c>
      <c r="AA3446">
        <v>5601141</v>
      </c>
      <c r="AB3446" t="s">
        <v>146</v>
      </c>
      <c r="AC3446" t="s">
        <v>188</v>
      </c>
      <c r="AD3446" s="1">
        <f t="shared" si="251"/>
        <v>2.3342990211132439E-2</v>
      </c>
      <c r="AE3446" s="2">
        <v>52100000</v>
      </c>
      <c r="AF3446" t="s">
        <v>102</v>
      </c>
      <c r="AG3446" t="s">
        <v>103</v>
      </c>
      <c r="AH3446" t="s">
        <v>104</v>
      </c>
      <c r="AI3446" t="s">
        <v>17484</v>
      </c>
      <c r="AJ3446">
        <v>29958573</v>
      </c>
      <c r="AK3446" s="2">
        <v>1216169.79</v>
      </c>
      <c r="AL3446" s="2">
        <v>1001991.42</v>
      </c>
      <c r="AP3446">
        <v>29986067</v>
      </c>
      <c r="AQ3446" s="2">
        <v>1218062.3400000001</v>
      </c>
      <c r="AR3446" s="2">
        <v>1003581.8</v>
      </c>
      <c r="AV3446" t="s">
        <v>105</v>
      </c>
      <c r="AW3446" s="2" t="s">
        <v>105</v>
      </c>
      <c r="AX3446" s="2" t="s">
        <v>105</v>
      </c>
      <c r="BH3446" t="s">
        <v>19</v>
      </c>
      <c r="BI3446" t="s">
        <v>5</v>
      </c>
    </row>
    <row r="3447" spans="1:61" x14ac:dyDescent="0.25">
      <c r="A3447">
        <v>40186371</v>
      </c>
      <c r="B3447">
        <v>40186371</v>
      </c>
      <c r="C3447" t="s">
        <v>106</v>
      </c>
      <c r="D3447" t="s">
        <v>898</v>
      </c>
      <c r="E3447" t="s">
        <v>312</v>
      </c>
      <c r="F3447" t="s">
        <v>566</v>
      </c>
      <c r="G3447" t="s">
        <v>3457</v>
      </c>
      <c r="H3447" s="30" t="s">
        <v>21234</v>
      </c>
      <c r="I3447" t="s">
        <v>17485</v>
      </c>
      <c r="J3447">
        <v>50001</v>
      </c>
      <c r="K3447" t="s">
        <v>153</v>
      </c>
      <c r="L3447">
        <v>50</v>
      </c>
      <c r="M3447" t="s">
        <v>154</v>
      </c>
      <c r="O3447">
        <v>3213712876</v>
      </c>
      <c r="P3447">
        <v>0</v>
      </c>
      <c r="T3447" s="29" t="s">
        <v>849</v>
      </c>
      <c r="U3447">
        <f t="shared" si="249"/>
        <v>10</v>
      </c>
      <c r="V3447">
        <f t="shared" si="250"/>
        <v>19</v>
      </c>
      <c r="W3447">
        <v>2023</v>
      </c>
      <c r="X3447" t="s">
        <v>2612</v>
      </c>
      <c r="Y3447" t="s">
        <v>17486</v>
      </c>
      <c r="Z3447" t="s">
        <v>17487</v>
      </c>
      <c r="AA3447">
        <v>8006066</v>
      </c>
      <c r="AB3447" t="s">
        <v>100</v>
      </c>
      <c r="AC3447" t="s">
        <v>208</v>
      </c>
      <c r="AD3447" s="1">
        <f t="shared" si="251"/>
        <v>2.3176254396248534E-2</v>
      </c>
      <c r="AE3447" s="2">
        <v>85300000</v>
      </c>
      <c r="AF3447" t="s">
        <v>102</v>
      </c>
      <c r="AG3447" t="s">
        <v>292</v>
      </c>
      <c r="AH3447" t="s">
        <v>104</v>
      </c>
      <c r="AI3447" t="s">
        <v>17488</v>
      </c>
      <c r="AJ3447">
        <v>29930869</v>
      </c>
      <c r="AK3447" s="2">
        <v>1976934.5</v>
      </c>
      <c r="AL3447" s="2">
        <v>1641289.5</v>
      </c>
      <c r="AP3447" t="s">
        <v>105</v>
      </c>
      <c r="AQ3447" s="2" t="s">
        <v>105</v>
      </c>
      <c r="AR3447" s="2" t="s">
        <v>105</v>
      </c>
      <c r="AV3447">
        <v>30047681</v>
      </c>
      <c r="AW3447" s="2">
        <v>2028634.19</v>
      </c>
      <c r="AX3447" s="2">
        <v>1684734.61</v>
      </c>
      <c r="BH3447" t="s">
        <v>19</v>
      </c>
      <c r="BI3447" t="s">
        <v>5</v>
      </c>
    </row>
    <row r="3448" spans="1:61" x14ac:dyDescent="0.25">
      <c r="A3448">
        <v>80804067</v>
      </c>
      <c r="B3448">
        <v>80804067</v>
      </c>
      <c r="C3448" t="s">
        <v>89</v>
      </c>
      <c r="D3448" t="s">
        <v>148</v>
      </c>
      <c r="E3448" t="s">
        <v>1737</v>
      </c>
      <c r="F3448" t="s">
        <v>2668</v>
      </c>
      <c r="G3448" t="s">
        <v>17489</v>
      </c>
      <c r="H3448" s="30" t="s">
        <v>21235</v>
      </c>
      <c r="I3448" t="s">
        <v>17490</v>
      </c>
      <c r="J3448">
        <v>0</v>
      </c>
      <c r="K3448" t="s">
        <v>126</v>
      </c>
      <c r="L3448">
        <v>25</v>
      </c>
      <c r="M3448" t="s">
        <v>126</v>
      </c>
      <c r="O3448">
        <v>3208659705</v>
      </c>
      <c r="P3448">
        <v>0</v>
      </c>
      <c r="T3448" s="29" t="s">
        <v>3448</v>
      </c>
      <c r="U3448">
        <f t="shared" si="249"/>
        <v>10</v>
      </c>
      <c r="V3448">
        <f t="shared" si="250"/>
        <v>11</v>
      </c>
      <c r="W3448">
        <v>2022</v>
      </c>
      <c r="X3448" t="s">
        <v>1314</v>
      </c>
      <c r="Y3448" t="s">
        <v>17491</v>
      </c>
      <c r="Z3448" t="s">
        <v>17492</v>
      </c>
      <c r="AA3448">
        <v>8801057</v>
      </c>
      <c r="AB3448" t="s">
        <v>662</v>
      </c>
      <c r="AC3448" t="s">
        <v>773</v>
      </c>
      <c r="AD3448" s="1">
        <f t="shared" si="251"/>
        <v>2.0451045016611293E-2</v>
      </c>
      <c r="AE3448" s="2">
        <v>60200000</v>
      </c>
      <c r="AF3448" t="s">
        <v>175</v>
      </c>
      <c r="AG3448" t="s">
        <v>103</v>
      </c>
      <c r="AH3448" t="s">
        <v>104</v>
      </c>
      <c r="AI3448" t="s">
        <v>17493</v>
      </c>
      <c r="AJ3448">
        <v>29954500</v>
      </c>
      <c r="AK3448" s="2">
        <v>1231152.9099999999</v>
      </c>
      <c r="AL3448" s="2">
        <v>1014582.28</v>
      </c>
      <c r="AP3448">
        <v>29981939</v>
      </c>
      <c r="AQ3448" s="2">
        <v>1648041.95</v>
      </c>
      <c r="AR3448" s="2">
        <v>1364909.2</v>
      </c>
      <c r="AV3448" t="s">
        <v>105</v>
      </c>
      <c r="AW3448" s="2" t="s">
        <v>105</v>
      </c>
      <c r="AX3448" s="2" t="s">
        <v>105</v>
      </c>
      <c r="BH3448" t="s">
        <v>19</v>
      </c>
      <c r="BI3448" t="s">
        <v>5</v>
      </c>
    </row>
    <row r="3449" spans="1:61" x14ac:dyDescent="0.25">
      <c r="A3449">
        <v>1128480270</v>
      </c>
      <c r="B3449">
        <v>1128480270</v>
      </c>
      <c r="C3449" t="s">
        <v>89</v>
      </c>
      <c r="D3449" t="s">
        <v>1136</v>
      </c>
      <c r="E3449">
        <v>0</v>
      </c>
      <c r="F3449" t="s">
        <v>110</v>
      </c>
      <c r="G3449" t="s">
        <v>2610</v>
      </c>
      <c r="H3449" s="30" t="s">
        <v>21236</v>
      </c>
      <c r="I3449" t="s">
        <v>17494</v>
      </c>
      <c r="J3449">
        <v>5001</v>
      </c>
      <c r="K3449" t="s">
        <v>202</v>
      </c>
      <c r="L3449">
        <v>5</v>
      </c>
      <c r="M3449" t="s">
        <v>203</v>
      </c>
      <c r="O3449">
        <v>3217171049</v>
      </c>
      <c r="P3449">
        <v>3224928303</v>
      </c>
      <c r="T3449" s="29" t="s">
        <v>369</v>
      </c>
      <c r="U3449">
        <f t="shared" si="249"/>
        <v>10</v>
      </c>
      <c r="V3449">
        <f t="shared" si="250"/>
        <v>21</v>
      </c>
      <c r="W3449">
        <v>2015</v>
      </c>
      <c r="X3449" t="s">
        <v>17495</v>
      </c>
      <c r="Y3449" t="s">
        <v>17496</v>
      </c>
      <c r="Z3449" t="s">
        <v>17497</v>
      </c>
      <c r="AA3449">
        <v>4606090</v>
      </c>
      <c r="AB3449" t="s">
        <v>352</v>
      </c>
      <c r="AC3449" t="s">
        <v>353</v>
      </c>
      <c r="AD3449" s="1">
        <f t="shared" si="251"/>
        <v>4.0097314839797636E-2</v>
      </c>
      <c r="AE3449" s="2">
        <v>59300000</v>
      </c>
      <c r="AF3449" t="s">
        <v>552</v>
      </c>
      <c r="AG3449" t="s">
        <v>292</v>
      </c>
      <c r="AH3449" t="s">
        <v>104</v>
      </c>
      <c r="AI3449" t="s">
        <v>17498</v>
      </c>
      <c r="AJ3449">
        <v>29970903</v>
      </c>
      <c r="AK3449" s="2">
        <v>2377770.77</v>
      </c>
      <c r="AL3449" s="2">
        <v>1978126.7</v>
      </c>
      <c r="AP3449">
        <v>30010691</v>
      </c>
      <c r="AQ3449" s="2">
        <v>6151774.2699999996</v>
      </c>
      <c r="AR3449" s="2">
        <v>5149558.21</v>
      </c>
      <c r="AV3449" t="s">
        <v>105</v>
      </c>
      <c r="AW3449" s="2" t="s">
        <v>105</v>
      </c>
      <c r="AX3449" s="2" t="s">
        <v>105</v>
      </c>
      <c r="BH3449" t="s">
        <v>21</v>
      </c>
      <c r="BI3449" t="s">
        <v>5</v>
      </c>
    </row>
    <row r="3450" spans="1:61" x14ac:dyDescent="0.25">
      <c r="A3450">
        <v>88198530</v>
      </c>
      <c r="B3450">
        <v>88198530</v>
      </c>
      <c r="C3450" t="s">
        <v>89</v>
      </c>
      <c r="D3450" t="s">
        <v>699</v>
      </c>
      <c r="E3450" t="s">
        <v>148</v>
      </c>
      <c r="F3450" t="s">
        <v>212</v>
      </c>
      <c r="G3450" t="s">
        <v>4431</v>
      </c>
      <c r="H3450" s="30" t="s">
        <v>21237</v>
      </c>
      <c r="I3450" t="s">
        <v>17499</v>
      </c>
      <c r="J3450">
        <v>0</v>
      </c>
      <c r="K3450" t="s">
        <v>126</v>
      </c>
      <c r="L3450">
        <v>25</v>
      </c>
      <c r="M3450" t="s">
        <v>126</v>
      </c>
      <c r="O3450">
        <v>3014571800</v>
      </c>
      <c r="P3450">
        <v>3187125610</v>
      </c>
      <c r="T3450" s="29" t="s">
        <v>254</v>
      </c>
      <c r="U3450">
        <f t="shared" si="249"/>
        <v>10</v>
      </c>
      <c r="V3450">
        <f t="shared" si="250"/>
        <v>4</v>
      </c>
      <c r="W3450">
        <v>2023</v>
      </c>
      <c r="X3450" t="s">
        <v>12718</v>
      </c>
      <c r="Y3450" t="s">
        <v>17500</v>
      </c>
      <c r="Z3450" t="s">
        <v>17501</v>
      </c>
      <c r="AA3450">
        <v>9006175</v>
      </c>
      <c r="AB3450" t="s">
        <v>244</v>
      </c>
      <c r="AC3450" t="s">
        <v>404</v>
      </c>
      <c r="AD3450" s="1">
        <f t="shared" si="251"/>
        <v>1.2281481031220435E-2</v>
      </c>
      <c r="AE3450" s="2">
        <v>211400000</v>
      </c>
      <c r="AF3450" t="s">
        <v>219</v>
      </c>
      <c r="AG3450" t="s">
        <v>292</v>
      </c>
      <c r="AH3450" t="s">
        <v>104</v>
      </c>
      <c r="AI3450" t="s">
        <v>17502</v>
      </c>
      <c r="AJ3450">
        <v>29955598</v>
      </c>
      <c r="AK3450" s="2">
        <v>2596305.09</v>
      </c>
      <c r="AL3450" s="2">
        <v>2161768.98</v>
      </c>
      <c r="AP3450" t="s">
        <v>105</v>
      </c>
      <c r="AQ3450" s="2" t="s">
        <v>105</v>
      </c>
      <c r="AR3450" s="2" t="s">
        <v>105</v>
      </c>
      <c r="AV3450">
        <v>30037681</v>
      </c>
      <c r="AW3450" s="2">
        <v>4698454.83</v>
      </c>
      <c r="AX3450" s="2">
        <v>3928281.37</v>
      </c>
      <c r="BH3450" s="3" t="s">
        <v>18</v>
      </c>
      <c r="BI3450" t="s">
        <v>5</v>
      </c>
    </row>
    <row r="3451" spans="1:61" x14ac:dyDescent="0.25">
      <c r="A3451">
        <v>20420795</v>
      </c>
      <c r="B3451">
        <v>20420795</v>
      </c>
      <c r="C3451" t="s">
        <v>106</v>
      </c>
      <c r="D3451" t="s">
        <v>963</v>
      </c>
      <c r="E3451" t="s">
        <v>1224</v>
      </c>
      <c r="F3451" t="s">
        <v>2346</v>
      </c>
      <c r="G3451" t="s">
        <v>1163</v>
      </c>
      <c r="H3451" s="30" t="s">
        <v>21238</v>
      </c>
      <c r="I3451" t="s">
        <v>17503</v>
      </c>
      <c r="J3451">
        <v>0</v>
      </c>
      <c r="K3451" t="s">
        <v>2140</v>
      </c>
      <c r="L3451">
        <v>25</v>
      </c>
      <c r="M3451" t="s">
        <v>113</v>
      </c>
      <c r="O3451">
        <v>3115159411</v>
      </c>
      <c r="P3451">
        <v>0</v>
      </c>
      <c r="T3451" s="29" t="s">
        <v>142</v>
      </c>
      <c r="U3451">
        <f t="shared" si="249"/>
        <v>10</v>
      </c>
      <c r="V3451">
        <f t="shared" si="250"/>
        <v>12</v>
      </c>
      <c r="W3451">
        <v>2024</v>
      </c>
      <c r="X3451" t="s">
        <v>1506</v>
      </c>
      <c r="Y3451" t="s">
        <v>17504</v>
      </c>
      <c r="Z3451" t="s">
        <v>17505</v>
      </c>
      <c r="AA3451">
        <v>6401244</v>
      </c>
      <c r="AB3451" t="s">
        <v>131</v>
      </c>
      <c r="AC3451" t="s">
        <v>607</v>
      </c>
      <c r="AD3451" s="1">
        <f t="shared" si="251"/>
        <v>2.0291270236612702E-2</v>
      </c>
      <c r="AE3451" s="2">
        <v>80300000</v>
      </c>
      <c r="AF3451" t="s">
        <v>102</v>
      </c>
      <c r="AG3451" t="s">
        <v>103</v>
      </c>
      <c r="AH3451" t="s">
        <v>104</v>
      </c>
      <c r="AI3451">
        <v>0</v>
      </c>
      <c r="AJ3451">
        <v>161864459</v>
      </c>
      <c r="AK3451" s="2">
        <v>1629389</v>
      </c>
      <c r="AL3451" s="2">
        <v>1349234.82</v>
      </c>
      <c r="AP3451" t="s">
        <v>105</v>
      </c>
      <c r="AQ3451" t="s">
        <v>105</v>
      </c>
      <c r="AR3451" t="s">
        <v>105</v>
      </c>
      <c r="AV3451" t="s">
        <v>105</v>
      </c>
      <c r="AW3451" t="s">
        <v>105</v>
      </c>
      <c r="AX3451" t="s">
        <v>105</v>
      </c>
      <c r="BH3451" t="s">
        <v>19</v>
      </c>
      <c r="BI3451" t="s">
        <v>5</v>
      </c>
    </row>
    <row r="3452" spans="1:61" x14ac:dyDescent="0.25">
      <c r="A3452">
        <v>43590136</v>
      </c>
      <c r="B3452">
        <v>43590136</v>
      </c>
      <c r="C3452" t="s">
        <v>106</v>
      </c>
      <c r="D3452" t="s">
        <v>281</v>
      </c>
      <c r="E3452" t="s">
        <v>1405</v>
      </c>
      <c r="F3452" t="s">
        <v>776</v>
      </c>
      <c r="G3452" t="s">
        <v>2799</v>
      </c>
      <c r="H3452" s="30" t="s">
        <v>21239</v>
      </c>
      <c r="I3452" t="s">
        <v>17506</v>
      </c>
      <c r="J3452">
        <v>5001</v>
      </c>
      <c r="K3452" t="s">
        <v>202</v>
      </c>
      <c r="L3452">
        <v>5</v>
      </c>
      <c r="M3452" t="s">
        <v>203</v>
      </c>
      <c r="O3452">
        <v>3003417418</v>
      </c>
      <c r="P3452">
        <v>0</v>
      </c>
      <c r="T3452" s="29" t="s">
        <v>240</v>
      </c>
      <c r="U3452">
        <f t="shared" si="249"/>
        <v>10</v>
      </c>
      <c r="V3452">
        <f t="shared" si="250"/>
        <v>27</v>
      </c>
      <c r="W3452">
        <v>2019</v>
      </c>
      <c r="X3452" t="s">
        <v>10611</v>
      </c>
      <c r="Y3452" t="s">
        <v>17507</v>
      </c>
      <c r="Z3452" t="s">
        <v>17508</v>
      </c>
      <c r="AA3452">
        <v>1801127</v>
      </c>
      <c r="AB3452" t="s">
        <v>331</v>
      </c>
      <c r="AC3452" t="s">
        <v>4553</v>
      </c>
      <c r="AD3452" s="1">
        <f t="shared" si="251"/>
        <v>3.3885030291262136E-2</v>
      </c>
      <c r="AE3452" s="2">
        <v>51500000</v>
      </c>
      <c r="AF3452" t="s">
        <v>175</v>
      </c>
      <c r="AG3452" t="s">
        <v>103</v>
      </c>
      <c r="AH3452" t="s">
        <v>104</v>
      </c>
      <c r="AI3452" t="s">
        <v>17509</v>
      </c>
      <c r="AJ3452">
        <v>29959693</v>
      </c>
      <c r="AK3452" s="2">
        <v>1745079.06</v>
      </c>
      <c r="AL3452" s="2">
        <v>1446452.99</v>
      </c>
      <c r="AP3452">
        <v>29987171</v>
      </c>
      <c r="AQ3452" s="2">
        <v>3356812.14</v>
      </c>
      <c r="AR3452" s="2">
        <v>2800850.54</v>
      </c>
      <c r="AV3452" t="s">
        <v>105</v>
      </c>
      <c r="AW3452" s="2" t="s">
        <v>105</v>
      </c>
      <c r="AX3452" s="2" t="s">
        <v>105</v>
      </c>
      <c r="BH3452" t="s">
        <v>21</v>
      </c>
      <c r="BI3452" t="s">
        <v>5</v>
      </c>
    </row>
    <row r="3453" spans="1:61" x14ac:dyDescent="0.25">
      <c r="A3453">
        <v>1002377333</v>
      </c>
      <c r="B3453">
        <v>1002377333</v>
      </c>
      <c r="C3453" t="s">
        <v>106</v>
      </c>
      <c r="D3453" t="s">
        <v>1302</v>
      </c>
      <c r="E3453" t="s">
        <v>17510</v>
      </c>
      <c r="F3453" t="s">
        <v>3706</v>
      </c>
      <c r="G3453" t="s">
        <v>17511</v>
      </c>
      <c r="H3453" s="30" t="s">
        <v>21240</v>
      </c>
      <c r="I3453" t="s">
        <v>17512</v>
      </c>
      <c r="J3453">
        <v>0</v>
      </c>
      <c r="K3453" t="s">
        <v>126</v>
      </c>
      <c r="L3453">
        <v>25</v>
      </c>
      <c r="M3453" t="s">
        <v>126</v>
      </c>
      <c r="O3453">
        <v>3013326131</v>
      </c>
      <c r="P3453">
        <v>0</v>
      </c>
      <c r="T3453" s="29" t="s">
        <v>849</v>
      </c>
      <c r="U3453">
        <f t="shared" si="249"/>
        <v>10</v>
      </c>
      <c r="V3453">
        <f t="shared" si="250"/>
        <v>19</v>
      </c>
      <c r="W3453">
        <v>2015</v>
      </c>
      <c r="X3453" t="s">
        <v>5999</v>
      </c>
      <c r="Y3453" t="s">
        <v>17513</v>
      </c>
      <c r="Z3453" t="s">
        <v>17514</v>
      </c>
      <c r="AA3453">
        <v>6401213</v>
      </c>
      <c r="AB3453" t="s">
        <v>131</v>
      </c>
      <c r="AC3453" t="s">
        <v>607</v>
      </c>
      <c r="AD3453" s="1">
        <f t="shared" si="251"/>
        <v>3.5421164553314122E-2</v>
      </c>
      <c r="AE3453" s="2">
        <v>34700000</v>
      </c>
      <c r="AF3453" t="s">
        <v>102</v>
      </c>
      <c r="AG3453" t="s">
        <v>103</v>
      </c>
      <c r="AH3453" t="s">
        <v>104</v>
      </c>
      <c r="AI3453" t="s">
        <v>17515</v>
      </c>
      <c r="AJ3453">
        <v>29941958</v>
      </c>
      <c r="AK3453" s="2">
        <v>1229114.4099999999</v>
      </c>
      <c r="AL3453" s="2">
        <v>1012869.25</v>
      </c>
      <c r="AP3453">
        <v>30003797</v>
      </c>
      <c r="AQ3453" s="2">
        <v>1221920.52</v>
      </c>
      <c r="AR3453" s="2">
        <v>1006823.97</v>
      </c>
      <c r="AV3453" t="s">
        <v>105</v>
      </c>
      <c r="AW3453" s="2" t="s">
        <v>105</v>
      </c>
      <c r="AX3453" s="2" t="s">
        <v>105</v>
      </c>
      <c r="BH3453" t="s">
        <v>21</v>
      </c>
      <c r="BI3453" t="s">
        <v>5</v>
      </c>
    </row>
    <row r="3454" spans="1:61" x14ac:dyDescent="0.25">
      <c r="A3454">
        <v>43584206</v>
      </c>
      <c r="B3454">
        <v>43584206</v>
      </c>
      <c r="C3454" t="s">
        <v>106</v>
      </c>
      <c r="D3454" t="s">
        <v>3390</v>
      </c>
      <c r="E3454" t="s">
        <v>905</v>
      </c>
      <c r="F3454" t="s">
        <v>1065</v>
      </c>
      <c r="G3454" t="s">
        <v>819</v>
      </c>
      <c r="H3454" s="30" t="s">
        <v>20333</v>
      </c>
      <c r="I3454" t="s">
        <v>17516</v>
      </c>
      <c r="J3454">
        <v>5001</v>
      </c>
      <c r="K3454" t="s">
        <v>202</v>
      </c>
      <c r="L3454">
        <v>5</v>
      </c>
      <c r="M3454" t="s">
        <v>203</v>
      </c>
      <c r="O3454">
        <v>3105235596</v>
      </c>
      <c r="P3454">
        <v>3136447683</v>
      </c>
      <c r="T3454" s="29" t="s">
        <v>1081</v>
      </c>
      <c r="U3454">
        <f t="shared" si="249"/>
        <v>10</v>
      </c>
      <c r="V3454">
        <f t="shared" si="250"/>
        <v>25</v>
      </c>
      <c r="W3454">
        <v>2021</v>
      </c>
      <c r="X3454" t="s">
        <v>1965</v>
      </c>
      <c r="Y3454" t="s">
        <v>17517</v>
      </c>
      <c r="Z3454" t="s">
        <v>17518</v>
      </c>
      <c r="AA3454">
        <v>9008205</v>
      </c>
      <c r="AB3454" t="s">
        <v>244</v>
      </c>
      <c r="AC3454" t="s">
        <v>614</v>
      </c>
      <c r="AD3454" s="1">
        <f t="shared" si="251"/>
        <v>2.5014714811407542E-2</v>
      </c>
      <c r="AE3454" s="2">
        <v>217400000</v>
      </c>
      <c r="AF3454" t="s">
        <v>133</v>
      </c>
      <c r="AG3454" t="s">
        <v>452</v>
      </c>
      <c r="AH3454" t="s">
        <v>104</v>
      </c>
      <c r="AI3454" t="s">
        <v>17519</v>
      </c>
      <c r="AJ3454">
        <v>161916857</v>
      </c>
      <c r="AK3454" s="2">
        <v>5438199</v>
      </c>
      <c r="AL3454" s="2">
        <v>4549914.74</v>
      </c>
      <c r="AP3454" t="s">
        <v>105</v>
      </c>
      <c r="AQ3454" t="s">
        <v>105</v>
      </c>
      <c r="AR3454" t="s">
        <v>105</v>
      </c>
      <c r="AV3454" t="s">
        <v>105</v>
      </c>
      <c r="AW3454" t="s">
        <v>105</v>
      </c>
      <c r="AX3454" t="s">
        <v>105</v>
      </c>
      <c r="BH3454" t="s">
        <v>21</v>
      </c>
      <c r="BI3454" t="s">
        <v>5</v>
      </c>
    </row>
    <row r="3455" spans="1:61" x14ac:dyDescent="0.25">
      <c r="A3455">
        <v>39561131</v>
      </c>
      <c r="B3455">
        <v>39561131</v>
      </c>
      <c r="C3455" t="s">
        <v>106</v>
      </c>
      <c r="D3455" t="s">
        <v>211</v>
      </c>
      <c r="E3455" t="s">
        <v>905</v>
      </c>
      <c r="F3455" t="s">
        <v>4500</v>
      </c>
      <c r="G3455" t="s">
        <v>4500</v>
      </c>
      <c r="H3455" s="30" t="s">
        <v>21241</v>
      </c>
      <c r="I3455" t="s">
        <v>17520</v>
      </c>
      <c r="J3455">
        <v>25307</v>
      </c>
      <c r="K3455" t="s">
        <v>2349</v>
      </c>
      <c r="L3455">
        <v>25</v>
      </c>
      <c r="M3455" t="s">
        <v>113</v>
      </c>
      <c r="O3455">
        <v>3006638657</v>
      </c>
      <c r="P3455">
        <v>3023892450</v>
      </c>
      <c r="T3455" s="29" t="s">
        <v>155</v>
      </c>
      <c r="U3455">
        <f t="shared" si="249"/>
        <v>10</v>
      </c>
      <c r="V3455">
        <f t="shared" si="250"/>
        <v>14</v>
      </c>
      <c r="W3455">
        <v>2022</v>
      </c>
      <c r="X3455" t="s">
        <v>1512</v>
      </c>
      <c r="Y3455" t="s">
        <v>17521</v>
      </c>
      <c r="Z3455" t="s">
        <v>17522</v>
      </c>
      <c r="AA3455">
        <v>5606088</v>
      </c>
      <c r="AB3455" t="s">
        <v>146</v>
      </c>
      <c r="AC3455" t="s">
        <v>147</v>
      </c>
      <c r="AD3455" s="1">
        <f t="shared" si="251"/>
        <v>1.4012655362776025E-2</v>
      </c>
      <c r="AE3455" s="2">
        <v>126800000</v>
      </c>
      <c r="AF3455" t="s">
        <v>133</v>
      </c>
      <c r="AG3455" t="s">
        <v>292</v>
      </c>
      <c r="AH3455" t="s">
        <v>104</v>
      </c>
      <c r="AI3455" t="s">
        <v>17523</v>
      </c>
      <c r="AJ3455">
        <v>29932767</v>
      </c>
      <c r="AK3455" s="2">
        <v>1776804.7</v>
      </c>
      <c r="AL3455" s="2">
        <v>1473113.19</v>
      </c>
      <c r="AP3455" t="s">
        <v>105</v>
      </c>
      <c r="AQ3455" s="2" t="s">
        <v>105</v>
      </c>
      <c r="AR3455" s="2" t="s">
        <v>105</v>
      </c>
      <c r="AV3455">
        <v>30049246</v>
      </c>
      <c r="AW3455" s="2">
        <v>1918295.85</v>
      </c>
      <c r="AX3455" s="2">
        <v>1592013.32</v>
      </c>
      <c r="BH3455" s="3" t="s">
        <v>18</v>
      </c>
      <c r="BI3455" t="s">
        <v>5</v>
      </c>
    </row>
    <row r="3456" spans="1:61" x14ac:dyDescent="0.25">
      <c r="A3456">
        <v>1013648575</v>
      </c>
      <c r="B3456">
        <v>1013648575</v>
      </c>
      <c r="C3456" t="s">
        <v>106</v>
      </c>
      <c r="D3456" t="s">
        <v>1727</v>
      </c>
      <c r="E3456" t="s">
        <v>3147</v>
      </c>
      <c r="F3456" t="s">
        <v>6903</v>
      </c>
      <c r="G3456" t="s">
        <v>3253</v>
      </c>
      <c r="H3456" s="30" t="s">
        <v>21242</v>
      </c>
      <c r="I3456" t="s">
        <v>17524</v>
      </c>
      <c r="J3456">
        <v>0</v>
      </c>
      <c r="K3456" t="s">
        <v>126</v>
      </c>
      <c r="L3456">
        <v>25</v>
      </c>
      <c r="M3456" t="s">
        <v>126</v>
      </c>
      <c r="O3456">
        <v>3193765363</v>
      </c>
      <c r="P3456">
        <v>0</v>
      </c>
      <c r="T3456" s="29" t="s">
        <v>228</v>
      </c>
      <c r="U3456">
        <f t="shared" si="249"/>
        <v>10</v>
      </c>
      <c r="V3456">
        <f t="shared" si="250"/>
        <v>6</v>
      </c>
      <c r="W3456">
        <v>2023</v>
      </c>
      <c r="X3456" t="s">
        <v>1336</v>
      </c>
      <c r="Y3456" t="s">
        <v>17525</v>
      </c>
      <c r="Z3456" t="s">
        <v>17526</v>
      </c>
      <c r="AA3456">
        <v>5606111</v>
      </c>
      <c r="AB3456" t="s">
        <v>146</v>
      </c>
      <c r="AC3456" t="s">
        <v>341</v>
      </c>
      <c r="AD3456" s="1">
        <f t="shared" si="251"/>
        <v>2.0761783333333332E-2</v>
      </c>
      <c r="AE3456" s="2">
        <v>120000000</v>
      </c>
      <c r="AF3456" t="s">
        <v>133</v>
      </c>
      <c r="AG3456" t="s">
        <v>120</v>
      </c>
      <c r="AH3456" t="s">
        <v>104</v>
      </c>
      <c r="AI3456" t="s">
        <v>17527</v>
      </c>
      <c r="AJ3456">
        <v>161807330</v>
      </c>
      <c r="AK3456" s="2">
        <v>2491414</v>
      </c>
      <c r="AL3456" s="2">
        <v>2073625.5</v>
      </c>
      <c r="AP3456" t="s">
        <v>105</v>
      </c>
      <c r="AQ3456" t="s">
        <v>105</v>
      </c>
      <c r="AR3456" t="s">
        <v>105</v>
      </c>
      <c r="AV3456" t="s">
        <v>105</v>
      </c>
      <c r="AW3456" t="s">
        <v>105</v>
      </c>
      <c r="AX3456" t="s">
        <v>105</v>
      </c>
      <c r="BH3456" t="s">
        <v>21</v>
      </c>
      <c r="BI3456" t="s">
        <v>5</v>
      </c>
    </row>
    <row r="3457" spans="1:61" x14ac:dyDescent="0.25">
      <c r="A3457">
        <v>10271555</v>
      </c>
      <c r="B3457">
        <v>10271555</v>
      </c>
      <c r="C3457" t="s">
        <v>89</v>
      </c>
      <c r="D3457" t="s">
        <v>2180</v>
      </c>
      <c r="E3457" t="s">
        <v>1242</v>
      </c>
      <c r="F3457" t="s">
        <v>566</v>
      </c>
      <c r="G3457" t="s">
        <v>1028</v>
      </c>
      <c r="H3457" s="30" t="s">
        <v>21243</v>
      </c>
      <c r="I3457" t="s">
        <v>17528</v>
      </c>
      <c r="J3457">
        <v>17001</v>
      </c>
      <c r="K3457" t="s">
        <v>140</v>
      </c>
      <c r="L3457">
        <v>17</v>
      </c>
      <c r="M3457" t="s">
        <v>141</v>
      </c>
      <c r="O3457">
        <v>3104235874</v>
      </c>
      <c r="P3457">
        <v>0</v>
      </c>
      <c r="T3457" s="29" t="s">
        <v>204</v>
      </c>
      <c r="U3457">
        <f t="shared" si="249"/>
        <v>10</v>
      </c>
      <c r="V3457">
        <f t="shared" si="250"/>
        <v>2</v>
      </c>
      <c r="W3457">
        <v>2024</v>
      </c>
      <c r="X3457" t="s">
        <v>13908</v>
      </c>
      <c r="Y3457" t="s">
        <v>17529</v>
      </c>
      <c r="Z3457" t="s">
        <v>17530</v>
      </c>
      <c r="AA3457">
        <v>9201282</v>
      </c>
      <c r="AB3457" t="s">
        <v>268</v>
      </c>
      <c r="AC3457" t="s">
        <v>1582</v>
      </c>
      <c r="AD3457" s="1">
        <f t="shared" si="251"/>
        <v>3.7410295031055904E-2</v>
      </c>
      <c r="AE3457" s="2">
        <v>64400000</v>
      </c>
      <c r="AF3457" t="s">
        <v>219</v>
      </c>
      <c r="AG3457" t="s">
        <v>103</v>
      </c>
      <c r="AH3457" t="s">
        <v>104</v>
      </c>
      <c r="AI3457" t="s">
        <v>17531</v>
      </c>
      <c r="AJ3457">
        <v>161908478</v>
      </c>
      <c r="AK3457" s="2">
        <v>2409223</v>
      </c>
      <c r="AL3457" s="2">
        <v>2004557.35</v>
      </c>
      <c r="AP3457" t="s">
        <v>105</v>
      </c>
      <c r="AQ3457" t="s">
        <v>105</v>
      </c>
      <c r="AR3457" t="s">
        <v>105</v>
      </c>
      <c r="AV3457" t="s">
        <v>105</v>
      </c>
      <c r="AW3457" t="s">
        <v>105</v>
      </c>
      <c r="AX3457" t="s">
        <v>105</v>
      </c>
      <c r="BH3457" t="s">
        <v>21</v>
      </c>
      <c r="BI3457" t="s">
        <v>5</v>
      </c>
    </row>
    <row r="3458" spans="1:61" x14ac:dyDescent="0.25">
      <c r="A3458">
        <v>70902990</v>
      </c>
      <c r="B3458">
        <v>70902990</v>
      </c>
      <c r="C3458" t="s">
        <v>89</v>
      </c>
      <c r="D3458" t="s">
        <v>749</v>
      </c>
      <c r="E3458" t="s">
        <v>1325</v>
      </c>
      <c r="F3458" t="s">
        <v>1015</v>
      </c>
      <c r="G3458" t="s">
        <v>1877</v>
      </c>
      <c r="H3458" s="30" t="s">
        <v>19507</v>
      </c>
      <c r="I3458" t="s">
        <v>17532</v>
      </c>
      <c r="J3458">
        <v>5001</v>
      </c>
      <c r="K3458" t="s">
        <v>202</v>
      </c>
      <c r="L3458">
        <v>5</v>
      </c>
      <c r="M3458" t="s">
        <v>203</v>
      </c>
      <c r="O3458">
        <v>3005555048</v>
      </c>
      <c r="P3458">
        <v>3005555041</v>
      </c>
      <c r="T3458" s="29" t="s">
        <v>155</v>
      </c>
      <c r="U3458">
        <f t="shared" si="249"/>
        <v>10</v>
      </c>
      <c r="V3458">
        <f t="shared" si="250"/>
        <v>14</v>
      </c>
      <c r="W3458">
        <v>2023</v>
      </c>
      <c r="X3458" t="s">
        <v>241</v>
      </c>
      <c r="Y3458" t="s">
        <v>17533</v>
      </c>
      <c r="Z3458" t="s">
        <v>17534</v>
      </c>
      <c r="AA3458">
        <v>9006179</v>
      </c>
      <c r="AB3458" t="s">
        <v>244</v>
      </c>
      <c r="AC3458" t="s">
        <v>245</v>
      </c>
      <c r="AD3458" s="1">
        <f t="shared" si="251"/>
        <v>2.5399374999999998E-2</v>
      </c>
      <c r="AE3458" s="2">
        <v>123200000</v>
      </c>
      <c r="AF3458" t="s">
        <v>102</v>
      </c>
      <c r="AG3458" t="s">
        <v>120</v>
      </c>
      <c r="AH3458" t="s">
        <v>104</v>
      </c>
      <c r="AI3458" t="s">
        <v>17535</v>
      </c>
      <c r="AJ3458">
        <v>161812292</v>
      </c>
      <c r="AK3458" s="2">
        <v>3129203</v>
      </c>
      <c r="AL3458" s="2">
        <v>2609582.2999999998</v>
      </c>
      <c r="AP3458" t="s">
        <v>105</v>
      </c>
      <c r="AQ3458" t="s">
        <v>105</v>
      </c>
      <c r="AR3458" t="s">
        <v>105</v>
      </c>
      <c r="AV3458" t="s">
        <v>105</v>
      </c>
      <c r="AW3458" t="s">
        <v>105</v>
      </c>
      <c r="AX3458" t="s">
        <v>105</v>
      </c>
      <c r="BH3458" t="s">
        <v>21</v>
      </c>
      <c r="BI3458" t="s">
        <v>5</v>
      </c>
    </row>
    <row r="3459" spans="1:61" x14ac:dyDescent="0.25">
      <c r="A3459">
        <v>21395137</v>
      </c>
      <c r="B3459">
        <v>21395137</v>
      </c>
      <c r="C3459" t="s">
        <v>106</v>
      </c>
      <c r="D3459" t="s">
        <v>355</v>
      </c>
      <c r="E3459" t="s">
        <v>122</v>
      </c>
      <c r="F3459" t="s">
        <v>445</v>
      </c>
      <c r="G3459" t="s">
        <v>737</v>
      </c>
      <c r="H3459" s="30" t="s">
        <v>19559</v>
      </c>
      <c r="I3459" t="s">
        <v>17536</v>
      </c>
      <c r="J3459">
        <v>5001</v>
      </c>
      <c r="K3459" t="s">
        <v>202</v>
      </c>
      <c r="L3459">
        <v>5</v>
      </c>
      <c r="M3459" t="s">
        <v>203</v>
      </c>
      <c r="O3459">
        <v>3105178094</v>
      </c>
      <c r="P3459">
        <v>0</v>
      </c>
      <c r="T3459" s="29" t="s">
        <v>127</v>
      </c>
      <c r="U3459">
        <f t="shared" si="249"/>
        <v>10</v>
      </c>
      <c r="V3459">
        <f t="shared" si="250"/>
        <v>18</v>
      </c>
      <c r="W3459">
        <v>2016</v>
      </c>
      <c r="X3459" t="s">
        <v>4582</v>
      </c>
      <c r="Y3459" t="s">
        <v>17537</v>
      </c>
      <c r="Z3459" t="s">
        <v>17538</v>
      </c>
      <c r="AA3459">
        <v>8808031</v>
      </c>
      <c r="AB3459" t="s">
        <v>662</v>
      </c>
      <c r="AC3459" t="s">
        <v>721</v>
      </c>
      <c r="AD3459" s="1">
        <f t="shared" si="251"/>
        <v>2.8031331643356642E-2</v>
      </c>
      <c r="AE3459" s="2">
        <v>57200000</v>
      </c>
      <c r="AF3459" t="s">
        <v>362</v>
      </c>
      <c r="AG3459" t="s">
        <v>452</v>
      </c>
      <c r="AH3459" t="s">
        <v>104</v>
      </c>
      <c r="AI3459" t="s">
        <v>17539</v>
      </c>
      <c r="AJ3459">
        <v>29949761</v>
      </c>
      <c r="AK3459" s="2">
        <v>1603392.17</v>
      </c>
      <c r="AL3459" s="2">
        <v>1327388.3799999999</v>
      </c>
      <c r="AP3459">
        <v>30007627</v>
      </c>
      <c r="AQ3459" s="2">
        <v>2578017.2999999998</v>
      </c>
      <c r="AR3459" s="2">
        <v>2146401.09</v>
      </c>
      <c r="AV3459" t="s">
        <v>105</v>
      </c>
      <c r="AW3459" s="2" t="s">
        <v>105</v>
      </c>
      <c r="AX3459" s="2" t="s">
        <v>105</v>
      </c>
      <c r="BH3459" t="s">
        <v>19</v>
      </c>
      <c r="BI3459" t="s">
        <v>5</v>
      </c>
    </row>
    <row r="3460" spans="1:61" x14ac:dyDescent="0.25">
      <c r="A3460">
        <v>1152450238</v>
      </c>
      <c r="B3460">
        <v>1152450238</v>
      </c>
      <c r="C3460" t="s">
        <v>106</v>
      </c>
      <c r="D3460" t="s">
        <v>312</v>
      </c>
      <c r="E3460" t="s">
        <v>304</v>
      </c>
      <c r="F3460" t="s">
        <v>1665</v>
      </c>
      <c r="G3460" t="s">
        <v>2194</v>
      </c>
      <c r="H3460" s="30" t="s">
        <v>21244</v>
      </c>
      <c r="I3460" t="s">
        <v>17540</v>
      </c>
      <c r="J3460">
        <v>5001</v>
      </c>
      <c r="K3460" t="s">
        <v>202</v>
      </c>
      <c r="L3460">
        <v>5</v>
      </c>
      <c r="M3460" t="s">
        <v>203</v>
      </c>
      <c r="O3460">
        <v>3192512454</v>
      </c>
      <c r="P3460">
        <v>3186298709</v>
      </c>
      <c r="T3460" s="29" t="s">
        <v>887</v>
      </c>
      <c r="U3460">
        <f t="shared" si="249"/>
        <v>10</v>
      </c>
      <c r="V3460">
        <f t="shared" si="250"/>
        <v>3</v>
      </c>
      <c r="W3460">
        <v>2024</v>
      </c>
      <c r="X3460" t="s">
        <v>8031</v>
      </c>
      <c r="Y3460" t="s">
        <v>17541</v>
      </c>
      <c r="Z3460" t="s">
        <v>17542</v>
      </c>
      <c r="AA3460">
        <v>8806033</v>
      </c>
      <c r="AB3460" t="s">
        <v>662</v>
      </c>
      <c r="AC3460" t="s">
        <v>663</v>
      </c>
      <c r="AD3460" s="1">
        <f t="shared" si="251"/>
        <v>2.6946082251082252E-2</v>
      </c>
      <c r="AE3460" s="2">
        <v>92400000</v>
      </c>
      <c r="AF3460" t="s">
        <v>133</v>
      </c>
      <c r="AG3460" t="s">
        <v>120</v>
      </c>
      <c r="AH3460" t="s">
        <v>104</v>
      </c>
      <c r="AI3460" t="s">
        <v>17543</v>
      </c>
      <c r="AJ3460">
        <v>161928954</v>
      </c>
      <c r="AK3460" s="2">
        <v>2489818</v>
      </c>
      <c r="AL3460" s="2">
        <v>2072284.28</v>
      </c>
      <c r="AP3460" t="s">
        <v>105</v>
      </c>
      <c r="AQ3460" t="s">
        <v>105</v>
      </c>
      <c r="AR3460" t="s">
        <v>105</v>
      </c>
      <c r="AV3460" t="s">
        <v>105</v>
      </c>
      <c r="AW3460" t="s">
        <v>105</v>
      </c>
      <c r="AX3460" t="s">
        <v>105</v>
      </c>
      <c r="BH3460" t="s">
        <v>21</v>
      </c>
      <c r="BI3460" t="s">
        <v>5</v>
      </c>
    </row>
    <row r="3461" spans="1:61" x14ac:dyDescent="0.25">
      <c r="A3461">
        <v>52559430</v>
      </c>
      <c r="B3461">
        <v>52559430</v>
      </c>
      <c r="C3461" t="s">
        <v>106</v>
      </c>
      <c r="D3461" t="s">
        <v>1071</v>
      </c>
      <c r="E3461" t="s">
        <v>178</v>
      </c>
      <c r="F3461" t="s">
        <v>4187</v>
      </c>
      <c r="G3461" t="s">
        <v>17544</v>
      </c>
      <c r="H3461" s="30" t="s">
        <v>19127</v>
      </c>
      <c r="I3461" t="s">
        <v>17545</v>
      </c>
      <c r="J3461">
        <v>0</v>
      </c>
      <c r="K3461" t="s">
        <v>126</v>
      </c>
      <c r="L3461">
        <v>25</v>
      </c>
      <c r="M3461" t="s">
        <v>126</v>
      </c>
      <c r="O3461">
        <v>3204850290</v>
      </c>
      <c r="P3461">
        <v>3153499595</v>
      </c>
      <c r="T3461" s="29" t="s">
        <v>448</v>
      </c>
      <c r="U3461">
        <f t="shared" si="249"/>
        <v>10</v>
      </c>
      <c r="V3461">
        <f t="shared" si="250"/>
        <v>9</v>
      </c>
      <c r="W3461">
        <v>2017</v>
      </c>
      <c r="X3461" t="s">
        <v>3604</v>
      </c>
      <c r="Y3461" t="s">
        <v>17546</v>
      </c>
      <c r="Z3461" t="s">
        <v>17547</v>
      </c>
      <c r="AA3461">
        <v>6401216</v>
      </c>
      <c r="AB3461" t="s">
        <v>131</v>
      </c>
      <c r="AC3461" t="s">
        <v>1126</v>
      </c>
      <c r="AD3461" s="1">
        <f t="shared" si="251"/>
        <v>3.0186905940594061E-2</v>
      </c>
      <c r="AE3461" s="2">
        <v>40400000</v>
      </c>
      <c r="AF3461" t="s">
        <v>102</v>
      </c>
      <c r="AG3461" t="s">
        <v>103</v>
      </c>
      <c r="AH3461" t="s">
        <v>104</v>
      </c>
      <c r="AI3461" t="s">
        <v>17548</v>
      </c>
      <c r="AJ3461">
        <v>161893524</v>
      </c>
      <c r="AK3461" s="2">
        <v>1219551</v>
      </c>
      <c r="AL3461" s="2">
        <v>1004832.38</v>
      </c>
      <c r="AP3461" t="s">
        <v>105</v>
      </c>
      <c r="AQ3461" t="s">
        <v>105</v>
      </c>
      <c r="AR3461" t="s">
        <v>105</v>
      </c>
      <c r="AV3461" t="s">
        <v>105</v>
      </c>
      <c r="AW3461" t="s">
        <v>105</v>
      </c>
      <c r="AX3461" t="s">
        <v>105</v>
      </c>
      <c r="BH3461" t="s">
        <v>21</v>
      </c>
      <c r="BI3461" t="s">
        <v>5</v>
      </c>
    </row>
    <row r="3462" spans="1:61" x14ac:dyDescent="0.25">
      <c r="A3462">
        <v>1070980842</v>
      </c>
      <c r="B3462">
        <v>1070980842</v>
      </c>
      <c r="C3462" t="s">
        <v>106</v>
      </c>
      <c r="D3462" t="s">
        <v>1434</v>
      </c>
      <c r="E3462" t="s">
        <v>2075</v>
      </c>
      <c r="F3462" t="s">
        <v>878</v>
      </c>
      <c r="G3462" t="s">
        <v>484</v>
      </c>
      <c r="H3462" s="30" t="s">
        <v>21245</v>
      </c>
      <c r="I3462" t="s">
        <v>17549</v>
      </c>
      <c r="J3462">
        <v>0</v>
      </c>
      <c r="K3462" t="s">
        <v>126</v>
      </c>
      <c r="L3462">
        <v>25</v>
      </c>
      <c r="M3462" t="s">
        <v>126</v>
      </c>
      <c r="O3462">
        <v>3192675585</v>
      </c>
      <c r="P3462">
        <v>0</v>
      </c>
      <c r="T3462" s="29" t="s">
        <v>487</v>
      </c>
      <c r="U3462">
        <f t="shared" si="249"/>
        <v>10</v>
      </c>
      <c r="V3462">
        <f t="shared" si="250"/>
        <v>8</v>
      </c>
      <c r="W3462">
        <v>2014</v>
      </c>
      <c r="X3462" t="s">
        <v>7103</v>
      </c>
      <c r="Y3462" t="s">
        <v>17550</v>
      </c>
      <c r="Z3462" t="s">
        <v>17551</v>
      </c>
      <c r="AA3462">
        <v>8001156</v>
      </c>
      <c r="AB3462" t="s">
        <v>100</v>
      </c>
      <c r="AC3462" t="s">
        <v>101</v>
      </c>
      <c r="AD3462" s="1">
        <f t="shared" si="251"/>
        <v>3.5516880466472306E-2</v>
      </c>
      <c r="AE3462" s="2">
        <v>34300000</v>
      </c>
      <c r="AF3462" t="s">
        <v>175</v>
      </c>
      <c r="AG3462" t="s">
        <v>103</v>
      </c>
      <c r="AH3462" t="s">
        <v>104</v>
      </c>
      <c r="AI3462" t="s">
        <v>17552</v>
      </c>
      <c r="AJ3462">
        <v>161841777</v>
      </c>
      <c r="AK3462" s="2">
        <v>1218229</v>
      </c>
      <c r="AL3462" s="2">
        <v>1003721.76</v>
      </c>
      <c r="AP3462" t="s">
        <v>105</v>
      </c>
      <c r="AQ3462" t="s">
        <v>105</v>
      </c>
      <c r="AR3462" t="s">
        <v>105</v>
      </c>
      <c r="AV3462" t="s">
        <v>105</v>
      </c>
      <c r="AW3462" t="s">
        <v>105</v>
      </c>
      <c r="AX3462" t="s">
        <v>105</v>
      </c>
      <c r="BH3462" t="s">
        <v>21</v>
      </c>
      <c r="BI3462" t="s">
        <v>5</v>
      </c>
    </row>
    <row r="3463" spans="1:61" x14ac:dyDescent="0.25">
      <c r="A3463">
        <v>19238822</v>
      </c>
      <c r="B3463">
        <v>19238822</v>
      </c>
      <c r="C3463" t="s">
        <v>89</v>
      </c>
      <c r="D3463" t="s">
        <v>304</v>
      </c>
      <c r="E3463" t="s">
        <v>2136</v>
      </c>
      <c r="F3463" t="s">
        <v>17553</v>
      </c>
      <c r="G3463" t="s">
        <v>4350</v>
      </c>
      <c r="H3463" s="30" t="s">
        <v>21246</v>
      </c>
      <c r="I3463" t="s">
        <v>17554</v>
      </c>
      <c r="J3463">
        <v>0</v>
      </c>
      <c r="K3463" t="s">
        <v>126</v>
      </c>
      <c r="L3463">
        <v>25</v>
      </c>
      <c r="M3463" t="s">
        <v>126</v>
      </c>
      <c r="O3463">
        <v>3156171237</v>
      </c>
      <c r="P3463">
        <v>0</v>
      </c>
      <c r="T3463" s="29" t="s">
        <v>287</v>
      </c>
      <c r="U3463">
        <f t="shared" si="249"/>
        <v>10</v>
      </c>
      <c r="V3463">
        <f t="shared" si="250"/>
        <v>13</v>
      </c>
      <c r="W3463">
        <v>2020</v>
      </c>
      <c r="X3463" t="s">
        <v>1008</v>
      </c>
      <c r="Y3463" t="s">
        <v>17555</v>
      </c>
      <c r="Z3463" t="s">
        <v>17556</v>
      </c>
      <c r="AA3463">
        <v>8806015</v>
      </c>
      <c r="AB3463" t="s">
        <v>662</v>
      </c>
      <c r="AC3463" t="s">
        <v>1011</v>
      </c>
      <c r="AD3463" s="1">
        <f t="shared" si="251"/>
        <v>1.8816362252663622E-2</v>
      </c>
      <c r="AE3463" s="2">
        <v>65700000</v>
      </c>
      <c r="AF3463" t="s">
        <v>362</v>
      </c>
      <c r="AG3463" t="s">
        <v>120</v>
      </c>
      <c r="AH3463" t="s">
        <v>104</v>
      </c>
      <c r="AI3463" t="s">
        <v>17557</v>
      </c>
      <c r="AJ3463">
        <v>161944403</v>
      </c>
      <c r="AK3463" s="2">
        <v>1236235</v>
      </c>
      <c r="AL3463" s="2">
        <v>1018853.29</v>
      </c>
      <c r="AP3463" t="s">
        <v>105</v>
      </c>
      <c r="AQ3463" t="s">
        <v>105</v>
      </c>
      <c r="AR3463" t="s">
        <v>105</v>
      </c>
      <c r="AV3463" t="s">
        <v>105</v>
      </c>
      <c r="AW3463" t="s">
        <v>105</v>
      </c>
      <c r="AX3463" t="s">
        <v>105</v>
      </c>
      <c r="BH3463" t="s">
        <v>19</v>
      </c>
      <c r="BI3463" t="s">
        <v>5</v>
      </c>
    </row>
    <row r="3464" spans="1:61" x14ac:dyDescent="0.25">
      <c r="A3464">
        <v>19346341</v>
      </c>
      <c r="B3464">
        <v>19346341</v>
      </c>
      <c r="C3464" t="s">
        <v>89</v>
      </c>
      <c r="D3464" t="s">
        <v>2170</v>
      </c>
      <c r="E3464">
        <v>0</v>
      </c>
      <c r="F3464" t="s">
        <v>2076</v>
      </c>
      <c r="G3464" t="s">
        <v>17558</v>
      </c>
      <c r="H3464" s="30" t="s">
        <v>21247</v>
      </c>
      <c r="I3464" t="s">
        <v>17559</v>
      </c>
      <c r="J3464">
        <v>0</v>
      </c>
      <c r="K3464" t="s">
        <v>126</v>
      </c>
      <c r="L3464">
        <v>25</v>
      </c>
      <c r="M3464" t="s">
        <v>126</v>
      </c>
      <c r="O3464">
        <v>3144138825</v>
      </c>
      <c r="P3464">
        <v>0</v>
      </c>
      <c r="T3464" s="29" t="s">
        <v>587</v>
      </c>
      <c r="U3464">
        <f t="shared" si="249"/>
        <v>10</v>
      </c>
      <c r="V3464">
        <f t="shared" si="250"/>
        <v>17</v>
      </c>
      <c r="W3464">
        <v>2011</v>
      </c>
      <c r="X3464" t="s">
        <v>14480</v>
      </c>
      <c r="Y3464" t="s">
        <v>17560</v>
      </c>
      <c r="Z3464" t="s">
        <v>17561</v>
      </c>
      <c r="AA3464">
        <v>6421051</v>
      </c>
      <c r="AB3464" t="s">
        <v>131</v>
      </c>
      <c r="AC3464" t="s">
        <v>696</v>
      </c>
      <c r="AD3464" s="1">
        <f t="shared" si="251"/>
        <v>3.0695232558139534E-2</v>
      </c>
      <c r="AE3464" s="2">
        <v>51600000</v>
      </c>
      <c r="AF3464" t="s">
        <v>160</v>
      </c>
      <c r="AG3464" t="s">
        <v>697</v>
      </c>
      <c r="AH3464" t="s">
        <v>104</v>
      </c>
      <c r="AI3464" t="s">
        <v>17562</v>
      </c>
      <c r="AJ3464">
        <v>161805708</v>
      </c>
      <c r="AK3464" s="2">
        <v>1583874</v>
      </c>
      <c r="AL3464" s="2">
        <v>1310986.52</v>
      </c>
      <c r="AP3464" t="s">
        <v>105</v>
      </c>
      <c r="AQ3464" t="s">
        <v>105</v>
      </c>
      <c r="AR3464" t="s">
        <v>105</v>
      </c>
      <c r="AV3464" t="s">
        <v>105</v>
      </c>
      <c r="AW3464" t="s">
        <v>105</v>
      </c>
      <c r="AX3464" t="s">
        <v>105</v>
      </c>
      <c r="BH3464" t="s">
        <v>21</v>
      </c>
      <c r="BI3464" t="s">
        <v>5</v>
      </c>
    </row>
    <row r="3465" spans="1:61" x14ac:dyDescent="0.25">
      <c r="A3465">
        <v>51814132</v>
      </c>
      <c r="B3465">
        <v>51814132</v>
      </c>
      <c r="C3465" t="s">
        <v>106</v>
      </c>
      <c r="D3465" t="s">
        <v>385</v>
      </c>
      <c r="E3465">
        <v>0</v>
      </c>
      <c r="F3465" t="s">
        <v>399</v>
      </c>
      <c r="G3465" t="s">
        <v>15090</v>
      </c>
      <c r="H3465" s="30" t="s">
        <v>21248</v>
      </c>
      <c r="I3465" t="s">
        <v>17563</v>
      </c>
      <c r="J3465">
        <v>0</v>
      </c>
      <c r="K3465" t="s">
        <v>126</v>
      </c>
      <c r="L3465">
        <v>25</v>
      </c>
      <c r="M3465" t="s">
        <v>126</v>
      </c>
      <c r="O3465">
        <v>3114468251</v>
      </c>
      <c r="P3465">
        <v>3053542483</v>
      </c>
      <c r="T3465" s="29" t="s">
        <v>275</v>
      </c>
      <c r="U3465">
        <f t="shared" si="249"/>
        <v>10</v>
      </c>
      <c r="V3465">
        <f t="shared" si="250"/>
        <v>11</v>
      </c>
      <c r="W3465">
        <v>2015</v>
      </c>
      <c r="X3465" t="s">
        <v>17564</v>
      </c>
      <c r="Y3465" t="s">
        <v>17565</v>
      </c>
      <c r="Z3465" t="s">
        <v>17565</v>
      </c>
      <c r="AA3465">
        <v>3001145</v>
      </c>
      <c r="AB3465" t="s">
        <v>491</v>
      </c>
      <c r="AC3465" t="s">
        <v>17566</v>
      </c>
      <c r="AD3465" s="1">
        <f t="shared" si="251"/>
        <v>4.9577009569377987E-2</v>
      </c>
      <c r="AE3465" s="2">
        <v>41800000</v>
      </c>
      <c r="AF3465" t="s">
        <v>1567</v>
      </c>
      <c r="AG3465" t="s">
        <v>103</v>
      </c>
      <c r="AH3465" t="s">
        <v>104</v>
      </c>
      <c r="AI3465" t="s">
        <v>17567</v>
      </c>
      <c r="AJ3465">
        <v>161905940</v>
      </c>
      <c r="AK3465" s="2">
        <v>2072319</v>
      </c>
      <c r="AL3465" s="2">
        <v>1721444.72</v>
      </c>
      <c r="AP3465" t="s">
        <v>105</v>
      </c>
      <c r="AQ3465" t="s">
        <v>105</v>
      </c>
      <c r="AR3465" t="s">
        <v>105</v>
      </c>
      <c r="AV3465" t="s">
        <v>105</v>
      </c>
      <c r="AW3465" t="s">
        <v>105</v>
      </c>
      <c r="AX3465" t="s">
        <v>105</v>
      </c>
      <c r="BH3465" t="s">
        <v>21</v>
      </c>
      <c r="BI3465" t="s">
        <v>5</v>
      </c>
    </row>
    <row r="3466" spans="1:61" x14ac:dyDescent="0.25">
      <c r="A3466">
        <v>1090405315</v>
      </c>
      <c r="B3466">
        <v>1090405315</v>
      </c>
      <c r="C3466" t="s">
        <v>89</v>
      </c>
      <c r="D3466" t="s">
        <v>6158</v>
      </c>
      <c r="E3466" t="s">
        <v>656</v>
      </c>
      <c r="F3466" t="s">
        <v>933</v>
      </c>
      <c r="G3466" t="s">
        <v>5176</v>
      </c>
      <c r="H3466" s="30" t="s">
        <v>21249</v>
      </c>
      <c r="I3466" t="s">
        <v>17568</v>
      </c>
      <c r="J3466">
        <v>0</v>
      </c>
      <c r="K3466" t="s">
        <v>167</v>
      </c>
      <c r="L3466">
        <v>73</v>
      </c>
      <c r="M3466" t="s">
        <v>168</v>
      </c>
      <c r="O3466">
        <v>3506627087</v>
      </c>
      <c r="P3466">
        <v>3006683345</v>
      </c>
      <c r="T3466" s="29" t="s">
        <v>142</v>
      </c>
      <c r="U3466">
        <f t="shared" ref="U3466:U3529" si="252">MONTH(T3466)</f>
        <v>10</v>
      </c>
      <c r="V3466">
        <f t="shared" ref="V3466:V3529" si="253">DAY(T3466)</f>
        <v>12</v>
      </c>
      <c r="W3466">
        <v>2024</v>
      </c>
      <c r="X3466" t="s">
        <v>3930</v>
      </c>
      <c r="Y3466" t="s">
        <v>17569</v>
      </c>
      <c r="Z3466" t="s">
        <v>17570</v>
      </c>
      <c r="AA3466">
        <v>5606111</v>
      </c>
      <c r="AB3466" t="s">
        <v>146</v>
      </c>
      <c r="AC3466" t="s">
        <v>341</v>
      </c>
      <c r="AD3466" s="1">
        <f t="shared" ref="AD3466:AD3529" si="254">+AK3466/AE3466</f>
        <v>3.3212466909385112E-2</v>
      </c>
      <c r="AE3466" s="2">
        <v>123600000</v>
      </c>
      <c r="AF3466" t="s">
        <v>102</v>
      </c>
      <c r="AG3466" t="s">
        <v>292</v>
      </c>
      <c r="AH3466" t="s">
        <v>104</v>
      </c>
      <c r="AI3466" t="s">
        <v>17571</v>
      </c>
      <c r="AJ3466">
        <v>29957783</v>
      </c>
      <c r="AK3466" s="2">
        <v>4105060.91</v>
      </c>
      <c r="AL3466" s="2">
        <v>3429631.02</v>
      </c>
      <c r="AP3466" t="s">
        <v>105</v>
      </c>
      <c r="AQ3466" s="2" t="s">
        <v>105</v>
      </c>
      <c r="AR3466" s="2" t="s">
        <v>105</v>
      </c>
      <c r="AV3466">
        <v>30041843</v>
      </c>
      <c r="AW3466" s="2">
        <v>6144764.6500000004</v>
      </c>
      <c r="AX3466" s="2">
        <v>5143667.7699999996</v>
      </c>
      <c r="BH3466" t="s">
        <v>21</v>
      </c>
      <c r="BI3466" t="s">
        <v>5</v>
      </c>
    </row>
    <row r="3467" spans="1:61" x14ac:dyDescent="0.25">
      <c r="A3467">
        <v>14135868</v>
      </c>
      <c r="B3467">
        <v>14135868</v>
      </c>
      <c r="C3467" t="s">
        <v>89</v>
      </c>
      <c r="D3467" t="s">
        <v>1554</v>
      </c>
      <c r="E3467" t="s">
        <v>2512</v>
      </c>
      <c r="F3467" t="s">
        <v>4485</v>
      </c>
      <c r="G3467" t="s">
        <v>9130</v>
      </c>
      <c r="H3467" s="30" t="s">
        <v>18202</v>
      </c>
      <c r="I3467" t="s">
        <v>17572</v>
      </c>
      <c r="J3467">
        <v>25473</v>
      </c>
      <c r="K3467" t="s">
        <v>1949</v>
      </c>
      <c r="L3467">
        <v>25</v>
      </c>
      <c r="M3467" t="s">
        <v>113</v>
      </c>
      <c r="O3467">
        <v>3232314876</v>
      </c>
      <c r="P3467">
        <v>3135797366</v>
      </c>
      <c r="T3467" s="29" t="s">
        <v>142</v>
      </c>
      <c r="U3467">
        <f t="shared" si="252"/>
        <v>10</v>
      </c>
      <c r="V3467">
        <f t="shared" si="253"/>
        <v>12</v>
      </c>
      <c r="W3467">
        <v>2016</v>
      </c>
      <c r="X3467" t="s">
        <v>9992</v>
      </c>
      <c r="Y3467">
        <v>0</v>
      </c>
      <c r="Z3467" t="s">
        <v>17573</v>
      </c>
      <c r="AA3467">
        <v>2406045</v>
      </c>
      <c r="AB3467" t="s">
        <v>480</v>
      </c>
      <c r="AC3467" t="s">
        <v>481</v>
      </c>
      <c r="AD3467" s="1">
        <f t="shared" si="254"/>
        <v>2.7729524347826089E-2</v>
      </c>
      <c r="AE3467" s="2">
        <v>46000000</v>
      </c>
      <c r="AF3467" t="s">
        <v>160</v>
      </c>
      <c r="AG3467" t="s">
        <v>292</v>
      </c>
      <c r="AH3467" t="s">
        <v>104</v>
      </c>
      <c r="AI3467" t="s">
        <v>17574</v>
      </c>
      <c r="AJ3467">
        <v>29929951</v>
      </c>
      <c r="AK3467" s="2">
        <v>1275558.1200000001</v>
      </c>
      <c r="AL3467" s="2">
        <v>1051897.58</v>
      </c>
      <c r="AP3467">
        <v>29995155</v>
      </c>
      <c r="AQ3467" s="2">
        <v>1475651.02</v>
      </c>
      <c r="AR3467" s="2">
        <v>1220042.8700000001</v>
      </c>
      <c r="AV3467" t="s">
        <v>105</v>
      </c>
      <c r="AW3467" s="2" t="s">
        <v>105</v>
      </c>
      <c r="AX3467" s="2" t="s">
        <v>105</v>
      </c>
      <c r="BH3467" t="s">
        <v>19</v>
      </c>
      <c r="BI3467" t="s">
        <v>5</v>
      </c>
    </row>
    <row r="3468" spans="1:61" x14ac:dyDescent="0.25">
      <c r="A3468">
        <v>74322534</v>
      </c>
      <c r="B3468">
        <v>74322534</v>
      </c>
      <c r="C3468" t="s">
        <v>89</v>
      </c>
      <c r="D3468" t="s">
        <v>758</v>
      </c>
      <c r="E3468">
        <v>0</v>
      </c>
      <c r="F3468" t="s">
        <v>700</v>
      </c>
      <c r="G3468" t="s">
        <v>4334</v>
      </c>
      <c r="H3468" s="30" t="s">
        <v>21250</v>
      </c>
      <c r="I3468" t="s">
        <v>17575</v>
      </c>
      <c r="J3468">
        <v>0</v>
      </c>
      <c r="K3468" t="s">
        <v>126</v>
      </c>
      <c r="L3468">
        <v>25</v>
      </c>
      <c r="M3468" t="s">
        <v>126</v>
      </c>
      <c r="O3468">
        <v>3217013798</v>
      </c>
      <c r="P3468">
        <v>0</v>
      </c>
      <c r="T3468" s="29" t="s">
        <v>958</v>
      </c>
      <c r="U3468">
        <f t="shared" si="252"/>
        <v>10</v>
      </c>
      <c r="V3468">
        <f t="shared" si="253"/>
        <v>24</v>
      </c>
      <c r="W3468">
        <v>2021</v>
      </c>
      <c r="X3468" t="s">
        <v>5653</v>
      </c>
      <c r="Y3468" t="s">
        <v>17576</v>
      </c>
      <c r="Z3468" t="s">
        <v>17577</v>
      </c>
      <c r="AA3468">
        <v>3006142</v>
      </c>
      <c r="AB3468" t="s">
        <v>491</v>
      </c>
      <c r="AC3468" t="s">
        <v>492</v>
      </c>
      <c r="AD3468" s="1">
        <f t="shared" si="254"/>
        <v>1.7535546425636813E-2</v>
      </c>
      <c r="AE3468" s="2">
        <v>121700000</v>
      </c>
      <c r="AF3468" t="s">
        <v>102</v>
      </c>
      <c r="AG3468" t="s">
        <v>120</v>
      </c>
      <c r="AH3468" t="s">
        <v>104</v>
      </c>
      <c r="AI3468" t="s">
        <v>17578</v>
      </c>
      <c r="AJ3468">
        <v>161816222</v>
      </c>
      <c r="AK3468" s="2">
        <v>2134076</v>
      </c>
      <c r="AL3468" s="2">
        <v>1773340.77</v>
      </c>
      <c r="AP3468" t="s">
        <v>105</v>
      </c>
      <c r="AQ3468" t="s">
        <v>105</v>
      </c>
      <c r="AR3468" t="s">
        <v>105</v>
      </c>
      <c r="AV3468" t="s">
        <v>105</v>
      </c>
      <c r="AW3468" t="s">
        <v>105</v>
      </c>
      <c r="AX3468" t="s">
        <v>105</v>
      </c>
      <c r="BH3468" t="s">
        <v>20</v>
      </c>
      <c r="BI3468" t="s">
        <v>5</v>
      </c>
    </row>
    <row r="3469" spans="1:61" x14ac:dyDescent="0.25">
      <c r="A3469">
        <v>1006166452</v>
      </c>
      <c r="B3469">
        <v>1006166452</v>
      </c>
      <c r="C3469" t="s">
        <v>106</v>
      </c>
      <c r="D3469" t="s">
        <v>312</v>
      </c>
      <c r="E3469" t="s">
        <v>990</v>
      </c>
      <c r="F3469" t="s">
        <v>700</v>
      </c>
      <c r="G3469" t="s">
        <v>6055</v>
      </c>
      <c r="H3469" s="30" t="s">
        <v>21251</v>
      </c>
      <c r="I3469" t="s">
        <v>17579</v>
      </c>
      <c r="J3469">
        <v>76001</v>
      </c>
      <c r="K3469" t="s">
        <v>486</v>
      </c>
      <c r="L3469">
        <v>76</v>
      </c>
      <c r="M3469" t="s">
        <v>95</v>
      </c>
      <c r="O3469">
        <v>3023262482</v>
      </c>
      <c r="P3469">
        <v>3235340280</v>
      </c>
      <c r="T3469" s="29" t="s">
        <v>299</v>
      </c>
      <c r="U3469">
        <f t="shared" si="252"/>
        <v>10</v>
      </c>
      <c r="V3469">
        <f t="shared" si="253"/>
        <v>23</v>
      </c>
      <c r="W3469">
        <v>2016</v>
      </c>
      <c r="X3469" t="s">
        <v>17580</v>
      </c>
      <c r="Y3469" t="s">
        <v>17581</v>
      </c>
      <c r="Z3469" t="s">
        <v>17582</v>
      </c>
      <c r="AA3469">
        <v>3021074</v>
      </c>
      <c r="AB3469" t="s">
        <v>491</v>
      </c>
      <c r="AC3469" t="s">
        <v>8052</v>
      </c>
      <c r="AD3469" s="1">
        <f t="shared" si="254"/>
        <v>3.6148596050670639E-2</v>
      </c>
      <c r="AE3469" s="2">
        <v>134200000</v>
      </c>
      <c r="AF3469" t="s">
        <v>219</v>
      </c>
      <c r="AG3469" t="s">
        <v>925</v>
      </c>
      <c r="AH3469" t="s">
        <v>104</v>
      </c>
      <c r="AI3469" t="s">
        <v>17583</v>
      </c>
      <c r="AJ3469">
        <v>29952161</v>
      </c>
      <c r="AK3469" s="2">
        <v>4851141.59</v>
      </c>
      <c r="AL3469" s="2">
        <v>4056589.57</v>
      </c>
      <c r="AP3469" t="s">
        <v>105</v>
      </c>
      <c r="AQ3469" s="2" t="s">
        <v>105</v>
      </c>
      <c r="AR3469" s="2" t="s">
        <v>105</v>
      </c>
      <c r="AV3469">
        <v>30031429</v>
      </c>
      <c r="AW3469" s="2">
        <v>7942824.29</v>
      </c>
      <c r="AX3469" s="2">
        <v>6654642.2599999998</v>
      </c>
      <c r="BH3469" t="s">
        <v>21</v>
      </c>
      <c r="BI3469" t="s">
        <v>5</v>
      </c>
    </row>
    <row r="3470" spans="1:61" x14ac:dyDescent="0.25">
      <c r="A3470">
        <v>1143840193</v>
      </c>
      <c r="B3470">
        <v>1143840193</v>
      </c>
      <c r="C3470" t="s">
        <v>106</v>
      </c>
      <c r="D3470" t="s">
        <v>9340</v>
      </c>
      <c r="E3470" t="s">
        <v>2630</v>
      </c>
      <c r="F3470" t="s">
        <v>14397</v>
      </c>
      <c r="G3470" t="s">
        <v>565</v>
      </c>
      <c r="H3470" s="30" t="s">
        <v>21252</v>
      </c>
      <c r="I3470" t="s">
        <v>17584</v>
      </c>
      <c r="J3470">
        <v>76001</v>
      </c>
      <c r="K3470" t="s">
        <v>486</v>
      </c>
      <c r="L3470">
        <v>76</v>
      </c>
      <c r="M3470" t="s">
        <v>95</v>
      </c>
      <c r="O3470">
        <v>3023753723</v>
      </c>
      <c r="P3470">
        <v>0</v>
      </c>
      <c r="T3470" s="29" t="s">
        <v>958</v>
      </c>
      <c r="U3470">
        <f t="shared" si="252"/>
        <v>10</v>
      </c>
      <c r="V3470">
        <f t="shared" si="253"/>
        <v>24</v>
      </c>
      <c r="W3470">
        <v>2023</v>
      </c>
      <c r="X3470" t="s">
        <v>1343</v>
      </c>
      <c r="Y3470" t="s">
        <v>17585</v>
      </c>
      <c r="Z3470" t="s">
        <v>17586</v>
      </c>
      <c r="AA3470">
        <v>1601339</v>
      </c>
      <c r="AB3470" t="s">
        <v>173</v>
      </c>
      <c r="AC3470" t="s">
        <v>373</v>
      </c>
      <c r="AD3470" s="1">
        <f t="shared" si="254"/>
        <v>4.0045445880452342E-2</v>
      </c>
      <c r="AE3470" s="2">
        <v>61900000</v>
      </c>
      <c r="AF3470" t="s">
        <v>552</v>
      </c>
      <c r="AG3470" t="s">
        <v>103</v>
      </c>
      <c r="AH3470" t="s">
        <v>104</v>
      </c>
      <c r="AI3470" t="s">
        <v>17587</v>
      </c>
      <c r="AJ3470">
        <v>29973263</v>
      </c>
      <c r="AK3470" s="2">
        <v>2478813.1</v>
      </c>
      <c r="AL3470" s="2">
        <v>2063036.22</v>
      </c>
      <c r="AP3470">
        <v>30013049</v>
      </c>
      <c r="AQ3470" s="2">
        <v>4140694.86</v>
      </c>
      <c r="AR3470" s="2">
        <v>3459575.51</v>
      </c>
      <c r="AV3470" t="s">
        <v>105</v>
      </c>
      <c r="AW3470" s="2" t="s">
        <v>105</v>
      </c>
      <c r="AX3470" s="2" t="s">
        <v>105</v>
      </c>
      <c r="BH3470" t="s">
        <v>21</v>
      </c>
      <c r="BI3470" t="s">
        <v>5</v>
      </c>
    </row>
    <row r="3471" spans="1:61" x14ac:dyDescent="0.25">
      <c r="A3471">
        <v>1019108136</v>
      </c>
      <c r="B3471">
        <v>1019108136</v>
      </c>
      <c r="C3471" t="s">
        <v>89</v>
      </c>
      <c r="D3471" t="s">
        <v>17588</v>
      </c>
      <c r="E3471" t="s">
        <v>891</v>
      </c>
      <c r="F3471" t="s">
        <v>138</v>
      </c>
      <c r="G3471" t="s">
        <v>191</v>
      </c>
      <c r="H3471" s="30" t="s">
        <v>21253</v>
      </c>
      <c r="I3471" t="s">
        <v>17589</v>
      </c>
      <c r="J3471">
        <v>0</v>
      </c>
      <c r="K3471" t="s">
        <v>126</v>
      </c>
      <c r="L3471">
        <v>25</v>
      </c>
      <c r="M3471" t="s">
        <v>126</v>
      </c>
      <c r="O3471">
        <v>3057075252</v>
      </c>
      <c r="P3471">
        <v>0</v>
      </c>
      <c r="T3471" s="29" t="s">
        <v>568</v>
      </c>
      <c r="U3471">
        <f t="shared" si="252"/>
        <v>10</v>
      </c>
      <c r="V3471">
        <f t="shared" si="253"/>
        <v>30</v>
      </c>
      <c r="W3471">
        <v>2017</v>
      </c>
      <c r="X3471" t="s">
        <v>17590</v>
      </c>
      <c r="Y3471" t="s">
        <v>17591</v>
      </c>
      <c r="Z3471" t="s">
        <v>17592</v>
      </c>
      <c r="AA3471">
        <v>601182</v>
      </c>
      <c r="AB3471" t="s">
        <v>118</v>
      </c>
      <c r="AC3471" t="s">
        <v>17593</v>
      </c>
      <c r="AD3471" s="1">
        <f t="shared" si="254"/>
        <v>2.4498843537414966E-2</v>
      </c>
      <c r="AE3471" s="2">
        <v>147000000</v>
      </c>
      <c r="AF3471" t="s">
        <v>175</v>
      </c>
      <c r="AG3471" t="s">
        <v>103</v>
      </c>
      <c r="AH3471" t="s">
        <v>104</v>
      </c>
      <c r="AI3471" t="s">
        <v>17594</v>
      </c>
      <c r="AJ3471">
        <v>161814959</v>
      </c>
      <c r="AK3471" s="2">
        <v>3601330</v>
      </c>
      <c r="AL3471" s="2">
        <v>3006328.08</v>
      </c>
      <c r="AP3471" t="s">
        <v>105</v>
      </c>
      <c r="AQ3471" t="s">
        <v>105</v>
      </c>
      <c r="AR3471" t="s">
        <v>105</v>
      </c>
      <c r="AV3471" t="s">
        <v>105</v>
      </c>
      <c r="AW3471" t="s">
        <v>105</v>
      </c>
      <c r="AX3471" t="s">
        <v>105</v>
      </c>
      <c r="BH3471" t="s">
        <v>21</v>
      </c>
      <c r="BI3471" t="s">
        <v>5</v>
      </c>
    </row>
    <row r="3472" spans="1:61" x14ac:dyDescent="0.25">
      <c r="A3472">
        <v>16919273</v>
      </c>
      <c r="B3472">
        <v>16919273</v>
      </c>
      <c r="C3472" t="s">
        <v>89</v>
      </c>
      <c r="D3472" t="s">
        <v>375</v>
      </c>
      <c r="E3472" t="s">
        <v>3489</v>
      </c>
      <c r="F3472" t="s">
        <v>199</v>
      </c>
      <c r="G3472" t="s">
        <v>446</v>
      </c>
      <c r="H3472" s="30" t="s">
        <v>21254</v>
      </c>
      <c r="I3472" t="s">
        <v>17595</v>
      </c>
      <c r="J3472">
        <v>76520</v>
      </c>
      <c r="K3472" t="s">
        <v>2183</v>
      </c>
      <c r="L3472">
        <v>76</v>
      </c>
      <c r="M3472" t="s">
        <v>95</v>
      </c>
      <c r="O3472">
        <v>3213683980</v>
      </c>
      <c r="P3472">
        <v>3214746831</v>
      </c>
      <c r="T3472" s="29" t="s">
        <v>184</v>
      </c>
      <c r="U3472">
        <f t="shared" si="252"/>
        <v>10</v>
      </c>
      <c r="V3472">
        <f t="shared" si="253"/>
        <v>10</v>
      </c>
      <c r="W3472">
        <v>2021</v>
      </c>
      <c r="X3472" t="s">
        <v>5023</v>
      </c>
      <c r="Y3472" t="s">
        <v>17596</v>
      </c>
      <c r="Z3472" t="s">
        <v>17597</v>
      </c>
      <c r="AA3472">
        <v>8006052</v>
      </c>
      <c r="AB3472" t="s">
        <v>100</v>
      </c>
      <c r="AC3472" t="s">
        <v>208</v>
      </c>
      <c r="AD3472" s="1">
        <f t="shared" si="254"/>
        <v>3.1559922480620152E-2</v>
      </c>
      <c r="AE3472" s="2">
        <v>64500000</v>
      </c>
      <c r="AF3472" t="s">
        <v>133</v>
      </c>
      <c r="AG3472" t="s">
        <v>120</v>
      </c>
      <c r="AH3472" t="s">
        <v>104</v>
      </c>
      <c r="AI3472" t="s">
        <v>17598</v>
      </c>
      <c r="AJ3472">
        <v>161824058</v>
      </c>
      <c r="AK3472" s="2">
        <v>2035615</v>
      </c>
      <c r="AL3472" s="2">
        <v>1690600.46</v>
      </c>
      <c r="AP3472" t="s">
        <v>105</v>
      </c>
      <c r="AQ3472" t="s">
        <v>105</v>
      </c>
      <c r="AR3472" t="s">
        <v>105</v>
      </c>
      <c r="AV3472" t="s">
        <v>105</v>
      </c>
      <c r="AW3472" t="s">
        <v>105</v>
      </c>
      <c r="AX3472" t="s">
        <v>105</v>
      </c>
      <c r="BH3472" t="s">
        <v>21</v>
      </c>
      <c r="BI3472" t="s">
        <v>5</v>
      </c>
    </row>
    <row r="3473" spans="1:61" x14ac:dyDescent="0.25">
      <c r="A3473">
        <v>79765914</v>
      </c>
      <c r="B3473">
        <v>79765914</v>
      </c>
      <c r="C3473" t="s">
        <v>89</v>
      </c>
      <c r="D3473" t="s">
        <v>1846</v>
      </c>
      <c r="E3473">
        <v>0</v>
      </c>
      <c r="F3473" t="s">
        <v>5176</v>
      </c>
      <c r="G3473" t="s">
        <v>7035</v>
      </c>
      <c r="H3473" s="30" t="s">
        <v>21255</v>
      </c>
      <c r="I3473" t="s">
        <v>17599</v>
      </c>
      <c r="J3473">
        <v>41001</v>
      </c>
      <c r="K3473" t="s">
        <v>285</v>
      </c>
      <c r="L3473">
        <v>41</v>
      </c>
      <c r="M3473" t="s">
        <v>286</v>
      </c>
      <c r="O3473">
        <v>3053482489</v>
      </c>
      <c r="P3473">
        <v>3213604860</v>
      </c>
      <c r="T3473" s="29" t="s">
        <v>568</v>
      </c>
      <c r="U3473">
        <f t="shared" si="252"/>
        <v>10</v>
      </c>
      <c r="V3473">
        <f t="shared" si="253"/>
        <v>30</v>
      </c>
      <c r="W3473">
        <v>2023</v>
      </c>
      <c r="X3473" t="s">
        <v>1131</v>
      </c>
      <c r="Y3473" t="s">
        <v>17600</v>
      </c>
      <c r="Z3473" t="s">
        <v>17601</v>
      </c>
      <c r="AA3473">
        <v>5601190</v>
      </c>
      <c r="AB3473" t="s">
        <v>146</v>
      </c>
      <c r="AC3473" t="s">
        <v>383</v>
      </c>
      <c r="AD3473" s="1">
        <f t="shared" si="254"/>
        <v>2.5041332751677851E-2</v>
      </c>
      <c r="AE3473" s="2">
        <v>74500000</v>
      </c>
      <c r="AF3473" t="s">
        <v>219</v>
      </c>
      <c r="AG3473" t="s">
        <v>103</v>
      </c>
      <c r="AH3473" t="s">
        <v>104</v>
      </c>
      <c r="AI3473" t="s">
        <v>17602</v>
      </c>
      <c r="AJ3473">
        <v>29936293</v>
      </c>
      <c r="AK3473" s="2">
        <v>1865579.29</v>
      </c>
      <c r="AL3473" s="2">
        <v>1547713.69</v>
      </c>
      <c r="AP3473" t="s">
        <v>105</v>
      </c>
      <c r="AQ3473" s="2" t="s">
        <v>105</v>
      </c>
      <c r="AR3473" s="2" t="s">
        <v>105</v>
      </c>
      <c r="AV3473">
        <v>30051084</v>
      </c>
      <c r="AW3473" s="2">
        <v>1987898.07</v>
      </c>
      <c r="AX3473" s="2">
        <v>1650502.58</v>
      </c>
      <c r="BH3473" t="s">
        <v>19</v>
      </c>
      <c r="BI3473" t="s">
        <v>5</v>
      </c>
    </row>
    <row r="3474" spans="1:61" x14ac:dyDescent="0.25">
      <c r="A3474">
        <v>70565189</v>
      </c>
      <c r="B3474">
        <v>70565189</v>
      </c>
      <c r="C3474" t="s">
        <v>89</v>
      </c>
      <c r="D3474" t="s">
        <v>4225</v>
      </c>
      <c r="E3474" t="s">
        <v>3309</v>
      </c>
      <c r="F3474" t="s">
        <v>14292</v>
      </c>
      <c r="G3474" t="s">
        <v>965</v>
      </c>
      <c r="H3474" s="30" t="s">
        <v>21256</v>
      </c>
      <c r="I3474" t="s">
        <v>17603</v>
      </c>
      <c r="J3474">
        <v>5001</v>
      </c>
      <c r="K3474" t="s">
        <v>202</v>
      </c>
      <c r="L3474">
        <v>5</v>
      </c>
      <c r="M3474" t="s">
        <v>203</v>
      </c>
      <c r="O3474">
        <v>3148086414</v>
      </c>
      <c r="P3474">
        <v>3122499068</v>
      </c>
      <c r="T3474" s="29" t="s">
        <v>114</v>
      </c>
      <c r="U3474">
        <f t="shared" si="252"/>
        <v>10</v>
      </c>
      <c r="V3474">
        <f t="shared" si="253"/>
        <v>28</v>
      </c>
      <c r="W3474">
        <v>2019</v>
      </c>
      <c r="X3474" t="s">
        <v>1082</v>
      </c>
      <c r="Y3474" t="s">
        <v>17604</v>
      </c>
      <c r="Z3474" t="s">
        <v>17605</v>
      </c>
      <c r="AA3474">
        <v>8001193</v>
      </c>
      <c r="AB3474" t="s">
        <v>100</v>
      </c>
      <c r="AC3474" t="s">
        <v>101</v>
      </c>
      <c r="AD3474" s="1">
        <f t="shared" si="254"/>
        <v>2.8181340206185568E-2</v>
      </c>
      <c r="AE3474" s="2">
        <v>48500000</v>
      </c>
      <c r="AF3474" t="s">
        <v>133</v>
      </c>
      <c r="AG3474" t="s">
        <v>103</v>
      </c>
      <c r="AH3474" t="s">
        <v>104</v>
      </c>
      <c r="AI3474" t="s">
        <v>17606</v>
      </c>
      <c r="AJ3474">
        <v>161802628</v>
      </c>
      <c r="AK3474" s="2">
        <v>1366795</v>
      </c>
      <c r="AL3474" s="2">
        <v>1128567.48</v>
      </c>
      <c r="AP3474" t="s">
        <v>105</v>
      </c>
      <c r="AQ3474" t="s">
        <v>105</v>
      </c>
      <c r="AR3474" t="s">
        <v>105</v>
      </c>
      <c r="AV3474" t="s">
        <v>105</v>
      </c>
      <c r="AW3474" t="s">
        <v>105</v>
      </c>
      <c r="AX3474" t="s">
        <v>105</v>
      </c>
      <c r="BH3474" t="s">
        <v>19</v>
      </c>
      <c r="BI3474" t="s">
        <v>5</v>
      </c>
    </row>
    <row r="3475" spans="1:61" x14ac:dyDescent="0.25">
      <c r="A3475">
        <v>13461672</v>
      </c>
      <c r="B3475">
        <v>13461672</v>
      </c>
      <c r="C3475" t="s">
        <v>89</v>
      </c>
      <c r="D3475" t="s">
        <v>162</v>
      </c>
      <c r="E3475" t="s">
        <v>624</v>
      </c>
      <c r="F3475" t="s">
        <v>8720</v>
      </c>
      <c r="G3475" t="s">
        <v>3675</v>
      </c>
      <c r="H3475" s="30" t="s">
        <v>19625</v>
      </c>
      <c r="I3475" t="s">
        <v>17607</v>
      </c>
      <c r="J3475">
        <v>0</v>
      </c>
      <c r="K3475" t="s">
        <v>1235</v>
      </c>
      <c r="L3475">
        <v>54</v>
      </c>
      <c r="M3475" t="s">
        <v>1236</v>
      </c>
      <c r="O3475">
        <v>3112349716</v>
      </c>
      <c r="P3475">
        <v>0</v>
      </c>
      <c r="T3475" s="29" t="s">
        <v>1081</v>
      </c>
      <c r="U3475">
        <f t="shared" si="252"/>
        <v>10</v>
      </c>
      <c r="V3475">
        <f t="shared" si="253"/>
        <v>25</v>
      </c>
      <c r="W3475">
        <v>2020</v>
      </c>
      <c r="X3475" t="s">
        <v>659</v>
      </c>
      <c r="Y3475" t="s">
        <v>17608</v>
      </c>
      <c r="Z3475" t="s">
        <v>17609</v>
      </c>
      <c r="AA3475">
        <v>8806019</v>
      </c>
      <c r="AB3475" t="s">
        <v>662</v>
      </c>
      <c r="AC3475" t="s">
        <v>663</v>
      </c>
      <c r="AD3475" s="1">
        <f t="shared" si="254"/>
        <v>2.806575182481752E-2</v>
      </c>
      <c r="AE3475" s="2">
        <v>68500000</v>
      </c>
      <c r="AF3475" t="s">
        <v>362</v>
      </c>
      <c r="AG3475" t="s">
        <v>120</v>
      </c>
      <c r="AH3475" t="s">
        <v>104</v>
      </c>
      <c r="AI3475">
        <v>0</v>
      </c>
      <c r="AJ3475">
        <v>161811881</v>
      </c>
      <c r="AK3475" s="2">
        <v>1922504</v>
      </c>
      <c r="AL3475" s="2">
        <v>1595549.79</v>
      </c>
      <c r="AP3475" t="s">
        <v>105</v>
      </c>
      <c r="AQ3475" t="s">
        <v>105</v>
      </c>
      <c r="AR3475" t="s">
        <v>105</v>
      </c>
      <c r="AV3475" t="s">
        <v>105</v>
      </c>
      <c r="AW3475" t="s">
        <v>105</v>
      </c>
      <c r="AX3475" t="s">
        <v>105</v>
      </c>
      <c r="BH3475" t="s">
        <v>19</v>
      </c>
      <c r="BI3475" t="s">
        <v>5</v>
      </c>
    </row>
    <row r="3476" spans="1:61" x14ac:dyDescent="0.25">
      <c r="A3476">
        <v>51576329</v>
      </c>
      <c r="B3476">
        <v>51576329</v>
      </c>
      <c r="C3476" t="s">
        <v>106</v>
      </c>
      <c r="D3476" t="s">
        <v>1277</v>
      </c>
      <c r="E3476" t="s">
        <v>3749</v>
      </c>
      <c r="F3476" t="s">
        <v>17610</v>
      </c>
      <c r="G3476" t="s">
        <v>17611</v>
      </c>
      <c r="H3476" s="30" t="s">
        <v>20795</v>
      </c>
      <c r="I3476" t="s">
        <v>17612</v>
      </c>
      <c r="J3476">
        <v>0</v>
      </c>
      <c r="K3476" t="s">
        <v>167</v>
      </c>
      <c r="L3476">
        <v>73</v>
      </c>
      <c r="M3476" t="s">
        <v>168</v>
      </c>
      <c r="O3476">
        <v>3232205470</v>
      </c>
      <c r="P3476">
        <v>0</v>
      </c>
      <c r="T3476" s="29" t="s">
        <v>184</v>
      </c>
      <c r="U3476">
        <f t="shared" si="252"/>
        <v>10</v>
      </c>
      <c r="V3476">
        <f t="shared" si="253"/>
        <v>10</v>
      </c>
      <c r="W3476">
        <v>2021</v>
      </c>
      <c r="X3476" t="s">
        <v>3043</v>
      </c>
      <c r="Y3476" t="s">
        <v>17613</v>
      </c>
      <c r="Z3476" t="s">
        <v>17614</v>
      </c>
      <c r="AA3476">
        <v>1601343</v>
      </c>
      <c r="AB3476" t="s">
        <v>173</v>
      </c>
      <c r="AC3476" t="s">
        <v>373</v>
      </c>
      <c r="AD3476" s="1">
        <f t="shared" si="254"/>
        <v>3.6377153284671532E-2</v>
      </c>
      <c r="AE3476" s="2">
        <v>54800000</v>
      </c>
      <c r="AF3476" t="s">
        <v>102</v>
      </c>
      <c r="AG3476" t="s">
        <v>103</v>
      </c>
      <c r="AH3476" t="s">
        <v>104</v>
      </c>
      <c r="AI3476" t="s">
        <v>17615</v>
      </c>
      <c r="AJ3476">
        <v>161857507</v>
      </c>
      <c r="AK3476" s="2">
        <v>1993468</v>
      </c>
      <c r="AL3476" s="2">
        <v>1655183.09</v>
      </c>
      <c r="AP3476" t="s">
        <v>105</v>
      </c>
      <c r="AQ3476" t="s">
        <v>105</v>
      </c>
      <c r="AR3476" t="s">
        <v>105</v>
      </c>
      <c r="AV3476" t="s">
        <v>105</v>
      </c>
      <c r="AW3476" t="s">
        <v>105</v>
      </c>
      <c r="AX3476" t="s">
        <v>105</v>
      </c>
      <c r="BH3476" t="s">
        <v>21</v>
      </c>
      <c r="BI3476" t="s">
        <v>5</v>
      </c>
    </row>
    <row r="3477" spans="1:61" x14ac:dyDescent="0.25">
      <c r="A3477">
        <v>80024432</v>
      </c>
      <c r="B3477">
        <v>80024432</v>
      </c>
      <c r="C3477" t="s">
        <v>89</v>
      </c>
      <c r="D3477" t="s">
        <v>17616</v>
      </c>
      <c r="E3477" t="s">
        <v>2180</v>
      </c>
      <c r="F3477" t="s">
        <v>9648</v>
      </c>
      <c r="G3477" t="s">
        <v>1937</v>
      </c>
      <c r="H3477" s="30" t="s">
        <v>20784</v>
      </c>
      <c r="I3477" t="s">
        <v>17617</v>
      </c>
      <c r="J3477">
        <v>0</v>
      </c>
      <c r="K3477" t="s">
        <v>126</v>
      </c>
      <c r="L3477">
        <v>25</v>
      </c>
      <c r="M3477" t="s">
        <v>126</v>
      </c>
      <c r="O3477">
        <v>3204017156</v>
      </c>
      <c r="P3477">
        <v>0</v>
      </c>
      <c r="T3477" s="29" t="s">
        <v>568</v>
      </c>
      <c r="U3477">
        <f t="shared" si="252"/>
        <v>10</v>
      </c>
      <c r="V3477">
        <f t="shared" si="253"/>
        <v>30</v>
      </c>
      <c r="W3477">
        <v>2022</v>
      </c>
      <c r="X3477" t="s">
        <v>5427</v>
      </c>
      <c r="Y3477" t="s">
        <v>17618</v>
      </c>
      <c r="Z3477" t="s">
        <v>17619</v>
      </c>
      <c r="AA3477">
        <v>1606247</v>
      </c>
      <c r="AB3477" t="s">
        <v>173</v>
      </c>
      <c r="AC3477" t="s">
        <v>815</v>
      </c>
      <c r="AD3477" s="1">
        <f t="shared" si="254"/>
        <v>1.9026168985507245E-2</v>
      </c>
      <c r="AE3477" s="2">
        <v>69000000</v>
      </c>
      <c r="AF3477" t="s">
        <v>219</v>
      </c>
      <c r="AG3477" t="s">
        <v>292</v>
      </c>
      <c r="AH3477" t="s">
        <v>104</v>
      </c>
      <c r="AI3477" t="s">
        <v>17620</v>
      </c>
      <c r="AJ3477">
        <v>29975713</v>
      </c>
      <c r="AK3477" s="2">
        <v>1312805.6599999999</v>
      </c>
      <c r="AL3477" s="2">
        <v>1083198.03</v>
      </c>
      <c r="AP3477">
        <v>30015503</v>
      </c>
      <c r="AQ3477" s="2">
        <v>1765468.51</v>
      </c>
      <c r="AR3477" s="2">
        <v>1463586.98</v>
      </c>
      <c r="AV3477" t="s">
        <v>105</v>
      </c>
      <c r="AW3477" s="2" t="s">
        <v>105</v>
      </c>
      <c r="AX3477" s="2" t="s">
        <v>105</v>
      </c>
      <c r="BH3477" t="s">
        <v>19</v>
      </c>
      <c r="BI3477" t="s">
        <v>5</v>
      </c>
    </row>
    <row r="3478" spans="1:61" x14ac:dyDescent="0.25">
      <c r="A3478">
        <v>28879137</v>
      </c>
      <c r="B3478">
        <v>28879137</v>
      </c>
      <c r="C3478" t="s">
        <v>106</v>
      </c>
      <c r="D3478" t="s">
        <v>435</v>
      </c>
      <c r="E3478" t="s">
        <v>17621</v>
      </c>
      <c r="F3478" t="s">
        <v>1258</v>
      </c>
      <c r="G3478" t="s">
        <v>399</v>
      </c>
      <c r="H3478" s="30" t="s">
        <v>21257</v>
      </c>
      <c r="I3478" t="s">
        <v>17622</v>
      </c>
      <c r="J3478">
        <v>73563</v>
      </c>
      <c r="K3478" t="s">
        <v>92</v>
      </c>
      <c r="L3478">
        <v>73</v>
      </c>
      <c r="M3478" t="s">
        <v>168</v>
      </c>
      <c r="O3478">
        <v>3118533655</v>
      </c>
      <c r="P3478">
        <v>0</v>
      </c>
      <c r="T3478" s="29" t="s">
        <v>448</v>
      </c>
      <c r="U3478">
        <f t="shared" si="252"/>
        <v>10</v>
      </c>
      <c r="V3478">
        <f t="shared" si="253"/>
        <v>9</v>
      </c>
      <c r="W3478">
        <v>2014</v>
      </c>
      <c r="X3478" t="s">
        <v>17623</v>
      </c>
      <c r="Y3478" t="s">
        <v>17624</v>
      </c>
      <c r="Z3478" t="s">
        <v>17625</v>
      </c>
      <c r="AA3478">
        <v>9201122</v>
      </c>
      <c r="AB3478" t="s">
        <v>268</v>
      </c>
      <c r="AC3478" t="s">
        <v>519</v>
      </c>
      <c r="AD3478" s="1">
        <f t="shared" si="254"/>
        <v>4.8300203562340965E-2</v>
      </c>
      <c r="AE3478" s="2">
        <v>39300000</v>
      </c>
      <c r="AF3478" t="s">
        <v>279</v>
      </c>
      <c r="AG3478" t="s">
        <v>103</v>
      </c>
      <c r="AH3478" t="s">
        <v>104</v>
      </c>
      <c r="AI3478" t="s">
        <v>17626</v>
      </c>
      <c r="AJ3478">
        <v>161878554</v>
      </c>
      <c r="AK3478" s="2">
        <v>1898198</v>
      </c>
      <c r="AL3478" s="2">
        <v>1575124.2</v>
      </c>
      <c r="AP3478" t="s">
        <v>105</v>
      </c>
      <c r="AQ3478" t="s">
        <v>105</v>
      </c>
      <c r="AR3478" t="s">
        <v>105</v>
      </c>
      <c r="AV3478" t="s">
        <v>105</v>
      </c>
      <c r="AW3478" t="s">
        <v>105</v>
      </c>
      <c r="AX3478" t="s">
        <v>105</v>
      </c>
      <c r="BH3478" t="s">
        <v>21</v>
      </c>
      <c r="BI3478" t="s">
        <v>5</v>
      </c>
    </row>
    <row r="3479" spans="1:61" x14ac:dyDescent="0.25">
      <c r="A3479">
        <v>66902755</v>
      </c>
      <c r="B3479">
        <v>66902755</v>
      </c>
      <c r="C3479" t="s">
        <v>106</v>
      </c>
      <c r="D3479" t="s">
        <v>343</v>
      </c>
      <c r="E3479" t="s">
        <v>344</v>
      </c>
      <c r="F3479" t="s">
        <v>1493</v>
      </c>
      <c r="G3479" t="s">
        <v>819</v>
      </c>
      <c r="H3479" s="30" t="s">
        <v>21258</v>
      </c>
      <c r="I3479" t="s">
        <v>17627</v>
      </c>
      <c r="J3479">
        <v>0</v>
      </c>
      <c r="K3479" t="s">
        <v>274</v>
      </c>
      <c r="L3479">
        <v>13</v>
      </c>
      <c r="M3479" t="s">
        <v>175</v>
      </c>
      <c r="O3479">
        <v>3165251376</v>
      </c>
      <c r="P3479">
        <v>0</v>
      </c>
      <c r="T3479" s="29" t="s">
        <v>204</v>
      </c>
      <c r="U3479">
        <f t="shared" si="252"/>
        <v>10</v>
      </c>
      <c r="V3479">
        <f t="shared" si="253"/>
        <v>2</v>
      </c>
      <c r="W3479">
        <v>2022</v>
      </c>
      <c r="X3479" t="s">
        <v>9159</v>
      </c>
      <c r="Y3479" t="s">
        <v>17628</v>
      </c>
      <c r="Z3479" t="s">
        <v>17629</v>
      </c>
      <c r="AA3479">
        <v>3006143</v>
      </c>
      <c r="AB3479" t="s">
        <v>491</v>
      </c>
      <c r="AC3479" t="s">
        <v>2923</v>
      </c>
      <c r="AD3479" s="1">
        <f t="shared" si="254"/>
        <v>1.6516189602446482E-2</v>
      </c>
      <c r="AE3479" s="2">
        <v>163500000</v>
      </c>
      <c r="AF3479" t="s">
        <v>102</v>
      </c>
      <c r="AG3479" t="s">
        <v>120</v>
      </c>
      <c r="AH3479" t="s">
        <v>104</v>
      </c>
      <c r="AI3479" t="s">
        <v>17630</v>
      </c>
      <c r="AJ3479">
        <v>161801913</v>
      </c>
      <c r="AK3479" s="2">
        <v>2700397</v>
      </c>
      <c r="AL3479" s="2">
        <v>2249241.31</v>
      </c>
      <c r="AP3479" t="s">
        <v>105</v>
      </c>
      <c r="AQ3479" t="s">
        <v>105</v>
      </c>
      <c r="AR3479" t="s">
        <v>105</v>
      </c>
      <c r="AV3479" t="s">
        <v>105</v>
      </c>
      <c r="AW3479" t="s">
        <v>105</v>
      </c>
      <c r="AX3479" t="s">
        <v>105</v>
      </c>
      <c r="BH3479" t="s">
        <v>20</v>
      </c>
      <c r="BI3479" t="s">
        <v>5</v>
      </c>
    </row>
    <row r="3480" spans="1:61" x14ac:dyDescent="0.25">
      <c r="A3480">
        <v>20622930</v>
      </c>
      <c r="B3480">
        <v>20622930</v>
      </c>
      <c r="C3480" t="s">
        <v>106</v>
      </c>
      <c r="D3480" t="s">
        <v>2066</v>
      </c>
      <c r="E3480">
        <v>0</v>
      </c>
      <c r="F3480" t="s">
        <v>123</v>
      </c>
      <c r="G3480" t="s">
        <v>1976</v>
      </c>
      <c r="H3480" s="30" t="s">
        <v>21259</v>
      </c>
      <c r="I3480" t="s">
        <v>17631</v>
      </c>
      <c r="J3480">
        <v>25307</v>
      </c>
      <c r="K3480" t="s">
        <v>2349</v>
      </c>
      <c r="L3480">
        <v>25</v>
      </c>
      <c r="M3480" t="s">
        <v>113</v>
      </c>
      <c r="O3480">
        <v>3138553124</v>
      </c>
      <c r="P3480">
        <v>0</v>
      </c>
      <c r="T3480" s="29" t="s">
        <v>587</v>
      </c>
      <c r="U3480">
        <f t="shared" si="252"/>
        <v>10</v>
      </c>
      <c r="V3480">
        <f t="shared" si="253"/>
        <v>17</v>
      </c>
      <c r="W3480">
        <v>2016</v>
      </c>
      <c r="X3480" t="s">
        <v>7103</v>
      </c>
      <c r="Y3480" t="s">
        <v>17632</v>
      </c>
      <c r="Z3480" t="s">
        <v>17633</v>
      </c>
      <c r="AA3480">
        <v>8001156</v>
      </c>
      <c r="AB3480" t="s">
        <v>100</v>
      </c>
      <c r="AC3480" t="s">
        <v>101</v>
      </c>
      <c r="AD3480" s="1">
        <f t="shared" si="254"/>
        <v>3.0528303797468355E-2</v>
      </c>
      <c r="AE3480" s="2">
        <v>39500000</v>
      </c>
      <c r="AF3480" t="s">
        <v>102</v>
      </c>
      <c r="AG3480" t="s">
        <v>103</v>
      </c>
      <c r="AH3480" t="s">
        <v>104</v>
      </c>
      <c r="AI3480">
        <v>0</v>
      </c>
      <c r="AJ3480">
        <v>161826532</v>
      </c>
      <c r="AK3480" s="2">
        <v>1205868</v>
      </c>
      <c r="AL3480" s="2">
        <v>993334.64</v>
      </c>
      <c r="AP3480" t="s">
        <v>105</v>
      </c>
      <c r="AQ3480" t="s">
        <v>105</v>
      </c>
      <c r="AR3480" t="s">
        <v>105</v>
      </c>
      <c r="AV3480" t="s">
        <v>105</v>
      </c>
      <c r="AW3480" t="s">
        <v>105</v>
      </c>
      <c r="AX3480" t="s">
        <v>105</v>
      </c>
      <c r="BH3480" t="s">
        <v>21</v>
      </c>
      <c r="BI3480" t="s">
        <v>5</v>
      </c>
    </row>
    <row r="3481" spans="1:61" x14ac:dyDescent="0.25">
      <c r="A3481">
        <v>18925942</v>
      </c>
      <c r="B3481">
        <v>18925942</v>
      </c>
      <c r="C3481" t="s">
        <v>89</v>
      </c>
      <c r="D3481" t="s">
        <v>304</v>
      </c>
      <c r="E3481" t="s">
        <v>1249</v>
      </c>
      <c r="F3481" t="s">
        <v>1362</v>
      </c>
      <c r="G3481" t="s">
        <v>409</v>
      </c>
      <c r="H3481" s="30" t="s">
        <v>21260</v>
      </c>
      <c r="I3481" t="s">
        <v>17634</v>
      </c>
      <c r="J3481">
        <v>20011</v>
      </c>
      <c r="K3481" t="s">
        <v>2235</v>
      </c>
      <c r="L3481">
        <v>20</v>
      </c>
      <c r="M3481" t="s">
        <v>1554</v>
      </c>
      <c r="O3481">
        <v>3153530496</v>
      </c>
      <c r="P3481">
        <v>0</v>
      </c>
      <c r="T3481" s="29" t="s">
        <v>1081</v>
      </c>
      <c r="U3481">
        <f t="shared" si="252"/>
        <v>10</v>
      </c>
      <c r="V3481">
        <f t="shared" si="253"/>
        <v>25</v>
      </c>
      <c r="W3481">
        <v>2021</v>
      </c>
      <c r="X3481" t="s">
        <v>6269</v>
      </c>
      <c r="Y3481" t="s">
        <v>17635</v>
      </c>
      <c r="Z3481" t="s">
        <v>17636</v>
      </c>
      <c r="AA3481">
        <v>9021083</v>
      </c>
      <c r="AB3481" t="s">
        <v>244</v>
      </c>
      <c r="AC3481" t="s">
        <v>1153</v>
      </c>
      <c r="AD3481" s="1">
        <f t="shared" si="254"/>
        <v>2.8447922848664688E-2</v>
      </c>
      <c r="AE3481" s="2">
        <v>168500000</v>
      </c>
      <c r="AF3481" t="s">
        <v>102</v>
      </c>
      <c r="AG3481" t="s">
        <v>697</v>
      </c>
      <c r="AH3481" t="s">
        <v>104</v>
      </c>
      <c r="AI3481" t="s">
        <v>17637</v>
      </c>
      <c r="AJ3481">
        <v>161775447</v>
      </c>
      <c r="AK3481" s="2">
        <v>4793475</v>
      </c>
      <c r="AL3481" s="2">
        <v>4008129.95</v>
      </c>
      <c r="AP3481" t="s">
        <v>105</v>
      </c>
      <c r="AQ3481" t="s">
        <v>105</v>
      </c>
      <c r="AR3481" t="s">
        <v>105</v>
      </c>
      <c r="AV3481" t="s">
        <v>105</v>
      </c>
      <c r="AW3481" t="s">
        <v>105</v>
      </c>
      <c r="AX3481" t="s">
        <v>105</v>
      </c>
      <c r="BH3481" t="s">
        <v>21</v>
      </c>
      <c r="BI3481" t="s">
        <v>5</v>
      </c>
    </row>
    <row r="3482" spans="1:61" x14ac:dyDescent="0.25">
      <c r="A3482">
        <v>51771204</v>
      </c>
      <c r="B3482">
        <v>51771204</v>
      </c>
      <c r="C3482" t="s">
        <v>106</v>
      </c>
      <c r="D3482" t="s">
        <v>419</v>
      </c>
      <c r="E3482">
        <v>0</v>
      </c>
      <c r="F3482" t="s">
        <v>650</v>
      </c>
      <c r="G3482" t="s">
        <v>10499</v>
      </c>
      <c r="H3482" s="30" t="s">
        <v>21261</v>
      </c>
      <c r="I3482" t="s">
        <v>17638</v>
      </c>
      <c r="J3482">
        <v>0</v>
      </c>
      <c r="K3482" t="s">
        <v>126</v>
      </c>
      <c r="L3482">
        <v>25</v>
      </c>
      <c r="M3482" t="s">
        <v>126</v>
      </c>
      <c r="O3482">
        <v>3158981529</v>
      </c>
      <c r="P3482">
        <v>0</v>
      </c>
      <c r="T3482" s="29" t="s">
        <v>887</v>
      </c>
      <c r="U3482">
        <f t="shared" si="252"/>
        <v>10</v>
      </c>
      <c r="V3482">
        <f t="shared" si="253"/>
        <v>3</v>
      </c>
      <c r="W3482">
        <v>2014</v>
      </c>
      <c r="X3482" t="s">
        <v>10221</v>
      </c>
      <c r="Y3482" t="s">
        <v>17639</v>
      </c>
      <c r="Z3482" t="s">
        <v>17640</v>
      </c>
      <c r="AA3482">
        <v>4601137</v>
      </c>
      <c r="AB3482" t="s">
        <v>352</v>
      </c>
      <c r="AC3482" t="s">
        <v>938</v>
      </c>
      <c r="AD3482" s="1">
        <f t="shared" si="254"/>
        <v>4.3862354948805464E-2</v>
      </c>
      <c r="AE3482" s="2">
        <v>29300000</v>
      </c>
      <c r="AF3482" t="s">
        <v>133</v>
      </c>
      <c r="AG3482" t="s">
        <v>103</v>
      </c>
      <c r="AH3482" t="s">
        <v>104</v>
      </c>
      <c r="AI3482" t="s">
        <v>17641</v>
      </c>
      <c r="AJ3482">
        <v>161913676</v>
      </c>
      <c r="AK3482" s="2">
        <v>1285167</v>
      </c>
      <c r="AL3482" s="2">
        <v>1059972.47</v>
      </c>
      <c r="AP3482" t="s">
        <v>105</v>
      </c>
      <c r="AQ3482" t="s">
        <v>105</v>
      </c>
      <c r="AR3482" t="s">
        <v>105</v>
      </c>
      <c r="AV3482" t="s">
        <v>105</v>
      </c>
      <c r="AW3482" t="s">
        <v>105</v>
      </c>
      <c r="AX3482" t="s">
        <v>105</v>
      </c>
      <c r="BH3482" t="s">
        <v>21</v>
      </c>
      <c r="BI3482" t="s">
        <v>5</v>
      </c>
    </row>
    <row r="3483" spans="1:61" x14ac:dyDescent="0.25">
      <c r="A3483">
        <v>98582588</v>
      </c>
      <c r="B3483">
        <v>98582588</v>
      </c>
      <c r="C3483" t="s">
        <v>89</v>
      </c>
      <c r="D3483" t="s">
        <v>1027</v>
      </c>
      <c r="E3483" t="s">
        <v>1497</v>
      </c>
      <c r="F3483" t="s">
        <v>315</v>
      </c>
      <c r="G3483" t="s">
        <v>409</v>
      </c>
      <c r="H3483" s="30" t="s">
        <v>21262</v>
      </c>
      <c r="I3483" t="s">
        <v>17642</v>
      </c>
      <c r="J3483">
        <v>5001</v>
      </c>
      <c r="K3483" t="s">
        <v>202</v>
      </c>
      <c r="L3483">
        <v>5</v>
      </c>
      <c r="M3483" t="s">
        <v>203</v>
      </c>
      <c r="O3483">
        <v>3128315331</v>
      </c>
      <c r="P3483">
        <v>0</v>
      </c>
      <c r="T3483" s="29" t="s">
        <v>299</v>
      </c>
      <c r="U3483">
        <f t="shared" si="252"/>
        <v>10</v>
      </c>
      <c r="V3483">
        <f t="shared" si="253"/>
        <v>23</v>
      </c>
      <c r="W3483">
        <v>2021</v>
      </c>
      <c r="X3483" t="s">
        <v>5903</v>
      </c>
      <c r="Y3483" t="s">
        <v>17643</v>
      </c>
      <c r="Z3483" t="s">
        <v>17644</v>
      </c>
      <c r="AA3483">
        <v>9001145</v>
      </c>
      <c r="AB3483" t="s">
        <v>244</v>
      </c>
      <c r="AC3483" t="s">
        <v>245</v>
      </c>
      <c r="AD3483" s="1">
        <f t="shared" si="254"/>
        <v>2.5146798292422626E-2</v>
      </c>
      <c r="AE3483" s="2">
        <v>93700000</v>
      </c>
      <c r="AF3483" t="s">
        <v>102</v>
      </c>
      <c r="AG3483" t="s">
        <v>103</v>
      </c>
      <c r="AH3483" t="s">
        <v>104</v>
      </c>
      <c r="AI3483" t="s">
        <v>17645</v>
      </c>
      <c r="AJ3483">
        <v>161917263</v>
      </c>
      <c r="AK3483" s="2">
        <v>2356255</v>
      </c>
      <c r="AL3483" s="2">
        <v>1960045.95</v>
      </c>
      <c r="AP3483" t="s">
        <v>105</v>
      </c>
      <c r="AQ3483" t="s">
        <v>105</v>
      </c>
      <c r="AR3483" t="s">
        <v>105</v>
      </c>
      <c r="AV3483" t="s">
        <v>105</v>
      </c>
      <c r="AW3483" t="s">
        <v>105</v>
      </c>
      <c r="AX3483" t="s">
        <v>105</v>
      </c>
      <c r="BH3483" t="s">
        <v>21</v>
      </c>
      <c r="BI3483" t="s">
        <v>5</v>
      </c>
    </row>
    <row r="3484" spans="1:61" x14ac:dyDescent="0.25">
      <c r="A3484">
        <v>1032389700</v>
      </c>
      <c r="B3484">
        <v>1032389700</v>
      </c>
      <c r="C3484" t="s">
        <v>106</v>
      </c>
      <c r="D3484" t="s">
        <v>1640</v>
      </c>
      <c r="E3484">
        <v>0</v>
      </c>
      <c r="F3484" t="s">
        <v>1886</v>
      </c>
      <c r="G3484" t="s">
        <v>928</v>
      </c>
      <c r="H3484" s="30" t="s">
        <v>21263</v>
      </c>
      <c r="I3484" t="s">
        <v>17646</v>
      </c>
      <c r="J3484">
        <v>0</v>
      </c>
      <c r="K3484" t="s">
        <v>126</v>
      </c>
      <c r="L3484">
        <v>25</v>
      </c>
      <c r="M3484" t="s">
        <v>126</v>
      </c>
      <c r="O3484">
        <v>3118195623</v>
      </c>
      <c r="P3484">
        <v>3134565766</v>
      </c>
      <c r="T3484" s="29" t="s">
        <v>327</v>
      </c>
      <c r="U3484">
        <f t="shared" si="252"/>
        <v>10</v>
      </c>
      <c r="V3484">
        <f t="shared" si="253"/>
        <v>31</v>
      </c>
      <c r="W3484">
        <v>2021</v>
      </c>
      <c r="X3484" t="s">
        <v>265</v>
      </c>
      <c r="Y3484" t="s">
        <v>17647</v>
      </c>
      <c r="Z3484" t="s">
        <v>17648</v>
      </c>
      <c r="AA3484">
        <v>9201264</v>
      </c>
      <c r="AB3484" t="s">
        <v>268</v>
      </c>
      <c r="AC3484" t="s">
        <v>269</v>
      </c>
      <c r="AD3484" s="1">
        <f t="shared" si="254"/>
        <v>3.2796728016359918E-2</v>
      </c>
      <c r="AE3484" s="2">
        <v>48900000</v>
      </c>
      <c r="AF3484" t="s">
        <v>175</v>
      </c>
      <c r="AG3484" t="s">
        <v>103</v>
      </c>
      <c r="AH3484" t="s">
        <v>104</v>
      </c>
      <c r="AI3484" t="s">
        <v>17649</v>
      </c>
      <c r="AJ3484">
        <v>161910426</v>
      </c>
      <c r="AK3484" s="2">
        <v>1603760</v>
      </c>
      <c r="AL3484" s="2">
        <v>1327697.3700000001</v>
      </c>
      <c r="AP3484" t="s">
        <v>105</v>
      </c>
      <c r="AQ3484" t="s">
        <v>105</v>
      </c>
      <c r="AR3484" t="s">
        <v>105</v>
      </c>
      <c r="AV3484" t="s">
        <v>105</v>
      </c>
      <c r="AW3484" t="s">
        <v>105</v>
      </c>
      <c r="AX3484" t="s">
        <v>105</v>
      </c>
      <c r="BH3484" t="s">
        <v>21</v>
      </c>
      <c r="BI3484" t="s">
        <v>5</v>
      </c>
    </row>
    <row r="3485" spans="1:61" x14ac:dyDescent="0.25">
      <c r="A3485">
        <v>1019085817</v>
      </c>
      <c r="B3485">
        <v>1019085817</v>
      </c>
      <c r="C3485" t="s">
        <v>106</v>
      </c>
      <c r="D3485" t="s">
        <v>8114</v>
      </c>
      <c r="E3485" t="s">
        <v>136</v>
      </c>
      <c r="F3485" t="s">
        <v>14229</v>
      </c>
      <c r="G3485" t="s">
        <v>17650</v>
      </c>
      <c r="H3485" s="30" t="s">
        <v>21264</v>
      </c>
      <c r="I3485" t="s">
        <v>17651</v>
      </c>
      <c r="J3485">
        <v>0</v>
      </c>
      <c r="K3485" t="s">
        <v>126</v>
      </c>
      <c r="L3485">
        <v>25</v>
      </c>
      <c r="M3485" t="s">
        <v>126</v>
      </c>
      <c r="O3485">
        <v>3102796255</v>
      </c>
      <c r="P3485">
        <v>0</v>
      </c>
      <c r="T3485" s="29" t="s">
        <v>448</v>
      </c>
      <c r="U3485">
        <f t="shared" si="252"/>
        <v>10</v>
      </c>
      <c r="V3485">
        <f t="shared" si="253"/>
        <v>9</v>
      </c>
      <c r="W3485">
        <v>2018</v>
      </c>
      <c r="X3485" t="s">
        <v>7257</v>
      </c>
      <c r="Y3485" t="s">
        <v>17652</v>
      </c>
      <c r="Z3485" t="s">
        <v>17653</v>
      </c>
      <c r="AA3485">
        <v>6406125</v>
      </c>
      <c r="AB3485" t="s">
        <v>131</v>
      </c>
      <c r="AC3485" t="s">
        <v>310</v>
      </c>
      <c r="AD3485" s="1">
        <f t="shared" si="254"/>
        <v>2.9600183875530411E-2</v>
      </c>
      <c r="AE3485" s="2">
        <v>70700000</v>
      </c>
      <c r="AF3485" t="s">
        <v>102</v>
      </c>
      <c r="AG3485" t="s">
        <v>120</v>
      </c>
      <c r="AH3485" t="s">
        <v>104</v>
      </c>
      <c r="AI3485" t="s">
        <v>17654</v>
      </c>
      <c r="AJ3485">
        <v>161815813</v>
      </c>
      <c r="AK3485" s="2">
        <v>2092733</v>
      </c>
      <c r="AL3485" s="2">
        <v>1738599.01</v>
      </c>
      <c r="AP3485" t="s">
        <v>105</v>
      </c>
      <c r="AQ3485" t="s">
        <v>105</v>
      </c>
      <c r="AR3485" t="s">
        <v>105</v>
      </c>
      <c r="AV3485" t="s">
        <v>105</v>
      </c>
      <c r="AW3485" t="s">
        <v>105</v>
      </c>
      <c r="AX3485" t="s">
        <v>105</v>
      </c>
      <c r="BH3485" t="s">
        <v>21</v>
      </c>
      <c r="BI3485" t="s">
        <v>5</v>
      </c>
    </row>
    <row r="3486" spans="1:61" x14ac:dyDescent="0.25">
      <c r="A3486">
        <v>52765786</v>
      </c>
      <c r="B3486">
        <v>52765786</v>
      </c>
      <c r="C3486" t="s">
        <v>106</v>
      </c>
      <c r="D3486" t="s">
        <v>17655</v>
      </c>
      <c r="E3486" t="s">
        <v>919</v>
      </c>
      <c r="F3486" t="s">
        <v>2131</v>
      </c>
      <c r="G3486" t="s">
        <v>1976</v>
      </c>
      <c r="H3486" s="30" t="s">
        <v>21265</v>
      </c>
      <c r="I3486" t="s">
        <v>17656</v>
      </c>
      <c r="J3486">
        <v>0</v>
      </c>
      <c r="K3486" t="s">
        <v>126</v>
      </c>
      <c r="L3486">
        <v>25</v>
      </c>
      <c r="M3486" t="s">
        <v>126</v>
      </c>
      <c r="O3486">
        <v>3114753634</v>
      </c>
      <c r="P3486">
        <v>0</v>
      </c>
      <c r="T3486" s="29" t="s">
        <v>204</v>
      </c>
      <c r="U3486">
        <f t="shared" si="252"/>
        <v>10</v>
      </c>
      <c r="V3486">
        <f t="shared" si="253"/>
        <v>2</v>
      </c>
      <c r="W3486">
        <v>2013</v>
      </c>
      <c r="X3486" t="s">
        <v>288</v>
      </c>
      <c r="Y3486" t="s">
        <v>17657</v>
      </c>
      <c r="Z3486" t="s">
        <v>17658</v>
      </c>
      <c r="AA3486">
        <v>1606211</v>
      </c>
      <c r="AB3486" t="s">
        <v>173</v>
      </c>
      <c r="AC3486" t="s">
        <v>291</v>
      </c>
      <c r="AD3486" s="1">
        <f t="shared" si="254"/>
        <v>3.8840912302839113E-2</v>
      </c>
      <c r="AE3486" s="2">
        <v>31700000</v>
      </c>
      <c r="AF3486" t="s">
        <v>362</v>
      </c>
      <c r="AG3486" t="s">
        <v>292</v>
      </c>
      <c r="AH3486" t="s">
        <v>104</v>
      </c>
      <c r="AI3486" t="s">
        <v>17659</v>
      </c>
      <c r="AJ3486">
        <v>29975781</v>
      </c>
      <c r="AK3486" s="2">
        <v>1231256.92</v>
      </c>
      <c r="AL3486" s="2">
        <v>1014669.68</v>
      </c>
      <c r="AP3486">
        <v>30015563</v>
      </c>
      <c r="AQ3486" s="2">
        <v>1229667.02</v>
      </c>
      <c r="AR3486" s="2">
        <v>1013333.63</v>
      </c>
      <c r="AV3486" t="s">
        <v>105</v>
      </c>
      <c r="AW3486" s="2" t="s">
        <v>105</v>
      </c>
      <c r="AX3486" s="2" t="s">
        <v>105</v>
      </c>
      <c r="BH3486" t="s">
        <v>21</v>
      </c>
      <c r="BI3486" t="s">
        <v>5</v>
      </c>
    </row>
    <row r="3487" spans="1:61" x14ac:dyDescent="0.25">
      <c r="A3487">
        <v>98334444</v>
      </c>
      <c r="B3487">
        <v>98334444</v>
      </c>
      <c r="C3487" t="s">
        <v>89</v>
      </c>
      <c r="D3487" t="s">
        <v>1264</v>
      </c>
      <c r="E3487" t="s">
        <v>674</v>
      </c>
      <c r="F3487" t="s">
        <v>17660</v>
      </c>
      <c r="G3487" t="s">
        <v>496</v>
      </c>
      <c r="H3487" s="30" t="s">
        <v>21266</v>
      </c>
      <c r="I3487" t="s">
        <v>17661</v>
      </c>
      <c r="J3487">
        <v>0</v>
      </c>
      <c r="K3487" t="s">
        <v>2407</v>
      </c>
      <c r="L3487">
        <v>19</v>
      </c>
      <c r="M3487" t="s">
        <v>2408</v>
      </c>
      <c r="O3487">
        <v>3167260334</v>
      </c>
      <c r="P3487">
        <v>3168349670</v>
      </c>
      <c r="T3487" s="29" t="s">
        <v>1371</v>
      </c>
      <c r="U3487">
        <f t="shared" si="252"/>
        <v>10</v>
      </c>
      <c r="V3487">
        <f t="shared" si="253"/>
        <v>12</v>
      </c>
      <c r="W3487">
        <v>2020</v>
      </c>
      <c r="X3487" t="s">
        <v>14011</v>
      </c>
      <c r="Y3487" t="s">
        <v>17662</v>
      </c>
      <c r="Z3487" t="s">
        <v>17663</v>
      </c>
      <c r="AA3487">
        <v>808060</v>
      </c>
      <c r="AB3487" t="s">
        <v>542</v>
      </c>
      <c r="AC3487" t="s">
        <v>1947</v>
      </c>
      <c r="AD3487" s="1">
        <f t="shared" si="254"/>
        <v>2.4651979722389861E-2</v>
      </c>
      <c r="AE3487" s="2">
        <v>165700000</v>
      </c>
      <c r="AF3487" t="s">
        <v>175</v>
      </c>
      <c r="AG3487" t="s">
        <v>452</v>
      </c>
      <c r="AH3487" t="s">
        <v>104</v>
      </c>
      <c r="AI3487" t="s">
        <v>17664</v>
      </c>
      <c r="AJ3487">
        <v>29946111</v>
      </c>
      <c r="AK3487" s="2">
        <v>4084833.04</v>
      </c>
      <c r="AL3487" s="2">
        <v>3412632.81</v>
      </c>
      <c r="AP3487" t="s">
        <v>105</v>
      </c>
      <c r="AQ3487" s="2" t="s">
        <v>105</v>
      </c>
      <c r="AR3487" s="2" t="s">
        <v>105</v>
      </c>
      <c r="AV3487">
        <v>30055877</v>
      </c>
      <c r="AW3487" s="2">
        <v>5238499.5599999996</v>
      </c>
      <c r="AX3487" s="2">
        <v>4382100.47</v>
      </c>
      <c r="BH3487" t="s">
        <v>21</v>
      </c>
      <c r="BI3487" t="s">
        <v>5</v>
      </c>
    </row>
    <row r="3488" spans="1:61" x14ac:dyDescent="0.25">
      <c r="A3488">
        <v>43597163</v>
      </c>
      <c r="B3488">
        <v>43597163</v>
      </c>
      <c r="C3488" t="s">
        <v>106</v>
      </c>
      <c r="D3488" t="s">
        <v>1063</v>
      </c>
      <c r="E3488">
        <v>0</v>
      </c>
      <c r="F3488" t="s">
        <v>684</v>
      </c>
      <c r="G3488" t="s">
        <v>700</v>
      </c>
      <c r="H3488" s="30" t="s">
        <v>21267</v>
      </c>
      <c r="I3488" t="s">
        <v>17665</v>
      </c>
      <c r="J3488">
        <v>5266</v>
      </c>
      <c r="K3488" t="s">
        <v>428</v>
      </c>
      <c r="L3488">
        <v>5</v>
      </c>
      <c r="M3488" t="s">
        <v>203</v>
      </c>
      <c r="O3488">
        <v>3117332959</v>
      </c>
      <c r="P3488">
        <v>0</v>
      </c>
      <c r="T3488" s="29" t="s">
        <v>114</v>
      </c>
      <c r="U3488">
        <f t="shared" si="252"/>
        <v>10</v>
      </c>
      <c r="V3488">
        <f t="shared" si="253"/>
        <v>28</v>
      </c>
      <c r="W3488">
        <v>2022</v>
      </c>
      <c r="X3488" t="s">
        <v>712</v>
      </c>
      <c r="Y3488" t="s">
        <v>17666</v>
      </c>
      <c r="Z3488" t="s">
        <v>17667</v>
      </c>
      <c r="AA3488">
        <v>5606102</v>
      </c>
      <c r="AB3488" t="s">
        <v>146</v>
      </c>
      <c r="AC3488" t="s">
        <v>341</v>
      </c>
      <c r="AD3488" s="1">
        <f t="shared" si="254"/>
        <v>3.2952625754527162E-2</v>
      </c>
      <c r="AE3488" s="2">
        <v>99400000</v>
      </c>
      <c r="AF3488" t="s">
        <v>219</v>
      </c>
      <c r="AG3488" t="s">
        <v>120</v>
      </c>
      <c r="AH3488" t="s">
        <v>104</v>
      </c>
      <c r="AI3488" t="s">
        <v>17668</v>
      </c>
      <c r="AJ3488">
        <v>161814031</v>
      </c>
      <c r="AK3488" s="2">
        <v>3275491</v>
      </c>
      <c r="AL3488" s="2">
        <v>2732513.56</v>
      </c>
      <c r="AP3488" t="s">
        <v>105</v>
      </c>
      <c r="AQ3488" t="s">
        <v>105</v>
      </c>
      <c r="AR3488" t="s">
        <v>105</v>
      </c>
      <c r="AV3488" t="s">
        <v>105</v>
      </c>
      <c r="AW3488" t="s">
        <v>105</v>
      </c>
      <c r="AX3488" t="s">
        <v>105</v>
      </c>
      <c r="BH3488" t="s">
        <v>21</v>
      </c>
      <c r="BI3488" t="s">
        <v>5</v>
      </c>
    </row>
    <row r="3489" spans="1:61" x14ac:dyDescent="0.25">
      <c r="A3489">
        <v>40396482</v>
      </c>
      <c r="B3489">
        <v>40396482</v>
      </c>
      <c r="C3489" t="s">
        <v>106</v>
      </c>
      <c r="D3489" t="s">
        <v>17669</v>
      </c>
      <c r="E3489" t="s">
        <v>17670</v>
      </c>
      <c r="F3489" t="s">
        <v>709</v>
      </c>
      <c r="G3489" t="s">
        <v>6205</v>
      </c>
      <c r="H3489" s="30" t="s">
        <v>21268</v>
      </c>
      <c r="I3489" t="s">
        <v>17671</v>
      </c>
      <c r="J3489">
        <v>50001</v>
      </c>
      <c r="K3489" t="s">
        <v>153</v>
      </c>
      <c r="L3489">
        <v>50</v>
      </c>
      <c r="M3489" t="s">
        <v>154</v>
      </c>
      <c r="O3489">
        <v>3115593906</v>
      </c>
      <c r="P3489">
        <v>0</v>
      </c>
      <c r="T3489" s="29" t="s">
        <v>849</v>
      </c>
      <c r="U3489">
        <f t="shared" si="252"/>
        <v>10</v>
      </c>
      <c r="V3489">
        <f t="shared" si="253"/>
        <v>19</v>
      </c>
      <c r="W3489">
        <v>2012</v>
      </c>
      <c r="X3489" t="s">
        <v>6456</v>
      </c>
      <c r="Y3489" t="s">
        <v>17672</v>
      </c>
      <c r="Z3489" t="s">
        <v>17673</v>
      </c>
      <c r="AA3489">
        <v>9008153</v>
      </c>
      <c r="AB3489" t="s">
        <v>244</v>
      </c>
      <c r="AC3489" t="s">
        <v>1775</v>
      </c>
      <c r="AD3489" s="1">
        <f t="shared" si="254"/>
        <v>1.4097739234104047E-2</v>
      </c>
      <c r="AE3489" s="2">
        <v>138400000</v>
      </c>
      <c r="AF3489" t="s">
        <v>219</v>
      </c>
      <c r="AG3489" t="s">
        <v>452</v>
      </c>
      <c r="AH3489" t="s">
        <v>104</v>
      </c>
      <c r="AI3489" t="s">
        <v>17674</v>
      </c>
      <c r="AJ3489">
        <v>29977747</v>
      </c>
      <c r="AK3489" s="2">
        <v>1951127.11</v>
      </c>
      <c r="AL3489" s="2">
        <v>1619602.61</v>
      </c>
      <c r="AP3489" t="s">
        <v>105</v>
      </c>
      <c r="AQ3489" s="2" t="s">
        <v>105</v>
      </c>
      <c r="AR3489" s="2" t="s">
        <v>105</v>
      </c>
      <c r="AV3489">
        <v>30159745</v>
      </c>
      <c r="AW3489" s="2">
        <v>2310363.39</v>
      </c>
      <c r="AX3489" s="2">
        <v>1921481.84</v>
      </c>
      <c r="BH3489" s="3" t="s">
        <v>18</v>
      </c>
      <c r="BI3489" t="s">
        <v>5</v>
      </c>
    </row>
    <row r="3490" spans="1:61" x14ac:dyDescent="0.25">
      <c r="A3490">
        <v>43033739</v>
      </c>
      <c r="B3490">
        <v>43033739</v>
      </c>
      <c r="C3490" t="s">
        <v>106</v>
      </c>
      <c r="D3490" t="s">
        <v>343</v>
      </c>
      <c r="E3490" t="s">
        <v>17675</v>
      </c>
      <c r="F3490" t="s">
        <v>2013</v>
      </c>
      <c r="G3490" t="s">
        <v>4479</v>
      </c>
      <c r="H3490" s="30" t="s">
        <v>19785</v>
      </c>
      <c r="I3490" t="s">
        <v>17676</v>
      </c>
      <c r="J3490">
        <v>5001</v>
      </c>
      <c r="K3490" t="s">
        <v>202</v>
      </c>
      <c r="L3490">
        <v>5</v>
      </c>
      <c r="M3490" t="s">
        <v>203</v>
      </c>
      <c r="O3490">
        <v>3164808114</v>
      </c>
      <c r="P3490">
        <v>0</v>
      </c>
      <c r="T3490" s="29" t="s">
        <v>429</v>
      </c>
      <c r="U3490">
        <f t="shared" si="252"/>
        <v>10</v>
      </c>
      <c r="V3490">
        <f t="shared" si="253"/>
        <v>7</v>
      </c>
      <c r="W3490">
        <v>2019</v>
      </c>
      <c r="X3490" t="s">
        <v>3260</v>
      </c>
      <c r="Y3490" t="s">
        <v>17677</v>
      </c>
      <c r="Z3490" t="s">
        <v>17678</v>
      </c>
      <c r="AA3490">
        <v>5601174</v>
      </c>
      <c r="AB3490" t="s">
        <v>146</v>
      </c>
      <c r="AC3490" t="s">
        <v>383</v>
      </c>
      <c r="AD3490" s="1">
        <f t="shared" si="254"/>
        <v>4.433589861751152E-2</v>
      </c>
      <c r="AE3490" s="2">
        <v>65100000</v>
      </c>
      <c r="AF3490" t="s">
        <v>133</v>
      </c>
      <c r="AG3490" t="s">
        <v>103</v>
      </c>
      <c r="AH3490" t="s">
        <v>104</v>
      </c>
      <c r="AI3490" t="s">
        <v>17679</v>
      </c>
      <c r="AJ3490">
        <v>161812980</v>
      </c>
      <c r="AK3490" s="2">
        <v>2886267</v>
      </c>
      <c r="AL3490" s="2">
        <v>2405434.65</v>
      </c>
      <c r="AP3490" t="s">
        <v>105</v>
      </c>
      <c r="AQ3490" t="s">
        <v>105</v>
      </c>
      <c r="AR3490" t="s">
        <v>105</v>
      </c>
      <c r="AV3490" t="s">
        <v>105</v>
      </c>
      <c r="AW3490" t="s">
        <v>105</v>
      </c>
      <c r="AX3490" t="s">
        <v>105</v>
      </c>
      <c r="BH3490" t="s">
        <v>21</v>
      </c>
      <c r="BI3490" t="s">
        <v>5</v>
      </c>
    </row>
    <row r="3491" spans="1:61" x14ac:dyDescent="0.25">
      <c r="A3491">
        <v>49740862</v>
      </c>
      <c r="B3491">
        <v>49740862</v>
      </c>
      <c r="C3491" t="s">
        <v>106</v>
      </c>
      <c r="D3491" t="s">
        <v>17680</v>
      </c>
      <c r="E3491" t="s">
        <v>5121</v>
      </c>
      <c r="F3491" t="s">
        <v>2154</v>
      </c>
      <c r="G3491" t="s">
        <v>17681</v>
      </c>
      <c r="H3491" s="30" t="s">
        <v>21269</v>
      </c>
      <c r="I3491" t="s">
        <v>17682</v>
      </c>
      <c r="J3491">
        <v>20001</v>
      </c>
      <c r="K3491" t="s">
        <v>1837</v>
      </c>
      <c r="L3491">
        <v>20</v>
      </c>
      <c r="M3491" t="s">
        <v>1554</v>
      </c>
      <c r="O3491">
        <v>3102111328</v>
      </c>
      <c r="P3491">
        <v>3107041878</v>
      </c>
      <c r="T3491" s="29" t="s">
        <v>127</v>
      </c>
      <c r="U3491">
        <f t="shared" si="252"/>
        <v>10</v>
      </c>
      <c r="V3491">
        <f t="shared" si="253"/>
        <v>18</v>
      </c>
      <c r="W3491">
        <v>2025</v>
      </c>
      <c r="X3491" t="s">
        <v>1238</v>
      </c>
      <c r="Y3491" t="s">
        <v>17683</v>
      </c>
      <c r="Z3491" t="s">
        <v>17684</v>
      </c>
      <c r="AA3491">
        <v>5606112</v>
      </c>
      <c r="AB3491" t="s">
        <v>146</v>
      </c>
      <c r="AC3491" t="s">
        <v>341</v>
      </c>
      <c r="AD3491" s="1">
        <f t="shared" si="254"/>
        <v>3.4205945330296125E-2</v>
      </c>
      <c r="AE3491" s="2">
        <v>131700000</v>
      </c>
      <c r="AF3491" t="s">
        <v>175</v>
      </c>
      <c r="AG3491" t="s">
        <v>120</v>
      </c>
      <c r="AH3491" t="s">
        <v>104</v>
      </c>
      <c r="AI3491" t="s">
        <v>17685</v>
      </c>
      <c r="AJ3491">
        <v>161913357</v>
      </c>
      <c r="AK3491" s="2">
        <v>4504923</v>
      </c>
      <c r="AL3491" s="2">
        <v>3765649.61</v>
      </c>
      <c r="AP3491" t="s">
        <v>105</v>
      </c>
      <c r="AQ3491" t="s">
        <v>105</v>
      </c>
      <c r="AR3491" t="s">
        <v>105</v>
      </c>
      <c r="AV3491" t="s">
        <v>105</v>
      </c>
      <c r="AW3491" t="s">
        <v>105</v>
      </c>
      <c r="AX3491" t="s">
        <v>105</v>
      </c>
      <c r="BH3491" t="s">
        <v>21</v>
      </c>
      <c r="BI3491" t="s">
        <v>5</v>
      </c>
    </row>
    <row r="3492" spans="1:61" x14ac:dyDescent="0.25">
      <c r="A3492">
        <v>71525223</v>
      </c>
      <c r="B3492">
        <v>71525223</v>
      </c>
      <c r="C3492" t="s">
        <v>89</v>
      </c>
      <c r="D3492" t="s">
        <v>3035</v>
      </c>
      <c r="E3492" t="s">
        <v>1326</v>
      </c>
      <c r="F3492" t="s">
        <v>474</v>
      </c>
      <c r="G3492" t="s">
        <v>474</v>
      </c>
      <c r="H3492" s="30" t="s">
        <v>21270</v>
      </c>
      <c r="I3492" t="s">
        <v>17686</v>
      </c>
      <c r="J3492">
        <v>5001</v>
      </c>
      <c r="K3492" t="s">
        <v>202</v>
      </c>
      <c r="L3492">
        <v>5</v>
      </c>
      <c r="M3492" t="s">
        <v>203</v>
      </c>
      <c r="O3492">
        <v>3146309212</v>
      </c>
      <c r="P3492">
        <v>3004406767</v>
      </c>
      <c r="T3492" s="29" t="s">
        <v>744</v>
      </c>
      <c r="U3492">
        <f t="shared" si="252"/>
        <v>10</v>
      </c>
      <c r="V3492">
        <f t="shared" si="253"/>
        <v>9</v>
      </c>
      <c r="W3492">
        <v>2019</v>
      </c>
      <c r="X3492" t="s">
        <v>3588</v>
      </c>
      <c r="Y3492" t="s">
        <v>17687</v>
      </c>
      <c r="Z3492" t="s">
        <v>17688</v>
      </c>
      <c r="AA3492">
        <v>1606235</v>
      </c>
      <c r="AB3492" t="s">
        <v>173</v>
      </c>
      <c r="AC3492" t="s">
        <v>815</v>
      </c>
      <c r="AD3492" s="1">
        <f t="shared" si="254"/>
        <v>3.4411388888888887E-2</v>
      </c>
      <c r="AE3492" s="2">
        <v>57600000</v>
      </c>
      <c r="AF3492" t="s">
        <v>175</v>
      </c>
      <c r="AG3492" t="s">
        <v>120</v>
      </c>
      <c r="AH3492" t="s">
        <v>104</v>
      </c>
      <c r="AI3492" t="s">
        <v>17689</v>
      </c>
      <c r="AJ3492">
        <v>161919200</v>
      </c>
      <c r="AK3492" s="2">
        <v>1982096</v>
      </c>
      <c r="AL3492" s="2">
        <v>1645626.54</v>
      </c>
      <c r="AP3492" t="s">
        <v>105</v>
      </c>
      <c r="AQ3492" t="s">
        <v>105</v>
      </c>
      <c r="AR3492" t="s">
        <v>105</v>
      </c>
      <c r="AV3492" t="s">
        <v>105</v>
      </c>
      <c r="AW3492" t="s">
        <v>105</v>
      </c>
      <c r="AX3492" t="s">
        <v>105</v>
      </c>
      <c r="BH3492" t="s">
        <v>21</v>
      </c>
      <c r="BI3492" t="s">
        <v>5</v>
      </c>
    </row>
    <row r="3493" spans="1:61" x14ac:dyDescent="0.25">
      <c r="A3493">
        <v>55059826</v>
      </c>
      <c r="B3493">
        <v>55059826</v>
      </c>
      <c r="C3493" t="s">
        <v>106</v>
      </c>
      <c r="D3493" t="s">
        <v>2420</v>
      </c>
      <c r="E3493" t="s">
        <v>9563</v>
      </c>
      <c r="F3493" t="s">
        <v>2226</v>
      </c>
      <c r="G3493" t="s">
        <v>2226</v>
      </c>
      <c r="H3493" s="30" t="s">
        <v>21271</v>
      </c>
      <c r="I3493" t="s">
        <v>17690</v>
      </c>
      <c r="J3493">
        <v>0</v>
      </c>
      <c r="K3493" t="s">
        <v>2140</v>
      </c>
      <c r="L3493">
        <v>25</v>
      </c>
      <c r="M3493" t="s">
        <v>113</v>
      </c>
      <c r="O3493">
        <v>3173663121</v>
      </c>
      <c r="P3493">
        <v>3024676932</v>
      </c>
      <c r="T3493" s="29" t="s">
        <v>184</v>
      </c>
      <c r="U3493">
        <f t="shared" si="252"/>
        <v>10</v>
      </c>
      <c r="V3493">
        <f t="shared" si="253"/>
        <v>10</v>
      </c>
      <c r="W3493">
        <v>2021</v>
      </c>
      <c r="X3493" t="s">
        <v>8402</v>
      </c>
      <c r="Y3493" t="s">
        <v>17691</v>
      </c>
      <c r="Z3493" t="s">
        <v>17692</v>
      </c>
      <c r="AA3493">
        <v>8001201</v>
      </c>
      <c r="AB3493" t="s">
        <v>100</v>
      </c>
      <c r="AC3493" t="s">
        <v>258</v>
      </c>
      <c r="AD3493" s="1">
        <f t="shared" si="254"/>
        <v>3.0162897603485839E-2</v>
      </c>
      <c r="AE3493" s="2">
        <v>45900000</v>
      </c>
      <c r="AF3493" t="s">
        <v>102</v>
      </c>
      <c r="AG3493" t="s">
        <v>103</v>
      </c>
      <c r="AH3493" t="s">
        <v>104</v>
      </c>
      <c r="AI3493" t="s">
        <v>17693</v>
      </c>
      <c r="AJ3493">
        <v>161863453</v>
      </c>
      <c r="AK3493" s="2">
        <v>1384477</v>
      </c>
      <c r="AL3493" s="2">
        <v>1143425.68</v>
      </c>
      <c r="AP3493" t="s">
        <v>105</v>
      </c>
      <c r="AQ3493" t="s">
        <v>105</v>
      </c>
      <c r="AR3493" t="s">
        <v>105</v>
      </c>
      <c r="AV3493" t="s">
        <v>105</v>
      </c>
      <c r="AW3493" t="s">
        <v>105</v>
      </c>
      <c r="AX3493" t="s">
        <v>105</v>
      </c>
      <c r="BH3493" t="s">
        <v>21</v>
      </c>
      <c r="BI3493" t="s">
        <v>5</v>
      </c>
    </row>
    <row r="3494" spans="1:61" x14ac:dyDescent="0.25">
      <c r="A3494">
        <v>42874748</v>
      </c>
      <c r="B3494">
        <v>42874748</v>
      </c>
      <c r="C3494" t="s">
        <v>106</v>
      </c>
      <c r="D3494" t="s">
        <v>355</v>
      </c>
      <c r="E3494" t="s">
        <v>1390</v>
      </c>
      <c r="F3494" t="s">
        <v>2434</v>
      </c>
      <c r="G3494" t="s">
        <v>928</v>
      </c>
      <c r="H3494" s="30" t="s">
        <v>21272</v>
      </c>
      <c r="I3494" t="s">
        <v>17694</v>
      </c>
      <c r="J3494">
        <v>5266</v>
      </c>
      <c r="K3494" t="s">
        <v>428</v>
      </c>
      <c r="L3494">
        <v>5</v>
      </c>
      <c r="M3494" t="s">
        <v>203</v>
      </c>
      <c r="O3494">
        <v>3104346406</v>
      </c>
      <c r="P3494">
        <v>0</v>
      </c>
      <c r="T3494" s="29" t="s">
        <v>114</v>
      </c>
      <c r="U3494">
        <f t="shared" si="252"/>
        <v>10</v>
      </c>
      <c r="V3494">
        <f t="shared" si="253"/>
        <v>28</v>
      </c>
      <c r="W3494">
        <v>2025</v>
      </c>
      <c r="X3494" t="s">
        <v>2527</v>
      </c>
      <c r="Y3494" t="s">
        <v>17695</v>
      </c>
      <c r="Z3494" t="s">
        <v>17696</v>
      </c>
      <c r="AA3494">
        <v>6406154</v>
      </c>
      <c r="AB3494" t="s">
        <v>131</v>
      </c>
      <c r="AC3494" t="s">
        <v>1174</v>
      </c>
      <c r="AD3494" s="1">
        <f t="shared" si="254"/>
        <v>1.512926279733587E-2</v>
      </c>
      <c r="AE3494" s="2">
        <v>210200000</v>
      </c>
      <c r="AF3494" t="s">
        <v>219</v>
      </c>
      <c r="AG3494" t="s">
        <v>292</v>
      </c>
      <c r="AH3494" t="s">
        <v>104</v>
      </c>
      <c r="AI3494" t="s">
        <v>17697</v>
      </c>
      <c r="AJ3494">
        <v>29950363</v>
      </c>
      <c r="AK3494" s="2">
        <v>3180171.04</v>
      </c>
      <c r="AL3494" s="2">
        <v>2652412.64</v>
      </c>
      <c r="AP3494" t="s">
        <v>105</v>
      </c>
      <c r="AQ3494" s="2" t="s">
        <v>105</v>
      </c>
      <c r="AR3494" s="2" t="s">
        <v>105</v>
      </c>
      <c r="AV3494">
        <v>30057932</v>
      </c>
      <c r="AW3494" s="2">
        <v>5525291.8099999996</v>
      </c>
      <c r="AX3494" s="2">
        <v>4623102.3600000003</v>
      </c>
      <c r="BH3494" t="s">
        <v>20</v>
      </c>
      <c r="BI3494" t="s">
        <v>5</v>
      </c>
    </row>
    <row r="3495" spans="1:61" x14ac:dyDescent="0.25">
      <c r="A3495">
        <v>98544760</v>
      </c>
      <c r="B3495">
        <v>98544760</v>
      </c>
      <c r="C3495" t="s">
        <v>89</v>
      </c>
      <c r="D3495" t="s">
        <v>5544</v>
      </c>
      <c r="E3495">
        <v>0</v>
      </c>
      <c r="F3495" t="s">
        <v>296</v>
      </c>
      <c r="G3495" t="s">
        <v>2610</v>
      </c>
      <c r="H3495" s="30" t="s">
        <v>21273</v>
      </c>
      <c r="I3495" t="s">
        <v>17698</v>
      </c>
      <c r="J3495">
        <v>0</v>
      </c>
      <c r="K3495" t="s">
        <v>126</v>
      </c>
      <c r="L3495">
        <v>25</v>
      </c>
      <c r="M3495" t="s">
        <v>126</v>
      </c>
      <c r="O3495">
        <v>3128316140</v>
      </c>
      <c r="P3495">
        <v>0</v>
      </c>
      <c r="T3495" s="29" t="s">
        <v>487</v>
      </c>
      <c r="U3495">
        <f t="shared" si="252"/>
        <v>10</v>
      </c>
      <c r="V3495">
        <f t="shared" si="253"/>
        <v>8</v>
      </c>
      <c r="W3495">
        <v>2019</v>
      </c>
      <c r="X3495" t="s">
        <v>2484</v>
      </c>
      <c r="Y3495" t="s">
        <v>17699</v>
      </c>
      <c r="Z3495" t="s">
        <v>17700</v>
      </c>
      <c r="AA3495">
        <v>9008220</v>
      </c>
      <c r="AB3495" t="s">
        <v>244</v>
      </c>
      <c r="AC3495" t="s">
        <v>1775</v>
      </c>
      <c r="AD3495" s="1">
        <f t="shared" si="254"/>
        <v>1.0513572830781311E-2</v>
      </c>
      <c r="AE3495" s="2">
        <v>254700000</v>
      </c>
      <c r="AF3495" t="s">
        <v>175</v>
      </c>
      <c r="AG3495" t="s">
        <v>452</v>
      </c>
      <c r="AH3495" t="s">
        <v>104</v>
      </c>
      <c r="AI3495" t="s">
        <v>17701</v>
      </c>
      <c r="AJ3495">
        <v>161813069</v>
      </c>
      <c r="AK3495" s="2">
        <v>2677807</v>
      </c>
      <c r="AL3495" s="2">
        <v>2230257.67</v>
      </c>
      <c r="AP3495" t="s">
        <v>105</v>
      </c>
      <c r="AQ3495" t="s">
        <v>105</v>
      </c>
      <c r="AR3495" t="s">
        <v>105</v>
      </c>
      <c r="AV3495" t="s">
        <v>105</v>
      </c>
      <c r="AW3495" t="s">
        <v>105</v>
      </c>
      <c r="AX3495" t="s">
        <v>105</v>
      </c>
      <c r="BH3495" s="3" t="s">
        <v>18</v>
      </c>
      <c r="BI3495" t="s">
        <v>5</v>
      </c>
    </row>
    <row r="3496" spans="1:61" x14ac:dyDescent="0.25">
      <c r="A3496">
        <v>4487746</v>
      </c>
      <c r="B3496">
        <v>4487746</v>
      </c>
      <c r="C3496" t="s">
        <v>89</v>
      </c>
      <c r="D3496" t="s">
        <v>304</v>
      </c>
      <c r="E3496" t="s">
        <v>17702</v>
      </c>
      <c r="F3496" t="s">
        <v>17703</v>
      </c>
      <c r="G3496" t="s">
        <v>885</v>
      </c>
      <c r="H3496" s="30" t="s">
        <v>21274</v>
      </c>
      <c r="I3496" t="s">
        <v>17704</v>
      </c>
      <c r="J3496">
        <v>5001</v>
      </c>
      <c r="K3496" t="s">
        <v>202</v>
      </c>
      <c r="L3496">
        <v>5</v>
      </c>
      <c r="M3496" t="s">
        <v>203</v>
      </c>
      <c r="O3496">
        <v>3124340185</v>
      </c>
      <c r="P3496">
        <v>0</v>
      </c>
      <c r="T3496" s="29" t="s">
        <v>254</v>
      </c>
      <c r="U3496">
        <f t="shared" si="252"/>
        <v>10</v>
      </c>
      <c r="V3496">
        <f t="shared" si="253"/>
        <v>4</v>
      </c>
      <c r="W3496">
        <v>2011</v>
      </c>
      <c r="X3496" t="s">
        <v>9734</v>
      </c>
      <c r="Y3496" t="s">
        <v>17705</v>
      </c>
      <c r="Z3496" t="s">
        <v>17706</v>
      </c>
      <c r="AA3496">
        <v>6408038</v>
      </c>
      <c r="AB3496" t="s">
        <v>131</v>
      </c>
      <c r="AC3496" t="s">
        <v>1174</v>
      </c>
      <c r="AD3496" s="1">
        <f t="shared" si="254"/>
        <v>2.9228940416666665E-2</v>
      </c>
      <c r="AE3496" s="2">
        <v>48000000</v>
      </c>
      <c r="AF3496" t="s">
        <v>219</v>
      </c>
      <c r="AG3496" t="s">
        <v>452</v>
      </c>
      <c r="AH3496" t="s">
        <v>104</v>
      </c>
      <c r="AI3496" t="s">
        <v>17707</v>
      </c>
      <c r="AJ3496">
        <v>29929831</v>
      </c>
      <c r="AK3496" s="2">
        <v>1402989.14</v>
      </c>
      <c r="AL3496" s="2">
        <v>1158982.47</v>
      </c>
      <c r="AP3496">
        <v>29995043</v>
      </c>
      <c r="AQ3496" s="2">
        <v>1382825.83</v>
      </c>
      <c r="AR3496" s="2">
        <v>1142038.51</v>
      </c>
      <c r="AV3496" t="s">
        <v>105</v>
      </c>
      <c r="AW3496" s="2" t="s">
        <v>105</v>
      </c>
      <c r="AX3496" s="2" t="s">
        <v>105</v>
      </c>
      <c r="BH3496" t="s">
        <v>19</v>
      </c>
      <c r="BI3496" t="s">
        <v>5</v>
      </c>
    </row>
    <row r="3497" spans="1:61" x14ac:dyDescent="0.25">
      <c r="A3497">
        <v>1112764174</v>
      </c>
      <c r="B3497">
        <v>1112764174</v>
      </c>
      <c r="C3497" t="s">
        <v>106</v>
      </c>
      <c r="D3497" t="s">
        <v>1463</v>
      </c>
      <c r="E3497">
        <v>0</v>
      </c>
      <c r="F3497" t="s">
        <v>4268</v>
      </c>
      <c r="G3497" t="s">
        <v>399</v>
      </c>
      <c r="H3497" s="30" t="s">
        <v>21275</v>
      </c>
      <c r="I3497" t="s">
        <v>17708</v>
      </c>
      <c r="J3497">
        <v>76001</v>
      </c>
      <c r="K3497" t="s">
        <v>486</v>
      </c>
      <c r="L3497">
        <v>76</v>
      </c>
      <c r="M3497" t="s">
        <v>95</v>
      </c>
      <c r="O3497">
        <v>3183766984</v>
      </c>
      <c r="P3497">
        <v>0</v>
      </c>
      <c r="T3497" s="29" t="s">
        <v>327</v>
      </c>
      <c r="U3497">
        <f t="shared" si="252"/>
        <v>10</v>
      </c>
      <c r="V3497">
        <f t="shared" si="253"/>
        <v>31</v>
      </c>
      <c r="W3497">
        <v>2019</v>
      </c>
      <c r="X3497" t="s">
        <v>4147</v>
      </c>
      <c r="Y3497" t="s">
        <v>17709</v>
      </c>
      <c r="Z3497" t="s">
        <v>17710</v>
      </c>
      <c r="AA3497">
        <v>6401231</v>
      </c>
      <c r="AB3497" t="s">
        <v>131</v>
      </c>
      <c r="AC3497" t="s">
        <v>132</v>
      </c>
      <c r="AD3497" s="1">
        <f t="shared" si="254"/>
        <v>4.7372908438061044E-2</v>
      </c>
      <c r="AE3497" s="2">
        <v>55700000</v>
      </c>
      <c r="AF3497" t="s">
        <v>279</v>
      </c>
      <c r="AG3497" t="s">
        <v>103</v>
      </c>
      <c r="AH3497" t="s">
        <v>104</v>
      </c>
      <c r="AI3497">
        <v>0</v>
      </c>
      <c r="AJ3497">
        <v>161948559</v>
      </c>
      <c r="AK3497" s="2">
        <v>2638671</v>
      </c>
      <c r="AL3497" s="2">
        <v>2197370.85</v>
      </c>
      <c r="AP3497" t="s">
        <v>105</v>
      </c>
      <c r="AQ3497" t="s">
        <v>105</v>
      </c>
      <c r="AR3497" t="s">
        <v>105</v>
      </c>
      <c r="AV3497" t="s">
        <v>105</v>
      </c>
      <c r="AW3497" t="s">
        <v>105</v>
      </c>
      <c r="AX3497" t="s">
        <v>105</v>
      </c>
      <c r="BH3497" t="s">
        <v>21</v>
      </c>
      <c r="BI3497" t="s">
        <v>5</v>
      </c>
    </row>
    <row r="3498" spans="1:61" x14ac:dyDescent="0.25">
      <c r="A3498">
        <v>1082896807</v>
      </c>
      <c r="B3498">
        <v>1082896807</v>
      </c>
      <c r="C3498" t="s">
        <v>106</v>
      </c>
      <c r="D3498" t="s">
        <v>107</v>
      </c>
      <c r="E3498" t="s">
        <v>799</v>
      </c>
      <c r="F3498" t="s">
        <v>2013</v>
      </c>
      <c r="G3498" t="s">
        <v>1493</v>
      </c>
      <c r="H3498" s="30" t="s">
        <v>21276</v>
      </c>
      <c r="I3498" t="s">
        <v>17711</v>
      </c>
      <c r="J3498">
        <v>5088</v>
      </c>
      <c r="K3498" t="s">
        <v>908</v>
      </c>
      <c r="L3498">
        <v>5</v>
      </c>
      <c r="M3498" t="s">
        <v>203</v>
      </c>
      <c r="O3498">
        <v>3023088496</v>
      </c>
      <c r="P3498">
        <v>3056485878</v>
      </c>
      <c r="T3498" s="29" t="s">
        <v>1081</v>
      </c>
      <c r="U3498">
        <f t="shared" si="252"/>
        <v>10</v>
      </c>
      <c r="V3498">
        <f t="shared" si="253"/>
        <v>25</v>
      </c>
      <c r="W3498">
        <v>2023</v>
      </c>
      <c r="X3498" t="s">
        <v>3639</v>
      </c>
      <c r="Y3498" t="s">
        <v>17712</v>
      </c>
      <c r="Z3498" t="s">
        <v>17713</v>
      </c>
      <c r="AA3498">
        <v>9006181</v>
      </c>
      <c r="AB3498" t="s">
        <v>244</v>
      </c>
      <c r="AC3498" t="s">
        <v>2694</v>
      </c>
      <c r="AD3498" s="1">
        <f t="shared" si="254"/>
        <v>1.873271818936877E-2</v>
      </c>
      <c r="AE3498" s="2">
        <v>120400000</v>
      </c>
      <c r="AF3498" t="s">
        <v>362</v>
      </c>
      <c r="AG3498" t="s">
        <v>292</v>
      </c>
      <c r="AH3498" t="s">
        <v>104</v>
      </c>
      <c r="AI3498" t="s">
        <v>17714</v>
      </c>
      <c r="AJ3498">
        <v>29924707</v>
      </c>
      <c r="AK3498" s="2">
        <v>2255419.27</v>
      </c>
      <c r="AL3498" s="2">
        <v>1875310.31</v>
      </c>
      <c r="AP3498" t="s">
        <v>105</v>
      </c>
      <c r="AQ3498" s="2" t="s">
        <v>105</v>
      </c>
      <c r="AR3498" s="2" t="s">
        <v>105</v>
      </c>
      <c r="AV3498">
        <v>30035701</v>
      </c>
      <c r="AW3498" s="2">
        <v>3069332.16</v>
      </c>
      <c r="AX3498" s="2">
        <v>2559270.7200000002</v>
      </c>
      <c r="BH3498" t="s">
        <v>20</v>
      </c>
      <c r="BI3498" t="s">
        <v>5</v>
      </c>
    </row>
    <row r="3499" spans="1:61" x14ac:dyDescent="0.25">
      <c r="A3499">
        <v>39529294</v>
      </c>
      <c r="B3499">
        <v>39529294</v>
      </c>
      <c r="C3499" t="s">
        <v>106</v>
      </c>
      <c r="D3499" t="s">
        <v>343</v>
      </c>
      <c r="E3499" t="s">
        <v>4998</v>
      </c>
      <c r="F3499" t="s">
        <v>387</v>
      </c>
      <c r="G3499" t="s">
        <v>2233</v>
      </c>
      <c r="H3499" s="30" t="s">
        <v>21277</v>
      </c>
      <c r="I3499" t="s">
        <v>17715</v>
      </c>
      <c r="J3499">
        <v>0</v>
      </c>
      <c r="K3499" t="s">
        <v>126</v>
      </c>
      <c r="L3499">
        <v>25</v>
      </c>
      <c r="M3499" t="s">
        <v>126</v>
      </c>
      <c r="O3499">
        <v>3152499679</v>
      </c>
      <c r="P3499">
        <v>3185680562</v>
      </c>
      <c r="T3499" s="29" t="s">
        <v>184</v>
      </c>
      <c r="U3499">
        <f t="shared" si="252"/>
        <v>10</v>
      </c>
      <c r="V3499">
        <f t="shared" si="253"/>
        <v>10</v>
      </c>
      <c r="W3499">
        <v>2011</v>
      </c>
      <c r="X3499" t="s">
        <v>4537</v>
      </c>
      <c r="Y3499" t="s">
        <v>17716</v>
      </c>
      <c r="Z3499" t="s">
        <v>17717</v>
      </c>
      <c r="AA3499">
        <v>9201121</v>
      </c>
      <c r="AB3499" t="s">
        <v>268</v>
      </c>
      <c r="AC3499" t="s">
        <v>519</v>
      </c>
      <c r="AD3499" s="1">
        <f t="shared" si="254"/>
        <v>3.7536512345679014E-2</v>
      </c>
      <c r="AE3499" s="2">
        <v>32400000</v>
      </c>
      <c r="AF3499" t="s">
        <v>219</v>
      </c>
      <c r="AG3499" t="s">
        <v>103</v>
      </c>
      <c r="AH3499" t="s">
        <v>104</v>
      </c>
      <c r="AI3499" t="s">
        <v>17718</v>
      </c>
      <c r="AJ3499">
        <v>161879362</v>
      </c>
      <c r="AK3499" s="2">
        <v>1216183</v>
      </c>
      <c r="AL3499" s="2">
        <v>1002002.92</v>
      </c>
      <c r="AP3499" t="s">
        <v>105</v>
      </c>
      <c r="AQ3499" t="s">
        <v>105</v>
      </c>
      <c r="AR3499" t="s">
        <v>105</v>
      </c>
      <c r="AV3499" t="s">
        <v>105</v>
      </c>
      <c r="AW3499" t="s">
        <v>105</v>
      </c>
      <c r="AX3499" t="s">
        <v>105</v>
      </c>
      <c r="BH3499" t="s">
        <v>21</v>
      </c>
      <c r="BI3499" t="s">
        <v>5</v>
      </c>
    </row>
    <row r="3500" spans="1:61" x14ac:dyDescent="0.25">
      <c r="A3500">
        <v>41796496</v>
      </c>
      <c r="B3500">
        <v>41796496</v>
      </c>
      <c r="C3500" t="s">
        <v>106</v>
      </c>
      <c r="D3500" t="s">
        <v>355</v>
      </c>
      <c r="E3500" t="s">
        <v>178</v>
      </c>
      <c r="F3500" t="s">
        <v>7909</v>
      </c>
      <c r="G3500" t="s">
        <v>475</v>
      </c>
      <c r="H3500" s="30" t="s">
        <v>21278</v>
      </c>
      <c r="I3500" t="s">
        <v>17719</v>
      </c>
      <c r="J3500">
        <v>0</v>
      </c>
      <c r="K3500" t="s">
        <v>126</v>
      </c>
      <c r="L3500">
        <v>25</v>
      </c>
      <c r="M3500" t="s">
        <v>126</v>
      </c>
      <c r="O3500">
        <v>3124592032</v>
      </c>
      <c r="P3500">
        <v>3114524935</v>
      </c>
      <c r="T3500" s="29" t="s">
        <v>8500</v>
      </c>
      <c r="U3500">
        <f t="shared" si="252"/>
        <v>10</v>
      </c>
      <c r="V3500">
        <f t="shared" si="253"/>
        <v>16</v>
      </c>
      <c r="W3500">
        <v>2018</v>
      </c>
      <c r="X3500" t="s">
        <v>12931</v>
      </c>
      <c r="Y3500" t="s">
        <v>17720</v>
      </c>
      <c r="Z3500" t="s">
        <v>17721</v>
      </c>
      <c r="AA3500">
        <v>6401218</v>
      </c>
      <c r="AB3500" t="s">
        <v>131</v>
      </c>
      <c r="AC3500" t="s">
        <v>607</v>
      </c>
      <c r="AD3500" s="1">
        <f t="shared" si="254"/>
        <v>2.7672471910112361E-2</v>
      </c>
      <c r="AE3500" s="2">
        <v>44500000</v>
      </c>
      <c r="AF3500" t="s">
        <v>219</v>
      </c>
      <c r="AG3500" t="s">
        <v>103</v>
      </c>
      <c r="AH3500" t="s">
        <v>104</v>
      </c>
      <c r="AI3500" t="s">
        <v>17722</v>
      </c>
      <c r="AJ3500">
        <v>161915114</v>
      </c>
      <c r="AK3500" s="2">
        <v>1231425</v>
      </c>
      <c r="AL3500" s="2">
        <v>1014811.21</v>
      </c>
      <c r="AP3500" t="s">
        <v>105</v>
      </c>
      <c r="AQ3500" t="s">
        <v>105</v>
      </c>
      <c r="AR3500" t="s">
        <v>105</v>
      </c>
      <c r="AV3500" t="s">
        <v>105</v>
      </c>
      <c r="AW3500" t="s">
        <v>105</v>
      </c>
      <c r="AX3500" t="s">
        <v>105</v>
      </c>
      <c r="BH3500" t="s">
        <v>19</v>
      </c>
      <c r="BI3500" t="s">
        <v>5</v>
      </c>
    </row>
    <row r="3501" spans="1:61" x14ac:dyDescent="0.25">
      <c r="A3501">
        <v>8495917</v>
      </c>
      <c r="B3501">
        <v>8495917</v>
      </c>
      <c r="C3501" t="s">
        <v>89</v>
      </c>
      <c r="D3501" t="s">
        <v>304</v>
      </c>
      <c r="E3501" t="s">
        <v>17723</v>
      </c>
      <c r="F3501" t="s">
        <v>4743</v>
      </c>
      <c r="G3501" t="s">
        <v>335</v>
      </c>
      <c r="H3501" s="30" t="s">
        <v>18283</v>
      </c>
      <c r="I3501" t="s">
        <v>17724</v>
      </c>
      <c r="J3501">
        <v>8520</v>
      </c>
      <c r="K3501" t="s">
        <v>17725</v>
      </c>
      <c r="L3501">
        <v>8</v>
      </c>
      <c r="M3501" t="s">
        <v>183</v>
      </c>
      <c r="O3501">
        <v>3114136810</v>
      </c>
      <c r="P3501">
        <v>3133941363</v>
      </c>
      <c r="T3501" s="29" t="s">
        <v>547</v>
      </c>
      <c r="U3501">
        <f t="shared" si="252"/>
        <v>10</v>
      </c>
      <c r="V3501">
        <f t="shared" si="253"/>
        <v>26</v>
      </c>
      <c r="W3501">
        <v>2022</v>
      </c>
      <c r="X3501" t="s">
        <v>11324</v>
      </c>
      <c r="Y3501" t="s">
        <v>17726</v>
      </c>
      <c r="Z3501" t="s">
        <v>17727</v>
      </c>
      <c r="AA3501">
        <v>8021006</v>
      </c>
      <c r="AB3501" t="s">
        <v>100</v>
      </c>
      <c r="AC3501" t="s">
        <v>208</v>
      </c>
      <c r="AD3501" s="1">
        <f t="shared" si="254"/>
        <v>4.0503285340314138E-2</v>
      </c>
      <c r="AE3501" s="2">
        <v>76400000</v>
      </c>
      <c r="AF3501" t="s">
        <v>279</v>
      </c>
      <c r="AG3501" t="s">
        <v>697</v>
      </c>
      <c r="AH3501" t="s">
        <v>104</v>
      </c>
      <c r="AI3501" t="s">
        <v>17728</v>
      </c>
      <c r="AJ3501">
        <v>161815794</v>
      </c>
      <c r="AK3501" s="2">
        <v>3094451</v>
      </c>
      <c r="AL3501" s="2">
        <v>2580378.94</v>
      </c>
      <c r="AP3501" t="s">
        <v>105</v>
      </c>
      <c r="AQ3501" t="s">
        <v>105</v>
      </c>
      <c r="AR3501" t="s">
        <v>105</v>
      </c>
      <c r="AV3501" t="s">
        <v>105</v>
      </c>
      <c r="AW3501" t="s">
        <v>105</v>
      </c>
      <c r="AX3501" t="s">
        <v>105</v>
      </c>
      <c r="BH3501" t="s">
        <v>21</v>
      </c>
      <c r="BI3501" t="s">
        <v>5</v>
      </c>
    </row>
    <row r="3502" spans="1:61" x14ac:dyDescent="0.25">
      <c r="A3502">
        <v>79643170</v>
      </c>
      <c r="B3502">
        <v>79643170</v>
      </c>
      <c r="C3502" t="s">
        <v>89</v>
      </c>
      <c r="D3502" t="s">
        <v>3452</v>
      </c>
      <c r="E3502" t="s">
        <v>673</v>
      </c>
      <c r="F3502" t="s">
        <v>9085</v>
      </c>
      <c r="G3502" t="s">
        <v>700</v>
      </c>
      <c r="H3502" s="30" t="s">
        <v>19096</v>
      </c>
      <c r="I3502" t="s">
        <v>17729</v>
      </c>
      <c r="J3502">
        <v>0</v>
      </c>
      <c r="K3502" t="s">
        <v>126</v>
      </c>
      <c r="L3502">
        <v>25</v>
      </c>
      <c r="M3502" t="s">
        <v>126</v>
      </c>
      <c r="O3502">
        <v>3112951349</v>
      </c>
      <c r="P3502">
        <v>0</v>
      </c>
      <c r="T3502" s="29" t="s">
        <v>155</v>
      </c>
      <c r="U3502">
        <f t="shared" si="252"/>
        <v>10</v>
      </c>
      <c r="V3502">
        <f t="shared" si="253"/>
        <v>14</v>
      </c>
      <c r="W3502">
        <v>2022</v>
      </c>
      <c r="X3502" t="s">
        <v>17730</v>
      </c>
      <c r="Y3502" t="s">
        <v>17731</v>
      </c>
      <c r="Z3502" t="s">
        <v>17732</v>
      </c>
      <c r="AA3502">
        <v>8808038</v>
      </c>
      <c r="AB3502" t="s">
        <v>662</v>
      </c>
      <c r="AC3502" t="s">
        <v>663</v>
      </c>
      <c r="AD3502" s="1">
        <f t="shared" si="254"/>
        <v>1.7771489159891598E-2</v>
      </c>
      <c r="AE3502" s="2">
        <v>73800000</v>
      </c>
      <c r="AF3502" t="s">
        <v>102</v>
      </c>
      <c r="AG3502" t="s">
        <v>452</v>
      </c>
      <c r="AH3502" t="s">
        <v>104</v>
      </c>
      <c r="AI3502" t="s">
        <v>17733</v>
      </c>
      <c r="AJ3502">
        <v>29970765</v>
      </c>
      <c r="AK3502" s="2">
        <v>1311535.8999999999</v>
      </c>
      <c r="AL3502" s="2">
        <v>1082131.01</v>
      </c>
      <c r="AP3502" t="s">
        <v>105</v>
      </c>
      <c r="AQ3502" s="2" t="s">
        <v>105</v>
      </c>
      <c r="AR3502" s="2" t="s">
        <v>105</v>
      </c>
      <c r="AV3502">
        <v>30152850</v>
      </c>
      <c r="AW3502" s="2">
        <v>1554792.31</v>
      </c>
      <c r="AX3502" s="2">
        <v>1286548.1599999999</v>
      </c>
      <c r="BH3502" t="s">
        <v>19</v>
      </c>
      <c r="BI3502" t="s">
        <v>5</v>
      </c>
    </row>
    <row r="3503" spans="1:61" x14ac:dyDescent="0.25">
      <c r="A3503">
        <v>13235727</v>
      </c>
      <c r="B3503">
        <v>13235727</v>
      </c>
      <c r="C3503" t="s">
        <v>89</v>
      </c>
      <c r="D3503" t="s">
        <v>2701</v>
      </c>
      <c r="E3503">
        <v>0</v>
      </c>
      <c r="F3503" t="s">
        <v>8636</v>
      </c>
      <c r="G3503" t="s">
        <v>3111</v>
      </c>
      <c r="H3503" s="30" t="s">
        <v>19565</v>
      </c>
      <c r="I3503" t="s">
        <v>17734</v>
      </c>
      <c r="J3503">
        <v>0</v>
      </c>
      <c r="K3503" t="s">
        <v>1235</v>
      </c>
      <c r="L3503">
        <v>54</v>
      </c>
      <c r="M3503" t="s">
        <v>1236</v>
      </c>
      <c r="O3503">
        <v>3174018217</v>
      </c>
      <c r="P3503">
        <v>3612574753</v>
      </c>
      <c r="T3503" s="29" t="s">
        <v>587</v>
      </c>
      <c r="U3503">
        <f t="shared" si="252"/>
        <v>10</v>
      </c>
      <c r="V3503">
        <f t="shared" si="253"/>
        <v>17</v>
      </c>
      <c r="W3503">
        <v>2013</v>
      </c>
      <c r="X3503" t="s">
        <v>994</v>
      </c>
      <c r="Y3503" t="s">
        <v>17735</v>
      </c>
      <c r="Z3503" t="s">
        <v>17736</v>
      </c>
      <c r="AA3503">
        <v>9006150</v>
      </c>
      <c r="AB3503" t="s">
        <v>244</v>
      </c>
      <c r="AC3503" t="s">
        <v>404</v>
      </c>
      <c r="AD3503" s="1">
        <f t="shared" si="254"/>
        <v>1.7830799573560766E-2</v>
      </c>
      <c r="AE3503" s="2">
        <v>93800000</v>
      </c>
      <c r="AF3503" t="s">
        <v>175</v>
      </c>
      <c r="AG3503" t="s">
        <v>120</v>
      </c>
      <c r="AH3503" t="s">
        <v>104</v>
      </c>
      <c r="AI3503" t="s">
        <v>8640</v>
      </c>
      <c r="AJ3503">
        <v>161812021</v>
      </c>
      <c r="AK3503" s="2">
        <v>1672529</v>
      </c>
      <c r="AL3503" s="2">
        <v>1385486.68</v>
      </c>
      <c r="AP3503" t="s">
        <v>105</v>
      </c>
      <c r="AQ3503" t="s">
        <v>105</v>
      </c>
      <c r="AR3503" t="s">
        <v>105</v>
      </c>
      <c r="AV3503" t="s">
        <v>105</v>
      </c>
      <c r="AW3503" t="s">
        <v>105</v>
      </c>
      <c r="AX3503" t="s">
        <v>105</v>
      </c>
      <c r="BH3503" t="s">
        <v>19</v>
      </c>
      <c r="BI3503" t="s">
        <v>5</v>
      </c>
    </row>
    <row r="3504" spans="1:61" x14ac:dyDescent="0.25">
      <c r="A3504">
        <v>40401185</v>
      </c>
      <c r="B3504">
        <v>40401185</v>
      </c>
      <c r="C3504" t="s">
        <v>106</v>
      </c>
      <c r="D3504" t="s">
        <v>355</v>
      </c>
      <c r="E3504" t="s">
        <v>1063</v>
      </c>
      <c r="F3504" t="s">
        <v>123</v>
      </c>
      <c r="G3504" t="s">
        <v>556</v>
      </c>
      <c r="H3504" s="30" t="s">
        <v>19896</v>
      </c>
      <c r="I3504" t="s">
        <v>17737</v>
      </c>
      <c r="J3504">
        <v>0</v>
      </c>
      <c r="K3504" t="s">
        <v>126</v>
      </c>
      <c r="L3504">
        <v>25</v>
      </c>
      <c r="M3504" t="s">
        <v>126</v>
      </c>
      <c r="O3504">
        <v>3115142438</v>
      </c>
      <c r="P3504">
        <v>0</v>
      </c>
      <c r="T3504" s="29" t="s">
        <v>887</v>
      </c>
      <c r="U3504">
        <f t="shared" si="252"/>
        <v>10</v>
      </c>
      <c r="V3504">
        <f t="shared" si="253"/>
        <v>3</v>
      </c>
      <c r="W3504">
        <v>2021</v>
      </c>
      <c r="X3504" t="s">
        <v>2574</v>
      </c>
      <c r="Y3504" t="s">
        <v>17738</v>
      </c>
      <c r="Z3504" t="s">
        <v>17739</v>
      </c>
      <c r="AA3504">
        <v>9001146</v>
      </c>
      <c r="AB3504" t="s">
        <v>244</v>
      </c>
      <c r="AC3504" t="s">
        <v>245</v>
      </c>
      <c r="AD3504" s="1">
        <f t="shared" si="254"/>
        <v>2.4908380062305297E-2</v>
      </c>
      <c r="AE3504" s="2">
        <v>96300000</v>
      </c>
      <c r="AF3504" t="s">
        <v>102</v>
      </c>
      <c r="AG3504" t="s">
        <v>103</v>
      </c>
      <c r="AH3504" t="s">
        <v>104</v>
      </c>
      <c r="AI3504" t="s">
        <v>17740</v>
      </c>
      <c r="AJ3504">
        <v>161903085</v>
      </c>
      <c r="AK3504" s="2">
        <v>2398677</v>
      </c>
      <c r="AL3504" s="2">
        <v>1995695.28</v>
      </c>
      <c r="AP3504" t="s">
        <v>105</v>
      </c>
      <c r="AQ3504" t="s">
        <v>105</v>
      </c>
      <c r="AR3504" t="s">
        <v>105</v>
      </c>
      <c r="AV3504" t="s">
        <v>105</v>
      </c>
      <c r="AW3504" t="s">
        <v>105</v>
      </c>
      <c r="AX3504" t="s">
        <v>105</v>
      </c>
      <c r="BH3504" t="s">
        <v>21</v>
      </c>
      <c r="BI3504" t="s">
        <v>5</v>
      </c>
    </row>
    <row r="3505" spans="1:61" x14ac:dyDescent="0.25">
      <c r="A3505">
        <v>7175555</v>
      </c>
      <c r="B3505">
        <v>7175555</v>
      </c>
      <c r="C3505" t="s">
        <v>89</v>
      </c>
      <c r="D3505" t="s">
        <v>17741</v>
      </c>
      <c r="E3505" t="s">
        <v>817</v>
      </c>
      <c r="F3505" t="s">
        <v>7035</v>
      </c>
      <c r="G3505" t="s">
        <v>5751</v>
      </c>
      <c r="H3505" s="30" t="s">
        <v>21279</v>
      </c>
      <c r="I3505" t="s">
        <v>17742</v>
      </c>
      <c r="J3505">
        <v>15001</v>
      </c>
      <c r="K3505" t="s">
        <v>1089</v>
      </c>
      <c r="L3505">
        <v>15</v>
      </c>
      <c r="M3505" t="s">
        <v>1090</v>
      </c>
      <c r="O3505">
        <v>3123107973</v>
      </c>
      <c r="P3505">
        <v>3133058863</v>
      </c>
      <c r="T3505" s="29" t="s">
        <v>547</v>
      </c>
      <c r="U3505">
        <f t="shared" si="252"/>
        <v>10</v>
      </c>
      <c r="V3505">
        <f t="shared" si="253"/>
        <v>26</v>
      </c>
      <c r="W3505">
        <v>2020</v>
      </c>
      <c r="X3505" t="s">
        <v>5653</v>
      </c>
      <c r="Y3505" t="s">
        <v>17743</v>
      </c>
      <c r="Z3505" t="s">
        <v>17744</v>
      </c>
      <c r="AA3505">
        <v>3006142</v>
      </c>
      <c r="AB3505" t="s">
        <v>491</v>
      </c>
      <c r="AC3505" t="s">
        <v>492</v>
      </c>
      <c r="AD3505" s="1">
        <f t="shared" si="254"/>
        <v>2.5670267965367966E-2</v>
      </c>
      <c r="AE3505" s="2">
        <v>115500000</v>
      </c>
      <c r="AF3505" t="s">
        <v>175</v>
      </c>
      <c r="AG3505" t="s">
        <v>292</v>
      </c>
      <c r="AH3505" t="s">
        <v>104</v>
      </c>
      <c r="AI3505" t="s">
        <v>17745</v>
      </c>
      <c r="AJ3505">
        <v>29977679</v>
      </c>
      <c r="AK3505" s="2">
        <v>2964915.95</v>
      </c>
      <c r="AL3505" s="2">
        <v>2471526.0099999998</v>
      </c>
      <c r="AP3505" t="s">
        <v>105</v>
      </c>
      <c r="AQ3505" s="2" t="s">
        <v>105</v>
      </c>
      <c r="AR3505" s="2" t="s">
        <v>105</v>
      </c>
      <c r="AV3505">
        <v>30159668</v>
      </c>
      <c r="AW3505" s="2">
        <v>12246489.130000001</v>
      </c>
      <c r="AX3505" s="2">
        <v>10271167.34</v>
      </c>
      <c r="BH3505" t="s">
        <v>21</v>
      </c>
      <c r="BI3505" t="s">
        <v>5</v>
      </c>
    </row>
    <row r="3506" spans="1:61" x14ac:dyDescent="0.25">
      <c r="A3506">
        <v>39775460</v>
      </c>
      <c r="B3506">
        <v>39775460</v>
      </c>
      <c r="C3506" t="s">
        <v>106</v>
      </c>
      <c r="D3506" t="s">
        <v>343</v>
      </c>
      <c r="E3506" t="s">
        <v>1224</v>
      </c>
      <c r="F3506" t="s">
        <v>776</v>
      </c>
      <c r="G3506" t="s">
        <v>594</v>
      </c>
      <c r="H3506" s="30" t="s">
        <v>21043</v>
      </c>
      <c r="I3506" t="s">
        <v>17746</v>
      </c>
      <c r="J3506">
        <v>0</v>
      </c>
      <c r="K3506" t="s">
        <v>126</v>
      </c>
      <c r="L3506">
        <v>25</v>
      </c>
      <c r="M3506" t="s">
        <v>126</v>
      </c>
      <c r="O3506">
        <v>3125869403</v>
      </c>
      <c r="P3506">
        <v>3123358045</v>
      </c>
      <c r="T3506" s="29" t="s">
        <v>958</v>
      </c>
      <c r="U3506">
        <f t="shared" si="252"/>
        <v>10</v>
      </c>
      <c r="V3506">
        <f t="shared" si="253"/>
        <v>24</v>
      </c>
      <c r="W3506">
        <v>2019</v>
      </c>
      <c r="X3506" t="s">
        <v>7399</v>
      </c>
      <c r="Y3506" t="s">
        <v>17747</v>
      </c>
      <c r="Z3506" t="s">
        <v>17748</v>
      </c>
      <c r="AA3506">
        <v>808057</v>
      </c>
      <c r="AB3506" t="s">
        <v>542</v>
      </c>
      <c r="AC3506" t="s">
        <v>671</v>
      </c>
      <c r="AD3506" s="1">
        <f t="shared" si="254"/>
        <v>1.8088886870897155E-2</v>
      </c>
      <c r="AE3506" s="2">
        <v>137100000</v>
      </c>
      <c r="AF3506" t="s">
        <v>362</v>
      </c>
      <c r="AG3506" t="s">
        <v>452</v>
      </c>
      <c r="AH3506" t="s">
        <v>104</v>
      </c>
      <c r="AI3506" t="s">
        <v>17749</v>
      </c>
      <c r="AJ3506">
        <v>29923353</v>
      </c>
      <c r="AK3506" s="2">
        <v>2479986.39</v>
      </c>
      <c r="AL3506" s="2">
        <v>2064022.18</v>
      </c>
      <c r="AP3506" t="s">
        <v>105</v>
      </c>
      <c r="AQ3506" s="2" t="s">
        <v>105</v>
      </c>
      <c r="AR3506" s="2" t="s">
        <v>105</v>
      </c>
      <c r="AV3506">
        <v>30033105</v>
      </c>
      <c r="AW3506" s="2">
        <v>5919094.1299999999</v>
      </c>
      <c r="AX3506" s="2">
        <v>4954028.68</v>
      </c>
      <c r="BH3506" t="s">
        <v>20</v>
      </c>
      <c r="BI3506" t="s">
        <v>5</v>
      </c>
    </row>
    <row r="3507" spans="1:61" x14ac:dyDescent="0.25">
      <c r="A3507">
        <v>80415526</v>
      </c>
      <c r="B3507">
        <v>80415526</v>
      </c>
      <c r="C3507" t="s">
        <v>89</v>
      </c>
      <c r="D3507" t="s">
        <v>162</v>
      </c>
      <c r="E3507" t="s">
        <v>1440</v>
      </c>
      <c r="F3507" t="s">
        <v>819</v>
      </c>
      <c r="G3507" t="s">
        <v>17750</v>
      </c>
      <c r="H3507" s="30" t="s">
        <v>21280</v>
      </c>
      <c r="I3507" t="s">
        <v>17751</v>
      </c>
      <c r="J3507">
        <v>0</v>
      </c>
      <c r="K3507" t="s">
        <v>126</v>
      </c>
      <c r="L3507">
        <v>25</v>
      </c>
      <c r="M3507" t="s">
        <v>126</v>
      </c>
      <c r="O3507">
        <v>3132619794</v>
      </c>
      <c r="P3507">
        <v>3142318444</v>
      </c>
      <c r="T3507" s="29" t="s">
        <v>184</v>
      </c>
      <c r="U3507">
        <f t="shared" si="252"/>
        <v>10</v>
      </c>
      <c r="V3507">
        <f t="shared" si="253"/>
        <v>10</v>
      </c>
      <c r="W3507">
        <v>2013</v>
      </c>
      <c r="X3507" t="s">
        <v>4537</v>
      </c>
      <c r="Y3507" t="s">
        <v>17752</v>
      </c>
      <c r="Z3507" t="s">
        <v>17753</v>
      </c>
      <c r="AA3507">
        <v>9201121</v>
      </c>
      <c r="AB3507" t="s">
        <v>268</v>
      </c>
      <c r="AC3507" t="s">
        <v>519</v>
      </c>
      <c r="AD3507" s="1">
        <f t="shared" si="254"/>
        <v>3.2694450402144769E-2</v>
      </c>
      <c r="AE3507" s="2">
        <v>37300000</v>
      </c>
      <c r="AF3507" t="s">
        <v>102</v>
      </c>
      <c r="AG3507" t="s">
        <v>103</v>
      </c>
      <c r="AH3507" t="s">
        <v>104</v>
      </c>
      <c r="AI3507" t="s">
        <v>17754</v>
      </c>
      <c r="AJ3507">
        <v>161814197</v>
      </c>
      <c r="AK3507" s="2">
        <v>1219503</v>
      </c>
      <c r="AL3507" s="2">
        <v>1004792.55</v>
      </c>
      <c r="AP3507" t="s">
        <v>105</v>
      </c>
      <c r="AQ3507" t="s">
        <v>105</v>
      </c>
      <c r="AR3507" t="s">
        <v>105</v>
      </c>
      <c r="AV3507" t="s">
        <v>105</v>
      </c>
      <c r="AW3507" t="s">
        <v>105</v>
      </c>
      <c r="AX3507" t="s">
        <v>105</v>
      </c>
      <c r="BH3507" t="s">
        <v>21</v>
      </c>
      <c r="BI3507" t="s">
        <v>5</v>
      </c>
    </row>
    <row r="3508" spans="1:61" x14ac:dyDescent="0.25">
      <c r="A3508">
        <v>91072670</v>
      </c>
      <c r="B3508">
        <v>91072670</v>
      </c>
      <c r="C3508" t="s">
        <v>89</v>
      </c>
      <c r="D3508" t="s">
        <v>162</v>
      </c>
      <c r="E3508" t="s">
        <v>749</v>
      </c>
      <c r="F3508" t="s">
        <v>879</v>
      </c>
      <c r="G3508" t="s">
        <v>6980</v>
      </c>
      <c r="H3508" s="30" t="s">
        <v>21281</v>
      </c>
      <c r="I3508" t="s">
        <v>17755</v>
      </c>
      <c r="J3508">
        <v>54405</v>
      </c>
      <c r="K3508" t="s">
        <v>4426</v>
      </c>
      <c r="L3508">
        <v>54</v>
      </c>
      <c r="M3508" t="s">
        <v>1236</v>
      </c>
      <c r="O3508">
        <v>3165288913</v>
      </c>
      <c r="P3508">
        <v>3002167739</v>
      </c>
      <c r="T3508" s="29" t="s">
        <v>327</v>
      </c>
      <c r="U3508">
        <f t="shared" si="252"/>
        <v>10</v>
      </c>
      <c r="V3508">
        <f t="shared" si="253"/>
        <v>31</v>
      </c>
      <c r="W3508">
        <v>2023</v>
      </c>
      <c r="X3508" t="s">
        <v>2574</v>
      </c>
      <c r="Y3508" t="s">
        <v>17756</v>
      </c>
      <c r="Z3508" t="s">
        <v>17757</v>
      </c>
      <c r="AA3508">
        <v>9001146</v>
      </c>
      <c r="AB3508" t="s">
        <v>244</v>
      </c>
      <c r="AC3508" t="s">
        <v>245</v>
      </c>
      <c r="AD3508" s="1">
        <f t="shared" si="254"/>
        <v>2.813412739965096E-2</v>
      </c>
      <c r="AE3508" s="2">
        <v>114600000</v>
      </c>
      <c r="AF3508" t="s">
        <v>362</v>
      </c>
      <c r="AG3508" t="s">
        <v>103</v>
      </c>
      <c r="AH3508" t="s">
        <v>104</v>
      </c>
      <c r="AI3508">
        <v>0</v>
      </c>
      <c r="AJ3508">
        <v>161899574</v>
      </c>
      <c r="AK3508" s="2">
        <v>3224171</v>
      </c>
      <c r="AL3508" s="2">
        <v>2689387.2</v>
      </c>
      <c r="AP3508" t="s">
        <v>105</v>
      </c>
      <c r="AQ3508" t="s">
        <v>105</v>
      </c>
      <c r="AR3508" t="s">
        <v>105</v>
      </c>
      <c r="AV3508" t="s">
        <v>105</v>
      </c>
      <c r="AW3508" t="s">
        <v>105</v>
      </c>
      <c r="AX3508" t="s">
        <v>105</v>
      </c>
      <c r="BH3508" t="s">
        <v>21</v>
      </c>
      <c r="BI3508" t="s">
        <v>5</v>
      </c>
    </row>
    <row r="3509" spans="1:61" x14ac:dyDescent="0.25">
      <c r="A3509">
        <v>79782041</v>
      </c>
      <c r="B3509">
        <v>79782041</v>
      </c>
      <c r="C3509" t="s">
        <v>89</v>
      </c>
      <c r="D3509" t="s">
        <v>1079</v>
      </c>
      <c r="E3509">
        <v>0</v>
      </c>
      <c r="F3509" t="s">
        <v>17053</v>
      </c>
      <c r="G3509" t="s">
        <v>601</v>
      </c>
      <c r="H3509" s="30" t="s">
        <v>21282</v>
      </c>
      <c r="I3509" t="s">
        <v>17758</v>
      </c>
      <c r="J3509">
        <v>0</v>
      </c>
      <c r="K3509" t="s">
        <v>126</v>
      </c>
      <c r="L3509">
        <v>25</v>
      </c>
      <c r="M3509" t="s">
        <v>126</v>
      </c>
      <c r="O3509">
        <v>3115987673</v>
      </c>
      <c r="P3509">
        <v>3102121990</v>
      </c>
      <c r="T3509" s="29" t="s">
        <v>1001</v>
      </c>
      <c r="U3509">
        <f t="shared" si="252"/>
        <v>10</v>
      </c>
      <c r="V3509">
        <f t="shared" si="253"/>
        <v>3</v>
      </c>
      <c r="W3509">
        <v>2019</v>
      </c>
      <c r="X3509" t="s">
        <v>11570</v>
      </c>
      <c r="Y3509" t="s">
        <v>17759</v>
      </c>
      <c r="Z3509" t="s">
        <v>17760</v>
      </c>
      <c r="AA3509">
        <v>8608088</v>
      </c>
      <c r="AB3509" t="s">
        <v>3712</v>
      </c>
      <c r="AC3509" t="s">
        <v>3713</v>
      </c>
      <c r="AD3509" s="1">
        <f t="shared" si="254"/>
        <v>1.4168632162661737E-2</v>
      </c>
      <c r="AE3509" s="2">
        <v>108200000</v>
      </c>
      <c r="AF3509" t="s">
        <v>175</v>
      </c>
      <c r="AG3509" t="s">
        <v>452</v>
      </c>
      <c r="AH3509" t="s">
        <v>104</v>
      </c>
      <c r="AI3509" t="s">
        <v>17761</v>
      </c>
      <c r="AJ3509">
        <v>161812603</v>
      </c>
      <c r="AK3509" s="2">
        <v>1533046</v>
      </c>
      <c r="AL3509" s="2">
        <v>1268274.17</v>
      </c>
      <c r="AP3509" t="s">
        <v>105</v>
      </c>
      <c r="AQ3509" t="s">
        <v>105</v>
      </c>
      <c r="AR3509" t="s">
        <v>105</v>
      </c>
      <c r="AV3509" t="s">
        <v>105</v>
      </c>
      <c r="AW3509" t="s">
        <v>105</v>
      </c>
      <c r="AX3509" t="s">
        <v>105</v>
      </c>
      <c r="BH3509" s="3" t="s">
        <v>18</v>
      </c>
      <c r="BI3509" t="s">
        <v>5</v>
      </c>
    </row>
    <row r="3510" spans="1:61" x14ac:dyDescent="0.25">
      <c r="A3510">
        <v>1032359566</v>
      </c>
      <c r="B3510">
        <v>1032359566</v>
      </c>
      <c r="C3510" t="s">
        <v>106</v>
      </c>
      <c r="D3510" t="s">
        <v>2082</v>
      </c>
      <c r="E3510" t="s">
        <v>136</v>
      </c>
      <c r="F3510" t="s">
        <v>1659</v>
      </c>
      <c r="G3510" t="s">
        <v>2076</v>
      </c>
      <c r="H3510" s="30" t="s">
        <v>21283</v>
      </c>
      <c r="I3510" t="s">
        <v>17762</v>
      </c>
      <c r="J3510">
        <v>0</v>
      </c>
      <c r="K3510" t="s">
        <v>126</v>
      </c>
      <c r="L3510">
        <v>25</v>
      </c>
      <c r="M3510" t="s">
        <v>126</v>
      </c>
      <c r="O3510">
        <v>3114740537</v>
      </c>
      <c r="P3510">
        <v>3045801704</v>
      </c>
      <c r="T3510" s="29" t="s">
        <v>1957</v>
      </c>
      <c r="U3510">
        <f t="shared" si="252"/>
        <v>10</v>
      </c>
      <c r="V3510">
        <f t="shared" si="253"/>
        <v>4</v>
      </c>
      <c r="W3510">
        <v>2023</v>
      </c>
      <c r="X3510" t="s">
        <v>7232</v>
      </c>
      <c r="Y3510" t="s">
        <v>17763</v>
      </c>
      <c r="Z3510" t="s">
        <v>17764</v>
      </c>
      <c r="AA3510">
        <v>3006155</v>
      </c>
      <c r="AB3510" t="s">
        <v>491</v>
      </c>
      <c r="AC3510" t="s">
        <v>492</v>
      </c>
      <c r="AD3510" s="1">
        <f t="shared" si="254"/>
        <v>2.1305852664907653E-2</v>
      </c>
      <c r="AE3510" s="2">
        <v>189500000</v>
      </c>
      <c r="AF3510" t="s">
        <v>175</v>
      </c>
      <c r="AG3510" t="s">
        <v>292</v>
      </c>
      <c r="AH3510" t="s">
        <v>104</v>
      </c>
      <c r="AI3510" t="s">
        <v>17765</v>
      </c>
      <c r="AJ3510">
        <v>29927136</v>
      </c>
      <c r="AK3510" s="2">
        <v>4037459.08</v>
      </c>
      <c r="AL3510" s="2">
        <v>3372822.76</v>
      </c>
      <c r="AP3510" t="s">
        <v>105</v>
      </c>
      <c r="AQ3510" s="2" t="s">
        <v>105</v>
      </c>
      <c r="AR3510" s="2" t="s">
        <v>105</v>
      </c>
      <c r="AV3510">
        <v>30040667</v>
      </c>
      <c r="AW3510" s="2">
        <v>7601877.6399999997</v>
      </c>
      <c r="AX3510" s="2">
        <v>6368132.4699999997</v>
      </c>
      <c r="BH3510" t="s">
        <v>21</v>
      </c>
      <c r="BI3510" t="s">
        <v>5</v>
      </c>
    </row>
    <row r="3511" spans="1:61" x14ac:dyDescent="0.25">
      <c r="A3511">
        <v>52081275</v>
      </c>
      <c r="B3511">
        <v>52081275</v>
      </c>
      <c r="C3511" t="s">
        <v>106</v>
      </c>
      <c r="D3511" t="s">
        <v>17766</v>
      </c>
      <c r="E3511">
        <v>0</v>
      </c>
      <c r="F3511" t="s">
        <v>657</v>
      </c>
      <c r="G3511" t="s">
        <v>5710</v>
      </c>
      <c r="H3511" s="30" t="s">
        <v>21284</v>
      </c>
      <c r="I3511" t="s">
        <v>17767</v>
      </c>
      <c r="J3511">
        <v>0</v>
      </c>
      <c r="K3511" t="s">
        <v>126</v>
      </c>
      <c r="L3511">
        <v>25</v>
      </c>
      <c r="M3511" t="s">
        <v>126</v>
      </c>
      <c r="O3511">
        <v>3107916456</v>
      </c>
      <c r="P3511">
        <v>3108220208</v>
      </c>
      <c r="T3511" s="29" t="s">
        <v>204</v>
      </c>
      <c r="U3511">
        <f t="shared" si="252"/>
        <v>10</v>
      </c>
      <c r="V3511">
        <f t="shared" si="253"/>
        <v>2</v>
      </c>
      <c r="W3511">
        <v>2024</v>
      </c>
      <c r="X3511" t="s">
        <v>9677</v>
      </c>
      <c r="Y3511" t="s">
        <v>17768</v>
      </c>
      <c r="Z3511" t="s">
        <v>17769</v>
      </c>
      <c r="AA3511">
        <v>5601201</v>
      </c>
      <c r="AB3511" t="s">
        <v>146</v>
      </c>
      <c r="AC3511" t="s">
        <v>188</v>
      </c>
      <c r="AD3511" s="1">
        <f t="shared" si="254"/>
        <v>2.6073279397473278E-2</v>
      </c>
      <c r="AE3511" s="2">
        <v>102900000</v>
      </c>
      <c r="AF3511" t="s">
        <v>102</v>
      </c>
      <c r="AG3511" t="s">
        <v>103</v>
      </c>
      <c r="AH3511" t="s">
        <v>104</v>
      </c>
      <c r="AI3511">
        <v>0</v>
      </c>
      <c r="AJ3511">
        <v>29975943</v>
      </c>
      <c r="AK3511" s="2">
        <v>2682940.4500000002</v>
      </c>
      <c r="AL3511" s="2">
        <v>2234571.81</v>
      </c>
      <c r="AP3511" t="s">
        <v>105</v>
      </c>
      <c r="AQ3511" s="2" t="s">
        <v>105</v>
      </c>
      <c r="AR3511" s="2" t="s">
        <v>105</v>
      </c>
      <c r="AV3511">
        <v>30157961</v>
      </c>
      <c r="AW3511" s="2">
        <v>3812964.28</v>
      </c>
      <c r="AX3511" s="2">
        <v>3184171.66</v>
      </c>
      <c r="BH3511" t="s">
        <v>21</v>
      </c>
      <c r="BI3511" t="s">
        <v>5</v>
      </c>
    </row>
    <row r="3512" spans="1:61" x14ac:dyDescent="0.25">
      <c r="A3512">
        <v>41686987</v>
      </c>
      <c r="B3512">
        <v>41686987</v>
      </c>
      <c r="C3512" t="s">
        <v>106</v>
      </c>
      <c r="D3512" t="s">
        <v>343</v>
      </c>
      <c r="E3512" t="s">
        <v>10745</v>
      </c>
      <c r="F3512" t="s">
        <v>819</v>
      </c>
      <c r="G3512" t="s">
        <v>700</v>
      </c>
      <c r="H3512" s="30" t="s">
        <v>21285</v>
      </c>
      <c r="I3512" t="s">
        <v>17770</v>
      </c>
      <c r="J3512">
        <v>0</v>
      </c>
      <c r="K3512" t="s">
        <v>126</v>
      </c>
      <c r="L3512">
        <v>25</v>
      </c>
      <c r="M3512" t="s">
        <v>126</v>
      </c>
      <c r="O3512">
        <v>3125959892</v>
      </c>
      <c r="P3512">
        <v>0</v>
      </c>
      <c r="T3512" s="29" t="s">
        <v>958</v>
      </c>
      <c r="U3512">
        <f t="shared" si="252"/>
        <v>10</v>
      </c>
      <c r="V3512">
        <f t="shared" si="253"/>
        <v>24</v>
      </c>
      <c r="W3512">
        <v>2022</v>
      </c>
      <c r="X3512" t="s">
        <v>3393</v>
      </c>
      <c r="Y3512" t="s">
        <v>17771</v>
      </c>
      <c r="Z3512" t="s">
        <v>17772</v>
      </c>
      <c r="AA3512">
        <v>4606135</v>
      </c>
      <c r="AB3512" t="s">
        <v>352</v>
      </c>
      <c r="AC3512" t="s">
        <v>1402</v>
      </c>
      <c r="AD3512" s="1">
        <f t="shared" si="254"/>
        <v>1.2614921939194741E-2</v>
      </c>
      <c r="AE3512" s="2">
        <v>121700000</v>
      </c>
      <c r="AF3512" t="s">
        <v>102</v>
      </c>
      <c r="AG3512" t="s">
        <v>120</v>
      </c>
      <c r="AH3512" t="s">
        <v>104</v>
      </c>
      <c r="AI3512">
        <v>0</v>
      </c>
      <c r="AJ3512">
        <v>161882515</v>
      </c>
      <c r="AK3512" s="2">
        <v>1535236</v>
      </c>
      <c r="AL3512" s="2">
        <v>1270114.57</v>
      </c>
      <c r="AP3512" t="s">
        <v>105</v>
      </c>
      <c r="AQ3512" t="s">
        <v>105</v>
      </c>
      <c r="AR3512" t="s">
        <v>105</v>
      </c>
      <c r="AV3512" t="s">
        <v>105</v>
      </c>
      <c r="AW3512" t="s">
        <v>105</v>
      </c>
      <c r="AX3512" t="s">
        <v>105</v>
      </c>
      <c r="BH3512" s="3" t="s">
        <v>18</v>
      </c>
      <c r="BI3512" t="s">
        <v>5</v>
      </c>
    </row>
    <row r="3513" spans="1:61" x14ac:dyDescent="0.25">
      <c r="A3513">
        <v>1101686412</v>
      </c>
      <c r="B3513">
        <v>1101686412</v>
      </c>
      <c r="C3513" t="s">
        <v>106</v>
      </c>
      <c r="D3513" t="s">
        <v>17773</v>
      </c>
      <c r="E3513">
        <v>0</v>
      </c>
      <c r="F3513" t="s">
        <v>879</v>
      </c>
      <c r="G3513">
        <v>0</v>
      </c>
      <c r="H3513" s="30" t="s">
        <v>21286</v>
      </c>
      <c r="I3513" t="s">
        <v>17774</v>
      </c>
      <c r="J3513">
        <v>0</v>
      </c>
      <c r="K3513" t="s">
        <v>126</v>
      </c>
      <c r="L3513">
        <v>25</v>
      </c>
      <c r="M3513" t="s">
        <v>126</v>
      </c>
      <c r="O3513">
        <v>3205179635</v>
      </c>
      <c r="P3513">
        <v>0</v>
      </c>
      <c r="T3513" s="29" t="s">
        <v>299</v>
      </c>
      <c r="U3513">
        <f t="shared" si="252"/>
        <v>10</v>
      </c>
      <c r="V3513">
        <f t="shared" si="253"/>
        <v>23</v>
      </c>
      <c r="W3513">
        <v>2023</v>
      </c>
      <c r="X3513" t="s">
        <v>770</v>
      </c>
      <c r="Y3513" t="s">
        <v>17775</v>
      </c>
      <c r="Z3513" t="s">
        <v>17776</v>
      </c>
      <c r="AA3513">
        <v>8801057</v>
      </c>
      <c r="AB3513" t="s">
        <v>662</v>
      </c>
      <c r="AC3513" t="s">
        <v>773</v>
      </c>
      <c r="AD3513" s="1">
        <f t="shared" si="254"/>
        <v>3.3512264150943397E-2</v>
      </c>
      <c r="AE3513" s="2">
        <v>63600000</v>
      </c>
      <c r="AF3513" t="s">
        <v>3855</v>
      </c>
      <c r="AG3513" t="s">
        <v>103</v>
      </c>
      <c r="AH3513" t="s">
        <v>104</v>
      </c>
      <c r="AI3513" t="s">
        <v>17777</v>
      </c>
      <c r="AJ3513">
        <v>161808224</v>
      </c>
      <c r="AK3513" s="2">
        <v>2131380</v>
      </c>
      <c r="AL3513" s="2">
        <v>1771076.04</v>
      </c>
      <c r="AP3513" t="s">
        <v>105</v>
      </c>
      <c r="AQ3513" t="s">
        <v>105</v>
      </c>
      <c r="AR3513" t="s">
        <v>105</v>
      </c>
      <c r="AV3513" t="s">
        <v>105</v>
      </c>
      <c r="AW3513" t="s">
        <v>105</v>
      </c>
      <c r="AX3513" t="s">
        <v>105</v>
      </c>
      <c r="BH3513" t="s">
        <v>21</v>
      </c>
      <c r="BI3513" t="s">
        <v>5</v>
      </c>
    </row>
    <row r="3514" spans="1:61" x14ac:dyDescent="0.25">
      <c r="A3514">
        <v>31863190</v>
      </c>
      <c r="B3514">
        <v>31863190</v>
      </c>
      <c r="C3514" t="s">
        <v>106</v>
      </c>
      <c r="D3514" t="s">
        <v>15246</v>
      </c>
      <c r="E3514">
        <v>0</v>
      </c>
      <c r="F3514" t="s">
        <v>474</v>
      </c>
      <c r="G3514" t="s">
        <v>1665</v>
      </c>
      <c r="H3514" s="30" t="s">
        <v>21287</v>
      </c>
      <c r="I3514" t="s">
        <v>17778</v>
      </c>
      <c r="J3514">
        <v>76001</v>
      </c>
      <c r="K3514" t="s">
        <v>486</v>
      </c>
      <c r="L3514">
        <v>76</v>
      </c>
      <c r="M3514" t="s">
        <v>95</v>
      </c>
      <c r="O3514">
        <v>3225431384</v>
      </c>
      <c r="P3514">
        <v>3225433844</v>
      </c>
      <c r="T3514" s="29" t="s">
        <v>215</v>
      </c>
      <c r="U3514">
        <f t="shared" si="252"/>
        <v>10</v>
      </c>
      <c r="V3514">
        <f t="shared" si="253"/>
        <v>20</v>
      </c>
      <c r="W3514">
        <v>2017</v>
      </c>
      <c r="X3514" t="s">
        <v>17779</v>
      </c>
      <c r="Y3514">
        <v>1199700</v>
      </c>
      <c r="Z3514" t="s">
        <v>17780</v>
      </c>
      <c r="AA3514">
        <v>808027</v>
      </c>
      <c r="AB3514" t="s">
        <v>542</v>
      </c>
      <c r="AC3514" t="s">
        <v>671</v>
      </c>
      <c r="AD3514" s="1">
        <f t="shared" si="254"/>
        <v>3.9938127885425445E-2</v>
      </c>
      <c r="AE3514" s="2">
        <v>118700000</v>
      </c>
      <c r="AF3514" t="s">
        <v>3855</v>
      </c>
      <c r="AG3514" t="s">
        <v>452</v>
      </c>
      <c r="AH3514" t="s">
        <v>104</v>
      </c>
      <c r="AI3514" t="s">
        <v>17781</v>
      </c>
      <c r="AJ3514">
        <v>29974519</v>
      </c>
      <c r="AK3514" s="2">
        <v>4740655.78</v>
      </c>
      <c r="AL3514" s="2">
        <v>3963744.35</v>
      </c>
      <c r="AP3514" t="s">
        <v>105</v>
      </c>
      <c r="AQ3514" s="2" t="s">
        <v>105</v>
      </c>
      <c r="AR3514" s="2" t="s">
        <v>105</v>
      </c>
      <c r="AV3514">
        <v>30156686</v>
      </c>
      <c r="AW3514" s="2">
        <v>9658539.9800000004</v>
      </c>
      <c r="AX3514" s="2">
        <v>8096420.1500000004</v>
      </c>
      <c r="BH3514" t="s">
        <v>21</v>
      </c>
      <c r="BI3514" t="s">
        <v>5</v>
      </c>
    </row>
    <row r="3515" spans="1:61" x14ac:dyDescent="0.25">
      <c r="A3515">
        <v>31471070</v>
      </c>
      <c r="B3515">
        <v>31471070</v>
      </c>
      <c r="C3515" t="s">
        <v>106</v>
      </c>
      <c r="D3515" t="s">
        <v>312</v>
      </c>
      <c r="E3515" t="s">
        <v>1198</v>
      </c>
      <c r="F3515" t="s">
        <v>445</v>
      </c>
      <c r="G3515" t="s">
        <v>17782</v>
      </c>
      <c r="H3515" s="30" t="s">
        <v>21288</v>
      </c>
      <c r="I3515" t="s">
        <v>17783</v>
      </c>
      <c r="J3515">
        <v>76001</v>
      </c>
      <c r="K3515" t="s">
        <v>486</v>
      </c>
      <c r="L3515">
        <v>76</v>
      </c>
      <c r="M3515" t="s">
        <v>95</v>
      </c>
      <c r="O3515">
        <v>3108336447</v>
      </c>
      <c r="P3515">
        <v>3105404353</v>
      </c>
      <c r="T3515" s="29" t="s">
        <v>1297</v>
      </c>
      <c r="U3515">
        <f t="shared" si="252"/>
        <v>10</v>
      </c>
      <c r="V3515">
        <f t="shared" si="253"/>
        <v>2</v>
      </c>
      <c r="W3515">
        <v>2015</v>
      </c>
      <c r="X3515" t="s">
        <v>11232</v>
      </c>
      <c r="Y3515">
        <v>27491030243555</v>
      </c>
      <c r="Z3515" t="s">
        <v>17784</v>
      </c>
      <c r="AA3515">
        <v>5801287</v>
      </c>
      <c r="AB3515" t="s">
        <v>469</v>
      </c>
      <c r="AC3515" t="s">
        <v>1558</v>
      </c>
      <c r="AD3515" s="1">
        <f t="shared" si="254"/>
        <v>4.1300054277286141E-2</v>
      </c>
      <c r="AE3515" s="2">
        <v>67800000</v>
      </c>
      <c r="AF3515" t="s">
        <v>175</v>
      </c>
      <c r="AG3515" t="s">
        <v>103</v>
      </c>
      <c r="AH3515" t="s">
        <v>104</v>
      </c>
      <c r="AI3515" t="s">
        <v>17785</v>
      </c>
      <c r="AJ3515">
        <v>29953065</v>
      </c>
      <c r="AK3515" s="2">
        <v>2800143.68</v>
      </c>
      <c r="AL3515" s="2">
        <v>2333061.92</v>
      </c>
      <c r="AP3515">
        <v>29980499</v>
      </c>
      <c r="AQ3515" s="2">
        <v>9569866.3900000006</v>
      </c>
      <c r="AR3515" s="2">
        <v>8021904.5300000003</v>
      </c>
      <c r="AV3515" t="s">
        <v>105</v>
      </c>
      <c r="AW3515" s="2" t="s">
        <v>105</v>
      </c>
      <c r="AX3515" s="2" t="s">
        <v>105</v>
      </c>
      <c r="BH3515" t="s">
        <v>21</v>
      </c>
      <c r="BI3515" t="s">
        <v>5</v>
      </c>
    </row>
    <row r="3516" spans="1:61" x14ac:dyDescent="0.25">
      <c r="A3516">
        <v>52026049</v>
      </c>
      <c r="B3516">
        <v>52026049</v>
      </c>
      <c r="C3516" t="s">
        <v>106</v>
      </c>
      <c r="D3516" t="s">
        <v>1278</v>
      </c>
      <c r="E3516" t="s">
        <v>2032</v>
      </c>
      <c r="F3516" t="s">
        <v>2233</v>
      </c>
      <c r="G3516" t="s">
        <v>8968</v>
      </c>
      <c r="H3516" s="30" t="s">
        <v>20970</v>
      </c>
      <c r="I3516" t="s">
        <v>17786</v>
      </c>
      <c r="J3516">
        <v>0</v>
      </c>
      <c r="K3516" t="s">
        <v>126</v>
      </c>
      <c r="L3516">
        <v>25</v>
      </c>
      <c r="M3516" t="s">
        <v>126</v>
      </c>
      <c r="O3516">
        <v>3203426636</v>
      </c>
      <c r="P3516">
        <v>0</v>
      </c>
      <c r="T3516" s="29" t="s">
        <v>887</v>
      </c>
      <c r="U3516">
        <f t="shared" si="252"/>
        <v>10</v>
      </c>
      <c r="V3516">
        <f t="shared" si="253"/>
        <v>3</v>
      </c>
      <c r="W3516">
        <v>2023</v>
      </c>
      <c r="X3516" t="s">
        <v>1343</v>
      </c>
      <c r="Y3516" t="s">
        <v>17787</v>
      </c>
      <c r="Z3516" t="s">
        <v>17788</v>
      </c>
      <c r="AA3516">
        <v>1601339</v>
      </c>
      <c r="AB3516" t="s">
        <v>173</v>
      </c>
      <c r="AC3516" t="s">
        <v>373</v>
      </c>
      <c r="AD3516" s="1">
        <f t="shared" si="254"/>
        <v>3.2973055411954763E-2</v>
      </c>
      <c r="AE3516" s="2">
        <v>61900000</v>
      </c>
      <c r="AF3516" t="s">
        <v>102</v>
      </c>
      <c r="AG3516" t="s">
        <v>103</v>
      </c>
      <c r="AH3516" t="s">
        <v>104</v>
      </c>
      <c r="AI3516" t="s">
        <v>17789</v>
      </c>
      <c r="AJ3516">
        <v>29928293</v>
      </c>
      <c r="AK3516" s="2">
        <v>2041032.13</v>
      </c>
      <c r="AL3516" s="2">
        <v>1695153.05</v>
      </c>
      <c r="AP3516">
        <v>29993503</v>
      </c>
      <c r="AQ3516" s="2">
        <v>2521240.9500000002</v>
      </c>
      <c r="AR3516" s="2">
        <v>2098689.87</v>
      </c>
      <c r="AV3516" t="s">
        <v>105</v>
      </c>
      <c r="AW3516" s="2" t="s">
        <v>105</v>
      </c>
      <c r="AX3516" s="2" t="s">
        <v>105</v>
      </c>
      <c r="BH3516" t="s">
        <v>21</v>
      </c>
      <c r="BI3516" t="s">
        <v>5</v>
      </c>
    </row>
    <row r="3517" spans="1:61" x14ac:dyDescent="0.25">
      <c r="A3517">
        <v>25871201</v>
      </c>
      <c r="B3517">
        <v>25871201</v>
      </c>
      <c r="C3517" t="s">
        <v>106</v>
      </c>
      <c r="D3517" t="s">
        <v>17790</v>
      </c>
      <c r="E3517" t="s">
        <v>3083</v>
      </c>
      <c r="F3517" t="s">
        <v>6112</v>
      </c>
      <c r="G3517" t="s">
        <v>1112</v>
      </c>
      <c r="H3517" s="30" t="s">
        <v>18691</v>
      </c>
      <c r="I3517" t="s">
        <v>17791</v>
      </c>
      <c r="J3517">
        <v>0</v>
      </c>
      <c r="K3517" t="s">
        <v>182</v>
      </c>
      <c r="L3517">
        <v>8</v>
      </c>
      <c r="M3517" t="s">
        <v>183</v>
      </c>
      <c r="O3517">
        <v>3008379480</v>
      </c>
      <c r="P3517">
        <v>0</v>
      </c>
      <c r="T3517" s="29" t="s">
        <v>215</v>
      </c>
      <c r="U3517">
        <f t="shared" si="252"/>
        <v>10</v>
      </c>
      <c r="V3517">
        <f t="shared" si="253"/>
        <v>20</v>
      </c>
      <c r="W3517">
        <v>2017</v>
      </c>
      <c r="X3517" t="s">
        <v>17792</v>
      </c>
      <c r="Y3517" t="s">
        <v>17793</v>
      </c>
      <c r="Z3517" t="s">
        <v>17794</v>
      </c>
      <c r="AA3517">
        <v>5606077</v>
      </c>
      <c r="AB3517" t="s">
        <v>146</v>
      </c>
      <c r="AC3517" t="s">
        <v>147</v>
      </c>
      <c r="AD3517" s="1">
        <f t="shared" si="254"/>
        <v>4.9287766714082505E-2</v>
      </c>
      <c r="AE3517" s="2">
        <v>70300000</v>
      </c>
      <c r="AF3517" t="s">
        <v>175</v>
      </c>
      <c r="AG3517" t="s">
        <v>120</v>
      </c>
      <c r="AH3517" t="s">
        <v>104</v>
      </c>
      <c r="AI3517" t="s">
        <v>17795</v>
      </c>
      <c r="AJ3517">
        <v>161812637</v>
      </c>
      <c r="AK3517" s="2">
        <v>3464930</v>
      </c>
      <c r="AL3517" s="2">
        <v>2891705.97</v>
      </c>
      <c r="AP3517" t="s">
        <v>105</v>
      </c>
      <c r="AQ3517" t="s">
        <v>105</v>
      </c>
      <c r="AR3517" t="s">
        <v>105</v>
      </c>
      <c r="AV3517" t="s">
        <v>105</v>
      </c>
      <c r="AW3517" t="s">
        <v>105</v>
      </c>
      <c r="AX3517" t="s">
        <v>105</v>
      </c>
      <c r="BH3517" t="s">
        <v>21</v>
      </c>
      <c r="BI3517" t="s">
        <v>5</v>
      </c>
    </row>
    <row r="3518" spans="1:61" x14ac:dyDescent="0.25">
      <c r="A3518">
        <v>40928745</v>
      </c>
      <c r="B3518">
        <v>40928745</v>
      </c>
      <c r="C3518" t="s">
        <v>106</v>
      </c>
      <c r="D3518" t="s">
        <v>17796</v>
      </c>
      <c r="E3518" t="s">
        <v>616</v>
      </c>
      <c r="F3518" t="s">
        <v>17797</v>
      </c>
      <c r="G3518" t="s">
        <v>6028</v>
      </c>
      <c r="H3518" s="30" t="s">
        <v>21289</v>
      </c>
      <c r="I3518" t="s">
        <v>17798</v>
      </c>
      <c r="J3518">
        <v>44001</v>
      </c>
      <c r="K3518" t="s">
        <v>4520</v>
      </c>
      <c r="L3518">
        <v>44</v>
      </c>
      <c r="M3518" t="s">
        <v>4521</v>
      </c>
      <c r="O3518">
        <v>3002022110</v>
      </c>
      <c r="P3518">
        <v>0</v>
      </c>
      <c r="T3518" s="29" t="s">
        <v>287</v>
      </c>
      <c r="U3518">
        <f t="shared" si="252"/>
        <v>10</v>
      </c>
      <c r="V3518">
        <f t="shared" si="253"/>
        <v>13</v>
      </c>
      <c r="W3518">
        <v>2023</v>
      </c>
      <c r="X3518" t="s">
        <v>1933</v>
      </c>
      <c r="Y3518" t="s">
        <v>17799</v>
      </c>
      <c r="Z3518" t="s">
        <v>17800</v>
      </c>
      <c r="AA3518">
        <v>9006183</v>
      </c>
      <c r="AB3518" t="s">
        <v>244</v>
      </c>
      <c r="AC3518" t="s">
        <v>404</v>
      </c>
      <c r="AD3518" s="1">
        <f t="shared" si="254"/>
        <v>2.4404417782515991E-2</v>
      </c>
      <c r="AE3518" s="2">
        <v>234500000</v>
      </c>
      <c r="AF3518" t="s">
        <v>362</v>
      </c>
      <c r="AG3518" t="s">
        <v>292</v>
      </c>
      <c r="AH3518" t="s">
        <v>104</v>
      </c>
      <c r="AI3518" t="s">
        <v>17801</v>
      </c>
      <c r="AJ3518">
        <v>29974965</v>
      </c>
      <c r="AK3518" s="2">
        <v>5722835.9699999997</v>
      </c>
      <c r="AL3518" s="2">
        <v>4789105.8600000003</v>
      </c>
      <c r="AP3518" t="s">
        <v>105</v>
      </c>
      <c r="AQ3518" s="2" t="s">
        <v>105</v>
      </c>
      <c r="AR3518" s="2" t="s">
        <v>105</v>
      </c>
      <c r="AV3518">
        <v>30157158</v>
      </c>
      <c r="AW3518" s="2">
        <v>4047017.31</v>
      </c>
      <c r="AX3518" s="2">
        <v>3380854.88</v>
      </c>
      <c r="BH3518" t="s">
        <v>21</v>
      </c>
      <c r="BI3518" t="s">
        <v>5</v>
      </c>
    </row>
    <row r="3519" spans="1:61" x14ac:dyDescent="0.25">
      <c r="A3519">
        <v>43001271</v>
      </c>
      <c r="B3519">
        <v>43001271</v>
      </c>
      <c r="C3519" t="s">
        <v>106</v>
      </c>
      <c r="D3519" t="s">
        <v>343</v>
      </c>
      <c r="E3519" t="s">
        <v>2355</v>
      </c>
      <c r="F3519" t="s">
        <v>1815</v>
      </c>
      <c r="G3519" t="s">
        <v>3123</v>
      </c>
      <c r="H3519" s="30" t="s">
        <v>21290</v>
      </c>
      <c r="I3519" t="s">
        <v>17802</v>
      </c>
      <c r="J3519">
        <v>5001</v>
      </c>
      <c r="K3519" t="s">
        <v>202</v>
      </c>
      <c r="L3519">
        <v>5</v>
      </c>
      <c r="M3519" t="s">
        <v>203</v>
      </c>
      <c r="O3519">
        <v>3104122768</v>
      </c>
      <c r="P3519">
        <v>0</v>
      </c>
      <c r="T3519" s="29" t="s">
        <v>568</v>
      </c>
      <c r="U3519">
        <f t="shared" si="252"/>
        <v>10</v>
      </c>
      <c r="V3519">
        <f t="shared" si="253"/>
        <v>30</v>
      </c>
      <c r="W3519">
        <v>2017</v>
      </c>
      <c r="X3519" t="s">
        <v>967</v>
      </c>
      <c r="Y3519" t="s">
        <v>17803</v>
      </c>
      <c r="Z3519" t="s">
        <v>17804</v>
      </c>
      <c r="AA3519">
        <v>6408115</v>
      </c>
      <c r="AB3519" t="s">
        <v>131</v>
      </c>
      <c r="AC3519" t="s">
        <v>310</v>
      </c>
      <c r="AD3519" s="1">
        <f t="shared" si="254"/>
        <v>3.6108707124010556E-2</v>
      </c>
      <c r="AE3519" s="2">
        <v>75800000</v>
      </c>
      <c r="AF3519" t="s">
        <v>362</v>
      </c>
      <c r="AG3519" t="s">
        <v>452</v>
      </c>
      <c r="AH3519" t="s">
        <v>104</v>
      </c>
      <c r="AI3519" t="s">
        <v>17805</v>
      </c>
      <c r="AJ3519">
        <v>161803392</v>
      </c>
      <c r="AK3519" s="2">
        <v>2737040</v>
      </c>
      <c r="AL3519" s="2">
        <v>2280033.91</v>
      </c>
      <c r="AP3519" t="s">
        <v>105</v>
      </c>
      <c r="AQ3519" t="s">
        <v>105</v>
      </c>
      <c r="AR3519" t="s">
        <v>105</v>
      </c>
      <c r="AV3519" t="s">
        <v>105</v>
      </c>
      <c r="AW3519" t="s">
        <v>105</v>
      </c>
      <c r="AX3519" t="s">
        <v>105</v>
      </c>
      <c r="BH3519" t="s">
        <v>21</v>
      </c>
      <c r="BI3519" t="s">
        <v>5</v>
      </c>
    </row>
    <row r="3520" spans="1:61" x14ac:dyDescent="0.25">
      <c r="A3520">
        <v>72211318</v>
      </c>
      <c r="B3520">
        <v>72211318</v>
      </c>
      <c r="C3520" t="s">
        <v>89</v>
      </c>
      <c r="D3520" t="s">
        <v>3452</v>
      </c>
      <c r="E3520" t="s">
        <v>2426</v>
      </c>
      <c r="F3520" t="s">
        <v>650</v>
      </c>
      <c r="G3520" t="s">
        <v>2839</v>
      </c>
      <c r="H3520" s="30" t="s">
        <v>21291</v>
      </c>
      <c r="I3520" t="s">
        <v>17806</v>
      </c>
      <c r="J3520">
        <v>0</v>
      </c>
      <c r="K3520" t="s">
        <v>182</v>
      </c>
      <c r="L3520">
        <v>8</v>
      </c>
      <c r="M3520" t="s">
        <v>183</v>
      </c>
      <c r="O3520">
        <v>3104668216</v>
      </c>
      <c r="P3520">
        <v>0</v>
      </c>
      <c r="T3520" s="29" t="s">
        <v>369</v>
      </c>
      <c r="U3520">
        <f t="shared" si="252"/>
        <v>10</v>
      </c>
      <c r="V3520">
        <f t="shared" si="253"/>
        <v>21</v>
      </c>
      <c r="W3520">
        <v>2020</v>
      </c>
      <c r="X3520" t="s">
        <v>11357</v>
      </c>
      <c r="Y3520" t="s">
        <v>17807</v>
      </c>
      <c r="Z3520" t="s">
        <v>17808</v>
      </c>
      <c r="AA3520">
        <v>8001176</v>
      </c>
      <c r="AB3520" t="s">
        <v>100</v>
      </c>
      <c r="AC3520" t="s">
        <v>101</v>
      </c>
      <c r="AD3520" s="1">
        <f t="shared" si="254"/>
        <v>3.4884990163934426E-2</v>
      </c>
      <c r="AE3520" s="2">
        <v>48800000</v>
      </c>
      <c r="AF3520" t="s">
        <v>160</v>
      </c>
      <c r="AG3520" t="s">
        <v>103</v>
      </c>
      <c r="AH3520" t="s">
        <v>104</v>
      </c>
      <c r="AI3520">
        <v>0</v>
      </c>
      <c r="AJ3520">
        <v>29970703</v>
      </c>
      <c r="AK3520" s="2">
        <v>1702387.52</v>
      </c>
      <c r="AL3520" s="2">
        <v>1410577.75</v>
      </c>
      <c r="AP3520">
        <v>30010495</v>
      </c>
      <c r="AQ3520" s="2">
        <v>2682923.7200000002</v>
      </c>
      <c r="AR3520" s="2">
        <v>2234557.75</v>
      </c>
      <c r="AV3520" t="s">
        <v>105</v>
      </c>
      <c r="AW3520" s="2" t="s">
        <v>105</v>
      </c>
      <c r="AX3520" s="2" t="s">
        <v>105</v>
      </c>
      <c r="BH3520" t="s">
        <v>21</v>
      </c>
      <c r="BI3520" t="s">
        <v>5</v>
      </c>
    </row>
    <row r="3521" spans="1:61" x14ac:dyDescent="0.25">
      <c r="A3521">
        <v>16989121</v>
      </c>
      <c r="B3521">
        <v>16989121</v>
      </c>
      <c r="C3521" t="s">
        <v>89</v>
      </c>
      <c r="D3521" t="s">
        <v>1079</v>
      </c>
      <c r="E3521">
        <v>0</v>
      </c>
      <c r="F3521" t="s">
        <v>1937</v>
      </c>
      <c r="G3521" t="s">
        <v>985</v>
      </c>
      <c r="H3521" s="30" t="s">
        <v>21292</v>
      </c>
      <c r="I3521" t="s">
        <v>17809</v>
      </c>
      <c r="J3521">
        <v>76001</v>
      </c>
      <c r="K3521" t="s">
        <v>486</v>
      </c>
      <c r="L3521">
        <v>76</v>
      </c>
      <c r="M3521" t="s">
        <v>95</v>
      </c>
      <c r="O3521">
        <v>3206647952</v>
      </c>
      <c r="P3521">
        <v>3044313533</v>
      </c>
      <c r="T3521" s="29" t="s">
        <v>275</v>
      </c>
      <c r="U3521">
        <f t="shared" si="252"/>
        <v>10</v>
      </c>
      <c r="V3521">
        <f t="shared" si="253"/>
        <v>11</v>
      </c>
      <c r="W3521">
        <v>2023</v>
      </c>
      <c r="X3521" t="s">
        <v>5994</v>
      </c>
      <c r="Y3521" t="s">
        <v>17810</v>
      </c>
      <c r="Z3521" t="s">
        <v>17811</v>
      </c>
      <c r="AA3521">
        <v>9006182</v>
      </c>
      <c r="AB3521" t="s">
        <v>244</v>
      </c>
      <c r="AC3521" t="s">
        <v>2694</v>
      </c>
      <c r="AD3521" s="1">
        <f t="shared" si="254"/>
        <v>1.7423031329381881E-2</v>
      </c>
      <c r="AE3521" s="2">
        <v>118100000</v>
      </c>
      <c r="AF3521" t="s">
        <v>102</v>
      </c>
      <c r="AG3521" t="s">
        <v>120</v>
      </c>
      <c r="AH3521" t="s">
        <v>104</v>
      </c>
      <c r="AI3521" t="s">
        <v>17812</v>
      </c>
      <c r="AJ3521">
        <v>161916480</v>
      </c>
      <c r="AK3521" s="2">
        <v>2057660</v>
      </c>
      <c r="AL3521" s="2">
        <v>1709125.81</v>
      </c>
      <c r="AP3521" t="s">
        <v>105</v>
      </c>
      <c r="AQ3521" t="s">
        <v>105</v>
      </c>
      <c r="AR3521" t="s">
        <v>105</v>
      </c>
      <c r="AV3521" t="s">
        <v>105</v>
      </c>
      <c r="AW3521" t="s">
        <v>105</v>
      </c>
      <c r="AX3521" t="s">
        <v>105</v>
      </c>
      <c r="BH3521" t="s">
        <v>20</v>
      </c>
      <c r="BI3521" t="s">
        <v>5</v>
      </c>
    </row>
    <row r="3522" spans="1:61" x14ac:dyDescent="0.25">
      <c r="A3522">
        <v>19370403</v>
      </c>
      <c r="B3522">
        <v>19370403</v>
      </c>
      <c r="C3522" t="s">
        <v>89</v>
      </c>
      <c r="D3522" t="s">
        <v>2180</v>
      </c>
      <c r="E3522" t="s">
        <v>5529</v>
      </c>
      <c r="F3522" t="s">
        <v>17813</v>
      </c>
      <c r="G3522" t="s">
        <v>4292</v>
      </c>
      <c r="H3522" s="30" t="s">
        <v>21168</v>
      </c>
      <c r="I3522" t="s">
        <v>17814</v>
      </c>
      <c r="J3522">
        <v>0</v>
      </c>
      <c r="K3522" t="s">
        <v>126</v>
      </c>
      <c r="L3522">
        <v>25</v>
      </c>
      <c r="M3522" t="s">
        <v>126</v>
      </c>
      <c r="O3522">
        <v>3102608614</v>
      </c>
      <c r="P3522">
        <v>3162718245</v>
      </c>
      <c r="T3522" s="29" t="s">
        <v>448</v>
      </c>
      <c r="U3522">
        <f t="shared" si="252"/>
        <v>10</v>
      </c>
      <c r="V3522">
        <f t="shared" si="253"/>
        <v>9</v>
      </c>
      <c r="W3522">
        <v>2017</v>
      </c>
      <c r="X3522" t="s">
        <v>5577</v>
      </c>
      <c r="Y3522" t="s">
        <v>17815</v>
      </c>
      <c r="Z3522" t="s">
        <v>17816</v>
      </c>
      <c r="AA3522">
        <v>3008055</v>
      </c>
      <c r="AB3522" t="s">
        <v>491</v>
      </c>
      <c r="AC3522" t="s">
        <v>492</v>
      </c>
      <c r="AD3522" s="1">
        <f t="shared" si="254"/>
        <v>1.7227378640776701E-2</v>
      </c>
      <c r="AE3522" s="2">
        <v>72100000</v>
      </c>
      <c r="AF3522" t="s">
        <v>219</v>
      </c>
      <c r="AG3522" t="s">
        <v>452</v>
      </c>
      <c r="AH3522" t="s">
        <v>104</v>
      </c>
      <c r="AI3522" t="s">
        <v>17817</v>
      </c>
      <c r="AJ3522">
        <v>161813391</v>
      </c>
      <c r="AK3522" s="2">
        <v>1242094</v>
      </c>
      <c r="AL3522" s="2">
        <v>1023776.62</v>
      </c>
      <c r="AP3522" t="s">
        <v>105</v>
      </c>
      <c r="AQ3522" t="s">
        <v>105</v>
      </c>
      <c r="AR3522" t="s">
        <v>105</v>
      </c>
      <c r="AV3522" t="s">
        <v>105</v>
      </c>
      <c r="AW3522" t="s">
        <v>105</v>
      </c>
      <c r="AX3522" t="s">
        <v>105</v>
      </c>
      <c r="BH3522" t="s">
        <v>19</v>
      </c>
      <c r="BI3522" t="s">
        <v>5</v>
      </c>
    </row>
    <row r="3523" spans="1:61" x14ac:dyDescent="0.25">
      <c r="A3523">
        <v>40399641</v>
      </c>
      <c r="B3523">
        <v>40399641</v>
      </c>
      <c r="C3523" t="s">
        <v>106</v>
      </c>
      <c r="D3523" t="s">
        <v>1176</v>
      </c>
      <c r="E3523">
        <v>0</v>
      </c>
      <c r="F3523" t="s">
        <v>819</v>
      </c>
      <c r="G3523" t="s">
        <v>819</v>
      </c>
      <c r="H3523" s="30" t="s">
        <v>19447</v>
      </c>
      <c r="I3523" t="s">
        <v>17818</v>
      </c>
      <c r="J3523">
        <v>50001</v>
      </c>
      <c r="K3523" t="s">
        <v>153</v>
      </c>
      <c r="L3523">
        <v>50</v>
      </c>
      <c r="M3523" t="s">
        <v>154</v>
      </c>
      <c r="O3523">
        <v>3187814848</v>
      </c>
      <c r="P3523">
        <v>0</v>
      </c>
      <c r="T3523" s="29" t="s">
        <v>299</v>
      </c>
      <c r="U3523">
        <f t="shared" si="252"/>
        <v>10</v>
      </c>
      <c r="V3523">
        <f t="shared" si="253"/>
        <v>23</v>
      </c>
      <c r="W3523">
        <v>2025</v>
      </c>
      <c r="X3523" t="s">
        <v>10340</v>
      </c>
      <c r="Y3523" t="s">
        <v>17819</v>
      </c>
      <c r="Z3523" t="s">
        <v>17820</v>
      </c>
      <c r="AA3523">
        <v>4601334</v>
      </c>
      <c r="AB3523" t="s">
        <v>352</v>
      </c>
      <c r="AC3523" t="s">
        <v>5961</v>
      </c>
      <c r="AD3523" s="1">
        <f t="shared" si="254"/>
        <v>4.7520700934579441E-2</v>
      </c>
      <c r="AE3523" s="2">
        <v>64200000</v>
      </c>
      <c r="AF3523" t="s">
        <v>102</v>
      </c>
      <c r="AG3523" t="s">
        <v>103</v>
      </c>
      <c r="AH3523" t="s">
        <v>104</v>
      </c>
      <c r="AI3523" t="s">
        <v>17821</v>
      </c>
      <c r="AJ3523">
        <v>161915641</v>
      </c>
      <c r="AK3523" s="2">
        <v>3050829</v>
      </c>
      <c r="AL3523" s="2">
        <v>2543722.19</v>
      </c>
      <c r="AP3523" t="s">
        <v>105</v>
      </c>
      <c r="AQ3523" t="s">
        <v>105</v>
      </c>
      <c r="AR3523" t="s">
        <v>105</v>
      </c>
      <c r="AV3523" t="s">
        <v>105</v>
      </c>
      <c r="AW3523" t="s">
        <v>105</v>
      </c>
      <c r="AX3523" t="s">
        <v>105</v>
      </c>
      <c r="BH3523" t="s">
        <v>21</v>
      </c>
      <c r="BI3523" t="s">
        <v>5</v>
      </c>
    </row>
    <row r="3524" spans="1:61" x14ac:dyDescent="0.25">
      <c r="A3524">
        <v>19263363</v>
      </c>
      <c r="B3524">
        <v>19263363</v>
      </c>
      <c r="C3524" t="s">
        <v>89</v>
      </c>
      <c r="D3524" t="s">
        <v>148</v>
      </c>
      <c r="E3524" t="s">
        <v>1440</v>
      </c>
      <c r="F3524" t="s">
        <v>408</v>
      </c>
      <c r="G3524" t="s">
        <v>296</v>
      </c>
      <c r="H3524" s="30" t="s">
        <v>21293</v>
      </c>
      <c r="I3524" t="s">
        <v>17822</v>
      </c>
      <c r="J3524">
        <v>0</v>
      </c>
      <c r="K3524" t="s">
        <v>126</v>
      </c>
      <c r="L3524">
        <v>25</v>
      </c>
      <c r="M3524" t="s">
        <v>126</v>
      </c>
      <c r="O3524">
        <v>3165219619</v>
      </c>
      <c r="P3524">
        <v>3108613416</v>
      </c>
      <c r="T3524" s="29" t="s">
        <v>358</v>
      </c>
      <c r="U3524">
        <f t="shared" si="252"/>
        <v>10</v>
      </c>
      <c r="V3524">
        <f t="shared" si="253"/>
        <v>29</v>
      </c>
      <c r="W3524">
        <v>2013</v>
      </c>
      <c r="X3524" t="s">
        <v>16232</v>
      </c>
      <c r="Y3524" t="s">
        <v>17823</v>
      </c>
      <c r="Z3524" t="s">
        <v>17824</v>
      </c>
      <c r="AA3524">
        <v>801351</v>
      </c>
      <c r="AB3524" t="s">
        <v>542</v>
      </c>
      <c r="AC3524" t="s">
        <v>16235</v>
      </c>
      <c r="AD3524" s="1">
        <f t="shared" si="254"/>
        <v>2.3816245733788394E-2</v>
      </c>
      <c r="AE3524" s="2">
        <v>58600000</v>
      </c>
      <c r="AF3524" t="s">
        <v>133</v>
      </c>
      <c r="AG3524" t="s">
        <v>103</v>
      </c>
      <c r="AH3524" t="s">
        <v>104</v>
      </c>
      <c r="AI3524" t="s">
        <v>17825</v>
      </c>
      <c r="AJ3524">
        <v>161909648</v>
      </c>
      <c r="AK3524" s="2">
        <v>1395632</v>
      </c>
      <c r="AL3524" s="2">
        <v>1152799.81</v>
      </c>
      <c r="AP3524" t="s">
        <v>105</v>
      </c>
      <c r="AQ3524" t="s">
        <v>105</v>
      </c>
      <c r="AR3524" t="s">
        <v>105</v>
      </c>
      <c r="AV3524" t="s">
        <v>105</v>
      </c>
      <c r="AW3524" t="s">
        <v>105</v>
      </c>
      <c r="AX3524" t="s">
        <v>105</v>
      </c>
      <c r="BH3524" t="s">
        <v>19</v>
      </c>
      <c r="BI3524" t="s">
        <v>5</v>
      </c>
    </row>
    <row r="3525" spans="1:61" x14ac:dyDescent="0.25">
      <c r="A3525">
        <v>31833604</v>
      </c>
      <c r="B3525">
        <v>31833604</v>
      </c>
      <c r="C3525" t="s">
        <v>106</v>
      </c>
      <c r="D3525" t="s">
        <v>2328</v>
      </c>
      <c r="E3525">
        <v>0</v>
      </c>
      <c r="F3525" t="s">
        <v>296</v>
      </c>
      <c r="G3525" t="s">
        <v>1949</v>
      </c>
      <c r="H3525" s="30" t="s">
        <v>21294</v>
      </c>
      <c r="I3525" t="s">
        <v>17826</v>
      </c>
      <c r="J3525">
        <v>76001</v>
      </c>
      <c r="K3525" t="s">
        <v>486</v>
      </c>
      <c r="L3525">
        <v>76</v>
      </c>
      <c r="M3525" t="s">
        <v>95</v>
      </c>
      <c r="O3525">
        <v>3137990270</v>
      </c>
      <c r="P3525">
        <v>0</v>
      </c>
      <c r="T3525" s="29" t="s">
        <v>327</v>
      </c>
      <c r="U3525">
        <f t="shared" si="252"/>
        <v>10</v>
      </c>
      <c r="V3525">
        <f t="shared" si="253"/>
        <v>31</v>
      </c>
      <c r="W3525">
        <v>2022</v>
      </c>
      <c r="X3525" t="s">
        <v>401</v>
      </c>
      <c r="Y3525" t="s">
        <v>17827</v>
      </c>
      <c r="Z3525" t="s">
        <v>17828</v>
      </c>
      <c r="AA3525">
        <v>9006183</v>
      </c>
      <c r="AB3525" t="s">
        <v>244</v>
      </c>
      <c r="AC3525" t="s">
        <v>404</v>
      </c>
      <c r="AD3525" s="1">
        <f t="shared" si="254"/>
        <v>1.7584711538461539E-2</v>
      </c>
      <c r="AE3525" s="2">
        <v>218400000</v>
      </c>
      <c r="AF3525" t="s">
        <v>175</v>
      </c>
      <c r="AG3525" t="s">
        <v>120</v>
      </c>
      <c r="AH3525" t="s">
        <v>104</v>
      </c>
      <c r="AI3525" t="s">
        <v>17829</v>
      </c>
      <c r="AJ3525">
        <v>161911529</v>
      </c>
      <c r="AK3525" s="2">
        <v>3840501</v>
      </c>
      <c r="AL3525" s="2">
        <v>3207311.3599999999</v>
      </c>
      <c r="AP3525" t="s">
        <v>105</v>
      </c>
      <c r="AQ3525" t="s">
        <v>105</v>
      </c>
      <c r="AR3525" t="s">
        <v>105</v>
      </c>
      <c r="AV3525" t="s">
        <v>105</v>
      </c>
      <c r="AW3525" t="s">
        <v>105</v>
      </c>
      <c r="AX3525" t="s">
        <v>105</v>
      </c>
      <c r="BH3525" t="s">
        <v>20</v>
      </c>
      <c r="BI3525" t="s">
        <v>5</v>
      </c>
    </row>
    <row r="3526" spans="1:61" x14ac:dyDescent="0.25">
      <c r="A3526">
        <v>79611776</v>
      </c>
      <c r="B3526">
        <v>79611776</v>
      </c>
      <c r="C3526" t="s">
        <v>89</v>
      </c>
      <c r="D3526" t="s">
        <v>758</v>
      </c>
      <c r="E3526" t="s">
        <v>2512</v>
      </c>
      <c r="F3526" t="s">
        <v>1706</v>
      </c>
      <c r="G3526">
        <v>0</v>
      </c>
      <c r="H3526" s="30" t="s">
        <v>21295</v>
      </c>
      <c r="I3526" t="s">
        <v>17830</v>
      </c>
      <c r="J3526">
        <v>0</v>
      </c>
      <c r="K3526" t="s">
        <v>126</v>
      </c>
      <c r="L3526">
        <v>25</v>
      </c>
      <c r="M3526" t="s">
        <v>126</v>
      </c>
      <c r="O3526">
        <v>3005096246</v>
      </c>
      <c r="P3526">
        <v>3138126779</v>
      </c>
      <c r="T3526" s="29" t="s">
        <v>114</v>
      </c>
      <c r="U3526">
        <f t="shared" si="252"/>
        <v>10</v>
      </c>
      <c r="V3526">
        <f t="shared" si="253"/>
        <v>28</v>
      </c>
      <c r="W3526">
        <v>2022</v>
      </c>
      <c r="X3526" t="s">
        <v>1488</v>
      </c>
      <c r="Y3526" t="s">
        <v>17831</v>
      </c>
      <c r="Z3526" t="s">
        <v>17832</v>
      </c>
      <c r="AA3526">
        <v>6406144</v>
      </c>
      <c r="AB3526" t="s">
        <v>131</v>
      </c>
      <c r="AC3526" t="s">
        <v>1174</v>
      </c>
      <c r="AD3526" s="1">
        <f t="shared" si="254"/>
        <v>1.6053619344773791E-2</v>
      </c>
      <c r="AE3526" s="2">
        <v>128200000</v>
      </c>
      <c r="AF3526" t="s">
        <v>102</v>
      </c>
      <c r="AG3526" t="s">
        <v>120</v>
      </c>
      <c r="AH3526" t="s">
        <v>104</v>
      </c>
      <c r="AI3526" t="s">
        <v>17833</v>
      </c>
      <c r="AJ3526">
        <v>161820092</v>
      </c>
      <c r="AK3526" s="2">
        <v>2058074</v>
      </c>
      <c r="AL3526" s="2">
        <v>1709473.58</v>
      </c>
      <c r="AP3526" t="s">
        <v>105</v>
      </c>
      <c r="AQ3526" t="s">
        <v>105</v>
      </c>
      <c r="AR3526" t="s">
        <v>105</v>
      </c>
      <c r="AV3526" t="s">
        <v>105</v>
      </c>
      <c r="AW3526" t="s">
        <v>105</v>
      </c>
      <c r="AX3526" t="s">
        <v>105</v>
      </c>
      <c r="BH3526" t="s">
        <v>20</v>
      </c>
      <c r="BI3526" t="s">
        <v>5</v>
      </c>
    </row>
    <row r="3527" spans="1:61" x14ac:dyDescent="0.25">
      <c r="A3527">
        <v>52080262</v>
      </c>
      <c r="B3527">
        <v>52080262</v>
      </c>
      <c r="C3527" t="s">
        <v>106</v>
      </c>
      <c r="D3527" t="s">
        <v>312</v>
      </c>
      <c r="E3527" t="s">
        <v>17834</v>
      </c>
      <c r="F3527" t="s">
        <v>700</v>
      </c>
      <c r="G3527" t="s">
        <v>455</v>
      </c>
      <c r="H3527" s="30" t="s">
        <v>21296</v>
      </c>
      <c r="I3527" t="s">
        <v>17835</v>
      </c>
      <c r="J3527">
        <v>0</v>
      </c>
      <c r="K3527" t="s">
        <v>126</v>
      </c>
      <c r="L3527">
        <v>25</v>
      </c>
      <c r="M3527" t="s">
        <v>126</v>
      </c>
      <c r="O3527">
        <v>3164690816</v>
      </c>
      <c r="P3527">
        <v>3164690716</v>
      </c>
      <c r="T3527" s="29" t="s">
        <v>429</v>
      </c>
      <c r="U3527">
        <f t="shared" si="252"/>
        <v>10</v>
      </c>
      <c r="V3527">
        <f t="shared" si="253"/>
        <v>7</v>
      </c>
      <c r="W3527">
        <v>2018</v>
      </c>
      <c r="X3527" t="s">
        <v>17836</v>
      </c>
      <c r="Y3527" t="s">
        <v>17837</v>
      </c>
      <c r="Z3527" t="s">
        <v>17838</v>
      </c>
      <c r="AA3527">
        <v>5601152</v>
      </c>
      <c r="AB3527" t="s">
        <v>146</v>
      </c>
      <c r="AC3527" t="s">
        <v>383</v>
      </c>
      <c r="AD3527" s="1">
        <f t="shared" si="254"/>
        <v>2.5955348713235293E-2</v>
      </c>
      <c r="AE3527" s="2">
        <v>54400000</v>
      </c>
      <c r="AF3527" t="s">
        <v>219</v>
      </c>
      <c r="AG3527" t="s">
        <v>103</v>
      </c>
      <c r="AH3527" t="s">
        <v>104</v>
      </c>
      <c r="AI3527" t="s">
        <v>17839</v>
      </c>
      <c r="AJ3527">
        <v>29953321</v>
      </c>
      <c r="AK3527" s="2">
        <v>1411970.97</v>
      </c>
      <c r="AL3527" s="2">
        <v>1166530.23</v>
      </c>
      <c r="AP3527">
        <v>29980769</v>
      </c>
      <c r="AQ3527" s="2">
        <v>1489981.6</v>
      </c>
      <c r="AR3527" s="2">
        <v>1232085.3799999999</v>
      </c>
      <c r="AV3527" t="s">
        <v>105</v>
      </c>
      <c r="AW3527" s="2" t="s">
        <v>105</v>
      </c>
      <c r="AX3527" s="2" t="s">
        <v>105</v>
      </c>
      <c r="BH3527" t="s">
        <v>19</v>
      </c>
      <c r="BI3527" t="s">
        <v>5</v>
      </c>
    </row>
    <row r="3528" spans="1:61" x14ac:dyDescent="0.25">
      <c r="A3528">
        <v>43868274</v>
      </c>
      <c r="B3528">
        <v>43868274</v>
      </c>
      <c r="C3528" t="s">
        <v>106</v>
      </c>
      <c r="D3528" t="s">
        <v>1035</v>
      </c>
      <c r="E3528">
        <v>0</v>
      </c>
      <c r="F3528" t="s">
        <v>2101</v>
      </c>
      <c r="G3528" t="s">
        <v>2308</v>
      </c>
      <c r="H3528" s="30" t="s">
        <v>21297</v>
      </c>
      <c r="I3528" t="s">
        <v>17840</v>
      </c>
      <c r="J3528">
        <v>5001</v>
      </c>
      <c r="K3528" t="s">
        <v>202</v>
      </c>
      <c r="L3528">
        <v>5</v>
      </c>
      <c r="M3528" t="s">
        <v>203</v>
      </c>
      <c r="O3528">
        <v>3002506915</v>
      </c>
      <c r="P3528">
        <v>3002516915</v>
      </c>
      <c r="T3528" s="29" t="s">
        <v>114</v>
      </c>
      <c r="U3528">
        <f t="shared" si="252"/>
        <v>10</v>
      </c>
      <c r="V3528">
        <f t="shared" si="253"/>
        <v>28</v>
      </c>
      <c r="W3528">
        <v>2021</v>
      </c>
      <c r="X3528" t="s">
        <v>380</v>
      </c>
      <c r="Y3528" t="s">
        <v>17841</v>
      </c>
      <c r="Z3528" t="s">
        <v>17842</v>
      </c>
      <c r="AA3528">
        <v>5601193</v>
      </c>
      <c r="AB3528" t="s">
        <v>146</v>
      </c>
      <c r="AC3528" t="s">
        <v>383</v>
      </c>
      <c r="AD3528" s="1">
        <f t="shared" si="254"/>
        <v>4.4596315028901733E-2</v>
      </c>
      <c r="AE3528" s="2">
        <v>69200000</v>
      </c>
      <c r="AF3528" t="s">
        <v>362</v>
      </c>
      <c r="AG3528" t="s">
        <v>103</v>
      </c>
      <c r="AH3528" t="s">
        <v>104</v>
      </c>
      <c r="AI3528">
        <v>0</v>
      </c>
      <c r="AJ3528">
        <v>161806627</v>
      </c>
      <c r="AK3528" s="2">
        <v>3086065</v>
      </c>
      <c r="AL3528" s="2">
        <v>2573331.91</v>
      </c>
      <c r="AP3528" t="s">
        <v>105</v>
      </c>
      <c r="AQ3528" t="s">
        <v>105</v>
      </c>
      <c r="AR3528" t="s">
        <v>105</v>
      </c>
      <c r="AV3528" t="s">
        <v>105</v>
      </c>
      <c r="AW3528" t="s">
        <v>105</v>
      </c>
      <c r="AX3528" t="s">
        <v>105</v>
      </c>
      <c r="BH3528" t="s">
        <v>21</v>
      </c>
      <c r="BI3528" t="s">
        <v>5</v>
      </c>
    </row>
    <row r="3529" spans="1:61" x14ac:dyDescent="0.25">
      <c r="A3529">
        <v>1098625141</v>
      </c>
      <c r="B3529">
        <v>1098625141</v>
      </c>
      <c r="C3529" t="s">
        <v>106</v>
      </c>
      <c r="D3529" t="s">
        <v>1405</v>
      </c>
      <c r="E3529" t="s">
        <v>583</v>
      </c>
      <c r="F3529" t="s">
        <v>1706</v>
      </c>
      <c r="G3529" t="s">
        <v>650</v>
      </c>
      <c r="H3529" s="30" t="s">
        <v>21298</v>
      </c>
      <c r="I3529" t="s">
        <v>17843</v>
      </c>
      <c r="J3529">
        <v>0</v>
      </c>
      <c r="K3529" t="s">
        <v>126</v>
      </c>
      <c r="L3529">
        <v>25</v>
      </c>
      <c r="M3529" t="s">
        <v>126</v>
      </c>
      <c r="O3529">
        <v>3173681637</v>
      </c>
      <c r="P3529">
        <v>0</v>
      </c>
      <c r="T3529" s="29" t="s">
        <v>958</v>
      </c>
      <c r="U3529">
        <f t="shared" si="252"/>
        <v>10</v>
      </c>
      <c r="V3529">
        <f t="shared" si="253"/>
        <v>24</v>
      </c>
      <c r="W3529">
        <v>2015</v>
      </c>
      <c r="X3529" t="s">
        <v>8994</v>
      </c>
      <c r="Y3529" t="s">
        <v>17844</v>
      </c>
      <c r="Z3529" t="s">
        <v>17844</v>
      </c>
      <c r="AA3529">
        <v>4206058</v>
      </c>
      <c r="AB3529" t="s">
        <v>1187</v>
      </c>
      <c r="AC3529" t="s">
        <v>5114</v>
      </c>
      <c r="AD3529" s="1">
        <f t="shared" si="254"/>
        <v>2.1052548746081506E-2</v>
      </c>
      <c r="AE3529" s="2">
        <v>63800000</v>
      </c>
      <c r="AF3529" t="s">
        <v>133</v>
      </c>
      <c r="AG3529" t="s">
        <v>292</v>
      </c>
      <c r="AH3529" t="s">
        <v>104</v>
      </c>
      <c r="AI3529" t="s">
        <v>17845</v>
      </c>
      <c r="AJ3529">
        <v>29941973</v>
      </c>
      <c r="AK3529" s="2">
        <v>1343152.61</v>
      </c>
      <c r="AL3529" s="2">
        <v>1108699.67</v>
      </c>
      <c r="AP3529">
        <v>30003957</v>
      </c>
      <c r="AQ3529" s="2">
        <v>1450134.68</v>
      </c>
      <c r="AR3529" s="2">
        <v>1198600.57</v>
      </c>
      <c r="AV3529" t="s">
        <v>105</v>
      </c>
      <c r="AW3529" s="2" t="s">
        <v>105</v>
      </c>
      <c r="AX3529" s="2" t="s">
        <v>105</v>
      </c>
      <c r="BH3529" t="s">
        <v>19</v>
      </c>
      <c r="BI3529" t="s">
        <v>5</v>
      </c>
    </row>
    <row r="3530" spans="1:61" x14ac:dyDescent="0.25">
      <c r="A3530">
        <v>71679867</v>
      </c>
      <c r="B3530">
        <v>71679867</v>
      </c>
      <c r="C3530" t="s">
        <v>89</v>
      </c>
      <c r="D3530" t="s">
        <v>699</v>
      </c>
      <c r="E3530" t="s">
        <v>1931</v>
      </c>
      <c r="F3530" t="s">
        <v>315</v>
      </c>
      <c r="G3530" t="s">
        <v>1603</v>
      </c>
      <c r="H3530" s="30" t="s">
        <v>21299</v>
      </c>
      <c r="I3530" t="s">
        <v>17846</v>
      </c>
      <c r="J3530">
        <v>5001</v>
      </c>
      <c r="K3530" t="s">
        <v>202</v>
      </c>
      <c r="L3530">
        <v>5</v>
      </c>
      <c r="M3530" t="s">
        <v>203</v>
      </c>
      <c r="O3530">
        <v>3117050216</v>
      </c>
      <c r="P3530">
        <v>0</v>
      </c>
      <c r="T3530" s="29" t="s">
        <v>127</v>
      </c>
      <c r="U3530">
        <f t="shared" ref="U3530:U3593" si="255">MONTH(T3530)</f>
        <v>10</v>
      </c>
      <c r="V3530">
        <f t="shared" ref="V3530:V3593" si="256">DAY(T3530)</f>
        <v>18</v>
      </c>
      <c r="W3530">
        <v>2020</v>
      </c>
      <c r="X3530" t="s">
        <v>5263</v>
      </c>
      <c r="Y3530" t="s">
        <v>17847</v>
      </c>
      <c r="Z3530" t="s">
        <v>17848</v>
      </c>
      <c r="AA3530">
        <v>1606233</v>
      </c>
      <c r="AB3530" t="s">
        <v>173</v>
      </c>
      <c r="AC3530" t="s">
        <v>815</v>
      </c>
      <c r="AD3530" s="1">
        <f t="shared" ref="AD3530:AD3593" si="257">+AK3530/AE3530</f>
        <v>2.7456762016806725E-2</v>
      </c>
      <c r="AE3530" s="2">
        <v>59500000</v>
      </c>
      <c r="AF3530" t="s">
        <v>102</v>
      </c>
      <c r="AG3530" t="s">
        <v>292</v>
      </c>
      <c r="AH3530" t="s">
        <v>104</v>
      </c>
      <c r="AI3530">
        <v>0</v>
      </c>
      <c r="AJ3530">
        <v>29956575</v>
      </c>
      <c r="AK3530" s="2">
        <v>1633677.34</v>
      </c>
      <c r="AL3530" s="2">
        <v>1352838.1</v>
      </c>
      <c r="AP3530">
        <v>29984015</v>
      </c>
      <c r="AQ3530" s="2">
        <v>1605941.6</v>
      </c>
      <c r="AR3530" s="2">
        <v>1329530.76</v>
      </c>
      <c r="AV3530" t="s">
        <v>105</v>
      </c>
      <c r="AW3530" s="2" t="s">
        <v>105</v>
      </c>
      <c r="AX3530" s="2" t="s">
        <v>105</v>
      </c>
      <c r="BH3530" t="s">
        <v>19</v>
      </c>
      <c r="BI3530" t="s">
        <v>5</v>
      </c>
    </row>
    <row r="3531" spans="1:61" x14ac:dyDescent="0.25">
      <c r="A3531">
        <v>1024489942</v>
      </c>
      <c r="B3531">
        <v>1024489942</v>
      </c>
      <c r="C3531" t="s">
        <v>106</v>
      </c>
      <c r="D3531" t="s">
        <v>2075</v>
      </c>
      <c r="E3531" t="s">
        <v>136</v>
      </c>
      <c r="F3531" t="s">
        <v>5380</v>
      </c>
      <c r="G3531" t="s">
        <v>1250</v>
      </c>
      <c r="H3531" s="30" t="s">
        <v>21300</v>
      </c>
      <c r="I3531" t="s">
        <v>17849</v>
      </c>
      <c r="J3531">
        <v>0</v>
      </c>
      <c r="K3531" t="s">
        <v>126</v>
      </c>
      <c r="L3531">
        <v>25</v>
      </c>
      <c r="M3531" t="s">
        <v>126</v>
      </c>
      <c r="O3531">
        <v>3184020334</v>
      </c>
      <c r="P3531">
        <v>0</v>
      </c>
      <c r="T3531" s="29" t="s">
        <v>587</v>
      </c>
      <c r="U3531">
        <f t="shared" si="255"/>
        <v>10</v>
      </c>
      <c r="V3531">
        <f t="shared" si="256"/>
        <v>17</v>
      </c>
      <c r="W3531">
        <v>2021</v>
      </c>
      <c r="X3531" t="s">
        <v>318</v>
      </c>
      <c r="Y3531" t="s">
        <v>17850</v>
      </c>
      <c r="Z3531" t="s">
        <v>17851</v>
      </c>
      <c r="AA3531">
        <v>3406034</v>
      </c>
      <c r="AB3531" t="s">
        <v>321</v>
      </c>
      <c r="AC3531" t="s">
        <v>322</v>
      </c>
      <c r="AD3531" s="1">
        <f t="shared" si="257"/>
        <v>3.3746395663956638E-2</v>
      </c>
      <c r="AE3531" s="2">
        <v>73800000</v>
      </c>
      <c r="AF3531" t="s">
        <v>175</v>
      </c>
      <c r="AG3531" t="s">
        <v>120</v>
      </c>
      <c r="AH3531" t="s">
        <v>104</v>
      </c>
      <c r="AI3531" t="s">
        <v>17852</v>
      </c>
      <c r="AJ3531">
        <v>161811699</v>
      </c>
      <c r="AK3531" s="2">
        <v>2490484</v>
      </c>
      <c r="AL3531" s="2">
        <v>2072844.06</v>
      </c>
      <c r="AP3531" t="s">
        <v>105</v>
      </c>
      <c r="AQ3531" t="s">
        <v>105</v>
      </c>
      <c r="AR3531" t="s">
        <v>105</v>
      </c>
      <c r="AV3531" t="s">
        <v>105</v>
      </c>
      <c r="AW3531" t="s">
        <v>105</v>
      </c>
      <c r="AX3531" t="s">
        <v>105</v>
      </c>
      <c r="BH3531" t="s">
        <v>21</v>
      </c>
      <c r="BI3531" t="s">
        <v>5</v>
      </c>
    </row>
    <row r="3532" spans="1:61" x14ac:dyDescent="0.25">
      <c r="A3532">
        <v>42054636</v>
      </c>
      <c r="B3532">
        <v>42054636</v>
      </c>
      <c r="C3532" t="s">
        <v>106</v>
      </c>
      <c r="D3532" t="s">
        <v>312</v>
      </c>
      <c r="E3532" t="s">
        <v>3505</v>
      </c>
      <c r="F3532" t="s">
        <v>1942</v>
      </c>
      <c r="G3532" t="s">
        <v>776</v>
      </c>
      <c r="H3532" s="30" t="s">
        <v>21301</v>
      </c>
      <c r="I3532" t="s">
        <v>17853</v>
      </c>
      <c r="J3532">
        <v>0</v>
      </c>
      <c r="K3532" t="s">
        <v>126</v>
      </c>
      <c r="L3532">
        <v>25</v>
      </c>
      <c r="M3532" t="s">
        <v>126</v>
      </c>
      <c r="O3532">
        <v>3113498756</v>
      </c>
      <c r="P3532">
        <v>0</v>
      </c>
      <c r="T3532" s="29" t="s">
        <v>287</v>
      </c>
      <c r="U3532">
        <f t="shared" si="255"/>
        <v>10</v>
      </c>
      <c r="V3532">
        <f t="shared" si="256"/>
        <v>13</v>
      </c>
      <c r="W3532">
        <v>2022</v>
      </c>
      <c r="X3532" t="s">
        <v>4077</v>
      </c>
      <c r="Y3532" t="s">
        <v>17854</v>
      </c>
      <c r="Z3532" t="s">
        <v>17855</v>
      </c>
      <c r="AA3532">
        <v>9006179</v>
      </c>
      <c r="AB3532" t="s">
        <v>244</v>
      </c>
      <c r="AC3532" t="s">
        <v>245</v>
      </c>
      <c r="AD3532" s="1">
        <f t="shared" si="257"/>
        <v>1.1753170700086432E-2</v>
      </c>
      <c r="AE3532" s="2">
        <v>115700000</v>
      </c>
      <c r="AF3532" t="s">
        <v>102</v>
      </c>
      <c r="AG3532" t="s">
        <v>292</v>
      </c>
      <c r="AH3532" t="s">
        <v>104</v>
      </c>
      <c r="AI3532" t="s">
        <v>17856</v>
      </c>
      <c r="AJ3532">
        <v>29953147</v>
      </c>
      <c r="AK3532" s="2">
        <v>1359841.85</v>
      </c>
      <c r="AL3532" s="2">
        <v>1122724.24</v>
      </c>
      <c r="AP3532" t="s">
        <v>105</v>
      </c>
      <c r="AQ3532" s="2" t="s">
        <v>105</v>
      </c>
      <c r="AR3532" s="2" t="s">
        <v>105</v>
      </c>
      <c r="AV3532">
        <v>30032623</v>
      </c>
      <c r="AW3532" s="2">
        <v>1359841.85</v>
      </c>
      <c r="AX3532" s="2">
        <v>1122724.24</v>
      </c>
      <c r="BH3532" s="3" t="s">
        <v>18</v>
      </c>
      <c r="BI3532" t="s">
        <v>5</v>
      </c>
    </row>
    <row r="3533" spans="1:61" x14ac:dyDescent="0.25">
      <c r="A3533">
        <v>41423805</v>
      </c>
      <c r="B3533">
        <v>41423805</v>
      </c>
      <c r="C3533" t="s">
        <v>106</v>
      </c>
      <c r="D3533" t="s">
        <v>177</v>
      </c>
      <c r="E3533">
        <v>0</v>
      </c>
      <c r="F3533" t="s">
        <v>123</v>
      </c>
      <c r="G3533" t="s">
        <v>3084</v>
      </c>
      <c r="H3533" s="30" t="s">
        <v>21302</v>
      </c>
      <c r="I3533" t="s">
        <v>17857</v>
      </c>
      <c r="J3533">
        <v>0</v>
      </c>
      <c r="K3533" t="s">
        <v>126</v>
      </c>
      <c r="L3533">
        <v>25</v>
      </c>
      <c r="M3533" t="s">
        <v>126</v>
      </c>
      <c r="O3533">
        <v>3105557779</v>
      </c>
      <c r="P3533">
        <v>0</v>
      </c>
      <c r="T3533" s="29" t="s">
        <v>958</v>
      </c>
      <c r="U3533">
        <f t="shared" si="255"/>
        <v>10</v>
      </c>
      <c r="V3533">
        <f t="shared" si="256"/>
        <v>24</v>
      </c>
      <c r="W3533">
        <v>2015</v>
      </c>
      <c r="X3533" t="s">
        <v>1713</v>
      </c>
      <c r="Y3533" t="s">
        <v>17858</v>
      </c>
      <c r="Z3533" t="s">
        <v>17859</v>
      </c>
      <c r="AA3533">
        <v>9201179</v>
      </c>
      <c r="AB3533" t="s">
        <v>268</v>
      </c>
      <c r="AC3533" t="s">
        <v>519</v>
      </c>
      <c r="AD3533" s="1">
        <f t="shared" si="257"/>
        <v>3.2110285714285716E-2</v>
      </c>
      <c r="AE3533" s="2">
        <v>38500000</v>
      </c>
      <c r="AF3533" t="s">
        <v>102</v>
      </c>
      <c r="AG3533" t="s">
        <v>103</v>
      </c>
      <c r="AH3533" t="s">
        <v>104</v>
      </c>
      <c r="AI3533" t="s">
        <v>17860</v>
      </c>
      <c r="AJ3533">
        <v>161914990</v>
      </c>
      <c r="AK3533" s="2">
        <v>1236246</v>
      </c>
      <c r="AL3533" s="2">
        <v>1018862.1</v>
      </c>
      <c r="AP3533" t="s">
        <v>105</v>
      </c>
      <c r="AQ3533" t="s">
        <v>105</v>
      </c>
      <c r="AR3533" t="s">
        <v>105</v>
      </c>
      <c r="AV3533" t="s">
        <v>105</v>
      </c>
      <c r="AW3533" t="s">
        <v>105</v>
      </c>
      <c r="AX3533" t="s">
        <v>105</v>
      </c>
      <c r="BH3533" t="s">
        <v>21</v>
      </c>
      <c r="BI3533" t="s">
        <v>5</v>
      </c>
    </row>
    <row r="3534" spans="1:61" x14ac:dyDescent="0.25">
      <c r="A3534">
        <v>51899995</v>
      </c>
      <c r="B3534">
        <v>51899995</v>
      </c>
      <c r="C3534" t="s">
        <v>106</v>
      </c>
      <c r="D3534" t="s">
        <v>355</v>
      </c>
      <c r="E3534" t="s">
        <v>17861</v>
      </c>
      <c r="F3534" t="s">
        <v>700</v>
      </c>
      <c r="G3534" t="s">
        <v>3310</v>
      </c>
      <c r="H3534" s="30" t="s">
        <v>21303</v>
      </c>
      <c r="I3534" t="s">
        <v>17862</v>
      </c>
      <c r="J3534">
        <v>0</v>
      </c>
      <c r="K3534" t="s">
        <v>126</v>
      </c>
      <c r="L3534">
        <v>25</v>
      </c>
      <c r="M3534" t="s">
        <v>126</v>
      </c>
      <c r="O3534">
        <v>3177394805</v>
      </c>
      <c r="P3534">
        <v>0</v>
      </c>
      <c r="T3534" s="29" t="s">
        <v>127</v>
      </c>
      <c r="U3534">
        <f t="shared" si="255"/>
        <v>10</v>
      </c>
      <c r="V3534">
        <f t="shared" si="256"/>
        <v>18</v>
      </c>
      <c r="W3534">
        <v>2023</v>
      </c>
      <c r="X3534" t="s">
        <v>2156</v>
      </c>
      <c r="Y3534" t="s">
        <v>17863</v>
      </c>
      <c r="Z3534" t="s">
        <v>17864</v>
      </c>
      <c r="AA3534">
        <v>8001206</v>
      </c>
      <c r="AB3534" t="s">
        <v>100</v>
      </c>
      <c r="AC3534" t="s">
        <v>423</v>
      </c>
      <c r="AD3534" s="1">
        <f t="shared" si="257"/>
        <v>2.3693473491773309E-2</v>
      </c>
      <c r="AE3534" s="2">
        <v>54700000</v>
      </c>
      <c r="AF3534" t="s">
        <v>362</v>
      </c>
      <c r="AG3534" t="s">
        <v>103</v>
      </c>
      <c r="AH3534" t="s">
        <v>104</v>
      </c>
      <c r="AI3534" t="s">
        <v>17865</v>
      </c>
      <c r="AJ3534">
        <v>161815320</v>
      </c>
      <c r="AK3534" s="2">
        <v>1296033</v>
      </c>
      <c r="AL3534" s="2">
        <v>1069103.26</v>
      </c>
      <c r="AP3534" t="s">
        <v>105</v>
      </c>
      <c r="AQ3534" t="s">
        <v>105</v>
      </c>
      <c r="AR3534" t="s">
        <v>105</v>
      </c>
      <c r="AV3534" t="s">
        <v>105</v>
      </c>
      <c r="AW3534" t="s">
        <v>105</v>
      </c>
      <c r="AX3534" t="s">
        <v>105</v>
      </c>
      <c r="BH3534" t="s">
        <v>19</v>
      </c>
      <c r="BI3534" t="s">
        <v>5</v>
      </c>
    </row>
    <row r="3535" spans="1:61" x14ac:dyDescent="0.25">
      <c r="A3535">
        <v>7308846</v>
      </c>
      <c r="B3535">
        <v>7308846</v>
      </c>
      <c r="C3535" t="s">
        <v>89</v>
      </c>
      <c r="D3535" t="s">
        <v>294</v>
      </c>
      <c r="E3535" t="s">
        <v>17866</v>
      </c>
      <c r="F3535" t="s">
        <v>164</v>
      </c>
      <c r="G3535" t="s">
        <v>2469</v>
      </c>
      <c r="H3535" s="30" t="s">
        <v>21304</v>
      </c>
      <c r="I3535" t="s">
        <v>17867</v>
      </c>
      <c r="J3535">
        <v>0</v>
      </c>
      <c r="K3535" t="s">
        <v>126</v>
      </c>
      <c r="L3535">
        <v>25</v>
      </c>
      <c r="M3535" t="s">
        <v>126</v>
      </c>
      <c r="O3535">
        <v>3153055307</v>
      </c>
      <c r="P3535">
        <v>0</v>
      </c>
      <c r="T3535" s="29" t="s">
        <v>228</v>
      </c>
      <c r="U3535">
        <f t="shared" si="255"/>
        <v>10</v>
      </c>
      <c r="V3535">
        <f t="shared" si="256"/>
        <v>6</v>
      </c>
      <c r="W3535">
        <v>2023</v>
      </c>
      <c r="X3535" t="s">
        <v>6470</v>
      </c>
      <c r="Y3535" t="s">
        <v>17868</v>
      </c>
      <c r="Z3535" t="s">
        <v>17869</v>
      </c>
      <c r="AA3535">
        <v>9021084</v>
      </c>
      <c r="AB3535" t="s">
        <v>244</v>
      </c>
      <c r="AC3535" t="s">
        <v>1153</v>
      </c>
      <c r="AD3535" s="1">
        <f t="shared" si="257"/>
        <v>1.6320489438433797E-2</v>
      </c>
      <c r="AE3535" s="2">
        <v>194100000</v>
      </c>
      <c r="AF3535" t="s">
        <v>102</v>
      </c>
      <c r="AG3535" t="s">
        <v>697</v>
      </c>
      <c r="AH3535" t="s">
        <v>104</v>
      </c>
      <c r="AI3535" t="s">
        <v>17870</v>
      </c>
      <c r="AJ3535">
        <v>161814090</v>
      </c>
      <c r="AK3535" s="2">
        <v>3167807</v>
      </c>
      <c r="AL3535" s="2">
        <v>2642022.46</v>
      </c>
      <c r="AP3535" t="s">
        <v>105</v>
      </c>
      <c r="AQ3535" t="s">
        <v>105</v>
      </c>
      <c r="AR3535" t="s">
        <v>105</v>
      </c>
      <c r="AV3535" t="s">
        <v>105</v>
      </c>
      <c r="AW3535" t="s">
        <v>105</v>
      </c>
      <c r="AX3535" t="s">
        <v>105</v>
      </c>
      <c r="BH3535" t="s">
        <v>20</v>
      </c>
      <c r="BI3535" t="s">
        <v>5</v>
      </c>
    </row>
    <row r="3536" spans="1:61" x14ac:dyDescent="0.25">
      <c r="A3536">
        <v>20470276</v>
      </c>
      <c r="B3536">
        <v>20470276</v>
      </c>
      <c r="C3536" t="s">
        <v>106</v>
      </c>
      <c r="D3536" t="s">
        <v>355</v>
      </c>
      <c r="E3536" t="s">
        <v>775</v>
      </c>
      <c r="F3536" t="s">
        <v>1163</v>
      </c>
      <c r="G3536" t="s">
        <v>1995</v>
      </c>
      <c r="H3536" s="30" t="s">
        <v>21305</v>
      </c>
      <c r="I3536" t="s">
        <v>17871</v>
      </c>
      <c r="J3536">
        <v>5001</v>
      </c>
      <c r="K3536" t="s">
        <v>202</v>
      </c>
      <c r="L3536">
        <v>5</v>
      </c>
      <c r="M3536" t="s">
        <v>203</v>
      </c>
      <c r="O3536">
        <v>3165392710</v>
      </c>
      <c r="P3536">
        <v>3165392716</v>
      </c>
      <c r="T3536" s="29" t="s">
        <v>369</v>
      </c>
      <c r="U3536">
        <f t="shared" si="255"/>
        <v>10</v>
      </c>
      <c r="V3536">
        <f t="shared" si="256"/>
        <v>21</v>
      </c>
      <c r="W3536">
        <v>2012</v>
      </c>
      <c r="X3536" t="s">
        <v>477</v>
      </c>
      <c r="Y3536">
        <v>0</v>
      </c>
      <c r="Z3536" t="s">
        <v>17872</v>
      </c>
      <c r="AA3536">
        <v>2406042</v>
      </c>
      <c r="AB3536" t="s">
        <v>480</v>
      </c>
      <c r="AC3536" t="s">
        <v>481</v>
      </c>
      <c r="AD3536" s="1">
        <f t="shared" si="257"/>
        <v>4.1194413407821227E-2</v>
      </c>
      <c r="AE3536" s="2">
        <v>35800000</v>
      </c>
      <c r="AF3536" t="s">
        <v>133</v>
      </c>
      <c r="AG3536" t="s">
        <v>120</v>
      </c>
      <c r="AH3536" t="s">
        <v>104</v>
      </c>
      <c r="AI3536" t="s">
        <v>17873</v>
      </c>
      <c r="AJ3536">
        <v>161777867</v>
      </c>
      <c r="AK3536" s="2">
        <v>1474760</v>
      </c>
      <c r="AL3536" s="2">
        <v>1219293.7</v>
      </c>
      <c r="AP3536" t="s">
        <v>105</v>
      </c>
      <c r="AQ3536" t="s">
        <v>105</v>
      </c>
      <c r="AR3536" t="s">
        <v>105</v>
      </c>
      <c r="AV3536" t="s">
        <v>105</v>
      </c>
      <c r="AW3536" t="s">
        <v>105</v>
      </c>
      <c r="AX3536" t="s">
        <v>105</v>
      </c>
      <c r="BH3536" t="s">
        <v>21</v>
      </c>
      <c r="BI3536" t="s">
        <v>5</v>
      </c>
    </row>
    <row r="3537" spans="1:61" x14ac:dyDescent="0.25">
      <c r="A3537">
        <v>80049089</v>
      </c>
      <c r="B3537">
        <v>80049089</v>
      </c>
      <c r="C3537" t="s">
        <v>89</v>
      </c>
      <c r="D3537" t="s">
        <v>1554</v>
      </c>
      <c r="E3537" t="s">
        <v>2512</v>
      </c>
      <c r="F3537" t="s">
        <v>17874</v>
      </c>
      <c r="G3537" t="s">
        <v>1977</v>
      </c>
      <c r="H3537" s="30" t="s">
        <v>21306</v>
      </c>
      <c r="I3537" t="s">
        <v>17875</v>
      </c>
      <c r="J3537">
        <v>66001</v>
      </c>
      <c r="K3537" t="s">
        <v>252</v>
      </c>
      <c r="L3537">
        <v>66</v>
      </c>
      <c r="M3537" t="s">
        <v>253</v>
      </c>
      <c r="O3537">
        <v>3102083069</v>
      </c>
      <c r="P3537">
        <v>3104869248</v>
      </c>
      <c r="T3537" s="29" t="s">
        <v>448</v>
      </c>
      <c r="U3537">
        <f t="shared" si="255"/>
        <v>10</v>
      </c>
      <c r="V3537">
        <f t="shared" si="256"/>
        <v>9</v>
      </c>
      <c r="W3537">
        <v>2022</v>
      </c>
      <c r="X3537" t="s">
        <v>3852</v>
      </c>
      <c r="Y3537" t="s">
        <v>17876</v>
      </c>
      <c r="Z3537" t="s">
        <v>17877</v>
      </c>
      <c r="AA3537">
        <v>8806019</v>
      </c>
      <c r="AB3537" t="s">
        <v>662</v>
      </c>
      <c r="AC3537" t="s">
        <v>663</v>
      </c>
      <c r="AD3537" s="1">
        <f t="shared" si="257"/>
        <v>2.2061855849582174E-2</v>
      </c>
      <c r="AE3537" s="2">
        <v>71800000</v>
      </c>
      <c r="AF3537" t="s">
        <v>362</v>
      </c>
      <c r="AG3537" t="s">
        <v>292</v>
      </c>
      <c r="AH3537" t="s">
        <v>104</v>
      </c>
      <c r="AI3537" t="s">
        <v>17878</v>
      </c>
      <c r="AJ3537">
        <v>29929949</v>
      </c>
      <c r="AK3537" s="2">
        <v>1584041.25</v>
      </c>
      <c r="AL3537" s="2">
        <v>1311127.1000000001</v>
      </c>
      <c r="AP3537" t="s">
        <v>105</v>
      </c>
      <c r="AQ3537" s="2" t="s">
        <v>105</v>
      </c>
      <c r="AR3537" s="2" t="s">
        <v>105</v>
      </c>
      <c r="AV3537">
        <v>30046331</v>
      </c>
      <c r="AW3537" s="2">
        <v>1707286.31</v>
      </c>
      <c r="AX3537" s="2">
        <v>1414694.38</v>
      </c>
      <c r="BH3537" t="s">
        <v>19</v>
      </c>
      <c r="BI3537" t="s">
        <v>5</v>
      </c>
    </row>
    <row r="3538" spans="1:61" x14ac:dyDescent="0.25">
      <c r="A3538">
        <v>43059473</v>
      </c>
      <c r="B3538">
        <v>43059473</v>
      </c>
      <c r="C3538" t="s">
        <v>106</v>
      </c>
      <c r="D3538" t="s">
        <v>312</v>
      </c>
      <c r="E3538" t="s">
        <v>3608</v>
      </c>
      <c r="F3538" t="s">
        <v>2747</v>
      </c>
      <c r="G3538" t="s">
        <v>2013</v>
      </c>
      <c r="H3538" s="30" t="s">
        <v>19557</v>
      </c>
      <c r="I3538" t="s">
        <v>17879</v>
      </c>
      <c r="J3538">
        <v>5001</v>
      </c>
      <c r="K3538" t="s">
        <v>202</v>
      </c>
      <c r="L3538">
        <v>5</v>
      </c>
      <c r="M3538" t="s">
        <v>203</v>
      </c>
      <c r="O3538">
        <v>3146812716</v>
      </c>
      <c r="P3538">
        <v>0</v>
      </c>
      <c r="T3538" s="29" t="s">
        <v>369</v>
      </c>
      <c r="U3538">
        <f t="shared" si="255"/>
        <v>10</v>
      </c>
      <c r="V3538">
        <f t="shared" si="256"/>
        <v>21</v>
      </c>
      <c r="W3538">
        <v>2019</v>
      </c>
      <c r="X3538" t="s">
        <v>17880</v>
      </c>
      <c r="Y3538" t="s">
        <v>17881</v>
      </c>
      <c r="Z3538" t="s">
        <v>17882</v>
      </c>
      <c r="AA3538">
        <v>6406137</v>
      </c>
      <c r="AB3538" t="s">
        <v>131</v>
      </c>
      <c r="AC3538" t="s">
        <v>310</v>
      </c>
      <c r="AD3538" s="1">
        <f t="shared" si="257"/>
        <v>3.1030102272727275E-2</v>
      </c>
      <c r="AE3538" s="2">
        <v>79200000</v>
      </c>
      <c r="AF3538" t="s">
        <v>362</v>
      </c>
      <c r="AG3538" t="s">
        <v>292</v>
      </c>
      <c r="AH3538" t="s">
        <v>104</v>
      </c>
      <c r="AI3538">
        <v>0</v>
      </c>
      <c r="AJ3538">
        <v>29951941</v>
      </c>
      <c r="AK3538" s="2">
        <v>2457584.1</v>
      </c>
      <c r="AL3538" s="2">
        <v>2045196.72</v>
      </c>
      <c r="AP3538" t="s">
        <v>105</v>
      </c>
      <c r="AQ3538" s="2" t="s">
        <v>105</v>
      </c>
      <c r="AR3538" s="2" t="s">
        <v>105</v>
      </c>
      <c r="AV3538">
        <v>30031208</v>
      </c>
      <c r="AW3538" s="2">
        <v>5021439.9400000004</v>
      </c>
      <c r="AX3538" s="2">
        <v>4199697.43</v>
      </c>
      <c r="BH3538" t="s">
        <v>21</v>
      </c>
      <c r="BI3538" t="s">
        <v>5</v>
      </c>
    </row>
    <row r="3539" spans="1:61" x14ac:dyDescent="0.25">
      <c r="A3539">
        <v>41697725</v>
      </c>
      <c r="B3539">
        <v>41697725</v>
      </c>
      <c r="C3539" t="s">
        <v>106</v>
      </c>
      <c r="D3539" t="s">
        <v>582</v>
      </c>
      <c r="E3539" t="s">
        <v>1057</v>
      </c>
      <c r="F3539" t="s">
        <v>314</v>
      </c>
      <c r="G3539" t="s">
        <v>650</v>
      </c>
      <c r="H3539" s="30" t="s">
        <v>21307</v>
      </c>
      <c r="I3539" t="s">
        <v>17883</v>
      </c>
      <c r="J3539">
        <v>0</v>
      </c>
      <c r="K3539" t="s">
        <v>126</v>
      </c>
      <c r="L3539">
        <v>25</v>
      </c>
      <c r="M3539" t="s">
        <v>126</v>
      </c>
      <c r="O3539">
        <v>3176367965</v>
      </c>
      <c r="P3539">
        <v>0</v>
      </c>
      <c r="T3539" s="29" t="s">
        <v>215</v>
      </c>
      <c r="U3539">
        <f t="shared" si="255"/>
        <v>10</v>
      </c>
      <c r="V3539">
        <f t="shared" si="256"/>
        <v>20</v>
      </c>
      <c r="W3539">
        <v>2020</v>
      </c>
      <c r="X3539" t="s">
        <v>17884</v>
      </c>
      <c r="Y3539" t="s">
        <v>17885</v>
      </c>
      <c r="Z3539" t="s">
        <v>17886</v>
      </c>
      <c r="AA3539">
        <v>3406035</v>
      </c>
      <c r="AB3539" t="s">
        <v>321</v>
      </c>
      <c r="AC3539" t="s">
        <v>322</v>
      </c>
      <c r="AD3539" s="1">
        <f t="shared" si="257"/>
        <v>1.9514247500000002E-2</v>
      </c>
      <c r="AE3539" s="2">
        <v>68000000</v>
      </c>
      <c r="AF3539" t="s">
        <v>279</v>
      </c>
      <c r="AG3539" t="s">
        <v>292</v>
      </c>
      <c r="AH3539" t="s">
        <v>104</v>
      </c>
      <c r="AI3539" t="s">
        <v>17887</v>
      </c>
      <c r="AJ3539">
        <v>29925331</v>
      </c>
      <c r="AK3539" s="2">
        <v>1326968.83</v>
      </c>
      <c r="AL3539" s="2">
        <v>1095099.8600000001</v>
      </c>
      <c r="AP3539">
        <v>29990553</v>
      </c>
      <c r="AQ3539" s="2">
        <v>1769653.51</v>
      </c>
      <c r="AR3539" s="2">
        <v>1467103.79</v>
      </c>
      <c r="AV3539" t="s">
        <v>105</v>
      </c>
      <c r="AW3539" s="2" t="s">
        <v>105</v>
      </c>
      <c r="AX3539" s="2" t="s">
        <v>105</v>
      </c>
      <c r="BH3539" t="s">
        <v>19</v>
      </c>
      <c r="BI3539" t="s">
        <v>5</v>
      </c>
    </row>
    <row r="3540" spans="1:61" x14ac:dyDescent="0.25">
      <c r="A3540">
        <v>47434937</v>
      </c>
      <c r="B3540">
        <v>47434937</v>
      </c>
      <c r="C3540" t="s">
        <v>106</v>
      </c>
      <c r="D3540" t="s">
        <v>6036</v>
      </c>
      <c r="E3540" t="s">
        <v>10925</v>
      </c>
      <c r="F3540" t="s">
        <v>2131</v>
      </c>
      <c r="G3540" t="s">
        <v>417</v>
      </c>
      <c r="H3540" s="30" t="s">
        <v>21308</v>
      </c>
      <c r="I3540" t="s">
        <v>17888</v>
      </c>
      <c r="J3540">
        <v>0</v>
      </c>
      <c r="K3540" t="s">
        <v>126</v>
      </c>
      <c r="L3540">
        <v>25</v>
      </c>
      <c r="M3540" t="s">
        <v>126</v>
      </c>
      <c r="O3540">
        <v>3138475501</v>
      </c>
      <c r="P3540">
        <v>0</v>
      </c>
      <c r="T3540" s="29" t="s">
        <v>448</v>
      </c>
      <c r="U3540">
        <f t="shared" si="255"/>
        <v>10</v>
      </c>
      <c r="V3540">
        <f t="shared" si="256"/>
        <v>9</v>
      </c>
      <c r="W3540">
        <v>2010</v>
      </c>
      <c r="X3540" t="s">
        <v>4537</v>
      </c>
      <c r="Y3540" t="s">
        <v>17889</v>
      </c>
      <c r="Z3540" t="s">
        <v>17890</v>
      </c>
      <c r="AA3540">
        <v>9201121</v>
      </c>
      <c r="AB3540" t="s">
        <v>268</v>
      </c>
      <c r="AC3540" t="s">
        <v>519</v>
      </c>
      <c r="AD3540" s="1">
        <f t="shared" si="257"/>
        <v>4.4291622516556294E-2</v>
      </c>
      <c r="AE3540" s="2">
        <v>30200000</v>
      </c>
      <c r="AF3540" t="s">
        <v>219</v>
      </c>
      <c r="AG3540" t="s">
        <v>103</v>
      </c>
      <c r="AH3540" t="s">
        <v>104</v>
      </c>
      <c r="AI3540" t="s">
        <v>17891</v>
      </c>
      <c r="AJ3540">
        <v>161815737</v>
      </c>
      <c r="AK3540" s="2">
        <v>1337607</v>
      </c>
      <c r="AL3540" s="2">
        <v>1104039.23</v>
      </c>
      <c r="AP3540" t="s">
        <v>105</v>
      </c>
      <c r="AQ3540" t="s">
        <v>105</v>
      </c>
      <c r="AR3540" t="s">
        <v>105</v>
      </c>
      <c r="AV3540" t="s">
        <v>105</v>
      </c>
      <c r="AW3540" t="s">
        <v>105</v>
      </c>
      <c r="AX3540" t="s">
        <v>105</v>
      </c>
      <c r="BH3540" t="s">
        <v>21</v>
      </c>
      <c r="BI3540" t="s">
        <v>5</v>
      </c>
    </row>
    <row r="3541" spans="1:61" x14ac:dyDescent="0.25">
      <c r="A3541">
        <v>34558276</v>
      </c>
      <c r="B3541">
        <v>34558276</v>
      </c>
      <c r="C3541" t="s">
        <v>106</v>
      </c>
      <c r="D3541" t="s">
        <v>5026</v>
      </c>
      <c r="E3541">
        <v>0</v>
      </c>
      <c r="F3541" t="s">
        <v>14611</v>
      </c>
      <c r="G3541" t="s">
        <v>1028</v>
      </c>
      <c r="H3541" s="30" t="s">
        <v>21309</v>
      </c>
      <c r="I3541" t="s">
        <v>17892</v>
      </c>
      <c r="J3541">
        <v>0</v>
      </c>
      <c r="K3541" t="s">
        <v>126</v>
      </c>
      <c r="L3541">
        <v>25</v>
      </c>
      <c r="M3541" t="s">
        <v>126</v>
      </c>
      <c r="O3541">
        <v>3183367440</v>
      </c>
      <c r="P3541">
        <v>0</v>
      </c>
      <c r="T3541" s="29" t="s">
        <v>887</v>
      </c>
      <c r="U3541">
        <f t="shared" si="255"/>
        <v>10</v>
      </c>
      <c r="V3541">
        <f t="shared" si="256"/>
        <v>3</v>
      </c>
      <c r="W3541">
        <v>2014</v>
      </c>
      <c r="X3541" t="s">
        <v>5510</v>
      </c>
      <c r="Y3541" t="s">
        <v>17893</v>
      </c>
      <c r="Z3541" t="s">
        <v>17894</v>
      </c>
      <c r="AA3541">
        <v>4208111</v>
      </c>
      <c r="AB3541" t="s">
        <v>1187</v>
      </c>
      <c r="AC3541" t="s">
        <v>5513</v>
      </c>
      <c r="AD3541" s="1">
        <f t="shared" si="257"/>
        <v>1.5679299287410926E-2</v>
      </c>
      <c r="AE3541" s="2">
        <v>84200000</v>
      </c>
      <c r="AF3541" t="s">
        <v>219</v>
      </c>
      <c r="AG3541" t="s">
        <v>452</v>
      </c>
      <c r="AH3541" t="s">
        <v>104</v>
      </c>
      <c r="AI3541">
        <v>0</v>
      </c>
      <c r="AJ3541">
        <v>161908318</v>
      </c>
      <c r="AK3541" s="2">
        <v>1320197</v>
      </c>
      <c r="AL3541" s="2">
        <v>1089409.3400000001</v>
      </c>
      <c r="AP3541" t="s">
        <v>105</v>
      </c>
      <c r="AQ3541" t="s">
        <v>105</v>
      </c>
      <c r="AR3541" t="s">
        <v>105</v>
      </c>
      <c r="AV3541" t="s">
        <v>105</v>
      </c>
      <c r="AW3541" t="s">
        <v>105</v>
      </c>
      <c r="AX3541" t="s">
        <v>105</v>
      </c>
      <c r="BH3541" t="s">
        <v>19</v>
      </c>
      <c r="BI3541" t="s">
        <v>5</v>
      </c>
    </row>
    <row r="3542" spans="1:61" x14ac:dyDescent="0.25">
      <c r="A3542">
        <v>1080292830</v>
      </c>
      <c r="B3542">
        <v>1080292830</v>
      </c>
      <c r="C3542" t="s">
        <v>89</v>
      </c>
      <c r="D3542" t="s">
        <v>5874</v>
      </c>
      <c r="E3542" t="s">
        <v>3013</v>
      </c>
      <c r="F3542" t="s">
        <v>6559</v>
      </c>
      <c r="G3542" t="s">
        <v>12394</v>
      </c>
      <c r="H3542" s="30" t="s">
        <v>21310</v>
      </c>
      <c r="I3542" t="s">
        <v>17895</v>
      </c>
      <c r="J3542">
        <v>0</v>
      </c>
      <c r="K3542" t="s">
        <v>126</v>
      </c>
      <c r="L3542">
        <v>25</v>
      </c>
      <c r="M3542" t="s">
        <v>126</v>
      </c>
      <c r="O3542">
        <v>3213847594</v>
      </c>
      <c r="P3542">
        <v>0</v>
      </c>
      <c r="T3542" s="29" t="s">
        <v>254</v>
      </c>
      <c r="U3542">
        <f t="shared" si="255"/>
        <v>10</v>
      </c>
      <c r="V3542">
        <f t="shared" si="256"/>
        <v>4</v>
      </c>
      <c r="W3542">
        <v>2023</v>
      </c>
      <c r="X3542" t="s">
        <v>770</v>
      </c>
      <c r="Y3542" t="s">
        <v>17896</v>
      </c>
      <c r="Z3542" t="s">
        <v>17897</v>
      </c>
      <c r="AA3542">
        <v>8801057</v>
      </c>
      <c r="AB3542" t="s">
        <v>662</v>
      </c>
      <c r="AC3542" t="s">
        <v>773</v>
      </c>
      <c r="AD3542" s="1">
        <f t="shared" si="257"/>
        <v>4.3559261006289311E-2</v>
      </c>
      <c r="AE3542" s="2">
        <v>63600000</v>
      </c>
      <c r="AF3542" t="s">
        <v>133</v>
      </c>
      <c r="AG3542" t="s">
        <v>103</v>
      </c>
      <c r="AH3542" t="s">
        <v>104</v>
      </c>
      <c r="AI3542" t="s">
        <v>17898</v>
      </c>
      <c r="AJ3542">
        <v>161811369</v>
      </c>
      <c r="AK3542" s="2">
        <v>2770369</v>
      </c>
      <c r="AL3542" s="2">
        <v>2308041.2400000002</v>
      </c>
      <c r="AP3542" t="s">
        <v>105</v>
      </c>
      <c r="AQ3542" t="s">
        <v>105</v>
      </c>
      <c r="AR3542" t="s">
        <v>105</v>
      </c>
      <c r="AV3542" t="s">
        <v>105</v>
      </c>
      <c r="AW3542" t="s">
        <v>105</v>
      </c>
      <c r="AX3542" t="s">
        <v>105</v>
      </c>
      <c r="BH3542" t="s">
        <v>21</v>
      </c>
      <c r="BI3542" t="s">
        <v>5</v>
      </c>
    </row>
    <row r="3543" spans="1:61" x14ac:dyDescent="0.25">
      <c r="A3543">
        <v>19468491</v>
      </c>
      <c r="B3543">
        <v>19468491</v>
      </c>
      <c r="C3543" t="s">
        <v>89</v>
      </c>
      <c r="D3543" t="s">
        <v>3830</v>
      </c>
      <c r="E3543" t="s">
        <v>1243</v>
      </c>
      <c r="F3543" t="s">
        <v>684</v>
      </c>
      <c r="G3543" t="s">
        <v>446</v>
      </c>
      <c r="H3543" s="30" t="s">
        <v>21311</v>
      </c>
      <c r="I3543" t="s">
        <v>17899</v>
      </c>
      <c r="J3543">
        <v>5266</v>
      </c>
      <c r="K3543" t="s">
        <v>428</v>
      </c>
      <c r="L3543">
        <v>5</v>
      </c>
      <c r="M3543" t="s">
        <v>203</v>
      </c>
      <c r="O3543">
        <v>3182575545</v>
      </c>
      <c r="P3543">
        <v>3144456932</v>
      </c>
      <c r="T3543" s="29" t="s">
        <v>114</v>
      </c>
      <c r="U3543">
        <f t="shared" si="255"/>
        <v>10</v>
      </c>
      <c r="V3543">
        <f t="shared" si="256"/>
        <v>28</v>
      </c>
      <c r="W3543">
        <v>2023</v>
      </c>
      <c r="X3543" t="s">
        <v>17900</v>
      </c>
      <c r="Y3543" t="s">
        <v>17901</v>
      </c>
      <c r="Z3543" t="s">
        <v>17902</v>
      </c>
      <c r="AA3543">
        <v>8806026</v>
      </c>
      <c r="AB3543" t="s">
        <v>662</v>
      </c>
      <c r="AC3543" t="s">
        <v>1011</v>
      </c>
      <c r="AD3543" s="1">
        <f t="shared" si="257"/>
        <v>2.8858442596810932E-2</v>
      </c>
      <c r="AE3543" s="2">
        <v>87800000</v>
      </c>
      <c r="AF3543" t="s">
        <v>219</v>
      </c>
      <c r="AG3543" t="s">
        <v>292</v>
      </c>
      <c r="AH3543" t="s">
        <v>104</v>
      </c>
      <c r="AI3543" t="s">
        <v>17903</v>
      </c>
      <c r="AJ3543">
        <v>29958188</v>
      </c>
      <c r="AK3543" s="2">
        <v>2533771.2599999998</v>
      </c>
      <c r="AL3543" s="2">
        <v>2109219.5499999998</v>
      </c>
      <c r="AP3543" t="s">
        <v>105</v>
      </c>
      <c r="AQ3543" s="2" t="s">
        <v>105</v>
      </c>
      <c r="AR3543" s="2" t="s">
        <v>105</v>
      </c>
      <c r="AV3543">
        <v>30042711</v>
      </c>
      <c r="AW3543" s="2">
        <v>3631271.08</v>
      </c>
      <c r="AX3543" s="2">
        <v>3031488.3</v>
      </c>
      <c r="BH3543" t="s">
        <v>21</v>
      </c>
      <c r="BI3543" t="s">
        <v>5</v>
      </c>
    </row>
    <row r="3544" spans="1:61" x14ac:dyDescent="0.25">
      <c r="A3544">
        <v>9068679</v>
      </c>
      <c r="B3544">
        <v>9068679</v>
      </c>
      <c r="C3544" t="s">
        <v>89</v>
      </c>
      <c r="D3544" t="s">
        <v>162</v>
      </c>
      <c r="E3544" t="s">
        <v>1821</v>
      </c>
      <c r="F3544" t="s">
        <v>17230</v>
      </c>
      <c r="G3544" t="s">
        <v>17230</v>
      </c>
      <c r="H3544" s="30" t="s">
        <v>21312</v>
      </c>
      <c r="I3544" t="s">
        <v>17904</v>
      </c>
      <c r="J3544">
        <v>0</v>
      </c>
      <c r="K3544" t="s">
        <v>126</v>
      </c>
      <c r="L3544">
        <v>25</v>
      </c>
      <c r="M3544" t="s">
        <v>126</v>
      </c>
      <c r="O3544">
        <v>3123655441</v>
      </c>
      <c r="P3544">
        <v>0</v>
      </c>
      <c r="T3544" s="29" t="s">
        <v>448</v>
      </c>
      <c r="U3544">
        <f t="shared" si="255"/>
        <v>10</v>
      </c>
      <c r="V3544">
        <f t="shared" si="256"/>
        <v>9</v>
      </c>
      <c r="W3544">
        <v>2023</v>
      </c>
      <c r="X3544" t="s">
        <v>2574</v>
      </c>
      <c r="Y3544" t="s">
        <v>17905</v>
      </c>
      <c r="Z3544" t="s">
        <v>17906</v>
      </c>
      <c r="AA3544">
        <v>9001146</v>
      </c>
      <c r="AB3544" t="s">
        <v>244</v>
      </c>
      <c r="AC3544" t="s">
        <v>245</v>
      </c>
      <c r="AD3544" s="1">
        <f t="shared" si="257"/>
        <v>1.8311012216404885E-2</v>
      </c>
      <c r="AE3544" s="2">
        <v>114600000</v>
      </c>
      <c r="AF3544" t="s">
        <v>102</v>
      </c>
      <c r="AG3544" t="s">
        <v>103</v>
      </c>
      <c r="AH3544" t="s">
        <v>104</v>
      </c>
      <c r="AI3544" t="s">
        <v>17907</v>
      </c>
      <c r="AJ3544">
        <v>161814340</v>
      </c>
      <c r="AK3544" s="2">
        <v>2098442</v>
      </c>
      <c r="AL3544" s="2">
        <v>1743397.01</v>
      </c>
      <c r="AP3544" t="s">
        <v>105</v>
      </c>
      <c r="AQ3544" t="s">
        <v>105</v>
      </c>
      <c r="AR3544" t="s">
        <v>105</v>
      </c>
      <c r="AV3544" t="s">
        <v>105</v>
      </c>
      <c r="AW3544" t="s">
        <v>105</v>
      </c>
      <c r="AX3544" t="s">
        <v>105</v>
      </c>
      <c r="BH3544" t="s">
        <v>20</v>
      </c>
      <c r="BI3544" t="s">
        <v>5</v>
      </c>
    </row>
    <row r="3545" spans="1:61" x14ac:dyDescent="0.25">
      <c r="A3545">
        <v>31833115</v>
      </c>
      <c r="B3545">
        <v>31833115</v>
      </c>
      <c r="C3545" t="s">
        <v>106</v>
      </c>
      <c r="D3545" t="s">
        <v>17908</v>
      </c>
      <c r="E3545" t="s">
        <v>178</v>
      </c>
      <c r="F3545" t="s">
        <v>17909</v>
      </c>
      <c r="G3545" t="s">
        <v>8390</v>
      </c>
      <c r="H3545" s="30" t="s">
        <v>21313</v>
      </c>
      <c r="I3545" t="s">
        <v>17910</v>
      </c>
      <c r="J3545">
        <v>76001</v>
      </c>
      <c r="K3545" t="s">
        <v>486</v>
      </c>
      <c r="L3545">
        <v>76</v>
      </c>
      <c r="M3545" t="s">
        <v>95</v>
      </c>
      <c r="O3545">
        <v>3155754319</v>
      </c>
      <c r="P3545">
        <v>0</v>
      </c>
      <c r="T3545" s="29" t="s">
        <v>849</v>
      </c>
      <c r="U3545">
        <f t="shared" si="255"/>
        <v>10</v>
      </c>
      <c r="V3545">
        <f t="shared" si="256"/>
        <v>19</v>
      </c>
      <c r="W3545">
        <v>2018</v>
      </c>
      <c r="X3545" t="s">
        <v>3348</v>
      </c>
      <c r="Y3545" t="s">
        <v>17911</v>
      </c>
      <c r="Z3545" t="s">
        <v>17912</v>
      </c>
      <c r="AA3545">
        <v>5606089</v>
      </c>
      <c r="AB3545" t="s">
        <v>146</v>
      </c>
      <c r="AC3545" t="s">
        <v>147</v>
      </c>
      <c r="AD3545" s="1">
        <f t="shared" si="257"/>
        <v>2.4339325396825397E-2</v>
      </c>
      <c r="AE3545" s="2">
        <v>100800000</v>
      </c>
      <c r="AF3545" t="s">
        <v>362</v>
      </c>
      <c r="AG3545" t="s">
        <v>120</v>
      </c>
      <c r="AH3545" t="s">
        <v>104</v>
      </c>
      <c r="AI3545">
        <v>0</v>
      </c>
      <c r="AJ3545">
        <v>161946726</v>
      </c>
      <c r="AK3545" s="2">
        <v>2453404</v>
      </c>
      <c r="AL3545" s="2">
        <v>2041683.69</v>
      </c>
      <c r="AP3545" t="s">
        <v>105</v>
      </c>
      <c r="AQ3545" t="s">
        <v>105</v>
      </c>
      <c r="AR3545" t="s">
        <v>105</v>
      </c>
      <c r="AV3545" t="s">
        <v>105</v>
      </c>
      <c r="AW3545" t="s">
        <v>105</v>
      </c>
      <c r="AX3545" t="s">
        <v>105</v>
      </c>
      <c r="BH3545" t="s">
        <v>21</v>
      </c>
      <c r="BI3545" t="s">
        <v>5</v>
      </c>
    </row>
    <row r="3546" spans="1:61" x14ac:dyDescent="0.25">
      <c r="A3546">
        <v>1042473696</v>
      </c>
      <c r="B3546">
        <v>1042473696</v>
      </c>
      <c r="C3546" t="s">
        <v>89</v>
      </c>
      <c r="D3546" t="s">
        <v>148</v>
      </c>
      <c r="E3546" t="s">
        <v>162</v>
      </c>
      <c r="F3546" t="s">
        <v>137</v>
      </c>
      <c r="G3546" t="s">
        <v>5907</v>
      </c>
      <c r="H3546" s="30" t="s">
        <v>21314</v>
      </c>
      <c r="I3546" t="s">
        <v>17913</v>
      </c>
      <c r="J3546">
        <v>0</v>
      </c>
      <c r="K3546" t="s">
        <v>6334</v>
      </c>
      <c r="L3546">
        <v>0</v>
      </c>
      <c r="M3546" t="s">
        <v>6335</v>
      </c>
      <c r="O3546">
        <v>3127924194</v>
      </c>
      <c r="P3546">
        <v>3117182498</v>
      </c>
      <c r="T3546" s="29" t="s">
        <v>958</v>
      </c>
      <c r="U3546">
        <f t="shared" si="255"/>
        <v>10</v>
      </c>
      <c r="V3546">
        <f t="shared" si="256"/>
        <v>24</v>
      </c>
      <c r="W3546">
        <v>2023</v>
      </c>
      <c r="X3546" t="s">
        <v>2553</v>
      </c>
      <c r="Y3546" t="s">
        <v>17914</v>
      </c>
      <c r="Z3546" t="s">
        <v>17915</v>
      </c>
      <c r="AA3546">
        <v>1606243</v>
      </c>
      <c r="AB3546" t="s">
        <v>173</v>
      </c>
      <c r="AC3546" t="s">
        <v>291</v>
      </c>
      <c r="AD3546" s="1">
        <f t="shared" si="257"/>
        <v>3.5272289815950923E-2</v>
      </c>
      <c r="AE3546" s="2">
        <v>81500000</v>
      </c>
      <c r="AF3546" t="s">
        <v>133</v>
      </c>
      <c r="AG3546" t="s">
        <v>292</v>
      </c>
      <c r="AH3546" t="s">
        <v>104</v>
      </c>
      <c r="AI3546" t="s">
        <v>17916</v>
      </c>
      <c r="AJ3546">
        <v>29953857</v>
      </c>
      <c r="AK3546" s="2">
        <v>2874691.62</v>
      </c>
      <c r="AL3546" s="2">
        <v>2395707.2400000002</v>
      </c>
      <c r="AP3546" t="s">
        <v>105</v>
      </c>
      <c r="AQ3546" s="2" t="s">
        <v>105</v>
      </c>
      <c r="AR3546" s="2" t="s">
        <v>105</v>
      </c>
      <c r="AV3546">
        <v>30034091</v>
      </c>
      <c r="AW3546" s="2">
        <v>3771752.79</v>
      </c>
      <c r="AX3546" s="2">
        <v>3149540.16</v>
      </c>
      <c r="BH3546" t="s">
        <v>21</v>
      </c>
      <c r="BI3546" t="s">
        <v>5</v>
      </c>
    </row>
    <row r="3547" spans="1:61" x14ac:dyDescent="0.25">
      <c r="A3547">
        <v>8298300</v>
      </c>
      <c r="B3547">
        <v>8298300</v>
      </c>
      <c r="C3547" t="s">
        <v>89</v>
      </c>
      <c r="D3547" t="s">
        <v>6013</v>
      </c>
      <c r="E3547" t="s">
        <v>1326</v>
      </c>
      <c r="F3547" t="s">
        <v>2172</v>
      </c>
      <c r="G3547" t="s">
        <v>6140</v>
      </c>
      <c r="H3547" s="30" t="s">
        <v>21315</v>
      </c>
      <c r="I3547" t="s">
        <v>17917</v>
      </c>
      <c r="J3547">
        <v>5001</v>
      </c>
      <c r="K3547" t="s">
        <v>202</v>
      </c>
      <c r="L3547">
        <v>5</v>
      </c>
      <c r="M3547" t="s">
        <v>203</v>
      </c>
      <c r="O3547">
        <v>3147682623</v>
      </c>
      <c r="P3547">
        <v>3136937335</v>
      </c>
      <c r="T3547" s="29" t="s">
        <v>429</v>
      </c>
      <c r="U3547">
        <f t="shared" si="255"/>
        <v>10</v>
      </c>
      <c r="V3547">
        <f t="shared" si="256"/>
        <v>7</v>
      </c>
      <c r="W3547">
        <v>2015</v>
      </c>
      <c r="X3547" t="s">
        <v>16366</v>
      </c>
      <c r="Y3547" t="s">
        <v>17918</v>
      </c>
      <c r="Z3547" t="s">
        <v>17919</v>
      </c>
      <c r="AA3547">
        <v>3201262</v>
      </c>
      <c r="AB3547" t="s">
        <v>393</v>
      </c>
      <c r="AC3547" t="s">
        <v>1380</v>
      </c>
      <c r="AD3547" s="1">
        <f t="shared" si="257"/>
        <v>3.0611925000000002E-2</v>
      </c>
      <c r="AE3547" s="2">
        <v>40000000</v>
      </c>
      <c r="AF3547" t="s">
        <v>133</v>
      </c>
      <c r="AG3547" t="s">
        <v>103</v>
      </c>
      <c r="AH3547" t="s">
        <v>104</v>
      </c>
      <c r="AI3547" t="s">
        <v>17920</v>
      </c>
      <c r="AJ3547">
        <v>161779041</v>
      </c>
      <c r="AK3547" s="2">
        <v>1224477</v>
      </c>
      <c r="AL3547" s="2">
        <v>1008972.28</v>
      </c>
      <c r="AP3547" t="s">
        <v>105</v>
      </c>
      <c r="AQ3547" t="s">
        <v>105</v>
      </c>
      <c r="AR3547" t="s">
        <v>105</v>
      </c>
      <c r="AV3547" t="s">
        <v>105</v>
      </c>
      <c r="AW3547" t="s">
        <v>105</v>
      </c>
      <c r="AX3547" t="s">
        <v>105</v>
      </c>
      <c r="BH3547" t="s">
        <v>21</v>
      </c>
      <c r="BI3547" t="s">
        <v>5</v>
      </c>
    </row>
    <row r="3548" spans="1:61" x14ac:dyDescent="0.25">
      <c r="A3548">
        <v>20401307</v>
      </c>
      <c r="B3548">
        <v>20401307</v>
      </c>
      <c r="C3548" t="s">
        <v>106</v>
      </c>
      <c r="D3548" t="s">
        <v>108</v>
      </c>
      <c r="E3548">
        <v>0</v>
      </c>
      <c r="F3548" t="s">
        <v>1795</v>
      </c>
      <c r="G3548" t="s">
        <v>3410</v>
      </c>
      <c r="H3548" s="30" t="s">
        <v>21316</v>
      </c>
      <c r="I3548" t="s">
        <v>17921</v>
      </c>
      <c r="J3548">
        <v>0</v>
      </c>
      <c r="K3548" t="s">
        <v>126</v>
      </c>
      <c r="L3548">
        <v>25</v>
      </c>
      <c r="M3548" t="s">
        <v>126</v>
      </c>
      <c r="O3548">
        <v>3123211157</v>
      </c>
      <c r="P3548">
        <v>3167418393</v>
      </c>
      <c r="T3548" s="29" t="s">
        <v>240</v>
      </c>
      <c r="U3548">
        <f t="shared" si="255"/>
        <v>10</v>
      </c>
      <c r="V3548">
        <f t="shared" si="256"/>
        <v>27</v>
      </c>
      <c r="W3548">
        <v>2016</v>
      </c>
      <c r="X3548" t="s">
        <v>1852</v>
      </c>
      <c r="Y3548" t="s">
        <v>17922</v>
      </c>
      <c r="Z3548" t="s">
        <v>17922</v>
      </c>
      <c r="AA3548">
        <v>3001138</v>
      </c>
      <c r="AB3548" t="s">
        <v>491</v>
      </c>
      <c r="AC3548" t="s">
        <v>1475</v>
      </c>
      <c r="AD3548" s="1">
        <f t="shared" si="257"/>
        <v>4.8428496042216357E-2</v>
      </c>
      <c r="AE3548" s="2">
        <v>37900000</v>
      </c>
      <c r="AF3548" t="s">
        <v>133</v>
      </c>
      <c r="AG3548" t="s">
        <v>103</v>
      </c>
      <c r="AH3548" t="s">
        <v>104</v>
      </c>
      <c r="AI3548" t="s">
        <v>17923</v>
      </c>
      <c r="AJ3548">
        <v>161791919</v>
      </c>
      <c r="AK3548" s="2">
        <v>1835440</v>
      </c>
      <c r="AL3548" s="2">
        <v>1522386.31</v>
      </c>
      <c r="AP3548" t="s">
        <v>105</v>
      </c>
      <c r="AQ3548" t="s">
        <v>105</v>
      </c>
      <c r="AR3548" t="s">
        <v>105</v>
      </c>
      <c r="AV3548" t="s">
        <v>105</v>
      </c>
      <c r="AW3548" t="s">
        <v>105</v>
      </c>
      <c r="AX3548" t="s">
        <v>105</v>
      </c>
      <c r="BH3548" t="s">
        <v>21</v>
      </c>
      <c r="BI3548" t="s">
        <v>5</v>
      </c>
    </row>
    <row r="3549" spans="1:61" x14ac:dyDescent="0.25">
      <c r="A3549">
        <v>30297770</v>
      </c>
      <c r="B3549">
        <v>30297770</v>
      </c>
      <c r="C3549" t="s">
        <v>106</v>
      </c>
      <c r="D3549" t="s">
        <v>1128</v>
      </c>
      <c r="E3549" t="s">
        <v>583</v>
      </c>
      <c r="F3549" t="s">
        <v>819</v>
      </c>
      <c r="G3549" t="s">
        <v>296</v>
      </c>
      <c r="H3549" s="30" t="s">
        <v>18731</v>
      </c>
      <c r="I3549" t="s">
        <v>17924</v>
      </c>
      <c r="J3549">
        <v>0</v>
      </c>
      <c r="K3549" t="s">
        <v>126</v>
      </c>
      <c r="L3549">
        <v>25</v>
      </c>
      <c r="M3549" t="s">
        <v>126</v>
      </c>
      <c r="O3549">
        <v>3138536718</v>
      </c>
      <c r="P3549">
        <v>0</v>
      </c>
      <c r="T3549" s="29" t="s">
        <v>448</v>
      </c>
      <c r="U3549">
        <f t="shared" si="255"/>
        <v>10</v>
      </c>
      <c r="V3549">
        <f t="shared" si="256"/>
        <v>9</v>
      </c>
      <c r="W3549">
        <v>2017</v>
      </c>
      <c r="X3549" t="s">
        <v>2436</v>
      </c>
      <c r="Y3549" t="s">
        <v>17925</v>
      </c>
      <c r="Z3549" t="s">
        <v>17926</v>
      </c>
      <c r="AA3549">
        <v>3001139</v>
      </c>
      <c r="AB3549" t="s">
        <v>491</v>
      </c>
      <c r="AC3549" t="s">
        <v>1475</v>
      </c>
      <c r="AD3549" s="1">
        <f t="shared" si="257"/>
        <v>3.6416002926829269E-2</v>
      </c>
      <c r="AE3549" s="2">
        <v>41000000</v>
      </c>
      <c r="AF3549" t="s">
        <v>133</v>
      </c>
      <c r="AG3549" t="s">
        <v>103</v>
      </c>
      <c r="AH3549" t="s">
        <v>104</v>
      </c>
      <c r="AI3549" t="s">
        <v>17927</v>
      </c>
      <c r="AJ3549">
        <v>29925781</v>
      </c>
      <c r="AK3549" s="2">
        <v>1493056.12</v>
      </c>
      <c r="AL3549" s="2">
        <v>1234669.01</v>
      </c>
      <c r="AP3549">
        <v>29990981</v>
      </c>
      <c r="AQ3549" s="2">
        <v>1578403.05</v>
      </c>
      <c r="AR3549" s="2">
        <v>1306389.1200000001</v>
      </c>
      <c r="AV3549" t="s">
        <v>105</v>
      </c>
      <c r="AW3549" s="2" t="s">
        <v>105</v>
      </c>
      <c r="AX3549" s="2" t="s">
        <v>105</v>
      </c>
      <c r="BH3549" t="s">
        <v>21</v>
      </c>
      <c r="BI3549" t="s">
        <v>5</v>
      </c>
    </row>
    <row r="3550" spans="1:61" x14ac:dyDescent="0.25">
      <c r="A3550">
        <v>34982791</v>
      </c>
      <c r="B3550">
        <v>34982791</v>
      </c>
      <c r="C3550" t="s">
        <v>106</v>
      </c>
      <c r="D3550" t="s">
        <v>17928</v>
      </c>
      <c r="E3550" t="s">
        <v>122</v>
      </c>
      <c r="F3550" t="s">
        <v>2335</v>
      </c>
      <c r="G3550" t="s">
        <v>191</v>
      </c>
      <c r="H3550" s="30" t="s">
        <v>21317</v>
      </c>
      <c r="I3550" t="s">
        <v>17929</v>
      </c>
      <c r="J3550">
        <v>0</v>
      </c>
      <c r="K3550" t="s">
        <v>182</v>
      </c>
      <c r="L3550">
        <v>8</v>
      </c>
      <c r="M3550" t="s">
        <v>183</v>
      </c>
      <c r="O3550">
        <v>3135740201</v>
      </c>
      <c r="P3550">
        <v>3135740202</v>
      </c>
      <c r="T3550" s="29" t="s">
        <v>1081</v>
      </c>
      <c r="U3550">
        <f t="shared" si="255"/>
        <v>10</v>
      </c>
      <c r="V3550">
        <f t="shared" si="256"/>
        <v>25</v>
      </c>
      <c r="W3550">
        <v>2010</v>
      </c>
      <c r="X3550" t="s">
        <v>6796</v>
      </c>
      <c r="Y3550" t="s">
        <v>17930</v>
      </c>
      <c r="Z3550" t="s">
        <v>17931</v>
      </c>
      <c r="AA3550">
        <v>9008141</v>
      </c>
      <c r="AB3550" t="s">
        <v>244</v>
      </c>
      <c r="AC3550" t="s">
        <v>1775</v>
      </c>
      <c r="AD3550" s="1">
        <f t="shared" si="257"/>
        <v>2.1766719138359571E-2</v>
      </c>
      <c r="AE3550" s="2">
        <v>120700000</v>
      </c>
      <c r="AF3550" t="s">
        <v>175</v>
      </c>
      <c r="AG3550" t="s">
        <v>452</v>
      </c>
      <c r="AH3550" t="s">
        <v>104</v>
      </c>
      <c r="AI3550" t="s">
        <v>17932</v>
      </c>
      <c r="AJ3550">
        <v>161808144</v>
      </c>
      <c r="AK3550" s="2">
        <v>2627243</v>
      </c>
      <c r="AL3550" s="2">
        <v>2187767.1</v>
      </c>
      <c r="AP3550" t="s">
        <v>105</v>
      </c>
      <c r="AQ3550" t="s">
        <v>105</v>
      </c>
      <c r="AR3550" t="s">
        <v>105</v>
      </c>
      <c r="AV3550" t="s">
        <v>105</v>
      </c>
      <c r="AW3550" t="s">
        <v>105</v>
      </c>
      <c r="AX3550" t="s">
        <v>105</v>
      </c>
      <c r="BH3550" t="s">
        <v>21</v>
      </c>
      <c r="BI3550" t="s">
        <v>5</v>
      </c>
    </row>
    <row r="3551" spans="1:61" x14ac:dyDescent="0.25">
      <c r="A3551">
        <v>41729288</v>
      </c>
      <c r="B3551">
        <v>41729288</v>
      </c>
      <c r="C3551" t="s">
        <v>106</v>
      </c>
      <c r="D3551" t="s">
        <v>355</v>
      </c>
      <c r="E3551" t="s">
        <v>3608</v>
      </c>
      <c r="F3551" t="s">
        <v>5187</v>
      </c>
      <c r="G3551" t="s">
        <v>17933</v>
      </c>
      <c r="H3551" s="30" t="s">
        <v>21318</v>
      </c>
      <c r="I3551" t="s">
        <v>17934</v>
      </c>
      <c r="J3551">
        <v>25473</v>
      </c>
      <c r="K3551" t="s">
        <v>1949</v>
      </c>
      <c r="L3551">
        <v>25</v>
      </c>
      <c r="M3551" t="s">
        <v>113</v>
      </c>
      <c r="O3551">
        <v>3202321620</v>
      </c>
      <c r="P3551">
        <v>3203231620</v>
      </c>
      <c r="T3551" s="29" t="s">
        <v>155</v>
      </c>
      <c r="U3551">
        <f t="shared" si="255"/>
        <v>10</v>
      </c>
      <c r="V3551">
        <f t="shared" si="256"/>
        <v>14</v>
      </c>
      <c r="W3551">
        <v>2013</v>
      </c>
      <c r="X3551" t="s">
        <v>3374</v>
      </c>
      <c r="Y3551" t="s">
        <v>17935</v>
      </c>
      <c r="Z3551" t="s">
        <v>17936</v>
      </c>
      <c r="AA3551">
        <v>8001136</v>
      </c>
      <c r="AB3551" t="s">
        <v>100</v>
      </c>
      <c r="AC3551" t="s">
        <v>258</v>
      </c>
      <c r="AD3551" s="1">
        <f t="shared" si="257"/>
        <v>4.5839163498098856E-2</v>
      </c>
      <c r="AE3551" s="2">
        <v>26300000</v>
      </c>
      <c r="AF3551" t="s">
        <v>362</v>
      </c>
      <c r="AG3551" t="s">
        <v>103</v>
      </c>
      <c r="AH3551" t="s">
        <v>104</v>
      </c>
      <c r="AI3551" t="s">
        <v>17937</v>
      </c>
      <c r="AJ3551">
        <v>161814764</v>
      </c>
      <c r="AK3551" s="2">
        <v>1205570</v>
      </c>
      <c r="AL3551" s="2">
        <v>993083.82</v>
      </c>
      <c r="AP3551" t="s">
        <v>105</v>
      </c>
      <c r="AQ3551" t="s">
        <v>105</v>
      </c>
      <c r="AR3551" t="s">
        <v>105</v>
      </c>
      <c r="AV3551" t="s">
        <v>105</v>
      </c>
      <c r="AW3551" t="s">
        <v>105</v>
      </c>
      <c r="AX3551" t="s">
        <v>105</v>
      </c>
      <c r="BH3551" t="s">
        <v>21</v>
      </c>
      <c r="BI3551" t="s">
        <v>5</v>
      </c>
    </row>
    <row r="3552" spans="1:61" x14ac:dyDescent="0.25">
      <c r="A3552">
        <v>94062510</v>
      </c>
      <c r="B3552">
        <v>94062510</v>
      </c>
      <c r="C3552" t="s">
        <v>89</v>
      </c>
      <c r="D3552" t="s">
        <v>1969</v>
      </c>
      <c r="E3552">
        <v>0</v>
      </c>
      <c r="F3552" t="s">
        <v>2346</v>
      </c>
      <c r="G3552" t="s">
        <v>17938</v>
      </c>
      <c r="H3552" s="30" t="s">
        <v>21319</v>
      </c>
      <c r="I3552" t="s">
        <v>17939</v>
      </c>
      <c r="J3552">
        <v>76001</v>
      </c>
      <c r="K3552" t="s">
        <v>486</v>
      </c>
      <c r="L3552">
        <v>76</v>
      </c>
      <c r="M3552" t="s">
        <v>95</v>
      </c>
      <c r="O3552">
        <v>3105203272</v>
      </c>
      <c r="P3552">
        <v>3004926017</v>
      </c>
      <c r="T3552" s="29" t="s">
        <v>1081</v>
      </c>
      <c r="U3552">
        <f t="shared" si="255"/>
        <v>10</v>
      </c>
      <c r="V3552">
        <f t="shared" si="256"/>
        <v>25</v>
      </c>
      <c r="W3552">
        <v>2023</v>
      </c>
      <c r="X3552" t="s">
        <v>7371</v>
      </c>
      <c r="Y3552" t="s">
        <v>17940</v>
      </c>
      <c r="Z3552" t="s">
        <v>17941</v>
      </c>
      <c r="AA3552">
        <v>1601341</v>
      </c>
      <c r="AB3552" t="s">
        <v>173</v>
      </c>
      <c r="AC3552" t="s">
        <v>373</v>
      </c>
      <c r="AD3552" s="1">
        <f t="shared" si="257"/>
        <v>4.7289334470989763E-2</v>
      </c>
      <c r="AE3552" s="2">
        <v>58600000</v>
      </c>
      <c r="AF3552" t="s">
        <v>133</v>
      </c>
      <c r="AG3552" t="s">
        <v>103</v>
      </c>
      <c r="AH3552" t="s">
        <v>104</v>
      </c>
      <c r="AI3552" t="s">
        <v>17942</v>
      </c>
      <c r="AJ3552">
        <v>161918168</v>
      </c>
      <c r="AK3552" s="2">
        <v>2771155</v>
      </c>
      <c r="AL3552" s="2">
        <v>2308702.08</v>
      </c>
      <c r="AP3552" t="s">
        <v>105</v>
      </c>
      <c r="AQ3552" t="s">
        <v>105</v>
      </c>
      <c r="AR3552" t="s">
        <v>105</v>
      </c>
      <c r="AV3552" t="s">
        <v>105</v>
      </c>
      <c r="AW3552" t="s">
        <v>105</v>
      </c>
      <c r="AX3552" t="s">
        <v>105</v>
      </c>
      <c r="BH3552" t="s">
        <v>21</v>
      </c>
      <c r="BI3552" t="s">
        <v>5</v>
      </c>
    </row>
    <row r="3553" spans="1:61" x14ac:dyDescent="0.25">
      <c r="A3553">
        <v>41507645</v>
      </c>
      <c r="B3553">
        <v>41507645</v>
      </c>
      <c r="C3553" t="s">
        <v>106</v>
      </c>
      <c r="D3553" t="s">
        <v>2790</v>
      </c>
      <c r="E3553">
        <v>0</v>
      </c>
      <c r="F3553" t="s">
        <v>1155</v>
      </c>
      <c r="G3553" t="s">
        <v>609</v>
      </c>
      <c r="H3553" s="30" t="s">
        <v>21320</v>
      </c>
      <c r="I3553" t="s">
        <v>17943</v>
      </c>
      <c r="J3553">
        <v>0</v>
      </c>
      <c r="K3553" t="s">
        <v>126</v>
      </c>
      <c r="L3553">
        <v>25</v>
      </c>
      <c r="M3553" t="s">
        <v>126</v>
      </c>
      <c r="O3553">
        <v>3125551243</v>
      </c>
      <c r="P3553">
        <v>3125551213</v>
      </c>
      <c r="T3553" s="29" t="s">
        <v>240</v>
      </c>
      <c r="U3553">
        <f t="shared" si="255"/>
        <v>10</v>
      </c>
      <c r="V3553">
        <f t="shared" si="256"/>
        <v>27</v>
      </c>
      <c r="W3553">
        <v>2012</v>
      </c>
      <c r="X3553" t="s">
        <v>8791</v>
      </c>
      <c r="Y3553" t="s">
        <v>17944</v>
      </c>
      <c r="Z3553" t="s">
        <v>17945</v>
      </c>
      <c r="AA3553">
        <v>6401184</v>
      </c>
      <c r="AB3553" t="s">
        <v>131</v>
      </c>
      <c r="AC3553" t="s">
        <v>607</v>
      </c>
      <c r="AD3553" s="1">
        <f t="shared" si="257"/>
        <v>4.5962462686567167E-2</v>
      </c>
      <c r="AE3553" s="2">
        <v>26800000</v>
      </c>
      <c r="AF3553" t="s">
        <v>102</v>
      </c>
      <c r="AG3553" t="s">
        <v>103</v>
      </c>
      <c r="AH3553" t="s">
        <v>104</v>
      </c>
      <c r="AI3553" t="s">
        <v>17946</v>
      </c>
      <c r="AJ3553">
        <v>161811873</v>
      </c>
      <c r="AK3553" s="2">
        <v>1231794</v>
      </c>
      <c r="AL3553" s="2">
        <v>1015120.82</v>
      </c>
      <c r="AP3553" t="s">
        <v>105</v>
      </c>
      <c r="AQ3553" t="s">
        <v>105</v>
      </c>
      <c r="AR3553" t="s">
        <v>105</v>
      </c>
      <c r="AV3553" t="s">
        <v>105</v>
      </c>
      <c r="AW3553" t="s">
        <v>105</v>
      </c>
      <c r="AX3553" t="s">
        <v>105</v>
      </c>
      <c r="BH3553" t="s">
        <v>21</v>
      </c>
      <c r="BI3553" t="s">
        <v>5</v>
      </c>
    </row>
    <row r="3554" spans="1:61" x14ac:dyDescent="0.25">
      <c r="A3554">
        <v>35413621</v>
      </c>
      <c r="B3554">
        <v>35413621</v>
      </c>
      <c r="C3554" t="s">
        <v>106</v>
      </c>
      <c r="D3554" t="s">
        <v>9600</v>
      </c>
      <c r="E3554" t="s">
        <v>505</v>
      </c>
      <c r="F3554" t="s">
        <v>4240</v>
      </c>
      <c r="G3554" t="s">
        <v>17947</v>
      </c>
      <c r="H3554" s="30" t="s">
        <v>21321</v>
      </c>
      <c r="I3554" t="s">
        <v>17948</v>
      </c>
      <c r="J3554">
        <v>25899</v>
      </c>
      <c r="K3554" t="s">
        <v>112</v>
      </c>
      <c r="L3554">
        <v>25</v>
      </c>
      <c r="M3554" t="s">
        <v>113</v>
      </c>
      <c r="O3554">
        <v>3107772727</v>
      </c>
      <c r="P3554">
        <v>0</v>
      </c>
      <c r="T3554" s="29" t="s">
        <v>184</v>
      </c>
      <c r="U3554">
        <f t="shared" si="255"/>
        <v>10</v>
      </c>
      <c r="V3554">
        <f t="shared" si="256"/>
        <v>10</v>
      </c>
      <c r="W3554">
        <v>2022</v>
      </c>
      <c r="X3554" t="s">
        <v>8613</v>
      </c>
      <c r="Y3554" t="s">
        <v>17949</v>
      </c>
      <c r="Z3554" t="s">
        <v>17950</v>
      </c>
      <c r="AA3554">
        <v>1606248</v>
      </c>
      <c r="AB3554" t="s">
        <v>173</v>
      </c>
      <c r="AC3554" t="s">
        <v>815</v>
      </c>
      <c r="AD3554" s="1">
        <f t="shared" si="257"/>
        <v>1.8513749999999999E-2</v>
      </c>
      <c r="AE3554" s="2">
        <v>72000000</v>
      </c>
      <c r="AF3554" t="s">
        <v>219</v>
      </c>
      <c r="AG3554" t="s">
        <v>120</v>
      </c>
      <c r="AH3554" t="s">
        <v>104</v>
      </c>
      <c r="AI3554" t="s">
        <v>17951</v>
      </c>
      <c r="AJ3554">
        <v>161964820</v>
      </c>
      <c r="AK3554" s="2">
        <v>1332990</v>
      </c>
      <c r="AL3554" s="2">
        <v>1100159.4099999999</v>
      </c>
      <c r="AP3554" t="s">
        <v>105</v>
      </c>
      <c r="AQ3554" t="s">
        <v>105</v>
      </c>
      <c r="AR3554" t="s">
        <v>105</v>
      </c>
      <c r="AV3554" t="s">
        <v>105</v>
      </c>
      <c r="AW3554" t="s">
        <v>105</v>
      </c>
      <c r="AX3554" t="s">
        <v>105</v>
      </c>
      <c r="BH3554" t="s">
        <v>19</v>
      </c>
      <c r="BI3554" t="s">
        <v>5</v>
      </c>
    </row>
    <row r="3555" spans="1:61" x14ac:dyDescent="0.25">
      <c r="A3555">
        <v>50985281</v>
      </c>
      <c r="B3555">
        <v>50985281</v>
      </c>
      <c r="C3555" t="s">
        <v>106</v>
      </c>
      <c r="D3555" t="s">
        <v>312</v>
      </c>
      <c r="E3555" t="s">
        <v>3147</v>
      </c>
      <c r="F3555" t="s">
        <v>609</v>
      </c>
      <c r="G3555" t="s">
        <v>17952</v>
      </c>
      <c r="H3555" s="30" t="s">
        <v>21322</v>
      </c>
      <c r="I3555" t="s">
        <v>17953</v>
      </c>
      <c r="J3555">
        <v>0</v>
      </c>
      <c r="K3555" t="s">
        <v>498</v>
      </c>
      <c r="L3555">
        <v>0</v>
      </c>
      <c r="M3555" t="s">
        <v>499</v>
      </c>
      <c r="O3555">
        <v>3165292817</v>
      </c>
      <c r="P3555">
        <v>0</v>
      </c>
      <c r="T3555" s="29" t="s">
        <v>1081</v>
      </c>
      <c r="U3555">
        <f t="shared" si="255"/>
        <v>10</v>
      </c>
      <c r="V3555">
        <f t="shared" si="256"/>
        <v>25</v>
      </c>
      <c r="W3555">
        <v>2017</v>
      </c>
      <c r="X3555" t="s">
        <v>9766</v>
      </c>
      <c r="Y3555" t="s">
        <v>17954</v>
      </c>
      <c r="Z3555" t="s">
        <v>17955</v>
      </c>
      <c r="AA3555">
        <v>8806016</v>
      </c>
      <c r="AB3555" t="s">
        <v>662</v>
      </c>
      <c r="AC3555" t="s">
        <v>1011</v>
      </c>
      <c r="AD3555" s="1">
        <f t="shared" si="257"/>
        <v>2.8417798861480076E-2</v>
      </c>
      <c r="AE3555" s="2">
        <v>52700000</v>
      </c>
      <c r="AF3555" t="s">
        <v>219</v>
      </c>
      <c r="AG3555" t="s">
        <v>120</v>
      </c>
      <c r="AH3555" t="s">
        <v>104</v>
      </c>
      <c r="AI3555" t="s">
        <v>17956</v>
      </c>
      <c r="AJ3555">
        <v>161814314</v>
      </c>
      <c r="AK3555" s="2">
        <v>1497618</v>
      </c>
      <c r="AL3555" s="2">
        <v>1238502.67</v>
      </c>
      <c r="AP3555" t="s">
        <v>105</v>
      </c>
      <c r="AQ3555" t="s">
        <v>105</v>
      </c>
      <c r="AR3555" t="s">
        <v>105</v>
      </c>
      <c r="AV3555" t="s">
        <v>105</v>
      </c>
      <c r="AW3555" t="s">
        <v>105</v>
      </c>
      <c r="AX3555" t="s">
        <v>105</v>
      </c>
      <c r="BH3555" t="s">
        <v>19</v>
      </c>
      <c r="BI3555" t="s">
        <v>5</v>
      </c>
    </row>
    <row r="3556" spans="1:61" x14ac:dyDescent="0.25">
      <c r="A3556">
        <v>12129644</v>
      </c>
      <c r="B3556">
        <v>12129644</v>
      </c>
      <c r="C3556" t="s">
        <v>89</v>
      </c>
      <c r="D3556" t="s">
        <v>17957</v>
      </c>
      <c r="E3556">
        <v>0</v>
      </c>
      <c r="F3556" t="s">
        <v>17958</v>
      </c>
      <c r="G3556" t="s">
        <v>17959</v>
      </c>
      <c r="H3556" s="30" t="s">
        <v>21323</v>
      </c>
      <c r="I3556" t="s">
        <v>17960</v>
      </c>
      <c r="J3556">
        <v>0</v>
      </c>
      <c r="K3556" t="s">
        <v>2140</v>
      </c>
      <c r="L3556">
        <v>25</v>
      </c>
      <c r="M3556" t="s">
        <v>113</v>
      </c>
      <c r="O3556">
        <v>3153345286</v>
      </c>
      <c r="P3556">
        <v>0</v>
      </c>
      <c r="T3556" s="29" t="s">
        <v>3448</v>
      </c>
      <c r="U3556">
        <f t="shared" si="255"/>
        <v>10</v>
      </c>
      <c r="V3556">
        <f t="shared" si="256"/>
        <v>11</v>
      </c>
      <c r="W3556">
        <v>2023</v>
      </c>
      <c r="X3556" t="s">
        <v>1965</v>
      </c>
      <c r="Y3556" t="s">
        <v>17961</v>
      </c>
      <c r="Z3556" t="s">
        <v>17962</v>
      </c>
      <c r="AA3556">
        <v>9008205</v>
      </c>
      <c r="AB3556" t="s">
        <v>244</v>
      </c>
      <c r="AC3556" t="s">
        <v>614</v>
      </c>
      <c r="AD3556" s="1">
        <f t="shared" si="257"/>
        <v>9.9685731559854898E-3</v>
      </c>
      <c r="AE3556" s="2">
        <v>248100000</v>
      </c>
      <c r="AF3556" t="s">
        <v>102</v>
      </c>
      <c r="AG3556" t="s">
        <v>452</v>
      </c>
      <c r="AH3556" t="s">
        <v>104</v>
      </c>
      <c r="AI3556" t="s">
        <v>17963</v>
      </c>
      <c r="AJ3556">
        <v>161860714</v>
      </c>
      <c r="AK3556" s="2">
        <v>2473203</v>
      </c>
      <c r="AL3556" s="2">
        <v>2058322.07</v>
      </c>
      <c r="AP3556" t="s">
        <v>105</v>
      </c>
      <c r="AQ3556" t="s">
        <v>105</v>
      </c>
      <c r="AR3556" t="s">
        <v>105</v>
      </c>
      <c r="AV3556" t="s">
        <v>105</v>
      </c>
      <c r="AW3556" t="s">
        <v>105</v>
      </c>
      <c r="AX3556" t="s">
        <v>105</v>
      </c>
      <c r="BH3556" s="3" t="s">
        <v>18</v>
      </c>
      <c r="BI3556" t="s">
        <v>5</v>
      </c>
    </row>
    <row r="3557" spans="1:61" x14ac:dyDescent="0.25">
      <c r="A3557">
        <v>63270271</v>
      </c>
      <c r="B3557">
        <v>63270271</v>
      </c>
      <c r="C3557" t="s">
        <v>106</v>
      </c>
      <c r="D3557" t="s">
        <v>616</v>
      </c>
      <c r="E3557" t="s">
        <v>1071</v>
      </c>
      <c r="F3557" t="s">
        <v>7902</v>
      </c>
      <c r="G3557" t="s">
        <v>9548</v>
      </c>
      <c r="H3557" s="30" t="s">
        <v>21324</v>
      </c>
      <c r="I3557" t="s">
        <v>17964</v>
      </c>
      <c r="J3557">
        <v>15001</v>
      </c>
      <c r="K3557" t="s">
        <v>1089</v>
      </c>
      <c r="L3557">
        <v>15</v>
      </c>
      <c r="M3557" t="s">
        <v>1090</v>
      </c>
      <c r="O3557">
        <v>3103240874</v>
      </c>
      <c r="P3557">
        <v>3222153544</v>
      </c>
      <c r="T3557" s="29" t="s">
        <v>240</v>
      </c>
      <c r="U3557">
        <f t="shared" si="255"/>
        <v>10</v>
      </c>
      <c r="V3557">
        <f t="shared" si="256"/>
        <v>27</v>
      </c>
      <c r="W3557">
        <v>2023</v>
      </c>
      <c r="X3557" t="s">
        <v>3756</v>
      </c>
      <c r="Y3557" t="s">
        <v>17965</v>
      </c>
      <c r="Z3557" t="s">
        <v>17966</v>
      </c>
      <c r="AA3557">
        <v>5606107</v>
      </c>
      <c r="AB3557" t="s">
        <v>146</v>
      </c>
      <c r="AC3557" t="s">
        <v>147</v>
      </c>
      <c r="AD3557" s="1">
        <f t="shared" si="257"/>
        <v>1.4254486121530383E-2</v>
      </c>
      <c r="AE3557" s="2">
        <v>133300000</v>
      </c>
      <c r="AF3557" t="s">
        <v>133</v>
      </c>
      <c r="AG3557" t="s">
        <v>120</v>
      </c>
      <c r="AH3557" t="s">
        <v>104</v>
      </c>
      <c r="AI3557" t="s">
        <v>17967</v>
      </c>
      <c r="AJ3557">
        <v>161912587</v>
      </c>
      <c r="AK3557" s="2">
        <v>1900123</v>
      </c>
      <c r="AL3557" s="2">
        <v>1576742.22</v>
      </c>
      <c r="AP3557" t="s">
        <v>105</v>
      </c>
      <c r="AQ3557" t="s">
        <v>105</v>
      </c>
      <c r="AR3557" t="s">
        <v>105</v>
      </c>
      <c r="AV3557" t="s">
        <v>105</v>
      </c>
      <c r="AW3557" t="s">
        <v>105</v>
      </c>
      <c r="AX3557" t="s">
        <v>105</v>
      </c>
      <c r="BH3557" s="3" t="s">
        <v>18</v>
      </c>
      <c r="BI3557" t="s">
        <v>5</v>
      </c>
    </row>
    <row r="3558" spans="1:61" x14ac:dyDescent="0.25">
      <c r="A3558">
        <v>51635008</v>
      </c>
      <c r="B3558">
        <v>51635008</v>
      </c>
      <c r="C3558" t="s">
        <v>106</v>
      </c>
      <c r="D3558" t="s">
        <v>3505</v>
      </c>
      <c r="E3558" t="s">
        <v>1716</v>
      </c>
      <c r="F3558" t="s">
        <v>1122</v>
      </c>
      <c r="G3558" t="s">
        <v>1058</v>
      </c>
      <c r="H3558" s="30" t="s">
        <v>18619</v>
      </c>
      <c r="I3558" t="s">
        <v>17968</v>
      </c>
      <c r="J3558">
        <v>0</v>
      </c>
      <c r="K3558" t="s">
        <v>126</v>
      </c>
      <c r="L3558">
        <v>25</v>
      </c>
      <c r="M3558" t="s">
        <v>126</v>
      </c>
      <c r="O3558">
        <v>3153389625</v>
      </c>
      <c r="P3558">
        <v>0</v>
      </c>
      <c r="T3558" s="29" t="s">
        <v>127</v>
      </c>
      <c r="U3558">
        <f t="shared" si="255"/>
        <v>10</v>
      </c>
      <c r="V3558">
        <f t="shared" si="256"/>
        <v>18</v>
      </c>
      <c r="W3558">
        <v>2019</v>
      </c>
      <c r="X3558" t="s">
        <v>1321</v>
      </c>
      <c r="Y3558" t="s">
        <v>17969</v>
      </c>
      <c r="Z3558" t="s">
        <v>17970</v>
      </c>
      <c r="AA3558">
        <v>8001188</v>
      </c>
      <c r="AB3558" t="s">
        <v>100</v>
      </c>
      <c r="AC3558" t="s">
        <v>423</v>
      </c>
      <c r="AD3558" s="1">
        <f t="shared" si="257"/>
        <v>3.0991516709511568E-2</v>
      </c>
      <c r="AE3558" s="2">
        <v>38900000</v>
      </c>
      <c r="AF3558" t="s">
        <v>219</v>
      </c>
      <c r="AG3558" t="s">
        <v>103</v>
      </c>
      <c r="AH3558" t="s">
        <v>104</v>
      </c>
      <c r="AI3558" t="s">
        <v>17971</v>
      </c>
      <c r="AJ3558">
        <v>161814765</v>
      </c>
      <c r="AK3558" s="2">
        <v>1205570</v>
      </c>
      <c r="AL3558" s="2">
        <v>993083.82</v>
      </c>
      <c r="AP3558" t="s">
        <v>105</v>
      </c>
      <c r="AQ3558" t="s">
        <v>105</v>
      </c>
      <c r="AR3558" t="s">
        <v>105</v>
      </c>
      <c r="AV3558" t="s">
        <v>105</v>
      </c>
      <c r="AW3558" t="s">
        <v>105</v>
      </c>
      <c r="AX3558" t="s">
        <v>105</v>
      </c>
      <c r="BH3558" t="s">
        <v>21</v>
      </c>
      <c r="BI3558" t="s">
        <v>5</v>
      </c>
    </row>
    <row r="3559" spans="1:61" x14ac:dyDescent="0.25">
      <c r="A3559">
        <v>39623176</v>
      </c>
      <c r="B3559">
        <v>39623176</v>
      </c>
      <c r="C3559" t="s">
        <v>106</v>
      </c>
      <c r="D3559" t="s">
        <v>14559</v>
      </c>
      <c r="E3559" t="s">
        <v>10077</v>
      </c>
      <c r="F3559" t="s">
        <v>574</v>
      </c>
      <c r="G3559" t="s">
        <v>212</v>
      </c>
      <c r="H3559" s="30" t="s">
        <v>21325</v>
      </c>
      <c r="I3559" t="s">
        <v>17972</v>
      </c>
      <c r="J3559">
        <v>0</v>
      </c>
      <c r="K3559" t="s">
        <v>126</v>
      </c>
      <c r="L3559">
        <v>25</v>
      </c>
      <c r="M3559" t="s">
        <v>126</v>
      </c>
      <c r="O3559">
        <v>3115652237</v>
      </c>
      <c r="P3559">
        <v>0</v>
      </c>
      <c r="T3559" s="29" t="s">
        <v>215</v>
      </c>
      <c r="U3559">
        <f t="shared" si="255"/>
        <v>10</v>
      </c>
      <c r="V3559">
        <f t="shared" si="256"/>
        <v>20</v>
      </c>
      <c r="W3559">
        <v>2024</v>
      </c>
      <c r="X3559" t="s">
        <v>11761</v>
      </c>
      <c r="Y3559" t="s">
        <v>17973</v>
      </c>
      <c r="Z3559" t="s">
        <v>17973</v>
      </c>
      <c r="AA3559">
        <v>4606151</v>
      </c>
      <c r="AB3559" t="s">
        <v>352</v>
      </c>
      <c r="AC3559" t="s">
        <v>353</v>
      </c>
      <c r="AD3559" s="1">
        <f t="shared" si="257"/>
        <v>1.38135618729097E-2</v>
      </c>
      <c r="AE3559" s="2">
        <v>119600000</v>
      </c>
      <c r="AF3559" t="s">
        <v>219</v>
      </c>
      <c r="AG3559" t="s">
        <v>120</v>
      </c>
      <c r="AH3559" t="s">
        <v>104</v>
      </c>
      <c r="AI3559" t="s">
        <v>17974</v>
      </c>
      <c r="AJ3559">
        <v>161811644</v>
      </c>
      <c r="AK3559" s="2">
        <v>1652102</v>
      </c>
      <c r="AL3559" s="2">
        <v>1368320.94</v>
      </c>
      <c r="AP3559" t="s">
        <v>105</v>
      </c>
      <c r="AQ3559" t="s">
        <v>105</v>
      </c>
      <c r="AR3559" t="s">
        <v>105</v>
      </c>
      <c r="AV3559" t="s">
        <v>105</v>
      </c>
      <c r="AW3559" t="s">
        <v>105</v>
      </c>
      <c r="AX3559" t="s">
        <v>105</v>
      </c>
      <c r="BH3559" s="3" t="s">
        <v>18</v>
      </c>
      <c r="BI3559" t="s">
        <v>5</v>
      </c>
    </row>
    <row r="3560" spans="1:61" x14ac:dyDescent="0.25">
      <c r="A3560">
        <v>5008613</v>
      </c>
      <c r="B3560">
        <v>5008613</v>
      </c>
      <c r="C3560" t="s">
        <v>89</v>
      </c>
      <c r="D3560" t="s">
        <v>6158</v>
      </c>
      <c r="E3560" t="s">
        <v>2496</v>
      </c>
      <c r="F3560" t="s">
        <v>17975</v>
      </c>
      <c r="G3560" t="s">
        <v>1894</v>
      </c>
      <c r="H3560" s="30" t="s">
        <v>21326</v>
      </c>
      <c r="I3560" t="s">
        <v>17976</v>
      </c>
      <c r="J3560">
        <v>8573</v>
      </c>
      <c r="K3560" t="s">
        <v>12758</v>
      </c>
      <c r="L3560">
        <v>8</v>
      </c>
      <c r="M3560" t="s">
        <v>183</v>
      </c>
      <c r="O3560">
        <v>3157247782</v>
      </c>
      <c r="P3560">
        <v>0</v>
      </c>
      <c r="T3560" s="29" t="s">
        <v>429</v>
      </c>
      <c r="U3560">
        <f t="shared" si="255"/>
        <v>10</v>
      </c>
      <c r="V3560">
        <f t="shared" si="256"/>
        <v>7</v>
      </c>
      <c r="W3560">
        <v>2020</v>
      </c>
      <c r="X3560" t="s">
        <v>1919</v>
      </c>
      <c r="Y3560" t="s">
        <v>17977</v>
      </c>
      <c r="Z3560" t="s">
        <v>17978</v>
      </c>
      <c r="AA3560">
        <v>5606090</v>
      </c>
      <c r="AB3560" t="s">
        <v>146</v>
      </c>
      <c r="AC3560" t="s">
        <v>147</v>
      </c>
      <c r="AD3560" s="1">
        <f t="shared" si="257"/>
        <v>2.7124340148698883E-2</v>
      </c>
      <c r="AE3560" s="2">
        <v>107600000</v>
      </c>
      <c r="AF3560" t="s">
        <v>219</v>
      </c>
      <c r="AG3560" t="s">
        <v>120</v>
      </c>
      <c r="AH3560" t="s">
        <v>104</v>
      </c>
      <c r="AI3560" t="s">
        <v>17979</v>
      </c>
      <c r="AJ3560">
        <v>161879693</v>
      </c>
      <c r="AK3560" s="2">
        <v>2918579</v>
      </c>
      <c r="AL3560" s="2">
        <v>2432587.2999999998</v>
      </c>
      <c r="AP3560" t="s">
        <v>105</v>
      </c>
      <c r="AQ3560" t="s">
        <v>105</v>
      </c>
      <c r="AR3560" t="s">
        <v>105</v>
      </c>
      <c r="AV3560" t="s">
        <v>105</v>
      </c>
      <c r="AW3560" t="s">
        <v>105</v>
      </c>
      <c r="AX3560" t="s">
        <v>105</v>
      </c>
      <c r="BH3560" t="s">
        <v>21</v>
      </c>
      <c r="BI3560" t="s">
        <v>5</v>
      </c>
    </row>
    <row r="3561" spans="1:61" x14ac:dyDescent="0.25">
      <c r="A3561">
        <v>40780324</v>
      </c>
      <c r="B3561">
        <v>40780324</v>
      </c>
      <c r="C3561" t="s">
        <v>106</v>
      </c>
      <c r="D3561" t="s">
        <v>1211</v>
      </c>
      <c r="E3561" t="s">
        <v>312</v>
      </c>
      <c r="F3561" t="s">
        <v>137</v>
      </c>
      <c r="G3561" t="s">
        <v>445</v>
      </c>
      <c r="H3561" s="30" t="s">
        <v>21327</v>
      </c>
      <c r="I3561" t="s">
        <v>17980</v>
      </c>
      <c r="J3561">
        <v>0</v>
      </c>
      <c r="K3561" t="s">
        <v>3863</v>
      </c>
      <c r="L3561">
        <v>0</v>
      </c>
      <c r="M3561" t="s">
        <v>3864</v>
      </c>
      <c r="O3561">
        <v>3142186611</v>
      </c>
      <c r="P3561">
        <v>0</v>
      </c>
      <c r="T3561" s="29" t="s">
        <v>254</v>
      </c>
      <c r="U3561">
        <f t="shared" si="255"/>
        <v>10</v>
      </c>
      <c r="V3561">
        <f t="shared" si="256"/>
        <v>4</v>
      </c>
      <c r="W3561">
        <v>2023</v>
      </c>
      <c r="X3561" t="s">
        <v>909</v>
      </c>
      <c r="Y3561" t="s">
        <v>17981</v>
      </c>
      <c r="Z3561" t="s">
        <v>17982</v>
      </c>
      <c r="AA3561">
        <v>5606100</v>
      </c>
      <c r="AB3561" t="s">
        <v>146</v>
      </c>
      <c r="AC3561" t="s">
        <v>341</v>
      </c>
      <c r="AD3561" s="1">
        <f t="shared" si="257"/>
        <v>2.4136913183279742E-2</v>
      </c>
      <c r="AE3561" s="2">
        <v>93300000</v>
      </c>
      <c r="AF3561" t="s">
        <v>102</v>
      </c>
      <c r="AG3561" t="s">
        <v>120</v>
      </c>
      <c r="AH3561" t="s">
        <v>104</v>
      </c>
      <c r="AI3561" t="s">
        <v>17983</v>
      </c>
      <c r="AJ3561">
        <v>161815555</v>
      </c>
      <c r="AK3561" s="2">
        <v>2251974</v>
      </c>
      <c r="AL3561" s="2">
        <v>1872415.17</v>
      </c>
      <c r="AP3561" t="s">
        <v>105</v>
      </c>
      <c r="AQ3561" t="s">
        <v>105</v>
      </c>
      <c r="AR3561" t="s">
        <v>105</v>
      </c>
      <c r="AV3561" t="s">
        <v>105</v>
      </c>
      <c r="AW3561" t="s">
        <v>105</v>
      </c>
      <c r="AX3561" t="s">
        <v>105</v>
      </c>
      <c r="BH3561" t="s">
        <v>21</v>
      </c>
      <c r="BI3561" t="s">
        <v>5</v>
      </c>
    </row>
    <row r="3562" spans="1:61" x14ac:dyDescent="0.25">
      <c r="A3562">
        <v>70047741</v>
      </c>
      <c r="B3562">
        <v>70047741</v>
      </c>
      <c r="C3562" t="s">
        <v>89</v>
      </c>
      <c r="D3562" t="s">
        <v>3452</v>
      </c>
      <c r="E3562" t="s">
        <v>3309</v>
      </c>
      <c r="F3562" t="s">
        <v>3809</v>
      </c>
      <c r="G3562" t="s">
        <v>507</v>
      </c>
      <c r="H3562" s="30" t="s">
        <v>21328</v>
      </c>
      <c r="I3562" t="s">
        <v>17984</v>
      </c>
      <c r="J3562">
        <v>5001</v>
      </c>
      <c r="K3562" t="s">
        <v>202</v>
      </c>
      <c r="L3562">
        <v>5</v>
      </c>
      <c r="M3562" t="s">
        <v>203</v>
      </c>
      <c r="O3562">
        <v>3118472180</v>
      </c>
      <c r="P3562">
        <v>3221172733</v>
      </c>
      <c r="T3562" s="29" t="s">
        <v>958</v>
      </c>
      <c r="U3562">
        <f t="shared" si="255"/>
        <v>10</v>
      </c>
      <c r="V3562">
        <f t="shared" si="256"/>
        <v>24</v>
      </c>
      <c r="W3562">
        <v>2012</v>
      </c>
      <c r="X3562" t="s">
        <v>4752</v>
      </c>
      <c r="Y3562" t="s">
        <v>17985</v>
      </c>
      <c r="Z3562" t="s">
        <v>17986</v>
      </c>
      <c r="AA3562">
        <v>9008145</v>
      </c>
      <c r="AB3562" t="s">
        <v>244</v>
      </c>
      <c r="AC3562" t="s">
        <v>404</v>
      </c>
      <c r="AD3562" s="1">
        <f t="shared" si="257"/>
        <v>1.8035449162011174E-2</v>
      </c>
      <c r="AE3562" s="2">
        <v>89500000</v>
      </c>
      <c r="AF3562" t="s">
        <v>362</v>
      </c>
      <c r="AG3562" t="s">
        <v>452</v>
      </c>
      <c r="AH3562" t="s">
        <v>104</v>
      </c>
      <c r="AI3562">
        <v>0</v>
      </c>
      <c r="AJ3562">
        <v>29970755</v>
      </c>
      <c r="AK3562" s="2">
        <v>1614172.7</v>
      </c>
      <c r="AL3562" s="2">
        <v>1336447.6499999999</v>
      </c>
      <c r="AP3562" t="s">
        <v>105</v>
      </c>
      <c r="AQ3562" s="2" t="s">
        <v>105</v>
      </c>
      <c r="AR3562" s="2" t="s">
        <v>105</v>
      </c>
      <c r="AV3562">
        <v>30152922</v>
      </c>
      <c r="AW3562" s="2">
        <v>2469312.84</v>
      </c>
      <c r="AX3562" s="2">
        <v>2055052.81</v>
      </c>
      <c r="BH3562" t="s">
        <v>19</v>
      </c>
      <c r="BI3562" t="s">
        <v>5</v>
      </c>
    </row>
    <row r="3563" spans="1:61" x14ac:dyDescent="0.25">
      <c r="A3563">
        <v>12540682</v>
      </c>
      <c r="B3563">
        <v>12540682</v>
      </c>
      <c r="C3563" t="s">
        <v>89</v>
      </c>
      <c r="D3563" t="s">
        <v>15979</v>
      </c>
      <c r="E3563">
        <v>0</v>
      </c>
      <c r="F3563" t="s">
        <v>1995</v>
      </c>
      <c r="G3563" t="s">
        <v>17987</v>
      </c>
      <c r="H3563" s="30" t="s">
        <v>21329</v>
      </c>
      <c r="I3563" t="s">
        <v>17988</v>
      </c>
      <c r="J3563">
        <v>0</v>
      </c>
      <c r="K3563" t="s">
        <v>238</v>
      </c>
      <c r="L3563">
        <v>47</v>
      </c>
      <c r="M3563" t="s">
        <v>239</v>
      </c>
      <c r="O3563">
        <v>3008312036</v>
      </c>
      <c r="P3563">
        <v>3167526655</v>
      </c>
      <c r="T3563" s="29" t="s">
        <v>142</v>
      </c>
      <c r="U3563">
        <f t="shared" si="255"/>
        <v>10</v>
      </c>
      <c r="V3563">
        <f t="shared" si="256"/>
        <v>12</v>
      </c>
      <c r="W3563">
        <v>2022</v>
      </c>
      <c r="X3563" t="s">
        <v>1919</v>
      </c>
      <c r="Y3563" t="s">
        <v>17989</v>
      </c>
      <c r="Z3563" t="s">
        <v>17990</v>
      </c>
      <c r="AA3563">
        <v>5606090</v>
      </c>
      <c r="AB3563" t="s">
        <v>146</v>
      </c>
      <c r="AC3563" t="s">
        <v>147</v>
      </c>
      <c r="AD3563" s="1">
        <f t="shared" si="257"/>
        <v>2.4396569814366425E-2</v>
      </c>
      <c r="AE3563" s="2">
        <v>123900000</v>
      </c>
      <c r="AF3563" t="s">
        <v>102</v>
      </c>
      <c r="AG3563" t="s">
        <v>120</v>
      </c>
      <c r="AH3563" t="s">
        <v>104</v>
      </c>
      <c r="AI3563" t="s">
        <v>17991</v>
      </c>
      <c r="AJ3563">
        <v>161906089</v>
      </c>
      <c r="AK3563" s="2">
        <v>3022735</v>
      </c>
      <c r="AL3563" s="2">
        <v>2520113.25</v>
      </c>
      <c r="AP3563" t="s">
        <v>105</v>
      </c>
      <c r="AQ3563" t="s">
        <v>105</v>
      </c>
      <c r="AR3563" t="s">
        <v>105</v>
      </c>
      <c r="AV3563" t="s">
        <v>105</v>
      </c>
      <c r="AW3563" t="s">
        <v>105</v>
      </c>
      <c r="AX3563" t="s">
        <v>105</v>
      </c>
      <c r="BH3563" t="s">
        <v>21</v>
      </c>
      <c r="BI3563" t="s">
        <v>5</v>
      </c>
    </row>
    <row r="3564" spans="1:61" x14ac:dyDescent="0.25">
      <c r="A3564">
        <v>31880281</v>
      </c>
      <c r="B3564">
        <v>31880281</v>
      </c>
      <c r="C3564" t="s">
        <v>106</v>
      </c>
      <c r="D3564" t="s">
        <v>10269</v>
      </c>
      <c r="E3564" t="s">
        <v>1224</v>
      </c>
      <c r="F3564" t="s">
        <v>17992</v>
      </c>
      <c r="G3564" t="s">
        <v>2434</v>
      </c>
      <c r="H3564" s="30" t="s">
        <v>21330</v>
      </c>
      <c r="I3564" t="s">
        <v>17993</v>
      </c>
      <c r="J3564">
        <v>0</v>
      </c>
      <c r="K3564" t="s">
        <v>872</v>
      </c>
      <c r="L3564">
        <v>25</v>
      </c>
      <c r="M3564" t="s">
        <v>113</v>
      </c>
      <c r="O3564">
        <v>3128439248</v>
      </c>
      <c r="P3564">
        <v>0</v>
      </c>
      <c r="T3564" s="29" t="s">
        <v>849</v>
      </c>
      <c r="U3564">
        <f t="shared" si="255"/>
        <v>10</v>
      </c>
      <c r="V3564">
        <f t="shared" si="256"/>
        <v>19</v>
      </c>
      <c r="W3564">
        <v>2015</v>
      </c>
      <c r="X3564" t="s">
        <v>15077</v>
      </c>
      <c r="Y3564" t="s">
        <v>17994</v>
      </c>
      <c r="Z3564" t="s">
        <v>17995</v>
      </c>
      <c r="AA3564">
        <v>4601178</v>
      </c>
      <c r="AB3564" t="s">
        <v>352</v>
      </c>
      <c r="AC3564" t="s">
        <v>1230</v>
      </c>
      <c r="AD3564" s="1">
        <f t="shared" si="257"/>
        <v>3.5630583333333334E-2</v>
      </c>
      <c r="AE3564" s="2">
        <v>36000000</v>
      </c>
      <c r="AF3564" t="s">
        <v>175</v>
      </c>
      <c r="AG3564" t="s">
        <v>103</v>
      </c>
      <c r="AH3564" t="s">
        <v>104</v>
      </c>
      <c r="AI3564" t="s">
        <v>17996</v>
      </c>
      <c r="AJ3564">
        <v>161809747</v>
      </c>
      <c r="AK3564" s="2">
        <v>1282701</v>
      </c>
      <c r="AL3564" s="2">
        <v>1057899.6599999999</v>
      </c>
      <c r="AP3564" t="s">
        <v>105</v>
      </c>
      <c r="AQ3564" t="s">
        <v>105</v>
      </c>
      <c r="AR3564" t="s">
        <v>105</v>
      </c>
      <c r="AV3564" t="s">
        <v>105</v>
      </c>
      <c r="AW3564" t="s">
        <v>105</v>
      </c>
      <c r="AX3564" t="s">
        <v>105</v>
      </c>
      <c r="BH3564" t="s">
        <v>21</v>
      </c>
      <c r="BI3564" t="s">
        <v>5</v>
      </c>
    </row>
    <row r="3565" spans="1:61" x14ac:dyDescent="0.25">
      <c r="A3565">
        <v>31223938</v>
      </c>
      <c r="B3565">
        <v>31223938</v>
      </c>
      <c r="C3565" t="s">
        <v>106</v>
      </c>
      <c r="D3565" t="s">
        <v>343</v>
      </c>
      <c r="E3565">
        <v>0</v>
      </c>
      <c r="F3565" t="s">
        <v>334</v>
      </c>
      <c r="G3565">
        <v>0</v>
      </c>
      <c r="H3565" s="30" t="s">
        <v>21331</v>
      </c>
      <c r="I3565" t="s">
        <v>17997</v>
      </c>
      <c r="J3565">
        <v>76001</v>
      </c>
      <c r="K3565" t="s">
        <v>486</v>
      </c>
      <c r="L3565">
        <v>76</v>
      </c>
      <c r="M3565" t="s">
        <v>95</v>
      </c>
      <c r="O3565">
        <v>3108232375</v>
      </c>
      <c r="P3565">
        <v>3138891338</v>
      </c>
      <c r="T3565" s="29" t="s">
        <v>240</v>
      </c>
      <c r="U3565">
        <f t="shared" si="255"/>
        <v>10</v>
      </c>
      <c r="V3565">
        <f t="shared" si="256"/>
        <v>27</v>
      </c>
      <c r="W3565">
        <v>2011</v>
      </c>
      <c r="X3565" t="s">
        <v>6456</v>
      </c>
      <c r="Y3565" t="s">
        <v>17998</v>
      </c>
      <c r="Z3565" t="s">
        <v>17999</v>
      </c>
      <c r="AA3565">
        <v>9008153</v>
      </c>
      <c r="AB3565" t="s">
        <v>244</v>
      </c>
      <c r="AC3565" t="s">
        <v>1775</v>
      </c>
      <c r="AD3565" s="1">
        <f t="shared" si="257"/>
        <v>1.8627366666666666E-2</v>
      </c>
      <c r="AE3565" s="2">
        <v>129000000</v>
      </c>
      <c r="AF3565" t="s">
        <v>362</v>
      </c>
      <c r="AG3565" t="s">
        <v>452</v>
      </c>
      <c r="AH3565" t="s">
        <v>104</v>
      </c>
      <c r="AI3565" t="s">
        <v>18000</v>
      </c>
      <c r="AJ3565">
        <v>29923311</v>
      </c>
      <c r="AK3565" s="2">
        <v>2402930.2999999998</v>
      </c>
      <c r="AL3565" s="2">
        <v>1999269.16</v>
      </c>
      <c r="AP3565" t="s">
        <v>105</v>
      </c>
      <c r="AQ3565" s="2" t="s">
        <v>105</v>
      </c>
      <c r="AR3565" s="2" t="s">
        <v>105</v>
      </c>
      <c r="AV3565">
        <v>30032881</v>
      </c>
      <c r="AW3565" s="2">
        <v>2798473.73</v>
      </c>
      <c r="AX3565" s="2">
        <v>2331658.6</v>
      </c>
      <c r="BH3565" t="s">
        <v>20</v>
      </c>
      <c r="BI3565" t="s">
        <v>5</v>
      </c>
    </row>
    <row r="3566" spans="1:61" x14ac:dyDescent="0.25">
      <c r="A3566">
        <v>27442143</v>
      </c>
      <c r="B3566">
        <v>27442143</v>
      </c>
      <c r="C3566" t="s">
        <v>106</v>
      </c>
      <c r="D3566" t="s">
        <v>312</v>
      </c>
      <c r="E3566" t="s">
        <v>426</v>
      </c>
      <c r="F3566" t="s">
        <v>18001</v>
      </c>
      <c r="G3566" t="s">
        <v>445</v>
      </c>
      <c r="H3566" s="30" t="s">
        <v>21332</v>
      </c>
      <c r="I3566" t="s">
        <v>18002</v>
      </c>
      <c r="J3566">
        <v>76001</v>
      </c>
      <c r="K3566" t="s">
        <v>486</v>
      </c>
      <c r="L3566">
        <v>76</v>
      </c>
      <c r="M3566" t="s">
        <v>95</v>
      </c>
      <c r="O3566">
        <v>3128333437</v>
      </c>
      <c r="P3566">
        <v>0</v>
      </c>
      <c r="T3566" s="29" t="s">
        <v>547</v>
      </c>
      <c r="U3566">
        <f t="shared" si="255"/>
        <v>10</v>
      </c>
      <c r="V3566">
        <f t="shared" si="256"/>
        <v>26</v>
      </c>
      <c r="W3566">
        <v>2023</v>
      </c>
      <c r="X3566" t="s">
        <v>9823</v>
      </c>
      <c r="Y3566" t="s">
        <v>18003</v>
      </c>
      <c r="Z3566" t="s">
        <v>18004</v>
      </c>
      <c r="AA3566">
        <v>3006156</v>
      </c>
      <c r="AB3566" t="s">
        <v>491</v>
      </c>
      <c r="AC3566" t="s">
        <v>492</v>
      </c>
      <c r="AD3566" s="1">
        <f t="shared" si="257"/>
        <v>2.4335337566539925E-2</v>
      </c>
      <c r="AE3566" s="2">
        <v>131500000</v>
      </c>
      <c r="AF3566" t="s">
        <v>102</v>
      </c>
      <c r="AG3566" t="s">
        <v>292</v>
      </c>
      <c r="AH3566" t="s">
        <v>104</v>
      </c>
      <c r="AI3566">
        <v>0</v>
      </c>
      <c r="AJ3566">
        <v>29953341</v>
      </c>
      <c r="AK3566" s="2">
        <v>3200096.89</v>
      </c>
      <c r="AL3566" s="2">
        <v>2669157.0499999998</v>
      </c>
      <c r="AP3566" t="s">
        <v>105</v>
      </c>
      <c r="AQ3566" s="2" t="s">
        <v>105</v>
      </c>
      <c r="AR3566" s="2" t="s">
        <v>105</v>
      </c>
      <c r="AV3566">
        <v>30033003</v>
      </c>
      <c r="AW3566" s="2">
        <v>3182690.95</v>
      </c>
      <c r="AX3566" s="2">
        <v>2654530.21</v>
      </c>
      <c r="BH3566" t="s">
        <v>21</v>
      </c>
      <c r="BI3566" t="s">
        <v>5</v>
      </c>
    </row>
    <row r="3567" spans="1:61" x14ac:dyDescent="0.25">
      <c r="A3567">
        <v>79468976</v>
      </c>
      <c r="B3567">
        <v>79468976</v>
      </c>
      <c r="C3567" t="s">
        <v>89</v>
      </c>
      <c r="D3567" t="s">
        <v>1135</v>
      </c>
      <c r="E3567" t="s">
        <v>294</v>
      </c>
      <c r="F3567" t="s">
        <v>18005</v>
      </c>
      <c r="G3567" t="s">
        <v>1065</v>
      </c>
      <c r="H3567" s="30" t="s">
        <v>20950</v>
      </c>
      <c r="I3567" t="s">
        <v>18006</v>
      </c>
      <c r="J3567">
        <v>0</v>
      </c>
      <c r="K3567" t="s">
        <v>126</v>
      </c>
      <c r="L3567">
        <v>25</v>
      </c>
      <c r="M3567" t="s">
        <v>126</v>
      </c>
      <c r="O3567">
        <v>3102204338</v>
      </c>
      <c r="P3567">
        <v>0</v>
      </c>
      <c r="T3567" s="29" t="s">
        <v>587</v>
      </c>
      <c r="U3567">
        <f t="shared" si="255"/>
        <v>10</v>
      </c>
      <c r="V3567">
        <f t="shared" si="256"/>
        <v>17</v>
      </c>
      <c r="W3567">
        <v>2015</v>
      </c>
      <c r="X3567" t="s">
        <v>10240</v>
      </c>
      <c r="Y3567" t="s">
        <v>18007</v>
      </c>
      <c r="Z3567" t="s">
        <v>18008</v>
      </c>
      <c r="AA3567">
        <v>3001135</v>
      </c>
      <c r="AB3567" t="s">
        <v>491</v>
      </c>
      <c r="AC3567" t="s">
        <v>1475</v>
      </c>
      <c r="AD3567" s="1">
        <f t="shared" si="257"/>
        <v>3.7973129076086951E-2</v>
      </c>
      <c r="AE3567" s="2">
        <v>36800000</v>
      </c>
      <c r="AF3567" t="s">
        <v>133</v>
      </c>
      <c r="AG3567" t="s">
        <v>103</v>
      </c>
      <c r="AH3567" t="s">
        <v>104</v>
      </c>
      <c r="AI3567" t="s">
        <v>18009</v>
      </c>
      <c r="AJ3567">
        <v>29972947</v>
      </c>
      <c r="AK3567" s="2">
        <v>1397411.15</v>
      </c>
      <c r="AL3567" s="2">
        <v>1154295.08</v>
      </c>
      <c r="AP3567">
        <v>30012739</v>
      </c>
      <c r="AQ3567" s="2">
        <v>1717247.55</v>
      </c>
      <c r="AR3567" s="2">
        <v>1423065.17</v>
      </c>
      <c r="AV3567" t="s">
        <v>105</v>
      </c>
      <c r="AW3567" s="2" t="s">
        <v>105</v>
      </c>
      <c r="AX3567" s="2" t="s">
        <v>105</v>
      </c>
      <c r="BH3567" t="s">
        <v>21</v>
      </c>
      <c r="BI3567" t="s">
        <v>5</v>
      </c>
    </row>
    <row r="3568" spans="1:61" x14ac:dyDescent="0.25">
      <c r="A3568">
        <v>43200393</v>
      </c>
      <c r="B3568">
        <v>43200393</v>
      </c>
      <c r="C3568" t="s">
        <v>106</v>
      </c>
      <c r="D3568" t="s">
        <v>1198</v>
      </c>
      <c r="E3568" t="s">
        <v>313</v>
      </c>
      <c r="F3568" t="s">
        <v>18010</v>
      </c>
      <c r="G3568" t="s">
        <v>2195</v>
      </c>
      <c r="H3568" s="30" t="s">
        <v>21333</v>
      </c>
      <c r="I3568" t="s">
        <v>18011</v>
      </c>
      <c r="J3568">
        <v>5001</v>
      </c>
      <c r="K3568" t="s">
        <v>202</v>
      </c>
      <c r="L3568">
        <v>5</v>
      </c>
      <c r="M3568" t="s">
        <v>203</v>
      </c>
      <c r="O3568">
        <v>3116355764</v>
      </c>
      <c r="P3568">
        <v>0</v>
      </c>
      <c r="T3568" s="29" t="s">
        <v>358</v>
      </c>
      <c r="U3568">
        <f t="shared" si="255"/>
        <v>10</v>
      </c>
      <c r="V3568">
        <f t="shared" si="256"/>
        <v>29</v>
      </c>
      <c r="W3568">
        <v>2022</v>
      </c>
      <c r="X3568" t="s">
        <v>5903</v>
      </c>
      <c r="Y3568" t="s">
        <v>18012</v>
      </c>
      <c r="Z3568" t="s">
        <v>18013</v>
      </c>
      <c r="AA3568">
        <v>9001145</v>
      </c>
      <c r="AB3568" t="s">
        <v>244</v>
      </c>
      <c r="AC3568" t="s">
        <v>245</v>
      </c>
      <c r="AD3568" s="1">
        <f t="shared" si="257"/>
        <v>3.708828677839851E-2</v>
      </c>
      <c r="AE3568" s="2">
        <v>107400000</v>
      </c>
      <c r="AF3568" t="s">
        <v>133</v>
      </c>
      <c r="AG3568" t="s">
        <v>103</v>
      </c>
      <c r="AH3568" t="s">
        <v>104</v>
      </c>
      <c r="AI3568" t="s">
        <v>18014</v>
      </c>
      <c r="AJ3568">
        <v>161813051</v>
      </c>
      <c r="AK3568" s="2">
        <v>3983282</v>
      </c>
      <c r="AL3568" s="2">
        <v>3327295.92</v>
      </c>
      <c r="AP3568" t="s">
        <v>105</v>
      </c>
      <c r="AQ3568" t="s">
        <v>105</v>
      </c>
      <c r="AR3568" t="s">
        <v>105</v>
      </c>
      <c r="AV3568" t="s">
        <v>105</v>
      </c>
      <c r="AW3568" t="s">
        <v>105</v>
      </c>
      <c r="AX3568" t="s">
        <v>105</v>
      </c>
      <c r="BH3568" t="s">
        <v>21</v>
      </c>
      <c r="BI3568" t="s">
        <v>5</v>
      </c>
    </row>
    <row r="3569" spans="1:61" x14ac:dyDescent="0.25">
      <c r="A3569">
        <v>40218276</v>
      </c>
      <c r="B3569">
        <v>40218276</v>
      </c>
      <c r="C3569" t="s">
        <v>106</v>
      </c>
      <c r="D3569" t="s">
        <v>135</v>
      </c>
      <c r="E3569" t="s">
        <v>136</v>
      </c>
      <c r="F3569" t="s">
        <v>212</v>
      </c>
      <c r="G3569" t="s">
        <v>417</v>
      </c>
      <c r="H3569" s="30" t="s">
        <v>21334</v>
      </c>
      <c r="I3569" t="s">
        <v>18015</v>
      </c>
      <c r="J3569">
        <v>0</v>
      </c>
      <c r="K3569" t="s">
        <v>126</v>
      </c>
      <c r="L3569">
        <v>25</v>
      </c>
      <c r="M3569" t="s">
        <v>126</v>
      </c>
      <c r="O3569">
        <v>3183399081</v>
      </c>
      <c r="P3569">
        <v>3106138508</v>
      </c>
      <c r="T3569" s="29" t="s">
        <v>849</v>
      </c>
      <c r="U3569">
        <f t="shared" si="255"/>
        <v>10</v>
      </c>
      <c r="V3569">
        <f t="shared" si="256"/>
        <v>19</v>
      </c>
      <c r="W3569">
        <v>2020</v>
      </c>
      <c r="X3569" t="s">
        <v>11636</v>
      </c>
      <c r="Y3569" t="s">
        <v>18016</v>
      </c>
      <c r="Z3569" t="s">
        <v>18017</v>
      </c>
      <c r="AA3569">
        <v>3006145</v>
      </c>
      <c r="AB3569" t="s">
        <v>491</v>
      </c>
      <c r="AC3569" t="s">
        <v>2923</v>
      </c>
      <c r="AD3569" s="1">
        <f t="shared" si="257"/>
        <v>1.670511971830986E-2</v>
      </c>
      <c r="AE3569" s="2">
        <v>142000000</v>
      </c>
      <c r="AF3569" t="s">
        <v>160</v>
      </c>
      <c r="AG3569" t="s">
        <v>120</v>
      </c>
      <c r="AH3569" t="s">
        <v>104</v>
      </c>
      <c r="AI3569" t="s">
        <v>18018</v>
      </c>
      <c r="AJ3569">
        <v>161907856</v>
      </c>
      <c r="AK3569" s="2">
        <v>2372127</v>
      </c>
      <c r="AL3569" s="2">
        <v>1973383.72</v>
      </c>
      <c r="AP3569" t="s">
        <v>105</v>
      </c>
      <c r="AQ3569" t="s">
        <v>105</v>
      </c>
      <c r="AR3569" t="s">
        <v>105</v>
      </c>
      <c r="AV3569" t="s">
        <v>105</v>
      </c>
      <c r="AW3569" t="s">
        <v>105</v>
      </c>
      <c r="AX3569" t="s">
        <v>105</v>
      </c>
      <c r="BH3569" t="s">
        <v>20</v>
      </c>
      <c r="BI3569" t="s">
        <v>5</v>
      </c>
    </row>
    <row r="3570" spans="1:61" x14ac:dyDescent="0.25">
      <c r="A3570">
        <v>1098665590</v>
      </c>
      <c r="B3570">
        <v>1098665590</v>
      </c>
      <c r="C3570" t="s">
        <v>89</v>
      </c>
      <c r="D3570" t="s">
        <v>304</v>
      </c>
      <c r="E3570" t="s">
        <v>149</v>
      </c>
      <c r="F3570" t="s">
        <v>13137</v>
      </c>
      <c r="G3570" t="s">
        <v>5003</v>
      </c>
      <c r="H3570" s="30" t="s">
        <v>21335</v>
      </c>
      <c r="I3570" t="s">
        <v>18019</v>
      </c>
      <c r="J3570">
        <v>68001</v>
      </c>
      <c r="K3570" t="s">
        <v>317</v>
      </c>
      <c r="L3570">
        <v>68</v>
      </c>
      <c r="M3570" t="s">
        <v>227</v>
      </c>
      <c r="O3570">
        <v>3112847528</v>
      </c>
      <c r="P3570">
        <v>0</v>
      </c>
      <c r="T3570" s="29" t="s">
        <v>275</v>
      </c>
      <c r="U3570">
        <f t="shared" si="255"/>
        <v>10</v>
      </c>
      <c r="V3570">
        <f t="shared" si="256"/>
        <v>11</v>
      </c>
      <c r="W3570">
        <v>2019</v>
      </c>
      <c r="X3570" t="s">
        <v>3066</v>
      </c>
      <c r="Y3570" t="s">
        <v>18020</v>
      </c>
      <c r="Z3570" t="s">
        <v>18021</v>
      </c>
      <c r="AA3570">
        <v>5601159</v>
      </c>
      <c r="AB3570" t="s">
        <v>146</v>
      </c>
      <c r="AC3570" t="s">
        <v>188</v>
      </c>
      <c r="AD3570" s="1">
        <f t="shared" si="257"/>
        <v>1.8741906208718628E-2</v>
      </c>
      <c r="AE3570" s="2">
        <v>75700000</v>
      </c>
      <c r="AF3570" t="s">
        <v>133</v>
      </c>
      <c r="AG3570" t="s">
        <v>103</v>
      </c>
      <c r="AH3570" t="s">
        <v>104</v>
      </c>
      <c r="AI3570">
        <v>0</v>
      </c>
      <c r="AJ3570">
        <v>29929089</v>
      </c>
      <c r="AK3570" s="2">
        <v>1418762.3</v>
      </c>
      <c r="AL3570" s="2">
        <v>1172237.23</v>
      </c>
      <c r="AP3570" t="s">
        <v>105</v>
      </c>
      <c r="AQ3570" s="2" t="s">
        <v>105</v>
      </c>
      <c r="AR3570" s="2" t="s">
        <v>105</v>
      </c>
      <c r="AV3570">
        <v>30044637</v>
      </c>
      <c r="AW3570" s="2">
        <v>8234164.7999999998</v>
      </c>
      <c r="AX3570" s="2">
        <v>6899466.2199999997</v>
      </c>
      <c r="BH3570" t="s">
        <v>19</v>
      </c>
      <c r="BI3570" t="s">
        <v>5</v>
      </c>
    </row>
    <row r="3571" spans="1:61" x14ac:dyDescent="0.25">
      <c r="A3571">
        <v>41554589</v>
      </c>
      <c r="B3571">
        <v>41554589</v>
      </c>
      <c r="C3571" t="s">
        <v>106</v>
      </c>
      <c r="D3571" t="s">
        <v>472</v>
      </c>
      <c r="E3571" t="s">
        <v>991</v>
      </c>
      <c r="F3571" t="s">
        <v>137</v>
      </c>
      <c r="G3571" t="s">
        <v>123</v>
      </c>
      <c r="H3571" s="30" t="s">
        <v>21336</v>
      </c>
      <c r="I3571" t="s">
        <v>18022</v>
      </c>
      <c r="J3571">
        <v>0</v>
      </c>
      <c r="K3571" t="s">
        <v>126</v>
      </c>
      <c r="L3571">
        <v>25</v>
      </c>
      <c r="M3571" t="s">
        <v>126</v>
      </c>
      <c r="O3571">
        <v>3118697556</v>
      </c>
      <c r="P3571">
        <v>0</v>
      </c>
      <c r="T3571" s="29" t="s">
        <v>114</v>
      </c>
      <c r="U3571">
        <f t="shared" si="255"/>
        <v>10</v>
      </c>
      <c r="V3571">
        <f t="shared" si="256"/>
        <v>28</v>
      </c>
      <c r="W3571">
        <v>2017</v>
      </c>
      <c r="X3571" t="s">
        <v>1802</v>
      </c>
      <c r="Y3571" t="s">
        <v>18023</v>
      </c>
      <c r="Z3571" t="s">
        <v>18024</v>
      </c>
      <c r="AA3571">
        <v>8001173</v>
      </c>
      <c r="AB3571" t="s">
        <v>100</v>
      </c>
      <c r="AC3571" t="s">
        <v>258</v>
      </c>
      <c r="AD3571" s="1">
        <f t="shared" si="257"/>
        <v>3.5353958944281526E-2</v>
      </c>
      <c r="AE3571" s="2">
        <v>34100000</v>
      </c>
      <c r="AF3571" t="s">
        <v>133</v>
      </c>
      <c r="AG3571" t="s">
        <v>103</v>
      </c>
      <c r="AH3571" t="s">
        <v>104</v>
      </c>
      <c r="AI3571" t="s">
        <v>18025</v>
      </c>
      <c r="AJ3571">
        <v>161814779</v>
      </c>
      <c r="AK3571" s="2">
        <v>1205570</v>
      </c>
      <c r="AL3571" s="2">
        <v>993083.82</v>
      </c>
      <c r="AP3571" t="s">
        <v>105</v>
      </c>
      <c r="AQ3571" t="s">
        <v>105</v>
      </c>
      <c r="AR3571" t="s">
        <v>105</v>
      </c>
      <c r="AV3571" t="s">
        <v>105</v>
      </c>
      <c r="AW3571" t="s">
        <v>105</v>
      </c>
      <c r="AX3571" t="s">
        <v>105</v>
      </c>
      <c r="BH3571" t="s">
        <v>21</v>
      </c>
      <c r="BI3571" t="s">
        <v>5</v>
      </c>
    </row>
    <row r="3572" spans="1:61" x14ac:dyDescent="0.25">
      <c r="A3572">
        <v>38968123</v>
      </c>
      <c r="B3572">
        <v>38968123</v>
      </c>
      <c r="C3572" t="s">
        <v>106</v>
      </c>
      <c r="D3572" t="s">
        <v>8278</v>
      </c>
      <c r="E3572" t="s">
        <v>312</v>
      </c>
      <c r="F3572" t="s">
        <v>10705</v>
      </c>
      <c r="G3572" t="s">
        <v>496</v>
      </c>
      <c r="H3572" s="30" t="s">
        <v>20408</v>
      </c>
      <c r="I3572" t="s">
        <v>18026</v>
      </c>
      <c r="J3572">
        <v>76001</v>
      </c>
      <c r="K3572" t="s">
        <v>486</v>
      </c>
      <c r="L3572">
        <v>76</v>
      </c>
      <c r="M3572" t="s">
        <v>95</v>
      </c>
      <c r="O3572">
        <v>3147512495</v>
      </c>
      <c r="P3572">
        <v>3113811317</v>
      </c>
      <c r="T3572" s="29" t="s">
        <v>429</v>
      </c>
      <c r="U3572">
        <f t="shared" si="255"/>
        <v>10</v>
      </c>
      <c r="V3572">
        <f t="shared" si="256"/>
        <v>7</v>
      </c>
      <c r="W3572">
        <v>2022</v>
      </c>
      <c r="X3572" t="s">
        <v>2156</v>
      </c>
      <c r="Y3572" t="s">
        <v>18027</v>
      </c>
      <c r="Z3572" t="s">
        <v>18028</v>
      </c>
      <c r="AA3572">
        <v>8001206</v>
      </c>
      <c r="AB3572" t="s">
        <v>100</v>
      </c>
      <c r="AC3572" t="s">
        <v>423</v>
      </c>
      <c r="AD3572" s="1">
        <f t="shared" si="257"/>
        <v>3.1748568627450978E-2</v>
      </c>
      <c r="AE3572" s="2">
        <v>51000000</v>
      </c>
      <c r="AF3572" t="s">
        <v>219</v>
      </c>
      <c r="AG3572" t="s">
        <v>103</v>
      </c>
      <c r="AH3572" t="s">
        <v>104</v>
      </c>
      <c r="AI3572" t="s">
        <v>18029</v>
      </c>
      <c r="AJ3572">
        <v>161913374</v>
      </c>
      <c r="AK3572" s="2">
        <v>1619177</v>
      </c>
      <c r="AL3572" s="2">
        <v>1340653.0900000001</v>
      </c>
      <c r="AP3572" t="s">
        <v>105</v>
      </c>
      <c r="AQ3572" t="s">
        <v>105</v>
      </c>
      <c r="AR3572" t="s">
        <v>105</v>
      </c>
      <c r="AV3572" t="s">
        <v>105</v>
      </c>
      <c r="AW3572" t="s">
        <v>105</v>
      </c>
      <c r="AX3572" t="s">
        <v>105</v>
      </c>
      <c r="BH3572" t="s">
        <v>21</v>
      </c>
      <c r="BI3572" t="s">
        <v>5</v>
      </c>
    </row>
    <row r="3573" spans="1:61" x14ac:dyDescent="0.25">
      <c r="A3573">
        <v>17124231</v>
      </c>
      <c r="B3573">
        <v>17124231</v>
      </c>
      <c r="C3573" t="s">
        <v>89</v>
      </c>
      <c r="D3573" t="s">
        <v>375</v>
      </c>
      <c r="E3573" t="s">
        <v>3869</v>
      </c>
      <c r="F3573" t="s">
        <v>409</v>
      </c>
      <c r="G3573" t="s">
        <v>2779</v>
      </c>
      <c r="H3573" s="30" t="s">
        <v>21337</v>
      </c>
      <c r="I3573" t="s">
        <v>18030</v>
      </c>
      <c r="J3573">
        <v>0</v>
      </c>
      <c r="K3573" t="s">
        <v>126</v>
      </c>
      <c r="L3573">
        <v>25</v>
      </c>
      <c r="M3573" t="s">
        <v>126</v>
      </c>
      <c r="O3573">
        <v>3103240049</v>
      </c>
      <c r="P3573">
        <v>3132695258</v>
      </c>
      <c r="T3573" s="29" t="s">
        <v>1297</v>
      </c>
      <c r="U3573">
        <f t="shared" si="255"/>
        <v>10</v>
      </c>
      <c r="V3573">
        <f t="shared" si="256"/>
        <v>2</v>
      </c>
      <c r="W3573">
        <v>2020</v>
      </c>
      <c r="X3573" t="s">
        <v>18031</v>
      </c>
      <c r="Y3573" t="s">
        <v>18032</v>
      </c>
      <c r="Z3573" t="s">
        <v>18033</v>
      </c>
      <c r="AA3573">
        <v>9201269</v>
      </c>
      <c r="AB3573" t="s">
        <v>268</v>
      </c>
      <c r="AC3573" t="s">
        <v>14438</v>
      </c>
      <c r="AD3573" s="1">
        <f t="shared" si="257"/>
        <v>1.7881057268722467E-2</v>
      </c>
      <c r="AE3573" s="2">
        <v>68100000</v>
      </c>
      <c r="AF3573" t="s">
        <v>102</v>
      </c>
      <c r="AG3573" t="s">
        <v>103</v>
      </c>
      <c r="AH3573" t="s">
        <v>104</v>
      </c>
      <c r="AI3573" t="s">
        <v>18034</v>
      </c>
      <c r="AJ3573">
        <v>161911564</v>
      </c>
      <c r="AK3573" s="2">
        <v>1217700</v>
      </c>
      <c r="AL3573" s="2">
        <v>1003277.1</v>
      </c>
      <c r="AP3573" t="s">
        <v>105</v>
      </c>
      <c r="AQ3573" t="s">
        <v>105</v>
      </c>
      <c r="AR3573" t="s">
        <v>105</v>
      </c>
      <c r="AV3573" t="s">
        <v>105</v>
      </c>
      <c r="AW3573" t="s">
        <v>105</v>
      </c>
      <c r="AX3573" t="s">
        <v>105</v>
      </c>
      <c r="BH3573" t="s">
        <v>19</v>
      </c>
      <c r="BI3573" t="s">
        <v>5</v>
      </c>
    </row>
    <row r="3574" spans="1:61" x14ac:dyDescent="0.25">
      <c r="A3574">
        <v>13016201</v>
      </c>
      <c r="B3574">
        <v>13016201</v>
      </c>
      <c r="C3574" t="s">
        <v>89</v>
      </c>
      <c r="D3574" t="s">
        <v>1027</v>
      </c>
      <c r="E3574">
        <v>0</v>
      </c>
      <c r="F3574" t="s">
        <v>18035</v>
      </c>
      <c r="G3574">
        <v>0</v>
      </c>
      <c r="H3574" s="30" t="s">
        <v>21338</v>
      </c>
      <c r="I3574" t="s">
        <v>18036</v>
      </c>
      <c r="J3574">
        <v>52356</v>
      </c>
      <c r="K3574" t="s">
        <v>18037</v>
      </c>
      <c r="L3574">
        <v>52</v>
      </c>
      <c r="M3574" t="s">
        <v>531</v>
      </c>
      <c r="O3574">
        <v>3104759678</v>
      </c>
      <c r="P3574">
        <v>0</v>
      </c>
      <c r="T3574" s="29" t="s">
        <v>228</v>
      </c>
      <c r="U3574">
        <f t="shared" si="255"/>
        <v>10</v>
      </c>
      <c r="V3574">
        <f t="shared" si="256"/>
        <v>6</v>
      </c>
      <c r="W3574">
        <v>2023</v>
      </c>
      <c r="X3574" t="s">
        <v>18038</v>
      </c>
      <c r="Y3574" t="s">
        <v>18039</v>
      </c>
      <c r="Z3574" t="s">
        <v>18040</v>
      </c>
      <c r="AA3574">
        <v>3206117</v>
      </c>
      <c r="AB3574" t="s">
        <v>393</v>
      </c>
      <c r="AC3574" t="s">
        <v>1256</v>
      </c>
      <c r="AD3574" s="1">
        <f t="shared" si="257"/>
        <v>2.4528975716694771E-2</v>
      </c>
      <c r="AE3574" s="2">
        <v>118600000</v>
      </c>
      <c r="AF3574" t="s">
        <v>3855</v>
      </c>
      <c r="AG3574" t="s">
        <v>292</v>
      </c>
      <c r="AH3574" t="s">
        <v>104</v>
      </c>
      <c r="AI3574" t="s">
        <v>18041</v>
      </c>
      <c r="AJ3574">
        <v>29959033</v>
      </c>
      <c r="AK3574" s="2">
        <v>2909136.52</v>
      </c>
      <c r="AL3574" s="2">
        <v>2424652.54</v>
      </c>
      <c r="AP3574" t="s">
        <v>105</v>
      </c>
      <c r="AQ3574" s="2" t="s">
        <v>105</v>
      </c>
      <c r="AR3574" s="2" t="s">
        <v>105</v>
      </c>
      <c r="AV3574">
        <v>30044507</v>
      </c>
      <c r="AW3574" s="2">
        <v>3292566.71</v>
      </c>
      <c r="AX3574" s="2">
        <v>2746862.78</v>
      </c>
      <c r="BH3574" t="s">
        <v>21</v>
      </c>
      <c r="BI3574" t="s">
        <v>5</v>
      </c>
    </row>
    <row r="3575" spans="1:61" x14ac:dyDescent="0.25">
      <c r="A3575">
        <v>41548604</v>
      </c>
      <c r="B3575">
        <v>41548604</v>
      </c>
      <c r="C3575" t="s">
        <v>106</v>
      </c>
      <c r="D3575" t="s">
        <v>355</v>
      </c>
      <c r="E3575" t="s">
        <v>178</v>
      </c>
      <c r="F3575" t="s">
        <v>5613</v>
      </c>
      <c r="G3575" t="s">
        <v>2530</v>
      </c>
      <c r="H3575" s="30" t="s">
        <v>21339</v>
      </c>
      <c r="I3575" t="s">
        <v>18042</v>
      </c>
      <c r="J3575">
        <v>0</v>
      </c>
      <c r="K3575" t="s">
        <v>126</v>
      </c>
      <c r="L3575">
        <v>25</v>
      </c>
      <c r="M3575" t="s">
        <v>126</v>
      </c>
      <c r="O3575">
        <v>3016551244</v>
      </c>
      <c r="P3575">
        <v>0</v>
      </c>
      <c r="T3575" s="29" t="s">
        <v>500</v>
      </c>
      <c r="U3575">
        <f t="shared" si="255"/>
        <v>10</v>
      </c>
      <c r="V3575">
        <f t="shared" si="256"/>
        <v>5</v>
      </c>
      <c r="W3575">
        <v>2017</v>
      </c>
      <c r="X3575" t="s">
        <v>15377</v>
      </c>
      <c r="Y3575" t="s">
        <v>18043</v>
      </c>
      <c r="Z3575" t="s">
        <v>18044</v>
      </c>
      <c r="AA3575">
        <v>9201225</v>
      </c>
      <c r="AB3575" t="s">
        <v>268</v>
      </c>
      <c r="AC3575" t="s">
        <v>1420</v>
      </c>
      <c r="AD3575" s="1">
        <f t="shared" si="257"/>
        <v>3.2522872340425529E-2</v>
      </c>
      <c r="AE3575" s="2">
        <v>37600000</v>
      </c>
      <c r="AF3575" t="s">
        <v>102</v>
      </c>
      <c r="AG3575" t="s">
        <v>103</v>
      </c>
      <c r="AH3575" t="s">
        <v>104</v>
      </c>
      <c r="AI3575" t="s">
        <v>18045</v>
      </c>
      <c r="AJ3575">
        <v>161909217</v>
      </c>
      <c r="AK3575" s="2">
        <v>1222860</v>
      </c>
      <c r="AL3575" s="2">
        <v>1007613.52</v>
      </c>
      <c r="AP3575" t="s">
        <v>105</v>
      </c>
      <c r="AQ3575" t="s">
        <v>105</v>
      </c>
      <c r="AR3575" t="s">
        <v>105</v>
      </c>
      <c r="AV3575" t="s">
        <v>105</v>
      </c>
      <c r="AW3575" t="s">
        <v>105</v>
      </c>
      <c r="AX3575" t="s">
        <v>105</v>
      </c>
      <c r="BH3575" t="s">
        <v>21</v>
      </c>
      <c r="BI3575" t="s">
        <v>5</v>
      </c>
    </row>
    <row r="3576" spans="1:61" x14ac:dyDescent="0.25">
      <c r="A3576">
        <v>80881725</v>
      </c>
      <c r="B3576">
        <v>80881725</v>
      </c>
      <c r="C3576" t="s">
        <v>89</v>
      </c>
      <c r="D3576" t="s">
        <v>708</v>
      </c>
      <c r="E3576" t="s">
        <v>817</v>
      </c>
      <c r="F3576" t="s">
        <v>18046</v>
      </c>
      <c r="G3576" t="s">
        <v>4591</v>
      </c>
      <c r="H3576" s="30" t="s">
        <v>21340</v>
      </c>
      <c r="I3576" t="s">
        <v>18047</v>
      </c>
      <c r="J3576">
        <v>0</v>
      </c>
      <c r="K3576" t="s">
        <v>126</v>
      </c>
      <c r="L3576">
        <v>25</v>
      </c>
      <c r="M3576" t="s">
        <v>126</v>
      </c>
      <c r="O3576">
        <v>3132115710</v>
      </c>
      <c r="P3576">
        <v>3142219175</v>
      </c>
      <c r="T3576" s="29" t="s">
        <v>155</v>
      </c>
      <c r="U3576">
        <f t="shared" si="255"/>
        <v>10</v>
      </c>
      <c r="V3576">
        <f t="shared" si="256"/>
        <v>14</v>
      </c>
      <c r="W3576">
        <v>2019</v>
      </c>
      <c r="X3576" t="s">
        <v>15612</v>
      </c>
      <c r="Y3576" t="s">
        <v>18048</v>
      </c>
      <c r="Z3576" t="s">
        <v>18048</v>
      </c>
      <c r="AA3576">
        <v>6806042</v>
      </c>
      <c r="AB3576" t="s">
        <v>413</v>
      </c>
      <c r="AC3576" t="s">
        <v>414</v>
      </c>
      <c r="AD3576" s="1">
        <f t="shared" si="257"/>
        <v>2.9762587336244543E-2</v>
      </c>
      <c r="AE3576" s="2">
        <v>91600000</v>
      </c>
      <c r="AF3576" t="s">
        <v>102</v>
      </c>
      <c r="AG3576" t="s">
        <v>120</v>
      </c>
      <c r="AH3576" t="s">
        <v>104</v>
      </c>
      <c r="AI3576" t="s">
        <v>18049</v>
      </c>
      <c r="AJ3576">
        <v>161812109</v>
      </c>
      <c r="AK3576" s="2">
        <v>2726253</v>
      </c>
      <c r="AL3576" s="2">
        <v>2270968.59</v>
      </c>
      <c r="AP3576" t="s">
        <v>105</v>
      </c>
      <c r="AQ3576" t="s">
        <v>105</v>
      </c>
      <c r="AR3576" t="s">
        <v>105</v>
      </c>
      <c r="AV3576" t="s">
        <v>105</v>
      </c>
      <c r="AW3576" t="s">
        <v>105</v>
      </c>
      <c r="AX3576" t="s">
        <v>105</v>
      </c>
      <c r="BH3576" t="s">
        <v>21</v>
      </c>
      <c r="BI3576" t="s">
        <v>5</v>
      </c>
    </row>
    <row r="3577" spans="1:61" x14ac:dyDescent="0.25">
      <c r="A3577">
        <v>16711591</v>
      </c>
      <c r="B3577">
        <v>16711591</v>
      </c>
      <c r="C3577" t="s">
        <v>89</v>
      </c>
      <c r="D3577" t="s">
        <v>817</v>
      </c>
      <c r="E3577">
        <v>0</v>
      </c>
      <c r="F3577" t="s">
        <v>1795</v>
      </c>
      <c r="G3577" t="s">
        <v>2131</v>
      </c>
      <c r="H3577" s="30" t="s">
        <v>21341</v>
      </c>
      <c r="I3577" t="s">
        <v>18050</v>
      </c>
      <c r="J3577">
        <v>76001</v>
      </c>
      <c r="K3577" t="s">
        <v>486</v>
      </c>
      <c r="L3577">
        <v>76</v>
      </c>
      <c r="M3577" t="s">
        <v>95</v>
      </c>
      <c r="O3577">
        <v>3013631571</v>
      </c>
      <c r="P3577">
        <v>3217557998</v>
      </c>
      <c r="T3577" s="29" t="s">
        <v>887</v>
      </c>
      <c r="U3577">
        <f t="shared" si="255"/>
        <v>10</v>
      </c>
      <c r="V3577">
        <f t="shared" si="256"/>
        <v>3</v>
      </c>
      <c r="W3577">
        <v>2020</v>
      </c>
      <c r="X3577" t="s">
        <v>1459</v>
      </c>
      <c r="Y3577" t="s">
        <v>18051</v>
      </c>
      <c r="Z3577" t="s">
        <v>18052</v>
      </c>
      <c r="AA3577">
        <v>8001189</v>
      </c>
      <c r="AB3577" t="s">
        <v>100</v>
      </c>
      <c r="AC3577" t="s">
        <v>258</v>
      </c>
      <c r="AD3577" s="1">
        <f t="shared" si="257"/>
        <v>3.6247104622871049E-2</v>
      </c>
      <c r="AE3577" s="2">
        <v>41100000</v>
      </c>
      <c r="AF3577" t="s">
        <v>102</v>
      </c>
      <c r="AG3577" t="s">
        <v>103</v>
      </c>
      <c r="AH3577" t="s">
        <v>104</v>
      </c>
      <c r="AI3577">
        <v>0</v>
      </c>
      <c r="AJ3577">
        <v>161876579</v>
      </c>
      <c r="AK3577" s="2">
        <v>1489756</v>
      </c>
      <c r="AL3577" s="2">
        <v>1231895.7</v>
      </c>
      <c r="AP3577" t="s">
        <v>105</v>
      </c>
      <c r="AQ3577" t="s">
        <v>105</v>
      </c>
      <c r="AR3577" t="s">
        <v>105</v>
      </c>
      <c r="AV3577" t="s">
        <v>105</v>
      </c>
      <c r="AW3577" t="s">
        <v>105</v>
      </c>
      <c r="AX3577" t="s">
        <v>105</v>
      </c>
      <c r="BH3577" t="s">
        <v>21</v>
      </c>
      <c r="BI3577" t="s">
        <v>5</v>
      </c>
    </row>
    <row r="3578" spans="1:61" x14ac:dyDescent="0.25">
      <c r="A3578">
        <v>98388334</v>
      </c>
      <c r="B3578">
        <v>98388334</v>
      </c>
      <c r="C3578" t="s">
        <v>89</v>
      </c>
      <c r="D3578" t="s">
        <v>6152</v>
      </c>
      <c r="E3578" t="s">
        <v>1892</v>
      </c>
      <c r="F3578" t="s">
        <v>325</v>
      </c>
      <c r="G3578" t="s">
        <v>1976</v>
      </c>
      <c r="H3578" s="30" t="s">
        <v>21342</v>
      </c>
      <c r="I3578" t="s">
        <v>18053</v>
      </c>
      <c r="J3578">
        <v>52001</v>
      </c>
      <c r="K3578" t="s">
        <v>530</v>
      </c>
      <c r="L3578">
        <v>52</v>
      </c>
      <c r="M3578" t="s">
        <v>531</v>
      </c>
      <c r="O3578">
        <v>3002199709</v>
      </c>
      <c r="P3578">
        <v>0</v>
      </c>
      <c r="T3578" s="29" t="s">
        <v>240</v>
      </c>
      <c r="U3578">
        <f t="shared" si="255"/>
        <v>10</v>
      </c>
      <c r="V3578">
        <f t="shared" si="256"/>
        <v>27</v>
      </c>
      <c r="W3578">
        <v>2019</v>
      </c>
      <c r="X3578" t="s">
        <v>1260</v>
      </c>
      <c r="Y3578" t="s">
        <v>18054</v>
      </c>
      <c r="Z3578" t="s">
        <v>18055</v>
      </c>
      <c r="AA3578">
        <v>8001176</v>
      </c>
      <c r="AB3578" t="s">
        <v>100</v>
      </c>
      <c r="AC3578" t="s">
        <v>101</v>
      </c>
      <c r="AD3578" s="1">
        <f t="shared" si="257"/>
        <v>3.9124717391304346E-2</v>
      </c>
      <c r="AE3578" s="2">
        <v>46000000</v>
      </c>
      <c r="AF3578" t="s">
        <v>133</v>
      </c>
      <c r="AG3578" t="s">
        <v>103</v>
      </c>
      <c r="AH3578" t="s">
        <v>104</v>
      </c>
      <c r="AI3578" t="s">
        <v>18056</v>
      </c>
      <c r="AJ3578">
        <v>161829500</v>
      </c>
      <c r="AK3578" s="2">
        <v>1799737</v>
      </c>
      <c r="AL3578" s="2">
        <v>1492384.33</v>
      </c>
      <c r="AP3578" t="s">
        <v>105</v>
      </c>
      <c r="AQ3578" t="s">
        <v>105</v>
      </c>
      <c r="AR3578" t="s">
        <v>105</v>
      </c>
      <c r="AV3578" t="s">
        <v>105</v>
      </c>
      <c r="AW3578" t="s">
        <v>105</v>
      </c>
      <c r="AX3578" t="s">
        <v>105</v>
      </c>
      <c r="BH3578" t="s">
        <v>21</v>
      </c>
      <c r="BI3578" t="s">
        <v>5</v>
      </c>
    </row>
    <row r="3579" spans="1:61" x14ac:dyDescent="0.25">
      <c r="A3579">
        <v>1121816629</v>
      </c>
      <c r="B3579">
        <v>1121816629</v>
      </c>
      <c r="C3579" t="s">
        <v>89</v>
      </c>
      <c r="D3579" t="s">
        <v>8762</v>
      </c>
      <c r="E3579" t="s">
        <v>3035</v>
      </c>
      <c r="F3579" t="s">
        <v>2497</v>
      </c>
      <c r="G3579" t="s">
        <v>5028</v>
      </c>
      <c r="H3579" s="30" t="s">
        <v>19516</v>
      </c>
      <c r="I3579" t="s">
        <v>18057</v>
      </c>
      <c r="J3579">
        <v>50001</v>
      </c>
      <c r="K3579" t="s">
        <v>153</v>
      </c>
      <c r="L3579">
        <v>50</v>
      </c>
      <c r="M3579" t="s">
        <v>154</v>
      </c>
      <c r="O3579">
        <v>3186156612</v>
      </c>
      <c r="P3579">
        <v>3229751797</v>
      </c>
      <c r="T3579" s="29" t="s">
        <v>448</v>
      </c>
      <c r="U3579">
        <f t="shared" si="255"/>
        <v>10</v>
      </c>
      <c r="V3579">
        <f t="shared" si="256"/>
        <v>9</v>
      </c>
      <c r="W3579">
        <v>2022</v>
      </c>
      <c r="X3579" t="s">
        <v>7262</v>
      </c>
      <c r="Y3579" t="s">
        <v>18058</v>
      </c>
      <c r="Z3579" t="s">
        <v>18059</v>
      </c>
      <c r="AA3579">
        <v>4601251</v>
      </c>
      <c r="AB3579" t="s">
        <v>352</v>
      </c>
      <c r="AC3579" t="s">
        <v>938</v>
      </c>
      <c r="AD3579" s="1">
        <f t="shared" si="257"/>
        <v>3.9685512655601662E-2</v>
      </c>
      <c r="AE3579" s="2">
        <v>48200000</v>
      </c>
      <c r="AF3579" t="s">
        <v>102</v>
      </c>
      <c r="AG3579" t="s">
        <v>103</v>
      </c>
      <c r="AH3579" t="s">
        <v>104</v>
      </c>
      <c r="AI3579" t="s">
        <v>18060</v>
      </c>
      <c r="AJ3579">
        <v>29974025</v>
      </c>
      <c r="AK3579" s="2">
        <v>1912841.71</v>
      </c>
      <c r="AL3579" s="2">
        <v>1587430.01</v>
      </c>
      <c r="AP3579">
        <v>30013823</v>
      </c>
      <c r="AQ3579" s="2">
        <v>1721659.83</v>
      </c>
      <c r="AR3579" s="2">
        <v>1426772.97</v>
      </c>
      <c r="AV3579" t="s">
        <v>105</v>
      </c>
      <c r="AW3579" s="2" t="s">
        <v>105</v>
      </c>
      <c r="AX3579" s="2" t="s">
        <v>105</v>
      </c>
      <c r="BH3579" t="s">
        <v>21</v>
      </c>
      <c r="BI3579" t="s">
        <v>5</v>
      </c>
    </row>
    <row r="3580" spans="1:61" x14ac:dyDescent="0.25">
      <c r="A3580">
        <v>72273000</v>
      </c>
      <c r="B3580">
        <v>72273000</v>
      </c>
      <c r="C3580" t="s">
        <v>89</v>
      </c>
      <c r="D3580" t="s">
        <v>18061</v>
      </c>
      <c r="E3580" t="s">
        <v>674</v>
      </c>
      <c r="F3580" t="s">
        <v>6385</v>
      </c>
      <c r="G3580" t="s">
        <v>18062</v>
      </c>
      <c r="H3580" s="30" t="s">
        <v>18869</v>
      </c>
      <c r="I3580" t="s">
        <v>18063</v>
      </c>
      <c r="J3580">
        <v>0</v>
      </c>
      <c r="K3580" t="s">
        <v>182</v>
      </c>
      <c r="L3580">
        <v>8</v>
      </c>
      <c r="M3580" t="s">
        <v>183</v>
      </c>
      <c r="O3580">
        <v>3002025059</v>
      </c>
      <c r="P3580">
        <v>0</v>
      </c>
      <c r="T3580" s="29" t="s">
        <v>275</v>
      </c>
      <c r="U3580">
        <f t="shared" si="255"/>
        <v>10</v>
      </c>
      <c r="V3580">
        <f t="shared" si="256"/>
        <v>11</v>
      </c>
      <c r="W3580">
        <v>2019</v>
      </c>
      <c r="X3580" t="s">
        <v>13354</v>
      </c>
      <c r="Y3580" t="s">
        <v>18064</v>
      </c>
      <c r="Z3580" t="s">
        <v>18065</v>
      </c>
      <c r="AA3580">
        <v>9201249</v>
      </c>
      <c r="AB3580" t="s">
        <v>268</v>
      </c>
      <c r="AC3580" t="s">
        <v>519</v>
      </c>
      <c r="AD3580" s="1">
        <f t="shared" si="257"/>
        <v>2.9399782886334609E-2</v>
      </c>
      <c r="AE3580" s="2">
        <v>78300000</v>
      </c>
      <c r="AF3580" t="s">
        <v>219</v>
      </c>
      <c r="AG3580" t="s">
        <v>103</v>
      </c>
      <c r="AH3580" t="s">
        <v>104</v>
      </c>
      <c r="AI3580" t="s">
        <v>18066</v>
      </c>
      <c r="AJ3580">
        <v>161808148</v>
      </c>
      <c r="AK3580" s="2">
        <v>2302003</v>
      </c>
      <c r="AL3580" s="2">
        <v>1914456.24</v>
      </c>
      <c r="AP3580" t="s">
        <v>105</v>
      </c>
      <c r="AQ3580" t="s">
        <v>105</v>
      </c>
      <c r="AR3580" t="s">
        <v>105</v>
      </c>
      <c r="AV3580" t="s">
        <v>105</v>
      </c>
      <c r="AW3580" t="s">
        <v>105</v>
      </c>
      <c r="AX3580" t="s">
        <v>105</v>
      </c>
      <c r="BH3580" t="s">
        <v>21</v>
      </c>
      <c r="BI3580" t="s">
        <v>5</v>
      </c>
    </row>
    <row r="3581" spans="1:61" x14ac:dyDescent="0.25">
      <c r="A3581">
        <v>73165757</v>
      </c>
      <c r="B3581">
        <v>73165757</v>
      </c>
      <c r="C3581" t="s">
        <v>89</v>
      </c>
      <c r="D3581" t="s">
        <v>699</v>
      </c>
      <c r="E3581" t="s">
        <v>304</v>
      </c>
      <c r="F3581" t="s">
        <v>1976</v>
      </c>
      <c r="G3581" t="s">
        <v>2906</v>
      </c>
      <c r="H3581" s="30" t="s">
        <v>21343</v>
      </c>
      <c r="I3581" t="s">
        <v>18067</v>
      </c>
      <c r="J3581">
        <v>0</v>
      </c>
      <c r="K3581" t="s">
        <v>274</v>
      </c>
      <c r="L3581">
        <v>13</v>
      </c>
      <c r="M3581" t="s">
        <v>175</v>
      </c>
      <c r="O3581">
        <v>3135470947</v>
      </c>
      <c r="P3581">
        <v>0</v>
      </c>
      <c r="T3581" s="29" t="s">
        <v>127</v>
      </c>
      <c r="U3581">
        <f t="shared" si="255"/>
        <v>10</v>
      </c>
      <c r="V3581">
        <f t="shared" si="256"/>
        <v>18</v>
      </c>
      <c r="W3581">
        <v>2022</v>
      </c>
      <c r="X3581" t="s">
        <v>532</v>
      </c>
      <c r="Y3581" t="s">
        <v>18068</v>
      </c>
      <c r="Z3581" t="s">
        <v>18069</v>
      </c>
      <c r="AA3581">
        <v>8006063</v>
      </c>
      <c r="AB3581" t="s">
        <v>100</v>
      </c>
      <c r="AC3581" t="s">
        <v>208</v>
      </c>
      <c r="AD3581" s="1">
        <f t="shared" si="257"/>
        <v>3.2658504398826976E-2</v>
      </c>
      <c r="AE3581" s="2">
        <v>68200000</v>
      </c>
      <c r="AF3581" t="s">
        <v>279</v>
      </c>
      <c r="AG3581" t="s">
        <v>120</v>
      </c>
      <c r="AH3581" t="s">
        <v>104</v>
      </c>
      <c r="AI3581" t="s">
        <v>18070</v>
      </c>
      <c r="AJ3581">
        <v>161806150</v>
      </c>
      <c r="AK3581" s="2">
        <v>2227310</v>
      </c>
      <c r="AL3581" s="2">
        <v>1851689.34</v>
      </c>
      <c r="AP3581" t="s">
        <v>105</v>
      </c>
      <c r="AQ3581" t="s">
        <v>105</v>
      </c>
      <c r="AR3581" t="s">
        <v>105</v>
      </c>
      <c r="AV3581" t="s">
        <v>105</v>
      </c>
      <c r="AW3581" t="s">
        <v>105</v>
      </c>
      <c r="AX3581" t="s">
        <v>105</v>
      </c>
      <c r="BH3581" t="s">
        <v>21</v>
      </c>
      <c r="BI3581" t="s">
        <v>5</v>
      </c>
    </row>
    <row r="3582" spans="1:61" x14ac:dyDescent="0.25">
      <c r="A3582">
        <v>52094377</v>
      </c>
      <c r="B3582">
        <v>52094377</v>
      </c>
      <c r="C3582" t="s">
        <v>106</v>
      </c>
      <c r="D3582" t="s">
        <v>2307</v>
      </c>
      <c r="E3582">
        <v>0</v>
      </c>
      <c r="F3582" t="s">
        <v>657</v>
      </c>
      <c r="G3582" t="s">
        <v>1842</v>
      </c>
      <c r="H3582" s="30" t="s">
        <v>21344</v>
      </c>
      <c r="I3582" t="s">
        <v>18071</v>
      </c>
      <c r="J3582">
        <v>0</v>
      </c>
      <c r="K3582" t="s">
        <v>126</v>
      </c>
      <c r="L3582">
        <v>25</v>
      </c>
      <c r="M3582" t="s">
        <v>126</v>
      </c>
      <c r="O3582">
        <v>3213717673</v>
      </c>
      <c r="P3582">
        <v>3143979924</v>
      </c>
      <c r="T3582" s="29" t="s">
        <v>142</v>
      </c>
      <c r="U3582">
        <f t="shared" si="255"/>
        <v>10</v>
      </c>
      <c r="V3582">
        <f t="shared" si="256"/>
        <v>12</v>
      </c>
      <c r="W3582">
        <v>2023</v>
      </c>
      <c r="X3582" t="s">
        <v>3247</v>
      </c>
      <c r="Y3582" t="s">
        <v>18072</v>
      </c>
      <c r="Z3582" t="s">
        <v>18073</v>
      </c>
      <c r="AA3582">
        <v>1601345</v>
      </c>
      <c r="AB3582" t="s">
        <v>173</v>
      </c>
      <c r="AC3582" t="s">
        <v>1527</v>
      </c>
      <c r="AD3582" s="1">
        <f t="shared" si="257"/>
        <v>3.4482829076620827E-2</v>
      </c>
      <c r="AE3582" s="2">
        <v>50900000</v>
      </c>
      <c r="AF3582" t="s">
        <v>3855</v>
      </c>
      <c r="AG3582" t="s">
        <v>103</v>
      </c>
      <c r="AH3582" t="s">
        <v>104</v>
      </c>
      <c r="AI3582" t="s">
        <v>18074</v>
      </c>
      <c r="AJ3582">
        <v>161932513</v>
      </c>
      <c r="AK3582" s="2">
        <v>1755176</v>
      </c>
      <c r="AL3582" s="2">
        <v>1454937.75</v>
      </c>
      <c r="AP3582" t="s">
        <v>105</v>
      </c>
      <c r="AQ3582" t="s">
        <v>105</v>
      </c>
      <c r="AR3582" t="s">
        <v>105</v>
      </c>
      <c r="AV3582" t="s">
        <v>105</v>
      </c>
      <c r="AW3582" t="s">
        <v>105</v>
      </c>
      <c r="AX3582" t="s">
        <v>105</v>
      </c>
      <c r="BH3582" t="s">
        <v>21</v>
      </c>
      <c r="BI3582" t="s">
        <v>5</v>
      </c>
    </row>
    <row r="3583" spans="1:61" x14ac:dyDescent="0.25">
      <c r="A3583">
        <v>52149813</v>
      </c>
      <c r="B3583">
        <v>52149813</v>
      </c>
      <c r="C3583" t="s">
        <v>106</v>
      </c>
      <c r="D3583" t="s">
        <v>5587</v>
      </c>
      <c r="E3583" t="s">
        <v>198</v>
      </c>
      <c r="F3583" t="s">
        <v>4898</v>
      </c>
      <c r="G3583" t="s">
        <v>1976</v>
      </c>
      <c r="H3583" s="30" t="s">
        <v>19891</v>
      </c>
      <c r="I3583" t="s">
        <v>18075</v>
      </c>
      <c r="J3583">
        <v>0</v>
      </c>
      <c r="K3583" t="s">
        <v>126</v>
      </c>
      <c r="L3583">
        <v>25</v>
      </c>
      <c r="M3583" t="s">
        <v>126</v>
      </c>
      <c r="O3583">
        <v>3153456373</v>
      </c>
      <c r="P3583">
        <v>3153456372</v>
      </c>
      <c r="T3583" s="29" t="s">
        <v>547</v>
      </c>
      <c r="U3583">
        <f t="shared" si="255"/>
        <v>10</v>
      </c>
      <c r="V3583">
        <f t="shared" si="256"/>
        <v>26</v>
      </c>
      <c r="W3583">
        <v>2020</v>
      </c>
      <c r="X3583" t="s">
        <v>18076</v>
      </c>
      <c r="Y3583" t="s">
        <v>18077</v>
      </c>
      <c r="Z3583" t="s">
        <v>18078</v>
      </c>
      <c r="AA3583">
        <v>6801232</v>
      </c>
      <c r="AB3583" t="s">
        <v>413</v>
      </c>
      <c r="AC3583" t="s">
        <v>15149</v>
      </c>
      <c r="AD3583" s="1">
        <f t="shared" si="257"/>
        <v>2.4431462450592887E-2</v>
      </c>
      <c r="AE3583" s="2">
        <v>50600000</v>
      </c>
      <c r="AF3583" t="s">
        <v>219</v>
      </c>
      <c r="AG3583" t="s">
        <v>103</v>
      </c>
      <c r="AH3583" t="s">
        <v>104</v>
      </c>
      <c r="AI3583">
        <v>0</v>
      </c>
      <c r="AJ3583">
        <v>161813566</v>
      </c>
      <c r="AK3583" s="2">
        <v>1236232</v>
      </c>
      <c r="AL3583" s="2">
        <v>1018850.01</v>
      </c>
      <c r="AP3583" t="s">
        <v>105</v>
      </c>
      <c r="AQ3583" t="s">
        <v>105</v>
      </c>
      <c r="AR3583" t="s">
        <v>105</v>
      </c>
      <c r="AV3583" t="s">
        <v>105</v>
      </c>
      <c r="AW3583" t="s">
        <v>105</v>
      </c>
      <c r="AX3583" t="s">
        <v>105</v>
      </c>
      <c r="BH3583" t="s">
        <v>19</v>
      </c>
      <c r="BI3583" t="s">
        <v>5</v>
      </c>
    </row>
    <row r="3584" spans="1:61" x14ac:dyDescent="0.25">
      <c r="A3584">
        <v>75080155</v>
      </c>
      <c r="B3584">
        <v>75080155</v>
      </c>
      <c r="C3584" t="s">
        <v>89</v>
      </c>
      <c r="D3584" t="s">
        <v>162</v>
      </c>
      <c r="E3584" t="s">
        <v>148</v>
      </c>
      <c r="F3584" t="s">
        <v>7807</v>
      </c>
      <c r="G3584" t="s">
        <v>262</v>
      </c>
      <c r="H3584" s="30" t="s">
        <v>21345</v>
      </c>
      <c r="I3584" t="s">
        <v>18079</v>
      </c>
      <c r="J3584">
        <v>63001</v>
      </c>
      <c r="K3584" t="s">
        <v>1443</v>
      </c>
      <c r="L3584">
        <v>63</v>
      </c>
      <c r="M3584" t="s">
        <v>1444</v>
      </c>
      <c r="O3584">
        <v>3167428553</v>
      </c>
      <c r="P3584">
        <v>0</v>
      </c>
      <c r="T3584" s="29" t="s">
        <v>215</v>
      </c>
      <c r="U3584">
        <f t="shared" si="255"/>
        <v>10</v>
      </c>
      <c r="V3584">
        <f t="shared" si="256"/>
        <v>20</v>
      </c>
      <c r="W3584">
        <v>2019</v>
      </c>
      <c r="X3584" t="s">
        <v>3588</v>
      </c>
      <c r="Y3584" t="s">
        <v>18080</v>
      </c>
      <c r="Z3584" t="s">
        <v>18081</v>
      </c>
      <c r="AA3584">
        <v>1606235</v>
      </c>
      <c r="AB3584" t="s">
        <v>173</v>
      </c>
      <c r="AC3584" t="s">
        <v>815</v>
      </c>
      <c r="AD3584" s="1">
        <f t="shared" si="257"/>
        <v>2.2846625173611114E-2</v>
      </c>
      <c r="AE3584" s="2">
        <v>57600000</v>
      </c>
      <c r="AF3584" t="s">
        <v>362</v>
      </c>
      <c r="AG3584" t="s">
        <v>292</v>
      </c>
      <c r="AH3584" t="s">
        <v>104</v>
      </c>
      <c r="AI3584">
        <v>0</v>
      </c>
      <c r="AJ3584">
        <v>29942548</v>
      </c>
      <c r="AK3584" s="2">
        <v>1315965.6100000001</v>
      </c>
      <c r="AL3584" s="2">
        <v>1085853.45</v>
      </c>
      <c r="AP3584">
        <v>30004115</v>
      </c>
      <c r="AQ3584" s="2">
        <v>1720600.15</v>
      </c>
      <c r="AR3584" s="2">
        <v>1425882.48</v>
      </c>
      <c r="AV3584" t="s">
        <v>105</v>
      </c>
      <c r="AW3584" s="2" t="s">
        <v>105</v>
      </c>
      <c r="AX3584" s="2" t="s">
        <v>105</v>
      </c>
      <c r="BH3584" t="s">
        <v>19</v>
      </c>
      <c r="BI3584" t="s">
        <v>5</v>
      </c>
    </row>
    <row r="3585" spans="1:61" x14ac:dyDescent="0.25">
      <c r="A3585">
        <v>10280285</v>
      </c>
      <c r="B3585">
        <v>10280285</v>
      </c>
      <c r="C3585" t="s">
        <v>89</v>
      </c>
      <c r="D3585" t="s">
        <v>699</v>
      </c>
      <c r="E3585" t="s">
        <v>148</v>
      </c>
      <c r="F3585" t="s">
        <v>2434</v>
      </c>
      <c r="G3585" t="s">
        <v>2434</v>
      </c>
      <c r="H3585" s="30" t="s">
        <v>21346</v>
      </c>
      <c r="I3585" t="s">
        <v>18082</v>
      </c>
      <c r="J3585">
        <v>17001</v>
      </c>
      <c r="K3585" t="s">
        <v>140</v>
      </c>
      <c r="L3585">
        <v>17</v>
      </c>
      <c r="M3585" t="s">
        <v>141</v>
      </c>
      <c r="O3585">
        <v>3104036285</v>
      </c>
      <c r="P3585">
        <v>3136170620</v>
      </c>
      <c r="T3585" s="29" t="s">
        <v>96</v>
      </c>
      <c r="U3585">
        <f t="shared" si="255"/>
        <v>10</v>
      </c>
      <c r="V3585">
        <f t="shared" si="256"/>
        <v>22</v>
      </c>
      <c r="W3585">
        <v>2024</v>
      </c>
      <c r="X3585" t="s">
        <v>18083</v>
      </c>
      <c r="Y3585" t="s">
        <v>18084</v>
      </c>
      <c r="Z3585" t="s">
        <v>18085</v>
      </c>
      <c r="AA3585">
        <v>606069</v>
      </c>
      <c r="AB3585" t="s">
        <v>118</v>
      </c>
      <c r="AC3585" t="s">
        <v>119</v>
      </c>
      <c r="AD3585" s="1">
        <f t="shared" si="257"/>
        <v>1.9678309945088467E-2</v>
      </c>
      <c r="AE3585" s="2">
        <v>163900000</v>
      </c>
      <c r="AF3585" t="s">
        <v>219</v>
      </c>
      <c r="AG3585" t="s">
        <v>120</v>
      </c>
      <c r="AH3585" t="s">
        <v>104</v>
      </c>
      <c r="AI3585" t="s">
        <v>18086</v>
      </c>
      <c r="AJ3585">
        <v>161907913</v>
      </c>
      <c r="AK3585" s="2">
        <v>3225275</v>
      </c>
      <c r="AL3585" s="2">
        <v>2690315.05</v>
      </c>
      <c r="AP3585" t="s">
        <v>105</v>
      </c>
      <c r="AQ3585" t="s">
        <v>105</v>
      </c>
      <c r="AR3585" t="s">
        <v>105</v>
      </c>
      <c r="AV3585" t="s">
        <v>105</v>
      </c>
      <c r="AW3585" t="s">
        <v>105</v>
      </c>
      <c r="AX3585" t="s">
        <v>105</v>
      </c>
      <c r="BH3585" t="s">
        <v>20</v>
      </c>
      <c r="BI3585" t="s">
        <v>5</v>
      </c>
    </row>
    <row r="3586" spans="1:61" x14ac:dyDescent="0.25">
      <c r="A3586">
        <v>91485514</v>
      </c>
      <c r="B3586">
        <v>91485514</v>
      </c>
      <c r="C3586" t="s">
        <v>89</v>
      </c>
      <c r="D3586" t="s">
        <v>375</v>
      </c>
      <c r="E3586" t="s">
        <v>162</v>
      </c>
      <c r="F3586" t="s">
        <v>356</v>
      </c>
      <c r="G3586" t="s">
        <v>11145</v>
      </c>
      <c r="H3586" s="30" t="s">
        <v>21347</v>
      </c>
      <c r="I3586" t="s">
        <v>18087</v>
      </c>
      <c r="J3586">
        <v>0</v>
      </c>
      <c r="K3586" t="s">
        <v>1235</v>
      </c>
      <c r="L3586">
        <v>54</v>
      </c>
      <c r="M3586" t="s">
        <v>1236</v>
      </c>
      <c r="O3586">
        <v>3016754128</v>
      </c>
      <c r="P3586">
        <v>3005508494</v>
      </c>
      <c r="T3586" s="29" t="s">
        <v>287</v>
      </c>
      <c r="U3586">
        <f t="shared" si="255"/>
        <v>10</v>
      </c>
      <c r="V3586">
        <f t="shared" si="256"/>
        <v>13</v>
      </c>
      <c r="W3586">
        <v>2023</v>
      </c>
      <c r="X3586" t="s">
        <v>3756</v>
      </c>
      <c r="Y3586" t="s">
        <v>18088</v>
      </c>
      <c r="Z3586" t="s">
        <v>18089</v>
      </c>
      <c r="AA3586">
        <v>5606107</v>
      </c>
      <c r="AB3586" t="s">
        <v>146</v>
      </c>
      <c r="AC3586" t="s">
        <v>147</v>
      </c>
      <c r="AD3586" s="1">
        <f t="shared" si="257"/>
        <v>1.5348162040510127E-2</v>
      </c>
      <c r="AE3586" s="2">
        <v>133300000</v>
      </c>
      <c r="AF3586" t="s">
        <v>133</v>
      </c>
      <c r="AG3586" t="s">
        <v>120</v>
      </c>
      <c r="AH3586" t="s">
        <v>104</v>
      </c>
      <c r="AI3586" t="s">
        <v>18090</v>
      </c>
      <c r="AJ3586">
        <v>161812295</v>
      </c>
      <c r="AK3586" s="2">
        <v>2045910</v>
      </c>
      <c r="AL3586" s="2">
        <v>1699252.45</v>
      </c>
      <c r="AP3586" t="s">
        <v>105</v>
      </c>
      <c r="AQ3586" t="s">
        <v>105</v>
      </c>
      <c r="AR3586" t="s">
        <v>105</v>
      </c>
      <c r="AV3586" t="s">
        <v>105</v>
      </c>
      <c r="AW3586" t="s">
        <v>105</v>
      </c>
      <c r="AX3586" t="s">
        <v>105</v>
      </c>
      <c r="BH3586" t="s">
        <v>20</v>
      </c>
      <c r="BI3586" t="s">
        <v>5</v>
      </c>
    </row>
    <row r="3587" spans="1:61" x14ac:dyDescent="0.25">
      <c r="A3587">
        <v>71671388</v>
      </c>
      <c r="B3587">
        <v>71671388</v>
      </c>
      <c r="C3587" t="s">
        <v>89</v>
      </c>
      <c r="D3587" t="s">
        <v>699</v>
      </c>
      <c r="E3587" t="s">
        <v>397</v>
      </c>
      <c r="F3587" t="s">
        <v>250</v>
      </c>
      <c r="G3587" t="s">
        <v>91</v>
      </c>
      <c r="H3587" s="30" t="s">
        <v>21348</v>
      </c>
      <c r="I3587" t="s">
        <v>18091</v>
      </c>
      <c r="J3587">
        <v>76622</v>
      </c>
      <c r="K3587" t="s">
        <v>2364</v>
      </c>
      <c r="L3587">
        <v>76</v>
      </c>
      <c r="M3587" t="s">
        <v>95</v>
      </c>
      <c r="O3587">
        <v>3172898680</v>
      </c>
      <c r="P3587">
        <v>3185811521</v>
      </c>
      <c r="T3587" s="29" t="s">
        <v>240</v>
      </c>
      <c r="U3587">
        <f t="shared" si="255"/>
        <v>10</v>
      </c>
      <c r="V3587">
        <f t="shared" si="256"/>
        <v>27</v>
      </c>
      <c r="W3587">
        <v>2023</v>
      </c>
      <c r="X3587" t="s">
        <v>6307</v>
      </c>
      <c r="Y3587" t="s">
        <v>18092</v>
      </c>
      <c r="Z3587" t="s">
        <v>18093</v>
      </c>
      <c r="AA3587">
        <v>8808043</v>
      </c>
      <c r="AB3587" t="s">
        <v>662</v>
      </c>
      <c r="AC3587" t="s">
        <v>663</v>
      </c>
      <c r="AD3587" s="1">
        <f t="shared" si="257"/>
        <v>2.442938043478261E-2</v>
      </c>
      <c r="AE3587" s="2">
        <v>92000000</v>
      </c>
      <c r="AF3587" t="s">
        <v>219</v>
      </c>
      <c r="AG3587" t="s">
        <v>452</v>
      </c>
      <c r="AH3587" t="s">
        <v>104</v>
      </c>
      <c r="AI3587" t="s">
        <v>18094</v>
      </c>
      <c r="AJ3587">
        <v>161900096</v>
      </c>
      <c r="AK3587" s="2">
        <v>2247503</v>
      </c>
      <c r="AL3587" s="2">
        <v>1868658.04</v>
      </c>
      <c r="AP3587" t="s">
        <v>105</v>
      </c>
      <c r="AQ3587" t="s">
        <v>105</v>
      </c>
      <c r="AR3587" t="s">
        <v>105</v>
      </c>
      <c r="AV3587" t="s">
        <v>105</v>
      </c>
      <c r="AW3587" t="s">
        <v>105</v>
      </c>
      <c r="AX3587" t="s">
        <v>105</v>
      </c>
      <c r="BH3587" t="s">
        <v>21</v>
      </c>
      <c r="BI3587" t="s">
        <v>5</v>
      </c>
    </row>
    <row r="3588" spans="1:61" x14ac:dyDescent="0.25">
      <c r="A3588">
        <v>32229405</v>
      </c>
      <c r="B3588">
        <v>32229405</v>
      </c>
      <c r="C3588" t="s">
        <v>106</v>
      </c>
      <c r="D3588" t="s">
        <v>1302</v>
      </c>
      <c r="E3588" t="s">
        <v>18095</v>
      </c>
      <c r="F3588" t="s">
        <v>566</v>
      </c>
      <c r="G3588" t="s">
        <v>1706</v>
      </c>
      <c r="H3588" s="30" t="s">
        <v>21349</v>
      </c>
      <c r="I3588" t="s">
        <v>18096</v>
      </c>
      <c r="J3588">
        <v>63272</v>
      </c>
      <c r="K3588" t="s">
        <v>18097</v>
      </c>
      <c r="L3588">
        <v>63</v>
      </c>
      <c r="M3588" t="s">
        <v>1444</v>
      </c>
      <c r="O3588">
        <v>3202804590</v>
      </c>
      <c r="P3588">
        <v>3024284683</v>
      </c>
      <c r="T3588" s="29" t="s">
        <v>114</v>
      </c>
      <c r="U3588">
        <f t="shared" si="255"/>
        <v>10</v>
      </c>
      <c r="V3588">
        <f t="shared" si="256"/>
        <v>28</v>
      </c>
      <c r="W3588">
        <v>2023</v>
      </c>
      <c r="X3588" t="s">
        <v>1965</v>
      </c>
      <c r="Y3588" t="s">
        <v>18098</v>
      </c>
      <c r="Z3588" t="s">
        <v>18099</v>
      </c>
      <c r="AA3588">
        <v>9008205</v>
      </c>
      <c r="AB3588" t="s">
        <v>244</v>
      </c>
      <c r="AC3588" t="s">
        <v>614</v>
      </c>
      <c r="AD3588" s="1">
        <f t="shared" si="257"/>
        <v>2.5889649334945586E-2</v>
      </c>
      <c r="AE3588" s="2">
        <v>248100000</v>
      </c>
      <c r="AF3588" t="s">
        <v>362</v>
      </c>
      <c r="AG3588" t="s">
        <v>452</v>
      </c>
      <c r="AH3588" t="s">
        <v>104</v>
      </c>
      <c r="AI3588">
        <v>0</v>
      </c>
      <c r="AJ3588">
        <v>161815469</v>
      </c>
      <c r="AK3588" s="2">
        <v>6423222</v>
      </c>
      <c r="AL3588" s="2">
        <v>5377665.1600000001</v>
      </c>
      <c r="AP3588" t="s">
        <v>105</v>
      </c>
      <c r="AQ3588" t="s">
        <v>105</v>
      </c>
      <c r="AR3588" t="s">
        <v>105</v>
      </c>
      <c r="AV3588" t="s">
        <v>105</v>
      </c>
      <c r="AW3588" t="s">
        <v>105</v>
      </c>
      <c r="AX3588" t="s">
        <v>105</v>
      </c>
      <c r="BH3588" t="s">
        <v>21</v>
      </c>
      <c r="BI3588" t="s">
        <v>5</v>
      </c>
    </row>
    <row r="3589" spans="1:61" x14ac:dyDescent="0.25">
      <c r="A3589">
        <v>31910102</v>
      </c>
      <c r="B3589">
        <v>31910102</v>
      </c>
      <c r="C3589" t="s">
        <v>106</v>
      </c>
      <c r="D3589" t="s">
        <v>435</v>
      </c>
      <c r="E3589" t="s">
        <v>282</v>
      </c>
      <c r="F3589" t="s">
        <v>10499</v>
      </c>
      <c r="G3589" t="s">
        <v>164</v>
      </c>
      <c r="H3589" s="30" t="s">
        <v>21350</v>
      </c>
      <c r="I3589" t="s">
        <v>18100</v>
      </c>
      <c r="J3589">
        <v>76001</v>
      </c>
      <c r="K3589" t="s">
        <v>486</v>
      </c>
      <c r="L3589">
        <v>76</v>
      </c>
      <c r="M3589" t="s">
        <v>95</v>
      </c>
      <c r="O3589">
        <v>3116117271</v>
      </c>
      <c r="P3589">
        <v>0</v>
      </c>
      <c r="T3589" s="29" t="s">
        <v>887</v>
      </c>
      <c r="U3589">
        <f t="shared" si="255"/>
        <v>10</v>
      </c>
      <c r="V3589">
        <f t="shared" si="256"/>
        <v>3</v>
      </c>
      <c r="W3589">
        <v>2018</v>
      </c>
      <c r="X3589" t="s">
        <v>2998</v>
      </c>
      <c r="Y3589" t="s">
        <v>18101</v>
      </c>
      <c r="Z3589" t="s">
        <v>18102</v>
      </c>
      <c r="AA3589">
        <v>5606086</v>
      </c>
      <c r="AB3589" t="s">
        <v>146</v>
      </c>
      <c r="AC3589" t="s">
        <v>147</v>
      </c>
      <c r="AD3589" s="1">
        <f t="shared" si="257"/>
        <v>4.5561234177215193E-2</v>
      </c>
      <c r="AE3589" s="2">
        <v>94800000</v>
      </c>
      <c r="AF3589" t="s">
        <v>133</v>
      </c>
      <c r="AG3589" t="s">
        <v>120</v>
      </c>
      <c r="AH3589" t="s">
        <v>104</v>
      </c>
      <c r="AI3589" t="s">
        <v>18103</v>
      </c>
      <c r="AJ3589">
        <v>161909624</v>
      </c>
      <c r="AK3589" s="2">
        <v>4319205</v>
      </c>
      <c r="AL3589" s="2">
        <v>3609583.85</v>
      </c>
      <c r="AP3589" t="s">
        <v>105</v>
      </c>
      <c r="AQ3589" t="s">
        <v>105</v>
      </c>
      <c r="AR3589" t="s">
        <v>105</v>
      </c>
      <c r="AV3589" t="s">
        <v>105</v>
      </c>
      <c r="AW3589" t="s">
        <v>105</v>
      </c>
      <c r="AX3589" t="s">
        <v>105</v>
      </c>
      <c r="BH3589" t="s">
        <v>21</v>
      </c>
      <c r="BI3589" t="s">
        <v>5</v>
      </c>
    </row>
    <row r="3590" spans="1:61" x14ac:dyDescent="0.25">
      <c r="A3590">
        <v>16766096</v>
      </c>
      <c r="B3590">
        <v>16766096</v>
      </c>
      <c r="C3590" t="s">
        <v>89</v>
      </c>
      <c r="D3590" t="s">
        <v>2487</v>
      </c>
      <c r="E3590" t="s">
        <v>3482</v>
      </c>
      <c r="F3590" t="s">
        <v>495</v>
      </c>
      <c r="G3590" t="s">
        <v>18104</v>
      </c>
      <c r="H3590" s="30" t="s">
        <v>21351</v>
      </c>
      <c r="I3590" t="s">
        <v>18105</v>
      </c>
      <c r="J3590">
        <v>0</v>
      </c>
      <c r="K3590" t="s">
        <v>952</v>
      </c>
      <c r="L3590">
        <v>76</v>
      </c>
      <c r="M3590" t="s">
        <v>95</v>
      </c>
      <c r="O3590">
        <v>3137195595</v>
      </c>
      <c r="P3590">
        <v>3164974345</v>
      </c>
      <c r="T3590" s="29" t="s">
        <v>287</v>
      </c>
      <c r="U3590">
        <f t="shared" si="255"/>
        <v>10</v>
      </c>
      <c r="V3590">
        <f t="shared" si="256"/>
        <v>13</v>
      </c>
      <c r="W3590">
        <v>2016</v>
      </c>
      <c r="X3590" t="s">
        <v>1605</v>
      </c>
      <c r="Y3590" t="s">
        <v>18106</v>
      </c>
      <c r="Z3590" t="s">
        <v>18107</v>
      </c>
      <c r="AA3590">
        <v>1606221</v>
      </c>
      <c r="AB3590" t="s">
        <v>173</v>
      </c>
      <c r="AC3590" t="s">
        <v>291</v>
      </c>
      <c r="AD3590" s="1">
        <f t="shared" si="257"/>
        <v>4.6269496798029559E-2</v>
      </c>
      <c r="AE3590" s="2">
        <v>40600000</v>
      </c>
      <c r="AF3590" t="s">
        <v>102</v>
      </c>
      <c r="AG3590" t="s">
        <v>292</v>
      </c>
      <c r="AH3590" t="s">
        <v>104</v>
      </c>
      <c r="AI3590" t="s">
        <v>18108</v>
      </c>
      <c r="AJ3590">
        <v>29958715</v>
      </c>
      <c r="AK3590" s="2">
        <v>1878541.57</v>
      </c>
      <c r="AL3590" s="2">
        <v>1558606.36</v>
      </c>
      <c r="AP3590">
        <v>29986201</v>
      </c>
      <c r="AQ3590" s="2">
        <v>2548035.89</v>
      </c>
      <c r="AR3590" s="2">
        <v>2121206.63</v>
      </c>
      <c r="AV3590" t="s">
        <v>105</v>
      </c>
      <c r="AW3590" s="2" t="s">
        <v>105</v>
      </c>
      <c r="AX3590" s="2" t="s">
        <v>105</v>
      </c>
      <c r="BH3590" t="s">
        <v>21</v>
      </c>
      <c r="BI3590" t="s">
        <v>5</v>
      </c>
    </row>
    <row r="3591" spans="1:61" x14ac:dyDescent="0.25">
      <c r="A3591">
        <v>52282033</v>
      </c>
      <c r="B3591">
        <v>52282033</v>
      </c>
      <c r="C3591" t="s">
        <v>106</v>
      </c>
      <c r="D3591" t="s">
        <v>355</v>
      </c>
      <c r="E3591" t="s">
        <v>122</v>
      </c>
      <c r="F3591" t="s">
        <v>1155</v>
      </c>
      <c r="G3591" t="s">
        <v>1499</v>
      </c>
      <c r="H3591" s="30" t="s">
        <v>21352</v>
      </c>
      <c r="I3591" t="s">
        <v>18109</v>
      </c>
      <c r="J3591">
        <v>0</v>
      </c>
      <c r="K3591" t="s">
        <v>126</v>
      </c>
      <c r="L3591">
        <v>25</v>
      </c>
      <c r="M3591" t="s">
        <v>126</v>
      </c>
      <c r="O3591">
        <v>3138697176</v>
      </c>
      <c r="P3591">
        <v>0</v>
      </c>
      <c r="T3591" s="29" t="s">
        <v>887</v>
      </c>
      <c r="U3591">
        <f t="shared" si="255"/>
        <v>10</v>
      </c>
      <c r="V3591">
        <f t="shared" si="256"/>
        <v>3</v>
      </c>
      <c r="W3591">
        <v>2012</v>
      </c>
      <c r="X3591" t="s">
        <v>13465</v>
      </c>
      <c r="Y3591" t="s">
        <v>18110</v>
      </c>
      <c r="Z3591" t="s">
        <v>18111</v>
      </c>
      <c r="AA3591">
        <v>1601231</v>
      </c>
      <c r="AB3591" t="s">
        <v>173</v>
      </c>
      <c r="AC3591" t="s">
        <v>6018</v>
      </c>
      <c r="AD3591" s="1">
        <f t="shared" si="257"/>
        <v>4.7431015037593983E-2</v>
      </c>
      <c r="AE3591" s="2">
        <v>26600000</v>
      </c>
      <c r="AF3591" t="s">
        <v>219</v>
      </c>
      <c r="AG3591" t="s">
        <v>103</v>
      </c>
      <c r="AH3591" t="s">
        <v>104</v>
      </c>
      <c r="AI3591" t="s">
        <v>18112</v>
      </c>
      <c r="AJ3591">
        <v>161813731</v>
      </c>
      <c r="AK3591" s="2">
        <v>1261665</v>
      </c>
      <c r="AL3591" s="2">
        <v>1040222.68</v>
      </c>
      <c r="AP3591" t="s">
        <v>105</v>
      </c>
      <c r="AQ3591" t="s">
        <v>105</v>
      </c>
      <c r="AR3591" t="s">
        <v>105</v>
      </c>
      <c r="AV3591" t="s">
        <v>105</v>
      </c>
      <c r="AW3591" t="s">
        <v>105</v>
      </c>
      <c r="AX3591" t="s">
        <v>105</v>
      </c>
      <c r="BH3591" t="s">
        <v>21</v>
      </c>
      <c r="BI3591" t="s">
        <v>5</v>
      </c>
    </row>
    <row r="3592" spans="1:61" x14ac:dyDescent="0.25">
      <c r="A3592">
        <v>60291719</v>
      </c>
      <c r="B3592">
        <v>60291719</v>
      </c>
      <c r="C3592" t="s">
        <v>106</v>
      </c>
      <c r="D3592" t="s">
        <v>18113</v>
      </c>
      <c r="E3592">
        <v>0</v>
      </c>
      <c r="F3592" t="s">
        <v>3210</v>
      </c>
      <c r="G3592" t="s">
        <v>18114</v>
      </c>
      <c r="H3592" s="30" t="s">
        <v>21353</v>
      </c>
      <c r="I3592" t="s">
        <v>18115</v>
      </c>
      <c r="J3592">
        <v>54874</v>
      </c>
      <c r="K3592" t="s">
        <v>2415</v>
      </c>
      <c r="L3592">
        <v>54</v>
      </c>
      <c r="M3592" t="s">
        <v>1236</v>
      </c>
      <c r="O3592">
        <v>3508262502</v>
      </c>
      <c r="P3592">
        <v>3115066954</v>
      </c>
      <c r="T3592" s="29" t="s">
        <v>358</v>
      </c>
      <c r="U3592">
        <f t="shared" si="255"/>
        <v>10</v>
      </c>
      <c r="V3592">
        <f t="shared" si="256"/>
        <v>29</v>
      </c>
      <c r="W3592">
        <v>2018</v>
      </c>
      <c r="X3592" t="s">
        <v>10240</v>
      </c>
      <c r="Y3592" t="s">
        <v>18116</v>
      </c>
      <c r="Z3592" t="s">
        <v>18116</v>
      </c>
      <c r="AA3592">
        <v>3001135</v>
      </c>
      <c r="AB3592" t="s">
        <v>491</v>
      </c>
      <c r="AC3592" t="s">
        <v>1475</v>
      </c>
      <c r="AD3592" s="1">
        <f t="shared" si="257"/>
        <v>3.2176176680672269E-2</v>
      </c>
      <c r="AE3592" s="2">
        <v>47600000</v>
      </c>
      <c r="AF3592" t="s">
        <v>362</v>
      </c>
      <c r="AG3592" t="s">
        <v>103</v>
      </c>
      <c r="AH3592" t="s">
        <v>104</v>
      </c>
      <c r="AI3592" t="s">
        <v>18117</v>
      </c>
      <c r="AJ3592">
        <v>29947465</v>
      </c>
      <c r="AK3592" s="2">
        <v>1531586.01</v>
      </c>
      <c r="AL3592" s="2">
        <v>1267047.07</v>
      </c>
      <c r="AP3592">
        <v>30006529</v>
      </c>
      <c r="AQ3592" s="2">
        <v>1506237.56</v>
      </c>
      <c r="AR3592" s="2">
        <v>1245745.8500000001</v>
      </c>
      <c r="AV3592" t="s">
        <v>105</v>
      </c>
      <c r="AW3592" s="2" t="s">
        <v>105</v>
      </c>
      <c r="AX3592" s="2" t="s">
        <v>105</v>
      </c>
      <c r="BH3592" t="s">
        <v>21</v>
      </c>
      <c r="BI3592" t="s">
        <v>5</v>
      </c>
    </row>
    <row r="3593" spans="1:61" x14ac:dyDescent="0.25">
      <c r="A3593">
        <v>3023597</v>
      </c>
      <c r="B3593">
        <v>3023597</v>
      </c>
      <c r="C3593" t="s">
        <v>89</v>
      </c>
      <c r="D3593" t="s">
        <v>375</v>
      </c>
      <c r="E3593" t="s">
        <v>3869</v>
      </c>
      <c r="F3593" t="s">
        <v>3116</v>
      </c>
      <c r="G3593" t="s">
        <v>495</v>
      </c>
      <c r="H3593" s="30" t="s">
        <v>21354</v>
      </c>
      <c r="I3593" t="s">
        <v>18118</v>
      </c>
      <c r="J3593">
        <v>0</v>
      </c>
      <c r="K3593" t="s">
        <v>126</v>
      </c>
      <c r="L3593">
        <v>25</v>
      </c>
      <c r="M3593" t="s">
        <v>126</v>
      </c>
      <c r="O3593">
        <v>3112319327</v>
      </c>
      <c r="P3593">
        <v>0</v>
      </c>
      <c r="T3593" s="29" t="s">
        <v>114</v>
      </c>
      <c r="U3593">
        <f t="shared" si="255"/>
        <v>10</v>
      </c>
      <c r="V3593">
        <f t="shared" si="256"/>
        <v>28</v>
      </c>
      <c r="W3593">
        <v>2021</v>
      </c>
      <c r="X3593" t="s">
        <v>1991</v>
      </c>
      <c r="Y3593" t="s">
        <v>18119</v>
      </c>
      <c r="Z3593" t="s">
        <v>18120</v>
      </c>
      <c r="AA3593">
        <v>6408119</v>
      </c>
      <c r="AB3593" t="s">
        <v>131</v>
      </c>
      <c r="AC3593" t="s">
        <v>310</v>
      </c>
      <c r="AD3593" s="1">
        <f t="shared" si="257"/>
        <v>1.2883623623623624E-2</v>
      </c>
      <c r="AE3593" s="2">
        <v>99900000</v>
      </c>
      <c r="AF3593" t="s">
        <v>102</v>
      </c>
      <c r="AG3593" t="s">
        <v>452</v>
      </c>
      <c r="AH3593" t="s">
        <v>104</v>
      </c>
      <c r="AI3593" t="s">
        <v>18121</v>
      </c>
      <c r="AJ3593">
        <v>161911900</v>
      </c>
      <c r="AK3593" s="2">
        <v>1287074</v>
      </c>
      <c r="AL3593" s="2">
        <v>1061575.1200000001</v>
      </c>
      <c r="AP3593" t="s">
        <v>105</v>
      </c>
      <c r="AQ3593" t="s">
        <v>105</v>
      </c>
      <c r="AR3593" t="s">
        <v>105</v>
      </c>
      <c r="AV3593" t="s">
        <v>105</v>
      </c>
      <c r="AW3593" t="s">
        <v>105</v>
      </c>
      <c r="AX3593" t="s">
        <v>105</v>
      </c>
      <c r="BH3593" s="3" t="s">
        <v>18</v>
      </c>
      <c r="BI3593" t="s">
        <v>5</v>
      </c>
    </row>
    <row r="3594" spans="1:61" x14ac:dyDescent="0.25">
      <c r="A3594">
        <v>30580665</v>
      </c>
      <c r="B3594">
        <v>30580665</v>
      </c>
      <c r="C3594" t="s">
        <v>106</v>
      </c>
      <c r="D3594" t="s">
        <v>435</v>
      </c>
      <c r="E3594" t="s">
        <v>18122</v>
      </c>
      <c r="F3594" t="s">
        <v>6806</v>
      </c>
      <c r="G3594" t="s">
        <v>5241</v>
      </c>
      <c r="H3594" s="30" t="s">
        <v>21355</v>
      </c>
      <c r="I3594" t="s">
        <v>18123</v>
      </c>
      <c r="J3594">
        <v>0</v>
      </c>
      <c r="K3594" t="s">
        <v>182</v>
      </c>
      <c r="L3594">
        <v>8</v>
      </c>
      <c r="M3594" t="s">
        <v>183</v>
      </c>
      <c r="O3594">
        <v>3017796111</v>
      </c>
      <c r="P3594">
        <v>3018644536</v>
      </c>
      <c r="T3594" s="29" t="s">
        <v>448</v>
      </c>
      <c r="U3594">
        <f t="shared" ref="U3594:U3601" si="258">MONTH(T3594)</f>
        <v>10</v>
      </c>
      <c r="V3594">
        <f t="shared" ref="V3594:V3601" si="259">DAY(T3594)</f>
        <v>9</v>
      </c>
      <c r="W3594">
        <v>2016</v>
      </c>
      <c r="X3594" t="s">
        <v>3604</v>
      </c>
      <c r="Y3594" t="s">
        <v>18124</v>
      </c>
      <c r="Z3594" t="s">
        <v>18125</v>
      </c>
      <c r="AA3594">
        <v>6401216</v>
      </c>
      <c r="AB3594" t="s">
        <v>131</v>
      </c>
      <c r="AC3594" t="s">
        <v>1126</v>
      </c>
      <c r="AD3594" s="1">
        <f t="shared" ref="AD3594:AD3601" si="260">+AK3594/AE3594</f>
        <v>4.4930735694822886E-2</v>
      </c>
      <c r="AE3594" s="2">
        <v>36700000</v>
      </c>
      <c r="AF3594" t="s">
        <v>133</v>
      </c>
      <c r="AG3594" t="s">
        <v>103</v>
      </c>
      <c r="AH3594" t="s">
        <v>104</v>
      </c>
      <c r="AI3594" t="s">
        <v>18126</v>
      </c>
      <c r="AJ3594">
        <v>161811458</v>
      </c>
      <c r="AK3594" s="2">
        <v>1648958</v>
      </c>
      <c r="AL3594" s="2">
        <v>1365678.67</v>
      </c>
      <c r="AP3594" t="s">
        <v>105</v>
      </c>
      <c r="AQ3594" t="s">
        <v>105</v>
      </c>
      <c r="AR3594" t="s">
        <v>105</v>
      </c>
      <c r="AV3594" t="s">
        <v>105</v>
      </c>
      <c r="AW3594" t="s">
        <v>105</v>
      </c>
      <c r="AX3594" t="s">
        <v>105</v>
      </c>
      <c r="BH3594" t="s">
        <v>21</v>
      </c>
      <c r="BI3594" t="s">
        <v>5</v>
      </c>
    </row>
    <row r="3595" spans="1:61" x14ac:dyDescent="0.25">
      <c r="A3595">
        <v>51921771</v>
      </c>
      <c r="B3595">
        <v>51921771</v>
      </c>
      <c r="C3595" t="s">
        <v>106</v>
      </c>
      <c r="D3595" t="s">
        <v>211</v>
      </c>
      <c r="E3595" t="s">
        <v>2094</v>
      </c>
      <c r="F3595" t="s">
        <v>700</v>
      </c>
      <c r="G3595" t="s">
        <v>3245</v>
      </c>
      <c r="H3595" s="30" t="s">
        <v>21356</v>
      </c>
      <c r="I3595" t="s">
        <v>18127</v>
      </c>
      <c r="J3595">
        <v>0</v>
      </c>
      <c r="K3595" t="s">
        <v>126</v>
      </c>
      <c r="L3595">
        <v>25</v>
      </c>
      <c r="M3595" t="s">
        <v>126</v>
      </c>
      <c r="O3595">
        <v>3102214371</v>
      </c>
      <c r="P3595">
        <v>0</v>
      </c>
      <c r="T3595" s="29" t="s">
        <v>327</v>
      </c>
      <c r="U3595">
        <f t="shared" si="258"/>
        <v>10</v>
      </c>
      <c r="V3595">
        <f t="shared" si="259"/>
        <v>31</v>
      </c>
      <c r="W3595">
        <v>2017</v>
      </c>
      <c r="X3595" t="s">
        <v>628</v>
      </c>
      <c r="Y3595" t="s">
        <v>18128</v>
      </c>
      <c r="Z3595" t="s">
        <v>18129</v>
      </c>
      <c r="AA3595">
        <v>3006127</v>
      </c>
      <c r="AB3595" t="s">
        <v>491</v>
      </c>
      <c r="AC3595" t="s">
        <v>631</v>
      </c>
      <c r="AD3595" s="1">
        <f t="shared" si="260"/>
        <v>4.1282016806722686E-2</v>
      </c>
      <c r="AE3595" s="2">
        <v>47600000</v>
      </c>
      <c r="AF3595" t="s">
        <v>175</v>
      </c>
      <c r="AG3595" t="s">
        <v>120</v>
      </c>
      <c r="AH3595" t="s">
        <v>104</v>
      </c>
      <c r="AI3595">
        <v>0</v>
      </c>
      <c r="AJ3595">
        <v>161903400</v>
      </c>
      <c r="AK3595" s="2">
        <v>1965024</v>
      </c>
      <c r="AL3595" s="2">
        <v>1631280.72</v>
      </c>
      <c r="AP3595" t="s">
        <v>105</v>
      </c>
      <c r="AQ3595" t="s">
        <v>105</v>
      </c>
      <c r="AR3595" t="s">
        <v>105</v>
      </c>
      <c r="AV3595" t="s">
        <v>105</v>
      </c>
      <c r="AW3595" t="s">
        <v>105</v>
      </c>
      <c r="AX3595" t="s">
        <v>105</v>
      </c>
      <c r="BH3595" t="s">
        <v>21</v>
      </c>
      <c r="BI3595" t="s">
        <v>5</v>
      </c>
    </row>
    <row r="3596" spans="1:61" x14ac:dyDescent="0.25">
      <c r="A3596">
        <v>52906156</v>
      </c>
      <c r="B3596">
        <v>52906156</v>
      </c>
      <c r="C3596" t="s">
        <v>106</v>
      </c>
      <c r="D3596" t="s">
        <v>312</v>
      </c>
      <c r="E3596" t="s">
        <v>2301</v>
      </c>
      <c r="F3596" t="s">
        <v>514</v>
      </c>
      <c r="G3596" t="s">
        <v>7620</v>
      </c>
      <c r="H3596" s="30" t="s">
        <v>21357</v>
      </c>
      <c r="I3596" t="s">
        <v>18130</v>
      </c>
      <c r="J3596">
        <v>0</v>
      </c>
      <c r="K3596" t="s">
        <v>126</v>
      </c>
      <c r="L3596">
        <v>25</v>
      </c>
      <c r="M3596" t="s">
        <v>126</v>
      </c>
      <c r="O3596">
        <v>3144300573</v>
      </c>
      <c r="P3596">
        <v>0</v>
      </c>
      <c r="T3596" s="29" t="s">
        <v>299</v>
      </c>
      <c r="U3596">
        <f t="shared" si="258"/>
        <v>10</v>
      </c>
      <c r="V3596">
        <f t="shared" si="259"/>
        <v>23</v>
      </c>
      <c r="W3596">
        <v>2024</v>
      </c>
      <c r="X3596" t="s">
        <v>2691</v>
      </c>
      <c r="Y3596" t="s">
        <v>18131</v>
      </c>
      <c r="Z3596" t="s">
        <v>18132</v>
      </c>
      <c r="AA3596">
        <v>9006182</v>
      </c>
      <c r="AB3596" t="s">
        <v>244</v>
      </c>
      <c r="AC3596" t="s">
        <v>2694</v>
      </c>
      <c r="AD3596" s="1">
        <f t="shared" si="260"/>
        <v>1.0589333413078149E-2</v>
      </c>
      <c r="AE3596" s="2">
        <v>125400000</v>
      </c>
      <c r="AF3596" t="s">
        <v>279</v>
      </c>
      <c r="AG3596" t="s">
        <v>292</v>
      </c>
      <c r="AH3596" t="s">
        <v>104</v>
      </c>
      <c r="AI3596">
        <v>0</v>
      </c>
      <c r="AJ3596">
        <v>29952523</v>
      </c>
      <c r="AK3596" s="2">
        <v>1327902.4099999999</v>
      </c>
      <c r="AL3596" s="2">
        <v>1095884.3799999999</v>
      </c>
      <c r="AP3596" t="s">
        <v>105</v>
      </c>
      <c r="AQ3596" s="2" t="s">
        <v>105</v>
      </c>
      <c r="AR3596" s="2" t="s">
        <v>105</v>
      </c>
      <c r="AV3596">
        <v>30031785</v>
      </c>
      <c r="AW3596" s="2">
        <v>1366443.51</v>
      </c>
      <c r="AX3596" s="2">
        <v>1128271.8600000001</v>
      </c>
      <c r="BH3596" s="3" t="s">
        <v>18</v>
      </c>
      <c r="BI3596" t="s">
        <v>5</v>
      </c>
    </row>
    <row r="3597" spans="1:61" x14ac:dyDescent="0.25">
      <c r="A3597">
        <v>20896837</v>
      </c>
      <c r="B3597">
        <v>20896837</v>
      </c>
      <c r="C3597" t="s">
        <v>106</v>
      </c>
      <c r="D3597" t="s">
        <v>6036</v>
      </c>
      <c r="E3597" t="s">
        <v>18133</v>
      </c>
      <c r="F3597" t="s">
        <v>2194</v>
      </c>
      <c r="G3597" t="s">
        <v>4846</v>
      </c>
      <c r="H3597" s="30" t="s">
        <v>21358</v>
      </c>
      <c r="I3597" t="s">
        <v>18134</v>
      </c>
      <c r="J3597">
        <v>0</v>
      </c>
      <c r="K3597" t="s">
        <v>126</v>
      </c>
      <c r="L3597">
        <v>25</v>
      </c>
      <c r="M3597" t="s">
        <v>126</v>
      </c>
      <c r="O3597">
        <v>3213723652</v>
      </c>
      <c r="P3597">
        <v>3182006548</v>
      </c>
      <c r="T3597" s="29" t="s">
        <v>568</v>
      </c>
      <c r="U3597">
        <f t="shared" si="258"/>
        <v>10</v>
      </c>
      <c r="V3597">
        <f t="shared" si="259"/>
        <v>30</v>
      </c>
      <c r="W3597">
        <v>2014</v>
      </c>
      <c r="X3597" t="s">
        <v>18135</v>
      </c>
      <c r="Y3597" t="s">
        <v>18136</v>
      </c>
      <c r="Z3597" t="s">
        <v>18137</v>
      </c>
      <c r="AA3597">
        <v>8808029</v>
      </c>
      <c r="AB3597" t="s">
        <v>662</v>
      </c>
      <c r="AC3597" t="s">
        <v>721</v>
      </c>
      <c r="AD3597" s="1">
        <f t="shared" si="260"/>
        <v>2.6960967078189301E-2</v>
      </c>
      <c r="AE3597" s="2">
        <v>48600000</v>
      </c>
      <c r="AF3597" t="s">
        <v>102</v>
      </c>
      <c r="AG3597" t="s">
        <v>452</v>
      </c>
      <c r="AH3597" t="s">
        <v>104</v>
      </c>
      <c r="AI3597">
        <v>0</v>
      </c>
      <c r="AJ3597">
        <v>161901244</v>
      </c>
      <c r="AK3597" s="2">
        <v>1310303</v>
      </c>
      <c r="AL3597" s="2">
        <v>1081095.31</v>
      </c>
      <c r="AP3597" t="s">
        <v>105</v>
      </c>
      <c r="AQ3597" t="s">
        <v>105</v>
      </c>
      <c r="AR3597" t="s">
        <v>105</v>
      </c>
      <c r="AV3597" t="s">
        <v>105</v>
      </c>
      <c r="AW3597" t="s">
        <v>105</v>
      </c>
      <c r="AX3597" t="s">
        <v>105</v>
      </c>
      <c r="BH3597" t="s">
        <v>19</v>
      </c>
      <c r="BI3597" t="s">
        <v>5</v>
      </c>
    </row>
    <row r="3598" spans="1:61" x14ac:dyDescent="0.25">
      <c r="A3598">
        <v>1037597459</v>
      </c>
      <c r="B3598">
        <v>1037597459</v>
      </c>
      <c r="C3598" t="s">
        <v>89</v>
      </c>
      <c r="D3598" t="s">
        <v>656</v>
      </c>
      <c r="E3598" t="s">
        <v>3013</v>
      </c>
      <c r="F3598" t="s">
        <v>928</v>
      </c>
      <c r="G3598" t="s">
        <v>250</v>
      </c>
      <c r="H3598" s="30" t="s">
        <v>21359</v>
      </c>
      <c r="I3598" t="s">
        <v>18138</v>
      </c>
      <c r="J3598">
        <v>5001</v>
      </c>
      <c r="K3598" t="s">
        <v>202</v>
      </c>
      <c r="L3598">
        <v>5</v>
      </c>
      <c r="M3598" t="s">
        <v>203</v>
      </c>
      <c r="O3598">
        <v>3113343543</v>
      </c>
      <c r="P3598">
        <v>3053245932</v>
      </c>
      <c r="T3598" s="29" t="s">
        <v>568</v>
      </c>
      <c r="U3598">
        <f t="shared" si="258"/>
        <v>10</v>
      </c>
      <c r="V3598">
        <f t="shared" si="259"/>
        <v>30</v>
      </c>
      <c r="W3598">
        <v>2021</v>
      </c>
      <c r="X3598" t="s">
        <v>1131</v>
      </c>
      <c r="Y3598" t="s">
        <v>18139</v>
      </c>
      <c r="Z3598" t="s">
        <v>18140</v>
      </c>
      <c r="AA3598">
        <v>5601190</v>
      </c>
      <c r="AB3598" t="s">
        <v>146</v>
      </c>
      <c r="AC3598" t="s">
        <v>383</v>
      </c>
      <c r="AD3598" s="1">
        <f t="shared" si="260"/>
        <v>3.3043779080824086E-2</v>
      </c>
      <c r="AE3598" s="2">
        <v>63100000</v>
      </c>
      <c r="AF3598" t="s">
        <v>133</v>
      </c>
      <c r="AG3598" t="s">
        <v>103</v>
      </c>
      <c r="AH3598" t="s">
        <v>104</v>
      </c>
      <c r="AI3598" t="s">
        <v>18141</v>
      </c>
      <c r="AJ3598">
        <v>29953847</v>
      </c>
      <c r="AK3598" s="2">
        <v>2085062.46</v>
      </c>
      <c r="AL3598" s="2">
        <v>1732153.33</v>
      </c>
      <c r="AP3598">
        <v>29981277</v>
      </c>
      <c r="AQ3598" s="2">
        <v>3575323.88</v>
      </c>
      <c r="AR3598" s="2">
        <v>2984473.85</v>
      </c>
      <c r="AV3598" t="s">
        <v>105</v>
      </c>
      <c r="AW3598" s="2" t="s">
        <v>105</v>
      </c>
      <c r="AX3598" s="2" t="s">
        <v>105</v>
      </c>
      <c r="BH3598" t="s">
        <v>21</v>
      </c>
      <c r="BI3598" t="s">
        <v>5</v>
      </c>
    </row>
    <row r="3599" spans="1:61" x14ac:dyDescent="0.25">
      <c r="A3599">
        <v>21396249</v>
      </c>
      <c r="B3599">
        <v>21396249</v>
      </c>
      <c r="C3599" t="s">
        <v>106</v>
      </c>
      <c r="D3599" t="s">
        <v>2790</v>
      </c>
      <c r="E3599" t="s">
        <v>1390</v>
      </c>
      <c r="F3599" t="s">
        <v>110</v>
      </c>
      <c r="G3599" t="s">
        <v>1942</v>
      </c>
      <c r="H3599" s="30" t="s">
        <v>21360</v>
      </c>
      <c r="I3599" t="s">
        <v>18142</v>
      </c>
      <c r="J3599">
        <v>5001</v>
      </c>
      <c r="K3599" t="s">
        <v>202</v>
      </c>
      <c r="L3599">
        <v>5</v>
      </c>
      <c r="M3599" t="s">
        <v>203</v>
      </c>
      <c r="O3599">
        <v>3052013501</v>
      </c>
      <c r="P3599">
        <v>0</v>
      </c>
      <c r="T3599" s="29" t="s">
        <v>114</v>
      </c>
      <c r="U3599">
        <f t="shared" si="258"/>
        <v>10</v>
      </c>
      <c r="V3599">
        <f t="shared" si="259"/>
        <v>28</v>
      </c>
      <c r="W3599">
        <v>2017</v>
      </c>
      <c r="X3599" t="s">
        <v>459</v>
      </c>
      <c r="Y3599" t="s">
        <v>18143</v>
      </c>
      <c r="Z3599" t="s">
        <v>18144</v>
      </c>
      <c r="AA3599">
        <v>8008014</v>
      </c>
      <c r="AB3599" t="s">
        <v>100</v>
      </c>
      <c r="AC3599" t="s">
        <v>208</v>
      </c>
      <c r="AD3599" s="1">
        <f t="shared" si="260"/>
        <v>4.6670801526717556E-2</v>
      </c>
      <c r="AE3599" s="2">
        <v>52400000</v>
      </c>
      <c r="AF3599" t="s">
        <v>102</v>
      </c>
      <c r="AG3599" t="s">
        <v>452</v>
      </c>
      <c r="AH3599" t="s">
        <v>104</v>
      </c>
      <c r="AI3599" t="s">
        <v>18145</v>
      </c>
      <c r="AJ3599">
        <v>161912731</v>
      </c>
      <c r="AK3599" s="2">
        <v>2445550</v>
      </c>
      <c r="AL3599" s="2">
        <v>2035083.79</v>
      </c>
      <c r="AP3599" t="s">
        <v>105</v>
      </c>
      <c r="AQ3599" t="s">
        <v>105</v>
      </c>
      <c r="AR3599" t="s">
        <v>105</v>
      </c>
      <c r="AV3599" t="s">
        <v>105</v>
      </c>
      <c r="AW3599" t="s">
        <v>105</v>
      </c>
      <c r="AX3599" t="s">
        <v>105</v>
      </c>
      <c r="BH3599" t="s">
        <v>21</v>
      </c>
      <c r="BI3599" t="s">
        <v>5</v>
      </c>
    </row>
    <row r="3600" spans="1:61" x14ac:dyDescent="0.25">
      <c r="A3600">
        <v>28689230</v>
      </c>
      <c r="B3600">
        <v>28689230</v>
      </c>
      <c r="C3600" t="s">
        <v>106</v>
      </c>
      <c r="D3600" t="s">
        <v>211</v>
      </c>
      <c r="E3600" t="s">
        <v>583</v>
      </c>
      <c r="F3600" t="s">
        <v>191</v>
      </c>
      <c r="G3600">
        <v>0</v>
      </c>
      <c r="H3600" s="30" t="s">
        <v>21361</v>
      </c>
      <c r="I3600" t="s">
        <v>18146</v>
      </c>
      <c r="J3600">
        <v>73168</v>
      </c>
      <c r="K3600" t="s">
        <v>18147</v>
      </c>
      <c r="L3600">
        <v>73</v>
      </c>
      <c r="M3600" t="s">
        <v>168</v>
      </c>
      <c r="O3600">
        <v>3002412723</v>
      </c>
      <c r="P3600">
        <v>3174355855</v>
      </c>
      <c r="T3600" s="29" t="s">
        <v>96</v>
      </c>
      <c r="U3600">
        <f t="shared" si="258"/>
        <v>10</v>
      </c>
      <c r="V3600">
        <f t="shared" si="259"/>
        <v>22</v>
      </c>
      <c r="W3600">
        <v>2017</v>
      </c>
      <c r="X3600" t="s">
        <v>18148</v>
      </c>
      <c r="Y3600" t="s">
        <v>18149</v>
      </c>
      <c r="Z3600" t="s">
        <v>18150</v>
      </c>
      <c r="AA3600">
        <v>3206097</v>
      </c>
      <c r="AB3600" t="s">
        <v>393</v>
      </c>
      <c r="AC3600" t="s">
        <v>10333</v>
      </c>
      <c r="AD3600" s="1">
        <f t="shared" si="260"/>
        <v>2.9240858208955223E-2</v>
      </c>
      <c r="AE3600" s="2">
        <v>80400000</v>
      </c>
      <c r="AF3600" t="s">
        <v>102</v>
      </c>
      <c r="AG3600" t="s">
        <v>120</v>
      </c>
      <c r="AH3600" t="s">
        <v>104</v>
      </c>
      <c r="AI3600" t="s">
        <v>18151</v>
      </c>
      <c r="AJ3600">
        <v>161808855</v>
      </c>
      <c r="AK3600" s="2">
        <v>2350965</v>
      </c>
      <c r="AL3600" s="2">
        <v>1955600.45</v>
      </c>
      <c r="AP3600" t="s">
        <v>105</v>
      </c>
      <c r="AQ3600" t="s">
        <v>105</v>
      </c>
      <c r="AR3600" t="s">
        <v>105</v>
      </c>
      <c r="AV3600" t="s">
        <v>105</v>
      </c>
      <c r="AW3600" t="s">
        <v>105</v>
      </c>
      <c r="AX3600" t="s">
        <v>105</v>
      </c>
      <c r="BH3600" t="s">
        <v>21</v>
      </c>
      <c r="BI3600" t="s">
        <v>5</v>
      </c>
    </row>
    <row r="3601" spans="1:61" x14ac:dyDescent="0.25">
      <c r="A3601">
        <v>39538074</v>
      </c>
      <c r="B3601">
        <v>39538074</v>
      </c>
      <c r="C3601" t="s">
        <v>106</v>
      </c>
      <c r="D3601" t="s">
        <v>312</v>
      </c>
      <c r="E3601" t="s">
        <v>1249</v>
      </c>
      <c r="F3601" t="s">
        <v>594</v>
      </c>
      <c r="G3601" t="s">
        <v>870</v>
      </c>
      <c r="H3601" s="30" t="s">
        <v>19950</v>
      </c>
      <c r="I3601" t="s">
        <v>18152</v>
      </c>
      <c r="J3601">
        <v>0</v>
      </c>
      <c r="K3601" t="s">
        <v>126</v>
      </c>
      <c r="L3601">
        <v>25</v>
      </c>
      <c r="M3601" t="s">
        <v>126</v>
      </c>
      <c r="O3601">
        <v>3124482256</v>
      </c>
      <c r="P3601">
        <v>3015178481</v>
      </c>
      <c r="T3601" s="29" t="s">
        <v>184</v>
      </c>
      <c r="U3601">
        <f t="shared" si="258"/>
        <v>10</v>
      </c>
      <c r="V3601">
        <f t="shared" si="259"/>
        <v>10</v>
      </c>
      <c r="W3601">
        <v>2022</v>
      </c>
      <c r="X3601" t="s">
        <v>5465</v>
      </c>
      <c r="Y3601" t="s">
        <v>18153</v>
      </c>
      <c r="Z3601" t="s">
        <v>18154</v>
      </c>
      <c r="AA3601">
        <v>5601186</v>
      </c>
      <c r="AB3601" t="s">
        <v>146</v>
      </c>
      <c r="AC3601" t="s">
        <v>188</v>
      </c>
      <c r="AD3601" s="1">
        <f t="shared" si="260"/>
        <v>1.6617604060913706E-2</v>
      </c>
      <c r="AE3601" s="2">
        <v>98500000</v>
      </c>
      <c r="AF3601" t="s">
        <v>102</v>
      </c>
      <c r="AG3601" t="s">
        <v>103</v>
      </c>
      <c r="AH3601" t="s">
        <v>104</v>
      </c>
      <c r="AI3601" t="s">
        <v>18155</v>
      </c>
      <c r="AJ3601">
        <v>161825638</v>
      </c>
      <c r="AK3601" s="2">
        <v>1636834</v>
      </c>
      <c r="AL3601" s="2">
        <v>1355490.6</v>
      </c>
      <c r="AP3601" t="s">
        <v>105</v>
      </c>
      <c r="AQ3601" t="s">
        <v>105</v>
      </c>
      <c r="AR3601" t="s">
        <v>105</v>
      </c>
      <c r="AV3601" t="s">
        <v>105</v>
      </c>
      <c r="AW3601" t="s">
        <v>105</v>
      </c>
      <c r="AX3601" t="s">
        <v>105</v>
      </c>
      <c r="BH3601" t="s">
        <v>19</v>
      </c>
      <c r="BI3601" t="s">
        <v>5</v>
      </c>
    </row>
  </sheetData>
  <pageMargins left="0.7" right="0.7" top="0.75" bottom="0.75" header="0.3" footer="0.3"/>
  <pageSetup paperSize="9" orientation="portrait" r:id="rId1"/>
  <headerFooter>
    <oddFooter>&amp;C_x000D_&amp;1#&amp;"Calibri"&amp;10&amp;K000000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Hoja4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CAMARGO AVENDANO Erik</dc:creator>
  <cp:keywords/>
  <dc:description/>
  <cp:lastModifiedBy>Emerson Aguilar Cruz</cp:lastModifiedBy>
  <cp:revision/>
  <dcterms:created xsi:type="dcterms:W3CDTF">2025-09-15T20:27:49Z</dcterms:created>
  <dcterms:modified xsi:type="dcterms:W3CDTF">2025-09-23T15:10:06Z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dc92113-c132-4f23-9bef-6acc85232ef9_Enabled">
    <vt:lpwstr>true</vt:lpwstr>
  </property>
  <property fmtid="{D5CDD505-2E9C-101B-9397-08002B2CF9AE}" pid="3" name="MSIP_Label_2dc92113-c132-4f23-9bef-6acc85232ef9_SetDate">
    <vt:lpwstr>2025-09-15T20:42:12Z</vt:lpwstr>
  </property>
  <property fmtid="{D5CDD505-2E9C-101B-9397-08002B2CF9AE}" pid="4" name="MSIP_Label_2dc92113-c132-4f23-9bef-6acc85232ef9_Method">
    <vt:lpwstr>Privileged</vt:lpwstr>
  </property>
  <property fmtid="{D5CDD505-2E9C-101B-9397-08002B2CF9AE}" pid="5" name="MSIP_Label_2dc92113-c132-4f23-9bef-6acc85232ef9_Name">
    <vt:lpwstr>COL_Internal</vt:lpwstr>
  </property>
  <property fmtid="{D5CDD505-2E9C-101B-9397-08002B2CF9AE}" pid="6" name="MSIP_Label_2dc92113-c132-4f23-9bef-6acc85232ef9_SiteId">
    <vt:lpwstr>396b38cc-aa65-492b-bb0e-3d94ed25a97b</vt:lpwstr>
  </property>
  <property fmtid="{D5CDD505-2E9C-101B-9397-08002B2CF9AE}" pid="7" name="MSIP_Label_2dc92113-c132-4f23-9bef-6acc85232ef9_ActionId">
    <vt:lpwstr>933f2850-8d5d-4228-aaf7-f66d43e989b9</vt:lpwstr>
  </property>
  <property fmtid="{D5CDD505-2E9C-101B-9397-08002B2CF9AE}" pid="8" name="MSIP_Label_2dc92113-c132-4f23-9bef-6acc85232ef9_ContentBits">
    <vt:lpwstr>2</vt:lpwstr>
  </property>
  <property fmtid="{D5CDD505-2E9C-101B-9397-08002B2CF9AE}" pid="9" name="MSIP_Label_2dc92113-c132-4f23-9bef-6acc85232ef9_Tag">
    <vt:lpwstr>10, 0, 1, 1</vt:lpwstr>
  </property>
</Properties>
</file>